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1" name="Z_AA30B0E2_14BD_4317_97C6_9B288E486B62_.wvu.FilterData">List!$A$1:$Y$67961</definedName>
    <definedName hidden="1" localSheetId="1" name="Z_B1AC195C_62EA_4EA4_BD89_5FC44BE47378_.wvu.FilterData">List!$A$1:$Y$31051</definedName>
    <definedName hidden="1" localSheetId="3" name="Z_B1AC195C_62EA_4EA4_BD89_5FC44BE47378_.wvu.FilterData">Trends!$A$1:$G$51</definedName>
  </definedNames>
  <calcPr/>
  <customWorkbookViews>
    <customWorkbookView activeSheetId="0" maximized="1" windowHeight="0" windowWidth="0" guid="{AA30B0E2-14BD-4317-97C6-9B288E486B62}" name="Filter 2"/>
    <customWorkbookView activeSheetId="0" maximized="1" windowHeight="0" windowWidth="0" guid="{B1AC195C-62EA-4EA4-BD89-5FC44BE47378}" name="Filter 1"/>
  </customWorkbookViews>
</workbook>
</file>

<file path=xl/sharedStrings.xml><?xml version="1.0" encoding="utf-8"?>
<sst xmlns="http://schemas.openxmlformats.org/spreadsheetml/2006/main" count="60864" uniqueCount="22618">
  <si>
    <t>Data analysis and graphs - um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</si>
  <si>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</si>
  <si>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</si>
  <si>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</si>
  <si>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</si>
  <si>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</si>
  <si>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</si>
  <si>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</si>
  <si>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</si>
  <si>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</si>
  <si>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</si>
  <si>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</si>
  <si>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um að+THT</t>
  </si>
  <si>
    <t>Andriki.is</t>
  </si>
  <si>
    <t>um að+INF</t>
  </si>
  <si>
    <t>Bæjarins besta</t>
  </si>
  <si>
    <t>um hv</t>
  </si>
  <si>
    <t>Bændablaðið</t>
  </si>
  <si>
    <t>um það að+THT</t>
  </si>
  <si>
    <t>Bleikt.is</t>
  </si>
  <si>
    <t>um það að+INF</t>
  </si>
  <si>
    <t>Bóndi.is</t>
  </si>
  <si>
    <t>um það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</si>
  <si>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</si>
  <si>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</si>
  <si>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</si>
  <si>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</si>
  <si>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</si>
  <si>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</si>
  <si>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</si>
  <si>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</si>
  <si>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</si>
  <si>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</si>
  <si>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</si>
  <si>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</si>
  <si>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</si>
  <si>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</si>
  <si>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Fótbolti.net</t>
  </si>
  <si>
    <t>+það</t>
  </si>
  <si>
    <t>%+það</t>
  </si>
  <si>
    <t>Fréttablaðið</t>
  </si>
  <si>
    <t>-það</t>
  </si>
  <si>
    <t>%-það</t>
  </si>
  <si>
    <t>Fréttatíminn</t>
  </si>
  <si>
    <t>Total valid</t>
  </si>
  <si>
    <t>Fréttavefur suðurlands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</si>
  <si>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</si>
  <si>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</si>
  <si>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</si>
  <si>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</si>
  <si>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</si>
  <si>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</si>
  <si>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</si>
  <si>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</si>
  <si>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</si>
  <si>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Total</t>
  </si>
  <si>
    <t>Kjarninn.is</t>
  </si>
  <si>
    <t>Kópavogsblaðið.is</t>
  </si>
  <si>
    <t>Mannlíf.is</t>
  </si>
  <si>
    <t>Mbl.is</t>
  </si>
  <si>
    <t>Morgunblaðið</t>
  </si>
  <si>
    <t>Pressan</t>
  </si>
  <si>
    <t>Rás 1 og 2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</si>
  <si>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</si>
  <si>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</si>
  <si>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</si>
  <si>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</si>
  <si>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</si>
  <si>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</si>
  <si>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</si>
  <si>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</si>
  <si>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</si>
  <si>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</si>
  <si>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</si>
  <si>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</si>
  <si>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</si>
  <si>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</si>
  <si>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</si>
  <si>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</si>
  <si>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</si>
  <si>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</si>
  <si>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</si>
  <si>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</si>
  <si>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</si>
  <si>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</si>
  <si>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</si>
  <si>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</si>
  <si>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</si>
  <si>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</si>
  <si>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</si>
  <si>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</si>
  <si>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</si>
  <si>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</si>
  <si>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</si>
  <si>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</si>
  <si>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</si>
  <si>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</si>
  <si>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</si>
  <si>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</si>
  <si>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</si>
  <si>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</si>
  <si>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prep</t>
  </si>
  <si>
    <t>case</t>
  </si>
  <si>
    <t>clause</t>
  </si>
  <si>
    <t>token from</t>
  </si>
  <si>
    <t>lengi sem enginn asnaðist til að fara að þykjast hafa vit á rekstrinum þeirra . Afskiptasemi Bændurnir ráðhollu voru reyndar</t>
  </si>
  <si>
    <t>meðvitaðir um að</t>
  </si>
  <si>
    <t>„ fyrir norðan “ væri afskiptasamt fólk með hugmyndir um lifnaðarhætti suðursins . Allt það er hins vegar afskrifað með</t>
  </si>
  <si>
    <t>Rekstrarráð fyrir þrælahaldara - Vísir</t>
  </si>
  <si>
    <t>http://visir.is/g/2019190819199</t>
  </si>
  <si>
    <t>Þórlindur Kjartansson</t>
  </si>
  <si>
    <t>það bil einn af hverjum sjö Íslendingum hafi lagt leið sína á tónleikana um helgina . „ Hann er alveg</t>
  </si>
  <si>
    <t>meðvitaður um að</t>
  </si>
  <si>
    <t>50.000 manns eru alveg 15 prósent af þjóðinni , sem er líklega einstakt í heiminum . Svo honum fannst það</t>
  </si>
  <si>
    <t>Ed í skýjunum með Íslandsdvölina - Vísir</t>
  </si>
  <si>
    <t>http://visir.is/g/2019190819627</t>
  </si>
  <si>
    <t>Steingerður Sonja Þórisdóttir</t>
  </si>
  <si>
    <t>: Sit rosalega spennt að fara inn og sjá barnið , kem út ofsalega glöð með myndirnar en er ofboðslega</t>
  </si>
  <si>
    <t>meðvituð um það að</t>
  </si>
  <si>
    <t>á sama tíma þá á sér stað mikil sorg á þessari stofu . Það var titrandi kona , hágrátandi ,</t>
  </si>
  <si>
    <t>Aðstæður á biðstofu kvennadeildar óboðlegar</t>
  </si>
  <si>
    <t>#</t>
  </si>
  <si>
    <t>hætti svo við stöndum öll saman að þessari umbreytingu , “ sagði ráðherrann . Um leið þyrftu stjórnmálin að vera</t>
  </si>
  <si>
    <t>meðvituð um að</t>
  </si>
  <si>
    <t>ábyrgðin á loftslagsaðgerðum verði ekki eingöngu lögð á herðar einstaklinganna . Tuttugu jarðefnaeldsneytisframleiðendur bæru samanlagða ábyrgð á rúmlega þriðjungi alls</t>
  </si>
  <si>
    <t>Katrín: Þeir sem afneita loftslagsbreytingum fá nú meira rými</t>
  </si>
  <si>
    <t>http://kjarninn.is/frettir/2019-10-29-katrin-their-sem-afneyta-loftslagsbreytingum-fa-nu-meira-rymi</t>
  </si>
  <si>
    <t>Bára Huld Beck</t>
  </si>
  <si>
    <t>mistök verði gerð í starfi nefndarinnar , né um mögulega áminningu . Byggt á gögnum og staðreyndum Þó allir séu</t>
  </si>
  <si>
    <t>aðgát skuli höfð í nærveru sálar og að gæta þurfi að persónuverndarsjónarmiðum , þá er uppi rík krafa um aukið</t>
  </si>
  <si>
    <t>Í almannaþágu</t>
  </si>
  <si>
    <t>http://visir.is/g/2018180419536</t>
  </si>
  <si>
    <t>Magnús Geir Þórðarson</t>
  </si>
  <si>
    <t>drykkju . „ Það er óraunsætt markmið að hætta alfarið áfengisneyslu , en um leið er það ágætt að vera</t>
  </si>
  <si>
    <t>áfengi veldur krabbameinum , “ segir Laufey . Meðhöfundar Laufeyjar eru vísindamenn við Karólínsku stofnunina í Svíþjóð , Tampere-háskóla í</t>
  </si>
  <si>
    <t>Færri krabbamein með minni áfengisneyslu</t>
  </si>
  <si>
    <t>http://visir.is/g/2018181029557</t>
  </si>
  <si>
    <t>Kjartan Hreinn Njálsson</t>
  </si>
  <si>
    <t>það séu til einstaklingar sem hafa svona einbeittan vilja að kveikja í , ég gef mér að menn séu ekki</t>
  </si>
  <si>
    <t>meðvitaðir um hvaða</t>
  </si>
  <si>
    <t>afleiðingar þetta getur haft fyrir svæðið , " segir Jón Viðar Matthíasson slökkviliðsstjóri í Reykjavík . Mikil hætta skapast af</t>
  </si>
  <si>
    <t>Hvimleitt að búa við svona ástand</t>
  </si>
  <si>
    <t>http://mbl.is/greinasafn/grein/1400319</t>
  </si>
  <si>
    <t>og þannig eyðilagt þá . Apple baðst í maímánuði afsökunar á því hversu óáreiðanleg lyklaborðin eru . „ Við erum</t>
  </si>
  <si>
    <t>afmarkaður hópur notenda á í erfiðleikum með þriðju kynslóð fiðrildalyklaborða og biðjumst afsökunar á því , “ sagði í yfirlýsingu</t>
  </si>
  <si>
    <t>Apple ákveður að skipta um lyklaborð á MacBook - Vísir</t>
  </si>
  <si>
    <t>http://visir.is/g/2019190709268</t>
  </si>
  <si>
    <t>Þórgnýr Einar Albertsson</t>
  </si>
  <si>
    <t>Síðan í maí á síðasta ári hefur liðið ekki tapað leik með meira en einu marki . Leikmenn liðsins eru</t>
  </si>
  <si>
    <t>meðvitaðir um það að</t>
  </si>
  <si>
    <t>áherslur þjálfarans liggja í varnarleiknum og mun hann stilla upp 4-2-3-1 með þá Mohamed Elneny og Tarek Hamed sem varnarsinnaða</t>
  </si>
  <si>
    <t>Varnarsinnaðir með Salah í framlínunni</t>
  </si>
  <si>
    <t>http://mbl.is/greinasafn/grein/1687061</t>
  </si>
  <si>
    <t>og vera einbeittur í því hvað maður setur á miðilinn . Því þetta er í raun fjölmiðill og ég er</t>
  </si>
  <si>
    <t>áhorf og lestur á minni síðu er margfaldur á við þá sem fylgja mér . Eina ljósmynd sem fær tuttugu</t>
  </si>
  <si>
    <t>Lenti í hættulegustu aðstæðunum á Íslandi</t>
  </si>
  <si>
    <t>http://visir.is/g/2019190308838</t>
  </si>
  <si>
    <t>Kristjana Guðbrandsdóttir</t>
  </si>
  <si>
    <t>getur svo leitt til vítahrings aukins kvíða og versnandi frammistöðu . Það er því mikilvægt að þjálfarar og leikmenn séu</t>
  </si>
  <si>
    <t>áhrif kvíða á frammistöðu er einstaklingsbundin . Til að mynda getur „ hvetjandi “ ræða þjálfara um mikilvægi leiks haft</t>
  </si>
  <si>
    <t>Sálfræði: Einkenni og úrræði sem mikilvægt er að þekkja Hallur Hallsson og Ragnar P. Ólafsson skrifa</t>
  </si>
  <si>
    <t>http://fotbolti.net/news/05-08-2015/salfraedi-einkenni-og-urraedi-sem-mikilvaegt-er-ad-thekkja</t>
  </si>
  <si>
    <t>Aðsendir pistlar</t>
  </si>
  <si>
    <t>erum við öllu reiðubúnir , “ sagði Heimir . Í ljósi þess að Ísland mætir Englandi er Heimir hins vegar</t>
  </si>
  <si>
    <t>meðvitaður um það að</t>
  </si>
  <si>
    <t>áhuginn verður enn meiri þótt hann yrði aldrei lítill fyrir leik Íslands í 16 - liða úrslitum . „ Það</t>
  </si>
  <si>
    <t>„Við vitum líklega allt um þá"</t>
  </si>
  <si>
    <t>http://mbl.is/sport/em_fotbolta/2016/06/23/vid_vitum_liklega_allt_um_tha/</t>
  </si>
  <si>
    <t>lögbundin skylda Kjaradóms að gæta að því að á þessa aðila sé ekki hallað . Hins vegar sé Kjaradómur mjög</t>
  </si>
  <si>
    <t>ákvarðanir hans kunni að hafa áhrif langt úr fyrir þann hóp sem kjaradómur úrskurði laun . Um þetta sé hins</t>
  </si>
  <si>
    <t>Kjaradómur og kjaranefnd</t>
  </si>
  <si>
    <t>http://mbl.is/greinasafn/grein/1057556</t>
  </si>
  <si>
    <t>verið . Næsta könnun sem er um mánaðamótin október // nóvember mun staðfesta þetta . " Kristinn segist hins vegar</t>
  </si>
  <si>
    <t>ákveðin atriði hafi stuðlað að neikvæðri umræðu um SkjáEinn . Fyrst og fremst sé þó umfjöllun um umræðuþátt Egils Helgasonar</t>
  </si>
  <si>
    <t>Rekstur SkjásEins stendur undir sér</t>
  </si>
  <si>
    <t>http://mbl.is/greinasafn/grein/757081</t>
  </si>
  <si>
    <t>vegna mistaka við vinnslu fréttarinnar . Beðist er velvirðingar á þessum leiðu mistökum . Ummælin voru svohljóðandi : Kristinn segist</t>
  </si>
  <si>
    <t>Silfur Egils stóð ekki undir sér</t>
  </si>
  <si>
    <t>http://mbl.is/greinasafn/grein/757370</t>
  </si>
  <si>
    <t>Vísindaleg gögn sýni að langreyðarveiðar Íslendinga séu sjálfbærar engu síður en norðhvalsveiðar Bandaríkjamanna . " Bandarísk stjórnvöld hljóta að vera</t>
  </si>
  <si>
    <t>ákvörðun verður tekin um kvóta Bandaríkjanna á norðhval til fimm ára á ársfundi IWC í Panama á næsta ári og</t>
  </si>
  <si>
    <t>Hafa hrakið rök Bandaríkjamanna</t>
  </si>
  <si>
    <t>http://mbl.is/greinasafn/grein/1392987</t>
  </si>
  <si>
    <t>farinn að spila meira teiganna á milli eins og í gamla daga , “ segir Ólafur Ingi . Hann er</t>
  </si>
  <si>
    <t>álagið í Evrópudeildinni geti komið niður á liðum sem eru ekki með breiðan leikmannahóp . Það kynntist Ólafur Ingi á</t>
  </si>
  <si>
    <t>Vísir - Ólafur Ingi á batavegi eftir heilahristing</t>
  </si>
  <si>
    <t>http://visir.is/g/2013130929602</t>
  </si>
  <si>
    <t>Kolbeinn Tumi Daðason</t>
  </si>
  <si>
    <t>endurspegla í hnotskurn atvinnumöguleika barna og barnabarna íslamskra innflytjenda í Frakklandi . Þau kunna vera frönsk á pappírunum en eru</t>
  </si>
  <si>
    <t>Ali og Rachid munu að öllum líkindum þurfa að víkja fyrir Alain eða Richard . Sadek hætti nýlega að sendast</t>
  </si>
  <si>
    <t>Opinberun mismununar og einangrunar</t>
  </si>
  <si>
    <t>http://mbl.is/greinasafn/grein/1048595</t>
  </si>
  <si>
    <t>olíufélag og göngumst við því . Fókusinn er og verður áfram á því að bjóða ódýrt bensín . Við erum</t>
  </si>
  <si>
    <t>allar spár geri ráð fyrir minnkandi notkun á jarðefnaeldsneyti á næstu 20 til 30 árum en þetta gerist ekki á</t>
  </si>
  <si>
    <t>Olíufélögin í uppbyggingu - Vísir</t>
  </si>
  <si>
    <t>http://visir.is/g/2019190629186</t>
  </si>
  <si>
    <t>Þorsteinn Friðrik Halldórsson</t>
  </si>
  <si>
    <t>fyrir leikinn á föstudaginn gegn FH á útivelli . Það verður erfiður leikur en við erum klárir . Við erum</t>
  </si>
  <si>
    <t>allir vilja vinna Íslandsmeistarana og það verður áskorun fyrir okkur að standa undir þeirri nafnbót í vetur , “ sagði</t>
  </si>
  <si>
    <t>Titilvörnin hefst í dag</t>
  </si>
  <si>
    <t>http://eyjafrettir.is/frett/titilvornin-hefst-i-dag/2014-09-19</t>
  </si>
  <si>
    <t>miklu meira en hagkvæmni , þarna er samhjálp sem kemur til af því að byggðin er afskekkt . Allir eru</t>
  </si>
  <si>
    <t>allir þurfa á öllum að halda , þó svo að fólk sé ekkert endilega sammála dagsdaglega . Þannig er virðing</t>
  </si>
  <si>
    <t>Þjóðmenningarbóndi í leit að jarðnæði</t>
  </si>
  <si>
    <t>http://mbl.is/greinasafn/grein/1556496</t>
  </si>
  <si>
    <t>að það sé ekki stórmál að hætta í borgarstjórn , stjórnmálamenn viti aldrei hvað verður á næsta kjörtímabili og séu</t>
  </si>
  <si>
    <t>allt geti breyst . „ Maður getur ekki gengið að neinu vísu í pólitík og þarf auðvitað alltaf að sækja</t>
  </si>
  <si>
    <t>Innanflokksátök bitna á starfinu</t>
  </si>
  <si>
    <t>http://mannlif.is/heimurinn/innlent/innanflokksatok-bitna-starfinu</t>
  </si>
  <si>
    <t>Ritstjórn Kjarnans</t>
  </si>
  <si>
    <t>leik . Við vitum að styrkleiki norska liðsins er miklu meiri en það sýndi í Hafnarfirði og það eru allir</t>
  </si>
  <si>
    <t>allt getur gerst í svona leik . Ekki síst ef menn gleyma að spila agaðan handbolta , þá getur svona</t>
  </si>
  <si>
    <t>Förum ekki til Noregs til að verjast</t>
  </si>
  <si>
    <t>http://mbl.is/greinasafn/grein/578409</t>
  </si>
  <si>
    <t>í fyrsta skipti að mjög ljótu slysi 17 ára . Þetta venst illa en maður verður samt viðbúnari ; miklu</t>
  </si>
  <si>
    <t>meðvitaðri um að</t>
  </si>
  <si>
    <t>allt getur gerst og ekkert ætti að koma á óvart , " segir Kristín við Morgunblaðið . Í fyrradag rákust</t>
  </si>
  <si>
    <t>Best að vera alltaf viðbúin hverju sem er</t>
  </si>
  <si>
    <t>http://mbl.is/greinasafn/grein/1488179</t>
  </si>
  <si>
    <t>á deildir og í herbergi . " En það var gríðarleg áhersla lögð á sparnað og starfsfólkið var gert mjög</t>
  </si>
  <si>
    <t>meðvitað um að</t>
  </si>
  <si>
    <t>alltaf þyrfti að vera að spara . Kópavogshæli var hluti af ríkisspítölunum og það var hugsað um þessa starfsemi á</t>
  </si>
  <si>
    <t>Meinað um mat og vatni sprautað</t>
  </si>
  <si>
    <t>http://mbl.is/greinasafn/grein/1628797</t>
  </si>
  <si>
    <t>leiðbeint mér eða klappað fyrir mér fyrir framan sjónvarpið á mínum stærstu stundum sem íþróttamaður . Ég er mjög vel</t>
  </si>
  <si>
    <t>árangur minn , er árangur margra . Hafnarfjörður er vagga handboltans á Íslandi og mun ég beita mér fyrir því</t>
  </si>
  <si>
    <t>Vísir - Logi leggur skóna á hilluna</t>
  </si>
  <si>
    <t>http://visir.is/g/2011110809644</t>
  </si>
  <si>
    <t>Eiríkur Stefán Ásgeirsson</t>
  </si>
  <si>
    <t>Logi Geirsson hættur í handbolta</t>
  </si>
  <si>
    <t>http://dv.is/sport/2011/8/4/logi-geirsson-haettur-i-handbolta/</t>
  </si>
  <si>
    <t>Tómas Þór Þórðarson</t>
  </si>
  <si>
    <t>árangur minn er árangur margra . Hafnarfjörður er vagga handboltans á Íslandi og mun ég beita mér fyrir því að</t>
  </si>
  <si>
    <t>Logi hefur ákveðið að yfirgefa sviðið</t>
  </si>
  <si>
    <t>http://mbl.is/greinasafn/grein/1387782</t>
  </si>
  <si>
    <t>því í viðtali hvernig starfið hefði yfirtekið allt hennar líf . Hún hefði verið vakin og sofin yfir verkefninu ,</t>
  </si>
  <si>
    <t>árangurinn hefði ekki aðeins áhrif á þjóðina alla heldur gæti hann einnig skipt máli fyrir framþróun jafnréttisbaráttunnar . Jafnvel þótt</t>
  </si>
  <si>
    <t>Bless Jóhanna</t>
  </si>
  <si>
    <t>http://dv.is/leidari/2013/5/6/bless-johanna/</t>
  </si>
  <si>
    <t>Ingibjörg Dögg Kjartansdóttir</t>
  </si>
  <si>
    <t>sem Byr mátti greiða út lögum samkvæmt . Jón Þorsteinn Jónsson , fyrrverandi stjórnarformaður Byrs , virðist ekki hafa verið</t>
  </si>
  <si>
    <t>arðgreiðsla Byrs árið 2008 – 12 milljarðar króna – hefði verið umfram heimildir . Í samtali við rannsóknarnefndina sagði hann</t>
  </si>
  <si>
    <t>Baugur og tengdir aðilar tóku Byr yfir</t>
  </si>
  <si>
    <t>hana með þeim heima , t.d. eina blaðsíðu eða opnu og ræða um innihaldið . Þannig urðu foreldrar virkir og</t>
  </si>
  <si>
    <t>meðvitaðir um hvað</t>
  </si>
  <si>
    <t>átti sér stað í leikskólanum og heimilið varð vettvangur fyrir barnið að ræða og dýpka þekkingu sína á viðfangsefninu .</t>
  </si>
  <si>
    <t>Lesið um Gilitrutt</t>
  </si>
  <si>
    <t>http://mbl.is/greinasafn/grein/816217</t>
  </si>
  <si>
    <t>ár en í fyrra . " Það er töluverður léttir að opna fyrr og við erum mjög vel undirbúin enda</t>
  </si>
  <si>
    <t>atvinnuleysi er fyrir hendi , " segir Auður Kristín Welding , verkefnastjóri Vinnumiðlunar skólafólks , en á heimasíðu Hins hússins</t>
  </si>
  <si>
    <t>Yfir 140 umsóknir á fyrsta degi</t>
  </si>
  <si>
    <t>http://mbl.is/greinasafn/grein/717583</t>
  </si>
  <si>
    <t>haft bolmagn og fjármagn sem til þurfti til eflingar þess inn í framtíðina . Þá segir hann HS Orku mjög</t>
  </si>
  <si>
    <t>meðvitaða um að</t>
  </si>
  <si>
    <t>auðlindin sé ekki ótakmörkuð og náttúran sé alltaf í öndvegi . Þátturinn er á ÍNN í kvöld kl. 21:30 .</t>
  </si>
  <si>
    <t>Afgangs jarðhiti býr til um 400 störf</t>
  </si>
  <si>
    <t>http://vf.is/frettir/afgangs-jardhiti-byr-til-um-400-storf</t>
  </si>
  <si>
    <t>lagði upp með að væri framfylgt við afnám hafta . Þetta hafi skilað þeim ávinningi að sjóðurinn sé orðinn mjög</t>
  </si>
  <si>
    <t>meðvitaður um hvaða</t>
  </si>
  <si>
    <t>augum stjórnvöld líta á vandann og þær leiðir sem þau telji færar í þeim efnum . Hefur sjóðurinn tekið undir</t>
  </si>
  <si>
    <t>Stjórnvöld taka af skarið í störukeppninni</t>
  </si>
  <si>
    <t>http://mbl.is/greinasafn/grein/1517611</t>
  </si>
  <si>
    <t>þeirra sem bera greinanlega og þekkta erfðagalla eða breytur sem stórauka líkur á brjósta-, eggjastokka-, blöðruhálskirtils- og briskrabbameini eru ekki</t>
  </si>
  <si>
    <t>aukin hætta sé til staðar hjá þeim , þrátt fyrir að þau nýti sér þjónustu heilbrigðiskerfisins í heimalandi sínu .</t>
  </si>
  <si>
    <t>Mikill meirihluti ómeðvitaður um aukna krabbameinshættu</t>
  </si>
  <si>
    <t>http://visir.is/g/2018180929696</t>
  </si>
  <si>
    <t>og KR í Kaplakrika er leikur dagsins . Þessi tvö lið hafa eldað grátt silfur lengi vel og leikmenn beggja</t>
  </si>
  <si>
    <t>bæði lið eru talin þau líklegustu til að hampa Íslandsmeistaratitlinum . Svo er einnig núna , samkvæmt spám þjálfara fyrir</t>
  </si>
  <si>
    <t>Risaslagur í Kaplakrika</t>
  </si>
  <si>
    <t>http://dv.is/sport/2013/6/3/risaslagur-i-kaplakrika/</t>
  </si>
  <si>
    <t>Albert Örn Eyþórsson</t>
  </si>
  <si>
    <t>í Þorlákshöfn en erindi þar að lútandi hafa í tvígang verið send inn og þrátt fyrir að bæjaryfirvöld hafi verið</t>
  </si>
  <si>
    <t>Baldur hefði ekki heimild til siglinga um hafsvæði B stóð bæjarráð í þeirri trú að eins og áður fengist slíkt</t>
  </si>
  <si>
    <t>Bæjarráð harmar rofið samkomulag um afleysingaskip fyrir Herjólf</t>
  </si>
  <si>
    <t>http://eyjar.net/read/2017-05-09/baejarrad-harmar-rofid-samkomulag-um-afleysingaskip-fyrir-herjolf</t>
  </si>
  <si>
    <t>, þannig að jólamánuðurinn fór ekki í neitt stress . Þannig urðu jólin mun rómantískari , þar sem við vorum</t>
  </si>
  <si>
    <t>bara njóta alls sem þessi tími hefur upp á að bjóða . Stress gerir samböndum engan greiða , “ segir</t>
  </si>
  <si>
    <t>„Fyrstu jólin voru svolítið erfið fyrir okkur bæði“</t>
  </si>
  <si>
    <t>http://mbl.is/smartland/stars/2019/12/15/fyrstu_jolin_voru_svolitid_erfid_fyrir_okkur_baedi</t>
  </si>
  <si>
    <t>Elínrós Líndal</t>
  </si>
  <si>
    <t>barn á árunum 1992 til 1997 , um það hvenær – áður en barnið lést – foreldrarnir urðu að fullu</t>
  </si>
  <si>
    <t>barnið væri með banvænt krabbamein og myndi , fyrr eða síðar , deyja vegna meinsins . Gagnasöfnun fór fram meðal</t>
  </si>
  <si>
    <t>Tengsl eru á milli heilsu foreldra og undirbúnings</t>
  </si>
  <si>
    <t>http://mbl.is/greinasafn/grein/1159843</t>
  </si>
  <si>
    <t>veikar en of rík áhersla lögð á miðnóturnar . Auk þess gætti óróa í takti . Nú er ég fyllilega</t>
  </si>
  <si>
    <t>barokktónlist á ekki að vera túlkuð af vélrænni nákvæmni , eins og var í tísku fyrir ekki svo löngu síðan</t>
  </si>
  <si>
    <t>Veikróma forfeður</t>
  </si>
  <si>
    <t>http://mbl.is/greinasafn/grein/1098505</t>
  </si>
  <si>
    <t>) , Ítalíumeistara Juventus ( Gonzalo Higuaín ) og Englandsmeistara Manchester City ( Sergio Agüero ) . Heimir segist líka</t>
  </si>
  <si>
    <t>besta frammistaða íslenska liðsins dygði kannski ekki til sigurs gegn því argentínska . „ Íslendingar gætu átt leik líf síns</t>
  </si>
  <si>
    <t>Ekki víst að besta frammistaða landsliðsins frá upphafi dugi</t>
  </si>
  <si>
    <t>http://visir.is/g/2018180619087</t>
  </si>
  <si>
    <t>Ingvi Þór Sæmundsson</t>
  </si>
  <si>
    <t>í raun og veru er núna að skapast almennileg umræða . Fólk segir meira en áður og allir eru mun</t>
  </si>
  <si>
    <t>meðvitaðri um það að</t>
  </si>
  <si>
    <t>betra sé að segja það sem maður hugsar og draga ekkert undan , þó alltaf verði að stíga varlega til</t>
  </si>
  <si>
    <t>Kirkjan er á byrjunarreit</t>
  </si>
  <si>
    <t>http://mbl.is/greinasafn/grein/1346757</t>
  </si>
  <si>
    <t>lengri bið á stoppistöðinni : " Ég hef á tilfinningunni að hið sama myndi gerast heima . Það eru allir</t>
  </si>
  <si>
    <t>bílar , sem eru knúnir með olíu , menga . " Hún sagði að ríkisstjórnin hefði lýst vilja sínum til</t>
  </si>
  <si>
    <t>Vetnisáform gætu orðið lyftistöng</t>
  </si>
  <si>
    <t>http://mbl.is/greinasafn/grein/514470</t>
  </si>
  <si>
    <t>vegna þess að verðið skiptir þá á endanum mestu máli . Ég held að margir Norðmenn séu að verða meira</t>
  </si>
  <si>
    <t>borða minna kjöt . Að minnsta kosti þá hefur nýverið aukist úrval af grænmetisfæði í verslunum . En tölfræðin sýnir</t>
  </si>
  <si>
    <t>Hvar er best að kaupa í matinn?</t>
  </si>
  <si>
    <t>http://visir.is/g/2017170529986</t>
  </si>
  <si>
    <t>Kristjana Björg Guðbrandsdóttir</t>
  </si>
  <si>
    <t>að hunsa tilmæli borgarinnar um að loka umræddu herbergi . Rósa Magnúsdóttir , deildarstjóri hollustuháttadeildar umhverfissviðs Reykjavíkurborgar , kvaðst ekki</t>
  </si>
  <si>
    <t>borgin gæti leitað þessara leiða til að framfylgja banninu en sagði að borgin myndi hafa samband við lögreglu vegna málsins</t>
  </si>
  <si>
    <t>Borgin talar við lögreglu</t>
  </si>
  <si>
    <t>http://mbl.is/greinasafn/grein/1189410</t>
  </si>
  <si>
    <t>foreldrar hvattir til að vera börnum sínum góðar fyrirmyndir og nota sjálf hlífðargleraugu auk þess sem þau verða að vera</t>
  </si>
  <si>
    <t>meðvituð um hvað</t>
  </si>
  <si>
    <t>börn þeirra eru að fást við þessa daga , í kjölfar þess að sölustaðir flugelda hafa opnað . Flest slysin</t>
  </si>
  <si>
    <t>Íslendingar fá seint leið á að skjóta upp flugeldum</t>
  </si>
  <si>
    <t>http://mbl.is/greinasafn/grein/1121486</t>
  </si>
  <si>
    <t>og styttra í einu tölvuleiki í gegnum Netið en börn á Norðurlöndunum . Ósamræmi um eftirlit Foreldrar íslenskra barna eru</t>
  </si>
  <si>
    <t>börn þeirra eru að gera á Netinu , þ.e. flestir telja börnin sín vera að spila tölvuleiki eða spjalla .</t>
  </si>
  <si>
    <t>Strákarnir spila en stelpurnar spjalla</t>
  </si>
  <si>
    <t>http://mbl.is/greinasafn/grein/771117</t>
  </si>
  <si>
    <t>borist ábendingar sérstaklega vegna ask.fm , en þær hafi borist vegna annarra svipaðra síðna . " Sjálfsagt eru foreldrar ekki</t>
  </si>
  <si>
    <t>börn þeirra séu þarna inni eða hvernig þessi síða er . Á undanförnum árum hafa alltaf komið reglulega upp einhver</t>
  </si>
  <si>
    <t>Með skotleyfi í skjóli nafnleyndar</t>
  </si>
  <si>
    <t>http://mbl.is/greinasafn/grein/1520837</t>
  </si>
  <si>
    <t>. Ole Gunnar Solskjær , stjóri Manchester United mun hreinsa til í herbúðum Manchester United í sumar . Hann er</t>
  </si>
  <si>
    <t>breytinga er þörf , ef liðið ætlar sér aftur á toppinn . Mikið hefur verið keypt á síðustu árum af</t>
  </si>
  <si>
    <t>Solskjær ætlar að sparka haug af leikmönnum burt: Þessir eru sagðir til sölu</t>
  </si>
  <si>
    <t>http://dv.is/433/2019/4/4/solskjaer-aetlar-ad-sparka-haug-af-leikmonnum-burt-thessir-eru-sagdir-til-solu</t>
  </si>
  <si>
    <t>Hörður Snævar Jónsson</t>
  </si>
  <si>
    <t>“ Ole Gunnar Solskjær , stjóri Manchester United mun hreinsa til í herbúðum Manchester United í sumar . Hann er</t>
  </si>
  <si>
    <t>United á ekki von á að De Gea skrifi undir á næstu mánuðum</t>
  </si>
  <si>
    <t>http://dv.is/433/2019/4/4/united-ekki-von-ad-de-gea-skrifi-undir-naestu-manudum</t>
  </si>
  <si>
    <t>á Krónunni , enda eru þær verslanir í raun Krónan aðlöguð að minna markaðssvæði . Í þriðja lagi vorum við</t>
  </si>
  <si>
    <t>breytingar taka tíma . Þær gerast ekki á hálfu ári eða einu ári . Þetta var tveggja , þriggja ára</t>
  </si>
  <si>
    <t>Vissi nákvæmlega hvað gera skyldi</t>
  </si>
  <si>
    <t>http://visir.is/g/2018180929283</t>
  </si>
  <si>
    <t>Helgi Vífill Júlíusson</t>
  </si>
  <si>
    <t>hann heldur ekki hjá nánast neinni þjóð . Um hann verður hins vegar að ríkja samstaða og bændur eru fullkomlega</t>
  </si>
  <si>
    <t>breytingar þurfa að vera á hverjum tíma . Enda er það margstaðfest að þjóðin hefur miklar mætur á sínum landbúnaði</t>
  </si>
  <si>
    <t>Hefðbundið fárviðri</t>
  </si>
  <si>
    <t>http://mbl.is/greinasafn/grein/1344033</t>
  </si>
  <si>
    <t>hann heldur ekki hjá nánast neinni þjóð . Um hann verður hins vegar að ríkja samstaða og eru bændur fullkomlega</t>
  </si>
  <si>
    <t>Frumvarp um breytingar á búvörulögum - gott að hafa í huga</t>
  </si>
  <si>
    <t>lítum á landið sem eitt þjónustusvæði , hættum að skipta landinu í umdæmi og leggjum niður störf umdæmisstjóra . “</t>
  </si>
  <si>
    <t>Meðvitaður um að</t>
  </si>
  <si>
    <t>breytingin falli misvel í kramið Skessuhorn greinir frá því að VÍS telji breytingarnar muni reynast viðskiptavinum sínum vel , til</t>
  </si>
  <si>
    <t>Vilhjálmur vill skipta um tryggingarfélag vegna lokunar VÍS: „Óþolandi þegar verið er að leita hagræðingar þá er ætíð ráðist á landsbyggðina“ - DV</t>
  </si>
  <si>
    <t>http://eyjan.dv.is/eyjan/2018/9/20/vilhjalmur-vill-skipta-um-tryggingarfelag-vegna-lokunar-vis-otholandi-thegar-verid-er-ad-leita-hagraedingar-tha-er-aetid-radist-landsbyggdina</t>
  </si>
  <si>
    <t>Ritstjórn Eyjunnar</t>
  </si>
  <si>
    <t>og óvægin viðbrögð í athugasemdakerfum , t.d. með því að lesa þau ekki nema nauðsynlega . Ég hef þó verið</t>
  </si>
  <si>
    <t>byggja ekki upp alltof harðan skráp vegna þess að ég vil einfaldlega ekki verða of köld gagnvart þessu . Þetta</t>
  </si>
  <si>
    <t>Fólkið sem gerir kommentakerfið brjálað opnar sig</t>
  </si>
  <si>
    <t>http://dv.is/frettir/2017/4/25/folkid-sem-gerir-kommentakerfid-brjalad-opnar-sig/</t>
  </si>
  <si>
    <t>Kristjón Kormákur Guðjónsson</t>
  </si>
  <si>
    <t>skoraði 17 stig í honum af 25 stigum heimamanna . Áhorfendur , sem flestir voru á bandi gestanna , voru</t>
  </si>
  <si>
    <t>deildarmeistaratitill væri í húfi og hvöttu sína menn ákaft . Leikhlutanum lauk með 5 stiga forustu heimamanna , 25 :</t>
  </si>
  <si>
    <t>Njarðvík meistari þrátt fyrir tap</t>
  </si>
  <si>
    <t>http://mbl.is/greinasafn/grein/593397</t>
  </si>
  <si>
    <t>, ” sagði Louis van Gaal . „ Þú veist að fyrsta spjaldið er heimskulegt og þá þarftu að vera</t>
  </si>
  <si>
    <t>dómarinn getur gefið annað gult spjald . Dómari þarf að ákveða sinn á einni sekúndu , en þegar þú þekkir</t>
  </si>
  <si>
    <t>„Mata meiðir aldrei neinn leikmann“</t>
  </si>
  <si>
    <t>http://mbl.is/sport/enski/2016/03/06/mata_meidir_aldrei_neinn_leikmann/</t>
  </si>
  <si>
    <t>mikið vatn runnið til sjávar og þau eignast þrjá drengi . Paradís í 300 ára húsi Jesús og Halla eru</t>
  </si>
  <si>
    <t>drengirnir þeirra séu tvítyngdir , tala jafn góða spænsku og íslensku , og þess vegna tala þau alltaf saman spænsku</t>
  </si>
  <si>
    <t>Sumir hafa komið daglega frá fyrsta degi</t>
  </si>
  <si>
    <t>http://mbl.is/greinasafn/grein/1614416</t>
  </si>
  <si>
    <t>, t.d. undir rúmum og með hliðsjón af því hvernig fólk bregst við í aðstæðum sem þessum . Maður er</t>
  </si>
  <si>
    <t>ef fólk hefur andað að sér miklum reyk þá er ástandið mjög alvarlegt . Því þarf að hafa snör handtök</t>
  </si>
  <si>
    <t>Björguðu konu út úr brennandi íbúð</t>
  </si>
  <si>
    <t>http://mbl.is/greinasafn/grein/537603</t>
  </si>
  <si>
    <t>. “ „ Það er líka annað í þessu að það er alltaf undir hverjum og einum komið að vera</t>
  </si>
  <si>
    <t>ef þeir drekka mikið , taka lyf eða fíkniefni þá getur ýmislegt gerst . Vandamálið felst meðal annars í því</t>
  </si>
  <si>
    <t>Lögreglustjóri vill Björgvin aftur til starfa</t>
  </si>
  <si>
    <t>http://dv.is/frettir/2010/11/11/logreglustjori-vill-bjorgvin-aftur-til-starfa/</t>
  </si>
  <si>
    <t>Gunnhildur Steinarsdóttir</t>
  </si>
  <si>
    <t>fíkniefnaneyslu . „ Það er líka annað í þessu að það er alltaf undir hverjum og einum komið að vera</t>
  </si>
  <si>
    <t>Stígamót gagnrýna að lögreglan telji nauðgun á ábyrgð fórnarlamba</t>
  </si>
  <si>
    <t>http://eyjan.pressan.is/frettir/?p=53316</t>
  </si>
  <si>
    <t>Björgvini : „ Það er líka annað í þessu að það er alltaf undir hverjum og einum komið að vera</t>
  </si>
  <si>
    <t>Hættir sem yfirmaður kynferðisbrota</t>
  </si>
  <si>
    <t>http://ruv.is/node/832204</t>
  </si>
  <si>
    <t>ekki náðist samstaða um allar tillögurnar , líkt og fram kemur í fyrirvörum með lokaskýrslu . „ Ég var alveg</t>
  </si>
  <si>
    <t>ef þetta hefði farið illa þá fengi ég gagnrýnina , ” sagði Freyr Alexandersson landsliðsþjálfari íslenska kvennalandsliðsins í knattspyrnu við</t>
  </si>
  <si>
    <t>„Ég efaðist aldrei um þetta“</t>
  </si>
  <si>
    <t>http://mbl.is/sport/efstadeild/2016/03/04/eg_efadist_aldrei_um_thetta/</t>
  </si>
  <si>
    <t>nú er álit Henning Schulte-Noelle , forstjóra sameinaðs félags . Að hans og fleira mati verða forstjórar fjármálafyrirtækja að vera</t>
  </si>
  <si>
    <t>ef þróunin verður sú að innan nokkurra ára verði aðeins nokkur fá og stór fyrirtæki ráðandi á markaði fyrir bankaþjónustu</t>
  </si>
  <si>
    <t>Tekið til á þýskum fjármálamarkaði</t>
  </si>
  <si>
    <t>http://mbl.is/greinasafn/grein/600619</t>
  </si>
  <si>
    <t>ómöguleiki að gera ætíð það sem öllum líkar og ekki eftirsóknarvert markmið . Þvert á móti eru skríbentar og teiknarar</t>
  </si>
  <si>
    <t>efni , stíll , framsetning og áherslur verða ætíð metin með ólíkum hætti . Markmiðið er að gera sitt besta</t>
  </si>
  <si>
    <t>Ritstjóri Moggans segir að aldrei hafi verið „pöntuð mynd“ hjá teiknurum blaðsins síðustu sex ár</t>
  </si>
  <si>
    <t>http://eyjan.pressan.is/frettir/?p=173526</t>
  </si>
  <si>
    <t>af kókaíni og nokkrar óþekktar töflur . Ökumaður sagði rangt til nafns og allir neituðu að eiga efnin en voru</t>
  </si>
  <si>
    <t>efni væri um að ræða . Þremenningarnir voru látnir lausir að loknum yfirheyrslum . Bæjarráð Hveragerðis samþykkti á síðasta fundi</t>
  </si>
  <si>
    <t>Faldi hvítt duft í súkkulaðieggi</t>
  </si>
  <si>
    <t>http://sunnlenska.is/frettir/faldi-hvitt-duft-i-sukkula%c3%b0ieggi</t>
  </si>
  <si>
    <t>efni væri um að ræða . Þremenningarnir voru látnir lausir að loknum yfirheyrslum . Nóg að gera á hálendinu Þá</t>
  </si>
  <si>
    <t>Sex ára drengur steig í holu í Hveragerði og brenndist</t>
  </si>
  <si>
    <t>http://visir.is/g/2016160719123</t>
  </si>
  <si>
    <t>beggja aðila að uppbyggingin muni ganga vel á næstu árum en þótt fyrsti áfangi sé kominn af stað eru aðilar</t>
  </si>
  <si>
    <t>eftir er að tímasetja næstu áfanga en sú vinna verði unnin á næstu mánuðum og lögð fyrir bæjarstjórn haustið 2019</t>
  </si>
  <si>
    <t>Fyrsti áfangi fjölnota íþróttahúss á Selfossi boðinn út í maí</t>
  </si>
  <si>
    <t>http://sunnlenska.is/ithrottir/fyrsti-afangi-fjolnota-ithrottahuss-a-selfossi-bodinn-ut-i-mai</t>
  </si>
  <si>
    <t>. „ Það er ofboðsleg einföldun að halda að það leysi vandann að draga úr framboðinu og ég er mjög</t>
  </si>
  <si>
    <t>eftirspurnin leitar sér farvegs , “ segir Svandís Svavarsdóttir heilbrigðisráðherra . Hún segir stjórnvöld vera þátttakanda í samtalinu og tekur</t>
  </si>
  <si>
    <t>Verkefnastjóri lyfjamála ekki hrifinn af viðhaldsmeðferðum</t>
  </si>
  <si>
    <t>http://visir.is/g/2018180409392</t>
  </si>
  <si>
    <t>Aðalheiður Ámundadóttir</t>
  </si>
  <si>
    <t>hugarfari sínu og segist hafa þroskast mikið eftir þessa reynslu . „ Ég þekki mig betur í dag og er</t>
  </si>
  <si>
    <t>ég ber sjálfur ábyrgð á mínu viðhorfi . “ Caroline Costa er 16 ára gömul Frönsk stúlka sem hefur englarödd</t>
  </si>
  <si>
    <t>Hafði engan áhuga á knattspyrnu</t>
  </si>
  <si>
    <t>“ Lauren Castor Jóga „ Jóga er það besta sem hefur gerst fyrir samband mitt við mat . Ég er</t>
  </si>
  <si>
    <t>meðvitaðri um hvað</t>
  </si>
  <si>
    <t>ég borða og hætti þegar ég verð södd . Appelsínuhúðin er horfin . “ Jessica Nicklos Ekki stækka máltíðina „</t>
  </si>
  <si>
    <t>16 pottþétt ráð til að léttast hratt og örugglega</t>
  </si>
  <si>
    <t>http://dv.is/lifsstill/2018/1/2/16-pottthett-rad-til-ad-lettast-hratt-og-orugglega-8LDUA6</t>
  </si>
  <si>
    <t>Ritstjórn DV</t>
  </si>
  <si>
    <t>lyfjum og mælti með lífsstílsbreytingum , svefn fengi forgang , heilbrigðu mataræði og núvitund . Þetta ferli gerði mig mun</t>
  </si>
  <si>
    <t>meðvitaðri um hver</t>
  </si>
  <si>
    <t>ég er . Eftir því sem mér batnaði fór ég að leiða hugann að reynslu minni . Hvers vegna vissi</t>
  </si>
  <si>
    <t>Indverska leikkonan Deepika Padukone um hvers vegna hún ákvað að kljást við þunglyndi fyrir opnum tjöldum</t>
  </si>
  <si>
    <t>hjálpar að Alexandra Helga Ívarsdóttir , unnusta Gylfa , hefur mikla ástríðu fyrir eldamennsku . „ Ég hef alltaf verið</t>
  </si>
  <si>
    <t>meðvitaður um hvað</t>
  </si>
  <si>
    <t>ég er að borða . Eftir leiki borða ég bara það sem ég vil , maður er að fylla á</t>
  </si>
  <si>
    <t>Gylfi er fyrirmynd fyrir unga krakka: Á toppnum og hefur aldrei snert áfengi - ,,Hundrað prósent öruggt að þetta hefur hjálpað"</t>
  </si>
  <si>
    <t>http://dv.is/433/2018/11/20/gylfi-er-fyrirmynd-fyrir-unga-krakka-toppnum-og-hefur-aldrei-snert-afengi-hundrad-prosent-oruggt-ad-thetta-hefur-hjalpad</t>
  </si>
  <si>
    <t>verð aldrei samur eftir , hvorki á líkama né sál . Ég fer með öðru hugarfari út í umferðina ,</t>
  </si>
  <si>
    <t>ég er ekki ósnertanlegur . " Hann á konu og tvær dætur , og segir hann að slysið hafi breytt</t>
  </si>
  <si>
    <t>Lenti framan á fulllestuðum fóðurflutningabíl</t>
  </si>
  <si>
    <t>http://mbl.is/greinasafn/grein/1022154</t>
  </si>
  <si>
    <t>Þar fengu áhorfendur að fylgjast með aðgerðunum sem hún gekk í gegnum frá upphafi til enda . „ Ég er</t>
  </si>
  <si>
    <t>ég er fyrsta fræga konan í heiminum sem leyfir sér að fara í slíkar aðgerðir fyrir opnum tjöldum , "</t>
  </si>
  <si>
    <t>Ánægð með Botoxfyllt andlitið og nýju brjóstin</t>
  </si>
  <si>
    <t>http://visir.is/g/2008340412236</t>
  </si>
  <si>
    <t>á pöllunum . " – Hefurðu alltaf litið öðrum þræði á þig sem Bandaríkjamann ? " Ég hef alltaf verið</t>
  </si>
  <si>
    <t>ég er hálfur Bandaríkjamaður og átt auðvelt með að laga mig að samfélaginu þar . Mér finnst ég vera heima</t>
  </si>
  <si>
    <t>Bara KR-ingar sem halda með KR</t>
  </si>
  <si>
    <t>til að geta breytt áliti þjálfarans á mér . Þegar ég verð kominn í mitt besta form þá er ég</t>
  </si>
  <si>
    <t>ég get nýst liðinu vel og sýnt meira en ég gerði í Glasgow . Ég hef nú náð mér fyllilega</t>
  </si>
  <si>
    <t>Eiður: Vona að ég geti breytt áliti þjálfarans</t>
  </si>
  <si>
    <t>http://mbl.is/greinasafn/grein/1172298</t>
  </si>
  <si>
    <t>sé allt í senn : fyrirferðarmikill , óstýrilátur og umdeildur . Lifir forréttindalífi „ Ég lifi forréttindalífi og er mjög</t>
  </si>
  <si>
    <t>ég hafi lifað þannig lífi alla ævi . Það er ekki sjálfgefið að fá það forskot í tilveruna sem fólgið</t>
  </si>
  <si>
    <t>„Ég var búinn að hafa fordóma fyrir fólki eins og þeim alla ævi“</t>
  </si>
  <si>
    <t>Eyjar.net - upplýsinga- og fréttamiðill um Vestmannaeyjar - Fréttir - „Ég var búinn að hafa fordóma fyrir fólki eins og þeim alla ævi“</t>
  </si>
  <si>
    <t>http://eyjar.net/read/2014-06-06/„eg_var_buinn_ad_hafa_fordoma_fyrir_folki_eins_og_theim_alla_aevi“</t>
  </si>
  <si>
    <t>Súkkulaði og kex Mataræðið – fyrst og fremst hollt ? " Ég borða pottþétt meira hollt en óhollt og er</t>
  </si>
  <si>
    <t>ég læt ofan í mig ; drekk mikið vatn og reyni alltaf að muna að borða hægt og tyggja matinn</t>
  </si>
  <si>
    <t>Áríðandi að muna að anda</t>
  </si>
  <si>
    <t>http://mbl.is/greinasafn/grein/1580312</t>
  </si>
  <si>
    <t>og leið betur . Ég fór í fyrsta skipti að skoða allt sem var skrifað utan á matarumbúðir og varð</t>
  </si>
  <si>
    <t>ég lét ofan í mig . Þegar ég flutti til Ítalíu fyrir um 20 árum hætti ég svo alveg að</t>
  </si>
  <si>
    <t>Undir ítölskum áhrifum</t>
  </si>
  <si>
    <t>http://mbl.is/greinasafn/grein/1429011</t>
  </si>
  <si>
    <t>klæðaburð minn eða hegðun . Ég væri faglega klædd og elegant í framkomu . En hinsvegar yrði ég að vera</t>
  </si>
  <si>
    <t>ég liti svo kynæsandi út frá náttúrunnar hendi að ég hefði ósjálfrátt kynferðislega örvandi áhrif á alla blóðheita karlmenn í</t>
  </si>
  <si>
    <t>Yfir hundrað frásagnir af áreitni í íslenska vísindasamfélaginu: „Ég fraus af hræðslu“</t>
  </si>
  <si>
    <t>http://stundin.is/grein/5880</t>
  </si>
  <si>
    <t>Ritstjórn</t>
  </si>
  <si>
    <t>, sem var bara frábært , “ segir Elín Edda um upplifun sína af hlaupinu . „ Ég var vel</t>
  </si>
  <si>
    <t>ég mætti ekki keyra of hratt þannig að ég myndi ekki springa og þyrfti að hægja á mér . Ég</t>
  </si>
  <si>
    <t>Frábær frumraun í maraþoni - Vísir</t>
  </si>
  <si>
    <t>http://visir.is/g/2019190519649</t>
  </si>
  <si>
    <t>Hjörvar Ólafsson</t>
  </si>
  <si>
    <t>ég kann mjög vel við mig , sérstaklega í öllum þessum mannlegu samskiptum sem starfinu fylgja . En ég er</t>
  </si>
  <si>
    <t>ég muni klárlega ekki hafa allan þann tíma sem ég vil til að sýna nánd þegar ég byrja að starfa</t>
  </si>
  <si>
    <t>Að sýna samkennd skiptir máli</t>
  </si>
  <si>
    <t>mig svakalega framan í hann til að ná athygli hans , ulla og geifla á mér andlitið . Alls ekki</t>
  </si>
  <si>
    <t>ég væri í beinni útsendingu á netinu og á rás 9 í Sjónvarpi Símans . Hvað er það skrítnasta sem</t>
  </si>
  <si>
    <t>Ákvað að breyta þessu böli í blessun</t>
  </si>
  <si>
    <t>frekar eigingjarnt . Þetta er einfaldlega sterkur kvíði sem ég er með í mér , sem ég var ekki almennilega</t>
  </si>
  <si>
    <t>ég væri með , fyrr en í dag og í fyrsta skipti er ég að tækla þann vanda með aðstoð</t>
  </si>
  <si>
    <t>Helgi Ómars segir frá kvíðanum: „Þetta er ekki eitthvað sem ég ætla að eyða orku í að skammast mín fyrir“</t>
  </si>
  <si>
    <t>http://bleikt.pressan.is/lesa/helgi-omars-segir-fra-kvidanum-thetta-er-ekki-eitthvad-sem-eg-aetla-ad-eyda-orku-i-ad-skammast-min-fyrir/</t>
  </si>
  <si>
    <t>Sylvía Rut Sigfúsdóttir</t>
  </si>
  <si>
    <t>. Líklega spyrst þetta út . Þegar fylgjendahópurinn var kominn yfir tíu þúsund manns fór ég ósjálfrátt að verða miklu</t>
  </si>
  <si>
    <t>ég var að segja á snappinu . Ég varð svo að ýta því frá mér því ég vil ekki leika</t>
  </si>
  <si>
    <t>Hef ekki uppskrift að vinsældum</t>
  </si>
  <si>
    <t>http://visir.is/g/2018180309821</t>
  </si>
  <si>
    <t>Sigríður Inga Sigurðardóttir</t>
  </si>
  <si>
    <t>Hvernig er að vera 150 kg ungur maður ? " Maður upplifir sig alltaf óæðri öðrum . Ég var mjög</t>
  </si>
  <si>
    <t>ég var feitur . Ég vissi betur , enda í læknisfræðinámi , svo ég hafði þekkinguna á uppistöðu þess að</t>
  </si>
  <si>
    <t>Ég átti alltaf í baráttu við aukakílóin</t>
  </si>
  <si>
    <t>http://mbl.is/greinasafn/grein/1695108</t>
  </si>
  <si>
    <t>Ég vil vera hjá félaginu sem allra lengst . Það er samkeppni um stöður í liðinu og ég er alveg</t>
  </si>
  <si>
    <t>ég verð að berjast fyrir mínu sæti . " * FJÖLMIÐLAR á Ítalíu sögðu frá því í gær að Arsenal</t>
  </si>
  <si>
    <t>* JULIAN Duranona skoraði 11/3 mörk...</t>
  </si>
  <si>
    <t>http://mbl.is/greinasafn/grein/831998</t>
  </si>
  <si>
    <t>venjulegt fólk gerir . " Hefurðu fundið fyrir einhverjum neikvæðum hliðum bandsins ? " Nei . Ég er líka mjög</t>
  </si>
  <si>
    <t>ég þarf að passa mig á hvað er mikið í bandinu , ég var einu sinni með of mikið í</t>
  </si>
  <si>
    <t>Bandið gaf mér stjórn á mataræðinu</t>
  </si>
  <si>
    <t>http://mbl.is/greinasafn/grein/1642351</t>
  </si>
  <si>
    <t>átt í deilum áður en Ólafur tók við Val og það þurfti að slíðra sverðin . „ Ég var alveg</t>
  </si>
  <si>
    <t>ég þyrfti að breyta hlutunum hérna , við sögðum þessum mönnum hvernig við vildum gera hlutina og hvernig þyrfti að</t>
  </si>
  <si>
    <t>Ítarlegt viðtal við Óla Jó – Samskiptin við Börk og landsliðið</t>
  </si>
  <si>
    <t>http://433.pressan.is/pepsi-deild/itarlegt-vidtal-vid-ola-jo-samskiptin-vid-bork-og-landslidid</t>
  </si>
  <si>
    <t>Fékk nóg af því vonda þegar hann stýrði landsliðinu</t>
  </si>
  <si>
    <t>http://dv.is/sport/2017/10/4/fekk-nog-af-tvi-vonda</t>
  </si>
  <si>
    <t>kröfur að hafa valdið í ýmsum málum áður en hann tók við sem þjálfari Valsmanna . „ Ég var alveg</t>
  </si>
  <si>
    <t>Óli Jó: Ég sagði Berki að ég myndi ráða</t>
  </si>
  <si>
    <t>http://fotbolti.net/news/22-09-2017/oli-jo-eg-sagdi-berki-ad-eg-myndi-rada</t>
  </si>
  <si>
    <t>Elvar Geir Magnússon</t>
  </si>
  <si>
    <t>jafnvel ömmu og afa . Það hefur mikla þýðingu fyrir heilsu allra , og ekki síst barna , að vera</t>
  </si>
  <si>
    <t>eiga góða að og geta glaðst með þeim . Þar sem fullorðna fólkið er enn að reyna að átta sig</t>
  </si>
  <si>
    <t>Sumarið er komið og stundum er það flókið</t>
  </si>
  <si>
    <t>http://mbl.is/greinasafn/grein/1089862</t>
  </si>
  <si>
    <t>þarf fjöldinn að taka það að sér og almenningur að láta sig það varða . Sérstaklega þurfa foreldrar að vera</t>
  </si>
  <si>
    <t>einelti er og hvernig það lýsir sér á hverjum tíma til að geta brugðist við því . Rannsóknir hafa sýnt</t>
  </si>
  <si>
    <t>Rafrænt einelti</t>
  </si>
  <si>
    <t>http://vf.is/adsent/rafraent-einelti</t>
  </si>
  <si>
    <t>torg og með því að ganga þar ertu bókstaflega að bera sjálfan þig á torg . Á Lækjartorgi ertu sjálfkrafa</t>
  </si>
  <si>
    <t>einhver gæti verið að horfa á þig . Og af hverju má það ekki vera til á myndbandi einhvers staðar</t>
  </si>
  <si>
    <t>Friðhelgi einkalífsins</t>
  </si>
  <si>
    <t>http://stundin.is/grein/3856</t>
  </si>
  <si>
    <t>Sigurjón Kjartansson</t>
  </si>
  <si>
    <t>DC þegar bílalest forsetans keyrði fram hjá henni . Briskman er fimmtug og tveggja barna móðir en hún var ekki</t>
  </si>
  <si>
    <t>einhver hefði tekið myndina fyrr en hún hafði birst á netinu . Í yfirlýsingu Briskman sem fylgir lögsókninni segir að</t>
  </si>
  <si>
    <t>Rekin fyrir að senda Trump fingurinn og höfðar nú mál</t>
  </si>
  <si>
    <t>http://visir.is/g/2018180409408</t>
  </si>
  <si>
    <t>Þórhildur Erla Pálsdóttir</t>
  </si>
  <si>
    <t>við leikmenn á borð við Gabriel Batistuta , Francesco Totti , Vincenzo Montella og Marco Delvecchio . " Ég er</t>
  </si>
  <si>
    <t>einhverjar viðræður hafi átt sér stað á milli Chelsea og Roma en ég hef ekki hugsað mér að fara frá</t>
  </si>
  <si>
    <t>Eiður Smári vill vera um kyrrt hjá Chelsea</t>
  </si>
  <si>
    <t>http://mbl.is/greinasafn/grein/674166</t>
  </si>
  <si>
    <t>breytast þau ár sem söngleikurinn er settur upp . " Við sjáum að unglingadeildin þjappast saman því þau verða svo</t>
  </si>
  <si>
    <t>einn veikur hlekkur getur eyðilagt allt . Allt í einu fara þau að hafa áhyggjur hvert af öðru , t.d.</t>
  </si>
  <si>
    <t>Engar stjörnur en allir á tánum</t>
  </si>
  <si>
    <t>http://mbl.is/greinasafn/grein/1304311</t>
  </si>
  <si>
    <t>sinni sannaðist fyrir mér að allt getur gerst . " Kristínu er efst í huga mikilvægi þess að allir séu</t>
  </si>
  <si>
    <t>eitthvað geti gerst , hvenær sem er . " Ég hvet alla sem komnir eru með bílpróf að vera með</t>
  </si>
  <si>
    <t>myndi ég komist í ráðuneyti áður en kjörtímabilinu lyki . Og ég taldi þær væntingar raunhæfar en var um leið</t>
  </si>
  <si>
    <t>ekkert væri gefið . Svona ákvarðanir eru ekki teknar endanlega fyrr en það er formlega frá þeim gengið . “</t>
  </si>
  <si>
    <t>„Það brennur í mér eldur“</t>
  </si>
  <si>
    <t>erfitt að segja nei ef börnin bæðu um brúðkaup . " Þau eru ekkert að spyrja . Þau eru mjög</t>
  </si>
  <si>
    <t>ekkert vantar . " Jolie var spurð um það hvort Pitt væri ástin í lífi hennar og hvort hún tryði</t>
  </si>
  <si>
    <t>Myndu giftast fyrir börnin</t>
  </si>
  <si>
    <t>http://mbl.is/greinasafn/grein/1340910</t>
  </si>
  <si>
    <t>Skarphéðinsson , utanríkisráðherra , en hann telur að ríkisstjórnin væri bættari með Framsóknarflokkinn með sér í liði . Össur var</t>
  </si>
  <si>
    <t>ekki allir stjórnarliðar væru sammála honum og sagði einnig : „ Ég verð boxaður af félögum mínum fyrir að segja</t>
  </si>
  <si>
    <t>Össur: „Ég verð boxaður af félögum mínum fyrir að segja þetta“</t>
  </si>
  <si>
    <t>http://dv.is/frettir/2011/12/21/ossur-eg-verd-boxadur-af-felogum-minum-fyrir-ad-segja-thetta/</t>
  </si>
  <si>
    <t>sé þaulreyndur lyftuviðgerðarmaður segir Magnús hann ekki hafa áður komið að þessari tilteknu lyftu og hafi því líklega ekki verið</t>
  </si>
  <si>
    <t>ekki væri nóg rými fyrir ofan lyftuna né heldur hafi hann vitað hvar ofan á lyftunni stöðvunarbúnaðurinn hafi verið .</t>
  </si>
  <si>
    <t>Öryggismál lyftu ekki sem skyldi</t>
  </si>
  <si>
    <t>http://mbl.is/greinasafn/grein/553514</t>
  </si>
  <si>
    <t>Sigríður skipaði annað sæti á lista Samfylkingarinnar í kjördæminu . Sigríði líst vel á nýja starfið en segist um leið</t>
  </si>
  <si>
    <t>ekki verður einfalt að vinna að því uppbyggingarstarfi sem framundan er . Það muni reyna á , ekki bara á</t>
  </si>
  <si>
    <t>Ljóst að kjósendur óska eftir aðildarviðræðum við ESB</t>
  </si>
  <si>
    <t>http://mbl.is/greinasafn/grein/1280245</t>
  </si>
  <si>
    <t>Mamma er núna í hjartanu í mér Kristinn segir að í öllu þessu hafi bæði hann og Ingveldur verið vel</t>
  </si>
  <si>
    <t>endalokin væru óumflýjanleg . Þau hafi lagt áherslu á að gera börnunum grein fyrir því líka og alltaf talað hreint</t>
  </si>
  <si>
    <t>„Hún lifir í minningum okkar“</t>
  </si>
  <si>
    <t>http://mannlif.is/heimurinn/hun-lifir-i-minningum-okkar</t>
  </si>
  <si>
    <t>þótti athyglisverð á sínum tíma . Hann hélt því fram að vegna fréttaflutnings DV um innflutninginn þá hafi hann verið</t>
  </si>
  <si>
    <t>engin efni væri að finna í bílnum þegar hann sótti hann . Dómstólar voru sammála og var hann sýknaður .</t>
  </si>
  <si>
    <t>Vísir - Meintur smyglari tapar skaðabótamáli - aftur</t>
  </si>
  <si>
    <t>http://visir.is/g/2009330221759</t>
  </si>
  <si>
    <t>viðstadda . Hann kunni svo sannarlega að njóta stundarinnar . Hann var skemmtilegur maður á áreynslulausan hátt . Við erum</t>
  </si>
  <si>
    <t>enginn einstaklingur nær að blómstra allt lífið nema eiga góðan lífsförunaut og fjölskyldu og það átti Steinar svo sannarlega .</t>
  </si>
  <si>
    <t>Steinar Petersen</t>
  </si>
  <si>
    <t>http://mbl.is/greinasafn/grein/1684522</t>
  </si>
  <si>
    <t>þessu sviði , þá byrjum við að sjá fíknihegðun hjá börnum eða meðvirkni . Kjartan segir mikilvægt að við séum</t>
  </si>
  <si>
    <t>enginn er fullkominn sem þýðir að ekkert uppeldi er fullkomið . „ Meðvirkni sem hugmyndafræði er ekki að reyna að</t>
  </si>
  <si>
    <t>Meðvirkir foreldrar ala upp meðvirk börn</t>
  </si>
  <si>
    <t>http://mbl.is/born/frettir/2018/10/20/medvirkir_foreldrar_ala_upp_medvirk_born</t>
  </si>
  <si>
    <t>Elínrós Líndal |</t>
  </si>
  <si>
    <t>meiri áherslu á að leyfa fólki að dreyma og hafa óvenjulega hluti inni á heimilinu . En auðvitað er ég</t>
  </si>
  <si>
    <t>er að gerast í heiminum , “ segir hann . Í fyrra starfaði Dixon með IKEA og bjó til mublu</t>
  </si>
  <si>
    <t>„Ég lifi eins og sígauni“</t>
  </si>
  <si>
    <t>http://mbl.is/smartland/stars/2018/06/28/eg_lifi_eins_og_sigauni</t>
  </si>
  <si>
    <t>Marta María Jónasdóttir</t>
  </si>
  <si>
    <t>að mínu mati er að foreldrar kunni að róa taugakerfi barnanna niður . Þetta þýðir að foreldrar þurfa að vera</t>
  </si>
  <si>
    <t>er að gerast í lífi barnsins og líðan þess . Sem dæmi má nefna að barn í leikskóla eða grunnskóla</t>
  </si>
  <si>
    <t>séu elskuð og að maður sé alltaf til staðar sama hvað . Eiga traustið og vináttuna sem og að vera</t>
  </si>
  <si>
    <t>er að gerast í lífi þeirra hverju sinni og hverja þau umgangast . Svo er líka að muna að vera</t>
  </si>
  <si>
    <t>Ekkert ég frá mér til mín</t>
  </si>
  <si>
    <t>http://mbl.is/greinasafn/grein/1696806</t>
  </si>
  <si>
    <t>öðrum geirum . Það snýst mikið um það að vera með á nótunum í öllu því nýjasta , og vera</t>
  </si>
  <si>
    <t>meðvitaður um það hvað</t>
  </si>
  <si>
    <t>er að gerast og fylgjast með því nýjasta bæði í tónlist , listum , kvikmyndum og meira að segja pólitík</t>
  </si>
  <si>
    <t>Fær innblástur úr listum og pólitík</t>
  </si>
  <si>
    <t>http://visir.is/g/2019190329465</t>
  </si>
  <si>
    <t>leiðsögn til að finna vandann . Því öðruvísi er ekki hægt að ráða bót á honum . Það að vera</t>
  </si>
  <si>
    <t>er að og hvaðan það kemur gerir okkur hæfari til að takast á við lífið og samskipti okkar við aðra</t>
  </si>
  <si>
    <t>stopp varð að hálftíma til klukkutíma stoppi . Núna er það meira þannig að Íslendingarnir sem hingað koma eru flestir</t>
  </si>
  <si>
    <t>er í boði hér . Þeir fá sér ís og fara svo út í góða veðrið og leika sér ,</t>
  </si>
  <si>
    <t>Erpsstaðir: Þá erum við orðin 10 ára!!!</t>
  </si>
  <si>
    <t>http://dv.is/lifsstill/2019/3/30/erpsstadir-tha-erum-vid-ordin-10-ara</t>
  </si>
  <si>
    <t>Jóhanna María Einarsdóttir</t>
  </si>
  <si>
    <t>í bardagaíþrótt þá er það eins langt frá því að vera ofbeldi og hægt er af því þeir eru báðir</t>
  </si>
  <si>
    <t>er í gangi . Höfuðhögg eru hættuleg og við vitum það örugglega best af öllum . Við bara kjósum að</t>
  </si>
  <si>
    <t>„Þá verður skaði á heilanum“</t>
  </si>
  <si>
    <t>http://ruv.is/node/1166477</t>
  </si>
  <si>
    <t>Gunnar Dofri Ólafsson</t>
  </si>
  <si>
    <t>bardagaíþrótt , þá er það eins langt frá því að vera ofbeldi og hægt er af því þeir eru báðir</t>
  </si>
  <si>
    <t>Höfuðhöggið sem Gunnar Nelson varð fyrir veldur heilaskaða</t>
  </si>
  <si>
    <t>Til samanburðar þá eru „ aðeins “ 27 grömm af sykri í sama magni af Coca-Cola , sem flestir eru</t>
  </si>
  <si>
    <t>er lítið annað en sykurvatn . Foreldrar ættu því ekki að láta fagurbleikar umbúðirnar og góðlátlegt andlit teiknimyndakisunnar blekkja sig</t>
  </si>
  <si>
    <t>Sakleysislegar sykurgildrur fyrir börn</t>
  </si>
  <si>
    <t>valdið heilaskaða og jafnvel dauða . Rafn Jónsson : Og þetta er örugglega heldur ekkert sem foreldrar eru kannski mjög</t>
  </si>
  <si>
    <t>er verið að misnota . Þannig að það er um að gera fyrir fólk að fylgjast með gasinu á grillinu</t>
  </si>
  <si>
    <t>Alvarlegar afleiðingar</t>
  </si>
  <si>
    <t>handritið er skrifað af 29 ára gömlum manni . Fyrir mína parta finnst mér að við séum að verða sífellt</t>
  </si>
  <si>
    <t>fá fleiri konur í kvikmyndagerð og leik . Þetta hefur verið afar karllægur heimur en nú eru konurnar alltaf að</t>
  </si>
  <si>
    <t>Skandinavískur spennutryllir á hvíta tjaldið</t>
  </si>
  <si>
    <t>http://mbl.is/greinasafn/grein/1613204</t>
  </si>
  <si>
    <t>. Williams sér líka til þess að persónurnar skynja þetta hyldýpi og með sama hætti þá verða leikararnir líka tæknilega</t>
  </si>
  <si>
    <t>fallið er hátt . Þeir verða stöðugt að leggja allt í sölurnar tilfinningalega . “ Hlutverk leikstjórans Fbl _ Megin</t>
  </si>
  <si>
    <t>Við komumst ekki öll á leikina á HM í…</t>
  </si>
  <si>
    <t>http://frettabladid.is/lifid/vi-komumst-ekki-oell-a-leikina-a-hm-i-russlandi</t>
  </si>
  <si>
    <t>Magnús Guðmundsson</t>
  </si>
  <si>
    <t>. Samt alltaf jafn vinsælt . Íslendingar eru mjög kaldhæðnir og með algjöran gálgahúmor . “ York segist þó sjálfur</t>
  </si>
  <si>
    <t>fara ekki algjörlega yfir strikið og sjokkera áhorfendur um of . „ Jú , auðvitað hugsa ég oft um það</t>
  </si>
  <si>
    <t>Uppistand á ensku öll kvöld vikunnar - Vísir</t>
  </si>
  <si>
    <t>http://visir.is/g/2019190629007</t>
  </si>
  <si>
    <t>og Hellna á Snæfellsnesi . Mikil vitundarvakning um umhverfisvernd hefur orðið í samfélaginu okkar síðustu ár og eru flestir orðnir</t>
  </si>
  <si>
    <t>fara vel með jörðina okkar . Einn mikilvægur þáttur í því er að flokka heimilisúrganginn svo hægt sé að endurvinna</t>
  </si>
  <si>
    <t>Mikilvægt er að vanda sig við flokkun á heimilisúrgangi</t>
  </si>
  <si>
    <t>http://skessuhorn.is/2018/12/05/mikilvaegt-ad-vanda-sig-vid-flokkun-heimilisurgangi</t>
  </si>
  <si>
    <t>bætir því við að nú sé hún svolítið væmin . „ Það er ekki endilega svo að ég sé alltaf</t>
  </si>
  <si>
    <t>fara vel með þessa gjöf en almennt reyni ég að njóta lífsins . Mér finnst gaman að vera með fólki</t>
  </si>
  <si>
    <t>Karlakúltúr á Alþingi</t>
  </si>
  <si>
    <t>http://dv.is/folk/2014/4/4/karlakultur-althingi/</t>
  </si>
  <si>
    <t>síðustu fimm árum , samkvæmt svari ríkissaksóknara við fyrirspurn Fréttablaðsins . „ Þeir sem hafa ákæruvald á hendi eru mjög</t>
  </si>
  <si>
    <t>fara þurfi varlega í þessum efnum vegna þeirrar stöðu sem lögmenn eru í sem verjendur . Þeir gegna ákveðnu hlutverki</t>
  </si>
  <si>
    <t>Gera tillögur að reglum um húsleitir á lögmannsstofum - Vísir</t>
  </si>
  <si>
    <t>http://visir.is/g/2019190429350</t>
  </si>
  <si>
    <t>það vott um jaðarsetningu okkar . Önnur okkar upplifa það ekki . Það er skylda okkar sem manneskjur að vera</t>
  </si>
  <si>
    <t>meðvituð um hvaða</t>
  </si>
  <si>
    <t>farangur við tökum með okkur þegar við förum inn í tiltekin rými , þ.á.m. fréttastúdíó , og leggja við hlustir</t>
  </si>
  <si>
    <t>Sindri sagður sýna jaðarhópum skilningsleysi</t>
  </si>
  <si>
    <t>http://visir.is/g/2017170309061</t>
  </si>
  <si>
    <t>Jakob Bjarnar</t>
  </si>
  <si>
    <t>því að skapast fyrir næstu bólu . Þá segir í frétt Reuters að stjórnendur evrópska seðlabankans séu að minnsta kosti</t>
  </si>
  <si>
    <t>fasteignabólur megi ekki fá að blása út án aðgerða . Þeir muni væntanlega taka sér ástralska seðlabankann til fyrirmyndar .</t>
  </si>
  <si>
    <t>Aðgerðir Ástrala sem læra má af</t>
  </si>
  <si>
    <t>http://mbl.is/greinasafn/grein/1295646</t>
  </si>
  <si>
    <t>vera ánægjuleg . Sem verslunareigandi hef ég séð svo margar ungar stúlkur og konur vera týndar í tískunni og ekki</t>
  </si>
  <si>
    <t>meðvitaðar um hvað</t>
  </si>
  <si>
    <t>fer þeim vel . En eftir að þær hafa mátað hluti og fengið ráðgjöf getur breytingin verið mögnuð . Fatnaður</t>
  </si>
  <si>
    <t>Upphafið að þriðja ævintýrinu</t>
  </si>
  <si>
    <t>http://mbl.is/greinasafn/grein/1672858</t>
  </si>
  <si>
    <t>skref fyrir skref , og hjálpa fólki líka með meðlætið . " Pétur segir ljóst að neytendur séu mjög vel</t>
  </si>
  <si>
    <t>fiskur er hollur matur og gefi líkamanum bæði prótein , heilnæmar fitusýrur og D-vítamín . Þær rannsóknir sem gerðar hafa</t>
  </si>
  <si>
    <t>Aldrei auðveldara að hafa fisk í matinn</t>
  </si>
  <si>
    <t>http://mbl.is/greinasafn/grein/1633809</t>
  </si>
  <si>
    <t>hafi tryggingafélögin verið mjög dugleg að halda sér í takti við neysluvísitöluna og vel það . " Síðan erum við</t>
  </si>
  <si>
    <t>fjárhagsstaða þessara fyrirtækja á tryggingamarkaðnum er í lausu lofti og áhöld um hversu öruggar ábyrgðir eru á bak við bótasjóðina</t>
  </si>
  <si>
    <t>Útlit fyrir langþráða lækkun bílatrygginga</t>
  </si>
  <si>
    <t>http://mbl.is/greinasafn/grein/1274300</t>
  </si>
  <si>
    <t>hæfni þeirra sem gera hlutina aðeins „ öðruvísi “ . En þetta er að lagast , stjórnendur fyrirtækja eru orðnir</t>
  </si>
  <si>
    <t>fjölbreytileiki í röðum starfsmanna er kostur . Skrýtni gaurinn er alveg jafn verðmætur og hinir sem falla meira að viðteknum</t>
  </si>
  <si>
    <t>Að setjast niður og setja í hlutlausan</t>
  </si>
  <si>
    <t>http://mbl.is/frettir/innlent/2019/01/11/ad_setjast_nidur_og_setja_i_hlutlausan</t>
  </si>
  <si>
    <t>Kristín Heiða Kristinsdóttir</t>
  </si>
  <si>
    <t>skrifa næsta kafla í 67 ára verslunarsögu hverfisins . „ Hér hefur verið verslun síðan árið 1951 og við erum</t>
  </si>
  <si>
    <t>fjölmargir bera sterkar taugar til Sunnubúðar . Við erum stolt af því að fá þetta tækifæri og munum leggja okkur</t>
  </si>
  <si>
    <t>Sunnubúð verður tíunda Krambúðin</t>
  </si>
  <si>
    <t>http://visir.is/g/2018180609434</t>
  </si>
  <si>
    <t>um hann sem formann . Þótt kannanir sýni að flokkurinn hafi misst mikið fylgi frá síðustu kosningum eru flokksmenn fullkomlega</t>
  </si>
  <si>
    <t>flokkurinn bætir alltaf mestu við sig síðustu dagana fyrir kosningar . Hvað vinnur með honum ? Sigmundur Davíð fer langt</t>
  </si>
  <si>
    <t>Úttekt á stöðu formanna – Katrín og Sigmundur geta setið á formannsstóli eins lengi og þau sjálf vilja</t>
  </si>
  <si>
    <t>http://eyjan.pressan.is/frettir/?p=179850</t>
  </si>
  <si>
    <t>ævilangt . “ Fólk situr eftir með sársaukannFjölmiðlafólk er stundum gagnrýnt fyrir að fjalla um geðsjúkdóma og sjálfsvíg . Ertu</t>
  </si>
  <si>
    <t>fólk er gagnrýnið á umræðuna ? „ Fyrir mörgum árum þegar ég starfaði á fréttastofunni þá var það nú eiginlega</t>
  </si>
  <si>
    <t>Enginn sér eftir því að velja að lifa</t>
  </si>
  <si>
    <t>http://visir.is/g/2019190309803</t>
  </si>
  <si>
    <t>í Íslandssögunni , " sagði Morgunblaðið . Dagar Íslands | Jónas Ragnarsson Jón Gnarr , borgarstjóri í Reykjavík , segist</t>
  </si>
  <si>
    <t>fólk hafi kvartað undan umferðartöfum í Borgartúni eftir að framkvæmdum þar lauk . Hefur borið á töfum vegna þess að</t>
  </si>
  <si>
    <t>Reyna að lágmarka óþægindi</t>
  </si>
  <si>
    <t>http://mbl.is/greinasafn/grein/1483591</t>
  </si>
  <si>
    <t>ljósi á slæmar aðstæður fanga sem eru í haldi stjórnvalda í Sýrlandi . „ Það er ljóst að fangelsismálayfirvöld voru</t>
  </si>
  <si>
    <t>fólk væri að láta lífið í gríðarmiklum mæli , “ segir í skýrslunni . Þá eru þau sökuð um að</t>
  </si>
  <si>
    <t>Ríkisstjórnin sökuð um „gjöreyðingu“</t>
  </si>
  <si>
    <t>http://mbl.is/frettir/erlent/2016/02/08/sokud_um_gjoreydingu/</t>
  </si>
  <si>
    <t>við að það fengi nafnið Sigfús , “ segir hún í samtali við Sunnudagsblaðið . Hún segist alltaf hafa verið</t>
  </si>
  <si>
    <t>forfeður föður hennar hafi komið frá Íslandi . Mikilvægt að vísa í íslensku ræturnar „ Sem barn lærði ég um</t>
  </si>
  <si>
    <t>Með Sigfús í eyrum í Arizona</t>
  </si>
  <si>
    <t>http://mbl.is/frettir/innlent/2019/03/24/med_sigfus_i_eyrum_i_arizona</t>
  </si>
  <si>
    <t>Eyrún Magnúsdóttir</t>
  </si>
  <si>
    <t>þá þekki ég það af eigin skinni að fylgst sé með mér á opinberum vettvangi . Ég er því algerlega</t>
  </si>
  <si>
    <t>framkoma skiptir máli . Samt hef ég margoft móðgað og sagt óviðeigandi brandara sem hafa komið í bakið á mér</t>
  </si>
  <si>
    <t>Fólkið sem hlustaði á upplesturinn í Borgarleikhúsinu eigi að skammast sín</t>
  </si>
  <si>
    <t>http://visir.is/g/2018181209599</t>
  </si>
  <si>
    <t>hann þekkja það af eigin skinni að fylgst sé með sér á opinberum vettvangi . „ Ég er því algerlega</t>
  </si>
  <si>
    <t>Sig­mar: Þórðar­­gleðin komin út fyrir… – Fréttablaðið</t>
  </si>
  <si>
    <t>http://frettabladid.is/frettir/simmi-orarglein-komin-ut-fyrir-oell-siferismoerk</t>
  </si>
  <si>
    <t>Bryndís Silja Pálmadóttir</t>
  </si>
  <si>
    <t>Þórðargleði fólks yfir þessum upptökum komin út fyrir öll siðferðismörk</t>
  </si>
  <si>
    <t>http://viljinn.is/?p=1934</t>
  </si>
  <si>
    <t>fylgst sé með honum á opinberum vettvangi . Gæti ekki horft framan í börnin sín „ Ég er því algerlega</t>
  </si>
  <si>
    <t>við Markaðinn . „ Ég held að þessari þróun verði tæplega snúið við úr þessu en við verðum að vera</t>
  </si>
  <si>
    <t>framkvæmdin skipti miklu máli og um þau álitamál sem þessum nefndum fylgja . “ Í þessu samhengi varpar Guðrún fram</t>
  </si>
  <si>
    <t>Nefndirnar fara eins og eldur í sinu um… – Fréttablaðið</t>
  </si>
  <si>
    <t>http://frettabladid.is/markadurinn/nefndirnar-fara-eins-og-eldur-i-sinu-um-kauphoellina</t>
  </si>
  <si>
    <t>Nefndirnar fara eins og eldur í sinu um Kauphöllina</t>
  </si>
  <si>
    <t>http://visir.is/g/2019190139962</t>
  </si>
  <si>
    <t>ég vil vera en ég veit ekki hvenær ég fer . Ég vil njóta hvers einasta leiks en ég er</t>
  </si>
  <si>
    <t>frammistaða mín þarf að vera betri , ” sagði Torres . Grótta marði sigur á Val , 23:21 , í</t>
  </si>
  <si>
    <t>„Benítez kom mér á stað sem mig hefði aldrei dreymt um að komast á,”</t>
  </si>
  <si>
    <t>http://mbl.is/sport/fotbolti/2016/02/19/benitez_kom_mer_a_stad_sem_mig_hefdi_aldrei_dreymt_/</t>
  </si>
  <si>
    <t>í siglingum í Landeyjahöfn verði meiri en fyrra mat gerði ráð fyrir . Bæjarstjórn vill frá upphafi að samgönguyfirvöld séu</t>
  </si>
  <si>
    <t>frátafir í siglingum í Landeyjahöfn geta því orðið verulega umfram fyrri áætlanir þegar veður eru verst . Þannig kæmi það</t>
  </si>
  <si>
    <t>Höldum okkur við sannleikann</t>
  </si>
  <si>
    <t>http://eyjafrettir.is/frett/holdum-okkur-vid-sannleikann/2016-02-15</t>
  </si>
  <si>
    <t>hljóðaði uppá í lok janúar . Lítum á hvað þar stóð : „ Bæjarstjórn vill frá upphafi að samgönguyfirvöld séu</t>
  </si>
  <si>
    <t>Setur málið í allt annað samhengi</t>
  </si>
  <si>
    <t>http://eyjar.net/read/2016-03-03/setur-malid-i-allt-annad-samhengi</t>
  </si>
  <si>
    <t>Væntanlegt útboð nýrrar Vestmannaeyjaferju og rekstur hennar</t>
  </si>
  <si>
    <t>http://eyjafrettir.is/frett/vaentanlegt-utbod-nyrrar-vestmannaeyjaferju-og-rekstur-hennar/2016-01-29</t>
  </si>
  <si>
    <t>hreyfimynstur fjölskyldunnar ? Nú þegar daginn tekur að stytta og kólnar í lofti er enn mikilvægara en ella að vera</t>
  </si>
  <si>
    <t>fullnægja daglegri hreyfiþörf . Með klæðnaði við hæfi eru óteljandi möguleikar til að stunda útivist í fersku lofti og í</t>
  </si>
  <si>
    <t>Allir þurfa að hreyfa sig daglega</t>
  </si>
  <si>
    <t>http://mbl.is/greinasafn/grein/1105161</t>
  </si>
  <si>
    <t>og nauðsynjar ; aðskilnaðarstefnuna í Suður-Afríku , kvenréttindi , alnæmisfaraldurinn og glæpi í Afríku . Funk segir Jackson hafa verið</t>
  </si>
  <si>
    <t>meðvitaðan um að</t>
  </si>
  <si>
    <t>fundurinn og myndatakan gætu hjálpað Mandela að verða forseti í heimalandi sínu . Sem hann síðar varð . „ Myndin</t>
  </si>
  <si>
    <t>Bað Jackson að hoppa á bak Mandela</t>
  </si>
  <si>
    <t>http://mbl.is/frettir/erlent/2018/06/25/bad_jackson_ad_hoppa_a_bak_mandela</t>
  </si>
  <si>
    <t>Orri Páll Ormarsson</t>
  </si>
  <si>
    <t>sem grær ekki Sagt er að tíminn lækni öll sár en það er ekki endilega alltaf þannig . Flestir eru</t>
  </si>
  <si>
    <t>fylgjast með og taka eftir breytingum sem verða á fæðingarblettum á líkamanum . En önnur merki um húðkrabbamein geta til</t>
  </si>
  <si>
    <t>Góð ráð við brjóstsviða</t>
  </si>
  <si>
    <t>http://pressan.is/(X(1)S(3HSiI290s))/Frettir/Lesafrett/god-rad-vid-brjostsvida</t>
  </si>
  <si>
    <t>Guðrún Ósk Guðjónsdóttir</t>
  </si>
  <si>
    <t>10 einkenni sem gætu bent til þess að þú sért með krabbamein</t>
  </si>
  <si>
    <t>http://pressan.is/(X(1)S(3HSiI290s))/Frettir/Lesafrett/10-einkenni-sem-gaetu-bent-til-thess-ad-thu-sert-med-krabbamein--</t>
  </si>
  <si>
    <t>vera í samvistum við aðra krakka á sama reki . Til þess að tryggja að þeim líði vel eru þjálfararnir</t>
  </si>
  <si>
    <t>fylgjast með þeim , að þau eigi búnað sem þarf til og hafi möguleika á að taka þátt í æfingar-</t>
  </si>
  <si>
    <t>Jöfn tækifæri fyrir öll börn</t>
  </si>
  <si>
    <t>http://mbl.is/frettir/innlent/2018/11/01/jofn_taekifaeri_fyrir_oll_born</t>
  </si>
  <si>
    <t>Guðrún Hálfdánardóttir</t>
  </si>
  <si>
    <t>. „ Við erum fyrst og fremst að leggja áherslu á fyrirbyggjandi sjálfstyrkingu . Við sem samfélag erum orðin svo</t>
  </si>
  <si>
    <t>fyrirbyggja það að sjálfsmynd barnanna okkar þróist í neikvæða átt , “ segir Kristín Tómasdóttir sem stendur fyrir námskeiði í</t>
  </si>
  <si>
    <t>Ekki lögmál að unglingar séu óánægðir</t>
  </si>
  <si>
    <t>http://mbl.is/frettir/innlent/2017/12/03/ekki_logmal_ad_unglingar_seu_oanaegdir</t>
  </si>
  <si>
    <t>Sólrún Lilja Ragnarsdóttir</t>
  </si>
  <si>
    <t>geti verið til prýði og yndisauka um ókomin ár . „ Tímalaus hönnun á upp á pallborðið og neytendur eru</t>
  </si>
  <si>
    <t>gæðavörur geta kostað sitt en endast líka lengi , “ segir hann . „ Það sama gildir um gjafirnar ;</t>
  </si>
  <si>
    <t>Fólk er alltaf jafnhrifið af klassískri hönnun</t>
  </si>
  <si>
    <t>http://mbl.is/smartland/heimili/2018/11/19/folk_er_alltaf_jafnhrifid_af_klassiskri_honnun</t>
  </si>
  <si>
    <t>Ásgeir Ingvarsson |</t>
  </si>
  <si>
    <t>úr búð sé um 33 dollarar eða um 2.800 krónur hvert kíló . " Viðskiptavinir þeirra eru sér mjög vel</t>
  </si>
  <si>
    <t>gæðin liggja í því að þetta sé árstíðabundið kjöt , " sagði Baldvin og sagði að styrkur Whole Foods lægi</t>
  </si>
  <si>
    <t>Bandarískir kjötiðnaðarmenn í réttum næsta haust?</t>
  </si>
  <si>
    <t>http://mbl.is/greinasafn/grein/580101</t>
  </si>
  <si>
    <t>hvetja veitingahúsaeigendur til að vera á varðbergi gagnvart gæsum sem þeim eru boðnar til kaups , að þeir séu vel</t>
  </si>
  <si>
    <t>gæsir eru friðaðar . Grænlandsblesgæsin er enn í hættu og stofninn lítill . Því er áframhaldandi friðun nauðsynleg og að</t>
  </si>
  <si>
    <t>Veiðimönnum ber að virða friðun blesgæsa</t>
  </si>
  <si>
    <t>http://mbl.is/greinasafn/grein/1436764</t>
  </si>
  <si>
    <t>ekki vegna hæfileika sem hún kemur ankannalega fyrir sjónir , heldur vegna skorts á þekkingu . " Engu síður ertu</t>
  </si>
  <si>
    <t>ganga gegn söngvamyndahefðinni í Hollywood . " Ójá , " svarar hann . " Ég reyndi að vekja ástríðurnar aftur</t>
  </si>
  <si>
    <t>Þið eruð öll súrrealistar</t>
  </si>
  <si>
    <t>http://mbl.is/greinasafn/grein/536554</t>
  </si>
  <si>
    <t>líka allt sem teymi sem hefur gert okkur mjög sterk og komið okkur í gegnum erfiðleika . Eins erum við</t>
  </si>
  <si>
    <t>gefa hvort öðru rými og fá að stunda eigin áhugamál og sinna vinunum . Við höfum bæði mikinn húmor og</t>
  </si>
  <si>
    <t>Ógleymanlegt vetrarbrúðkaup</t>
  </si>
  <si>
    <t>http://mbl.is/greinasafn/grein/1680259</t>
  </si>
  <si>
    <t>" svarar Hannon án þess að hugsa sig um og hlær síðan að svari sínu . " Hann er fullkomlega</t>
  </si>
  <si>
    <t>gengur ekki og hann liggur ekki á skoðunum sínum af tillitsemi við " stjörnurnar " sem hann vinnur fyrir .</t>
  </si>
  <si>
    <t>"The Divine Comedy snýst ekki lengur um mig einan"</t>
  </si>
  <si>
    <t>http://mbl.is/greinasafn/grein/609643</t>
  </si>
  <si>
    <t>að bjóða . Stress gerir samböndum engan greiða , " segir Dagbjört og Aron bætir við : " Við erum</t>
  </si>
  <si>
    <t>gera eitthvað saman , hvort sem það er að horfa á mynd , fara í göngutúr eða á jólatónleika .</t>
  </si>
  <si>
    <t>"Rómantíkin mikilvæg um jólin"</t>
  </si>
  <si>
    <t>í bæjarfélaginu með upphækkuðum gangbrautum eða lægri köntum . Þrátt fyrir niðurstöðu Hæstaréttar í síðustu viku þá eru forsvarsmenn Reykjanesbæjar</t>
  </si>
  <si>
    <t>gera þurfi enn betur í þessum málum . Sjónarmið Reykjanesbæjar í dómsmálinu hafa frá upphafi verið skýr . Bærinn hefur</t>
  </si>
  <si>
    <t>Sjónarmið Reykjanesbæjar vegna ummæla forsvarsmanna SEM-samtakanna</t>
  </si>
  <si>
    <t>http://vf.is/adsent/sjonarmid-reykjanesbaejar-vegna-ummaela-forsvarsmanna-sem-samtakanna</t>
  </si>
  <si>
    <t>saman þessari heild , næra hana og vernda inni í sér . Fljótlega eftir að kona er hugrænt og tilfinningalega</t>
  </si>
  <si>
    <t>getnaður hafi átt sér stað fer hún ósjálfrátt að miða líf sitt við hagsmuni hins ófædda barns sem hún ber</t>
  </si>
  <si>
    <t>Af hverju þurfa mæður alltaf að vera svona forvitnar og tilætlunarsamar?</t>
  </si>
  <si>
    <t>http://visindavefur.is/svar.php?id=1723</t>
  </si>
  <si>
    <t>Sigrún Júlíusdóttir</t>
  </si>
  <si>
    <t>þættir , til dæmis fátækt , atvinnuleysi , kyn og kynþáttur . " Geðheilsuefling miðar að því að gera fólk</t>
  </si>
  <si>
    <t>meðvitaðra um hvað</t>
  </si>
  <si>
    <t>getur styrkt það til dæmis í streitustjórnun , að sögn Elínar Ebbu sem segir flesta hafa skilning á mikilvægi hreyfingar</t>
  </si>
  <si>
    <t>ekki síður mikilvæg en líkamsrækt</t>
  </si>
  <si>
    <t>http://mbl.is/greinasafn/grein/524518</t>
  </si>
  <si>
    <t>út en telur að mikilvægt sé að slá á væntingar fólks vegna málsins . Fólk þarf hins vegar að vera</t>
  </si>
  <si>
    <t>greiða þarf tekjuskatt af séreignarsparnaði . Þetta segir Ólöf Nordal , þingmaður Sjálfstæðisflokksins , sem situr í aðgerðarhópnum . Hún</t>
  </si>
  <si>
    <t>Milljarðarnir strax í vasa ríkisins</t>
  </si>
  <si>
    <t>http://mbl.is/greinasafn/grein/1255861</t>
  </si>
  <si>
    <t>Við ætluðum okkur klárlega meira , en þetta varð niðurstaðan og þannig er það nú bara . " Benedikt var</t>
  </si>
  <si>
    <t>Grikkir væru með talsvert sterkara lið en íslenska liðið enda leika margir leikmenn Grikkja í Evrópudeildinni , eða Euro League</t>
  </si>
  <si>
    <t>Dominos-úrvalsliðið vinnur ekki þær bestu</t>
  </si>
  <si>
    <t>geta komið til . " Í minni einingum er kannski meiri sveigjanleiki til að gefa rými fyrir undirbúninginn og kennararnir</t>
  </si>
  <si>
    <t>grípa öll tækifæri til að víkka út starfið . Í stærri samfélögum er kannski meira framboð af öllu mögulegu .</t>
  </si>
  <si>
    <t>Lærdómsríkt legóverkefni</t>
  </si>
  <si>
    <t>http://mbl.is/greinasafn/grein/1661139</t>
  </si>
  <si>
    <t>Ingveldur Geirsdóttir</t>
  </si>
  <si>
    <t>sem betur fer ekki raunverulegt stríð , það er mjög fjarri þeirra veruleika , en samt sem áður eru þau</t>
  </si>
  <si>
    <t>grunninntakið í friði er ró , það að takast ekki á . “ Ólöf segir að það hafi verið skemmtilegt</t>
  </si>
  <si>
    <t>Mætast í friði og fegurð sköpunar</t>
  </si>
  <si>
    <t>http://mbl.is/frettir/innlent/2016/11/03/maetast_i_fridi_og_fegurd_skopunar/</t>
  </si>
  <si>
    <t>undir hans stjórn , var undir væntingum , “ skrifaði hann á Facebook-síðu sína . Ragnar Þór segist hafa verið</t>
  </si>
  <si>
    <t>Guðrún hafi setið í stjórn bankans þegar breytingar voru gerðar á ráðningarsamningi Höskuldar en segist ekki vera viss um hvenær</t>
  </si>
  <si>
    <t>Guðrún nýtur áfram trausts formanns VR - Vísir</t>
  </si>
  <si>
    <t>http://visir.is/g/2019190829509</t>
  </si>
  <si>
    <t>hafa náð 15 ára aldri , " segir í svari Þórhildar . Hún tekur fram að foreldrar þurfi að vera</t>
  </si>
  <si>
    <t>hægt er að breyta hámarkshraða hjólanna . Einhver dæmi séu um að það sé gert án vitneskju foreldra og ábyrgðarmanna</t>
  </si>
  <si>
    <t>Ekki fundið fyrir fjölgun kvartana</t>
  </si>
  <si>
    <t>http://mbl.is/greinasafn/grein/1699710</t>
  </si>
  <si>
    <t>25 km/klst./km er það komið í flokk II þar sem krafist er bifhjólaprófs eða ökuskírteinis . Foreldrar þurfa að vera</t>
  </si>
  <si>
    <t>hægt er að breyta hámarkshraða hjólanna sé mikill vilji til þess . Einhver dæmi eru um að það sé gert</t>
  </si>
  <si>
    <t>Kæra foreldri. Þekkir þú reglurnar sem gilda um notkun léttra bifhjóla?</t>
  </si>
  <si>
    <t>http://visir.is/g/2019190419889</t>
  </si>
  <si>
    <t>Kolbrún G. Þorsteinsdóttir</t>
  </si>
  <si>
    <t>http://visir.is/g/2017171119869</t>
  </si>
  <si>
    <t>nóg af kalki Flestir eru meðvitaðir um mikilvægi þess að fá kalk í kroppinn fyrir beinin . En færri eru</t>
  </si>
  <si>
    <t>hægt er að fá kalk úr svo mörgu öðru en mjólkurvörum . Dökkgrænt grænmeti er góð uppspretta kalks en einnig</t>
  </si>
  <si>
    <t>Sjö mýtur um mat: Þú fitnar ekki ef þú borðar kolvetni</t>
  </si>
  <si>
    <t>http://dv.is/lifsstill/2018/1/2/sjo-mytur-um-mat-thu-fitnar-ekki-ef-thu-bordar-kolvetni-AN64IY</t>
  </si>
  <si>
    <t>forsendum . Sjálfsvígið er eitthvað sem ég hef velt mikið fyrir mér . Ég man hvenær ég sem unglingur varð</t>
  </si>
  <si>
    <t>hægt væri að ljúka lífi sínu og í gegnum tíðina hef ég kynnst mörgum sem hafa velt því fyrir sér</t>
  </si>
  <si>
    <t>Hefur mestar áhyggjur af ungum karlmönnum</t>
  </si>
  <si>
    <t>http://mbl.is/greinasafn/grein/1510450</t>
  </si>
  <si>
    <t>með þingsályktunartillögu um fjárhagslega fyrirgreiðslu hjá IMF segir að ríkisstjórnin sé tilbúin að hækka stýrivextina enn frekar en hún sé</t>
  </si>
  <si>
    <t>hækkun stýrivaxta nægi ekki ein og sér til þess að koma í veg fyrir fjármagnsútflæði undir núverandi kringumstæðum . Þær</t>
  </si>
  <si>
    <t>Liður í endurheimt trúverðugleika</t>
  </si>
  <si>
    <t>http://mbl.is/greinasafn/grein/1256175</t>
  </si>
  <si>
    <t>Londonmaraþoninu er sá tíundi síðan hlaupið byrjaði árið 1981 . Fimm dauðsföll má rekja til hjartagalla sem hlaupararnir voru ekki</t>
  </si>
  <si>
    <t>hafa . Fjögur dauðsföll má rekja til hjartasjúkdóma . 22 ára kona lést árið 2007 . Styrkur frá niktótínlyfi nam</t>
  </si>
  <si>
    <t>Þrítug kona deyr í Lundúnarmaraþoninu</t>
  </si>
  <si>
    <t>http://bleikt.pressan.is/lesa/thritug-kona-deyr-i-londonmarathoninu/</t>
  </si>
  <si>
    <t>„ Já , það þarf ekki allt að vera eitthvað viðbjóðslegt til að það sé hryllingur . Og við vorum</t>
  </si>
  <si>
    <t>meðvitaðar um að</t>
  </si>
  <si>
    <t>hafa það ekki alltaf alveg ljóst hvort verið væri að tala um eitthvað raunverulega ógeðslegt eða bara eitthvað mjög venjulegt</t>
  </si>
  <si>
    <t>Hryllingur hversdagsins</t>
  </si>
  <si>
    <t>http://dv.is/menning/2017/11/1/hryllingur-hversdagsins</t>
  </si>
  <si>
    <t>Kristján Guðjónsson</t>
  </si>
  <si>
    <t>ég fengið slíkt tækifæri sem ég er afskaplega þakklátur fyrir og það er bara algjör draumur . Jafnframt er ég</t>
  </si>
  <si>
    <t>halda áfram að afla mér þekkingar og reynslu til að færa mig nær næstu markmiðum , “ segir hann þegar</t>
  </si>
  <si>
    <t>Erfiðir tímar vegna veikinda hjálpuðu mér á framabrautinni</t>
  </si>
  <si>
    <t>http://visir.is/g/2018181229681</t>
  </si>
  <si>
    <t>og hélt áfram : „ Þeir eiga það til að snúa leikjum sér í hag með stemmingskörfum og við vorum</t>
  </si>
  <si>
    <t>halda áfram og sækja körfur í von um að slökkva á þeim . “ Stjarnan lagði upp með að gefa</t>
  </si>
  <si>
    <t>„Ekkert grín að elta Elvar í heilan leik“ – Fréttablaðið</t>
  </si>
  <si>
    <t>http://frettabladid.is/sport/ekkert-grin-a-elta-elvar-i-heilan-leik</t>
  </si>
  <si>
    <t>Kristinn Páll Teitsson</t>
  </si>
  <si>
    <t>Hún borðar mikið af grænmetisréttum og hefur hreyfinguna fjölbreytta . Marta María Jónasdóttir | martamaria@mbl.is Með árunum hef ég orðið</t>
  </si>
  <si>
    <t>halda í heilsuna og reyni að koma hreyfingu og hollu mataræði inn í daglegt líf mitt . Ég er samt</t>
  </si>
  <si>
    <t>10 daga hreinsunin breytti öllu</t>
  </si>
  <si>
    <t>http://mbl.is/greinasafn/grein/1607802</t>
  </si>
  <si>
    <t>ábendingarnar sem þættinum berast snúi að körlum ; stundum þurfi að grafa aðeins lengra eftir konunum . Stjórnendur landans eru</t>
  </si>
  <si>
    <t>halda jöfnum kynjahlutföllum . Það sem af er vetri eru konur 51% viðmælenda og karlar 49% . Í fyrra voru</t>
  </si>
  <si>
    <t>Fróðleiksfús ferðalangur</t>
  </si>
  <si>
    <t>http://mbl.is/greinasafn/grein/1549399</t>
  </si>
  <si>
    <t>því að þú fellur ? „ Aðallega að ég hef misst sjónar á boltanum . Ég þarf alltaf að vera</t>
  </si>
  <si>
    <t>halda mér hreinum . Þetta er mjög einfalt mál í rauninni og aðeins tvær leiðir í boði . Fólk í</t>
  </si>
  <si>
    <t>Valgarður tók að sér að sprauta grænlenska áhöfn: „Fína fólkið fraus og allt í einu sá ég að lögreglan var að koma“</t>
  </si>
  <si>
    <t>http://dv.is/fokus/folk/2018/11/11/valgardur-tok-ad-ser-ad-sprauta-graenlenska-ahofn-fina-folkid-fraus-og-allt-einu-sa-eg-ad-logreglan-var-ad-koma</t>
  </si>
  <si>
    <t>Kristinn H. Guðnason</t>
  </si>
  <si>
    <t>Valgarður fór tólf ára úr klóm prests og í gin fíknar</t>
  </si>
  <si>
    <t>http://dv.is/fokus/folk/2018/11/12/tolf-ara-ur-klom-prests-og-gin-fiknar</t>
  </si>
  <si>
    <t>hlutverk sitt eftir eigin höfði og segir hún Baltasar hafa sýnt mikla auðmýkt gagnvart verkefninu . " Hann var mjög</t>
  </si>
  <si>
    <t>hann , rúmlega fimmtugur karlmaður , væri að segja sögu þar sem kona er í aðalhlutverki . " 48 Berglind</t>
  </si>
  <si>
    <t>"Draumi líkast"</t>
  </si>
  <si>
    <t>http://mbl.is/greinasafn/grein/1685733</t>
  </si>
  <si>
    <t>segir Baltasar eldkláran og færan í sínu fagi og nefnir sérstaklega auðmýkt hans gagnvart verkefninu . „ Hann var mjög</t>
  </si>
  <si>
    <t>hann , rúmlega fimmtugur karlmaður , væri að segja sögu þar sem kona er í aðalhlutverki . Hann vildi segja</t>
  </si>
  <si>
    <t>Kyrrahafið í hlutverki mótleikarans</t>
  </si>
  <si>
    <t>http://mbl.is/frettir/innlent/2018/06/02/kyrrahafid_i_hlutverki_motleikarans</t>
  </si>
  <si>
    <t>Jón Birgir Eiríksson</t>
  </si>
  <si>
    <t>verður að vera veitt með fullri virðingu og reisn fyrir hópnum . Ég tel að stór hluti hópsins sé mjög</t>
  </si>
  <si>
    <t>hann eigi við heilsufarslega og sálræna erfiðleika að stríða sem má rekja til þessarar bernsku . " Það sé því</t>
  </si>
  <si>
    <t>Tugir þyrftu aðstoð við foreldrahlutverkið</t>
  </si>
  <si>
    <t>http://mbl.is/greinasafn/grein/1327162</t>
  </si>
  <si>
    <t>hér í þessum sal . Það er rétt að taka fram að sá sem hér stendur er sér að fullu</t>
  </si>
  <si>
    <t>hann er ekki saklaus af strákapörum hér á Alþingi , enda hef ég lengi verið í stjórnarandstöðu , stundum þar</t>
  </si>
  <si>
    <t>Steingrímur meðvitaður um að vera ekki saklaus af strákapörum á Alþingi</t>
  </si>
  <si>
    <t>http://viljinn.is/?p=10912</t>
  </si>
  <si>
    <t>Ég fór þarna líka á skólasetningu á mánudaginn og talaði við þau . Þar spurði ég hvort þau væru ekki</t>
  </si>
  <si>
    <t>hann gæti slegist og svona . Og jú , jú , þau voru nú öllu vön og vissu það alveg</t>
  </si>
  <si>
    <t>FÁ rak fatlaðan dreng eftir tvo daga í námi</t>
  </si>
  <si>
    <t>http://frettabladid.is/frettir/fa-rak-fatladan-dreng-eftir-tvo-daga-i-nami</t>
  </si>
  <si>
    <t>Óttar Kolbeinsson Proppé</t>
  </si>
  <si>
    <t>99 prósent líkur á að þetta sé rugl , “ sagði Ólafur . Handboltamaðurinn segir að hann hafi alltaf verið</t>
  </si>
  <si>
    <t>hann gæti tapað þessum peningum sem hann hefur lagt í verkefnið vegna þess að hugmyndirnar á bak við Arðvís séu</t>
  </si>
  <si>
    <t>„Það eru 99 prósent líkur á að þetta sé rugl“</t>
  </si>
  <si>
    <t>http://dv.is/frettir/2012/10/24/olafur-stefansson-fjarfesti-i-ardvis/</t>
  </si>
  <si>
    <t>Hvaðan koma hráefnin ? Ragnar segist í dag lifa grænum lífsstíl sem inniber að hans sögn að hann sé einfaldlega</t>
  </si>
  <si>
    <t>hann lætur ofan í sig . Það þýði þó ekki að hann sé grænmetisæta . „ Við borðum mjög fjölbreytt</t>
  </si>
  <si>
    <t>Öfgar að borða aspartam</t>
  </si>
  <si>
    <t>reyndari skákmenn en aldrei hefur yngri skákmaður tekið þátt í mótinu . Stilla væntingum í hóf Erla Hlín segir Óskar</t>
  </si>
  <si>
    <t>hann muni eiga á brattann að sækja . " Þessir krakkar vita nákvæmlega hvar þau standa og væntingunum um sigur</t>
  </si>
  <si>
    <t>Sjö ára á meðal stórmeistara</t>
  </si>
  <si>
    <t>http://mbl.is/greinasafn/grein/1455675</t>
  </si>
  <si>
    <t>. Hann horfði fram á langan dóm og að mæta þolendum sínum í réttarsal undir smásjá alheimspressunnar . Hann var</t>
  </si>
  <si>
    <t>hann myndi í þetta sinn ekki njóta forréttinda . Af þeim sökum er talið líklegt að hann hafi fyrirfarið sér</t>
  </si>
  <si>
    <t>Níddist á brotnum stúlkum - Vísir</t>
  </si>
  <si>
    <t>http://visir.is/g/2019190819014</t>
  </si>
  <si>
    <t>Kristjana Björg Guðbrandsdóttir og Ólöf Skaftadóttir</t>
  </si>
  <si>
    <t>við að halda okkur frá fallsæti og það gengur þokkalega , “ sagði Rúnar , sem segist hafa verið vel</t>
  </si>
  <si>
    <t>hann væri að fara út í . „ Þetta var eitthvað sem maður tók bara að sér . Ég hefði</t>
  </si>
  <si>
    <t>Hundleiðinlegt að tapa svona mörgum leikjum</t>
  </si>
  <si>
    <t>http://mbl.is/sport/handbolti/2016/12/02/hundleidinlegt_ad_tapa_svona_morgum_leikjum/</t>
  </si>
  <si>
    <t>Sindri Sverrisson</t>
  </si>
  <si>
    <t>Síðumúla sátu þeir Örn Höskuldsson , Hallvarður Einvarðsson og Eggert Bjarnason . Ég hafði séð Hallvarð áður og var mér</t>
  </si>
  <si>
    <t>hann væri æðri Erni að embætti og kæmi ekki að rannsókn málsins sjálfur . En nú var augljóslega eitthvað í</t>
  </si>
  <si>
    <t>Þú drapst nefni lega Geirfinn</t>
  </si>
  <si>
    <t>http://mbl.is/greinasafn/grein/1254122</t>
  </si>
  <si>
    <t>, 16 January 2016 Bjarni Snæbjörnsson leikari var svolítið að leita að sjálfum sér á unglingsárunum . Hann varð snemma</t>
  </si>
  <si>
    <t>hann væri samkynhneigður en átti í mikilli innri baráttu við tilfinningarnar sem fylgdu . „ Ég upplifði aldrei neina fordóma</t>
  </si>
  <si>
    <t>Fordómar að telja aðra fordómafulla</t>
  </si>
  <si>
    <t>þráhyggjuþætti , stífur á sinni meiningu og eigi erfitt með að aðlagast vissum reglum . Hann sé rökviss og vel</t>
  </si>
  <si>
    <t>hann vilji og hvað hann ætli sér . Hæstiréttur dæmdi Gunnar Rúnar í dag í 16 ára fangelsi fyrir að</t>
  </si>
  <si>
    <t>Rökviss og vel meðvitaður</t>
  </si>
  <si>
    <t>http://mbl.is/frettir/innlent/2011/10/13/rokviss_og_vel_medvitadur</t>
  </si>
  <si>
    <t>þráhyggjuþætti , stífur á sinni meiningu og á erfitt með að aðlagast vissum reglum . Hann er rökviss og vel</t>
  </si>
  <si>
    <t>hann vill og hvað hann ætlar sér . " Athygli vekur hinsvegar að þrjú möt geðlækna , sem voru lögð</t>
  </si>
  <si>
    <t>Vísir - Ekki endilega slæm niðurstaða fyrir Gunnar Rúnar</t>
  </si>
  <si>
    <t>http://visir.is/g/2011111019481</t>
  </si>
  <si>
    <t>hann vill og hvað hann ætlar sér . " Þá segir ennfremur í vottorði geðlæknisins að athygli veki hversu fljótt</t>
  </si>
  <si>
    <t>Vísir - Skipulagði morðið í þaula með það fyrir augum að ekki kæmist upp um hann</t>
  </si>
  <si>
    <t>http://visir.is/g/2011111019485</t>
  </si>
  <si>
    <t>hann vill og hvað hann ætlar sér . Athygli vekur hversu fljótt ást hans til D hvarf , en slíkt</t>
  </si>
  <si>
    <t>þráhyggjuþætti , stífur á sinni meiningu og á erfitt með að aðlagast vissum reglum . Hann er rkviss og vel</t>
  </si>
  <si>
    <t>Dæmdur í 16 ára fangelsi</t>
  </si>
  <si>
    <t>http://ruv.is/node/806224</t>
  </si>
  <si>
    <t>strax á sitt band . Sarri tók við starfinu í síðustu viku . Ronaldo er stjarna liðsins og er Sarri</t>
  </si>
  <si>
    <t>hann þarf að eiga í góðu sambandi við Ronaldo . Ronaldo er nú að slaka á eftir langt og erfitt</t>
  </si>
  <si>
    <t>Sarri heimsótti snekkju Ronaldo</t>
  </si>
  <si>
    <t>http://dv.is/433/2019/6/24/sarri-heimsotti-snekkju-ronaldo</t>
  </si>
  <si>
    <t>ennþá hrædd við sjóinn vegna þess að margir hafa endað í blautri gröf , “ segir Steinarr Lár en segist</t>
  </si>
  <si>
    <t>hann þurfi að girða fyrir misskilning eins og þennan í framtíðinni . Leitin að réttu öldunni „ Ég fór á</t>
  </si>
  <si>
    <t>Sjórinn er leikvöllur</t>
  </si>
  <si>
    <t>http://visir.is/g/2019190319783</t>
  </si>
  <si>
    <t>Þórarinn Þórarinsson</t>
  </si>
  <si>
    <t>kvöld , það er leiðinlegt að segja það en þannig var það bara . ” Guðbjörg sagði Valsliðið hafa verið</t>
  </si>
  <si>
    <t>Haukaliðið myndi gera á þær áhlaup á einhverjum tímapunkti í leiknum . „ Við vissum að þær myndu gera áhlaup</t>
  </si>
  <si>
    <t>Guðbjörg: Ömurlegt að spila gegn Helenu</t>
  </si>
  <si>
    <t>http://visir.is/g/2018180439874</t>
  </si>
  <si>
    <t>Böðvar Sigurbjörnsson</t>
  </si>
  <si>
    <t>stað í slagveðursrigningu en um hádegisbil glaðnaði til og var veður ekki til ama eftir það en þó voru menn</t>
  </si>
  <si>
    <t>haustið fylgdi rekstrinum fast eftir . Um tvö hundruð manns tóku þátt í rekstri hrossa til réttar frá Kirkjuskarði og</t>
  </si>
  <si>
    <t>Með haustið á hælunum</t>
  </si>
  <si>
    <t>http://mbl.is/greinasafn/grein/753151</t>
  </si>
  <si>
    <t>að reyna að koma allt of mörgum hlutum fyrir í allt of stuttri grein , “ segir Biggi hreinskilinn og</t>
  </si>
  <si>
    <t>hefði hugsanlega mátt fara betur í skrifunum . Hann telur þó að margir hafi slitið orð hans úr samhengi og</t>
  </si>
  <si>
    <t>„Grét eins og krakki“</t>
  </si>
  <si>
    <t>http://dv.is/folk/2014/12/5/gret-eins-og-krakki/</t>
  </si>
  <si>
    <t>netnotkun heimsbyggðarinnar , og sérlega grannt með ýmsum þjóðarleiðtogum vestrænna ríkja . Í dag eru flestir notendur leitarvéla og samfélagsmiðla</t>
  </si>
  <si>
    <t>hegðun þeirra er skrásett einhvers staðar , ef ekki hjá erlendum leyniþjónustum , þá hjá fyrirtækjum eins og Facebook og</t>
  </si>
  <si>
    <t>Sjónvarpið sem njósnar um þig</t>
  </si>
  <si>
    <t>http://stundin.is/grein/3330</t>
  </si>
  <si>
    <t>Snæbjörn Brynjarsson</t>
  </si>
  <si>
    <t>segir að við gerð nýja samningsins skipti máli að einhvers konar aðgangsstýring eða trygging verði fyrir því að ráðuneytið verði</t>
  </si>
  <si>
    <t>meðvitað um hvaða</t>
  </si>
  <si>
    <t>heilbrigðisþjónusta verði veitt á grundvelli samninganna . „ Okkur hefur orðið töluvert ágengt í að stilla saman strengi , “</t>
  </si>
  <si>
    <t>Umhverfi sérgreinalækna endurmetið</t>
  </si>
  <si>
    <t>http://mbl.is/frettir/innlent/2018/11/03/svandis_vongod_um_ad_samningar_takist</t>
  </si>
  <si>
    <t>Erla María Markúsdóttir</t>
  </si>
  <si>
    <t>áróður , “ sagði harðorður Qasemi og bætti við : „ Netanjahú og hin barnamyrðandi ógnarstjórn síonista hljóta að vera</t>
  </si>
  <si>
    <t>heimsbyggðin er nógu klár til að gleypa ekki við þessu . “ Netanjahú svaraði svo fyrir sig . Sagði Írana</t>
  </si>
  <si>
    <t>Illdeilur Ísraels og Írans harðna</t>
  </si>
  <si>
    <t>http://visir.is/g/2018180509868</t>
  </si>
  <si>
    <t>hennar ? Hún er jú virkt eldfjall og hefur verið að bæra á sér . " Vissulega vorum við okkur</t>
  </si>
  <si>
    <t>Hekla væri klár í að gjósa og að fyrirvarinn gæti orðið stuttur til að koma sér í burtu . En</t>
  </si>
  <si>
    <t>Eigum við að skinna saman upp Heklu?</t>
  </si>
  <si>
    <t>http://mbl.is/greinasafn/grein/1600940</t>
  </si>
  <si>
    <t>og að svo virtist sem draslið væri að mestu hægt að rekja til fiskveiða . " Sjómenn eru almennt mjög</t>
  </si>
  <si>
    <t>henda ekki rusli í sjó , en við þurfum að skrá þetta betur svo við vitum hvaðan þetta kemur ,</t>
  </si>
  <si>
    <t>Merkja þurfi veiðarfæri betur</t>
  </si>
  <si>
    <t>http://mbl.is/greinasafn/grein/1656616</t>
  </si>
  <si>
    <t>sé að rekja af hvaða toga vandamálið er , “ sagði Haraldur . „ En sjómenn eru almennt mjög vel</t>
  </si>
  <si>
    <t>henda ekki rusli í sjóinn en það er hægt að fullyrða að nær allt rusl sem fellur til úti á</t>
  </si>
  <si>
    <t>Veiðarfæri 27% af plasti sem finnst á fjörum</t>
  </si>
  <si>
    <t>http://fiskifrettir.is/frettir/veidarfaeri-27-af-plasti-sem-finnst-fjorum/150708</t>
  </si>
  <si>
    <t>svavar hávarðsson</t>
  </si>
  <si>
    <t>Michaeli : Það fylgja þessu trúlega nokkrar væntingar . Þið ættuð að taka fjárfestingunni fagnandi en Íslendingar þurfa að vera</t>
  </si>
  <si>
    <t>hentug staðsetning landsins er styrkur þess . Kínverjar munu sýna því áhuga óháð því hvort Íslendingar eru sáttir við pólitíkina</t>
  </si>
  <si>
    <t>Kínverjar horfa til heimskautsins</t>
  </si>
  <si>
    <t>núverandi rekstur hennar vera í mikilli sátt við þennan verkamann ? ES. Eins og þeir sem þetta lesa er ég</t>
  </si>
  <si>
    <t>hér er um einföldun að ræða . Vil líka biðja fólk í guðanna bænum um að hlífa mér við réttlætingu</t>
  </si>
  <si>
    <t>Er eðlilegt að verkamaður þurfi að vinna í 3 vikur bara til að borga framlag sinnar fjölskyldu til Hörpunnar? - Eyjafréttir</t>
  </si>
  <si>
    <t>http://eyjafrettir.is/frett/er_edlilegt_ad_verkamadur_thurfi_ad_vinna_i_3_vikur_bara_til_ad_borga_framlag_sinnar_fjolskyldu_til_horpunnar/2012-01-24</t>
  </si>
  <si>
    <t>og kalt . Óvenjulega drungalegt . “ Seint komu sumir ?… Eftir Íslandsheimsóknina í júní 2005 eru þeir félagar vel</t>
  </si>
  <si>
    <t>hér höfðu aðdáendur þeirra beðið þeirra í tvo áratugi . Hann bendir þó á að sú langa bið geti ekki</t>
  </si>
  <si>
    <t>Síðasti sénsinn með Duran Duran - Vísir</t>
  </si>
  <si>
    <t>http://visir.is/g/2019190629349</t>
  </si>
  <si>
    <t>eða tjaldvagna í eftirdragi en áður . Hámarkshraði slíkra ökutækja er 80 km/klst./km og segir Óli mikilvægt að ökumenn séu</t>
  </si>
  <si>
    <t>hleypa bílum fram úr sér eins og kostur er . " Til þess þurfa menn framlengingar á speglana hjá sér</t>
  </si>
  <si>
    <t>Upplýsingamiðstöð og aukið eftirlit</t>
  </si>
  <si>
    <t>http://mbl.is/greinasafn/grein/550908</t>
  </si>
  <si>
    <t>sagðist Árni hafa selt áður en ákvörðun um að breyta SPRON í hlutafélag var tekin á stofnfjárfundi . Árni segist</t>
  </si>
  <si>
    <t>hluthafar í SPRON muni hagnast ríkulega á næstunni . Tilgangur hans með því að leggja stofnfé í fyrirtækið hafi hins</t>
  </si>
  <si>
    <t>Græddi _x0084_óvart" 10 milljónir á sölu stofnfjár í SPRON</t>
  </si>
  <si>
    <t>http://visir.is/g/200770920072</t>
  </si>
  <si>
    <t>Jón Hákon Halldórsson</t>
  </si>
  <si>
    <t>framkvæmd verður lífsýnarannsókn og er það algjört forgangsverkefni samkvæmt upplýsingum frá lögreglunni á höfuðborgarsvæðinu . Hins vegar er lögreglan full</t>
  </si>
  <si>
    <t>hnífurinn hafði legið í söltu vatni svo vikum skipti áður en hann fannst , auk þess sem ungmennin sem fundu</t>
  </si>
  <si>
    <t>Óvíst hvort lífsýni finnast</t>
  </si>
  <si>
    <t>er gert í líkamsræktarstöðvum , með því að hlaupa úti eða ganga á fjöll . Meginmálið er að almenningur sé</t>
  </si>
  <si>
    <t>hreyfa sig með einum eða öðrum hætti . Til þess að efla íþróttaiðkun og líkamsrækt hjá almenningi hefur ÍSÍ verið</t>
  </si>
  <si>
    <t>Sameinuð hreyfing getur haft 40-50 millj. meira úr að spila</t>
  </si>
  <si>
    <t>http://mbl.is/sport/frettir/2000/12/09/sameinud_hreyfing_getur_haft_40_50_millj_meira_ur_a</t>
  </si>
  <si>
    <t>okkar ; HVAR við ætlum að verða gömul og grá . Þar af leiðandi höfum við því ekki verið mjög</t>
  </si>
  <si>
    <t>hugsa vel um jörðina okkar þó að auðvitað hafi verið vakning í þeim málum á síðustu árum . Við fáum</t>
  </si>
  <si>
    <t>Breyttu um lífstíl!</t>
  </si>
  <si>
    <t>http://kaffid.is/breyttu-um-lifstil</t>
  </si>
  <si>
    <t>Ingólfur Stefánsson</t>
  </si>
  <si>
    <t>ekki verið að kaupa egg , " tekur hann fram . Þórður getur þess að starfsfólk ART Medica sé vel</t>
  </si>
  <si>
    <t>hugsanlega myndi einhver kona bjóða egg vegna greiðslunnar . " Við reynum að girða fyrir slíkt og sem betur fer</t>
  </si>
  <si>
    <t>Góð viðbrögð við beiðni um eggjagjöf</t>
  </si>
  <si>
    <t>http://mbl.is/greinasafn/grein/1254752</t>
  </si>
  <si>
    <t>af stað miðað við þá athygli sem hún hefur fengið erlendis ; vegtyllur og lof . " Við vorum alveg</t>
  </si>
  <si>
    <t>hún færi ekki af stað með miklum látum . Myndin þarf sinn tíma að spyrjast út meðal fólks . En</t>
  </si>
  <si>
    <t>Taumlausar vinsældir tengdafólksins</t>
  </si>
  <si>
    <t>http://mbl.is/greinasafn/grein/1000877</t>
  </si>
  <si>
    <t>sjónvarpaði æsingaræðum sem enginn fékk að svara og tilkynningum um hvert skyldi sækja næst . Stofnunin , sem þykist vera</t>
  </si>
  <si>
    <t>hún hafi sérstöku öryggishlutverki að gegna sem réttlæti að almenningur í landinu sé neyddur til að greiða yfirgengilegar fúlgur til</t>
  </si>
  <si>
    <t>Fimm manna fjöldafundur vekur réttmæta eftirtekt öryggisventils almennings</t>
  </si>
  <si>
    <t>http://mbl.is/greinasafn/grein/1482483</t>
  </si>
  <si>
    <t>leitaði út fyrir landsteinana fyrst eftir hrun . Sú þróun snerist hins vegar við enda ríkisstjórn Vinstri grænna og Samfylkingarinnar</t>
  </si>
  <si>
    <t>hún væri óviðunandi til lengri tíma . Þess vegna var ráðist í fjárfestingaáætlun til að fjölga atvinnutækifærum og hjálpa fólki</t>
  </si>
  <si>
    <t>Vísir - Ungt fólk er auðlind</t>
  </si>
  <si>
    <t>http://visir.is/g/2013711139965</t>
  </si>
  <si>
    <t>brjósti . Þegar hann er erfiður á nóttunni er það ekki ég sem þarf að vakna – ég er mjög</t>
  </si>
  <si>
    <t>hún þarf að leggja á sig mikla vinnu til að þetta gangi allt upp . Amma hans , mamma Þórdísar</t>
  </si>
  <si>
    <t>Föðurhlutverkið eins og endurforritun</t>
  </si>
  <si>
    <t>http://visir.is/g/2018180219030</t>
  </si>
  <si>
    <t>Stefán Þór Hjartarson</t>
  </si>
  <si>
    <t>ástæðu til að snúa við án þess að særa stelpuna . Nýja vinkonan þagði líka á göngunni og virtist jafn</t>
  </si>
  <si>
    <t>hvert skref færði þær nær áfangastaðnum . Þær höfðu ekki skipst á einu orði þegar þær stóðu loks á sprunginni</t>
  </si>
  <si>
    <t>Fyrsti kaflinn úr Soginu</t>
  </si>
  <si>
    <t>http://mbl.is/smartland/stars/2015/11/14/fyrsti_kaflinn_ur_soginu</t>
  </si>
  <si>
    <t>Klopp vill geta fylgjast grannt með því sem á sér stað á æfingum yngri flokkana . Efnilegir leikmenn Liverpool eru</t>
  </si>
  <si>
    <t>í Klopp eru þeir með stjóra sem er alltaf tilbúnn að gefa mönnum tækifæri ef þeir vinna fyrir því .</t>
  </si>
  <si>
    <t>Ósk Klopp rætist - Liverpool mun æfa innan um krakkana</t>
  </si>
  <si>
    <t>http://fotbolti.net/news/22-02-2017/osk-klopp-raetist-liverpool-mun-aefa-kringum-krakkana</t>
  </si>
  <si>
    <t>hugmynd . „ Okkar megin athugasemd er sú að þetta tengist útlitsdýrkun og kynjuðum staðalímyndum . Við þurfum að vera</t>
  </si>
  <si>
    <t>í samfélaginu er klám að fléttast inn í dægurmenninguna . Við þurfum að fara varlega , svo við förum ekki</t>
  </si>
  <si>
    <t>Prinsessuskólinn sendir vafasöm skilaboð</t>
  </si>
  <si>
    <t>http://dv.is/frettir/2011/6/22/feministafelagid-um-prinsessuskolann/</t>
  </si>
  <si>
    <t>Ásta Sigrún Magnúsdóttir</t>
  </si>
  <si>
    <t>stærri í Þinni eigin goðsögu sem og í leikritinu . " Þegar ég skrifaði Þína eigin goðsögu var ég mjög</t>
  </si>
  <si>
    <t>í upphaflega textanum lenda Þór og Loki í öllu því skemmtilegasta og þegar Ragnarök byrja þá hverfa konurnar alfarið úr</t>
  </si>
  <si>
    <t>"Öðruvísi leiksýning"</t>
  </si>
  <si>
    <t>http://mbl.is/greinasafn/grein/1679454</t>
  </si>
  <si>
    <t>milli . Við vissum það fyrir mótið að við gætum á góðum degi unnið öll liðin í riðlinum en vorum</t>
  </si>
  <si>
    <t>illa gæti líka farið í þeim öllum . " Markvarslan hefur verið töluvert gagnrýnd . Hvað segir þú um þá</t>
  </si>
  <si>
    <t>Markvarslan var döpur</t>
  </si>
  <si>
    <t>http://mbl.is/greinasafn/grein/815092</t>
  </si>
  <si>
    <t>, segir í dóminum . „ Er ekki ólíklegt að ákærði hefði brugðið til slíkra ráða ef hann hefði verið</t>
  </si>
  <si>
    <t>inni-hald þeirra væri ólöglegt , ekki síst ef hann væri meðlimur í skipulögðum alþjóðlegum glæpasamtökum , eins og sækjandi ýjaði</t>
  </si>
  <si>
    <t>Sýknaður af ákæru vegna innflutnings á brennisteinssýru</t>
  </si>
  <si>
    <t>http://vf.is/frettir/syknadur-af-akaeru-vegna-innflutnings-a-brennisteinssyru</t>
  </si>
  <si>
    <t>svæðisráðs foreldra nemenda í grunnskólum Akureyrar um tölvuleiki sem vinsælir eru meðal barna og unglinga en foreldrar virðast vera lítið</t>
  </si>
  <si>
    <t>innihalda . Greinin hefur komið af stað umræðum um þessi mál svo um munar og farið víða . Óhætt er</t>
  </si>
  <si>
    <t>Hafa ekki grænan grun</t>
  </si>
  <si>
    <t>http://mbl.is/greinasafn/grein/1333566</t>
  </si>
  <si>
    <t>. Það hefur verið mikil eftirspurn eftir okkur , bæði innan félagsins og hjá félögunum í kring . Norðmenn eru</t>
  </si>
  <si>
    <t>íslenska landsliðinu hefur vegnað afar vel og að Íslendingar eigi marga atvinumenn út um víða veröld . Fólki finnst það</t>
  </si>
  <si>
    <t>Fyrir ofan miðju yrði gott</t>
  </si>
  <si>
    <t>http://mbl.is/greinasafn/grein/1547578</t>
  </si>
  <si>
    <t>bankamarkaði á undanförnum árum og hann haldi áfram að þróast hér á landi sem annars staðar . " Við erum</t>
  </si>
  <si>
    <t>íslenskur fjármálamarkaður er ekki kominn á endastöð , " segir Guðjón . Hann segir að á þessu ári hafi orðið</t>
  </si>
  <si>
    <t>"Skelkað og dofið"</t>
  </si>
  <si>
    <t>http://mbl.is/greinasafn/grein/1246895</t>
  </si>
  <si>
    <t>kynjanna . „ Það er mikilvægt að minnast sögunnar og þeirra áfanga sem hafa náðst . En líka að vera</t>
  </si>
  <si>
    <t>jafnvel þótt við stöndum flestum öðrum þjóðum framar á sviði jafnréttismála , þá er enn verk að vinna . Það</t>
  </si>
  <si>
    <t>Bjarni: Staða kvenna skaðar samfélagið</t>
  </si>
  <si>
    <t>http://ruv.is/node/1158063</t>
  </si>
  <si>
    <t>Jóhann Bjarni Kolbeinsson</t>
  </si>
  <si>
    <t>í gengum eigendaskipti nýlega og er félagið nú í eigu asískra fjárfesta . Í tilkynningu segir að stjórn félagsins sé</t>
  </si>
  <si>
    <t>janúarglugginns sé framundan og mikilvægt sé að ráða nýjan stjóra sem fyrst , hann muni fá pening til að styrkja</t>
  </si>
  <si>
    <t>Birmingham rak stjóra sinn mjög óvænt eftir sigurleik</t>
  </si>
  <si>
    <t>að það eru hugsanirnar sem eru neikvæðar en ekki öll tilveran . Mikilvægt er fyrir hvern og einn að vera</t>
  </si>
  <si>
    <t>kallar fram jákvæðar hugsanir og þannig hvað veiti vellíðan . Gott er að gera þetta á markvissan hátt og grípa</t>
  </si>
  <si>
    <t>„Mikilvægt er fyrir hvern og einn að vera meðvitaður um hvað kallar fram jákvæðar hugsanir“</t>
  </si>
  <si>
    <t>http://bleikt.pressan.is/lesa/mikilvaegt-er-fyrir-hvern-og-einn-ad-vera-medvitadur-um-hvad-kallar-fram-jakvaedar-hugsanir/</t>
  </si>
  <si>
    <t>doktor.is</t>
  </si>
  <si>
    <t>þarf til að halda grillunum í toppstandi . " Hugsað vel um grillið Landsmenn eru upp til hópa orðnir mjög</t>
  </si>
  <si>
    <t>kaupa vandaðar vörur sem stóla má lengi á , og vilja fjárfesta í grilli sem endist í áraraðir . Einar</t>
  </si>
  <si>
    <t>Fólk vill grill sem endist</t>
  </si>
  <si>
    <t>borist af því að sum fyrirtæki hyggi á launalækkanir en Jón Steindór segist ekki vita til þess enda séu allir</t>
  </si>
  <si>
    <t>kaupmáttur hefur dregist mjög saman . " En það getur vel verið að fyrirtæki reyni að endursemja við fólk og</t>
  </si>
  <si>
    <t>Allt betra en að senda fólk heim</t>
  </si>
  <si>
    <t>http://mbl.is/greinasafn/grein/1250665</t>
  </si>
  <si>
    <t>. Silja Bára Ómarsdóttir , ráðskona í félagi femínista , sagðist ennfremur fagna því að umboðsaðilar keppninnar væru nú orðnir</t>
  </si>
  <si>
    <t>keppnir sem þessar væru ekki endilega besta umhverfið fyrir ungar stúlkur . Með brottfalli keppnanna tveggja er ljóst að undankeppnirnar</t>
  </si>
  <si>
    <t>Engin keppni um ungfrú Austurland</t>
  </si>
  <si>
    <t>http://mbl.is/greinasafn/grein/1203979</t>
  </si>
  <si>
    <t>umferðinni er til dæmis kjörið tækifæri til að gleyma sér aðeins í hugsunum sínum ( en passa að vera samt</t>
  </si>
  <si>
    <t>keyra af stað þegar umferðin hreyfist ) . Dagdraumar eru aldrei tímasóun , heldur heilsubót fyrir heilann . Endurheimtu´ann Einu</t>
  </si>
  <si>
    <t>Tíminn flýgur áfram og hann teymir mig á eftir sér | Vikan</t>
  </si>
  <si>
    <t>http://mannlif.is/vikan/timinn-flygur-afram-og-hann-teymir-mig-a-eftir-ser</t>
  </si>
  <si>
    <t>þar sem fólk er almennt ekki að gera , “ segir hann . Fleiri tala á svipuðum nótum og segjast</t>
  </si>
  <si>
    <t>klám sé ekki alvöru kynlíf . Einn segir að klámnotkun snerist um að aðskilja klám og kynlíf . „ Það</t>
  </si>
  <si>
    <t>„Klám er bara eðlilegur hlutur og ekkert til þess að skammast sín fyrir“</t>
  </si>
  <si>
    <t>http://dv.is/frettir/2012/12/8/klam-er-bara-edlilegur-hlutur-og-ekkert-til-thess-ad-skammast-sin-fyrir/</t>
  </si>
  <si>
    <t>það að reynt verði að vinda ofan af sölu á hlutum í Arion banka til vogunarsjóða . Þá eru allir</t>
  </si>
  <si>
    <t>komandi kjarasamningar verða mjög mikilvægir í baráttunni fyrir því að viðhalda því efnahagsástandi sem hér ríkir nú áfram . Viðmælendur</t>
  </si>
  <si>
    <t>Forsetinn boðar Katrínu á Bessastaði í dag</t>
  </si>
  <si>
    <t>http://kjarninn.is/frettir/2017-11-02-forsetinn-bodar-katrinu-bessastadi-i-dag</t>
  </si>
  <si>
    <t>Þórður Snær Júlíusson</t>
  </si>
  <si>
    <t>Stjórnarandstöðustjórnin ólíkleg án fimmta flokksins</t>
  </si>
  <si>
    <t>http://kjarninn.is/skyring/2017-10-31-stjornarandstodustjornin-olikleg-fimmta-flokksins</t>
  </si>
  <si>
    <t>bænum . " Ef þetta er upphafið að endinum þá náttúrlega fagna ég því . Kannski er fólk að verða</t>
  </si>
  <si>
    <t>meðvitaðra um að</t>
  </si>
  <si>
    <t>konur eru ekki sýningargripir , " segir Sóley Tómasdóttir og veltir fyrir sér hvort öðruvísi fegurðarsamkeppnir séu farnar að hafa</t>
  </si>
  <si>
    <t>Femínistar fagna keppnisfríinu</t>
  </si>
  <si>
    <t>http://mbl.is/greinasafn/grein/1202715</t>
  </si>
  <si>
    <t>tala um þetta saman , konur og karlar , þá mun eitthvað breytast vona ég . Að við verðum öll</t>
  </si>
  <si>
    <t>kynbundið ofbeldi er bannað ! Að kynbundin áreitni og smættun , t.d. á fundum eða á kaffistofum er ekki í</t>
  </si>
  <si>
    <t>Þögnin rofin: Konur úr réttarvörslukerfinu segja frá ofbeldi, áreiti, niðurlægingu og smánun</t>
  </si>
  <si>
    <t>http://visir.is/g/2017171209026</t>
  </si>
  <si>
    <t>frjálsum íþróttum á Reykjavíkurleikunum og þar stefnir Ásdís yfir 16 metrana – fyrst kvenna . „ Ég er líka vel</t>
  </si>
  <si>
    <t>lágmarkið á EM innanhúss í Serbíu í mars er 16,30 metrar , “ segir Ásdís . Angelina Jolie er ekki</t>
  </si>
  <si>
    <t>Ásdís stefnir á sögubækurnar um helgina</t>
  </si>
  <si>
    <t>http://mbl.is/sport/reykjavikurleikar/2017/02/01/sdis_stefnir_a_sogubaekurnar_um_helgina/</t>
  </si>
  <si>
    <t>lágmarkið á EM innanhúss í Serbíu í mars er 16,30 metrar , “ segir Ásdís . Tónlistarmaðurinn Auður er í</t>
  </si>
  <si>
    <t>Freistar þess að bæta Íslandsmetið</t>
  </si>
  <si>
    <t>http://mbl.is/sport/reykjavikurleikar/2017/02/02/freistar_thess_ad_baeta_islandsmetid/</t>
  </si>
  <si>
    <t>verð á lambakjöti sé mjög hagstætt hér á landi . „ Langbesti markaðurinn okkar er hér innanlands og Íslendingar eru</t>
  </si>
  <si>
    <t>lambakjötið er þjóðarrétturinn . “ Svo má auðvitað ekki gleyma því að lambakjötið er vinsælasti jólamaturinn . Hangikjötið ber höfuð</t>
  </si>
  <si>
    <t>Metsala í lambakjöti - Viðskiptablaðið</t>
  </si>
  <si>
    <t>http://vb.is/frettir/134214/</t>
  </si>
  <si>
    <t>sé 9,8 milljónir . Gera sér grein fyrir kostnaði " Þetta virðist eindregið benda til þess að fólk sé sér</t>
  </si>
  <si>
    <t>lán er lán en ekki bara ókeypis himnasending . Fólki virðist orðið ljóst , kannski út af umræðunni sem hefur</t>
  </si>
  <si>
    <t>Hátt í 80% töldu sig fá hæfilegt lán</t>
  </si>
  <si>
    <t>http://mbl.is/greinasafn/grein/757099</t>
  </si>
  <si>
    <t>að setja skýrari ramma um þessi mál en við höfum gert hingað til . Og við eigum að vera mjög</t>
  </si>
  <si>
    <t>land og þau hlunnindi sem því fylgja tengjast fullveldisrétti okkar Íslendinga . Forsætisráðherra kynnti í fyrsta sinn í dag stöðuna</t>
  </si>
  <si>
    <t>Boðar herta löggjöf um jarðakaup auðmanna</t>
  </si>
  <si>
    <t>land og þau hlunnindi sem því fylgja tengjast fullveldisrétti okkar Íslendinga . Fylking sjálfboðaliða og landvarða hélt á Helgafell í</t>
  </si>
  <si>
    <t>71 árs kjarnakona sem rekur Listasaum í Kringlunni . Það er brjálað að gera í fyrirtækinu enda fólk orðið sér</t>
  </si>
  <si>
    <t>láta frekar gera við fötin sín en kaupa ný . Á sama tíma hefur netverslun aukist og það hefur verið</t>
  </si>
  <si>
    <t>71 árs og ætlar að ganga Jakobsveginn áður en hnén gefast upp á henni</t>
  </si>
  <si>
    <t>á . Grasið er ekki eins gott heldur og bestu gervigrasvellirnir á Íslandi hafa , leikmenn liðsins virðast þó vera</t>
  </si>
  <si>
    <t>láta þessa hluti ekki fara í taugarnar á sér . Myndir af vellinum eru hér að neðan . Jóhann Berg</t>
  </si>
  <si>
    <t>Landsliðið komið til Andorra eftir langa rútuferð: Hér verður æft og spilað</t>
  </si>
  <si>
    <t>http://dv.is/433/2019/3/21/landslidid-komid-til-andorra-eftir-langa-rutuferd-verdur-aeft-og-spilad</t>
  </si>
  <si>
    <t>það mun taka tíma að vinna úr þeim aðstæðum sem hér sköpuðust . " Fjármálaráðherra segir mikilvægt að menn séu</t>
  </si>
  <si>
    <t>launamálin verði að geta þróast í átt til jafnvægis milli opinbera- og einkageirans , þó ríkið ætli ekki að verða</t>
  </si>
  <si>
    <t>Vísir - Millistjórnendur betur launaðir en bankastjóri vegna launastefnu</t>
  </si>
  <si>
    <t>http://visir.is/g/2011110729896</t>
  </si>
  <si>
    <t>til að greina vandann . Einnig er mikilvægt að auka umræðu um þetta brýna jafnréttismál og gera stjórnendur innan bæjarfélagsins</t>
  </si>
  <si>
    <t>launamisrétti kynjanna eigi ekki að líða . Komi í ljós óeðlilegur munur á launum karla og kvenna í störfum á</t>
  </si>
  <si>
    <t>Úttekt á launamun starfsmanna bæjarins</t>
  </si>
  <si>
    <t>http://mbl.is/greinasafn/grein/738226</t>
  </si>
  <si>
    <t>. Bryndís segir þó ekki ljóst enn hvernig niðurstaða málsins verður . " Nýr forstjóri var ráðinn til starfa fullkomlega</t>
  </si>
  <si>
    <t>launin gætu breyst . Ákvörðunarvaldið um laun forstjóra fer frá stjórn fyrirtækisins til kjararáðs og nú verður bara að bíða</t>
  </si>
  <si>
    <t>Lækkar úr 1.560 þúsund niður fyrir eina milljón</t>
  </si>
  <si>
    <t>http://mbl.is/greinasafn/grein/1298504</t>
  </si>
  <si>
    <t>og safnast saman fyrir utan þinghúsin viku eftir viku . Þau krefja stjórnmálamenn um aðgerðir og stjórnmálamenn verða að vera</t>
  </si>
  <si>
    <t>lausnir á loftslagsvánni eru til staðar , ” sagði Katrín . Antti Rinne , forsætisráðherra Finnlands , kom einnig inn</t>
  </si>
  <si>
    <t>Eigum að hlusta á unga fólkið sem skrópar</t>
  </si>
  <si>
    <t>http://mbl.is/frettir/innlent/2019/10/10/eigum_ad_hlusta_a_unga_folkid_sem_skropar</t>
  </si>
  <si>
    <t>greinilegt að yngra fólkið lætur þessa eiginleika sig miklu varða þegar keypt er í matinn enda aldurshópur sem er vel</t>
  </si>
  <si>
    <t>leggja sitt af mörkum sem neytendur til að bæta umgengni mannkyns við plánetuna . Staðreyndin er sú að Ísland hefur</t>
  </si>
  <si>
    <t>"Íslenskur sjávarútvegur hefur mjög sterka sögu að segja"</t>
  </si>
  <si>
    <t>Ásgeir Ingvarsson</t>
  </si>
  <si>
    <t>sækja hljómsveitarnámskeið undir stjórn Rumons Gamba og í námskeiðslok heldur Ungsveitin tónleika á vegum hljómsveitarinnar . " Við erum mjög</t>
  </si>
  <si>
    <t>leiðin að því að fjölga áheyrendum , sem þó eru margir í dag , er sú að vera í virku</t>
  </si>
  <si>
    <t>Sinfónían stofnar Ungsveit</t>
  </si>
  <si>
    <t>http://mbl.is/greinasafn/grein/1282517</t>
  </si>
  <si>
    <t>Suðurnesjum öllum . Samstaða Þjóðin , ekki síst sá hluti hennar sem býr og starfar á landsbyggðinni , er mjög</t>
  </si>
  <si>
    <t>leiðin til betri lífskjara , meiri atvinnu , er fólgin í að nýta auðlindir lands og sjávar . Á sama</t>
  </si>
  <si>
    <t>Nýir tímar að renna upp?</t>
  </si>
  <si>
    <t>http://vf.is/adsent/nyir-timar-ad-renna-upp</t>
  </si>
  <si>
    <t>að hafa spilað jafn lítið og raun ber vitni síðustu mánuði , “ segir Hannes . „ Ég er fullkomlega</t>
  </si>
  <si>
    <t>leikmenn sem hafa komið til Íslands eftir að hafa verið í atvinnumennsku eiga það til að staðna eða jafnvel dala</t>
  </si>
  <si>
    <t>Óvissunni var eytt um framtíð Hannesar Þórs</t>
  </si>
  <si>
    <t>http://visir.is/g/2019190419981</t>
  </si>
  <si>
    <t>. Þetta er athyglisverð staða og lærdómsríkt fyrir okkur að takast á við hana . Ég er samt sem áður</t>
  </si>
  <si>
    <t>leikurinn á morgun ( í kvöld ) verður gríðarlega erfiður , " sagði Friðrik Ingi ennfremur við Morgunblaðið í gær</t>
  </si>
  <si>
    <t>"Vöðum í þessa karla"</t>
  </si>
  <si>
    <t>http://mbl.is/greinasafn/grein/1433468</t>
  </si>
  <si>
    <t>sem fram fer á morgun . Liðið hefur fengið fleiri daga en oft áður til undirbúnings og leikmenn eru vel</t>
  </si>
  <si>
    <t>leikurinn er einn af úrslitaleikjum okkar í þessum riðli . Snjórinn setti smá strik í reikninginn við komuna til Slóveníu</t>
  </si>
  <si>
    <t>Vel undirbúnir fyrir bardagann Elvar Geir Magnússon skrifar frá Slóveníu</t>
  </si>
  <si>
    <t>http://fotbolti.net/news/21-03-2013/vel-undirbunir-fyrir-bardagann</t>
  </si>
  <si>
    <t>eftir . Eigum til dæmis eftir útileiki gegn Selfossi og Fylki , lið sem hafa verið spræk . Við erum</t>
  </si>
  <si>
    <t>leikurinn gegn Blikum verður ekki úrslitaleikur nema við náum í stig í leikjunum fram að því . Við erum með</t>
  </si>
  <si>
    <t>Lykilleikmenn að spila miklu betur en í fyrra</t>
  </si>
  <si>
    <t>Björgvin . Þó að margir leiti sér aðstoðar þegar allt er komið í hnút segir Björgvin að fleiri séu orðnir</t>
  </si>
  <si>
    <t>leita sér hjálpar þegar í óefni stefnir . Það geti sparað heilmikla fjármuni og auðveldað að vinda ofan af erfiðri</t>
  </si>
  <si>
    <t>Tekjuhátt fólk í greiðsluvanda</t>
  </si>
  <si>
    <t>http://mbl.is/greinasafn/grein/1236747</t>
  </si>
  <si>
    <t>saltstauka á borðum og velja matvöru með minna saltinnihaldi . Strákurinn minn fær ennþá skólamat og við borðum saltbættan mat</t>
  </si>
  <si>
    <t>leynigesturinn hefur hreiðrað um sig í flestum mat sem kemur ekki beint úr smiðju náttúrunnar . Við verðum að snúa</t>
  </si>
  <si>
    <t>Leynigesturinn</t>
  </si>
  <si>
    <t>http://visir.is/g/2018180409071</t>
  </si>
  <si>
    <t>Lára G. Sigurðardóttir</t>
  </si>
  <si>
    <t>, úthaldsleysi , einbeitingarskortur , hármissir , ógleði // uppköst , kvíði , hræðsla , reiði og sorg . Verum</t>
  </si>
  <si>
    <t>líðan getur verið mjög breytileg . Algengt er að fólk í krabbameinsmeðferð eigi bæði góða daga og slæma . Verum</t>
  </si>
  <si>
    <t>Þegar einn úr hópnum greinist</t>
  </si>
  <si>
    <t>http://dfs.is/2017/10/21/thegar-einn-ur-hopnum-greinist</t>
  </si>
  <si>
    <t>Sverris Þórs Sverrissonar sem einnig er landsliðsþjálfari kvenna og hefur sannað sig sem hæfur þjálfari . Hann segist hafa verið</t>
  </si>
  <si>
    <t>liðið væri að skrifa nýjan kafla í íþróttasöguna í Njarðvík . Sjá nánar um leikinn í íþróttablaði Morgunblaðsins í dag</t>
  </si>
  <si>
    <t>Konurnar teknar við</t>
  </si>
  <si>
    <t>http://mbl.is/sport/korfubolti/2012/04/16/konurnar_teknar_vid</t>
  </si>
  <si>
    <t>lífsins . Við höfum báðar lært af þessari glímu , “ segir Margrét móðir hennar . „ Ég er enn</t>
  </si>
  <si>
    <t>lífið er dýrmætt eftir að mamma veiktist og fór að missa máttinn , “ segir Alexandra . „ Ég vil</t>
  </si>
  <si>
    <t>Lokins er ég lifandi</t>
  </si>
  <si>
    <t>http://visir.is/g/2018180429825</t>
  </si>
  <si>
    <t>lífið eftir reynslu sína af að hafa greinst með krabbamein og gengið í gegnum krabbameinsmeðferð . " Ég er mjög</t>
  </si>
  <si>
    <t>lífið hefst á ákveðnum tímapunkti og það tekur enda á öðrum . Ég hef lært mjög mikið af því að</t>
  </si>
  <si>
    <t>Viss um að enginn vildi deita mig</t>
  </si>
  <si>
    <t>að ketófæði henti mörgum mjög vel . „ Konur á hreyfingu , í flæðinu , með ákveðna stefnu sem eru</t>
  </si>
  <si>
    <t>lífið og líkaminn . Auðvitað er þetta allt undir stöðugum breytingum . Þær eru undir áhrifum og háðar hormónum ,</t>
  </si>
  <si>
    <t>Þorbjörg: Ofþyngdin er alheimsvandamál</t>
  </si>
  <si>
    <t>http://mbl.is/smartland/heilsa/2019/08/23/thorbjorg_ofthyngdin_er_alheimsvandamal</t>
  </si>
  <si>
    <t>. Skúli segir að ekki sé hægt að draga mjög víðtækar ályktanir af þessum dómi , og almennt séu dómarar</t>
  </si>
  <si>
    <t>líta beri til ákvæða mannréttindasáttmálans . Dómarar ættu að líta til túlkunar Mannréttindadómstólsins í þessum dómi við túlkun meiðyrðadóma gegn</t>
  </si>
  <si>
    <t>Taka ber niðurstöðuna alvarlega</t>
  </si>
  <si>
    <t>http://ruv.is/node/618239</t>
  </si>
  <si>
    <t>að ljúka málunum í haust . Í gær kvaðst hún í samtali við fréttastofu enn vera bjartsýn enda væru allir</t>
  </si>
  <si>
    <t>ljúka þyrfti þessum málum sem allra fyrst . Fréttastofa náði sambandi við Sigríði Ólafsdóttur , staðgengil varadómstjóra Héraðsdóms Reykjavíkur í</t>
  </si>
  <si>
    <t>Prófmál vegna gengislána</t>
  </si>
  <si>
    <t>eða móttökustöð . Til vonar og vara er gott að lofta vel út í 15 mínútur eftir þrifin og vera</t>
  </si>
  <si>
    <t>lofta aðeins aukalega næstu 14 dagana . Sjá nánari umfjöllun um arftaka glóperunnar í mánudagsblaði DV . Mikið skil ég</t>
  </si>
  <si>
    <t>Varaðu þig á kvikasilfrinu</t>
  </si>
  <si>
    <t>http://dv.is/neytendur/2012/9/11/varadu-thig-kvikasilfrinu/</t>
  </si>
  <si>
    <t>að reynt yrði að forðast neyslu matar við vellina . Einnig ætti fólk með astma eða aðra öndunarfærasjúkdóma að vera</t>
  </si>
  <si>
    <t>loftgæði geta verið slæm í íþróttahúsum með gervigrasvöllum . Fyrir utan hina heilsufarslegu þætti þá setti stofnunin líka spurningarmerki við</t>
  </si>
  <si>
    <t>Borgin gerir kröfu um sand og gúmmíkurl</t>
  </si>
  <si>
    <t>http://dv.is/frettir/2017/3/24/reykjavikurborg-ad-taka-eitt-skref-aftur-bak/</t>
  </si>
  <si>
    <t>Spurð hvort hún hefði hótað því að setja lög á verkfallið neitaði hún því en sagði að deiluaðilar hefðu verið</t>
  </si>
  <si>
    <t>lögin væru tilbúin . Vilhjálmur Birgisson , formaður Verkalýðsfélags Akraness , kom hins vegar fram í gær og sakaði Þorgerði</t>
  </si>
  <si>
    <t>Ríkisstjórn í kröppum dansi</t>
  </si>
  <si>
    <t>http://dv.is/frettir/2017/2/21/rikisstjorn-i-kroppum-dansi/</t>
  </si>
  <si>
    <t>Freyr Rögnvaldsson</t>
  </si>
  <si>
    <t>barninu þennan mánuð . Ég er svo á leiðinni aftur í orlof í apríl og maí . Það verða allir</t>
  </si>
  <si>
    <t>maður gefur ekki kost á sér í þann tíma . Það er kannski ekki óeðlilegt að stökkva frá í klukkutíma</t>
  </si>
  <si>
    <t>keyrir bíl á fleygiferð þá veit maður alveg að maður getur ekki gert það . Á sama hátt er maður</t>
  </si>
  <si>
    <t>maður getur ekki verið að ríða fjórum gellum í einu . Ég held að flestir geti aðgreint klámið frá raunveruleikanum</t>
  </si>
  <si>
    <t>að fara yfir götuna til þess að vera í öruggari fjarlægð frá honum . Ég er á sama tíma mjög</t>
  </si>
  <si>
    <t>maðurinn ókunnugi sé að öllum líkindum saklaus og ég fer að vorkenna honum fyrir að hafa ógnað mér . Hann</t>
  </si>
  <si>
    <t>Að labba ein heim eftir myrkur</t>
  </si>
  <si>
    <t>http://stundin.is/grein/4650</t>
  </si>
  <si>
    <t>Katrín Helga Andrésdóttir</t>
  </si>
  <si>
    <t>möguleika og aðrir að líða betur með sjálfan þig . Þú nefnir nokkur atriði í þínu fari sem þú ert</t>
  </si>
  <si>
    <t>mættu betur fara og þá góð byrjun að vinna að því að bæta þau . Þrátt fyrir að þú viljir</t>
  </si>
  <si>
    <t>Misheppnaður og kominn á Tinder</t>
  </si>
  <si>
    <t>http://mbl.is/smartland/samskipti/2017/05/15/misheppnadur_og_kominn_a_tinder/</t>
  </si>
  <si>
    <t>sitt á leikina . Í viðtali við Morgunblaðið sagðiAtli það leiðinlegt að sitja á bekknum . Hann sagðist þó vera</t>
  </si>
  <si>
    <t>margir nýir leikmenn hafi komið í Hafnarfjörðinn og að það væri í hans höndum að sanna sig og halda sér</t>
  </si>
  <si>
    <t>Skemmtilegustu leikirnir</t>
  </si>
  <si>
    <t>http://mbl.is/greinasafn/grein/1690319</t>
  </si>
  <si>
    <t>eina sem skorti þessa dagana væri hraði og snerpa . Förum ekki langt með slíkum leik " Við erum allir</t>
  </si>
  <si>
    <t>með slíkri frammistöðu og við sýndum í dag gegn ÍA munum við ekki komast langt áfram í deildinni . Þessi</t>
  </si>
  <si>
    <t>Við gerum hlutina sem ein heild...</t>
  </si>
  <si>
    <t>http://mbl.is/greinasafn/grein/608359</t>
  </si>
  <si>
    <t>deilunnar væri nú í höndum EFTA-dómstólsins . Í bréfi sem ráðherrann sendi forseta hollenska þingsins í dag segist hann vera</t>
  </si>
  <si>
    <t>með tíð og tíma muni þrotabú Landsbankans að öllum líkindum geta greitt um níutíu prósent Icesave-skuldarinnar en eigi að síður</t>
  </si>
  <si>
    <t>Hollendingar hafa í hótunum</t>
  </si>
  <si>
    <t>http://ruv.is/node/816216</t>
  </si>
  <si>
    <t>vera fínn í hnénu og frá því ég kom hef ég ekki misst úr æfingu en hins vegar er ég</t>
  </si>
  <si>
    <t>meiðslin geta alltaf tekið sig upp aftur . " Fredrikstad lenti í öðru sæti í deildinni , stigi á eftir</t>
  </si>
  <si>
    <t>Það fór hrollur um mig þegar Eiríkur söng</t>
  </si>
  <si>
    <t>http://mbl.is/greinasafn/grein/761313</t>
  </si>
  <si>
    <t>glöddu augað en annars virtust leikmenn tregir til að sækja að ráði og hálfpartinn hræddir við að gera mistök ,</t>
  </si>
  <si>
    <t>mikið væri í húfi . Ítarlegri umfjöllun um leik Þórs og Fylkis má lesa í Morgunblaðinu í dag . Kennarasamband</t>
  </si>
  <si>
    <t>Kaflaskiptur leikur en jafnt fyrir norðan</t>
  </si>
  <si>
    <t>http://mbl.is/sport/efstadeild/2013/08/20/kaflaskiptur_leikur_en_jafnt_fyrir_nordan</t>
  </si>
  <si>
    <t>kulnunar í samanburði við færri en tvö hundruð í bílslysum . Svo að einmitt núna í Danmörku erum við mjög</t>
  </si>
  <si>
    <t>mikill vandi er á ferð . Guðmundur Andri Thorsson , þingmaður Samfylkingarinnar , sagði á Alþingi í dag að skýrsla</t>
  </si>
  <si>
    <t>Nútímastjórnendur gætu verið aðalástæða kulnunar</t>
  </si>
  <si>
    <t>félagsins á afmælisárinu og verða verk hennar í öndvegi á afmælissýningunni . Fótbolti Sindri Sverrisson sindris@mbl.is " Ég er alveg</t>
  </si>
  <si>
    <t>mín vinnubrögð og það sem kemur út úr þeim getur vakið athygli á íslenskum fótbolta , og íslenskum þjálfurum .</t>
  </si>
  <si>
    <t>Meðvitaður um að ég er fulltrúi kolleganna heima</t>
  </si>
  <si>
    <t>http://mbl.is/greinasafn/grein/1519013</t>
  </si>
  <si>
    <t>Þegar þessir þættir eru í ójafnvægi getur það haft neikvæð áhrif á líðan okkar . Það er mikilvægt að vera</t>
  </si>
  <si>
    <t>minni birta í skammdeginu geti leitt til ójafnvægis í dægursveiflu og þannig truflað svefn og aðra lykilþætti geðheilsunnar . Til</t>
  </si>
  <si>
    <t>Áhrif skammdegis á líðan okkar</t>
  </si>
  <si>
    <t>http://mbl.is/greinasafn/grein/1112994</t>
  </si>
  <si>
    <t>við skulum bara sameinast um bestu útfærsluna . " Og miðað við forsíðufrétt Financial Times í gær virðast kröfuhafar vera</t>
  </si>
  <si>
    <t>minni heimtur verði í ljósi niðurstöðu kosninganna . Einnig er vitnað til Más Guðmundssonar seðlabankastjóra um að þessi afsláttur gæti</t>
  </si>
  <si>
    <t>Vísir - Sigmundur Davíð ætlar að heyra í forsetanum í næstu viku</t>
  </si>
  <si>
    <t>http://visir.is/g/2013130509684</t>
  </si>
  <si>
    <t>arfgengur en hins vegar virðist hættan aukast ef foreldrar hafa þjáðst af honum . Einkenni Á byrjunarstigi Alzheimer-sjúkdóms er sjúklingurinn</t>
  </si>
  <si>
    <t>minnið byrjar að bresta . Þegar á líður minnkar þessi meðvitund . Tímabilið fram að þessu getur valdið óþægindum .</t>
  </si>
  <si>
    <t>Hvað er Alzheimer?</t>
  </si>
  <si>
    <t>http://mbl.is/greinasafn/grein/573791</t>
  </si>
  <si>
    <t>lausn að loka á mjög veikan einstakling en foreldrar þurfa samt alltaf að passa upp á sjálfa sig , vera</t>
  </si>
  <si>
    <t>missa sig ekki í meðvirkni og taka alla ábyrgð af einstaklingnum . Hvort sem hann býr á heimilinu eða er</t>
  </si>
  <si>
    <t>„Við ráðleggjum fólki yfirleitt aldrei að henda barni út“</t>
  </si>
  <si>
    <t>http://dv.is/frettir/2013/5/27/vid-radleggjum-folki-yfirleitt-aldrei-ad-henda-barni-ut/</t>
  </si>
  <si>
    <t>Viktoría Hermannsdóttir</t>
  </si>
  <si>
    <t>besti leikmaður heimsmeistaramótsins . „ Við reynum eftir bestu getu að gera jólin eins bærileg og mögulegt er en erum</t>
  </si>
  <si>
    <t>mönnum líður alveg sérstaklega illa á þessum tíma árs , “ segir Páll Winkel fangelsismálastjóri . Vísar hann í máli</t>
  </si>
  <si>
    <t>Þungt yfir föngum í kringum hátíðirnar</t>
  </si>
  <si>
    <t>http://mbl.is/frettir/innlent/2018/12/24/thungt_yfir_fongum_i_kringum_hatidirnar</t>
  </si>
  <si>
    <t>Aron Þórður Albertsson</t>
  </si>
  <si>
    <t>. Hann heldur því statt og stöðugt fram að um ávaxtalit hafi verið að ræða sem hann hafi verið mjög</t>
  </si>
  <si>
    <t>myndi ekki hafa nein áhrif á hverinn og svæðið umhverfis hann . „ Ég vil að fólk sjái hvað það</t>
  </si>
  <si>
    <t>Marco Evaristti úthúðað á samfélagsmiðlum</t>
  </si>
  <si>
    <t>" Ég fékk þessa hugmynd þegar ég var í fæðingarorlofi með yngri strákinn minn . Ég hef alltaf verið mjög</t>
  </si>
  <si>
    <t>nærvera er góð fyrir börn og ég svaf með drengina mína hjá mér og var mikið með þá í burðarpokum</t>
  </si>
  <si>
    <t>Líkir eftir nærveru foreldra</t>
  </si>
  <si>
    <t>http://mbl.is/frettir/innlent/2014/11/16/likir_eftir_naerveru_foreldra</t>
  </si>
  <si>
    <t>um að gera vel fyrir félagið sitt , “ útskýrði Wenger við fréttamenn beIN sports . „ Ég er vel</t>
  </si>
  <si>
    <t>nái liðið ekki úrslitum þarf ég að taka afleiðingum af því . “ Arsenal er sem stendur í 6. sæti</t>
  </si>
  <si>
    <t>Wenger meðvitaður um mögulegt brotthvarf</t>
  </si>
  <si>
    <t>http://mbl.is/sport/enski/2018/03/25/wenger_medvitadur_um_mogulegt_brotthvarf</t>
  </si>
  <si>
    <t>auki við kraft úr handtíndum íslenskum jurtum . Meðferð er þróuð með þægindi og munað í huga . Við erum</t>
  </si>
  <si>
    <t>náttúran er arfleið okkar og markmiðið er að vernda hana eftir fremsta megni . Í dag er fólk orðið mun</t>
  </si>
  <si>
    <t>Náttúrulegt athvarf sem nærir skilningarvitin</t>
  </si>
  <si>
    <t>http://mbl.is/greinasafn/grein/1405858</t>
  </si>
  <si>
    <t>fjalla beinlínis um náttúruna , oft íslenska . Lítur hann á sig sem talsmann náttúrunnar ? „ Ég er mjög</t>
  </si>
  <si>
    <t>náttúran er mér afar mikilvæg , “ svarar hann . “ Og ég er sannfærður um að í framtíðinni verði</t>
  </si>
  <si>
    <t>„Íslensk náttúra gríðarlega mikilvæg fyrir framtíðina“</t>
  </si>
  <si>
    <t>http://mbl.is/folk/frettir/2016/10/21/islensk_nattura_gridarlega_mikilvaeg_fyrir_framtidi/</t>
  </si>
  <si>
    <t>Einar Falur Ingólfsson</t>
  </si>
  <si>
    <t>því að væri verið að gera afrit af blogginu , en ég skrifa alltaf undir nafni , enda er ég</t>
  </si>
  <si>
    <t>netið er raunverulegt rými og tjái mig samkvæmt því . Þetta hlýtur að vera gríðarlegt magn af bloggi og frumskógur</t>
  </si>
  <si>
    <t>Bloggara rekur í rogastans</t>
  </si>
  <si>
    <t>http://mbl.is/greinasafn/grein/1221613</t>
  </si>
  <si>
    <t>stofnaði og stjórnaði , segist ráða konur frekar en karla þar sem þær skili betra starfi . Hún segist þó</t>
  </si>
  <si>
    <t>niðurstöður umræddra rannsókna eigi ekki við um allar konur í stjórnunarstöðum . Shukla hefur einnig áhugaverða sýn á upplýsingaflæði innan</t>
  </si>
  <si>
    <t>Konur hæfari leiðtogar en karlar</t>
  </si>
  <si>
    <t>http://mbl.is/greinasafn/grein/574536</t>
  </si>
  <si>
    <t>sé enn sem komið er í samræmi við væntingar . Hann segir félagið nýkomið á markað og að fjárfestar séu</t>
  </si>
  <si>
    <t>nokkur tími geti liðið þar til félagið fari að skila hagnaði . " Þó að tekjur hafi ekki aukist í</t>
  </si>
  <si>
    <t>Heildartap 22 milljónir Bandaríkjadala á fyrri helmingi ársins</t>
  </si>
  <si>
    <t>http://mbl.is/greinasafn/grein/552648</t>
  </si>
  <si>
    <t>geta skýrt það best því hann er sá besti . " Örn : " Ja , maður þarf að vera</t>
  </si>
  <si>
    <t>nota réttu áherslurnar og þá í samræmi við myndina og varahreyfingarnar . Það verður stundum að laga íslensku áhersluna og</t>
  </si>
  <si>
    <t>Leitin að réttu röddunum</t>
  </si>
  <si>
    <t>http://mbl.is/greinasafn/grein/662000</t>
  </si>
  <si>
    <t>tengst eða kynnst fólki í gegnum samfélagsmiðla , " segir hún . " Það er ekki endilega að maður sé</t>
  </si>
  <si>
    <t>nú sé maður ekki að spjalla við fólk á Facebook og hugsi að maður ætti að spjalla við það í</t>
  </si>
  <si>
    <t>Markmiðið að finna meðalveginn</t>
  </si>
  <si>
    <t>http://mbl.is/greinasafn/grein/1675535</t>
  </si>
  <si>
    <t>erfiðleikum í landbúnaðinum hin síðari árin . Fækkun fólks í sveitum var honum þung raun , en hann var líka</t>
  </si>
  <si>
    <t>nútíminn er breytingagjarn og að til þess að lifa af í slíkum heimi þurfum við geiglaus að takast á við</t>
  </si>
  <si>
    <t>Egill Ólafsson</t>
  </si>
  <si>
    <t>http://mbl.is/greinasafn/grein/501871</t>
  </si>
  <si>
    <t>EGILL ÓLAFSSON</t>
  </si>
  <si>
    <t>http://mbl.is/greinasafn/grein/501892</t>
  </si>
  <si>
    <t>Þín tengdadóttir , Pálína . Elskuleg tengdamóðir mín er látin eftir stutta sjúkdómslegu . Hún lifði aldamótin og virtist vel</t>
  </si>
  <si>
    <t>ný öld væri gengin í garð . Í haust var hún venju fremur hress og fannst gott að geta tjáð</t>
  </si>
  <si>
    <t>Kristbjörg V. Jensen</t>
  </si>
  <si>
    <t>http://mbl.is/greinasafn/grein/513178</t>
  </si>
  <si>
    <t>undirbúningi segir Tanja að krakkarnir hafi í og með undirbúið sig allt síðan síðasta Unglist fór fram . Þau séu</t>
  </si>
  <si>
    <t>ný Unglistahátíð verði haldin að ári og markmiðið sé ætíð að geta boðið upp á gott atriði þar . "</t>
  </si>
  <si>
    <t>Kjörið tækifæri til að kynnast ýmsum dansstefnum</t>
  </si>
  <si>
    <t>http://mbl.is/greinasafn/grein/632986</t>
  </si>
  <si>
    <t>réttindi hvað það varðar . Það sé á ýmsan hátt flókið að vera á leigumarkaði og fólk þurfi að vera</t>
  </si>
  <si>
    <t>nýja þann rétt sem það hefur , til að mynda réttinn til húsnæðisbóta sem margir á leigumarkaði virðist ekki þekkja</t>
  </si>
  <si>
    <t>Endurnýja samning um leigjendaaðstoð</t>
  </si>
  <si>
    <t>http://visir.is/g/2018180109539</t>
  </si>
  <si>
    <t>Daníel Freyr Birkisson</t>
  </si>
  <si>
    <t>töluverð áhrif á fyrirtækið og fólk sé duglegra að láta gera við gömlu fötin . " Fólk er orðið mun</t>
  </si>
  <si>
    <t>meðvitaðra um það að</t>
  </si>
  <si>
    <t>nýta fötin lengur og betur . Það þarf ekki alltaf að henda og kaupa nýtt . Smá yfirhalning eða viðgerð</t>
  </si>
  <si>
    <t>Daily Telegraph , en tímaritið er yfirlýstur andstæðingur fasista . Fæst dýraverndunarsamtök hafa hins vegar , til þessa , verið</t>
  </si>
  <si>
    <t>öfagasinnaðir hægri menn leyndust í þeirra röðum . Michelle Thew , framkvæmdastjóri dýraverndunarsamtakanna BUAV , sagði samtök sín ekki heimila</t>
  </si>
  <si>
    <t>Nýnasistar í röðum dýraverndunarsinna</t>
  </si>
  <si>
    <t>http://mbl.is/greinasafn/grein/556675</t>
  </si>
  <si>
    <t>nefndinni og frá Kristínu Haraldsdóttur lögfræðingi , á stjórnskipulegu hlutverki nefndarinnar , valdi hennar og ábyrgð . Við erum mjög</t>
  </si>
  <si>
    <t>og hvernig við vinnum . Þannig að ef menn eru í einhverjum vafa um það eða telja að þessi nefnd</t>
  </si>
  <si>
    <t>Telur Magma-niðurstöðu rétta</t>
  </si>
  <si>
    <t>http://mbl.is/greinasafn/grein/1342892</t>
  </si>
  <si>
    <t>í dag ) þar sem við fínpússum hlutina og leggjum lokahönd á undirbúning okkar fyrir leikinn . Við erum allir</t>
  </si>
  <si>
    <t>okkar bíður erfiður leikur en það er hugur í strákunum og ég veit að þeir munu selja sig dýrt ,</t>
  </si>
  <si>
    <t>Það er hugur í strákunum</t>
  </si>
  <si>
    <t>http://mbl.is/greinasafn/grein/1617599</t>
  </si>
  <si>
    <t>margir brautryðjendur í vísindum , virðist skilja tilhneigingu mannkyns til að fara sér að voða en um leið er hún</t>
  </si>
  <si>
    <t>okkar mikilvægasta vísindatól – samtalið – getur fleytt okkur með öruggum hætti inn í nýja tíma . Doudna kveður því</t>
  </si>
  <si>
    <t>Veröld ný og góð</t>
  </si>
  <si>
    <t>http://visir.is/g/2018181129069</t>
  </si>
  <si>
    <t>samt alls ekki haldið frá mér og var boðið bæði í fermingarveisluna og stúdentsveisluna . Sigríður fósturmóður mín var afskaplega</t>
  </si>
  <si>
    <t>okkur bæri að þakka fyrir þessa blóðmóður því annars hefðum við ekki verið saman . Þegar ég eltist og fór</t>
  </si>
  <si>
    <t>Geri ekkert andlaus</t>
  </si>
  <si>
    <t>http://mbl.is/greinasafn/grein/1461246</t>
  </si>
  <si>
    <t>, en ekkert hefur verið samþykkt enn . „ Við teljum okkur vera með samkeppnishæfan hóp en erum um leið</t>
  </si>
  <si>
    <t>okkur vantar aðeins upp á til þess að geta gert aðeins betur , “ sagði Jónatan Þór Magnússon , þjálfari</t>
  </si>
  <si>
    <t>„Við erum að byggja upp stein fyrir stein“</t>
  </si>
  <si>
    <t>http://mbl.is/sport/handbolti/2018/04/24/vid_erum_ad_byggja_upp_stein_fyrir_stein</t>
  </si>
  <si>
    <t>Ívar Benediktsson</t>
  </si>
  <si>
    <t>að sjá ökutæki koma langt að úr gagnstæðri átt og meta hraða þess . Mikilvægt er að eldri ökumenn séu</t>
  </si>
  <si>
    <t>ökufærni skerðist á efri árum , “ segir í niðurstöðunni . Íslenski landsliðsmaðurinn Birkir Bjarnason var á skotskónum þegar lið</t>
  </si>
  <si>
    <t>Hættulegra fyrir eldri ökumenn að beygja til vinstri</t>
  </si>
  <si>
    <t>http://visir.is/g/2018180418715</t>
  </si>
  <si>
    <t>að aka börnum í skólann að passa sig hvar þau hleypa börnum út úr , út úr bílunum og vera</t>
  </si>
  <si>
    <t>öll umferð í kringum skóla getur skapað hættu . FM útsendingar Útvarpsins á Rás 1 á 92,4 mhz og á</t>
  </si>
  <si>
    <t>Aðgát í skólabyrjun</t>
  </si>
  <si>
    <t>um það . Um það snýst dáleiðsla , að losa um . Þá fer af stað sjálfslækningaferli , maður verður</t>
  </si>
  <si>
    <t>óttinn er ekki raunhæfur . Hann átti sér ástæðu en nú er sú ástæða farin . “ Hamingja í stað</t>
  </si>
  <si>
    <t>Óttast ekki dauðann</t>
  </si>
  <si>
    <t>http://dv.is/lifsstill/2014/6/13/ottast-ekki-daudann/</t>
  </si>
  <si>
    <t>Indíana Ása Hreinsdóttir</t>
  </si>
  <si>
    <t>slík hlutverk á einhvern hátt öðruvísi en skálduðu persónurnar svarar hann : " Í raun ekki . Auðvitað er maður</t>
  </si>
  <si>
    <t>persónan hafi í eina tíð verið af holdi og blóði og gott getur verið að lesa sér til um þær</t>
  </si>
  <si>
    <t>Verð aldrei Superman</t>
  </si>
  <si>
    <t>http://mbl.is/greinasafn/grein/1698553</t>
  </si>
  <si>
    <t>eru þar á lista . Hann segir þetta vera mikinn heiður og fylla sig auðmýkt en hann er líka fyllilega</t>
  </si>
  <si>
    <t>pressan á honum eykst . Helgi Jónas Guðfinnsson , þjálfari karlaliðs Keflavíkur í körfuknattleik , stýrir liði sínu ekki gegn</t>
  </si>
  <si>
    <t>Á lista með mörgum bestu</t>
  </si>
  <si>
    <t>http://mbl.is/frettir/innlent/2014/11/22/a_lista_med_morgum_bestu</t>
  </si>
  <si>
    <t>Ian McKellen . Brett Ratner , leikstjóri X-Men : The Last Stand , sagðist eftir forsýningu myndarinnar , hafa verið</t>
  </si>
  <si>
    <t>ráða leikara af öllum kynþáttum í X-men . Leikkonan Mei Melancon er t.a.m. fædd á Filippseyjum og þóttist Ratner fyrst</t>
  </si>
  <si>
    <t>Lokakaflinn um stökkbreyttu ofurhetjurnar kynntur í Cannes</t>
  </si>
  <si>
    <t>http://mbl.is/folk/frettir/2006/05/25/lokakaflinn_um_stokkbreyttu_ofurhetjurnar_kynntur_i</t>
  </si>
  <si>
    <t>en við verðum aldrei ónæmir - við tökum alltaf eitthvað inn á okkur . Þess vegna þurfum við að vera</t>
  </si>
  <si>
    <t>ræða við félagana og vera vakandi hver yfir öðrum . " Það er líka áríðandi að halda aðstandendum slökkviliðsmanna vel</t>
  </si>
  <si>
    <t>Til hjálpar á neyðarstund</t>
  </si>
  <si>
    <t>http://mbl.is/greinasafn/grein/1021362</t>
  </si>
  <si>
    <t>misjafnar skoðanir og eigum ekki endilega samleið í öllum málum tengjumst við og mér finnst að við mættum almennt vera</t>
  </si>
  <si>
    <t>rækta þann þátt samfélagsins meira en verið hefur , " segir Sigurborg í samtali við Sunnudagsblað Morgunblaðsins . Hugmyndina fékk</t>
  </si>
  <si>
    <t>Hverju nýfæddu barni fagnað með lófataki í bæjarstjórn</t>
  </si>
  <si>
    <t>http://mbl.is/greinasafn/grein/1499309</t>
  </si>
  <si>
    <t>að það verði að festa betur í sessi meginreglur tjáningarfrelsisins hér á landi og gera fólk á Íslandi og dómstólana</t>
  </si>
  <si>
    <t>meðvitaða um hvaða</t>
  </si>
  <si>
    <t>reglur gilda og hversu mikilvægt tjáningarfrelsið er . Meiðyrðamálin stórundarleg " Þetta eru gríðarlegar gleðifréttir og koma í rauninni ekki</t>
  </si>
  <si>
    <t>Ólík túlkun ummæla</t>
  </si>
  <si>
    <t>http://mbl.is/greinasafn/grein/1528394</t>
  </si>
  <si>
    <t>stutt . En núna á að kýla á þetta og gera þetta , tími til kominn . Þær mæðgur eru</t>
  </si>
  <si>
    <t>reykingalykt er engin ilmvatnslykt og að hún finnst ekki bara af reykingamanninum sjálfum heldur líka af þeim sem nálægt eru</t>
  </si>
  <si>
    <t>Mamma hættir að reykja um áramótin</t>
  </si>
  <si>
    <t>en eins og þekkt er með einhverfa er hljómfallið hjá mér og tal frekar flatt . Ég hef alltaf verið</t>
  </si>
  <si>
    <t>reyna að hafa svolítinn sveigjanleika í röddinni , lifandi hljómfall . Þannig að það eru mörg atriði sem ég hef</t>
  </si>
  <si>
    <t>Mikilvægt að við séum við borðið</t>
  </si>
  <si>
    <t>breyst . Það er hins vegar alltof mikið af plasti sem fellur til hjá okkur þó að við séum mjög</t>
  </si>
  <si>
    <t>reyna að sniðganga það . Mér finnst mjög mikill óþarfi að hver einasta gúrka þurfi að vera pökkuð í plast</t>
  </si>
  <si>
    <t>Sjálfbærni og umhverfismál í brennidepli</t>
  </si>
  <si>
    <t>" Ákveðið hefur verið hve miklu fé er hægt að verja til enduruppbyggingar fjármálakerfisins og hafa erlendir kröfuhafar verið gerðir</t>
  </si>
  <si>
    <t>ríkið getur gert og hvar mörkin liggja . Það eru eðlilega takmörk fyrir því hve langt ríkið getur teygt sig</t>
  </si>
  <si>
    <t>Eiga í viðræðum við erlenda kröfuhafa</t>
  </si>
  <si>
    <t>http://mbl.is/greinasafn/grein/1274231</t>
  </si>
  <si>
    <t>mikil áhersla er lögð á að finna eftirlýstan mann . Brotið sem um ræðir sé alvarlegt og allir lögreglumenn landsins</t>
  </si>
  <si>
    <t>Robert sé eftirlýstur . Þeim sem kunna að hafa upplýsingar um ferðir Roberts er bent á að hafa samband við</t>
  </si>
  <si>
    <t>Nauðgari enn ófundinn</t>
  </si>
  <si>
    <t>http://mbl.is/frettir/innlent/2008/12/30/naudgari_enn_ofundinn</t>
  </si>
  <si>
    <t>geigvænlegu breytingum sem fram undan eru . Þannig bendir greinarhöfundur Guardian á að þrátt fyrir að tveir þriðju Bandaríkjamanna séu</t>
  </si>
  <si>
    <t>róbótar muni á næstu fimmtíu árum taka við flestum þeim störfum sem nú eru unnin af hendi manna þá telji</t>
  </si>
  <si>
    <t>Róbótar ógna lífsviðurværi og áhrifum almennings</t>
  </si>
  <si>
    <t>http://stundin.is/frett/robotarnir-stela-storfunum-okkar</t>
  </si>
  <si>
    <t>Jón Bjarki Magnússon</t>
  </si>
  <si>
    <t>verulega seglin . Að vísu bendir ekkert til þess að við þurfum að gera það en við höfum alltaf verið</t>
  </si>
  <si>
    <t>sá möguleiki væri fyrir hendi enda liggur slíkt í eðli áhættufjárfestingar eins og Vindorka sannarlega er , " segir Stefán</t>
  </si>
  <si>
    <t>Vindorka á tímamótum</t>
  </si>
  <si>
    <t>http://mbl.is/greinasafn/grein/589163</t>
  </si>
  <si>
    <t>nálgun Baltasars á söguna frískandi . " Leikstjórinn Baltasar Kormákur mjólkar ekki efnið fyrir æsing þar sem hann er mjög</t>
  </si>
  <si>
    <t>saga sem er eins hrífandi og þessi þarf engann auka-safa . " Segir hann Everest skila nákvæmlega því sem lofað</t>
  </si>
  <si>
    <t>"Fegurð er fyrir aumingja"</t>
  </si>
  <si>
    <t>http://mbl.is/folk/frettir/2015/09/02/fegurd_er_fyrir_aumingja</t>
  </si>
  <si>
    <t>má geta að Daniel Kahneman hlaut einmitt Nóbelsverðlaun í hagfræði 2002 fyrir rannsóknir á sálfræði fjármálamarkaða . Menn eru mjög</t>
  </si>
  <si>
    <t>sálfræðilegir þættir geta haft veruleg áhrif á verðmyndun á hlutabréfamörkuðum og skýrt sumar sveiflur betur en breytingar á efnahagsstærðum gera</t>
  </si>
  <si>
    <t>Hjarðhegðun og sjálfvirk hækkun hlutabréfa</t>
  </si>
  <si>
    <t>http://mbl.is/greinasafn/grein/826844</t>
  </si>
  <si>
    <t>sem markmannsþjálfara , Jon Knudsen . Ég hef heyrt mjög gott um hann , " sagði Guðbjörg , sem er</t>
  </si>
  <si>
    <t>samkeppnin verði hörð um stöðuna enda liðinu gengið vel . Sjá nánar viðtalið við Guðbjörgu í íþróttablaði Morgunblaðsins í dag</t>
  </si>
  <si>
    <t>"Fannst ég tapa persónuleikanum í Þýskalandi"</t>
  </si>
  <si>
    <t>http://mbl.is/sport/fotbolti/2014/07/07/fannst_eg_tapa_personuleikanum_i_thyskalandi</t>
  </si>
  <si>
    <t>er líklegast gerður í góðri trú en viðbrögðin frá samfélaginu eru svipuð og innan liðsins . Liðið er ekki alltaf</t>
  </si>
  <si>
    <t>samninga er verið að búa til . Þegar þetta var gert opinbert var þetta jafn mikið sjokk fyrir liðsmenn og</t>
  </si>
  <si>
    <t>Telja andstæðinga fiskeldis hafa hótað landsliðskokkum</t>
  </si>
  <si>
    <t>http://visir.is/g/2018180909185</t>
  </si>
  <si>
    <t>umtalsefni í ræðu sinni . Sagði að þeir væru hugsaðir sem grundvöllur raunverulegra kjarabóta . „ Allir hljóta að vera</t>
  </si>
  <si>
    <t>samningarnir nú fela ekki í sér að takmarki sé náð . Þeir marka aðeins upphaf en ekki endi , grundvöll</t>
  </si>
  <si>
    <t>Sigmundur: Íslenska þjóðin á hrós skilið</t>
  </si>
  <si>
    <t>http://ruv.is/node/737020</t>
  </si>
  <si>
    <t>: Kjarasamningar sem voru undirritaðir nú í lok árs eru hugsaðir sem grundvöllur raunverulegra kjarabóta . Allir hljóta að vera</t>
  </si>
  <si>
    <t>samningarnir nú fela ekki í sér að takmarki sé náð . Þeir marka aðeins upphaf en ekki endi . Grundvöll</t>
  </si>
  <si>
    <t>Áramótaávarp forsætisráðherra</t>
  </si>
  <si>
    <t>er ekki sú sprengja sem menn voru búnir að ímynda sér . Augljóst er að formaður bankastjórnarinnar hefur ekki verið</t>
  </si>
  <si>
    <t>samtalið var tekið upp . Hann hefði þá verið fágaðri í talmáli sínu en hann var a.m.k. á einum stað</t>
  </si>
  <si>
    <t>Ógleymanleg samtöl við Jóhönnu, Lilju, Hallgrím hirðskáld og Geir</t>
  </si>
  <si>
    <t>http://mbl.is/greinasafn/grein/1661987</t>
  </si>
  <si>
    <t>Big Short , engin grið . Efniviðurinn er tragískur þó svo að umgjörðin sé á köflum gamansöm er kvikmyndin alltaf</t>
  </si>
  <si>
    <t>sannleikurinn sem að hún er að reyna að miðla er fljótandi og það reynist nauðsynlegt að skálda í eyðurnar inn</t>
  </si>
  <si>
    <t>Hversdagsleiki illskunnar í Vice</t>
  </si>
  <si>
    <t>http://ruv.is/frett/hversdagsleiki-illskunnar-i-vice</t>
  </si>
  <si>
    <t>tengsl og fræðslu milli gæslumanna og áfallateymis til að gæslan geti tekist á við það sem upp komi og verið</t>
  </si>
  <si>
    <t>sé að gerast í dalnum , ekki síst á nóttunni . Það sé gott og nauðsynlegt að stilla saman strengi</t>
  </si>
  <si>
    <t>Tillitsemi og virðing í samskiptum</t>
  </si>
  <si>
    <t>rætt við aðra umræðu um fjárlögin . Fulltrúar allra fyrirtækjanna , bæði úr ál- og kísiliðnaði , hafi verið vel</t>
  </si>
  <si>
    <t>sé framundan í evrópska viðskiptakerfinu með losunarheimildir , ETS-kerfinu . Kristján sagði að það væri fjármálaráðuneytisins að útfæra nánar hvernig</t>
  </si>
  <si>
    <t>Telur gjaldið ekki til staðar</t>
  </si>
  <si>
    <t>http://mbl.is/greinasafn/grein/1401556</t>
  </si>
  <si>
    <t>það hinn flokkurinn sem eru sífellt neikvæð skilaboð til barna vegna eigin sálarerfiðleika í foreldrum sem viðkomandi er ekki endilega</t>
  </si>
  <si>
    <t>sé í flokki þess að vera neikvæð áhrif á börn . Í æsku minni var góður slatti af því frá</t>
  </si>
  <si>
    <t>Spilling hefur ótal fleti og mörg andlit</t>
  </si>
  <si>
    <t>http://kjarninn.is/skodun/2019-11-22-spilling-hefur-otal-fleti-og-morg-andlit</t>
  </si>
  <si>
    <t>Matthildur Björnsdóttir</t>
  </si>
  <si>
    <t>Hefur þú tekið eftir breytingum á því sem leyfilegt er að segja ? „ Já , fólk er orðið miklu</t>
  </si>
  <si>
    <t>sé móðgandi og á varðbergi gagnvart því . Að sumu leyti er það gott en að öðru leyti takmarkandi .</t>
  </si>
  <si>
    <t>Þorsteinn Guðmundsson fékk vont uppistandsgigg á Höfða</t>
  </si>
  <si>
    <t>http://dv.is/fokus/folk/2018/7/2/thorsteinn-gudmundsson-fekk-vont-uppistandsgigg-hofda</t>
  </si>
  <si>
    <t>fólk vera sammála um meginmarkmið og um það sem þarf til að ná tökum á því ástandi sem allir séu</t>
  </si>
  <si>
    <t>sé til staðar . „ Við eigum eftir að fara í greiningu um hvað eigi að gera og þá er</t>
  </si>
  <si>
    <t>Duga engar afsakanir núna</t>
  </si>
  <si>
    <t>http://vf.is/frettir/duga-engar-afsakanir-nuna</t>
  </si>
  <si>
    <t>alltaf tala við þá sömu Hitt veigamikla atriðið í að jafna hlut kvenna en ekki síður mikilvægt er að vera</t>
  </si>
  <si>
    <t>sérfræðingum og álitsgjöfum er boðið í þætti BBC . „ Þar höfum við unnið mikla vinnu með ritstjórum og hvatt</t>
  </si>
  <si>
    <t>Konur verða æ sýnilegri á BBC</t>
  </si>
  <si>
    <t>http://mbl.is/frettir/innlent/2017/10/01/konur_verda_ae_synilegri_a_bbc</t>
  </si>
  <si>
    <t>Júlía Margrét Alexandersdóttir</t>
  </si>
  <si>
    <t>bætir við að krakkarnir í skákheiminum séu ekki frábrugðnir þeim sem stunda íþróttir á borð við knattspyrnu . Þau séu</t>
  </si>
  <si>
    <t>meðvituð um hverjir</t>
  </si>
  <si>
    <t>séu bestir í sinni grein á Íslandi sem og á heimsvísu . " Krakkarnir komast mjög fljótt inn í þennan</t>
  </si>
  <si>
    <t>http://mbl.is/folk/frettir/2013/02/20/sjo_ara_a_medal_stormeistara</t>
  </si>
  <si>
    <t>samstarfi við skólahljómsveitir á höfuðborgarsvæðinu og fáum t.d. unga einleikara til að flytja með okkur Leikfangasinfóníuna . Við erum mjög</t>
  </si>
  <si>
    <t>meðvituð um það hvað</t>
  </si>
  <si>
    <t>sinfóníuhljómsveit getur verið mikil vítamínsprauta inn í alls konar starf með ungu fólki í tónlist og reynum að nota það</t>
  </si>
  <si>
    <t>"Margt spennandi fram undan"</t>
  </si>
  <si>
    <t>http://mbl.is/greinasafn/grein/1694146</t>
  </si>
  <si>
    <t>og bætir því við að hún sé ekki að leita að sökudólgum . „ Kannski er gott að fólk sé</t>
  </si>
  <si>
    <t>sinna öðrum og hlúa að þeim sem líður illa , sýna hlýju og vera til staðar . Það getur skipt</t>
  </si>
  <si>
    <t>Rænt á unglingsárum og seld mansali</t>
  </si>
  <si>
    <t>http://stundin.is/grein/6336</t>
  </si>
  <si>
    <t>ári . Vigdís segist stolt af starfi sjóðsins , nú er hún fagnar 10 ára starfsafmæli , en er jafnframt</t>
  </si>
  <si>
    <t>sjóðurinn standi frammi fyrir krefjandi verkefnum . Þau séu hins vegar ekki aðeins á borði þeirra hjá VIRK heldur velferðarkerfisins</t>
  </si>
  <si>
    <t>Nauðsynleg forsenda fyrir kerfisbreytingum</t>
  </si>
  <si>
    <t>http://mbl.is/greinasafn/grein/1700375</t>
  </si>
  <si>
    <t>Pétur Hreinsson</t>
  </si>
  <si>
    <t>Enn mætti þó gera betur . Halldór Ásgrímsson , forsætisráðherra ( B ) tekur til máls : Ég er fullkomlega</t>
  </si>
  <si>
    <t>skattkerfið hjá okkur er ekki fullkomið og hefur aldrei verið . Það eru enn ýmsir hortittir við lýði svo sem</t>
  </si>
  <si>
    <t>Hortittir</t>
  </si>
  <si>
    <t>við tilfinningar sínar og greint frá þeim . Mér finnst líka mikilvægt að þau geri sér grein fyrir og séu</t>
  </si>
  <si>
    <t>slæmar tilfinningar eiga alveg jafn mikinn rétt á sér og þær góðu , að það sé eðlilegt að upplifa mismunandi</t>
  </si>
  <si>
    <t>5 uppeldisráð Rikku</t>
  </si>
  <si>
    <t>http://mbl.is/greinasafn/grein/1685407</t>
  </si>
  <si>
    <t>gena sinna var 60 ár . Af þeim reyndust 267 bera stökkbreytingu í BRCA-genunum en aðeins 18 prósent þeirra voru</t>
  </si>
  <si>
    <t>slík breyting væri til staðar áður en þau samþykktu að taka þátt í rannsókninni . Af þessum 267 einstaklingum sem</t>
  </si>
  <si>
    <t>hafa verið leyst að formi og efnislega þannig að með sanngirni megi teljast vera fullnægjandi fyrir Kaupandann . Kaupandinn er</t>
  </si>
  <si>
    <t>slík lausn kann að fela í sér sanngjarna hækkun á vaxtamuninum á lánaaðstöðunni og veðsetningu ákveðinna eigna Félagsins sem veð</t>
  </si>
  <si>
    <t>Fresta afgreiðslu</t>
  </si>
  <si>
    <t>geta breyst fyrirvaralítið . Maður er hugsi yfir hryðjuverkaógninni sem birtist í mörgum nágrannaríkjum okkar . Við verðum að vera</t>
  </si>
  <si>
    <t>slíkir atburðir geta gerst hér á landi , hvort sem það er í tengslum við flug , samgöngur og líka</t>
  </si>
  <si>
    <t>Þjóðaröryggisráð kom saman í fyrsta sinn</t>
  </si>
  <si>
    <t>http://ruv.is/node/1149614</t>
  </si>
  <si>
    <t>Dagný Hulda Erlendsdóttir</t>
  </si>
  <si>
    <t>í uppsetningarferlinu hefðu einhverjar breytingar verið gerðar , " segir Atli og bendir á að hann sem tónskáld sé sér</t>
  </si>
  <si>
    <t>slíkt geti gerst , en yfirleitt setji hann sig ekki upp á móti því ef það þjóni sýningunni . "</t>
  </si>
  <si>
    <t>Frumsýningu frestað</t>
  </si>
  <si>
    <t>http://mbl.is/greinasafn/grein/1568650</t>
  </si>
  <si>
    <t>tvítugu . Krakkarnir sem sátu fyrirlesturinn sögðust átta sig á mikilvægi þess að vera með hjálm og nú væru þau</t>
  </si>
  <si>
    <t>slysahættan gæti verið mikil ef vespunum er ekið ógætilega . Kristín Ýr Gunnarsdóttir : En eru svona ungir krakkar hæfir</t>
  </si>
  <si>
    <t>Ungmenni sem eigi vespur verði skyldug til að fara í ökupróf</t>
  </si>
  <si>
    <t>við þeim sem eru á skútunni og eru að horfa og mynda , " segir hann . " Ég var</t>
  </si>
  <si>
    <t>snjórinn sem þarna var gæti farið með mér ; þetta var algjört smjör og sannkallað vorfæri . En ég var</t>
  </si>
  <si>
    <t>Flóðið læddist inn á mig</t>
  </si>
  <si>
    <t>http://mbl.is/greinasafn/grein/1467897</t>
  </si>
  <si>
    <t>eftirrétturinn í alvöru að koma á borðin ? " Ég ætlaði ekki að trúa því . Ég var allan tímann</t>
  </si>
  <si>
    <t>soga allt inn , njóta hvers einasta augnabliks en það er eitthvað sem gerist . Þessi dagur var of töfrandi</t>
  </si>
  <si>
    <t>"Sunna njóttu þess, áður en þú veist af er dagurinn liðinn"</t>
  </si>
  <si>
    <t>með einhverjum hætti . 1 . Fyrstu skrefin-meðvitund Fyrstu skrefin í því að jafna sig felast í því að vera</t>
  </si>
  <si>
    <t>sorg er eðlilegt viðbragð við áfalli . Leyfðu þér að syrgja en þekkti muninn á sorg og sjálfsvorkunn . Ef</t>
  </si>
  <si>
    <t>10 leiðir til þess að jafna sig á ástarsorg</t>
  </si>
  <si>
    <t>http://dv.is/lifsstill/2011/2/24/10-leidir-til-thess-ad-jafna-sig-astarsorg/</t>
  </si>
  <si>
    <t>maka með einhverjum hætti . 1 . Fyrstu skrefin-meðvitundFyrstu skrefin í því að jafna sig felast í því að vera</t>
  </si>
  <si>
    <t>sjálft að svona mikill matur og lítil hreyfing bætir ekki geð sjúklinga , þvert á móti . Ég er algjörlega</t>
  </si>
  <si>
    <t>spara þarf í heilbrigðiskerfinu en er verið að spara þarna ? Hversu mikill sparnaður er að því að fólki sé</t>
  </si>
  <si>
    <t>Aðbúnaður á geðdeildum Landspítalans</t>
  </si>
  <si>
    <t>http://visir.is/g/2009227692818</t>
  </si>
  <si>
    <t>Ylfa Helgadóttir , kokkalandsliðsmaður : Viðbrögðin frá samfélaginu eru svona dálítið svipuð og viðbrögð liðsins . Liðið er ekkert alltaf</t>
  </si>
  <si>
    <t>sponsordíla er verið að búa til sko enda bara að hugsa um allt aðra hluti sko . Og þegar þetta</t>
  </si>
  <si>
    <t>Samningi við Arnarlax rift</t>
  </si>
  <si>
    <t>dómnum sem féll í innherjasvikamálinu í Héraðsdómi Reykjaness í fyrradag . Sýnir vel hversu menn í innsta hring voru orðnir</t>
  </si>
  <si>
    <t>staðan væri vonlaus strax síðla vetrar 2008 , hálfu ári áður en allt hrundi : „ Eins og ég met</t>
  </si>
  <si>
    <t>„Við verðum bara að fara að velja hverjum við ætlum að hjálpa og hverjum ekki“</t>
  </si>
  <si>
    <t>http://eyjan.dv.is/eyjan/2013/03/13/vid-verdum-bara-ad-fara-ad-velja-hverjum-vid-aetlum-ad-hjalpa-og-hverjum-ekki/</t>
  </si>
  <si>
    <t>Egill Helgason</t>
  </si>
  <si>
    <t>jafnvel verið fyrirmynd um hvernig slík vinna geti orðið í framtíðinni . " Á sama tíma höfum við ekki verið</t>
  </si>
  <si>
    <t>staðbundin blaðamennska hefur farið halloka . Í mörgum löndum Austur-Evrópu hafa staðarblöðin kannski verið tekin yfir af ólígörkum eða stjórnmálamönnum</t>
  </si>
  <si>
    <t>Meiri þörf á góðri blaðamennsku</t>
  </si>
  <si>
    <t>http://mbl.is/greinasafn/grein/1696959</t>
  </si>
  <si>
    <t>betur gegn Sevilla , 3 : 2. gummih@mbl.is Kjartan Kjartansson kjartan@mbl.is Hvalaskoðunarfyrirtæki hafa stutt rannsóknir á hvölum og eru sífellt</t>
  </si>
  <si>
    <t>starfsemi þeirra hafi ekki áhrif á hvalina . Þetta segir Rannveig Grétarsdóttir , framkvæmdastjóri hvalaskoðunarfyrirtækisins Eldingarinnar í Reykjavík . Doktorsrannsókn</t>
  </si>
  <si>
    <t>Vilja vita um áhrifin á hvalina</t>
  </si>
  <si>
    <t>http://mbl.is/greinasafn/grein/1480360</t>
  </si>
  <si>
    <t>Milestone ? 5 . Þegar þú skrifaðir undir veðsetningarskjölin og tókst þátt í endurfjármögnuninni á Glitnisbréfum Þáttar International varstu þá</t>
  </si>
  <si>
    <t>starfsmenn Glitnis hefðu hugsanlega gerst brotlegir við lög í viðskiptunum , sbr. ákæran á hendur Lárusi Welding og Guðmundi Hjaltasyni</t>
  </si>
  <si>
    <t>Mörður krefur Bjarna svara</t>
  </si>
  <si>
    <t>http://dv.is/frettir/2012/2/5/mordur-krefur-bjarna-svara/</t>
  </si>
  <si>
    <t>fyrir utan leikvang Sunderland , félags hans , til að fá mynd af sér með honum . Johnson var vel</t>
  </si>
  <si>
    <t>stelpan var nýorðin 15 ára þegar hann hitti hana fyrir utan kínverskan veitingastað í janúar í fyrra . Hún er</t>
  </si>
  <si>
    <t>15 ára stelpan var aðdáandi Johnson</t>
  </si>
  <si>
    <t>frá því hvernig á að heilla konur . Meðfylgjandi eru nokkur heilræði frá Alec : * Þú verður að vera</t>
  </si>
  <si>
    <t>stelpur vinna flest rifrildin og hafa mestu völdin . Ef þú veist það núna gætu hlutirnir orðið mun auðveldari .</t>
  </si>
  <si>
    <t>Átta ára sérfræðingur</t>
  </si>
  <si>
    <t>http://mbl.is/greinasafn/grein/1258382</t>
  </si>
  <si>
    <t>sér einn daginn ! Geir Þorsteinsson , formaður KSÍ , sagði í viðtali á Stöð 2 Sport að hann væri</t>
  </si>
  <si>
    <t>stór hluti aðildarfélaga væri á þeirri skoðun að fá erlendan þjálfara . KSÍ er í raun félögin og því ætla</t>
  </si>
  <si>
    <t>Leigubílstjórar landsliðsins</t>
  </si>
  <si>
    <t>í september 2009 , ekki síst eftir að umræða um nauðsyn þess að losa fjármagnshöft magnaðist og starfsfólk gjaldeyriseftirlitsins varð</t>
  </si>
  <si>
    <t>störfum þess í bankanum gæti lokið . Þetta kemur fram í greinargerð sem Arnar Þór Stefánsson lögmaður vann fyrir Seðlabankann</t>
  </si>
  <si>
    <t>Buðu styrki og bónusa fyrir lykilfólk í tímabundnu starfi - Vísir</t>
  </si>
  <si>
    <t>http://visir.is/g/2019190718852</t>
  </si>
  <si>
    <t>Ari Brynjólfsson</t>
  </si>
  <si>
    <t>og sína . Fyrstu árin eftir fæðingu drengjanna tveggja varði fjölskyldan nær öllum frístundum í ferðalög innanlands . Björk var</t>
  </si>
  <si>
    <t>strákarnir ættu að fræðast um náttúru og sögu landsins og var alltaf bókasafn með í för , auk spila og</t>
  </si>
  <si>
    <t>Björk Þórarinsdóttir</t>
  </si>
  <si>
    <t>http://mbl.is/greinasafn/grein/1580639</t>
  </si>
  <si>
    <t>ekki komist í gegnum 8 - liða úrslitin enda valinn maður í hverju rúmi hjá þeim og við Valsmenn erum</t>
  </si>
  <si>
    <t>styrk þeirra og getu . " Eftir Guðmund Hilmarsson Sprengja sprakk skammt frá skóla í norðvesturhluta Nepals í dag með</t>
  </si>
  <si>
    <t>"Erum mjög vel stemmdir"</t>
  </si>
  <si>
    <t>http://mbl.is/sport/frettir/2002/04/24/erum_mjog_vel_stemmdir</t>
  </si>
  <si>
    <t>hliðina á þinginu á meðan að þingstörfum stendur . Helga Vala Helgadóttir , þingmaður Samfylkingarinnar : Við skulum einnig vera</t>
  </si>
  <si>
    <t>sumt af því sem sagt var hefur ekki verið birt vegna þess hversu ósæmilegt það þótti . Guðmundur Ingi Kristinsson</t>
  </si>
  <si>
    <t>Hafa óskað eftir Klausturupptökunum</t>
  </si>
  <si>
    <t>og meira krefjandi verkefna hefur ein björgunarsveit tekið ákvörðun um að hætta að selja flugelda í fjáröflunarskyni . Formaðurinn er</t>
  </si>
  <si>
    <t>sveitin komi til með að verða af tekjum en hann vill að mannskapurinn sé óþreyttur til útkalls , komi til</t>
  </si>
  <si>
    <t>Hætta flugeldasölu vegna aukins álags</t>
  </si>
  <si>
    <t>http://visir.is/g/2017171229040</t>
  </si>
  <si>
    <t>Jóhann K. Jóhannsson</t>
  </si>
  <si>
    <t>endilega það sem ýmsir hópar innan þinna ráða hafa hugsað sér ? „ Nei , nei , við erum öll</t>
  </si>
  <si>
    <t>svigrúm er svigrúm og það eru auðvitað hópar innan okkar raða hjá BHM sem hafa verið að krefjast hærri launahækkana</t>
  </si>
  <si>
    <t>Vonar að ríkisstjórn noti skýrsluna í aðgerðir</t>
  </si>
  <si>
    <t>http://ruv.is/node/1305992</t>
  </si>
  <si>
    <t>Þórdís Arnljótsdóttir</t>
  </si>
  <si>
    <t>hafa fylgi meirihluta þjóðarinnar en hans sýn á embættið hafi ef til vill ekki hugnast öllum . Hann kveðst þó</t>
  </si>
  <si>
    <t>svo getur vel komið upp að einhverjir sem studdu aðra frambjóðendur muni koma fram og benda á að hann valdi</t>
  </si>
  <si>
    <t>„Ég var of værukær“</t>
  </si>
  <si>
    <t>http://mbl.is/frettir/kosning/2016/06/26/david_er_enginn_ronaldo/</t>
  </si>
  <si>
    <t>bæi og það , búin að fara til ári síðast að vera svona totally destroy . Fabiola segir íbúa Chile</t>
  </si>
  <si>
    <t>svona geti gerst og vonar að flestir hafi náð að fylgja viðbragðsáætlun sem hafi legið fyrir . Hún segist lítið</t>
  </si>
  <si>
    <t>Hefur ekkert heyrt frá fjölskyldu sinni</t>
  </si>
  <si>
    <t>hafi orð staðið gegn orði . „ Það eru auðvitað ákveðin vonbrigði að þetta fór svona . Ég er auðvitað</t>
  </si>
  <si>
    <t>svona mál eru erfið og sönnunarbyrðin er erfið en ég verð að viðurkenna að ég hefði viljað fá að klára</t>
  </si>
  <si>
    <t>Mál áttræðs manns fellt niður</t>
  </si>
  <si>
    <t>http://ruv.is/node/736453</t>
  </si>
  <si>
    <t>til þess að í raun hafi verið búið að ákveða að fórna Srebrenica og að ráðamenn á Vesturlöndum hafi verið</t>
  </si>
  <si>
    <t>svona myndi fara . Á þessu myndbandi eru t.d. frásagnir sem styðja við þá skoðun . Þar réðu pólitiskir hagsmunir</t>
  </si>
  <si>
    <t>Bosníu-böðullinn fékk þyngdan dóm</t>
  </si>
  <si>
    <t>http://stundin.is/blogg/gunnarh/bosniu-boullinn-fekk-yngdan-dom</t>
  </si>
  <si>
    <t>Gunnar Hólmsteinn Ársælsson</t>
  </si>
  <si>
    <t>Gervigreind þekkir ritstílinn Góðu fréttirnar eru þær að tæknilegar varnir fara líka batnandi og jafnframt virðist fólk verða æ betur</t>
  </si>
  <si>
    <t>sýna þarf aðgát . Sem dæmi um framþróun í lausnum nefnir Sigurður að fyrirtæki á borð við Trend Micro hafi</t>
  </si>
  <si>
    <t>Þurfa að setja vinnureglur til að verjast tölvuþrjótum</t>
  </si>
  <si>
    <t>er undir fjárveitingum komin . " Við stefnum að því að halda fækkun starfsmanna í lágmarki , við erum mjög</t>
  </si>
  <si>
    <t>sýslumannsembættin búa yfir mikilvægri reynslu og þekkingu , " segir Þórunn . Í stað þess að segja fólki upp störfum</t>
  </si>
  <si>
    <t>Umdæmin verða færri en stærri og sterkari</t>
  </si>
  <si>
    <t>http://mbl.is/greinasafn/grein/1302335</t>
  </si>
  <si>
    <t>hjá Opnum kerfum . Ingvar ræddi snjallvæðingu heimilana á UT-messunni um helgina . Hann segir að fólk þurfi að vera</t>
  </si>
  <si>
    <t>tæki það eru sem koma inn á heimilið . Myndavélar , sem fólk notar gjarnan til þess að fylgjast með</t>
  </si>
  <si>
    <t>Fólk horfir oft frekar í verð en gæði</t>
  </si>
  <si>
    <t>http://ruv.is/frett/folk-horfir-oft-frekar-i-verd-en-gaedi</t>
  </si>
  <si>
    <t>Ólöf Ragnarsdóttir</t>
  </si>
  <si>
    <t>veit að menn eiga eftir að nýta það og taka þau tækifæri sem eru í boði . Það eru allir</t>
  </si>
  <si>
    <t>tækifærin til þess að sanna sig eru afar fá og því er um að gera að nýta tækifærið er það</t>
  </si>
  <si>
    <t>Heimir: Smá heppni í óheppninni</t>
  </si>
  <si>
    <t>http://visir.is/g/2017171108985</t>
  </si>
  <si>
    <t>Henry Birgir Gunnarsson</t>
  </si>
  <si>
    <t>vikur . Yfirleitt séu þetta störf sem erfitt sé að manna og vinnuveitendur því óskað liðsinnis . Sviðsstjórinn segir fangelsisyfirvöld</t>
  </si>
  <si>
    <t>taka ekki vinnu af iðnaðarmönnum . Fangarnir fái ekki greidd laun samkvæmt kjarasamningum heldur þóknun sem sé 415 krónur á</t>
  </si>
  <si>
    <t>Vinna fanga</t>
  </si>
  <si>
    <t>. Ég held að það sé mikilvægt að halda því til haga – hún tók ekki þessa ákvörðun og er</t>
  </si>
  <si>
    <t>taka ekki þátt í hlutum sem snerta Gunnar , “ segir hann og segir að með því komist Sigurbjörg undan</t>
  </si>
  <si>
    <t>„Þetta er kristileg sápuópera“</t>
  </si>
  <si>
    <t>http://dv.is/frettir/2014/4/3/thetta-er-kristileg-sapuopera/</t>
  </si>
  <si>
    <t>afkomuáætlun fyrir árið 2016 . Auglýst hefur verið starf útvarpsstjóra . Umsóknir nema tugum . Fjölmiðlar velta vöngum , vel</t>
  </si>
  <si>
    <t>tal og skrif um kost og löst á fólki er vinsælt umfjöllunarefni ; hægt að gera sér mat úr slíku</t>
  </si>
  <si>
    <t>Gagnsæi eða hnýsni</t>
  </si>
  <si>
    <t>http://frettabladid.is/skodun/gagnsaei-eda-hnysni</t>
  </si>
  <si>
    <t>Ögmundur Jónasson</t>
  </si>
  <si>
    <t>leiktíð er skýr , sæti í úrvalsdeild að ári . " Ég fagna samkeppninni . Eins og allir er ég</t>
  </si>
  <si>
    <t>til að halda stöðu minni í liðinu verð ég að spila vel . Ince og Irwin eru leikmenn sem hafa</t>
  </si>
  <si>
    <t>Ívar lykilmaður hjá Úlfunum</t>
  </si>
  <si>
    <t>http://mbl.is/greinasafn/grein/683805</t>
  </si>
  <si>
    <t>til að sækja eiginmanninn , í glampandi sól og brosandi út að eyrum . Æðarnar fullar af endorfíni og rækilega</t>
  </si>
  <si>
    <t>tilveran getur verið stundum verið góð . Hækkaði ögn meira í græjunum þegar Dire Straits byrjaði að spila Money for</t>
  </si>
  <si>
    <t>Það er gott að vera kóngurinn</t>
  </si>
  <si>
    <t>http://mbl.is/greinasafn/grein/1650636</t>
  </si>
  <si>
    <t>auka almenningssamgöngur á öllu landinu og og hluti af því væri að taka flugið þar inn í . Ráðherra er</t>
  </si>
  <si>
    <t>töluverðar fjárhæðir þurfi til þess að koma flugvöllum á landsbyggðinni í viðunandi horf . Jóhann K. Jóhannsson : Hvernig metur</t>
  </si>
  <si>
    <t>Unnið að því að viðurkenna innanlandsflug sem hluti af almenningssamgöngukerfinu</t>
  </si>
  <si>
    <t>tungu . Eiríkur er margverðlaunaður og hlaut meðal annars riddarakross hinnar íslensku fálkaorðu árið 2017 . Eiríkur hefur ávallt verið</t>
  </si>
  <si>
    <t>tungan verði að aðlagast til að lifa af . Hefur hann því til dæmis beitt sér fyrir eflingu tungumálsins í</t>
  </si>
  <si>
    <t>Eiríkur Rögnvaldsson hlaut heiðursverðlaun Menningarverðlauna DV</t>
  </si>
  <si>
    <t>http://dv.is/fokus/2018/10/6/eirikur-rognvaldsson-hlaut-heidursverdlaun-menningarverdlauna-dv</t>
  </si>
  <si>
    <t>Fókus</t>
  </si>
  <si>
    <t>þurfa að sofa í níu til tíu tíma á nóttu . Við þurfum að passa upp á þetta og vera</t>
  </si>
  <si>
    <t>unglingar þurfa lengri svefn en við , “ segir Erla og bætir við að foreldrar átti sig stundum ekki á</t>
  </si>
  <si>
    <t>Þreytt börn sýna allt önnur einkenni</t>
  </si>
  <si>
    <t>http://mbl.is/smartland/born/2017/09/23/threytt_born_syna_allt_onnur_einkenni</t>
  </si>
  <si>
    <t>Ellen Ragnarsdóttir</t>
  </si>
  <si>
    <t>stundaðar eru með tapi . Á sviði úrvinnslu og sölu lambakjöts ríkir fákeppni . Aðstæður sem íslenskir ráðamenn hafa verið</t>
  </si>
  <si>
    <t>upp gætu komið og hafa jafnvel stuðlað að með lagasetningar- og reglugerðarfargani sem kennt er við Evrópusambandið . Í fyrsta</t>
  </si>
  <si>
    <t>Sauðfjárbændur þurfa nýjar lausnir</t>
  </si>
  <si>
    <t>álits Persónuverndar á lögmæti upptökunnar . Björn Leifsson , eigandi Lauga , segist í samtali við Morgunblaðið hafa verið vel</t>
  </si>
  <si>
    <t>upptakan hafi verið ólögmæt . Þetta hafi hins vegar verið talin eina leiðin til að upplýsa kerfisbundinn þjófnað sem hafði</t>
  </si>
  <si>
    <t>Lögregla sagði þetta einu leiðina til að upplýsa þjófnað</t>
  </si>
  <si>
    <t>http://mbl.is/greinasafn/grein/1034306</t>
  </si>
  <si>
    <t>hvað stefndi og bárum þetta upp við þá . Og unnum þetta svona þannig að þeir áttu að vera vel</t>
  </si>
  <si>
    <t>var í þessari skýrslu , hvers var að vænta . “ Sóknaráætlun landshluta hefur verið í gangi síðan 2010 og</t>
  </si>
  <si>
    <t>Unnið í samráði við Sigmund og Bjarna</t>
  </si>
  <si>
    <t>http://ruv.is/node/846439</t>
  </si>
  <si>
    <t>vel útbúið leikhús . Það eru þó helst mörg tonn af vatni sem vefjast fyrir Dönunum , þeir eru svo</t>
  </si>
  <si>
    <t>vatn sé af skornum skammti í Danmörku . " Ýmislegt er annars á dagskránni hjá Vesturporti auk Danmerkurferðarinnar og frekari</t>
  </si>
  <si>
    <t>Hamskiptin viku fyrir Woyzeck</t>
  </si>
  <si>
    <t>http://mbl.is/greinasafn/grein/1285466</t>
  </si>
  <si>
    <t>eða leikur . Þetta verður ekkert öðruvísi , " sagði Gunnhildur við Morgunblaðið . " Hins vegar er maður auðvitað</t>
  </si>
  <si>
    <t>vegna meiðsla leikmanna fær maður kannski stærra hlutverk , og þá verður maður bara að stíga upp og taka því</t>
  </si>
  <si>
    <t>Tilbúin að leika stærra hlutverk</t>
  </si>
  <si>
    <t>http://mbl.is/greinasafn/grein/1635424</t>
  </si>
  <si>
    <t>ábyrgð . " Við treystum á eðlileg viðbrögð almennings líka . Það skiptir gríðarlegu máli í fjölbýli að fólk sé</t>
  </si>
  <si>
    <t>vekja nágranna og það hugsi um náungann , " segir Jón Viðar . Starfsemi endurskoðuð » Borgarráð fjallar um öryggismál</t>
  </si>
  <si>
    <t>Engin lausn í höfn fyrir Hringrás</t>
  </si>
  <si>
    <t>http://mbl.is/greinasafn/grein/1385499</t>
  </si>
  <si>
    <t>yrði lokaður í ljósi þess að þar kynni umræðan að hafa snertifleti við viðkvæm barnaverndarmál . „ Kærða var einnig</t>
  </si>
  <si>
    <t>velferðarráðuneytið og Alþingi höfðu krafist algers trúnaðar um þessar upplýsingar “ Eftir umfjöllun Stundarinnar 3. maí höfðu framkvæmdastjóri og formaður</t>
  </si>
  <si>
    <t>Segir Barnaverndarstofu ekki hafa vitað af frétt Stundarinnar um Braga</t>
  </si>
  <si>
    <t>http://stundin.is/grein/7304</t>
  </si>
  <si>
    <t>Jóhann Páll Jóhannsson</t>
  </si>
  <si>
    <t>þessi sem flestir gera ráð fyrir , til að fá stuðning , umhyggju eða athygli frá öðrum . Sumir eru</t>
  </si>
  <si>
    <t>vera að skaða sig í þessum tilgangi en aðrir eru alls ekki meðvitaðir um þessa tengingu og átta sig því</t>
  </si>
  <si>
    <t>„Það er alltaf von, alltaf“</t>
  </si>
  <si>
    <t>http://mbl.is/frettir/burdargrein/2018/09/26/thad_er_alltaf_von_alltaf</t>
  </si>
  <si>
    <t>halda mætti að leikararnir væru tölvustýrðir eins og allt annað í myndinni . Og allt yfirbragð myndarinnar sé allt of</t>
  </si>
  <si>
    <t>vera fyrirbrigði . Einn allra virtasti kvikmyndarýnir Bandaríkjanna til margra ára , Roger Ebert hjá Chicago Sun-Times , segir :</t>
  </si>
  <si>
    <t>Klónað handrit</t>
  </si>
  <si>
    <t>http://mbl.is/greinasafn/grein/668849</t>
  </si>
  <si>
    <t>og hefði ég ekki haft gaman af undirbúningsferli Vikings hefði ég aldrei fengið hlutverkið , “ segir Ragga sem er</t>
  </si>
  <si>
    <t>vera góð fyrirmynd . „ Ég hef alltaf reynt að sýna ungu fólki gott fordæmi , sérstaklega stelpum . Með</t>
  </si>
  <si>
    <t>Sterk, ákveðin og þrjósk – Fréttablaðið</t>
  </si>
  <si>
    <t>http://frettabladid.is/lifid/sterk-akvein-og-rjosk</t>
  </si>
  <si>
    <t>ég . Fjölskyldulífið skiptir mig mjög miklu máli enda er það bæði gefandi og krefjandi . Ég er sennilega alltof</t>
  </si>
  <si>
    <t>vera góð fyrirmynd . Elsta barnið er sautján ára og mér finnst það vera tilbúið til að takast á við</t>
  </si>
  <si>
    <t>Ég trúi á kraftinn í ástinni</t>
  </si>
  <si>
    <t>http://dv.is/folk/2017/2/10/hafa-medvitad-barist-vid-hegomann/</t>
  </si>
  <si>
    <t>Kolbrún Bergþórsdóttir</t>
  </si>
  <si>
    <t>hugsa sér . Það er skrítið að yfirgefa vini í aðstæðum sem þessum en við sem ferðumst hér saman erum</t>
  </si>
  <si>
    <t>vera okkar hér núna er byrði á góðum vinum sem eiga mikið verk fyrir höndum , " skrifar Halldór Elías</t>
  </si>
  <si>
    <t>Von við vonlausar aðstæður</t>
  </si>
  <si>
    <t>http://mbl.is/frettir/innlent/2010/01/15/von_vid_vonlausar_adstaedur</t>
  </si>
  <si>
    <t>vera okkar hér núna er byrði á góðum vinum sem eiga mikið verk fyrir höndum , “ skrifar hann .</t>
  </si>
  <si>
    <t>Íslenski djákninn á Haítí: Upplifir von í augum íbúa við aðstæður sem virðast vonlausar</t>
  </si>
  <si>
    <t>http://eyjan.pressan.is/frettir/2010/01/15/islenski-djakninn-a-haiti-upplifir-von-i-augum-ibua-vid-adstaedur-sem-virdast-vonlausar/</t>
  </si>
  <si>
    <t>“ Jóhanna Guðrún segir það vissulega hafa áhrif á einkalífið að vera þekkt andlit og hún sé til dæmis alltaf</t>
  </si>
  <si>
    <t>vera vel til fara þegar hún fer út úr húsi . „ Ég fer ekkert í Kringluna í jogginggallanum .</t>
  </si>
  <si>
    <t>Gleymdi sársaukanum á sviðinu</t>
  </si>
  <si>
    <t>ég get greint hvort einhverjar bólgur eða annað sé í gangi . Ég þarf að hlusta á líkamann og vera</t>
  </si>
  <si>
    <t>vera virk . Fara á fætur , fara í bað , vera að gera eitthvað . “ Anna Kolbrún segir</t>
  </si>
  <si>
    <t>Anna Kolbrún Árnadóttir: „Svona áfall kemur ekki endilega fram í sálarlífinu strax“</t>
  </si>
  <si>
    <t>http://dv.is/fokus/folk/2018/6/24/anna-kolbrun-arnadottir-svona-afall-kemur-ekki-endilega-fram-salarlifinu-strax</t>
  </si>
  <si>
    <t>vera virk . Fara á fætur , fara í bað , vera að gera eitthvað . “ Pólitíkin í ættinni</t>
  </si>
  <si>
    <t>Það sem þú vissir ekki um Önnu Kolbrúnu: Þroskaþjálfi og jafnréttissinni sem var fyrst til að uppnefna Freyju – „Ekki bara saklaus kona“</t>
  </si>
  <si>
    <t>http://dv.is/frettir/2018/12/3/thad-sem-thu-vissir-ekki-um-onnu-kolbrunu-throskathjalfi-og-jafnrettissinni-sem-var-fyrst-til-ad-uppnefna-freyju-ekki-bara-saklaus-kona</t>
  </si>
  <si>
    <t>ég myndi segja að þetta væri óheppilegt en sveiflur á markaði eru ekki óþekktar . En maður er auðvitað mjög</t>
  </si>
  <si>
    <t>meðvitaður um það hvaða</t>
  </si>
  <si>
    <t>verkefni eru fram undan hjá félaginu . Það er líka mikilvægt að við gerum allt sem í okkar valdi stendur</t>
  </si>
  <si>
    <t>Heimavellir eiga mikið inni</t>
  </si>
  <si>
    <t>http://mbl.is/greinasafn/grein/1698127</t>
  </si>
  <si>
    <t>lokakeppni heimsmeistaramótsins er undir , en mótið fer fram í Danmörku og í Þýskalandi í janúar . " Við erum</t>
  </si>
  <si>
    <t>verkefni okkar er erfitt . Litháar hafa sýnt það og sannað að þeir standa góðum liðum fyllilega á sporði .</t>
  </si>
  <si>
    <t>Inni á HM eða úti í kuldanum</t>
  </si>
  <si>
    <t>http://mbl.is/greinasafn/grein/1687056</t>
  </si>
  <si>
    <t>er það skyndibitinn sem verður fyrir valinu þegar lítill tími er í sólarhringnum en sem betur fer erum við orðin</t>
  </si>
  <si>
    <t>við borðum allt árið . Mikilvægt er að huga vel að líkama og sál . Því langaði mig að minnast</t>
  </si>
  <si>
    <t>6 ástæður til að forðast sykur</t>
  </si>
  <si>
    <t>http://mbl.is/smartland/heilsa/2018/12/17/6_astaedur_til_ad_fordast_sykur</t>
  </si>
  <si>
    <t>þess að fólk ráði því sjálft hvort það tekur þetta út eða ekki , en á sama tíma er maður</t>
  </si>
  <si>
    <t>við erum að breyta eðli séreignasjóðanna úr því að vera viðbótarsparnaður fyrir elliárin í það að verða varasjóður fyrir mögru</t>
  </si>
  <si>
    <t>Vilja hækka hámarksúttekt</t>
  </si>
  <si>
    <t>http://mbl.is/frettir/innlent/2011/09/07/vilja_haekka_hamarksuttekt</t>
  </si>
  <si>
    <t>fulla skál og éta á okkur gat . Sykurneysla á ekki að vera í brjálæði heldur eigum við að vera</t>
  </si>
  <si>
    <t>við erum að gera . “ Fyrsta skrefið í átt að minni sykurneyslu er einmitt aukin meðvitund meðal neytenda ,</t>
  </si>
  <si>
    <t>Nýtur og forðast sykur samtímis</t>
  </si>
  <si>
    <t>http://mbl.is/frettir/innlent/2016/08/29/nytur_og_fordast_sykur_samtimis/</t>
  </si>
  <si>
    <t>mæta . Okkar nálgun þykir hinsvegar spennandi og ég hef heyrt af því að forsvarsmenn stórra evrópskra rafdreififyrirtækja séu vel</t>
  </si>
  <si>
    <t>við erum að gera og hafa sýnt okkur mikinn áhuga . Björninn er hinsvegar ekki unninn , við þurfum að</t>
  </si>
  <si>
    <t>Risar keppa um íslensk verðlaun</t>
  </si>
  <si>
    <t>http://mbl.is/greinasafn/grein/1656940</t>
  </si>
  <si>
    <t>tekist á við rýmið sjálft og leikararnir eru ekki hræddir við að stíga út úr rullum sínum . Við erum</t>
  </si>
  <si>
    <t>við erum að horfa á sýningu , en á sama tíma er oft beinskeyttur pólitískur boðskapur . “ Þorleifur Arnarson</t>
  </si>
  <si>
    <t>Fallið í yfirlið á þýskri leikhúshátíð</t>
  </si>
  <si>
    <t>betri en bæði Belgar og Úkraínumenn , sem Íslendingar hafa tapað fyrir áður í þessari keppni . " Við erum</t>
  </si>
  <si>
    <t>við erum að mæta landsliði sem er feikisterkt , en það má hins vegar ekki slá okkur út af laginu</t>
  </si>
  <si>
    <t>Slóvenar í fremstu röð</t>
  </si>
  <si>
    <t>http://mbl.is/greinasafn/grein/506219</t>
  </si>
  <si>
    <t>sé svo þægilegt . Staðreyndin er hins vegar sú að þegar við notum peningaseðla þá eykst verðvitund . Við verðum</t>
  </si>
  <si>
    <t>við erum að nota peningana í og hvað hlutirnir kosta . Þetta verður alltaf skemmtilegt umræðuefni á námskeiðinu vegna þess</t>
  </si>
  <si>
    <t>"Peningamálin eiga að vera skemmtileg"</t>
  </si>
  <si>
    <t>http://mbl.is/smartland/frami/2016/06/09/peningamalin_eiga_ad_vera_skemmtileg</t>
  </si>
  <si>
    <t>í viðtalinu . „ Það er ýmislegt sem við erum fær um að gera , en við verðum að vera</t>
  </si>
  <si>
    <t>við erum alltaf að berjast við okkur sjálf , til þess að koma í veg fyrir að erfðafræðileg örlög okkar</t>
  </si>
  <si>
    <t>Kári: „Það er enginn Guð“ - Viðskiptablaðið</t>
  </si>
  <si>
    <t>http://vb.is/frettir/125091/</t>
  </si>
  <si>
    <t>Karl Ó. Hallbjörnsson</t>
  </si>
  <si>
    <t>hafa skipst á að vinna ensku bikarkeppnina síðan að Everton varð bikarmeistari árið 1995 . „ Við erum þó vel</t>
  </si>
  <si>
    <t>við erum ekki búnir að vinna neitt enn og það stefnir í gríðarlegan erfiðan leik á morgun . Það hefur</t>
  </si>
  <si>
    <t>Hermann: Þetta verður stærsti leikur ferilsins</t>
  </si>
  <si>
    <t>http://visir.is/g/2008257272622</t>
  </si>
  <si>
    <t>og taka á sig skýrari mynd , það er ábyrgð þeirra sem koma þessu áfram . Hér innandyra erum við</t>
  </si>
  <si>
    <t>við erum í samskiptum við ÍTF , en við hugsum líka um heildina , allar deildir . Við vitum samt</t>
  </si>
  <si>
    <t>Guðni um starfið og gagnrýni: ,,Að opna aðra skrifstofu í kringum KSÍ finnst mér ekki skynsamlegt"</t>
  </si>
  <si>
    <t>http://dv.is/433/2019/2/8/gudni-um-starfid-og-gagnryni-ad-opna-adra-skrifstofu-kringum-ksi-finnst-mer-ekki-skynsamlegt</t>
  </si>
  <si>
    <t>sambandi við olíu- og tryggingafélögin . Auðvitað verður að gæta að þessu af fullri alvöru jafnframt að menn séu sér</t>
  </si>
  <si>
    <t>við erum í svo litlu samfélagi að það eru ákveðnir kostir við að ekki sé fjöldinn allur af fyrirtækjum að</t>
  </si>
  <si>
    <t>Full ástæða til að skoða málin</t>
  </si>
  <si>
    <t>http://mbl.is/greinasafn/grein/772763</t>
  </si>
  <si>
    <t>Hlutverk konunnar frá náttúrunnar hendi er að endurnýja kynstofninn og skila honum til þjóðfélagsins sem fullgildum og samfélagslega þenkjandi ,</t>
  </si>
  <si>
    <t>við erum öll samferðamenn í leikskólanum ala börnin hvort annað upp á allt öðrum nótum . Ekkert starf er þó</t>
  </si>
  <si>
    <t>Rósa: „Ég fer í vinnuna til að sleppa við karlinn“ - Guðvarður skammaður: „Valdafíkn er að leiða konur á villigötur“</t>
  </si>
  <si>
    <t>http://dv.is/frettir/2017/7/24/rosa-eg-fer-i-vinnuna-til-ad-sleppa-vid-karlinn-gudvardur-skammadur-valdafikn-er-ad-leida-konur-villigotur/</t>
  </si>
  <si>
    <t>Það var ljóst fyrir mót að liðið var mikið breytt frá fyrra ári og margir reynsluboltar farnir . Menn voru</t>
  </si>
  <si>
    <t>við gætum lent í vandræðum en ef liðið myndi smella saman þá væri hægt að gera góða hluti . Veturinn</t>
  </si>
  <si>
    <t>Vísir - _x0084_Ekki mér að kenna hvað þið eruð lélegir"</t>
  </si>
  <si>
    <t>http://visir.is/g/2009701879023</t>
  </si>
  <si>
    <t>flokkurinn sé að hverfa af þingi en hann hafi valdið miklum breytingum í íslenskum stjórnmálum . „ Við erum mjög</t>
  </si>
  <si>
    <t>við gerðum mjög stóran hlut , við í raun og veru ollum mjög stórri breytingu í íslenskri pólitík með því</t>
  </si>
  <si>
    <t>„Fullviss um að þetta var rétt ákvörðun“</t>
  </si>
  <si>
    <t>http://ruv.is/node/1201441</t>
  </si>
  <si>
    <t>Bjarni Pétur Jónsson</t>
  </si>
  <si>
    <t>bæta okkur á öllum sviðum . Við höfum ekkert alltof mikinn tíma til þess en aðalatriðið er að við séum</t>
  </si>
  <si>
    <t>við getum bætt okkur í vörn og sókn . Síðan þurfum við að vinna í þeim hlutum þegar liðið kemur</t>
  </si>
  <si>
    <t>Stuðningur áhorfenda vó þungt</t>
  </si>
  <si>
    <t>http://mbl.is/greinasafn/grein/672961</t>
  </si>
  <si>
    <t>í sér meiri stóriðjustefnu . Við viljum standa vörð um lífrænan landbúnað í Kjósinni . Á sama tíma erum við</t>
  </si>
  <si>
    <t>við getum ekki haldið uppi gagnrýni á mengun því þá erum við svolítið að skjóta okkur í fótinn og viðurkenna</t>
  </si>
  <si>
    <t>Kjósverjar hafna þátttöku í þróunarfélagi um Grundartanga</t>
  </si>
  <si>
    <t>allan tímann gegn Osasuna á sunnudaginn . " Barcelona er frábært lið sem skipað er mörgum stórstjörnum . Við erum</t>
  </si>
  <si>
    <t>við getum náð góðum úrslitum og að því stefnum við , " segir Karim Benzema , framherji Lyon , sem</t>
  </si>
  <si>
    <t>Meistararimmur</t>
  </si>
  <si>
    <t>http://mbl.is/greinasafn/grein/1165605</t>
  </si>
  <si>
    <t>getur verið freistandi að leyfa barninu að sofa uppi í bara eina nótt en þá þurfum við líka að vera</t>
  </si>
  <si>
    <t>við getum verið að fara nokkur skref til baka í því ferli sem hafið er . Það getur tekið á</t>
  </si>
  <si>
    <t>Fimm ára og neitar að sofa í eigin rúmi</t>
  </si>
  <si>
    <t>http://mbl.is/greinasafn/grein/1694143</t>
  </si>
  <si>
    <t>kíkt í pokana og ef þú hafðir ekki flokkað var ruslið einfaldlega ekki tekið . Við þurfum að vera miklu</t>
  </si>
  <si>
    <t>meðvitaðri um það hverju</t>
  </si>
  <si>
    <t>við hendum frá okkur . Það er flókið að þurfa að koma ruslinu frá sér og tel ég einu raunhæfu</t>
  </si>
  <si>
    <t>Leitað nýrra leiða við sorphirðu</t>
  </si>
  <si>
    <t>http://mbl.is/greinasafn/grein/1237021</t>
  </si>
  <si>
    <t>ekki síst því að þakka hversu samkynhneigðir hafa náð góðum árangri hér á landi með baráttumál sín . Við erum</t>
  </si>
  <si>
    <t>meðvituð um hverju</t>
  </si>
  <si>
    <t>við höfum náð fram en gleymum því ekki að gleðigangan var upphaflega til að minna á réttindamál samkynhneigðra . Mér</t>
  </si>
  <si>
    <t>Ítölsk áhrif í matargerðinni</t>
  </si>
  <si>
    <t>http://mbl.is/greinasafn/grein/1387624</t>
  </si>
  <si>
    <t>það samt ekki . " Við vitum það að við höfum spilað vel á útivelli í Evrópukeppni . Við erum</t>
  </si>
  <si>
    <t>við höfum náð góðum úrslitum og ef allir leggjast á eitt þá getum við gert það . " Vængbrotið lið</t>
  </si>
  <si>
    <t>"Möguleikarnir góðir"</t>
  </si>
  <si>
    <t>http://mbl.is/greinasafn/grein/1561476</t>
  </si>
  <si>
    <t>kurteisi , tillitsemi og virðum einkalíf annarra . Við biðjumst afsökunar á mistökum og hlýðum á afsökunarbeiðnir . Við erum</t>
  </si>
  <si>
    <t>við höfum ólíkar skoðanir . Eyþór ArnaldsPíratarReykjavíkurborgÞórhildur Sunna Genoa á Ítalíu hefur ákveðið að ráða Thiago Motta sem nýjan knattspyrnustjóra</t>
  </si>
  <si>
    <t>Þórhildur Sunna með rökstuddan grun um Eyþór Arnalds sem hyggst klaga Dóru Björt - „Þessi ummæli eru þvert á siðareglur"</t>
  </si>
  <si>
    <t>http://dv.is/eyjan/2019/10/22/thorhildur-sunna-med-rokstuddan-grun-um-eythor-arnalds-sem-hyggst-klaga-doru-bjort-thessi-ummaeli-eru-thvert-sidareglur</t>
  </si>
  <si>
    <t>við höfum ólíkar skoðanir . Samþykkt á fundi borgarstjórnar 18. júní 2019 . Þremenningunum , sem voru handteknir í aðgerðum</t>
  </si>
  <si>
    <t>Samþykktu siðareglur á hitafundi - Vísir</t>
  </si>
  <si>
    <t>http://visir.is/g/2019190618789</t>
  </si>
  <si>
    <t>virðum einkalíf annarra . 10 . Við biðjumst afsökunar á mistökum og hlýðum á afsökunarbeiðnir . 11 . Við erum</t>
  </si>
  <si>
    <t>við höfum ólíkar skoðanir . Það er svolítið með mig og súkkulaði eins og með kampavín og Frú Bollinger .</t>
  </si>
  <si>
    <t>Telur óviðeigandi að spyrja um hagsmuni Eyþórs</t>
  </si>
  <si>
    <t>http://stundin.is/grein/9574</t>
  </si>
  <si>
    <t>Steindór Grétar Jónsson</t>
  </si>
  <si>
    <t>verði um upplausn ETA á næstu vikum en samtökin birtu yfirlýsingu gærdagsins í tveimur baskneskum dagblöðum . „ Við erum</t>
  </si>
  <si>
    <t>við höfum valdið miklum þjáningum , óbætanlegum skaða , í þessari löngu , vopnuðu baráttu , “ sagði í yfirlýsingunni</t>
  </si>
  <si>
    <t>Afsökunarbeiðni skref í átt að upplausn ETA</t>
  </si>
  <si>
    <t>http://visir.is/g/2018180429839</t>
  </si>
  <si>
    <t>“ Með það að leiðarljósi breytti Kaja sínum eigin lífsstíl . Hún er jafnframt mikill talsmaður þess að við séum</t>
  </si>
  <si>
    <t>við látum ofan í okkur og að matvælaiðnaðurinn noti neytendur eins og tilraunadýr . „ Mér blöskrar alltaf jafn mikið</t>
  </si>
  <si>
    <t>Líkaminn þekkir alvörumat</t>
  </si>
  <si>
    <t>http://mbl.is/matur/frettir/2019/11/02/likaminn_thekkir_alvorumat</t>
  </si>
  <si>
    <t>Þóra Kolbrá Sigurðardóttir</t>
  </si>
  <si>
    <t>byrja á nýjum reit hvenær sem er og búa til nýtt listaverk með þér í aðalhlutverki . " Lára er</t>
  </si>
  <si>
    <t>við lifum á tímum þar sem hraðinn og breytingarnar hafa aldrei verið meiri . Möguleikarnir á að komast áfram virðast</t>
  </si>
  <si>
    <t>Ballett fer aldrei úr tísku</t>
  </si>
  <si>
    <t>http://mbl.is/greinasafn/grein/1695205</t>
  </si>
  <si>
    <t>Þetta er geysilega þýðingarmikill leikur og mjög mikilvægt fyrir okkur að ná hagstæðum úrslitum . Ég held að menn séu</t>
  </si>
  <si>
    <t>við megum alls ekki tapa og við stefnum að sjálfsögðu á að taka öll stigin . " Katrín Hulda Tómasdóttir</t>
  </si>
  <si>
    <t>Tryggvi er ákveðinn í að breyta til</t>
  </si>
  <si>
    <t>http://mbl.is/greinasafn/grein/721698</t>
  </si>
  <si>
    <t>bragur í liðið eftir að við skiptum um útlending og þetta lítur bara nokkuð vel út . En við erum</t>
  </si>
  <si>
    <t>við megum ekkert slaka á . Næstu fjórir til fimm leikir eru mjög mikilvægir , “ sagði Matthías sem hefur</t>
  </si>
  <si>
    <t>Heimavöllurinn er orðinn sterkt vígi</t>
  </si>
  <si>
    <t>http://mbl.is/sport/korfubolti/2017/01/31/heimavollurinn_er_ordinn_sterkt_vigi/</t>
  </si>
  <si>
    <t>Guðmundur Hilmarsson</t>
  </si>
  <si>
    <t>framan okkar eigið mark og að þessu sinni voru menn á tánum og á réttum stöðum . Við erum líka</t>
  </si>
  <si>
    <t>við megum ekki falla í þá gryfju að ætla að ofmetnast eftir þessi úrslit . Okkar ætlunarverk er að reyna</t>
  </si>
  <si>
    <t>Gott fyrir sjálfstraustið</t>
  </si>
  <si>
    <t>http://mbl.is/greinasafn/grein/1009268</t>
  </si>
  <si>
    <t>tímaþjófar þá geta þeir líka verið tímasparandi og létt okkur lífið á margan hátt . Við þurfum bara að vera</t>
  </si>
  <si>
    <t>við stjórnum þessum tækjum en þau ekki okkur . Barnaheill standa í annað sinn fyrir símalausum sunnudegi núna á sunnudaginn</t>
  </si>
  <si>
    <t>Getur ÞÚ verið símalaus í einn dag?</t>
  </si>
  <si>
    <t>http://visir.is/g/2018181109991</t>
  </si>
  <si>
    <t>Erna Reynisdóttir</t>
  </si>
  <si>
    <t>yfirgefur ný-frjálshyggjan stjórnarráð Íslands og aðrir tímar og aðrar áherslur og annað gildismat tekur við . Við erum okkur vel</t>
  </si>
  <si>
    <t>við tökum við erfiðu verkefni . Við tökum við gríðarmiklum erfiðleikum í íslenskum þjóðarbúskap , íslensku atvinnulífi og hvað varðar</t>
  </si>
  <si>
    <t>Stjórnarskipti og ríkisráðsfundur</t>
  </si>
  <si>
    <t>kr.í 62 ekki verið almennt mælanleg til lækkunar vöruverðs í pyngju neytenda s.l.tvö ár . Kaupmenn og ísl.framleiðendur eru fullkomlega</t>
  </si>
  <si>
    <t>við verðum að kaupa af þeim allar almennar neysluvörur . Þessu er líkt farið og með aðrar einokrunar og fákeppnis</t>
  </si>
  <si>
    <t>Hvert rennur matarskatturinn?</t>
  </si>
  <si>
    <t>http://visir.is/g/2004412310323</t>
  </si>
  <si>
    <t>. „ Jafnréttismál eru okkur mikilvæg og við gætum að því í öllum okkar störfum . Félagsmenn SI eru mjög</t>
  </si>
  <si>
    <t>við verðum að nýta hæfasta fólkið og allan þann mannafla sem við náum í . Því höfum við að undanförnu</t>
  </si>
  <si>
    <t>Jafnt kynjahlutfall í nýrri stjórn SI</t>
  </si>
  <si>
    <t>http://mbl.is/vidskipti/frettir/2017/04/07/jafnt_kynjahlutfall_i_nyrri_stjorn_si/</t>
  </si>
  <si>
    <t>framdráttar . Jafnréttismál eru okkur mikilvæg og við gætum að því í öllum okkar störfum . Félagsmenn SI eru mjög</t>
  </si>
  <si>
    <t>Jafnt kynjahlutfall í nýrri stjórn SI - Viðskiptablaðið</t>
  </si>
  <si>
    <t>http://vb.is/frettir/137184/</t>
  </si>
  <si>
    <t>Morgunblaðið í gær . " Við gerum okkur vel grein fyrir því að þetta eru háleit markmið og við erum</t>
  </si>
  <si>
    <t>við verðum að spila mjög vel og standa okkur framúrskarandi vel til að þetta náist , " bætti Guðmundur við</t>
  </si>
  <si>
    <t>Markmiðið að komast til Aþenu</t>
  </si>
  <si>
    <t>http://mbl.is/sport/handbolti/2003/01/09/markmidid_ad_komast_til_athenu</t>
  </si>
  <si>
    <t>að þeir geti ekki klappað einhverjum eða tekið utan um einhvern . Ég held að við þurfum bara að vera</t>
  </si>
  <si>
    <t>við vitum öll hvenær snerting er viðeigandi og hvenær ekki . Hún telur boltann liggja hjá körlunum . Guðrún Jónsdóttir</t>
  </si>
  <si>
    <t>Framkvæmdastýra Stígamóta segir alla karla eiga að bera ábyrgð</t>
  </si>
  <si>
    <t>máli er að eiga sem flestar samverustundir í desember með fólkinu mínu . “ Ása Laufey segir að flestir séu</t>
  </si>
  <si>
    <t>við þurfum að breyta neyslu okkar . „ Þegar maður byrjar á því að taka fyrstu skrefin í átt að</t>
  </si>
  <si>
    <t>Hugsar um umhverfið á jólunum</t>
  </si>
  <si>
    <t>http://mbl.is/smartland/stars/2018/12/22/hugsar_um_umhverfid_a_jolunum</t>
  </si>
  <si>
    <t>. Það toppar úrslitakeppni Evrópumótsins . Ég er búinn að vera með þessum leikmönnum í tvö ár og ég er</t>
  </si>
  <si>
    <t>við þurfum að gera , " sagði Hodgson en hann tjáði fréttamönnum að hann væri ekki búinn að taka ákvörðun</t>
  </si>
  <si>
    <t>Verður stærsta stundin á mínum ferli</t>
  </si>
  <si>
    <t>http://mbl.is/greinasafn/grein/1511115</t>
  </si>
  <si>
    <t>horfi ekki á að í viðtalinu í Fréttatímanum sé jafnframt viðurkennt að þetta þurfi að laga . „ Við erum</t>
  </si>
  <si>
    <t>við þurfum að laga þetta , ekki bara í sendiherrastöðum heldur þurfum við að auka almennt hlut kvenna í hærri</t>
  </si>
  <si>
    <t>Ráðherra segir Kristínu snúa úr út orðum hans</t>
  </si>
  <si>
    <t>http://visir.is/g/2014140809910</t>
  </si>
  <si>
    <t>Atli Ísleifsson</t>
  </si>
  <si>
    <t>Það er alveg hárrétt , að þetta lítur ekki vel út , “ segir Gunnar Bragi . „ Við erum</t>
  </si>
  <si>
    <t>„Það er bara verið að verðlauna karlana“</t>
  </si>
  <si>
    <t>http://visir.is/g/2014140809939</t>
  </si>
  <si>
    <t>Stefán Ó. Jónsson</t>
  </si>
  <si>
    <t>“ sagði hann ennfremur . „ Þetta er eitthvað sem við verðum að læra af . Við verðum að vera</t>
  </si>
  <si>
    <t>við þurfum að mæta til leiks og þá erum við helvíti góðir en ef ekki þá verðum við alveg jafn</t>
  </si>
  <si>
    <t>„Þetta var mjög dapurt“</t>
  </si>
  <si>
    <t>http://mbl.is/sport/handbolti/2016/09/15/thetta_var_mjog_dapurt/</t>
  </si>
  <si>
    <t>Brynjar Ingi Erluson,</t>
  </si>
  <si>
    <t>, en þetta hjálpar verulega upp á sálartitrið , það er engin spurning með það . “ „ Við erum</t>
  </si>
  <si>
    <t>við þurfum að vinna fleiri leiki en bara þennan , “ bætir Kristján við . Eyjamenn spiluðu vel í dag</t>
  </si>
  <si>
    <t>Kristján Guðmunds: Ekkert mál að verjast fyrirgjöfum með fimm varnarmenn inni</t>
  </si>
  <si>
    <t>http://visir.is/g/2017170908748</t>
  </si>
  <si>
    <t>Ástrós Ýr Eggertsdóttir</t>
  </si>
  <si>
    <t>fleira . Allt þetta hafði verið gert í góðri trú þegar allt í einu kemur kosning sem við vorum ekki</t>
  </si>
  <si>
    <t>við þyrftum að ganga í gegnum . " Rannveig segir alla starfsmenn Alcan hafa unnið gott starf í baráttunni fyrir</t>
  </si>
  <si>
    <t>Alcan fær ekki að stækka</t>
  </si>
  <si>
    <t>http://mbl.is/greinasafn/grein/1138040</t>
  </si>
  <si>
    <t>við þyrftum að ganga í gegnum . Rannveig Rist , forstjóri Alcan , er fyrir lá að naumur meirihluti Hafnfirðinga</t>
  </si>
  <si>
    <t>Ummæli vikunnar</t>
  </si>
  <si>
    <t>http://mbl.is/greinasafn/grein/1138766</t>
  </si>
  <si>
    <t>á vogarskálarnar hvað varðar vistvænar veiðar . „ Þessi umræða hefur verið í gangi og ég held að allir séu</t>
  </si>
  <si>
    <t>vilja skilja sem minnst eftir sig á þeim stað sem veitt er . Ég held líka að allir reyni að</t>
  </si>
  <si>
    <t>Umhverfisvæn rjúpnaskot á markað - Vísir</t>
  </si>
  <si>
    <t>http://visir.is/g/2019190829991</t>
  </si>
  <si>
    <t>skrifaði bókina 261 dagur sem byggð er á dagbók hennar eftir skilnað . „ Sjálf hef ég alla tíð verið</t>
  </si>
  <si>
    <t>vinna í sjálfri mér og iðkað hina ýmsu andlegu vinnu til að stækka og þroskast . Þegar svo kom að</t>
  </si>
  <si>
    <t>Engin klisja að vinna í sjálfum sér - Vísir</t>
  </si>
  <si>
    <t>http://visir.is/g/2019190418871</t>
  </si>
  <si>
    <t>Gunnþórunn Jónsdóttir</t>
  </si>
  <si>
    <t>Það er góðra gjalda vert að tveir ráðherrar í ríkisstjórn , Katrín Jakobsdóttir og Svandís Svavarsdóttir , virðast orðnar sér</t>
  </si>
  <si>
    <t>Vinstrihreyfingin – grænt framboð getur ekki lagt upp í kosningabaráttu með óljósa stefnu í reynd gagnvart Evrópusambandinu " , segir</t>
  </si>
  <si>
    <t>Framfylgjum stefnu okkar gegn ESB-aðild</t>
  </si>
  <si>
    <t>http://mbl.is/frettir/innlent/2012/08/23/framfylgjum_stefnu_okkar_gegn_esb_adild</t>
  </si>
  <si>
    <t>með gildi í lægri kantinum sem vert er að bæta upp með inntöku D vítamíns sem fæðubót . Við erum</t>
  </si>
  <si>
    <t>vítamín eru nauðsynlegur hluti af eðlilegri líkamsstarfsemi og að flest okkar eigum að fá það sem við þurfum í gegnum</t>
  </si>
  <si>
    <t>Teitur læknir um vítamín: „Það er ekki alveg sama hvað maður tekur“</t>
  </si>
  <si>
    <t>http://bleikt.pressan.is/lesa/teitur-laeknir-um-vitamin-thad-er-ekki-alveg-sama-hvad-madur-tekur/</t>
  </si>
  <si>
    <t>framkvæmdastjóri fjármála hjá HSU , að yfirdráttarskuldin hafi minnkað mikið það sem af er þessu ári . Stjórnendur stofnunarinnar eru</t>
  </si>
  <si>
    <t>yfirdrátturinn er óheimill . Vb.is greindi frá . Mál Ísfélags Vestmannaeyja hf. og Hugins ehf. gegn íslenska ríkinu , til</t>
  </si>
  <si>
    <t>Heilbrigðisstofnun með 90 milljóna yfirdrátt</t>
  </si>
  <si>
    <t>http://eyjar.net/read/2015-06-22/heilbrigdisstofnun-med-90-milljona-yfirdratt</t>
  </si>
  <si>
    <t>í morgun var farið yfir Hatton-Rockall viðræðurnar sem Geir H. Haarde sagði að Bretar væru vel inni í og sér</t>
  </si>
  <si>
    <t>yrði að ljúka . Og fleira tengt Bretlandi og Íslandi bar á góma . Geir H. Haarde : Ég vék</t>
  </si>
  <si>
    <t>Utanríkisráðherrafundur</t>
  </si>
  <si>
    <t>Hann kvaðst ekki gera sér neinar vonir um að málið yrði upplýst . Stefán Eiríksson lögreglustjóri sagði lögreglumenn almennt vel</t>
  </si>
  <si>
    <t>það að verða fyrir innbroti geti haft sálrænar afleiðingar . Lögreglan bjóði aðstoð hjá hverfisstöðinni í fræðslu- og forvarnaskyni .</t>
  </si>
  <si>
    <t>Tilfinningalegt áfall</t>
  </si>
  <si>
    <t>http://mbl.is/greinasafn/grein/1243276</t>
  </si>
  <si>
    <t>hefur nú skorað sjö mörk í þeim 30 leikjum sem hún hefur spilað fyrir íslenska liðið . Elín Metta er</t>
  </si>
  <si>
    <t>það bíða leikmenn á varamannabekknum og á hliðarlínunni reiðubúnir að hrifsa af henni sætið ef hún stendur ekki í stykkinu</t>
  </si>
  <si>
    <t>Gott að ná að losa stífluna</t>
  </si>
  <si>
    <t>http://mbl.is/greinasafn/grein/1654708</t>
  </si>
  <si>
    <t>erum dálítið einangruð hér á Íslandi , því gerist margt aðeins hægar en í Berlín þar sem fólk er mjög</t>
  </si>
  <si>
    <t>meðvitað um hvað</t>
  </si>
  <si>
    <t>það borðar og hvaðan hráefnið kemur . " Hugsanlega veitingastaður á Íslandi Victoria segist hafa mikla ánægju af þessu verkefni</t>
  </si>
  <si>
    <t>Hið fullkomna tækifæri</t>
  </si>
  <si>
    <t>http://visir.is/g/2018180809610</t>
  </si>
  <si>
    <t>þurfi þó að gera með réttum hætti . " Þetta er bara spurning um að taka á málinu og vera</t>
  </si>
  <si>
    <t>það eigi ekki að vera mygla inni hjá þér . " Það hlýtur að teljast einstakt með öllu að risafyrirtæki</t>
  </si>
  <si>
    <t>Myglusveppur útbreiddur</t>
  </si>
  <si>
    <t>http://mbl.is/frettir/innlent/2008/08/09/myglusveppur_utbreiddur</t>
  </si>
  <si>
    <t>jurtafæðis séu líklegir til að vera meðvitaðir um hvað þeir láti ofan í sig . „ Ef fólk er vel</t>
  </si>
  <si>
    <t>það er að gera og vandar vel valið á þetta ekki að þurfa að vera áhyggju efni , “ segir</t>
  </si>
  <si>
    <t>Haframjólk í gámavís í hverri viku</t>
  </si>
  <si>
    <t>http://mbl.is/frettir/innlent/2018/12/02/haframjolk_i_gamavis_i_hverri_viku</t>
  </si>
  <si>
    <t>Sunna Ósk Logadóttir</t>
  </si>
  <si>
    <t>til að fá umhverfisverðlaun Ferðamálaráðs árið 2002 . Við reynum að gera okkar besta í þessum efnum en erum fyllilega</t>
  </si>
  <si>
    <t>það er alltaf hægt að gera betur . Vissulega verða mistök hjá okkur eins og öðrum en það er okkar</t>
  </si>
  <si>
    <t>Með margar heimasmíðaðar rútur</t>
  </si>
  <si>
    <t>http://mbl.is/greinasafn/grein/1198537</t>
  </si>
  <si>
    <t>Fólk sem sækir miðbæinn þarf greinilega að fylgjast betur með því hvað er í gangi í kringum það og vera</t>
  </si>
  <si>
    <t>það er ef til vill ekki óhult , " segir Eyrún . Karlmenn hugi að kynbræðrum Góður árangur hefur að</t>
  </si>
  <si>
    <t>Fleiri nauðganir í ár en allt árið í fyrra</t>
  </si>
  <si>
    <t>http://mbl.is/greinasafn/grein/1097629</t>
  </si>
  <si>
    <t>varðar . " Ég var það hins vegar líka þegar reglugerðarbreytingin fór í gegn , þannig að ég er alveg</t>
  </si>
  <si>
    <t>það er ekkert fast fyrr en að við erum búin að fá samþykki SÍ , en mig langar virkilega að</t>
  </si>
  <si>
    <t>Sagði stofnanatregðu vera ástæðu synjunar</t>
  </si>
  <si>
    <t>flestir hafa af óperusöngvara . „ Ég fékk mér þetta tattú reyndar áður en ég byrjaði að syngja og er</t>
  </si>
  <si>
    <t>það er ekki gáfulegt fyrir sviðslistamann að vera útataður í tattúum . En ég er bara voða mikill pönkari inn</t>
  </si>
  <si>
    <t>Pönkari inn við beinið</t>
  </si>
  <si>
    <t>http://visir.is/g/2019190319204</t>
  </si>
  <si>
    <t>Sólveig Gísladóttir</t>
  </si>
  <si>
    <t>við nánast öll stóru tónlistarhúsin á Norðurlöndunum og í Evrópu , þá er það mjög lítið . Við erum mjög</t>
  </si>
  <si>
    <t>það er ekki hlutverk hússins að stíga inn á svið sem aðrir geta sinnt , hvort heldur það er markaðslega</t>
  </si>
  <si>
    <t>Markmiðið að hámarka verðmætin</t>
  </si>
  <si>
    <t>umsóknum , ábendingum og fyrirspurnum vegna landsliðsþjálfarastarfs Íslands . Þetta segir Guðni Bergsson , formaður KSÍ . _x0084_ Við erum</t>
  </si>
  <si>
    <t>það er ekki mikill tími til stefnu og vinnum hratt og vel . Það er verið að vinna á fullu</t>
  </si>
  <si>
    <t>Guðni Bergs: Erum að þrengja hringinn</t>
  </si>
  <si>
    <t>http://fotbolti.net/news/25-07-2018/gudni-bergs-erum-ad-threngja-hringinn</t>
  </si>
  <si>
    <t>síst meðal áskrifenda og tónleikagesta . Það er ótrúlega gaman að starfa í þeim aðstæðum , en við erum líka</t>
  </si>
  <si>
    <t>það er ekki sjálfgefið fyrir okkur sem menningarstofnun , “ segir Árni Heimir . „ Harpa er mikilvægt sameiningartákn og</t>
  </si>
  <si>
    <t>„Margt spennandi fram undan“</t>
  </si>
  <si>
    <t>http://mbl.is/folk/frettir/2018/08/16/margt_spennandi_fram_undan</t>
  </si>
  <si>
    <t>Silja Björk Huldudóttir</t>
  </si>
  <si>
    <t>framkvæmdastjóri VR , segir að félagið fái tíðar fyrirspurnir um frídag verslunarmanna . " Það er mikilvægt að fólk sé</t>
  </si>
  <si>
    <t>það er ekki vinnuskylda á þessum degi . Það þarf að semja sérstaklega um að unnið sé á honum eins</t>
  </si>
  <si>
    <t>Frídagur í mótsögn</t>
  </si>
  <si>
    <t>http://mbl.is/greinasafn/grein/1693029</t>
  </si>
  <si>
    <t>barnið þegar ég missi þolinmæðina eða haga mér ekki eins og þroskað foreldri . Þess vegna reyni ég að vera</t>
  </si>
  <si>
    <t>það er enginn fullkominn uppalandi . Ég geri bara það sem ég get . “ Hann tók örlögum sínum með</t>
  </si>
  <si>
    <t>Nani á vef félagsins . " Við erum á toppi deildarinnar og auðvitað líður okkur best þar en við erum</t>
  </si>
  <si>
    <t>það er enn mikið eftir af tímabilinu . Við verðum að halda ótrauðir áfram . " UN Women á Íslandi</t>
  </si>
  <si>
    <t>Erfiður tími framundan</t>
  </si>
  <si>
    <t>http://mbl.is/greinasafn/grein/1369367</t>
  </si>
  <si>
    <t>er nú með átta stiga forskot á toppnum og stefnir á fyrsta Íslandsmeistaratitilinn í tíu ár . Valsmenn eru þó</t>
  </si>
  <si>
    <t>það er enn nóg eftir af tímabilinu . „ Hlutirnir eru fljótir að breytast í fótbolta ef þú ert ekki</t>
  </si>
  <si>
    <t>Stærsti sigurinn að geta haldið áfram í fótbolta</t>
  </si>
  <si>
    <t>http://mbl.is/sport/efstadeild/2017/08/02/staersti_sigurinn_ad_geta_haldid_afram_i_fotbolta/</t>
  </si>
  <si>
    <t>Andri Yrkill Valsson</t>
  </si>
  <si>
    <t>við borgaralega óhlýðni eða aðgerðasinna eru fullkomlega meðvitaðir um það að þeir eru að brjóta lög og þar með fullkomlega</t>
  </si>
  <si>
    <t>það er hlutverk lögreglu að grípa inn í , " sagði Stefán meðal annars . Fundinum lauk að loknum pallborðsumræðum</t>
  </si>
  <si>
    <t>Enn troðfullt á borgarafundi</t>
  </si>
  <si>
    <t>http://mbl.is/greinasafn/grein/1263424</t>
  </si>
  <si>
    <t>lengra en við gerðum í mars á síðasta ári . Það er allavega mín tilfinning . Við erum hins vegar</t>
  </si>
  <si>
    <t>það er margt sem við getum bætt í okkar leik þrátt fyrir að úrslitin hafi verið hagstæð , “ segir</t>
  </si>
  <si>
    <t>Einkaþjálfari Currys opnaði nýja vídd</t>
  </si>
  <si>
    <t>http://visir.is/g/2018181209393</t>
  </si>
  <si>
    <t>kaflar í honum sem voru alls ekki nógu góðir og því þurfum við að vinna bug á . Við erum</t>
  </si>
  <si>
    <t>það er margt sem við þurfum að laga . Við höfum einsett okkur að taka eitt skref í einu og</t>
  </si>
  <si>
    <t>Það er mikið verk fyrir höndum</t>
  </si>
  <si>
    <t>http://mbl.is/greinasafn/grein/582188</t>
  </si>
  <si>
    <t>tókst lærisveinum Loga að vera ofan á í þeirri baráttu : " Menn verða alltaf að fara í svona leiki</t>
  </si>
  <si>
    <t>það er mikil barátta í gangi . Til þess að knattspyrnuhæfileikar manna nýtist þá þurfa menn jafnframt að hafa betur</t>
  </si>
  <si>
    <t>"Bjarni styrkir hópinn og getur bara hjálpað"</t>
  </si>
  <si>
    <t>http://mbl.is/greinasafn/grein/1232288</t>
  </si>
  <si>
    <t>sem hún hafi sýnt áhuga á að vinna í viðkvæmu og sérstöku landslagi . " Þau hafa kannski líka verið</t>
  </si>
  <si>
    <t>það er minni vinna hjá Íslendingum en eðlilegt má teljast , " segir hún . Talið er að Vegagerðin hafi</t>
  </si>
  <si>
    <t>Hanna fjallahótel í náttúruparadís upp af botni Lysefjord í Noregi</t>
  </si>
  <si>
    <t>http://mbl.is/frettir/innlent/2010/11/24/hanna_fjallahotel_i_natturuparadis_upp_af_botni_lys</t>
  </si>
  <si>
    <t>þeim . „ Félagsráðgjafar koma víða við þegar kemur að málefnum barna , ungmenna og fjölskyldna . Við erum mjög</t>
  </si>
  <si>
    <t>það er sem upp á vantar og þekkjum hvað best hvar þjónustukeðjan rofnar , “ segir María í Morgunblaðinu í</t>
  </si>
  <si>
    <t>Börn geta ekki beðið eftir stefnu</t>
  </si>
  <si>
    <t>http://mbl.is/frettir/innlent/2019/02/15/born_geta_ekki_bedid_eftir_stefnu</t>
  </si>
  <si>
    <t>Guðrún Erlingsdóttir</t>
  </si>
  <si>
    <t>en leita sér fyrst hjálpar þegar þeir verða fullorðnir , segir Hjördís . „ Við sem samfélag erum ekki nægjanlega</t>
  </si>
  <si>
    <t>það er sem við eigum að gera til þess að standa með barni þannig að barnið njóti vafans . Við</t>
  </si>
  <si>
    <t>„Enginn spurði hvernig mér liði“</t>
  </si>
  <si>
    <t>http://mbl.is/frettir/innlent/2019/05/22/enginn_spurdi_hvernig_mer_lidi</t>
  </si>
  <si>
    <t>en aðrir . Við erum rólegir inn á við , “ sagði Indriði sem er þó alveg á jörðinni og</t>
  </si>
  <si>
    <t>það er stutt í næsta leik . „ Þetta er bara einn leikur og það er leikur aftur á laugardaginn</t>
  </si>
  <si>
    <t>Umfjöllun, viðtöl, myndir og einkunnir: KR - Valur 2-1 | KR setti pressuna á Val</t>
  </si>
  <si>
    <t>http://visir.is/g/2016160529000</t>
  </si>
  <si>
    <t>Guðmundur Marinó Ingvarsson</t>
  </si>
  <si>
    <t>á að kenna henni muninn á réttu og röngu og að segja frá . Brynhildur Artúrsdóttir : Ég er mjög</t>
  </si>
  <si>
    <t>það er til fólk sem misnotar sé aðstöðu þessa fólks . Eftir að Brynhildur lét forstöðumann heimilisins vita var manninum</t>
  </si>
  <si>
    <t>Ósátt við vinnubrögð vegna meints kynferðisofbeldis</t>
  </si>
  <si>
    <t>að þeir eigi eftir að slípa sig saman . „ Ekki spurning , ég held líka að það séu allir</t>
  </si>
  <si>
    <t>það er vinna framundan . Það er enginn núna inn í klefa sem segir að þetta sé það sem við</t>
  </si>
  <si>
    <t>Pavel: Mér finnst eins og ég sé endurfæddur - Vísir</t>
  </si>
  <si>
    <t>http://visir.is/g/2019191009487</t>
  </si>
  <si>
    <t>Arnór Fannar Theódórsson</t>
  </si>
  <si>
    <t>á EM , þá þurfum við að byrja að vinna leiki . Það er alveg klárt . Við erum allir</t>
  </si>
  <si>
    <t>það er það sem við þurfum að byrja að gera , “ sagði Hamren . „ Það er það sem</t>
  </si>
  <si>
    <t>Hamren: Þessi gullkynslóð á mörg ár eftir</t>
  </si>
  <si>
    <t>http://visir.is/g/2019190318680</t>
  </si>
  <si>
    <t>Eiríkur Stefán Ásgeirsson í Peralada</t>
  </si>
  <si>
    <t>það er það sem við þurfum að byrja að gera , “ sagði Hamren við Vísir.is . „ Það er</t>
  </si>
  <si>
    <t>Þetta er það sem Hamren ræðir mest við gullkynslóðina</t>
  </si>
  <si>
    <t>http://dv.is/433/2019/3/20/thetta-er-thad-sem-hamren-raedir-mest-vid-gullkynslodina</t>
  </si>
  <si>
    <t>að við erum stórt fyrirtæki á viðkvæmu svæði . Starfsemin er viðamikil og þarf mikið olnbogarými . Við erum líka</t>
  </si>
  <si>
    <t>það eru ekki allir sáttir við staðsetninguna og áhrifin . Við getum ekki breytt staðsetningunni - augljóslega . Hins vegar</t>
  </si>
  <si>
    <t>Svör Norðuráls við spurningum í opnu bréfi Umhverfisvaktarinnar við Hvalfjörð</t>
  </si>
  <si>
    <t>áttu ekkert erindi í kvikmyndahús og úrvalsmyndum sem margar hverjar eru fyrir löngu orðnar sígildar . Mögulega er Cage einfaldlega</t>
  </si>
  <si>
    <t>það eru engin lítil hlutverk til , bara litlir leikarar . Í það minnsta virðist ekkert hlutverk of ómerkilegt fyrir</t>
  </si>
  <si>
    <t>Cage í hefndarhug</t>
  </si>
  <si>
    <t>http://visir.is/g/2018180929989</t>
  </si>
  <si>
    <t>yfirfærir Pétur þessa reynslu að færa til mörkin sín á fleiri stöðum í lífinu ? " Í dag er ég</t>
  </si>
  <si>
    <t>það eru engin takmörk . Ég get ekki bara það sem er ákveðið fyrirfram . En auðvitað æfi ég ekki</t>
  </si>
  <si>
    <t>Tilgangur lífsins að rækta hið góða</t>
  </si>
  <si>
    <t>http://mbl.is/greinasafn/grein/1667312</t>
  </si>
  <si>
    <t>tíma og frá landinu berast fréttir af átökum og sjálfsmorðssprengjuárárum svarar Ingibjörg því neitandi . " Auðvitað er maður alveg</t>
  </si>
  <si>
    <t>það eru hér hættur sem maður þarf að búa sig undir og reyna að forðast , " segir Ingibjörg og</t>
  </si>
  <si>
    <t>Ingibjörg Sólrún í Afganistan</t>
  </si>
  <si>
    <t>http://mbl.is/frettir/innlent/2008/03/17/ingibjorg_solrun_i_afganistan_2</t>
  </si>
  <si>
    <t>tíma og frá landinu berast fréttir af átökum og sjálfsmorðssprengjuárásum svarar Ingibjörg því neitandi . " Auðvitað er maður alveg</t>
  </si>
  <si>
    <t>"Getum verið stolt af Íslendingunum"</t>
  </si>
  <si>
    <t>http://mbl.is/frettir/innlent/2008/03/18/getum_verid_stolt_af_islendingunum</t>
  </si>
  <si>
    <t>gaman að vera gift manninum mínum og hafa tekið þetta skref í okkar sambandi . Ég er líka lögfræðingur og</t>
  </si>
  <si>
    <t>það eru ólík réttindi tengd sambúð og hjónabandi sem skipta máli . “ Trúir þú á æðri mátt ? „</t>
  </si>
  <si>
    <t>http://mbl.is/smartland/samskipti/2018/04/26/ogleymanlegt_vetrarbrudkaup</t>
  </si>
  <si>
    <t>kvenna í fréttaflutningi sínum og umræðuþáttum ? " Við höfum unnið að því markvisst um langt skeið ; að vera</t>
  </si>
  <si>
    <t>það eru sem áhorfendur okkar og hlustendur sjá og heyra . Það nær þá til þess hverjir vinna á fréttastofunni</t>
  </si>
  <si>
    <t>http://mbl.is/greinasafn/grein/1656032</t>
  </si>
  <si>
    <t>í skíðabrekkunum þessa daga , “ segir Ólafur Ragnar , sem hefur áratuga reynslu af skíðamennsku . „ Ég er</t>
  </si>
  <si>
    <t>það fylgir því alltaf áhætta að stíga á skíði en sem betur fer hefur aldrei neitt skeð fram að þessu</t>
  </si>
  <si>
    <t>Ólafur Ragnar um slysið í Colorado: „Dorrit var með mér í ferðinni og var fljót á vettvang“</t>
  </si>
  <si>
    <t>http://dv.is/frettir/2018/1/29/olafur-ragnar-mjadmarbrotnadi-i-skidaslysi-1L7V6G</t>
  </si>
  <si>
    <t>Björn Þorfinnsson</t>
  </si>
  <si>
    <t>missi mann útaf og þá höldum við að leikurinn verði þægilegur og auðveldur og missum það niður . Ég var</t>
  </si>
  <si>
    <t>það gæti gerst og bað menn um að vera varkára . „ Ég held að það hafi aðalega verið það</t>
  </si>
  <si>
    <t>Ólafur: Varamennirnir komu sterkir inn</t>
  </si>
  <si>
    <t>http://visir.is/g/2016160608782</t>
  </si>
  <si>
    <t>hlakki til , “ segir Guðni en hann óskar þess að ferlið gangi hratt og vel fyrir sig en er</t>
  </si>
  <si>
    <t>það gæti orðið strembið . Guðni segir að burtséð frá því hver hefði borið sigur úr býtum í gær þá</t>
  </si>
  <si>
    <t>taka þátt í henni . Til að mynda með því að leggja áherslu á hugmyndina um samgöngumáta með skiptibílum ,</t>
  </si>
  <si>
    <t>það gæti verið eina leiðin fyrir bíla þeirra til að halda velli . Ljóst virðist alla vega vera að þróunin</t>
  </si>
  <si>
    <t>Hyggjast útrýma einkabílnum í Helsinki</t>
  </si>
  <si>
    <t>http://mbl.is/greinasafn/grein/1522163</t>
  </si>
  <si>
    <t>alla fjölskylduna . Nokkuð sé um að fyrirtæki gefi deildum sínum gjafabréf í stað hefðbundinna jólagjafa . " Fólk virðist</t>
  </si>
  <si>
    <t>það gefur , " segir Snjólaug . Óróleiki á þingi Þingfundi gærdagsins lauk með atkvæðagreiðslu um fjáraukalög fyrir árið 2007</t>
  </si>
  <si>
    <t>Mest sala í geitum, svo koma hænurnar</t>
  </si>
  <si>
    <t>http://mbl.is/greinasafn/grein/1182194</t>
  </si>
  <si>
    <t>voru sendir bótalaust suður eins og hvert annað gámagóss hafa ekki sagt sitt síðasta orð . Ögmundur virðist einn vera</t>
  </si>
  <si>
    <t>það getur brugðið til beggja átta . Ef til vill verðum við að ganga með honum fimbulvetur , þar sem</t>
  </si>
  <si>
    <t>Bréf um hinn fullkomna glæp, styrkingu krónunnar, peningaþvottastöð og Gartner fjölskylduna</t>
  </si>
  <si>
    <t>http://eyjan.dv.is/eyjan/2009/08/04/bref-um-hinn-fullkomna-glaep-styrkingu-kronunnar-peningathvottastod-og-talsynir/</t>
  </si>
  <si>
    <t>getur verið mjög breytileg . Algengt er að fólk í krabbameinsmeðferð eigi bæði góða daga og slæma . • Verum</t>
  </si>
  <si>
    <t>það getur verið mjög mikilvægt fyrir fólk sem greinst hefur með krabbamein að halda áfram að vinna eða vera í</t>
  </si>
  <si>
    <t>http://sunnlenska.is/adsent/%c3%beegar-einn-ur-hopnum-greinist</t>
  </si>
  <si>
    <t>þangað . „ Vinafólk okkar á langveikt barn og þau hafa notað Rjóðrið mjög mikið , þannig að við erum</t>
  </si>
  <si>
    <t>meðvitaðir um það hvað</t>
  </si>
  <si>
    <t>það hefur auðgað líf þeirra mikið , “ segir Halldór . „ Það er gott fyrir foreldra að hafa þarna</t>
  </si>
  <si>
    <t>Stjörnustríð til styrktar Rjóðri</t>
  </si>
  <si>
    <t>http://mbl.is/frettir/innlent/2016/06/02/stjornustrid_til_styrktar_rjodri/</t>
  </si>
  <si>
    <t>Stefán Gunnar Sveinsson</t>
  </si>
  <si>
    <t>eru ekki nægar ástæður til að forðast sykur , veit ég ekki hvað þarf til ! Þú þarft að vera</t>
  </si>
  <si>
    <t>það hefur ekki tekist að sýna fullkomlega fram á þetta allt í stýrðum rannsóknum , en vísbendingarnar eru mjög sterkar</t>
  </si>
  <si>
    <t>Af hverju er sykur óhollur? Blákaldur sannleikurinn</t>
  </si>
  <si>
    <t>http://bleikt.pressan.is/lesa/af-hverju-er-sykur-ohollur-blakaldur-sannleikurinn/</t>
  </si>
  <si>
    <t>að ungt fólk geti lesið sér til gagns og gamans á öðrum tungumálum . En við þurfum bara að vera</t>
  </si>
  <si>
    <t>það komi ekki niður á íslenskunni . Forseti Alþýðusambands Íslands segir það hlutverk sitt að enduróma málflutning félagsmanna og standa</t>
  </si>
  <si>
    <t>Lestur hefur aukist síðastliðin tvö ár</t>
  </si>
  <si>
    <t>hættumerki þegar svona gerist . Liðið getur gleymt sér og misst einbeitinguna , en ég held að það séu allir</t>
  </si>
  <si>
    <t>það megi ekki gerast , " sagði Júlíus . Sjá lengra viðtal við Júlíus og meira um HM í Morgunblaðinu</t>
  </si>
  <si>
    <t>"Stelpurnar eru klárlega komnar á hærra þrep"</t>
  </si>
  <si>
    <t>http://mbl.is/sport/handbolti/2011/12/05/stelpurnar_eru_klarlega_komnar_a_haerra_threp</t>
  </si>
  <si>
    <t>. Eitt jákvætt sem hefur komið út úr umræðum um Brexit og Trump er að hinn almenni borgari er orðinn</t>
  </si>
  <si>
    <t>það megi kannski bæta kosningakerfið . Það var ekki hægt aða tala um það fyrir 10 árum . Hvaða bók</t>
  </si>
  <si>
    <t>Góður tími til að nýta sér gervigreind - Vísir</t>
  </si>
  <si>
    <t>http://visir.is/g/2019190509991</t>
  </si>
  <si>
    <t>breytingar á ýmsum öðrum störfum en þeim sem þegar er farið að sjálfvirknivæða . Það skiptir líka máli að vera</t>
  </si>
  <si>
    <t>það munu líka verða til ný störf . Verkfall hjá félagsmönnum Eflingar skall á klukkan 10 í morgun og mun</t>
  </si>
  <si>
    <t>Segir þjóðina stadda í miðri iðnbyltingu</t>
  </si>
  <si>
    <t>, í viðtali skömmu áður en flugmönnum í Bandaríkjunum var bannað að nota lyfið nú í vikunni . Vísindamennirnir eru</t>
  </si>
  <si>
    <t>það sé ekki nóg að skoða bara skýrslur um aukaverkanir en benda á að þær séu alvarleg viðvörun . "</t>
  </si>
  <si>
    <t>Sofna við stýrið og keyra út af</t>
  </si>
  <si>
    <t>http://mbl.is/greinasafn/grein/1216632</t>
  </si>
  <si>
    <t>þau sett í ákveðið ferli . „ Það hefur farið mjög vaxandi núna síðustu ár . Menn eru orðnir mjög</t>
  </si>
  <si>
    <t>það sé gott að skrá þetta og vinna úr þessu . Þetta er tekið bráðalvarlega og það er ekkert verið</t>
  </si>
  <si>
    <t>„Þetta er tekið bráðalvarlega“</t>
  </si>
  <si>
    <t>http://visir.is/g/2017170419577</t>
  </si>
  <si>
    <t>Þórhildur Þorkelsdóttir</t>
  </si>
  <si>
    <t>áformað er , að því er fram kemur í umfjöllun um rafvæðingu þessa í Morgunblaðinu í dag . Flestir eru</t>
  </si>
  <si>
    <t>það sé hollt að borða mikið af grænmeti og ávöxtum og þekkja ráðlegginguna um að borða „ fimm á dag</t>
  </si>
  <si>
    <t>Ert þú að borða nóg af ávöxtum og grænmeti?</t>
  </si>
  <si>
    <t>http://mbl.is/matur/frettir/2017/03/20/ert_thu_ad_borda_nog_af_avoxtum_og_graenmeti/</t>
  </si>
  <si>
    <t>Inga Rún Sigurðardóttir</t>
  </si>
  <si>
    <t>séu alltaf einhverjir leikmenn sem veki meiri athygli en aðrir á stórmóti sem þessu . En að nú sé allir</t>
  </si>
  <si>
    <t>það sé risaverkefni í gangi og því sé fókusinn núna á mótið og leikinn sem framundan er . Með boltann</t>
  </si>
  <si>
    <t>Mágur Rúriks segir fókusinn á HM - K100</t>
  </si>
  <si>
    <t>http://mbl.is/k100/frettir/2018/06/26/magur_ruriks_segir_fokusinn_a_hm</t>
  </si>
  <si>
    <t>Magasínið</t>
  </si>
  <si>
    <t>Það er því miður allt of algengt að ungt fólk viti ekki hvert það getur leitað og er jafnvel ekki</t>
  </si>
  <si>
    <t>það sé verið að troða á því . Svo situr það bara heima í stað þess að fá hjálp ,</t>
  </si>
  <si>
    <t>Ekki bjartar horfur um sumarvinnu ungs fólks</t>
  </si>
  <si>
    <t>http://mbl.is/greinasafn/grein/1268171</t>
  </si>
  <si>
    <t>sstar } &amp; sstar ; { sstar } Eftir Kristínu Heiðu Kristinsdóttur khk@mbl.is Ég reyni að passa mig og vera</t>
  </si>
  <si>
    <t>það sem kemur frá hjartanu er alltaf best . En ég hef alveg dottið í þá gryfju að hanna það</t>
  </si>
  <si>
    <t>Kraftmikil Eyjapæja</t>
  </si>
  <si>
    <t>http://mbl.is/greinasafn/grein/1200274</t>
  </si>
  <si>
    <t>verslunarsviðs Samkaupa segir netverslunina rökrétta þróun við auknum kröfum viðskiptavina . Þetta kemur fram í fréttatilkynningu . „ Við erum</t>
  </si>
  <si>
    <t>það skiptir öllu máli að vera á tánum og okkur finnst rökrétt skref að bjóða viðskiptavinum okkar uppá þennan valkost</t>
  </si>
  <si>
    <t>Fyrsta lágvöruverðsverslunin á netinu - Viðskiptablaðið</t>
  </si>
  <si>
    <t>http://vb.is/frettir/141099/</t>
  </si>
  <si>
    <t>. Mikið vanmat var hjá liði Bohemian sem að sögn Páls Viðars Gíslasonar , þjálfara Þórs , var aðeins of</t>
  </si>
  <si>
    <t>það væri að mæta 1. deildar liði frá Íslandi . Nánar er fjallað um leiki Þórs og ÍBV í Morgunblaðinu</t>
  </si>
  <si>
    <t>Vongóðir Þórsarar vilja refsa fyrir virðingarleysi</t>
  </si>
  <si>
    <t>http://mbl.is/sport/efstadeild/2012/07/12/vongodir_thorsarar_vilja_refsa_fyrir_virdingarleysi</t>
  </si>
  <si>
    <t>svolítið . Mér leið eins og það væri pressa . Það var kannski aðallega það . Ég var alltaf mjög</t>
  </si>
  <si>
    <t>það væri alltaf verið að fylgjast með og að það væri mjög lítið sem mætti misfarast . “ En af</t>
  </si>
  <si>
    <t>Manuela rifjar upp Instagram-málið fræga – Líkir því við opinbera aftöku: „Þetta var með því versta sem ég hef séð“</t>
  </si>
  <si>
    <t>http://dv.is/fokus/2019/4/4/manuela-rifjar-upp-instagram-malid-fraega-likir-thvi-vid-opinbera-aftoku-thetta-var-med-thvi-versta-sem-eg-hef-sed</t>
  </si>
  <si>
    <t>Lilja Katrín Gunnarsdóttir</t>
  </si>
  <si>
    <t>kynlíf , klámvæðingu og kynhlutverk . Allir voru strákarnir sammála um að klám væri eðlilegur hluti af lífinu og sögðust</t>
  </si>
  <si>
    <t>það væri eitthvað sem flestir leituðu einhvern tímann í , þótt þeir væru mismikið að tala um það . „</t>
  </si>
  <si>
    <t>vill hefur það haft einhver áhrif að móðir hennar , Bryndís Kondrup , er myndlistarkona . " Ég var alltaf</t>
  </si>
  <si>
    <t>það væri ekkert of sniðugt að herma eftir og fannst skemmtilegra að reyna að finna uppá einhverju sjálf . Mér</t>
  </si>
  <si>
    <t>Einlægni er spennandi</t>
  </si>
  <si>
    <t>http://mbl.is/greinasafn/grein/1412424</t>
  </si>
  <si>
    <t>sem við sköpum í samanburði við nýtingu þeirra er ekki gott og það þarf að bæta . Það eru allir</t>
  </si>
  <si>
    <t>það væri fínt að breyta því á mánudagskvöld . " There are no words . We will let the pictures</t>
  </si>
  <si>
    <t>"Þekki Lars Lagerbäck mjög vel"</t>
  </si>
  <si>
    <t>http://mbl.is/sport/enski/2016/06/23/ekki_lars_lagerback_mjog_vel</t>
  </si>
  <si>
    <t>mjög víðfeðmt , “ segir Lára Sóley og tekur fram að hún hafi þegar hún tók við starfinu verið sér</t>
  </si>
  <si>
    <t>það væri í mörg horn að líta . „ Teymið sem heldur um hljómsveitina , sem myndar rammann fyrir þessa</t>
  </si>
  <si>
    <t>„Í góðum tengslum við þjóðina“</t>
  </si>
  <si>
    <t>http://mbl.is/folk/frettir/2019/12/14/i_godum_tengslum_vid_thjodina</t>
  </si>
  <si>
    <t>segir Margrét og ítrekar að hún muni halda áfram að þrýsta á þetta mál fyrir þingi . " Við vorum</t>
  </si>
  <si>
    <t>það vantaði ákveðna löggjöf sem menn vildu vinna eftir og er búið að samþykkja núna . En engu að síður</t>
  </si>
  <si>
    <t>Lítið hefur farið fyrir rannsóknarnefndum</t>
  </si>
  <si>
    <t>http://mbl.is/greinasafn/grein/1382992</t>
  </si>
  <si>
    <t>segir hún ákveðin . „ Það hefur orðið mikil vitundarvakning í samfélaginu og bæði strákar og stelpur í tónlistarbransanum eru</t>
  </si>
  <si>
    <t>það þarf að breyta og bæta viðhorfin í garð stelpna . Ég fæ þessa spurningu oft en ég get svarað</t>
  </si>
  <si>
    <t>Draumurinn sem dó varð kveikjan að tónlistarferlinum</t>
  </si>
  <si>
    <t>http://mannlif.is/heimurinn/draumurinn-sem-do-vard-kveikjan-ad-tonlistarferlinum</t>
  </si>
  <si>
    <t>lúta að landsbyggðinni og sérstaklega að Norðurlandi vestra . Þetta kemur fram í ályktun frá félaginu . " Allir eru</t>
  </si>
  <si>
    <t>það þarf að draga saman í ríkisrekstri en fundurinn gerir þá kröfu að í því verkefni hafi ríkisstjórnin það að</t>
  </si>
  <si>
    <t>Jafnræðis sé gætt í landinu</t>
  </si>
  <si>
    <t>http://mbl.is/greinasafn/grein/1304482</t>
  </si>
  <si>
    <t>hún varð fræg á Íslandi og hefur það mótað líf hennar mikið . Fullorðna fólkið í kringum mig var afskaplega</t>
  </si>
  <si>
    <t>það þyrfti að passa mig og fylgjast vel með mér svo það var mjög rétt tekið á þessu . En</t>
  </si>
  <si>
    <t>Jóhanna Guðrún hokin af reynslu þrátt fyrir ungan aldur: „Það er voðalega fátt sem kemur mér á óvart“</t>
  </si>
  <si>
    <t>http://bleikt.pressan.is/lesa/190622</t>
  </si>
  <si>
    <t>Aníta Estíva</t>
  </si>
  <si>
    <t>af þeim í samskiptum við börnin og foreldrarnir eru með þessum aðferðum fordæmi fyrir þau . Foreldrar verða að vera</t>
  </si>
  <si>
    <t>þær aðferðir sem þeir nota í uppeldi barna sinna skipta sköpum í þroska þeirra og þar með hvernig þeim vegnar</t>
  </si>
  <si>
    <t>Það sem þú gerir í uppeldi skiptir öllu máli</t>
  </si>
  <si>
    <t>http://mbl.is/greinasafn/grein/1061054</t>
  </si>
  <si>
    <t>spenntur fyrir nýja starfinu . „ Pósturinn á mikið inni þegar kemur að stafrænum lausnum og nýir stjórnendur fyrirtækisins eru</t>
  </si>
  <si>
    <t>þær eru mikilvægasta breytan í að bæta þjónustu við viðskiptavini og til þess að finna nýjar virðisaukandi þjónustuleiðir . Ég</t>
  </si>
  <si>
    <t>Nýr forstöðumaður hjá Póstinum - Vísir</t>
  </si>
  <si>
    <t>http://visir.is/g/2019190719376</t>
  </si>
  <si>
    <t>fullorðnir , jafnvel þótt þau eigi að vera á meðal mestu tossa allra tossa heimsins , og sumar persónurnar undarlega</t>
  </si>
  <si>
    <t>þær eru persónur í bók en ekki af holdi og blóði . Samfélagsgagnrýnin , skotin á skólakerfið og nútímahugtök og</t>
  </si>
  <si>
    <t>Bráðfyndin allegoría</t>
  </si>
  <si>
    <t>http://dv.is/menning/2008/11/14/bradfyndin-allegoria/</t>
  </si>
  <si>
    <t>fætt heima og þar með er heimafæðing ekki eins framandi og hún var fyrir 10 árum . Konur eru orðnar</t>
  </si>
  <si>
    <t>þær hafa val og hafa heilmikið að segja um sína eigin fæðingu . Auðvitað eiga konur að ráða því hvar</t>
  </si>
  <si>
    <t>„Ekkert fallegra en kona í fæðingu“</t>
  </si>
  <si>
    <t>http://mbl.is/smartland/heilsa/2016/03/06/ekkert_fallegra_en_kona_i_faedingu/</t>
  </si>
  <si>
    <t>ótti undir stýri , hefurðu orðið hræddur í keppni ? " Kannski stundum , já . Ég er allavega mjög</t>
  </si>
  <si>
    <t>þær kringumstæður geta skapast í keppni sem maður vonast til að lenda ekki í . Ber ákveðna virðingu fyrir hættunni</t>
  </si>
  <si>
    <t>Ætluðum okkur um of til að vinna McLaren og Ferrari</t>
  </si>
  <si>
    <t>http://mbl.is/greinasafn/grein/560490</t>
  </si>
  <si>
    <t>upp á yndislega vísun í " Piparkökusönginn " fræga úr Dýrunum í Hálsaskógi , sem persónur verksins voru sér skemmtilega</t>
  </si>
  <si>
    <t>þær mættu ekki syngja , enda tilheyrði hann öðru leikriti . En hvaða lærdóm má svo draga af þessum tveimur</t>
  </si>
  <si>
    <t>Samvinnan reynist best</t>
  </si>
  <si>
    <t>http://mbl.is/greinasafn/grein/1558174</t>
  </si>
  <si>
    <t>, meðal annars inni á skemmtistöðum . " Ég held að flestar vinkonur sem fari og sæki staði séu mjög</t>
  </si>
  <si>
    <t>meðvitaðar um það að</t>
  </si>
  <si>
    <t>þær þurfa að fylgjast hver með annarri og hafi því lært af þessari umræðu sem hefur verið í samfélaginu .</t>
  </si>
  <si>
    <t>við blaðamann mbl.is í dag að menn séu ekki beint áhyggjufullir vegna þróunarinnar í Rússlandi en að þeir séu þó</t>
  </si>
  <si>
    <t>þar sé margt að gerast og breytast sem þarft sé að fylgjast með . „ Við ræddum bæði stöðu innanríkismála</t>
  </si>
  <si>
    <t>Verðum að taka skilaboð Rússa alvarlega - Eyjafréttir</t>
  </si>
  <si>
    <t>http://eyjafrettir.is/frett/verdum-ad-taka-skilabod-russa-alvarlega/2007-10-30</t>
  </si>
  <si>
    <t>Það gengur ekki að ganga um með skjalatösku og þykjast vera fínn maður . Guðmundur útskrifaðist 1992 og er vel</t>
  </si>
  <si>
    <t>þarf til þess að hlutirnir gangi . Ég eldist og alltaf er verið að ýta mér frá eldavélinni en mér</t>
  </si>
  <si>
    <t>Í bransanum í um 60 ár</t>
  </si>
  <si>
    <t>http://mbl.is/frettir/innlent/2019/06/27/i_bransanum_i_um_60_ar</t>
  </si>
  <si>
    <t>Steinþór Guðbjartsson</t>
  </si>
  <si>
    <t>kringum íslenska liðið . Ég fékk svo að leikgreina Noreg fyrir vináttulandsleik við þá í aðdraganda heimsmeistaramótsins . Ég var</t>
  </si>
  <si>
    <t>þarna bauðst stórt tækifæri til að sýna hvað í mér bjó . Og ég var staðráðinn í að nýta mér</t>
  </si>
  <si>
    <t>ísinn sé svo nálægt landi á þessum árstíma en nauðsynlegt sé , aðallega fyrir sjómenn smærri báta , að vera</t>
  </si>
  <si>
    <t>þarna er ís og jakarnir nokkuð stórir . Í gærdag flaug Landhelgisgæslan yfir , þó ekki í hefðbundnu ískönnunarflugi og</t>
  </si>
  <si>
    <t>Hafís nálægt landi</t>
  </si>
  <si>
    <t>er næg . Þórsteinn mælir með þessu . Þórsteinn Ragnarsson : Nú það er nú þannig að fólk er líka</t>
  </si>
  <si>
    <t>meðvitað um það að</t>
  </si>
  <si>
    <t>þarna er tekið minna pláss undir grafirnar , við getum kannski sett niður sex duftker á móti einni kistu þannig</t>
  </si>
  <si>
    <t>Duftker safnast upp eftir líkbrennslur vegna misskilnings</t>
  </si>
  <si>
    <t>lengur á dagskrá . " Það er svo margt sem mælir á móti þessu . Ég held að borgarbúar séu</t>
  </si>
  <si>
    <t>þarna sé verið að ráðast á garðinn þar sem hann er lægstur . Bæði er mikil sátt um þessa starfsemi</t>
  </si>
  <si>
    <t>Fresta útboði á sorphirðu</t>
  </si>
  <si>
    <t>http://mbl.is/greinasafn/grein/1242166</t>
  </si>
  <si>
    <t>gera sér grein fyrir þýðingu þess að vernda hér byggð og mannvirki alveg eins og aðrir . Við erum öll</t>
  </si>
  <si>
    <t>þarna verður að verða einhver breyting til betri vegar . " Eflaust á ofangreind tilvitnun í viðtal Morgunblaðsins við Ólaf</t>
  </si>
  <si>
    <t>Nauðvörn</t>
  </si>
  <si>
    <t>http://mbl.is/greinasafn/grein/592217</t>
  </si>
  <si>
    <t>er búið að færa meiri þekkingu inn í samsetningu matarins . Halldór Steinsson yfirmatreiðslumaður og starfsfólkið í eldhúsinu eru orðin</t>
  </si>
  <si>
    <t>þau setja ofan í sig og hvað ekki , “ segir Ingi Þór Jónsson , markaðsstjóri Heilsustofnunar Náttúrulækningafélags Íslands .</t>
  </si>
  <si>
    <t>Leynda perlan handan heiðarinnar</t>
  </si>
  <si>
    <t>http://mbl.is/matur/frettir/2016/11/29/leynda_perlan_handan_heidarinnar/</t>
  </si>
  <si>
    <t>Gunnþórunn Jónsdóttir -</t>
  </si>
  <si>
    <t>við fordæmi Birgir segir að nefndin hafi við ákvarðatökuna stuðst við ákveðin fordæmi frá fyrri kosningum . „ Við vorum</t>
  </si>
  <si>
    <t>þau væru ekki endilega sterk en þau voru þau einu sem við höfðum fyrir framan okkur . “ Samkvæmt kosningalögunum</t>
  </si>
  <si>
    <t>Krotuðu í ferninginn og notuðu rangan bókstaf</t>
  </si>
  <si>
    <t>http://mbl.is/frettir/innlent/2016/12/08/krotudu_i_ferninginn_og_notudu_rangan_bokstaf/</t>
  </si>
  <si>
    <t>Sigtryggur Sigtryggsson</t>
  </si>
  <si>
    <t>í þessum hópi ? " M.a. tveir fyrrverandi formenn flokksins , Valgerður Sverrisdóttir og Jón Sigurðsson . Ég var alltaf</t>
  </si>
  <si>
    <t>þau væru mér andsnúin . Þau voru hætt formlegum afskiptum af stjórnmálum og tóku engan þátt í flokksstarfi . Það</t>
  </si>
  <si>
    <t>Vissi að það var mikið í gangi</t>
  </si>
  <si>
    <t>http://mbl.is/greinasafn/grein/1641227</t>
  </si>
  <si>
    <t>, en Sigmundur segir að þau hafi hætt formlegum afskiptum af flokksstarfi mörgum árum áður . „ Ég var alltaf</t>
  </si>
  <si>
    <t>Sigmundur Davíð: „Ég var alltaf meðvitaður um að þau væru mér andsnúin“</t>
  </si>
  <si>
    <t>http://dv.is/frettir/2017/5/25/sigmundur-david-eg-var-alltaf-medvitadur-um-ad-thau-vaeru-mer-andsnuin/</t>
  </si>
  <si>
    <t>deilna . Lítil von sé um það , að hann geti orðið hreyfiafl í samfélaginu . „ Ég var alltaf</t>
  </si>
  <si>
    <t>Sigmundur Davíð segir fyrrverandi formenn hafa farið gegn sér</t>
  </si>
  <si>
    <t>http://kjarninn.is/frettir/2017-05-25-sigmundur-david-segir-fyrrverandi-formenn-hafa-farid-gegn-ser/</t>
  </si>
  <si>
    <t>Morgunblaðið rekur þessa atburðarás og ræðir m.a. nýstofnað þjóðmálafélag , Framfarafélagið , og stöðu flokksins . " Ég var alltaf</t>
  </si>
  <si>
    <t>Fyrrverandi formenn stjórna</t>
  </si>
  <si>
    <t>http://mbl.is/greinasafn/grein/1641219</t>
  </si>
  <si>
    <t>stjórnvalda að um væri að ræða viðmið , sem fælu ekki í sér eiginlegar kröfur á hjúkrunarheimilin og aðilar væru</t>
  </si>
  <si>
    <t>þau yrðu ekki uppfyllt . SFV hafði og hefur miklar áhyggjur af þessari staðreynd og telur eðlilegra að hjúkrunarheimilum sé</t>
  </si>
  <si>
    <t>Harma ákvörðun stjórnvalda vegna lokunar Kumbaravogs</t>
  </si>
  <si>
    <t>http://mbl.is/frettir/innlent/2017/01/24/harma_akvordun_stjornvalda/</t>
  </si>
  <si>
    <t>Elín Margrét Böðvarsdóttir</t>
  </si>
  <si>
    <t>Landhelgisgæslunnar á milli klukkan sjö og níu í morgun . Hjalti Sæmundsson , aðalvarðstjóri í stjórnstöð Landhelgisgæslunnar , segir vaktmenn</t>
  </si>
  <si>
    <t>þegar álagið sé svona mikið , eins og nú er vegna strandveiða , geti þeir misst af neyðarkalli . Hjalti</t>
  </si>
  <si>
    <t>Gætu misst af neyðarkalli</t>
  </si>
  <si>
    <t>http://ruv.is/node/836714</t>
  </si>
  <si>
    <t>og því að einkenni geðhæða hverfa um leið og jafnvægi er náð á ný . Brýnt er að almenningur sé</t>
  </si>
  <si>
    <t>þegar einstaklingur með geðhvörf er ekki í geðhæð sé hann jafn veruleikatengdur og trúverðugur og allur almenningur . Síðast en</t>
  </si>
  <si>
    <t>Geðhjálp bendir á rangfærslur um geðhvörf</t>
  </si>
  <si>
    <t>http://ruv.is/frett/gedhjalp-bendir-a-rangfaerslur-um-gedhvorf</t>
  </si>
  <si>
    <t>Birgir Þór Harðarson</t>
  </si>
  <si>
    <t>því að einkenni geðhæða hverfa um leið og jafnvægi er náð á ný . „ Brýnt er að almenningur sé</t>
  </si>
  <si>
    <t>Benda á rangfærslur um geðhvörf – Fréttablaðið</t>
  </si>
  <si>
    <t>http://frettabladid.is/frettir/benda-a-rangfaerslur-um-gehvoerf</t>
  </si>
  <si>
    <t>því að einkenni geðhæða hverfi um leið og jafnvægi er náð á ný . „ Brýnt er að almenningur sé</t>
  </si>
  <si>
    <t>„Jafn trúverðug og allur almenningur“</t>
  </si>
  <si>
    <t>http://mbl.is/frettir/innlent/2019/02/08/jafn_truverdug_og_allur_almenningur</t>
  </si>
  <si>
    <t>er þó minnst á Jón Baldvin í tilkynningu Hrannars Jónssonar , formanns Geðhjálpar . „ Brýnt er að almenningur sé</t>
  </si>
  <si>
    <t>augum . Þar á meðal þurfi að mennta fleiri hjúkrunarfræðinga . Kjartan Hreinn Njálsson : Við þurfum líka að vera</t>
  </si>
  <si>
    <t>þegar hjúkrunarfræðingurinn kemur til starfa að þá sé hann á sanngjörnum kjörum og sé í boðlegu húsnæði . . Þetta</t>
  </si>
  <si>
    <t>Hjartaaðgerðum frestað þrjátíu og tvisvar sinnum á árinu</t>
  </si>
  <si>
    <t>og þá eru ekki endilega teknar réttar ákvarðanir . Þeir sem íhuga að semja við GIF Sundsvall ættu að vera</t>
  </si>
  <si>
    <t>þegar þeir eru orðnir leikmenn félagsins geta þeir búist við að þurfa að sitja á varamannabekknum á síðasta ári samnings</t>
  </si>
  <si>
    <t>Hannes harðorður í garð Sundsvall</t>
  </si>
  <si>
    <t>http://mbl.is/greinasafn/grein/1335669</t>
  </si>
  <si>
    <t>er til marks um hversu hratt þessi lífsstíll hefur unnið á . Þeir sem kjósa hann þurfa þó að vera</t>
  </si>
  <si>
    <t>þeir borða og gæta þess að fá nóg af kalki , B12 - vítamíni , zinki og járni . Á</t>
  </si>
  <si>
    <t>Kostir vegan-fæðis</t>
  </si>
  <si>
    <t>http://mannlif.is/vikan/kostir-vegan-faedis</t>
  </si>
  <si>
    <t>Steingerður Steinarsdóttir</t>
  </si>
  <si>
    <t>á svæðinu dustað rykið af viðbragðsáætlunum . Það eru þó allir rólegir í sveitarfélaginu og engin hræðsla . Íbúar eru</t>
  </si>
  <si>
    <t>þeir búi á skjálftasvæði og eru vanir hreyfingum í jarðskorpunni . Húsavík stendur á Tjörnesbrotabeltinu þar sem orðið hafa stórir</t>
  </si>
  <si>
    <t>Jarðskjálftahrinan úti fyrir Grímsey virðist vera í rénun</t>
  </si>
  <si>
    <t>og verði við jarðsetningu duftkers . Og síðan má kannski segja að hluti af þeim , þá eru aðstandendur ekki</t>
  </si>
  <si>
    <t>þeir eiga að ákveða hvenær á að jarðsetja , og það er kannski svolítið vandamál að koma þeim skilaboðum en</t>
  </si>
  <si>
    <t>þótt nokkuð væri púað undir framsögu Stefáns . " Þeir sem kenna sig við borgaralega óhlýðni eða aðgerðasinna eru fullkomlega</t>
  </si>
  <si>
    <t>þeir eru að brjóta lög og þar með fullkomlega meðvitaðir um að það er hlutverk lögreglu að grípa inn í</t>
  </si>
  <si>
    <t>þeir vilja takast á . Ofbeldi er þegar einhver er beittur harðræði sem vill það ekki , þarna eru allir</t>
  </si>
  <si>
    <t>þeir eru að fara út í , " segir Jón Viðar . " Það geta allir sem eru ekki að</t>
  </si>
  <si>
    <t>Mjölnismenn sigursælir á Englandi</t>
  </si>
  <si>
    <t>http://mbl.is/greinasafn/grein/1465487</t>
  </si>
  <si>
    <t>mistökin sem fólk gerir á grillinu sé að elda kjötið of mikið eða of lítið . " Margir eru ekki</t>
  </si>
  <si>
    <t>þeir eru að gera . Það er líka algengt að fólk leggi of fljótt eða of seint í marineringu en</t>
  </si>
  <si>
    <t>Margir fastir í kótelettum og kaldri piparsósu</t>
  </si>
  <si>
    <t>http://mbl.is/matur/frettir/2011/05/26/margir_fastir_i_kotelettum</t>
  </si>
  <si>
    <t>að breyta venjum innan hans . Það er mikil ofneysla í gangi í tískuvarningi og er mikilvægt að neytendur verði</t>
  </si>
  <si>
    <t>þeir eru að kaupa . Það er mikilvægt að vera upplýstur og styðja ekki hraðtískurisa sem nýta sér ódýrt og</t>
  </si>
  <si>
    <t>Við getum verið hvað sem er og hver sem er - Vísir</t>
  </si>
  <si>
    <t>http://visir.is/g/2019190709526</t>
  </si>
  <si>
    <t>Ásta Eir Árnadóttir</t>
  </si>
  <si>
    <t>að aðalmarkmið þessara aðgerða sé að verja almenning fyrir hættulegum fölsuðum og ófullnægjandi mat og drykk , sem fæstir eru</t>
  </si>
  <si>
    <t>þeir eru að kaupa eða neyta . Varan er yfirleitt sett í umbúðir sem líta út fyrir að vera löglegar</t>
  </si>
  <si>
    <t>Lögðu hald á falsaðan mat</t>
  </si>
  <si>
    <t>http://mbl.is/frettir/erlent/2011/12/06/logdu_hald_a_falsadan_mat</t>
  </si>
  <si>
    <t>leiktjöldum sem áttu að líkja sem nákvæmast eftir upplifun mannsins á sömu fyrirbærum . Um leið eru listamennirnir sér fullkomlega</t>
  </si>
  <si>
    <t>þeir eru að skapa endurgerð af eftirlíkingu bæði í tónlist og mynd sem fær samhljóm við rómantíska og upphafna hugmynd</t>
  </si>
  <si>
    <t>Leikhúsgjörningar á Listahátíð</t>
  </si>
  <si>
    <t>ljóst að það mun ekkert lið vanmeta þá á mótinu . Það þýðir hins vegar líka að leikmenn liðsins eru</t>
  </si>
  <si>
    <t>þeir geta og það er sjálfstraust í liðinu . Fernando Santos , þjálfari Portúgals , vill ekki meina að hans</t>
  </si>
  <si>
    <t>Ætla að fylgja eftir árangrinum á EM</t>
  </si>
  <si>
    <t>http://mbl.is/greinasafn/grein/1687167</t>
  </si>
  <si>
    <t>snjalltæki . Þaðan hafi þær sjálfkrafa verið vistaðar í iCloud-skýinu . Sigurður segist telja að margir eigendur snjalltækja séu ekki</t>
  </si>
  <si>
    <t>þeir hafi sett það sem sjálfgefna stillingu að gögnum sé hlaðið upp í tölvuský , þegar þeir setja tækið upp</t>
  </si>
  <si>
    <t>Myndirnar taldar stolnar úr skýjunum</t>
  </si>
  <si>
    <t>http://mbl.is/greinasafn/grein/1522294</t>
  </si>
  <si>
    <t>hafi oftar en ekki sýnt af sér mikið umburðarlyndi og sýnt því skilning að í starfi sínu hafi þeir verið</t>
  </si>
  <si>
    <t>þeir hittu fólk oftar en ekki í sínu versta ástandi . „ Lögreglustarfið er mjög erfitt og vanþakklátt . Til</t>
  </si>
  <si>
    <t>„Þetta er ekkert annað en árás“</t>
  </si>
  <si>
    <t>http://dv.is/frettir/2013/7/11/thetta-er-ekkert-annad-en-aras/</t>
  </si>
  <si>
    <t>fleiri tileinki sér vegan-lífsstíl . Hann sé ekki hættulegur . Þeir sem neyti eingöngu jurtafæðis séu líklegir til að vera</t>
  </si>
  <si>
    <t>þeir láti ofan í sig . „ Ef fólk er vel meðvitað um hvað það er að gera og vandar</t>
  </si>
  <si>
    <t>. Eiríkur segir að hann þekki ekki málsatvik til hlítar en þó virðist sem þeir sem voru handteknir hafi verið</t>
  </si>
  <si>
    <t>þeir legðu stund á lögbrot . Þeir hafi gert sér grein fyrir því að þeir hafi ekki bara tekið á</t>
  </si>
  <si>
    <t>Vafasamt er að niðurhal til einkanota sé ólöglegt athæfi</t>
  </si>
  <si>
    <t>http://mbl.is/greinasafn/grein/821259</t>
  </si>
  <si>
    <t>skuldavanda heimilanna , “ segir hann . „ Mikilvægt er að Alþingi endurheimti traust þjóðarinnar . Stjórnmálamenn þurfa að vera</t>
  </si>
  <si>
    <t>þeir sækja umboð sitt til fólksins og haga störfum sínum eftir því . Ekki er vanþörf á að orðræða stjórnmálamanna</t>
  </si>
  <si>
    <t>„Mikilvægt að Alþingi endurheimti traust þjóðarinnar“</t>
  </si>
  <si>
    <t>http://dv.is/frettir/2012/11/4/mikilvaegt-ad-althingi-endurheimti-traust-thjodarinnar/</t>
  </si>
  <si>
    <t>innan frá , " eins og Anna orðar það . Með þessu láti fræðimennirnir í veðri vaka að þeir séu</t>
  </si>
  <si>
    <t>þeir séu í þykjustuleik , og þar með sé fengin hin " kaldhæðna fjarlægð " sem geri að verkum að</t>
  </si>
  <si>
    <t>Í þykjustuleik</t>
  </si>
  <si>
    <t>http://mbl.is/greinasafn/grein/1148917</t>
  </si>
  <si>
    <t>gegn Ítölum . Ég myndi setja Ítali í svipaðan styrkleikaflokk og Austurríki og Grikkland . Ég held að strákarnir séu</t>
  </si>
  <si>
    <t>þeir þurfa að leggja sig 100% fram í þessum leik . Að mínu mati er þetta fyrst og fremst spurning</t>
  </si>
  <si>
    <t>"Stund sannleikans runnin upp"</t>
  </si>
  <si>
    <t>http://mbl.is/greinasafn/grein/800917</t>
  </si>
  <si>
    <t>óraunhæfar , ekki hvetjandi en hefðu að sama skapi engin áhrif . Læknar haldi áfram baráttu sinni og séu mjög</t>
  </si>
  <si>
    <t>þeir þurfi til að halda starfi sínu áfram . Samninganefnd lækna fundaði í fyrradag með samninganefnd ríkisins og til umræðu</t>
  </si>
  <si>
    <t>Loforð Bjarna hafa engin áhrif á kjaraviðræður</t>
  </si>
  <si>
    <t>og Haukar unnu vinnusigur á nýliðum Tindastóls á Sauðárkróki . Vissu hvað þeir þurftu að gera " Menn voru alveg</t>
  </si>
  <si>
    <t>þeir þyrftu að gera , " segir Einar um leikinn . Fjölnismenn hafa farið hamförum í markaskorun í 1. deildinni</t>
  </si>
  <si>
    <t>"Erum kannski með litla breidd miðað við KR"</t>
  </si>
  <si>
    <t>http://mbl.is/sport/efstadeild/2012/07/23/erum_kannski_med_litla_breidd_midad_vid_kr</t>
  </si>
  <si>
    <t>með því að hæfisskilyrði um stjórnarmenn eftirlitsskyldra aðila séu uppfyllt og ekki síður til að tryggja að stjórnarmenn séu vel</t>
  </si>
  <si>
    <t>þekkingar er krafist og hvað felst í ábyrgð sem fylgir stjórnarstörfum , að því er segir á vef FME .</t>
  </si>
  <si>
    <t>Fjármálaeftirlitið herðir eftirlit með hæfi stjórnarmanna</t>
  </si>
  <si>
    <t>http://mbl.is/greinasafn/grein/1322722</t>
  </si>
  <si>
    <t>þekkingar er krafist og hvað felst í ábyrgð sem fylgir stjórnarstörfum . " Þeir sem eru skipaðir heita Jón Sigurðsson</t>
  </si>
  <si>
    <t>Eftirlit með hæfi stjórnarmanna hert - Viðskiptablaðið</t>
  </si>
  <si>
    <t>http://vb.is/frettir/2395/</t>
  </si>
  <si>
    <t>þekkingar er krafist og hvað felst í ábyrgð sem fylgir stjórnarstörfum . Nefndin mun veita umsögn um hæfi viðkomandi stjórnarmanns</t>
  </si>
  <si>
    <t>FME skipar nefnd til að meta hæfi stjórnarmanna</t>
  </si>
  <si>
    <t>http://visir.is/g/2010927061796</t>
  </si>
  <si>
    <t>eftirliti með því að hæfisskilyrði um stjórnarmenn eftirlitsskyldra aðila væri uppfylt og ekki síður að tryggja að stjórnarmenn væru vel</t>
  </si>
  <si>
    <t>þekkingar er krafist og hvað felst í ábyrgð sem fylgir stjórnarstörfum . Nefndin veitir umsögn um hæfi og hæfni viðkomandi</t>
  </si>
  <si>
    <t>Allir stjórnendur staðist mat FME nema einn - Viðskiptablaðið</t>
  </si>
  <si>
    <t>http://vb.is/frettir/62306/</t>
  </si>
  <si>
    <t>brennt okkur með því að fara í leiki með röngu hugarfari og ég tel að leikmennirnir í íslenska landsliðinu séu</t>
  </si>
  <si>
    <t>þessi leikur er eins og hver annar leikur . Menn ganga inn í ákveðin hlutverk í landsliðinu og eiga að</t>
  </si>
  <si>
    <t>Sýnd veiði en ekki gefin</t>
  </si>
  <si>
    <t>http://mbl.is/greinasafn/grein/601647</t>
  </si>
  <si>
    <t>áður sagt að ég vilji ekki að október og nóvember verði okkar bestu mánuðir á tímabilinu . Við erum mjög</t>
  </si>
  <si>
    <t>þessi úrslit eru bara einn lítill hlekkur í keðjunni , " sagði Coppell eftir leikinn . Joe Royle , knattspyrnustjóri</t>
  </si>
  <si>
    <t>Steve Coppell er rólegur yfir toppsætinu</t>
  </si>
  <si>
    <t>http://mbl.is/greinasafn/grein/1051343</t>
  </si>
  <si>
    <t>ellefu talsins Er nokkuð sem á að koma ykkur á óvart í liði Manchester United ? ,, Við erum alveg</t>
  </si>
  <si>
    <t>þessir menn geta . Þetta snýst bara um okkur sjálfa . Við þurfum auðvitað að reyna halda aftur af þeirra</t>
  </si>
  <si>
    <t>Eyjar.net - upplýsinga- og fréttamiðill um Vestmannaeyjar - Fréttir - _x0084_Löngu tímabært að vinna United_x0093_</t>
  </si>
  <si>
    <t>http://eyjar.net/read/2008-03-08/_x0084_longu-timabaert-ad-vinna-united_x0093_</t>
  </si>
  <si>
    <t>"Löngu tímabært að vinna United"</t>
  </si>
  <si>
    <t>http://mbl.is/greinasafn/grein/1198549</t>
  </si>
  <si>
    <t>fíkniefna , sem er hið besta mál . Markmið okkar er ekki að taka sem flesta heldur að flestir séu</t>
  </si>
  <si>
    <t>þetta eftirlit sé í gangi og hegði sér í samræmi við það , " segir Ómar Smári sem vonast til</t>
  </si>
  <si>
    <t>Ábyrgari ökumenn í desembermánuði</t>
  </si>
  <si>
    <t>http://mbl.is/greinasafn/grein/1535363</t>
  </si>
  <si>
    <t>ofvaxna hljómsveit ? " Jú , vissulega , " segir Wagner og hlær auðvitað . " Og við erum alveg</t>
  </si>
  <si>
    <t>þetta er ekki alltaf mjög skynsamlegt . Í hreinskilni var sú stefna tekin við gerð nýju plötunnar að fáliðuð sveit</t>
  </si>
  <si>
    <t>Saumaklúbburinn Kótilettur</t>
  </si>
  <si>
    <t>http://mbl.is/greinasafn/grein/653792</t>
  </si>
  <si>
    <t>að Háskólinn á Bifröst muni kynna þetta sérstaklega fyrir menntamálaráðherra Færeyja á allra næstu dögum . " Við erum afar</t>
  </si>
  <si>
    <t>þetta er ekki í fyrsta sinn sem að Færeyingar veita Íslendingum aðstoð á erfiðum tímum . M.a. voru umfangsmiklar fjársafnanir</t>
  </si>
  <si>
    <t>Bifröst býður Færeyingum ókeypis skólavist á næsta ári</t>
  </si>
  <si>
    <t>http://visir.is/g/2008170665349</t>
  </si>
  <si>
    <t>kemur á vef skólans að þetta verði kynnt sérstaklega fyrir menntamálaráðherra Færeyja á næstu dögum . „ Við erum afar</t>
  </si>
  <si>
    <t>þetta er ekki í fyrsta sinn sem að Færeyingar veita Íslendingum aðstoð á erfiðum tímum . Meðal annars voru umfangsmiklar</t>
  </si>
  <si>
    <t>Bjóða Færeyingum ókeypis skólavist</t>
  </si>
  <si>
    <t>http://dv.is/frettir/2008/10/29/bjoda-faereyingum-okeypis-skolavist/</t>
  </si>
  <si>
    <t>því sögðu þá tek ég þessu hrósi hans eins og við á með stolti og gleði , en líka æðruleysi</t>
  </si>
  <si>
    <t>þetta er enginn heilagur sannleikur . Ég kann mjög vel að meta álit hans , en reyni á sama tíma</t>
  </si>
  <si>
    <t>"Sköpunarferlið er mjög kaótískt"</t>
  </si>
  <si>
    <t>http://mbl.is/greinasafn/grein/1686346</t>
  </si>
  <si>
    <t>veglegasta fyrir þá sem komi fyrstir . " Við getum hreinlega ekki beðið eftir að kynna þessa nýjung og erum</t>
  </si>
  <si>
    <t>þetta er frábær viðbót fyrir neytendur . Á meðan fólk finnur sinn eina rétta lit mun DJ Dóra Júlía halda</t>
  </si>
  <si>
    <t>45 lita farðalína frumsýnd</t>
  </si>
  <si>
    <t>hálfu innlendra lífeyrissjóða og annarra stofnanafjárfesta nú þegar fyrir höndum er næsta stóra skref í vexti félagsins . Við erum</t>
  </si>
  <si>
    <t>þetta er fyrsta skuldabréfaútgáfa á innanlandsmarkaði í langan tíma , ef frá er talin útgáfa opinberra aðila og orkufyrirtækja ,</t>
  </si>
  <si>
    <t>Skuldabréfaútboði CCP lokið - 75 prósent umframeftirspurn</t>
  </si>
  <si>
    <t>http://visir.is/g/2012120709296</t>
  </si>
  <si>
    <t>Magnús Halldórsson</t>
  </si>
  <si>
    <t>og utanríkisþjónustan mun gera hvað hún getur til að aðstoða í þessu máli en það er mikilvægt að menn séu</t>
  </si>
  <si>
    <t>þetta er lögreglumál , en við gerum það sem við getum . “ Hagnaður HB Granda á síðasta ári var</t>
  </si>
  <si>
    <t>Sagður hafa tapað hálfri milljón kvöldið áður</t>
  </si>
  <si>
    <t>http://ruv.is/frett/sagdur-hafa-tapad-halfri-milljon-kvoldid-adur</t>
  </si>
  <si>
    <t>Freyr Gígja Gunnarsson</t>
  </si>
  <si>
    <t>. Þorsteinn R. Hermannsson , samgöngustjóri Reykjavíkurborgar : Það er mikill umferðarþungi . Það er alveg ljóst . Við erum</t>
  </si>
  <si>
    <t>þetta er mikil umferð sem fer hérna um . Þorsteinn segir að í fyrra hafi vinna hafist við að leita</t>
  </si>
  <si>
    <t>Ráðast þarf í aðgerðir til að leysa vandann</t>
  </si>
  <si>
    <t>upplyft í það að verða hvítt og hnúðarnir inni í örinu jöfnuðu sig fljótt . „ Maður þarf að vera</t>
  </si>
  <si>
    <t>þetta er rosa strangt og maður er kannski ekki að fara að lifa svona alla ævi , ekki svona ýkt</t>
  </si>
  <si>
    <t>Allir liðir í stuði</t>
  </si>
  <si>
    <t>http://visir.is/g/2018180818962</t>
  </si>
  <si>
    <t>að breyta samfélaginu til hins betra , " segir Logi Már Einarsson , formaður Samfylkingarinnar . " Við erum auðvitað</t>
  </si>
  <si>
    <t>þetta er skoðanakönnun og það er mikil vinna fram undan . Við munum því halda okkur algerlega á jörðinni en</t>
  </si>
  <si>
    <t>Ósk um réttlátara samfélag</t>
  </si>
  <si>
    <t>http://mbl.is/greinasafn/grein/1658748</t>
  </si>
  <si>
    <t>um 17 prósenta niðurskurður á nýveitingum styrkja . Það eru um tíu verkefnastyrkir . Ég held að þingmenn séu ekki</t>
  </si>
  <si>
    <t>þetta er stór breyting og hefur mikil áhrif . “ Hún segir Vísindafélagið og þá vísindamenn sem hún hafi rætt</t>
  </si>
  <si>
    <t>Forviða á hugmyndum um niðurskurð til Rannsóknasjóðs</t>
  </si>
  <si>
    <t>http://visir.is/g/2018181209663</t>
  </si>
  <si>
    <t>Sighvatur Arnmundsson</t>
  </si>
  <si>
    <t>að rjúfa meðgönguna , eins og heimilt er í íslenskum lögum . Við sem vinnum við þessa skimun erum fullkomlega</t>
  </si>
  <si>
    <t>þetta er viðkvæmt og vandmeðfarið mál og að valið um skimun eða frekari greiningaraðgerðir er á höndum hinnar þunguðu konu</t>
  </si>
  <si>
    <t>Fósturskimun og fjöldamorð</t>
  </si>
  <si>
    <t>http://mbl.is/greinasafn/grein/1215062</t>
  </si>
  <si>
    <t>ég aldrei viljað trúa því . Ég trúi því að hún muni verða góð . Og þó ég sé alveg</t>
  </si>
  <si>
    <t>þetta gæti komið aftur en ég vil samt trúa hinu . Að hún haldist svona og þroskist enn frekar .</t>
  </si>
  <si>
    <t>Hún er gangandi kraftaverk</t>
  </si>
  <si>
    <t>http://mbl.is/greinasafn/grein/1636479</t>
  </si>
  <si>
    <t>í reikninginn , en skipið hafi líka verið farið að haga sér einkennilega í innsiglingunni . „ Ég var mjög</t>
  </si>
  <si>
    <t>þetta gæti verið að gerast , “ segir hann . „ Hann rétt hægði á sér í drullunni . “</t>
  </si>
  <si>
    <t>Eyjar.net - upplýsinga- og fréttamiðill um Vestmannaeyjar - Fréttir - Herjólfur hægði á sér í drullunni</t>
  </si>
  <si>
    <t>http://eyjar.net/read/2010-09-06/herjolfur_haegdi_a_ser_i_drullunni</t>
  </si>
  <si>
    <t>að vera meðvitað um að áhættuhegðun m.a. námserfiðleikar sem er ákveðin áhættuhegðun er eitthvað sem að maður þarf að vera</t>
  </si>
  <si>
    <t>þetta gæti verið partur af því , umhverfinu sem barnið er í , það eru margir þættir sem spila saman</t>
  </si>
  <si>
    <t>Áfengis- og vímuefnanotkun barnshafandi konu getur orsakað erfiðleika hjá barninu</t>
  </si>
  <si>
    <t>Menn hafa náttúrulega styrkt sína stöðu frá því að matið hófst varðandi upplýsingar um háhitasvæðin og við höfum alltaf verið</t>
  </si>
  <si>
    <t>þetta gerist ekki á einum degi , þetta mun taka tíma . Og ég hef ekki áhyggjur af því að</t>
  </si>
  <si>
    <t>Álver á Bakka hefði óafturkræf áhrif á umhverfið</t>
  </si>
  <si>
    <t>einn til tveir starfsmenn í klefum en eftirliti þeirra sé oft mætt með hortugheitum . „ Almenningur þarf að vera</t>
  </si>
  <si>
    <t>þetta getur verið að gerast . Það er mikilvægt að fólk virði reglurnar og sé ekki að taka upp símann</t>
  </si>
  <si>
    <t>„Grafalvarlegt mál ef menn eru að taka upp og birta svona“</t>
  </si>
  <si>
    <t>sektina . Hann segir gjörninginn hafa verið fallegan og að hann hafi farið mjög varlega . " Ég var mjög</t>
  </si>
  <si>
    <t>þetta hefði ekki skaðleg áhrif á umhverfið , " segir Evaristti og bætir við að liturinn sé nú þegar horfinn</t>
  </si>
  <si>
    <t>Evaristti ætlar ekki að greiða sektina</t>
  </si>
  <si>
    <t>http://mbl.is/frettir/innlent/2015/04/25/aetlar_ekki_ad_greida_sektina</t>
  </si>
  <si>
    <t>á sama tíma finn ég til auðmýktar , " sagði Carl I. Hagen , formaður Framfaraflokksins . " Ég er</t>
  </si>
  <si>
    <t>þetta kann að vera skammvinn sveifla . " Skoðanakönnunin bendir til þess að Verkamannaflokkurinn hafi ekki notið minni vinsælda í</t>
  </si>
  <si>
    <t>Framfaraflokkurinn vinsæll</t>
  </si>
  <si>
    <t>http://mbl.is/greinasafn/grein/555820</t>
  </si>
  <si>
    <t>og fjármálageira íranska hagkerfisins , getum við komist aftur á byrjunarreit . Íranska þjóðin og heimurinn allur þurfa að vera</t>
  </si>
  <si>
    <t>þetta markar ekki endalok samningsins , “ sagði Rouhani . Ákvörðun Íransstjórnar féll í nokkuð grýttan jarðveg hjá aðildarríkjunum .</t>
  </si>
  <si>
    <t>Íran krefst verndar gegn Bandaríkjunum - Vísir</t>
  </si>
  <si>
    <t>http://visir.is/g/2019190508971</t>
  </si>
  <si>
    <t>liðsins séu ekki búnir að spila neitt síðan í þriðju til fjórðu umferð en að sama skapi þá var maður</t>
  </si>
  <si>
    <t>þetta myndi gerast fyrir tímabilið þannig að við höfum haft tíma til að undirbúa okkur . Auðvitað værum við til</t>
  </si>
  <si>
    <t>Átti von á skiptingu eftir ójafnt einvígi við Rapinoe</t>
  </si>
  <si>
    <t>helgarveðrið verði mjög gott fram á sunnudagskvöld , " segir Þorsteinn . benedikt@mbl.is Fótbolti Sindri Sverrisson sindris@mbl.is " Við erum</t>
  </si>
  <si>
    <t>þetta pólska lið er gríðarlega sterkt , og förum ekki með neinu kæruleysi í þennan leik . Það varð strax</t>
  </si>
  <si>
    <t>Nýir menn fá tækifæri</t>
  </si>
  <si>
    <t>http://mbl.is/greinasafn/grein/1574772</t>
  </si>
  <si>
    <t>" segir Friðrik Larsen , lektor í markaðsfræðum og stofnandi CHARGE . Orkuskiptin eru hafin en almenningur þarf að verða</t>
  </si>
  <si>
    <t>þetta sé mögulegt og mikilvægt skref í tækni og framförum . Þetta er einnig stórt ímyndarmál fyrir okkur Íslendinga .</t>
  </si>
  <si>
    <t>Þurfum að vera meðvitaðri um orkuskiptin</t>
  </si>
  <si>
    <t>http://frettabladid.is/markadurinn/urfum-a-vera-mevitari-um-orkuskiptin</t>
  </si>
  <si>
    <t>markaðsmála er von á stofnendum og stjórnendum virtra alþjóðlegra ráðgjafastofa . „ Orkuskiptin eru hafin en almenningur þarf að verða</t>
  </si>
  <si>
    <t>Framtíð orkumála í kastljósinu - Viðskiptablaðið</t>
  </si>
  <si>
    <t>http://vb.is/frettir/149844</t>
  </si>
  <si>
    <t>ekki var tekið fram að skrá ætti lífeyris- og séreignasjóði . „ Orkuskiptin eru hafin en almenningur þarf að verða</t>
  </si>
  <si>
    <t>Orkuskiptin stórt ímyndarmál fyrir Íslendinga</t>
  </si>
  <si>
    <t>http://visir.is/g/2018180929803</t>
  </si>
  <si>
    <t>áttað sig á því hvað það raunverulega þýddi . Mér finnst aftur á móti eins og ungu konurnar séu mjög</t>
  </si>
  <si>
    <t>þetta skiptir máli og það er mjög breytt frá því sem var fyrir 10 - 15 árum . Það að</t>
  </si>
  <si>
    <t>Einsleitni kemur okkur ekkert áfram</t>
  </si>
  <si>
    <t>http://mbl.is/greinasafn/grein/1603787</t>
  </si>
  <si>
    <t>það er enginn von um bata ? Svo kom að því að dánardagurinn rann upp . „ Við vorum öll</t>
  </si>
  <si>
    <t>þetta væri kveðjustundin og við vorum hjá pabba allan tímann . Þetta var auðvitað mjög sérkennileg en falleg stund og</t>
  </si>
  <si>
    <t>Hlutverk okkar sem aðstandenda að elska nógu mikið til að sleppa</t>
  </si>
  <si>
    <t>http://mannlif.is/vikan/hlutverk-okkar-sem-adstandenda-ad-elska-nogu-mikid-til-ad-sleppa</t>
  </si>
  <si>
    <t>Margrét Björk Jónsdóttir</t>
  </si>
  <si>
    <t>getur maður yfirleitt ekki lesið handritið áður en maður sendir inn prufu þannig að í raun var ég ekki alveg</t>
  </si>
  <si>
    <t>þetta væri né tengja almennilega að Peter Jackson væri manneskjan á bak við það . Ég hafði frétt að þau</t>
  </si>
  <si>
    <t>Ætla að halda mér á jörðinni</t>
  </si>
  <si>
    <t>http://mbl.is/greinasafn/grein/1666408</t>
  </si>
  <si>
    <t>svið . Edda : Það er allt í lagi að gagnrýna það sem fram fer í leikhúsi . Við vorum</t>
  </si>
  <si>
    <t>þetta væri svo vandmeðfarið . En þetta var ekki leiklestur . Sigrún : Við höfum áður sett á svið atburði</t>
  </si>
  <si>
    <t>Nú er tími breytinga</t>
  </si>
  <si>
    <t>http://visir.is/g/2018181229119</t>
  </si>
  <si>
    <t>Kristjana B Guðbrandsdóttir</t>
  </si>
  <si>
    <t>að við höfum ekki staðið okkur hvað þetta varðar , en það má kannski segja að við höfum ekki verið</t>
  </si>
  <si>
    <t>þetta væri vandamál . Við munu taka þetta alvarlega og leitast við að skýra þetta betur út fyrir fólki .</t>
  </si>
  <si>
    <t>Vísbendingar um að öryggi ABS-hemla sé ofmetið</t>
  </si>
  <si>
    <t>http://mbl.is/greinasafn/grein/544063</t>
  </si>
  <si>
    <t>virkilega góð stemning í liðinu . Það er mikil reynsla í okkar liði , líka í Evrópuleikjum . Menn eru</t>
  </si>
  <si>
    <t>þetta verði krefjandi verkefni og eru tilbúnir , " segir Jón Þór Hauksson að lokum . Það styttist í leik</t>
  </si>
  <si>
    <t>Jón Þór: Krefjandi verkefni gegn sóknarþenkjandi Eistum</t>
  </si>
  <si>
    <t>http://fotbolti.net/news/11-07-2018/jon-thor-krefjandi-verkefni-gegn-soknarthenkjandi-eistum</t>
  </si>
  <si>
    <t>hann var seldur til Charlton fyrir 900.000 pund . ,, Ipswich státar af góðum árangri á heimavelli og við erum</t>
  </si>
  <si>
    <t>þetta verður ekki auðveldur leikur . Okkar frammistaða á útivöllum hefur verið góð en þetta er leikur sem við gætum</t>
  </si>
  <si>
    <t>Hermann á fornar slóðir</t>
  </si>
  <si>
    <t>http://mbl.is/sport/enski/2008/01/05/hermann_a_fornar_slodir</t>
  </si>
  <si>
    <t>http://mbl.is/greinasafn/grein/1183673</t>
  </si>
  <si>
    <t>Hugin í Mjólkurbikarnum en fyrsti leikur liðsins í 2. deild verður Víði á heimavelli 5. maí . _x0084_ Við eru</t>
  </si>
  <si>
    <t>þetta verður mjög krefjandi verkefni . Við teljum okkur vera með vel mannaðan hóp sem er tilbúinn að takast á</t>
  </si>
  <si>
    <t>Rafn: Ætlum að gera þetta tímabil eftirminnilegt</t>
  </si>
  <si>
    <t>http://fotbolti.net/news/24-04-2018/rafn-aetlum-ad-gera-thetta-timabil-eftirminnilegt</t>
  </si>
  <si>
    <t>Magnús Már Einarsson</t>
  </si>
  <si>
    <t>var tilbúið að fara út í óvissuna . „ Við vorum með frábæra kennara sem voru mjög jákvæðir og allir</t>
  </si>
  <si>
    <t>þetta yrði tilraunakennt fyrsta ár . “ En hún tekur fram að nánast allir kennaranna ætli að halda áfram í</t>
  </si>
  <si>
    <t>Lýðháskólinn á Flateyri vill ekki líkjast bóknámsskólum - Vísir</t>
  </si>
  <si>
    <t>http://visir.is/g/2019190619278</t>
  </si>
  <si>
    <t>blasa við að May komi samningnum ekki í gegnum þingið og því sé atkvæðagreiðslan dregin til baka . May sagðist</t>
  </si>
  <si>
    <t>þingmenn hefðu einna helst áhyggjur af „ backstop “ - áætluninni , varúðarráðstöfun ef Bretum og ESB tekst ekki að</t>
  </si>
  <si>
    <t>Allt í upplausn í Bretlandi</t>
  </si>
  <si>
    <t>http://visir.is/g/2018181219847</t>
  </si>
  <si>
    <t>. Oft er talað um að sterkir leiðtogar hafi sterka nærveru en það er nokkuð sem leikarar eru einmitt mjög</t>
  </si>
  <si>
    <t>þjálfa með sér . Nánari upplýsingar má fá með því að senda tölvupóst á netfangið : tinnalind@mac.com Reginn hf. hefur</t>
  </si>
  <si>
    <t>Að finna trúðinn í sjálfum sér</t>
  </si>
  <si>
    <t>http://mbl.is/greinasafn/grein/1480521</t>
  </si>
  <si>
    <t>og hvernig . Ef aðstoð er afþökkuð er gott að láta viðkomandi vita að boðið standi áfram . • Verum</t>
  </si>
  <si>
    <t>þó krabbameinsmeðferð sé lokið þá finna margir fyrir úthalds – og einbeitingarleysi löngu eftir að meðferð lýkur . Nánari upplýsingar</t>
  </si>
  <si>
    <t>stjórnmálum um sinn . Ég er sátt og stolt af því sem ég hef áorkað , en á sama tíma</t>
  </si>
  <si>
    <t>þörfin –fyrir að opna samfélagið upp og færa það nær nútímanum er ótvíræð . Ég hlakka til að takast á</t>
  </si>
  <si>
    <t>Ferð án fyrirheits: Flokkurinn sem boðaði nýja og breytta pólitík endar ferð sína í hægri stjórn</t>
  </si>
  <si>
    <t>http://stundin.is/grein/3429</t>
  </si>
  <si>
    <t>Karl Th. Birgisson</t>
  </si>
  <si>
    <t>sér fyrir hendur . Ég er sátt og stolt af því sem ég hef áorkað , en á sama tíma</t>
  </si>
  <si>
    <t>þörfin fyrir að opna samfélagið upp og færa það nær nútímanum er ótvíræð . Ég hlakka til að takast á</t>
  </si>
  <si>
    <t>Heiða Kristín hættir sem formaður Bjartrar framtíðar</t>
  </si>
  <si>
    <t>http://eyjan.pressan.is/frettir/?p=161435</t>
  </si>
  <si>
    <t>Heiða Kristín hættir í stjórnmálum</t>
  </si>
  <si>
    <t>http://mbl.is/frettir/innlent/2014/12/15/heida_kristin_haettir_i_stjornmalum</t>
  </si>
  <si>
    <t>http://ruv.is/node/847473</t>
  </si>
  <si>
    <t>um sinn . „ Ég er sátt og stolt af því sem ég hef áorkað , en á sama tíma</t>
  </si>
  <si>
    <t>Heiða lætur af stjórnarformennsku í Bjartri framtíð - Viðskiptablaðið</t>
  </si>
  <si>
    <t>http://vb.is/frettir/112455/</t>
  </si>
  <si>
    <t>að skella aftur í eitt lítið málverk ? " Nei nei . Það er bara gaman . Ég er mjög</t>
  </si>
  <si>
    <t>þrátt fyrir , materíalískan árangur í þessari list' " – hér bregður Ragnar fyrir sig rödd sem minnir á Halldór</t>
  </si>
  <si>
    <t>Geggjuð pæling að gera spítalalist</t>
  </si>
  <si>
    <t>bakað eins og vindurinn með nokkuð góðum árangri síðan . Brúðarterta er hins vegar allt annars eðlis og ég var</t>
  </si>
  <si>
    <t>þrátt fyrir að brúðurin hefði engar væntingar til tertunnar þá væru allar líkur á því að einhverjir gestir hefðu eitthvað</t>
  </si>
  <si>
    <t>Svona bakar þú brúðartertu</t>
  </si>
  <si>
    <t>http://mbl.is/matur/frettir/2018/07/28/svona_bakar_thu_brudartertu</t>
  </si>
  <si>
    <t>Þóra Sigurðardóttir</t>
  </si>
  <si>
    <t>sé ekki matvara en gjörsamlega glórulaust að mínu viti . “ Líkaminn þekkir alvörumat „ Besta leiðin er að vera</t>
  </si>
  <si>
    <t>þú lætur ofan í þig og hafa samsetninguna rétta . Líkami okkar er klókur og hann þekkir þegar hann fær</t>
  </si>
  <si>
    <t>, leitt barnið þitt í átt að lausninni . Dæmi : „ Svo þú hefur áhyggjur af prófunum og ert</t>
  </si>
  <si>
    <t>þú þurfir að fara að undirbúa þig betur “ og „ svo þú ert að tala við mig um þetta</t>
  </si>
  <si>
    <t>Svona færðu barnið þitt til að hlýða öllu sem þú segir</t>
  </si>
  <si>
    <t>Svona færðu barnið þitt til að hlýða öllu sem þú segir - DV</t>
  </si>
  <si>
    <t>http://bleikt.dv.is/bleikt/2018/8/21/svona-faerdu-barnid-thitt-til-ad-hlyda-ollu-sem-thu-segir-2</t>
  </si>
  <si>
    <t>Ritstjórn Bleikt</t>
  </si>
  <si>
    <t>það mjög slæmt menntunarárin ykkar . Og að grenja yfir námslánum , sem ég ætla að þið hafið tekið ,</t>
  </si>
  <si>
    <t>þyrfti að borga , er engin afsökun . Ég get ekki séð að neitt af þessu og ástand þjóðmála sé</t>
  </si>
  <si>
    <t>Að sópa gólf + menntun</t>
  </si>
  <si>
    <t>http://mbl.is/greinasafn/grein/1553935</t>
  </si>
  <si>
    <t>þrýsting hafi þurft á bankana frá opinberum aðilum árið 2008 . Hann segir að stjórnendur íslensku bankanna hafi verið mjög</t>
  </si>
  <si>
    <t>þyrfti að gera til að bregðast við aðsteðjandi vandamálum í íslenska fjármálakerfinu . Hann segir að stjórnendur allra bankanna þriggja</t>
  </si>
  <si>
    <t>Sigurjón: Þurfti engan mann á ,,blankskóm"</t>
  </si>
  <si>
    <t>http://dv.is/frettir/2012/3/12/sigurjon-thurfti-engan-mann-blankskom/</t>
  </si>
  <si>
    <t>Ingi Freyr Vilhjálmsson</t>
  </si>
  <si>
    <t>Það þurfti enginn að segja bankamönnum frá því á árinu 2008 hvað þeir ættu að gera . Það voru allir</t>
  </si>
  <si>
    <t>þyrfti að gera til að bregðast við vandanum ( ... ) Það voru allir af vilja gerðir í bankakerfinu til</t>
  </si>
  <si>
    <t>hófst hérna störf ? Halla Tryggvadóttir : Já , þetta kom mér rosalega á óvart . Maður svona kannski var</t>
  </si>
  <si>
    <t>, að eins og með , svo einhver klámvæðing og maður er að fara inn í þetta , inn í</t>
  </si>
  <si>
    <t>Ítrekað áreitt í vinnunni</t>
  </si>
  <si>
    <t>um</t>
  </si>
  <si>
    <t>a</t>
  </si>
  <si>
    <t>, telur þessa gagnrýni ekki réttmæta . Bergur Elís Ágústsson , sveitarstjóri Norðurþings : En ég er aftur á móti</t>
  </si>
  <si>
    <t>, að það getur verið erfitt að selja eignir þegar Íbúðalánasjóður á eignir á stöðunum sem að eru til sölu</t>
  </si>
  <si>
    <t>Íbúðalánasjóður</t>
  </si>
  <si>
    <t>hvað Ísland á að gera ef að við teljum okkur ógnað þannig . Við þurfum hins vegar bara að vera</t>
  </si>
  <si>
    <t>, að þetta er allt í kringum okkur og Íslendingar þurfa þá að gera sér grein fyrir því að við</t>
  </si>
  <si>
    <t>Íslendingar verð að vera meðvitað um hryðjuverkaógn</t>
  </si>
  <si>
    <t>hvetur stjórnvöld til dáða ? Oddur Árnason : Ég hvet bara alla til dáða að hugsa sinn gang og vera</t>
  </si>
  <si>
    <t>, að þetta er ástand sem að getur ekki gengið og þetta verður samstarfsverkefni allra þeirra sem í landinu búa</t>
  </si>
  <si>
    <t>Átta banaslyls í umferðinni á Suðurlandi á síðasta ári</t>
  </si>
  <si>
    <t>hluti af þessu starfi okkar núna að gera þessar eldvarnaráætlanir að , að fá bændur svona til þess að verða</t>
  </si>
  <si>
    <t>, hvaða verðmæti þeir eru með í höndunum og , og hvað þeir geta gert til þess að koma í</t>
  </si>
  <si>
    <t>Unnið að eldvarnaráætlun</t>
  </si>
  <si>
    <t>um útlit sitt og , og , og slíka hluti og , og alveg frá byrjun og hann var alveg</t>
  </si>
  <si>
    <t>meðvitaður um það hva</t>
  </si>
  <si>
    <t>, í hvernig fötum hann átti að ganga hann , það er til , það eru einungis til myndir af</t>
  </si>
  <si>
    <t>Markaðsmaðurinn Halldór Laxness</t>
  </si>
  <si>
    <t>að treysta sér til þess að fróa sér hljóðlega í laumi . Telur doktorinn að ef allir á vinnustaðnum séu</t>
  </si>
  <si>
    <t>, til dæmis , Hannes í mótttökunni sé inni á klósetti að rúnka sér þá geti það skapað óþægilegt andrúmsloft</t>
  </si>
  <si>
    <t>Er sjálfsfróun hin nýja sígarettupása?</t>
  </si>
  <si>
    <t>http://dv.is/lifsstill/2017/1/14/sjalfsfroun-er-nyja-sigarettupasan/</t>
  </si>
  <si>
    <t>upplifunum margra og merkt skref þeirra við að vinna úr reynslu sinni af kynbundnu ofbeldi , þá ber að vera</t>
  </si>
  <si>
    <t>: afsökunarbeiðni ber ekki með sér syndaaflausn , fyrirgefning þarf ekki að fylgja afsökunarbeiðni , enginn á heimtingu á fyrirgefningu</t>
  </si>
  <si>
    <t>Fyrirgefning</t>
  </si>
  <si>
    <t>http://visir.is/g/2016161209690</t>
  </si>
  <si>
    <t>Ívar Karl Bjarnason</t>
  </si>
  <si>
    <t>veðja á eldgosin hefðu jákvæð áhrif til lengri tíma litið og undir það tekur Birkir . Menn hafi þó verið</t>
  </si>
  <si>
    <t>: Birkir Hólm Guðnason : Til skamms tíma gæti þetta haft áhrif , þannig að við unnum alltaf eftir því</t>
  </si>
  <si>
    <t>Ánægður með hvernig Íslendingar nýta sér eldgosið</t>
  </si>
  <si>
    <t>til að ræða málin , bera saman bækur sínar , vitandi að kapp er best með forsjá . Þeir voru</t>
  </si>
  <si>
    <t>" hagsýni er fólgin í því að lifa sig inn í og láta sér skiljast , hvað það er ,</t>
  </si>
  <si>
    <t>100 ár frá stofnun SÍS</t>
  </si>
  <si>
    <t>http://mbl.is/greinasafn/grein/653247</t>
  </si>
  <si>
    <t>góðum gáfum , snjall að koma fyrir sig orði , víðlesinn og stálminnugur á menn og málefni . Hann var</t>
  </si>
  <si>
    <t>" hann struku dægrin blíð " í lífinu eins og segir í textanum því honum auðnaðist að ganga lífsveginn með</t>
  </si>
  <si>
    <t>Halldór Hafsteins Hafsteinsson</t>
  </si>
  <si>
    <t>http://mbl.is/greinasafn/grein/1404047</t>
  </si>
  <si>
    <t>þá á ég við með því að margir eru farnir að taka meiri ábyrgð á eigin heilsu . Að vera</t>
  </si>
  <si>
    <t>" líkaminn er musteri sálarinnar " og þess vegna er svo mikilvægt að sinna honum vel bæði andlega og líkamlega</t>
  </si>
  <si>
    <t>List snertingar, skynjunar og næmi</t>
  </si>
  <si>
    <t>http://mbl.is/greinasafn/grein/1058674</t>
  </si>
  <si>
    <t>réttum áhrifum . Hér sækir leikstjórinn í leikna heimildarmyndaformið , og notar það á afar frjálslegan hátt . Hann er</t>
  </si>
  <si>
    <t>" Sagan " getur aldrei orðið annað en frásögn , og þegar sú hindrun er að baki , lætur hann</t>
  </si>
  <si>
    <t>Suðupottur sögunnar</t>
  </si>
  <si>
    <t>http://mbl.is/greinasafn/grein/686760</t>
  </si>
  <si>
    <t>vegalengdir varan hefur verið flutt áður en hún hafnar í okkar höndum . Afleiðingin er sú að við erum ekki</t>
  </si>
  <si>
    <t>meðvituð um það hver</t>
  </si>
  <si>
    <t>" umhverfiskostnaður " vörunnar er í raun . Nú nálgast hátíð ljóss og friðar í menningu okkar Vesturlandabúa með tilheyrandi</t>
  </si>
  <si>
    <t>Vísir - Vandaðra – hollara – betra</t>
  </si>
  <si>
    <t>http://visir.is/g/2005111180004</t>
  </si>
  <si>
    <t>. Leikrit hennar fá sína frumuppfærslu og eru sýnd nokkrum sinnum en sárafá leikhús endurtaka leikinn . Og Jelinek er</t>
  </si>
  <si>
    <t>" þegar einhver fær þessi verðlaun og það vill svo til að sá er kona , þá fær hún þau</t>
  </si>
  <si>
    <t>"Einhver verður að vinna skítverkin"</t>
  </si>
  <si>
    <t>http://mbl.is/greinasafn/grein/825110</t>
  </si>
  <si>
    <t>Rekstrarráð fyrir þrælahaldara</t>
  </si>
  <si>
    <t>http://frettabladid.is/skodun/rekstrarrad-fyrir-thraelahaldara</t>
  </si>
  <si>
    <t>við Reuters . Árásin mun hafa átt sér stað klukkan tvö í nótt að pakistönskum tíma . Talsmaður NATO var</t>
  </si>
  <si>
    <t>„ slys “ hefði átt sér stað en var að viða að sér frekari upplýsingum þegar blaðamenn höfðu samband .</t>
  </si>
  <si>
    <t>Bandaríski herinn ræðst á Pakistan</t>
  </si>
  <si>
    <t>http://dv.is/frettir/2011/11/26/bandariski-herinn-raedst-pakistan/</t>
  </si>
  <si>
    <t>“ Sjá einnig : Beygði af í ræðu á Alþingi Gústaf heldur áfram og slær hvergi af þegar hann segist</t>
  </si>
  <si>
    <t>„ það er misjafn sauður í mörgu fé “ á Alþingi en segir fullmikið af því góða þegar þar eru</t>
  </si>
  <si>
    <t>Björn Leví sagður „mygluð smá­sál“ og… – Fréttablaðið</t>
  </si>
  <si>
    <t>http://frettabladid.is/frettir/bjoern-levi-sagur-myglu-smasal-og-eltihrellir</t>
  </si>
  <si>
    <t>hafa raunar ekki viljað tjá sig yfir höfuð um atvikið . Þannig hefur t.d. ekki fengist uppgefið hvort lögreglumennirnir voru</t>
  </si>
  <si>
    <t>1 árs gömul dóttir Carey var í bílnum . Stúlkan slapp ómeidd . Innra eftirlit lögreglunnar í Washington fer nú</t>
  </si>
  <si>
    <t>Þurftu þeir að skjóta hana?</t>
  </si>
  <si>
    <t>http://mbl.is/frettir/erlent/2013/10/05/thurftu_their_ad_skjota_hana_6</t>
  </si>
  <si>
    <t>í eiginlegum skilningi til að markaðshlutdeild þeirra sé meiri en þetta . Samasem öll fyrirtæki á Íslandi þurfa að vera</t>
  </si>
  <si>
    <t>10. gr. samkeppnislaga bannar þeim í samskiptum eða samningum við önnur fyrirtæki . 11. gr. samkeppnislaga bannar markaðsráðandi fyrirtækjum að</t>
  </si>
  <si>
    <t>Samkeppnislög og lítil fyrirtæki</t>
  </si>
  <si>
    <t>http://mbl.is/greinasafn/grein/1553303</t>
  </si>
  <si>
    <t>leikskólum í Reykjavík . Eftir 1 - 0 sigur Liverpool á Stoke Cityí gær sagðist Brendan Rodgers ekki hafa verið</t>
  </si>
  <si>
    <t>16 ár væru liðin frá því Steven Gerrard lék sinn fyrsta leik fyrir félagið . Gerrard byrjaði leikinn í gær</t>
  </si>
  <si>
    <t>Rodgers vissi ekki af afmælinu</t>
  </si>
  <si>
    <t>http://visir.is/g/2014141128779</t>
  </si>
  <si>
    <t>að hægt er að beita 80 // 20 reglunni á nánast hvað sem er . Innan fyrirtækja eru margir stjórnendur</t>
  </si>
  <si>
    <t>20% af vandamálunum taka 80% af tíma og fjármunum , algengt er að 20% sölumanna standi undir 80% af sölunni</t>
  </si>
  <si>
    <t>Afkastaaukning</t>
  </si>
  <si>
    <t>http://mbl.is/greinasafn/grein/1098440</t>
  </si>
  <si>
    <t>Ég las í viðtali sem birtist í Áramótablaði Viðskiptablaðsins 2008 að þið hefðuð stofnað fyrirtæki hér og hvar og verið</t>
  </si>
  <si>
    <t>20% þeirra myndu ekki lifa af . " Á árunum 1998 til 2007 var meðaltalsvöxtur fyrirtækisins 72% og helmingur af</t>
  </si>
  <si>
    <t>Creditinfo sækir fram á ólíklegustu stöðum</t>
  </si>
  <si>
    <t>http://mbl.is/greinasafn/grein/1456878</t>
  </si>
  <si>
    <t>litla útskrifuð rétt fyrir síðustu jól eftir að hafa gengist undir sex vikna geislameðferð í Bandaríkjunum . Foreldrar stúlkunnar eru</t>
  </si>
  <si>
    <t>30 til 50 prósenta líkur eru á að krabbameinið taki sig upp að nýju . Lil er þó undir ströngu</t>
  </si>
  <si>
    <t>Móðirin sem laug að læknum og bjargaði um leið lífi dóttur sinnar</t>
  </si>
  <si>
    <t>Ed í skýjunum með Íslandsdvölina</t>
  </si>
  <si>
    <t>http://frettabladid.is/lifid/ed-i-skyjunum-med-islandsdvolina</t>
  </si>
  <si>
    <t>hjá líða að biðja um launahækkun og enda svo óánægðir leitandi að öðru starfi . En það hjálpar að vera</t>
  </si>
  <si>
    <t>á að forðast í atvinnuviðtali . * Ekki láta sem þú eigir rétt á launahækkun . Það getur verið erfitt</t>
  </si>
  <si>
    <t>Þegar sótt er um launahækkun á ekki að...</t>
  </si>
  <si>
    <t>http://mbl.is/greinasafn/grein/1093013</t>
  </si>
  <si>
    <t>að sætta sig við jafntefli . Það varð raunin . Vörnin er aðal þessa íslenska liðs og menn eru vel</t>
  </si>
  <si>
    <t>á að gera hverju sinni . Sigurður Jónsson og Steinar Adolfsson komu inn í vörnina - voru ekki með á</t>
  </si>
  <si>
    <t>Vörnin aðal landsliðsins í Jerevan</t>
  </si>
  <si>
    <t>http://mbl.is/sport/fotbolti/1998/10/13/vornin_adal_landslidsins_i_jerevan</t>
  </si>
  <si>
    <t>í fleiri Evrópulöndum nú að rannsaka málin sem öll eiga sér upphaf í loftslagskvótaskráningunni í Danmörku . „ Við erum</t>
  </si>
  <si>
    <t>á alþjóðavísu fer fram svindl með virðisaukaskatt . Því eru við í miklum mæli að skiptast á upplýsingum við yfirvöld</t>
  </si>
  <si>
    <t>Danmörk miðstöð fyrir milljarða fjársvik með CO2-kvóta</t>
  </si>
  <si>
    <t>http://visir.is/g/2009824775803</t>
  </si>
  <si>
    <t>Almenningur kemur líka mikið til okkar til að fá upplýsingar um allt milli himins og jarðar . Fólk er orðið</t>
  </si>
  <si>
    <t>á bókasafninu er hægt að fá upplýsingar , ekki eingöngu afþreyingu . Við tölum t.d. ekki lengur bara um bækur</t>
  </si>
  <si>
    <t>Bókin lifir</t>
  </si>
  <si>
    <t>http://vf.is/mannlif/bokin-lifir</t>
  </si>
  <si>
    <t>hægt niður á áfangastað , matsalinn . Hönnunin kallar á upplifun . Hún gefur lífinu ákveðið gildi og Arad er</t>
  </si>
  <si>
    <t>á ekki við í vanþróuðum löndum . Vandamál þessara landa verða ekki leyst með góðri hönnun , þau þurfa á</t>
  </si>
  <si>
    <t>Lífsgleði arkitektsins Ron Arad</t>
  </si>
  <si>
    <t>http://mbl.is/greinasafn/grein/617704</t>
  </si>
  <si>
    <t>þegar við gengum um kirkjugarðinn , sem var rétt við heimilið hennar við Mururima . Ég fann að hún var</t>
  </si>
  <si>
    <t>á endanum myndum við öll deyja . Nú er það hún sem kveður . Það eru margar minningar sem koma</t>
  </si>
  <si>
    <t>Elín Reynisdóttir</t>
  </si>
  <si>
    <t>http://mbl.is/greinasafn/grein/1433012</t>
  </si>
  <si>
    <t>haft áhyggjur af því þegar hann tók vasklega til hendinni við heystörf við Reykjavíkurflugvöll . Unga fólkið er greinilega vel</t>
  </si>
  <si>
    <t>á góðum degi er algjör óþarfi að allar hendur séu starfandi á sama tíma . Áhorfendur geta hins vegar hvatt</t>
  </si>
  <si>
    <t>Áhorfendur mikilvægir við heyskap</t>
  </si>
  <si>
    <t>http://mbl.is/greinasafn/grein/1025621</t>
  </si>
  <si>
    <t>lögfræðingur John Hancock , ávarpaði líka gesti í ráðherraboðinu og lýsti ánægju yfir því að samningarnir væru afstaðnir , fyllilega</t>
  </si>
  <si>
    <t>á Hóteli Sögu biði hans að hefja á ný þref við Enskilda Banken um kröfur NCC til að reyna að</t>
  </si>
  <si>
    <t>Leikrænir tilburðir í Súlnasal</t>
  </si>
  <si>
    <t>http://mbl.is/greinasafn/grein/1230284</t>
  </si>
  <si>
    <t>samkvæmt stefnt til samræðu fulltrùanna um flókin úrlausnarefni . Til slíkrar samræðu hlýtur hver að ganga af opnum hug ,</t>
  </si>
  <si>
    <t>á hverju máli eru margar hliðar . Mestu skiptir að í samræðunni setji þingmenn fram sín sjónarmið , hlusti á</t>
  </si>
  <si>
    <t>Samræða eða slagorðakeppni?</t>
  </si>
  <si>
    <t>http://visir.is/g/2010141224199</t>
  </si>
  <si>
    <t>Salvör Nordal</t>
  </si>
  <si>
    <t>eftir segir Gylfi Jón : „ Kraftinum , jákvæðninni og gleðinni sem hefur einkennt starfið . Þessi tilfinning að vera</t>
  </si>
  <si>
    <t>á hverjum degi var þessi samhenti hópur að skrifa skólasögu . Ef við værum stærra samfélag yrði gerð bíómynd um</t>
  </si>
  <si>
    <t>„Ég er að fara úr besta starfi í heimi“</t>
  </si>
  <si>
    <t>http://vf.is/mannlif/eg-er-ad-fara-ur-besta-starfi-i-heimi</t>
  </si>
  <si>
    <t>meginverkefni Hönnunarmiðstöðvar sé að sameina hönnunargreinar og kynna virði þeirra fyrir samfélagi , ekki síst atvinnulífi . „ Við erum</t>
  </si>
  <si>
    <t>á Íslandi er ekki sterk hefð fyrir hönnun , enda erum við auðlindaþjóð ólíkt t.d . Dönum og Hollendingum sem</t>
  </si>
  <si>
    <t>Við erum tilbúin til þess að     taka næstu skref</t>
  </si>
  <si>
    <t>http://visir.is/g/2016160519382</t>
  </si>
  <si>
    <t>eftir kærastanum sínum Daníel þegar hann skaust á litla Yarisnum út í Ísbúð Vesturbæjar fyrir þá . Egill var nefnilega</t>
  </si>
  <si>
    <t>á Íslandi hefur almenningsálitið fyrir löngu breyst þannig að fórnarlömbum er ekki lengur kennt um það sem hendir þau ,</t>
  </si>
  <si>
    <t>Passaðu þig á börnunum</t>
  </si>
  <si>
    <t>http://mbl.is/greinasafn/grein/1552739</t>
  </si>
  <si>
    <t>þar sem ekki sé gott að beina öllum inn á bóknámsbrautir . Of margir falla í gegnum glufurnar Schleicher segist</t>
  </si>
  <si>
    <t>á Íslandi sé brottfall úr námi mikið miðað við margar aðrar þjóðir og segir að hér falli of margir nemendur</t>
  </si>
  <si>
    <t>„Menntamál eru ekki geimvísindi“</t>
  </si>
  <si>
    <t>http://mbl.is/frettir/innlent/2019/06/07/menntamal_eru_ekki_geimvisindi</t>
  </si>
  <si>
    <t>Arnar Þór Ingólfsson</t>
  </si>
  <si>
    <t>ferðamannastraumur til landsins sem geri það að verkum að möguleikinn fyrir opnun slíks hótels sé raunhæfur . Erlendar hótelkeðjur séu</t>
  </si>
  <si>
    <t>á Íslandi séu ónýtt tækifæri í hótelrekstri . Opnar ekki á sama tíma Áætlað er að taka tónlistar- og ráðstefnuhúsið</t>
  </si>
  <si>
    <t>Vilja fá erlenda fjárfesta í hótel við tónlistarhús</t>
  </si>
  <si>
    <t>http://mbl.is/greinasafn/grein/1297154</t>
  </si>
  <si>
    <t>á bakvið skynjun okkar sem enn tölum þetta tungumál . Sumarið 2017 er kannski fyrsta sumarið þar sem við erum</t>
  </si>
  <si>
    <t>á landinu eru ekki bara 300.000 manns sem tala íslensku heldur að á landinu okkar eru kannski 500.000 einstaklingar á</t>
  </si>
  <si>
    <t>Umbreytingavorin</t>
  </si>
  <si>
    <t>http://pressan.is/Landsmalablod/Lesa_Austurland/umbreytingavorin</t>
  </si>
  <si>
    <t>Arnaldur Máni Finnsson</t>
  </si>
  <si>
    <t>alvarlegt er það að eitt af þessum 300 atriðum sé í ólagi ? “ Bjarni segir þó mikilvægt að vera</t>
  </si>
  <si>
    <t>á meðan hér þrífist glæpastarfsemi , t.d. fíkniefnainnflutningur , sé verið að reyna að koma undan peningum . „ Og</t>
  </si>
  <si>
    <t>Misnotkun fjármálakerfisins hvergi nefnd</t>
  </si>
  <si>
    <t>http://mbl.is/frettir/innlent/2019/10/22/misnotkun_fjarmalakerfisins_hvergi_nefnd</t>
  </si>
  <si>
    <t>eyrað á honum og eftir stóð maðurinn með fossblæðandi eyra og smá hluta af eyranu farið . „ Við erum</t>
  </si>
  <si>
    <t>á meðan leik Englands og Úrúgvæ stóð átti sér stað atvik að stuðningsmaður Englands var bitinn af öðrum stuðningsmanni enska</t>
  </si>
  <si>
    <t>Stuðningsmaður Englands bitinn</t>
  </si>
  <si>
    <t>http://visir.is/g/2014140629030</t>
  </si>
  <si>
    <t>skorist hefði í odda með Milosevic og nánum samstarfsmönnum hans á leynifundi í síðustu viku . Eru hinir síðarnefndu sagðir</t>
  </si>
  <si>
    <t>á meðan Milosevic er við völd muni Júgóslavíu ekki verða veitt sú fjárhagsaðstoð sem er bráðnauðsynleg , eigi að reisa</t>
  </si>
  <si>
    <t>Spá falli Milosevics innan skamms</t>
  </si>
  <si>
    <t>http://mbl.is/frettir/erlent/1999/08/06/spa_falli_milosevics_innan_skamms</t>
  </si>
  <si>
    <t>spilað , ég er í samkeppni við mjög góðan markvörð hjá Vestsjælland , ' segir Frederik . „ Ég er</t>
  </si>
  <si>
    <t>á mínum aldri er mikilvægt að spila leiki . Ég æfi vel á hverjum degi , ég þarf bara að</t>
  </si>
  <si>
    <t>Frederik Schram: Myndi segja við Dani að ég er Íslendingur</t>
  </si>
  <si>
    <t>kröfurnar enn meiri . Við vitum að við eigum alveg möguleika á að fara alla leið en við erum líka</t>
  </si>
  <si>
    <t>á mótinu keppa mörg góð lið . Í riðlinum erum við með Frökkum sem eru með eitt af bestu liðum</t>
  </si>
  <si>
    <t>"Ísland er besta handknattleiksþjóð í heimi"</t>
  </si>
  <si>
    <t>http://mbl.is/greinasafn/grein/1359418</t>
  </si>
  <si>
    <t>upp hleðslustöðvar á bensínstöðvunum okkar . Að ofantöldu má sjá að við erum að bregðast við þessum orkuskiptum og erum</t>
  </si>
  <si>
    <t>á næstu fimm til sjö árum verði olíufélögin allt öðruvísi félög en þau hafa verið . Breytingarnar eru hraðar og</t>
  </si>
  <si>
    <t>Félagið vel búið undir orkuskiptin - Viðskiptablaðið</t>
  </si>
  <si>
    <t>http://vb.is/frettir/157590</t>
  </si>
  <si>
    <t>Sveinn Ólafur Melsted</t>
  </si>
  <si>
    <t>sit rosalega spennt að fara inn og sjá barnið , kem svo út ofsalega glöð með myndirnar en er ofboðslega</t>
  </si>
  <si>
    <t>http://ruv.is/frett/adstaedur-a-bidstofu-kvennadeildar-obodlegar</t>
  </si>
  <si>
    <t>Sólveig Klara Ragnarsdóttir</t>
  </si>
  <si>
    <t>sjúkdóm - svo spurðu mig og ég svara ! “ Þið skiljið mig kannski ekki . . ég var fullkomlega</t>
  </si>
  <si>
    <t>á þessari stundu akkúrat þarna væri þetta bara svona , ég yrði hætt að vera hrædd á eftir . Guð</t>
  </si>
  <si>
    <t>Halla Björg opnar sig um átröskun: „Ég mun þurfa að gefast upp fyrir átröskuninni þar til minn síðasti dagur rennur upp“</t>
  </si>
  <si>
    <t>http://bleikt.dv.is/bleikt/2018/4/21/halla-bjorg-opnar-sig-um-atroskun-eg-mun-thurfa-ad-gefast-upp-fyrir-atroskuninni-thar-til-minn-sidasti-dagur-rennur-upp</t>
  </si>
  <si>
    <t>Ragna Gestsdóttir</t>
  </si>
  <si>
    <t>ETA og að hreyfingin hafi ekki náð að hrinda nokkru einasta hugðarefni sínu í varanlega framkvæmd . „ Við erum</t>
  </si>
  <si>
    <t>á þessum löngu ófriðartímum höfum við valdið miklum þjáningum , þar með talið tjóni sem engar skýringar eru á ,</t>
  </si>
  <si>
    <t>ETA biðst afsökunar og leysist upp</t>
  </si>
  <si>
    <t>http://visir.is/g/2018180429958</t>
  </si>
  <si>
    <t>mig , þar sem þetta er gegn Lyon og ég bíð spenntur fyrir leiknum . " ,, Ég er alveg</t>
  </si>
  <si>
    <t>á þriðjudaginn verður öll þjóðin mín með augun á mér . " Dimitar Berbatov framherji Manchester United vonast til að</t>
  </si>
  <si>
    <t>Ribery hlakkar til að mæta Lyon</t>
  </si>
  <si>
    <t>þingi með kostum þeirra og göllum . En er eðlilegt að vera virkur alkóhólisti á þingi ? spurði ég ,</t>
  </si>
  <si>
    <t>áberandi fylgifiskar alkóhólisma eru meðal annars óheiðarleiki , dómgreindarleysi , óábyrg kynlífshegðun , siðrof og afneitun . Þegar búið er</t>
  </si>
  <si>
    <t>Alkóhólistar á Alþingi</t>
  </si>
  <si>
    <t>http://kjarninn.is/skyring/2019-05-27-alkoholistar-althingi</t>
  </si>
  <si>
    <t>Auður Jónsdóttir</t>
  </si>
  <si>
    <t>stöndum öll saman að þessari umbreytingu , “ sagði Katrín . Katrín sagði að um leið þyrftu stjórnmálin að vera</t>
  </si>
  <si>
    <t>ábyrgðin á loftslagsaðgerðum verði ekki eingöngu lögð á herðar einstaklinganna . Í barna- og unglingabókinni Friðbergi forseta eftir Árna Árnason</t>
  </si>
  <si>
    <t>Loftslagsaðgerðir séu réttlátar</t>
  </si>
  <si>
    <t>http://ruv.is/frett/loftslagsadgerdir-seu-rettlatar</t>
  </si>
  <si>
    <t>stöðu netöryggismála hér á landi ? Sigurður Ingi Jóhannsson , samgönguráðherra : Ja við allavega hérna í ráðuneytinu erum alveg</t>
  </si>
  <si>
    <t>að semsagt þessum netárásum , þær fara vaxandi , og við eigum auðvitað að hafa verulegar áhyggjur af þessu .</t>
  </si>
  <si>
    <t>Efla þarf netöryggi hér á landi</t>
  </si>
  <si>
    <t>að börn sem neyta ruslfæðis eru líklegri til þess að eiga við hegðunarvandamál að stríða . Mikilvægt er að vera</t>
  </si>
  <si>
    <t>að sykurneysla hefur slæm áhrif á hegðun barna segir Vilhjálmur Ari Arason læknir . Vilhjálmur Ari skrifaði pistil á Eyjunni</t>
  </si>
  <si>
    <t>Sykurdrykkir eru versti óvinurinn segir Vilhjálmur Ari læknir</t>
  </si>
  <si>
    <t>http://bleikt.pressan.is/lesa/sykurdrykkir-eru-versti-ovinurinn-segir-vilhjalmur-ari-laeknir/</t>
  </si>
  <si>
    <t>Sheep River Hook , frábærar . Hvernig var að vera kvennahljómsveit fyrir 20 árum ? Við vorum reyndar ekkert ofboðslega</t>
  </si>
  <si>
    <t>að við værum kvennaband , við vorum fyrst og fremst hljómsveit . Þótt textarnir séu femínískir eins og Pamela í</t>
  </si>
  <si>
    <t>Engar dúkkulísur</t>
  </si>
  <si>
    <t>http://mbl.is/greinasafn/grein/760661</t>
  </si>
  <si>
    <t>hann . „ En í sannleika sagt þá finn ég engin tengsl við þá ímynd . “ Daniel er þó</t>
  </si>
  <si>
    <t>aðdáendum þyki gaman að horfa á vöðvastæltan líkama hans , og segist alveg hafa gert sér grein fyrir því hvað</t>
  </si>
  <si>
    <t>Það er ekkert slæmt að vera kyntákn, segir Daniel Craig</t>
  </si>
  <si>
    <t>http://eyjan.pressan.is/frettir/2008/10/23/thad-er-ekkert-slaemt-ad-vera-kyntakn-segir-daniel-craig/</t>
  </si>
  <si>
    <t>Selena henni , fjölskyldu sinni og læknunum sem hafa annast hana fyrir með hjartnæmum hætti : „ Ég er mjög</t>
  </si>
  <si>
    <t>aðdáendur mínir hafa tekið eftir því að ég hef látið lítið fyrir mér fara í sumar og velt því fyrir</t>
  </si>
  <si>
    <t>Selena Gomez útskýrir fjarveru sína frá sviðsljósinu</t>
  </si>
  <si>
    <t>http://bleikt.pressan.is/lesa/selena-gomez-utskyrir-fjarveru-sina-fra-svidsljosinu/</t>
  </si>
  <si>
    <t>. Forráðamönnum liðsins er ljóst að Geir hyggst leggja skóna á hilluna og hætta að leika - og þeir því</t>
  </si>
  <si>
    <t>aðeins stórtilboð myndi vekja áhuga landsliðsfyrirliðans . Geir hefur ásamt fjöskyldu sinni verið að pakka niður innbúi sínu síðustu daga</t>
  </si>
  <si>
    <t>Geir Sveinsson til Spánar?</t>
  </si>
  <si>
    <t>http://mbl.is/folk/verold/1999/05/11/geir_sveinsson_til_spanar</t>
  </si>
  <si>
    <t>: Hrólfur Bæng er einræðisherrann holdi klæddur og birtist í mynd þessa vitstola en málgefins barns , sem er algerlega</t>
  </si>
  <si>
    <t>aðferðum það beitir til að stjórna umhverfi sínu og fá vilja sínum framgengt . Hann getur í því ljósinu verið</t>
  </si>
  <si>
    <t>Ófreskja fædd!</t>
  </si>
  <si>
    <t>http://kjarninn.is/folk/2019-05-28-ofreskja-faedd</t>
  </si>
  <si>
    <t>Jakob S. Jónsson</t>
  </si>
  <si>
    <t>rifja aðfinnslur mínar að við skoðunarmenn værum haldnir alverlegum atvinnusjúkdómi sem héti nöldur . En í seinni tíð er fólk</t>
  </si>
  <si>
    <t>aðfinnslur okkar við ökutækjaskoðun eru ekki byggðar á nöldurþörf heldur miklu fremur umhyggju fyrir öryggi þeirra sem í umferðinni eru</t>
  </si>
  <si>
    <t>Ekki alveg sestur í helgan stein</t>
  </si>
  <si>
    <t>einmitt áhyggjur af því að lenda í slæmum félagsskap sem hafi vond áhrif á hana . Umboðsmenn hennar eru vel</t>
  </si>
  <si>
    <t>aðgangur að krakki , kókaíni og kannabisefnum er mjög auðveldur á Jamaica , en segjast styðja hana í þessari ákvörðun</t>
  </si>
  <si>
    <t>Amy vill flytja í „dóp-paradís“</t>
  </si>
  <si>
    <t>http://eyjan.pressan.is/frettir/2009/02/03/amy-vill-flytja-i-dop-paradis/</t>
  </si>
  <si>
    <t>http://frettabladid.is/skodun/i-almannaagu</t>
  </si>
  <si>
    <t>Stefánsdóttur fengju einhver svör , en náttúran hafði betur í þetta sinn . Guðbrandur og Svanur voru sem áður sagði</t>
  </si>
  <si>
    <t>aðgerðin sem átti að reyna var bæði hættuleg og tæknilega flókin . Þrátt fyrir það voru það vonbrigði þegar ljóst</t>
  </si>
  <si>
    <t>Björgunarsveitarmennirnir okkar</t>
  </si>
  <si>
    <t>http://dv.is/frettir/2014/7/5/bjorgunarsveitarmennirnir-okkar/</t>
  </si>
  <si>
    <t>hann hafi svo verið færður í deild sem annist símhlustanir fyrir öll lögreglulið í landinu . Þannig hafi hann verið</t>
  </si>
  <si>
    <t>aðila lögregla hleraði á hverjum tíma fyrir sig - aðgerðir sem eru afar leynilegar og eiga augljóslega mikið undir því</t>
  </si>
  <si>
    <t>Leki í röðum lögreglu: Lögreglumaðurinn færður í símhlustanir</t>
  </si>
  <si>
    <t>http://visir.is/g/2015151239808</t>
  </si>
  <si>
    <t>stuðningurinn miðar að samfélagslegum og efnahagslegum breytingum og að hraði umbóta sé nátengdur hraða aðildarferlisins . Utanríkismálanefnd Alþingis var enda</t>
  </si>
  <si>
    <t>aðildarviðræður hefðu í för með sér ákveðna aðlögun að ESB , þegar hún ritaði álit vegna umsóknarinnar . Í álitinu</t>
  </si>
  <si>
    <t>Alþingi útilokaði ekki aðlögun</t>
  </si>
  <si>
    <t>http://visir.is/g/2010465807501</t>
  </si>
  <si>
    <t>Klemens Ólafur Þrastarson</t>
  </si>
  <si>
    <t>allt samfélagið á hol " séu úr lausu lofti gripnar . Ráðherrar VG eigi í ljósi stöðu sinnar að vera</t>
  </si>
  <si>
    <t>aðildarviðræður Íslands við ESB séu í eðlilegum farvegi og hafi almennt gengið vel . " Þá er enn fremur mikilvægt</t>
  </si>
  <si>
    <t>Segja ummæli gefa til kynna vanþekkingu</t>
  </si>
  <si>
    <t>http://mbl.is/frettir/innlent/2012/08/17/segja_ummaeli_gefa_til_kynna_vanthekkingu</t>
  </si>
  <si>
    <t>allt samfélagið á hol “ eru úr lausu lofti gripnar . Ráðherrar VG eiga í ljósi stöðu sinnar að vera</t>
  </si>
  <si>
    <t>aðildarviðræður Íslands við Evrópusambandið eru í eðlilegum farvegi og hafa almennt gengið vel . Þá er enn fremur mikilvægt að</t>
  </si>
  <si>
    <t>Ummæli ráðherra og þingmanna VG gefa til kynna „gífurlega vanþekkingu“</t>
  </si>
  <si>
    <t>http://eyjan.pressan.is/frettir/?p=128840</t>
  </si>
  <si>
    <t>á þá staði og þær aðstæður sem ætla má að séu hættulegastar . Sem vegfarendur verðum við ávallt að vera</t>
  </si>
  <si>
    <t>aðra vegfarendur skorti einbeitingu sem á sekúndubroti getur valdið hrikalegum harmleik . Hvert og eitt okkar verður að spyrja sig</t>
  </si>
  <si>
    <t>Hverjir eru hættulegastir?</t>
  </si>
  <si>
    <t>http://mbl.is/greinasafn/grein/562744</t>
  </si>
  <si>
    <t>því leyti að allir eigi sömu möguleika en þannig er það alls ekki . Þessi mikli hugsuður var auðvitað fyllilega</t>
  </si>
  <si>
    <t>aðrar gjafir en líf , frelsi og rétturinn til að leita hamingjunnar eru mjög mismunandi engu að síður fannst honum</t>
  </si>
  <si>
    <t>Óðurinn til þrautseigjunnar | Raddir</t>
  </si>
  <si>
    <t>http://mannlif.is/raddir/odurinn-til-thrautseigjunnar</t>
  </si>
  <si>
    <t>um hvað maður er að gera , þá hefur maður hlutlæga sýn á sjálfan sig , og ef maður er</t>
  </si>
  <si>
    <t>aðrir eru að gera þá verður maður hlutlægari gagnvart þessu tvennu . Vitund þýðir þannig til dæmis að maður er</t>
  </si>
  <si>
    <t>Fangi fyrir friðinn</t>
  </si>
  <si>
    <t>http://mbl.is/greinasafn/grein/1105887</t>
  </si>
  <si>
    <t>Facebook-síðu sinni sem sýnir Kirsten ganga í skólann . Yfir 18 milljónir hafa horft á myndbandið þar sem Cox segist</t>
  </si>
  <si>
    <t>aðrir foreldrar muni líklega ekki verða hrifnir af þessari uppeldisaðferð . „ Einelti er óásættanlegt , “ má heyra Cox</t>
  </si>
  <si>
    <t>Umdeild refsing fyrir að leggja í einelti</t>
  </si>
  <si>
    <t>http://mbl.is/frettir/erlent/2018/12/07/umdeild_refsing_fyrir_ad_leggja_i_einelti</t>
  </si>
  <si>
    <t>væru útskýrðir á einfaldan hátt . Ég hef lagt ofsalega mikla vinnu í að skilja þessa hluti sjálf og er</t>
  </si>
  <si>
    <t>aðrir hafa ekki endilega tækifæri til að kynna sér málin eins vel . Margt af þessu er ansi flókið og</t>
  </si>
  <si>
    <t>Lífslíkurnar bættar með breyttu mataræði</t>
  </si>
  <si>
    <t>http://stundin.is/grein/2851</t>
  </si>
  <si>
    <t>Hólmfríður Helga Sigurðardóttir</t>
  </si>
  <si>
    <t>gerði handrit Apolló 13 en þeir Hanks hafa í sex ár unnið saman að verkefninu . " Hann er mjög</t>
  </si>
  <si>
    <t>aðrir leikarar eru að gera , " er haft eftir Broyles í tímaritinu Talk , " og það býr í</t>
  </si>
  <si>
    <t>Nýr Krúsó</t>
  </si>
  <si>
    <t>http://mbl.is/greinasafn/grein/572337</t>
  </si>
  <si>
    <t>þeir eru beittir af hálfu Vogs , því óvíst er að þeir lifðu það hreinlega af . Vissulega er undirritaður</t>
  </si>
  <si>
    <t>aðsókn er mikil á Vog , en þá ætti það að vera spurning um forgangsröðun og að þeir sem mest</t>
  </si>
  <si>
    <t>Um meðferðarúrræði gegn áfengis- og vímuefnafíkn</t>
  </si>
  <si>
    <t>http://mbl.is/greinasafn/grein/1258180</t>
  </si>
  <si>
    <t>sæmilega góðri samvisku vitandi að þetta kostar augun úr , " segir Unnur og bætir við að sjúkraþjálfarar hafi verið</t>
  </si>
  <si>
    <t>aðsókn myndi aukast með nýju greiðsluþátttökukerfi . " Við vorum búin að segja við velferðarráðuneytið og sér í lagi Sjúkratryggingar</t>
  </si>
  <si>
    <t>Sjúkraþjálfarar anna ekki eftirspurn</t>
  </si>
  <si>
    <t>http://mbl.is/greinasafn/grein/1678428</t>
  </si>
  <si>
    <t>er náttúrlega bara opið til fjögur . Í samtali við fréttamann sagði Elliði Vignisson , bæjarstjóri , að bæjaryfirvöld væru</t>
  </si>
  <si>
    <t>aðstaða fyrir ungt fólk væri langt frá því að vera sæmandi fyrir jafn orkumikil og efnileg ungmenni . Elliði sagði</t>
  </si>
  <si>
    <t>Vilja bætt félagslíf í Vestmannaeyjum</t>
  </si>
  <si>
    <t>og gerði allt klárt fyrir leiðangurinn . Eins og Íslendingar vita geta veður verið válynd á Íslandi og hópurinn var</t>
  </si>
  <si>
    <t>aðstæður á svæðinu kynnu að vera erfiðar ; sjórinn kaldur , ölduhæð mikil og svo framvegis . „ En Atlantshafið</t>
  </si>
  <si>
    <t>Goðafoss er fundinn: 72 ára ráðgáta virðist vera leyst</t>
  </si>
  <si>
    <t>http://dv.is/frettir/2016/9/10/godafoss-er-fundinn-72-ara-radgata-virdist-vera-leyst/</t>
  </si>
  <si>
    <t>Einar Þór Sigurðsson</t>
  </si>
  <si>
    <t>og forðast þannig áhættu vegna skuldbindinga sem felast í háum lánum . Þeir sem hafa há laun ættu að vera</t>
  </si>
  <si>
    <t>aðstæður geta breyst hratt og laun lækkað . Þegar ákvörðun um lánsfjárhæð og lánstíma liggur fyrir er gott ráð að</t>
  </si>
  <si>
    <t>Verður lánið að óláni?</t>
  </si>
  <si>
    <t>http://mbl.is/greinasafn/grein/1576387</t>
  </si>
  <si>
    <t>Íslandi og í Svíþjóð fyrr í þessum mánuði . En við þurfum að taka eitt skref í einu og vera</t>
  </si>
  <si>
    <t>aðstæður geta breyst tiltölulega hratt . Það hefur ekki öllum tekist vel til sem hafa viljað losa um eignarhluti sína</t>
  </si>
  <si>
    <t>Bjartsýnn á bankasölu á kjörtímabilinu - Viðskiptablaðið</t>
  </si>
  <si>
    <t>http://vb.is/frettir/148116</t>
  </si>
  <si>
    <t>Ingvar Haraldsson</t>
  </si>
  <si>
    <t>eftir viku . „ Við erum kannski ekki mikið að velta veðrinu fyrir okkur en auðvitað verðum við að vera</t>
  </si>
  <si>
    <t>aðstæður geti verið nokkuð slæmar . Það er ekki á hverjum degi sem maður spilar í snjókomu og frosti .</t>
  </si>
  <si>
    <t>Vísir - Hannes: Við markverðirnir fáum sérútbúnar markmannstreyjur</t>
  </si>
  <si>
    <t>http://visir.is/g/2013131119749</t>
  </si>
  <si>
    <t>Stefán Árni Pálsson</t>
  </si>
  <si>
    <t>vera skýrt um hvaða fólk við erum að tala . Innflytjendur eru ekki einsleitur hópur og við verðum að vera</t>
  </si>
  <si>
    <t>aðstæður og hagsmunir ólíkra hópa eru ekki endilega þeir sömu . b ) Oft heyrast orð eins og " málsvari</t>
  </si>
  <si>
    <t>Síbreytileg innflytjendamál</t>
  </si>
  <si>
    <t>http://mbl.is/greinasafn/grein/1113106</t>
  </si>
  <si>
    <t>á gjörgæslu , markmið parsins sé svo að koma því í endurhæfingu . Það krefst þess að báðir aðilar séu</t>
  </si>
  <si>
    <t>aðstæðurnar eru krítískar , allir eru viðkvæmir og að sökudólgaaðferðin skilar yfirleitt ekki árangri . Eins er mikilvægt að sættast</t>
  </si>
  <si>
    <t>Haldið áfram eða endað eftir framhjáhald</t>
  </si>
  <si>
    <t>http://stundin.is/grein/6918</t>
  </si>
  <si>
    <t>Kristín Margrét Kristmannsdóttir</t>
  </si>
  <si>
    <t>fyrir fólk sem er ómenntað , svo að þjóðin dafni . Þið sem farið mikinn á vefnum , eruð þið</t>
  </si>
  <si>
    <t>æ færri vinnandi hendur standa undir bákninu og mjög líklega er þjóðin gjaldþrota , svo að hver á borga allt</t>
  </si>
  <si>
    <t>Vefur DV</t>
  </si>
  <si>
    <t>http://mbl.is/greinasafn/grein/1481863</t>
  </si>
  <si>
    <t>Cristiano Ronaldo , Gareth Bale og Karim Benzema kleift að tæta varnir andstæðinganna í sig . Þeir hvítklæddu eru vel</t>
  </si>
  <si>
    <t>ætli þeir sér sigur í Meistaradeildinni gegn óþreytandi erkifjendum sínum , Atletico Madrid , þá þarf Þjóðverjinn að vera í</t>
  </si>
  <si>
    <t>Hlédrægi arkitektinn blómstrar í Madríd</t>
  </si>
  <si>
    <t>http://dv.is/sport/2016/5/19/hledraegi-arkitektinn-blomstrar-i-madrid/</t>
  </si>
  <si>
    <t>Ingólfur Sigurðsson</t>
  </si>
  <si>
    <t>fíkniefnum og grípa inn í líf þeirra barna sem þegar væru byrjuð í neyslu og tryggja að foreldrar þeirra væru</t>
  </si>
  <si>
    <t>ætti sér stað . Þá sagði hún að hætta ætti að dæma helsjúka fíkla í fangelsi fyrir neyslu sína en</t>
  </si>
  <si>
    <t>Guðfríður Lilja: Vímuefnavarnir eru hin raunverulegu varnarmál Íslands</t>
  </si>
  <si>
    <t>http://eyjan.pressan.is/frettir/2007/11/27/gu%c3%b0fri%c3%b0ur-lilja-vimuefnavarnir-eru-hin-raunverulegu-varnarmal-islands/</t>
  </si>
  <si>
    <t>Dr. Susan Turk Charles , sálfræðings hjá háskólanum í Kaliforníu , leiðir rannsóknin í ljós að eldra fólk er sér</t>
  </si>
  <si>
    <t>ævi þeirra sé að styttast í annan endann . " Eldra fólk vill njóta þess tíma sem eftir er og</t>
  </si>
  <si>
    <t>Verðum hamingjusamari með aldrinum</t>
  </si>
  <si>
    <t>http://mbl.is/frettir/taekni/2009/08/08/verdum_hamingjusamari_med_aldrinum</t>
  </si>
  <si>
    <t>eitthvað til að hlakka til . En hnúturinn kemur alltaf sirka viku fyrir hverja rannsókn þar sem við erum alveg</t>
  </si>
  <si>
    <t>æxlið getur byrjað að stækka á morgun . Þetta er og verður eilífðar barátta . " „ En Þuríður Arna</t>
  </si>
  <si>
    <t>"Á meðan æxlið heldur sér góðu þá erum við hamingjusöm"</t>
  </si>
  <si>
    <t>http://visir.is/g/2014140819528</t>
  </si>
  <si>
    <t>Ellý Ármanns</t>
  </si>
  <si>
    <t>maí í fyrra . Þá hafði gengi krónunnar raunar lækkað heilmikið mánuðina á undan . Haukur segir að menn séu</t>
  </si>
  <si>
    <t>afborganir þá hafi verið hærri en þegar krónan var sem sterkust en um leið ættu afborganir , miðað við þennan</t>
  </si>
  <si>
    <t>Miðað við afborgun 1. maí</t>
  </si>
  <si>
    <t>http://frettabladid.is/frettir/faerri-krabbamein-me-minni-afengisneyslu</t>
  </si>
  <si>
    <t>um frest á afgreiðslu málsins þegar Hákon ætlaði að ganga frá ráðningunni hinn 19. ágúst . Hákon segist hafa verið</t>
  </si>
  <si>
    <t>afgreiða þyrfti málið sem allra fyrst og taldi biðina ekki verða til batnaðar . Hákon metur það svo að meginmarkmið</t>
  </si>
  <si>
    <t>Meirihluti kynntur ráðherra</t>
  </si>
  <si>
    <t>http://mbl.is/greinasafn/grein/1346749</t>
  </si>
  <si>
    <t>mest að eigin fyndni . Maður getur undirbúið sig í mörg ár undir að missa ástvin . Ég hef verið</t>
  </si>
  <si>
    <t>afi Jens næði ekki háum aldri í næstum tíu ár en samt var ég ekki tilbúin . Hann hefur alltaf</t>
  </si>
  <si>
    <t>Jens Pétur Clausen</t>
  </si>
  <si>
    <t>http://mbl.is/greinasafn/grein/1400986</t>
  </si>
  <si>
    <t>greindist með sjúkdóminn var það erfiður tími fyrir fjölskylduna . Í hvert skipti sem ég fór í heimsókn varð ég</t>
  </si>
  <si>
    <t>afi væri veikur og hlutir væru ekki eins og þeir ættu að vera . Ég fylgdist með honum hraka verulega</t>
  </si>
  <si>
    <t>Jóhannes Sigurðsson</t>
  </si>
  <si>
    <t>http://mbl.is/greinasafn/grein/1529554</t>
  </si>
  <si>
    <t>, það væri fremur lág upphæð þegar horft væri á heildarmyndina . Bjarni sagði jafnframt að menn yrðu að vera</t>
  </si>
  <si>
    <t>afkoman í greininni væri að versna - veiðigjöldin yrðu að vera í samræmi við það . Katrín Jakobsdóttir , formaður</t>
  </si>
  <si>
    <t>Tókust á um veiðigjöld á Alþingi</t>
  </si>
  <si>
    <t>http://ruv.is/node/631964</t>
  </si>
  <si>
    <t>sagði að Bandaríkjastjórn hafi ávallt talað skýrt til Ísraela . Hún sagði að það væri mikilvægt fyrir Ísraelsstjórn að vera</t>
  </si>
  <si>
    <t>afleiðingar aðgerðir hennar muni hafa . Rice lagði mikla áherslu á skyldur Ísraels gagnvart friðarferlinu í miðausturlöndum . Rice mun</t>
  </si>
  <si>
    <t>Rice kemur til Ísraels til þess að reyna að endurvekja friðarviðræður</t>
  </si>
  <si>
    <t>http://mbl.is/frettir/erlent/2005/11/13/rice_kemur_til_israels_til_thess_ad_reyna_ad_endurv</t>
  </si>
  <si>
    <t>þessu hjá leikkonunni . Flestar konur sem ganga í aðhaldsklæðnaði kannast við óþægindin sem því fylgja , en fæstar eru</t>
  </si>
  <si>
    <t>meðvitaðar um hvaða</t>
  </si>
  <si>
    <t>afleiðingar aðhaldsfötin geta haft á heilsuna . Sköðum við líkama okkar til að líta betur út í kjólunum ? Í</t>
  </si>
  <si>
    <t>Aðhaldsfatnaður getur stíflað meltinguna</t>
  </si>
  <si>
    <t>http://mbl.is/smartland/tiska/2014/01/21/adhaldsfatnadur_getur_stiflad_meltinguna</t>
  </si>
  <si>
    <t>kemur að því að læra faggrein , tökum lögfræði , viðskiptafræði og aðrar greinar þá sé mikilvægt að að vera</t>
  </si>
  <si>
    <t>afleiðingar geta gjörðir haft . Fundi fimm ráðherra ríkisstjórnarinnar og fulltrúa stjórnarandstöðuflokkanna þriggja var að ljúka og Vigdís Hjaltadóttir fréttamaður</t>
  </si>
  <si>
    <t>Lærdómur af rannsóknarskýrslunni</t>
  </si>
  <si>
    <t>forvarnarráðs gegn glæpum , Eva Smith , ekki sammála . Hún bendir á að börn og ungmenni séu oft ekki</t>
  </si>
  <si>
    <t>afleiðingar glæpir geti haft . Hún segir ennfremur að nú þegar séu ýmis úrræði notuð þegar börn og ungmenni fremji</t>
  </si>
  <si>
    <t>Vilja lækka sakhæfisaldur</t>
  </si>
  <si>
    <t>http://mbl.is/frettir/erlent/2011/08/11/vilja_laekka_sakhaefisaldur</t>
  </si>
  <si>
    <t>á fjölmörgum rannsóknum Ef þú ert að velta fyrir þér að fara í brjóstastækkunaraðgerð , er æskilegt að þú sért</t>
  </si>
  <si>
    <t>afleiðingar slík aðgerð getur haft . Samkvæmt virtri opinberri eftirlitsstofnun í Bandaríkjunum sem ber heitið „ U.S. food and drug</t>
  </si>
  <si>
    <t>Heilsan eða útlitið – Hvort er mikilvægara?</t>
  </si>
  <si>
    <t>http://bleikt.pressan.is/lesa/heilsan-eda-utlitid-hvort-er-mikilvaegara/</t>
  </si>
  <si>
    <t>Aðsendar greinar</t>
  </si>
  <si>
    <t>var í tilefni af Degi Sjaldgæfra Sjúkdóma í dag og Þóra segir að fólk og fjölmiðlar þurfi að vera miklu</t>
  </si>
  <si>
    <t>meðvitaðri um hvaða</t>
  </si>
  <si>
    <t>afleiðingar það geti t.a.m. haft að birta myndir af börnum í tengslum við erfiðar aðstæður eða atburði . Í myndskeiðinu</t>
  </si>
  <si>
    <t>Óþarfa myndbirtingar á börnum</t>
  </si>
  <si>
    <t>http://mbl.is/frettir/innlent/2016/02/29/otharfa_myndbirtingar_a_bornum/</t>
  </si>
  <si>
    <t>Hallur Már Hallsson</t>
  </si>
  <si>
    <t>í fjölskyldunni þekki til spilsins né hafi spilað það . Hún bendir jafnframt foreldrum á í færslunni að vera „</t>
  </si>
  <si>
    <t>afleiðingar það getur haft að spila þetta spil og að í því má finna útspil sem getur kveikt undir einelti</t>
  </si>
  <si>
    <t>„Þegar Skellur stal áramótunum“</t>
  </si>
  <si>
    <t>http://mbl.is/frettir/innlent/2017/01/02/thegar_skellur_stal_aramotunum_5/</t>
  </si>
  <si>
    <t>sem endast lengur , bæði hvað varðar efni og frágang en líka hvað varðar notagildi . Hönnuðir þurfa að vera</t>
  </si>
  <si>
    <t>afleiðingar þeirra ákvarðanir hafa í gegnum alla keðjuna . Ef hönnuður ákveður á síðustu stundu að bæta við flík í</t>
  </si>
  <si>
    <t>Pallíettur á moldargólfi</t>
  </si>
  <si>
    <t>http://mbl.is/greinasafn/grein/1603772</t>
  </si>
  <si>
    <t>. Ekki skera Schumer-trúðana úr snörunni , " sagði Trump í færslu á samfélagsmiðlinum Twitter . Báðir flokkar virðast þó</t>
  </si>
  <si>
    <t>afleiðingar þess að afnema breytingar Obama verði alvarlegar . " Við viljum ekki að fólk standi uppi með ekkert ,</t>
  </si>
  <si>
    <t>Slagur um heilbrigðismál hafinn í bandaríska þinginu</t>
  </si>
  <si>
    <t>http://mbl.is/greinasafn/grein/1624451</t>
  </si>
  <si>
    <t>http://mbl.is/frettir/innlent/2011/11/17/hvimleitt_ad_bua_vid_svona_astand</t>
  </si>
  <si>
    <t>] höfðu rætt það oftar en einu sinni hversu hættulegt það væri að hrista ungbörn . Hann var því alveg</t>
  </si>
  <si>
    <t>afleiðingar þetta hefði getað haft . " Hún sagði síðar alveg ljóst að maðurinn olli ekki áverkunum af gáleysi .</t>
  </si>
  <si>
    <t>Ræddu tvívegis um ungbarnahristing</t>
  </si>
  <si>
    <t>http://mbl.is/frettir/innlent/2014/03/16/raeddu_tvivegis_um_ungbarnahristing</t>
  </si>
  <si>
    <t>Apple ákveður að skipta um lyklaborð á MacBook</t>
  </si>
  <si>
    <t>http://frettabladid.is/frettir/apple-akveur-a-skipta-um-lyklabor-a-macbook</t>
  </si>
  <si>
    <t>er Charlie " , " Ég er Ahmed " , " Ég er gyðingur " . Lea segir fólk vissulega</t>
  </si>
  <si>
    <t>áframhald gæti orðið á árásum en fólk voni að sú mikla samstaða og sá mikli samhugur sem fólk hefur sýnt</t>
  </si>
  <si>
    <t>Vona að samhugurinn sigri óttann</t>
  </si>
  <si>
    <t>http://mbl.is/frettir/erlent/2015/01/11/vona_ad_samhugurinn_sigri_ottann</t>
  </si>
  <si>
    <t>er að flækja málið ekki pólitískt , " lét Medvedev hafa eftir sér í fjölmiðlum . Sagðist hann vera sér</t>
  </si>
  <si>
    <t>afstaðan innan einstakra ríkja ESB til málsins væri mismunandi . " Þetta snýst ekki um félagsskap . Heldur myndi þetta</t>
  </si>
  <si>
    <t>Vill liðka til fyrir ferðalanga</t>
  </si>
  <si>
    <t>http://mbl.is/frettir/erlent/2010/06/01/vill_lidka_til_fyrir_ferdalanga</t>
  </si>
  <si>
    <t>undir það búnir að lifa í nútímaþjóðfélagi árekstralaust og virða gildandi reglur . Börn og unglinga verður markvisst að gera</t>
  </si>
  <si>
    <t>agi , regla , jákvæð hegðun og heiðarleiki séu einu leiðirnar til að ná árangri í lífi og starfi .</t>
  </si>
  <si>
    <t>Til launanefndar sveitarfélaganna</t>
  </si>
  <si>
    <t>http://mbl.is/greinasafn/grein/637037</t>
  </si>
  <si>
    <t>vitund fólks um að það sé að styrkja gott málefni með spilun í kössunum . Átta af hverjum tíu eru</t>
  </si>
  <si>
    <t>ágóði af spilakössum rennur til góðgerðarsamtaka . Þegar spurt er um ástæður þess að fólk spilar í spilakössum kemur í</t>
  </si>
  <si>
    <t>Spilafíkn ekki eins útbreidd og haldið hefur verið fram</t>
  </si>
  <si>
    <t>http://mbl.is/frettir/innlent/2001/03/28/spilafikn_ekki_eins_utbreidd_og_haldid_hefur_verid_</t>
  </si>
  <si>
    <t>rekstrarárið . „ Hinar gömlu rekstraráætlanir voru endurskoðaðar þar sem þær voru taldar óraunhæfar . Við vorum hins vegar líka</t>
  </si>
  <si>
    <t>áhætta væri fólgin í þessu . Margir höfðu áhyggjur af tónlistar- og menningarþættinum , en kannski er það að koma</t>
  </si>
  <si>
    <t>Rekstraráætlanir voru óraunhæfar</t>
  </si>
  <si>
    <t>http://visir.is/g/2012708099937</t>
  </si>
  <si>
    <t>. Jóna Margrét Ólafsdóttir , félagsráðgjafi : Þetta er umræða sem að þarf að taka og fagfólk þarf að vera</t>
  </si>
  <si>
    <t>áhættuhegðun m.a. námserfiðleikar sem er ákveðin áhættuhegðun er eitthvað sem að maður þarf að vera meðvitaður um að þetta gæti</t>
  </si>
  <si>
    <t>hurðum og gluggum eru eflaust fæstum lífsnauðsynleg en geta aukið lífsgæði , " segir Ingvar sem ítrekar að fólk sé</t>
  </si>
  <si>
    <t>áhættur fylgi þráðlausum snjallheimilistækjum og kaupi ekki ódýrustu tækin ef öryggi þeirra er ábótavant . ' Eftir Gísla Pál Pálsson</t>
  </si>
  <si>
    <t>Tryggja þarf öryggi snjallheimilistækja</t>
  </si>
  <si>
    <t>http://mbl.is/sport/hm_fotbolta/2018/06/15/varnarsinnadir_med_salah_i_framlinunni</t>
  </si>
  <si>
    <t>Ahmad Yousef Kingfut.com</t>
  </si>
  <si>
    <t>áhorf og lestur á minni síðu er margfaldur á við þá sem fylgja mér . Eina ljósmynd sem fær 20</t>
  </si>
  <si>
    <t>Hefur ferðast um allan heim en að­eins lent í… – Fréttablaðið</t>
  </si>
  <si>
    <t>http://frettabladid.is/lifid/hefur-ferast-um-allan-heim-en-aeins-lent-i-haettu-a-islandi</t>
  </si>
  <si>
    <t>sé að reyna að skrifa gegn myrkrinu ; verkið snýst um leitina að ljósinu í myrkum heimi . Ég er</t>
  </si>
  <si>
    <t>áhorfendur eiga eftir að skilja það á ólíka vegu . Þetta verkefni er líka ólíkt öðrum á mínum ferli að</t>
  </si>
  <si>
    <t>"Skrifa gegn myrkrinu"</t>
  </si>
  <si>
    <t>http://mbl.is/greinasafn/grein/1538449</t>
  </si>
  <si>
    <t>móta hana og það gerir maður ekki með því að rýna eingöngu til fortíðar . Við verðum alltaf að vera</t>
  </si>
  <si>
    <t>áhrif aðgerðir okkar í dag hafa til framtíðar , “ segir Sævar . Framtíðarmál hafa lengi verið verið Sævari hugleikin</t>
  </si>
  <si>
    <t>Vill Framtíðarráðuneyti á Ísland - Viðskiptablaðið</t>
  </si>
  <si>
    <t>http://vb.is/frettir/129749/</t>
  </si>
  <si>
    <t>, m.a. með breytingum á lögum um lánasjóð námsmanna . Jafnframt verður að tryggja með löggjöf að stjórnkerfið allt sé</t>
  </si>
  <si>
    <t>áhrif aðgerðir þess og ákvarðanir þess hafa á byggðaþróun . Við mótun byggðastefnu og ákvarðanir , sem áhrif hafa á</t>
  </si>
  <si>
    <t>Ekki fjallað um utanríkismál í stefnuyfirlýsingu Samfylkingar</t>
  </si>
  <si>
    <t>http://mbl.is/frettir/innlent/1999/03/24/ekki_fjallad_um_utanrikismal_i_stefnuyfirlysingu_sa</t>
  </si>
  <si>
    <t>skýran valkost við stefnu sitjandi ríkisstjórnar . Þá leggjum við mikla áherslu á að reka hóflega kosningabaráttu . Við erum</t>
  </si>
  <si>
    <t>áhrif fjársterkra aðila í þjóðfélaginu á stjórnmálin geta verið hættuleg lýðræðinu . Kosningar mega aldrei snúast um að flokkarnir og</t>
  </si>
  <si>
    <t>Vinstri græn - umbúðalaus</t>
  </si>
  <si>
    <t>http://visir.is/g/2007104020055</t>
  </si>
  <si>
    <t>í mörgum leikskólum vítt og breitt um landið en alls ekki öllum . Því þurfa stjórnendur í leikskólum að vera</t>
  </si>
  <si>
    <t>áhrif hávaði hefur á leikskólabörn . Á mörgum stöðum í leik- og grunnskólum er tæki , svokallað eyra , sem</t>
  </si>
  <si>
    <t>Hávaði í umhverfi barna lítið skoðaður</t>
  </si>
  <si>
    <t>http://mbl.is/greinasafn/grein/1503025</t>
  </si>
  <si>
    <t>. Reglan um heimaalda leikmenn er ekki sérstaklega takmarkandi . Framkvæmdastjórnin hefur kosið að ganga ekki gegn reglunni en er</t>
  </si>
  <si>
    <t>áhrif hennar virðast lítil . Knattspyrnulið geta ennþá skráð 17 leikmenn á leikmannalista sinn sem ekki eru heimaaldir . Önnur</t>
  </si>
  <si>
    <t>Evrópski boltinn Guðmundur Snæbjörnsson skrifar</t>
  </si>
  <si>
    <t>http://fotbolti.net/news/08-02-2018/evropski-boltinn</t>
  </si>
  <si>
    <t>Sálfræði: Einkenni og úrræði sem mikilvægt er að þekkja</t>
  </si>
  <si>
    <t>upp ýmsar aðferðir til að lifa lífinu , sem hann lifir þó ekki nema til hálfs . Hann er vel</t>
  </si>
  <si>
    <t>áhrif lífsreynslan hefur haft á hann , hann er tóm skel og segist sjálfur vera hálfur maður , uppvakningur .</t>
  </si>
  <si>
    <t>Magnað jójó</t>
  </si>
  <si>
    <t>http://mbl.is/greinasafn/grein/1400361</t>
  </si>
  <si>
    <t>fólks við þessu . „ Líkaminn er vél sem þarf að hugsa vel um og það er mikilvægt að vera</t>
  </si>
  <si>
    <t>áhrif matur hefur því hann hefur mikið að segja fyrir okkur . “ Hægt er að finna upplýsingar um matseðilinn</t>
  </si>
  <si>
    <t>Matseðill hannaður fyrir húð, hjarta og heila</t>
  </si>
  <si>
    <t>http://visir.is/g/2014703139917</t>
  </si>
  <si>
    <t>Álfrún Pálsdóttir</t>
  </si>
  <si>
    <t>vill stimpla sig , en honum sé ekki troðið upp á fólk . Forðist ásakanir Í langflestum tilvikum er fólk</t>
  </si>
  <si>
    <t>áhrif neysla hefur á umhverfi þess enda koma slíkar áhyggjur mjög fljótlega fram í opnum og fordómalausum viðræðum við fólk</t>
  </si>
  <si>
    <t>"Fíklar" eru líka fólk</t>
  </si>
  <si>
    <t>http://mbl.is/greinasafn/grein/1381556</t>
  </si>
  <si>
    <t>og hann mun halda áfram að beita ofbeldinu . Það verður að varast að taka afstöðu með ofbeldismanninum og vera</t>
  </si>
  <si>
    <t>áhrif ofbeldið hefur á þann sem fyrir slíku verður . Þetta eru spurningar sem hver og einn stjórnandi verður að</t>
  </si>
  <si>
    <t>Einelti eða samskiptavandi?</t>
  </si>
  <si>
    <t>http://visir.is/g/2014140109188</t>
  </si>
  <si>
    <t>Hildur Jakobína Gísladóttir</t>
  </si>
  <si>
    <t>að vera . Þetta snýst mikið um að læra að lesa í aðstæður og hvað skiptir fólk máli og vera</t>
  </si>
  <si>
    <t>áhrif orðin manns , aðgerðir og hegðun hafa á annað fólk . Við komum öll frá ólíkum bakgrunni og ólíkri</t>
  </si>
  <si>
    <t>Lærði að reka starfsmenn - Viðskiptablaðið</t>
  </si>
  <si>
    <t>http://vb.is/frettir/153181</t>
  </si>
  <si>
    <t>Höskuldur Marselíusarson</t>
  </si>
  <si>
    <t>Einnig tengdu læknarnir sérstakar taugar við munn andlitsins , til að gera Norris kleift að brosa . Norris segist vera</t>
  </si>
  <si>
    <t>áhrif saga hans og bati getur haft á fólk í sambærilegum aðstæðum . Bugatti Veyron er svo sem ekki glæný</t>
  </si>
  <si>
    <t>Á forsíðu GQ eftir andlitsígræðslu</t>
  </si>
  <si>
    <t>http://visir.is/g/2014140728992</t>
  </si>
  <si>
    <t>Karl Ólafur Hallbjörnsson</t>
  </si>
  <si>
    <t>. Við munum ekki eftir þér veikum nema síðustu árin sem voru þér svo erfið , þegar þú varst orðinn</t>
  </si>
  <si>
    <t>áhrif sjúkdómurinn hafði á þig og ættingja og vini . Ég , Beta , man þegar þú kysstir mig laugardaginn</t>
  </si>
  <si>
    <t>Gunnlaugur A. Jónsson</t>
  </si>
  <si>
    <t>http://mbl.is/greinasafn/grein/1410957</t>
  </si>
  <si>
    <t>Reichmann skoraði úr því og tryggði Þjóðverjum jafntefli . „ Sambandið íhugar alvarlega að yfirgefa EM . Við erum þó</t>
  </si>
  <si>
    <t>áhrif sú ákvörðun getur haft á næstu kynslóðir , “ sagði Cvijic . Veselin Vujovic , landsliðsþjálfari Slóveníu , líkti</t>
  </si>
  <si>
    <t>Slóvenar íhuga að draga lið sitt úr keppni</t>
  </si>
  <si>
    <t>http://visir.is/g/2018180119066</t>
  </si>
  <si>
    <t>svefn leiðir til andlegra heilsufarsvandamála sem leiða svo til enn verri svefns . Hann segir að fólk þurfi að vera</t>
  </si>
  <si>
    <t>áhrif svefnleysi hefur og hvernig það getur brotið mynstur svefnleysis . Læknar eru líka sammála um að það megi ekki</t>
  </si>
  <si>
    <t>Svefnleysi getur haft áhrif á ástarsambönd og einbeitingu</t>
  </si>
  <si>
    <t>http://mbl.is/greinasafn/grein/1365788</t>
  </si>
  <si>
    <t>bara út frá því konsepti að tölvan taki yfir og geri allt sem ég geri vanalega . Ég er mjög</t>
  </si>
  <si>
    <t>áhrif tæki hafa á mann og manns sköpun . Sem ljóðskáld nota ég tölvu mjög mikið og í staðinn fyrir</t>
  </si>
  <si>
    <t>Tilraunir með tölvutækni og ljóðaformið</t>
  </si>
  <si>
    <t>http://mbl.is/greinasafn/grein/1339648</t>
  </si>
  <si>
    <t>nota þessa samlíkingu . Ummælin sýna að hann veit hvorki um hvað hann er að tala né að hann sé</t>
  </si>
  <si>
    <t>áhrif ummælin geti haft á einhvern þarna úti . “ Ætli Arsenal sér að landa miðverðinum Gary Cahill í janúarglugganum</t>
  </si>
  <si>
    <t>Haye gagnrýndur fyrir ummæli um hópnauðgun</t>
  </si>
  <si>
    <t>http://dv.is/sport/2010/9/8/haye-gagnryndur-fyrir-ummaeli-um-hopnaudgun/</t>
  </si>
  <si>
    <t>Sigurður Mikael Jónsson</t>
  </si>
  <si>
    <t>æskilegt að borða plast þó í litlum mæli sé . Stefna á bann gegn plastögnum í snyrtivörum Mannkynið verður sífellt</t>
  </si>
  <si>
    <t>meðvitaðra um það hvaða</t>
  </si>
  <si>
    <t>áhrif það hefur á umhverfi sitt og hafa vísindamenn hvatt til þess að notkun á örplasti verði bannað í snyrtivörum</t>
  </si>
  <si>
    <t>Örplast að finna á dýpstu svæðum hafsins</t>
  </si>
  <si>
    <t>http://stundin.is/grein/8554</t>
  </si>
  <si>
    <t>Ritstjórn Hvatans</t>
  </si>
  <si>
    <t>Hins vegar hafi þeim fjölgað sem stundi íþróttir sem reyna mjög á líkamann og í einhverjum tilvikum er fólk ekki</t>
  </si>
  <si>
    <t>áhrif þetta getur haft , til að mynda nýrnabilun sem er mjög alvarleg sem og fleiri alvarlegar afleiðingar . Reyndi</t>
  </si>
  <si>
    <t>Ofálag er dauðans alvara</t>
  </si>
  <si>
    <t>http://mbl.is/frettir/innlent/2012/12/08/ofalag_er_daudans_alvara</t>
  </si>
  <si>
    <t>: Samfélagsmiðlaöppin eru bara hönnuð til þess að gera okkur hooked og ég held að við fullorðna fólkið séum alveg</t>
  </si>
  <si>
    <t>meðvituð um það hvaða</t>
  </si>
  <si>
    <t>áhrif þetta hefur . Margrét bendir á að tæknin sé mannanna verk og það sé hlutverk foreldra að setja ramma</t>
  </si>
  <si>
    <t>Um helmingur barna undir aldri eru á samfélagsmiðlum</t>
  </si>
  <si>
    <t>erum við öllu reiðubúnir , " sagði Heimir . Í ljósi þess að Ísland mætir Englandi er Heimir hins vegar</t>
  </si>
  <si>
    <t>áhuginn verður enn meiri þótt hann yrði aldrei lítill fyrir leik Íslands í 16 - liða úrslitum . " Það</t>
  </si>
  <si>
    <t>"Við vitum líklega allt um þá"</t>
  </si>
  <si>
    <t>http://mbl.is/sport/em_fotbolta/2016/06/23/vid_vitum_liklega_allt_um_tha</t>
  </si>
  <si>
    <t>mótorhjólið eða vanmeta fjarlægð þess , " segir Garðar . " Við leggjum einnig áherslu á að gera okkar félagsmenn</t>
  </si>
  <si>
    <t>aka hjólum eftir aðstæðum og forðast óþarfaáhættu í akstri . Þá er mjög mikilvægt að notaður sé viðeigandi öryggisbúnaður þegar</t>
  </si>
  <si>
    <t>Hjólahelgi á Akureyri 14. til 16. júlí</t>
  </si>
  <si>
    <t>http://mbl.is/greinasafn/grein/1092365</t>
  </si>
  <si>
    <t>mistök eru stór hluti af ástæðunni . Sama hversu góður vegurinn er , ef manneskjan undir stýri er ekki mjög</t>
  </si>
  <si>
    <t>aka í samræmi við aðstæður þá erum við strax komin með mjög stóran áhættuþátt . Ökumaðurinn er stærsti áhættuþátturinn .</t>
  </si>
  <si>
    <t>Núllsýnin ekki gengið eftir</t>
  </si>
  <si>
    <t>http://mbl.is/frettir/innlent/2019/06/11/nullsynin_ekki_gengid_eftir</t>
  </si>
  <si>
    <t>Jóhann Ólafsson</t>
  </si>
  <si>
    <t>KA sem spila á vellinum en það er einkum meistaradeild karla . Sævar Pétursson , framkvæmdastjóri KA , segist vera</t>
  </si>
  <si>
    <t>Akureyringum gæti þótt breytingin erfið en bætir við að það sé orðið viðtekin venja að nefna íþróttavelli og hallir í</t>
  </si>
  <si>
    <t>Akureyrarvöllur heitir nú Greifavöllurinn: „Þetta er orðið hluti af leiknum í dag“</t>
  </si>
  <si>
    <t>http://visir.is/g/2018180709854</t>
  </si>
  <si>
    <t>Margrét Helga Erlingsdóttir</t>
  </si>
  <si>
    <t>haft orð á því hve nemendur eru prúðir , glaðir og óþvingaðir . Mér hefur einnig fundist nemendur vera sér</t>
  </si>
  <si>
    <t>ákvarðanir eru ekki teknar af einum og ekki á stundinni heldur á kennarafundum að vel athuguðu máli . Mér finnst</t>
  </si>
  <si>
    <t>Skólaslit í Reykjahlíðarskóla</t>
  </si>
  <si>
    <t>http://mbl.is/greinasafn/grein/538223</t>
  </si>
  <si>
    <t>lögbundin skylda Kjaradóms að gæta að því að á þessa aðila sé ekki hallað . Hins vegar er Kjaradómur mjög</t>
  </si>
  <si>
    <t>ákvarðanir hans kunna að hafa áhrif langt út fyrir þann hóp sem Kjaradómur er að úrskurða laun . Leiðsögn Kjaradóms</t>
  </si>
  <si>
    <t>"Kjaradómur átti tvo kosti og báða vonda"</t>
  </si>
  <si>
    <t>http://mbl.is/greinasafn/grein/1057443</t>
  </si>
  <si>
    <t>http://mbl.is/frettir/innlent/2003/10/12/rekstur_skjaseins_stendur_undir_ser</t>
  </si>
  <si>
    <t>á vegum Rannsóknamiðstöðvar Háskólans á Akureyri á síðasta ári kom meðal annars fram að þeir sem búskapinn stunda voru mjög</t>
  </si>
  <si>
    <t>ákveðin tegund menningar tengdist honum . Fyrir dæmigert borgarbarn eins og höfund þessara lína var ekki síst athyglisvert að fá</t>
  </si>
  <si>
    <t>Glöggt er gests augað</t>
  </si>
  <si>
    <t>http://mbl.is/greinasafn/grein/1610058</t>
  </si>
  <si>
    <t>fréttavef Morgunblaðsins í gær að hann myndi láta slag standa og vera með í þættinum . Eiríkur sagðist vera sér</t>
  </si>
  <si>
    <t>ákveðin vandkvæði fylgdu þátttöku hans í þættinum samhliða því að vera einn af þátttakendunum í Söngvakeppninni . " Þetta verður</t>
  </si>
  <si>
    <t>Lætur slag standa</t>
  </si>
  <si>
    <t>http://mbl.is/greinasafn/grein/1131180</t>
  </si>
  <si>
    <t>mætti eldsneytiskostnað sem skilaði sér í ódýrari fargjöldum . Skúli segir að markmið WOW Air sé að viðskiptavinir flugfélagsins séu</t>
  </si>
  <si>
    <t>ákveðin þægindi sem önnur flugfélög bjóða upp á séu ekki í boði um borð í flugvélum WOW Air enda sé</t>
  </si>
  <si>
    <t>Skúli Mogensen sér fyrir sér að ókeypis verði í flug í framtíðinni</t>
  </si>
  <si>
    <t>http://visir.is/g/2017170119532</t>
  </si>
  <si>
    <t>Tryggvi Páll Tryggvason</t>
  </si>
  <si>
    <t>þorir ekki að segja eitthvað sem karlmaður , “ segir hann en tekur þó fram að vissulega hafi hann verið</t>
  </si>
  <si>
    <t>ákveðnar líkur væru fyrir hendi á að konan yrði ólétt eftir óvarið kynlíf . Jon segir að hann vilji opna</t>
  </si>
  <si>
    <t>Jon varð faðir gegn sínum vilja: „Ef konan hefur val, á karlinn ekki líka að hafa það?“</t>
  </si>
  <si>
    <t>án þess að fá verulega leiðréttingu . Og verkföllin hafa ekki heldur skilað þeim miklum kjarabótum . Við erum ágætlega</t>
  </si>
  <si>
    <t>ákveðnar stéttir búi við lág laun . En láglaunaveruleikinn er ekki bara kennara og kvennastétta , því í samanburði við</t>
  </si>
  <si>
    <t>Viðskiptablaðið - Öfug sönnunarbyrði í Evrópuumræðunni</t>
  </si>
  <si>
    <t>http://vb.is/skodun/103490/</t>
  </si>
  <si>
    <t>Þorbjörg S. Gunnlaugsdót</t>
  </si>
  <si>
    <t>á bak við núgildandi stjórnarskrá . Ég vissi að hún var samin af efri stéttar karlmönnum . Ég var einnig</t>
  </si>
  <si>
    <t>ákveðnir þættir í núgildandi stjórnarskrá stuðluðu að hruninu . Ég fylgdist vel með umræðunni og hvernig ný stjórnarskrá varð til</t>
  </si>
  <si>
    <t>Er þörf á kvennahreyfingu til þess að berjast fyrir Nýrri stjórnarskrá?</t>
  </si>
  <si>
    <t>http://kjarninn.is/skodun/2018-10-11-er-thorf-kvennahreyfingu-til-thess-ad-berjast-fyrir-nyrri-stjornarskra</t>
  </si>
  <si>
    <t>Nichole Leigh Mosty</t>
  </si>
  <si>
    <t>auka það álag , þ.e.a.s. skapa nýtt starfsumhverfi með auknu álagi heima fyrir og í vinnu Ágætu stjórnendur , verið</t>
  </si>
  <si>
    <t>ákvörðun sem þessi er bara til þess fallin að skapa óánægju og óþarfa áhyggjur sem munu auka á andlegt álag</t>
  </si>
  <si>
    <t>Er hið framsækna og fjölskylduvæna Icelandair komið á villigötur?</t>
  </si>
  <si>
    <t>http://mbl.is/greinasafn/grein/1699148</t>
  </si>
  <si>
    <t>fyrir að þeir söfnuðust saman við sjúkrahúsið sem Fujimori er á . Fujimori baðst í dag fyrirgefningar . Hann sagðist</t>
  </si>
  <si>
    <t>ákvörðun stjórnvalda nyti stuðnings hjá sumum en að hann viðurkenndi að hann hefði valdið öðrum samlöndum sínum vonbrigðum og bað</t>
  </si>
  <si>
    <t>Fujimori biðst fyrirgefningar</t>
  </si>
  <si>
    <t>http://ruv.is/node/1222855</t>
  </si>
  <si>
    <t>Ásrún Brynja Ingvarsdóttir</t>
  </si>
  <si>
    <t>ákvörðunina skiljanlega en að ekki hafi verið þörf á að loka hjá Dýrahjálp um hátíðirnar því hérlendis sé fólk almennt</t>
  </si>
  <si>
    <t>ákvörðun um að eignast dýr sé aldrei léttvæg . Þá þurfi þeir sem ættleiði dýr hjá Dýrahjálp að undirrita skjöl</t>
  </si>
  <si>
    <t>Aldrei góð hug­mynd að gefa dýr í jóla­gjöf – Fréttablaðið</t>
  </si>
  <si>
    <t>http://frettabladid.is/frettir/aldrei-go-hugmynd-a-gefa-dr-i-jolagjoef</t>
  </si>
  <si>
    <t>Sunna Karen Sigurþórsdóttir</t>
  </si>
  <si>
    <t>http://mbl.is/frettir/innlent/2011/09/17/hafa_hrakid_rok_bandarikjamanna</t>
  </si>
  <si>
    <t>Hins vegar kemur skýrt fram að Ísland hefur með ákvörðun sinni skapað sér óvild meðal vinaþjóða . Var utanríkismálanefnd Alþingis</t>
  </si>
  <si>
    <t>ákvörðunin hefði ekki neina úrslitaþýðingu fyrir Palestínu en skapaði um leið Íslandi óvild meðal vinveittra ríkja ? Vissulega erum við</t>
  </si>
  <si>
    <t>Alþingi, sjálfstæð Palestína og Ísrael</t>
  </si>
  <si>
    <t>http://mbl.is/greinasafn/grein/1410303</t>
  </si>
  <si>
    <t>Hins vegar væru góð rök fyrir því að halda ástæðunni leyndri . Straw sagði þó að almenningur þyrfti að vera</t>
  </si>
  <si>
    <t>ákvörðunin hefði verið tekin að yfirlögðu ráði . Málið myndi fara fyrir skilorðsnefnd sem myndi ákveða hvort Venables yrði áfram</t>
  </si>
  <si>
    <t>Neitar að upplýsa um ástæður þess að Venables var handtekinn</t>
  </si>
  <si>
    <t>http://visir.is/g/201018758423</t>
  </si>
  <si>
    <t>staðar úti í samfélaginu , þetta einhvern veginn lekur niður veggina . Svo langar mann svo líka að gera fólk</t>
  </si>
  <si>
    <t>ala ekki bara upp prinsessur og töffara . Sólveig : Já , það var svo dæmigert fyrir kynhlutverk okkar þegar</t>
  </si>
  <si>
    <t>Frelsi að brjótast úr viðjum kvenleikans</t>
  </si>
  <si>
    <t>http://mbl.is/greinasafn/grein/1393694</t>
  </si>
  <si>
    <t>fyrirmyndir og í raun skort á þeim fyrir stelpurnar okkar allar , ungar og gamlar . Ég reyni að vera</t>
  </si>
  <si>
    <t>ala kraft og kjark í dóttur mína , hún er sterk ( reyndar furðulega sterk miðað við aldur ) ,</t>
  </si>
  <si>
    <t>Hvar eru allar sterku stelpurnar?</t>
  </si>
  <si>
    <t>http://vf.is/adsent/hvar-eru-allar-sterku-stelpurnar</t>
  </si>
  <si>
    <t>Særún Rósa Ástþórsdóttir .</t>
  </si>
  <si>
    <t>í skólanum og kom mér af stað í þetta , “ segir Linda sem er sjálf kennari og er mjög</t>
  </si>
  <si>
    <t>ala upp umhverfisvænar neysluvenjur hjá börnum . „ Nýja áramótaheitið er að flokka sorpið betur og minnka matarsóun . Ég</t>
  </si>
  <si>
    <t>Græn áramótaheit sem spara peninga</t>
  </si>
  <si>
    <t>http://mbl.is/matur/frettir/2017/01/06/graen_aramotaheit_sem_spara_peninga/</t>
  </si>
  <si>
    <t>Tobba Marinósdóttir -</t>
  </si>
  <si>
    <t>er sjaldan sem maður stendur sig að því að hringja í lögregluna . Við hins vegar ættum öll að vera</t>
  </si>
  <si>
    <t>aldrei hefur verið jafn mikilvægt og nú að efla lögregluna . Hingað til lands eru komin erlend glæpagengi sem fest</t>
  </si>
  <si>
    <t>Vísir - Skorið niður að slagæð lögreglu</t>
  </si>
  <si>
    <t>http://visir.is/g/2013703259919</t>
  </si>
  <si>
    <t>Mikael Torfason</t>
  </si>
  <si>
    <t>í átökum en alltaf hafa þau endað vel . Ég held að fólk sem er í fangavörslu hér sé alltaf</t>
  </si>
  <si>
    <t>aldrei myndu það slæmir hlutir gerast að það fengi ekki aðstoð innan af gangi . Hins vegar lít ég svo</t>
  </si>
  <si>
    <t>Geirmundur Vilhjálmsson hefur unnið í fangelsum nær alla sína starfsævi:</t>
  </si>
  <si>
    <t>hafi ekki fundist hún vera eins og aðrar mæður af því að hún átti ekki son . Hún segist vel</t>
  </si>
  <si>
    <t>aldurinn vinni ekki með henni en hún vonast samt sem áður til að lifa þann dag sem Akashvani giftir sig</t>
  </si>
  <si>
    <t>Elsta móðir heims segir erfitt að eiga 6 ára barn og vera sjálf á áttræðisaldri</t>
  </si>
  <si>
    <t>http://bleikt.pressan.is/lesa/elsta-modir-heims-segir-erfitt-ad-eiga-6-ara-barn-og-vera-sjalf-a-attraedisaldri/</t>
  </si>
  <si>
    <t>vestanhafs enda Courtney vart komin í fullorðinna manna tölu , ef svo má að orði komast . „ Við erum</t>
  </si>
  <si>
    <t>aldursmunurinn er mikill en við erum bara svo ástfangin . Ástin spyr ekki um aldur , “ er haft eftir</t>
  </si>
  <si>
    <t>Hollywood-leikari kvæntist sextán ára stúlku</t>
  </si>
  <si>
    <t>http://dv.is/folk/2011/6/21/hollywood-leikari-kvaentist-sextan-ara-stulku/</t>
  </si>
  <si>
    <t>http://mbl.is/frettir/erlent/2005/11/09/opinberun_mismununar_og_einangrunar</t>
  </si>
  <si>
    <t>höfð um hönd , en ég lét þau alltaf framhjá mér fara . Ég var - og er - mjög</t>
  </si>
  <si>
    <t>alkóhólismi er algengur í ættinni og því vil ég ekki taka neina áhættu með þetta eina líf sem ég veit</t>
  </si>
  <si>
    <t>Átakalaust líf</t>
  </si>
  <si>
    <t>http://visir.is/g/2007111200045</t>
  </si>
  <si>
    <t>Ragnhildur Vigfúsdóttir</t>
  </si>
  <si>
    <t>föður sínum . Átján ára byrjaði hann að drekka eins og fullorðinn maður . „ Af því að ég var</t>
  </si>
  <si>
    <t>alkóhólismi lá í fjölskyldum hafði ég varann á og passaði mig á því að drekka ekki á daginn , aldrei</t>
  </si>
  <si>
    <t>„Ég horfði á menn deyja“</t>
  </si>
  <si>
    <t>http://dv.is/folk/2014/5/16/eg-horfdi-menn-deyja/</t>
  </si>
  <si>
    <t>að herrafatnaði . Bæði verður nostalgían alltaf fyrirferðarmikil þegar nútíminn er erfiður , og eins eru Íslendingar almennt að verða</t>
  </si>
  <si>
    <t>allajafna er ódýrast , til lengri tíma litið , að kaupa vönduð föt og fara vel með þau , í</t>
  </si>
  <si>
    <t>Lítt spennandi vetrartíska</t>
  </si>
  <si>
    <t>http://mbl.is/greinasafn/grein/1304121</t>
  </si>
  <si>
    <t>gerir oft ekki boð á undan sér og skilur eftir sig tómarúm sem ekki verður fyllt . Ég var líka</t>
  </si>
  <si>
    <t>allar persónurnar í bókinni búa yfir annmarka eða skortir eitthvað í lífi sínu sem þær reyna að fylla á einn</t>
  </si>
  <si>
    <t>Ég þurfti að skrifa þessa bók</t>
  </si>
  <si>
    <t>http://visir.is/g/2012710209911</t>
  </si>
  <si>
    <t>Olíufélögin í uppbyggingu</t>
  </si>
  <si>
    <t>http://frettabladid.is/markadurinn/oliufelogin-i-uppbyggingu</t>
  </si>
  <si>
    <t>annars er spurt um hversu löngu fyrir áætlaðan brottfarartíma fólk mætti í flugstöðina fyrir síðustu brottför og hvort viðkomandi sé</t>
  </si>
  <si>
    <t>allar vörur á Keflavíkurflugvelli eru án virðisaukaskatts ? Þá er grennslast fyrir um með hvaða flugfélagi var flogið og boðið</t>
  </si>
  <si>
    <t>Gallup for­vitnast um á­­nægju fólks með…</t>
  </si>
  <si>
    <t>http://frettabladid.is/frettir/gallup-forvitnast-um-anaegju-folks-me-keflavikurflugvoell</t>
  </si>
  <si>
    <t>lögmálum og móttóið hennar var . Hún kaus líka að tala meira um jákvæða hluti en þá neikvæðu og var</t>
  </si>
  <si>
    <t>allir eiga rétt á að velja sína lífsleið . Dísa var alltaf hress og tilbúin að eiga góða stund ,</t>
  </si>
  <si>
    <t>Þórunn Valdís Eggertsdóttir</t>
  </si>
  <si>
    <t>http://mbl.is/greinasafn/grein/1550111</t>
  </si>
  <si>
    <t>bara koma á einn eða tvo viðburði “ . Þau sem standa á bakvið hátíðina hafa ávallt reynt að vera</t>
  </si>
  <si>
    <t>allir fái tækifæri . Hafa þau til dæmis gert ungum listamönnum hátt undir höfði , verið í samstarfi við hin</t>
  </si>
  <si>
    <t>Extreme Chill Festival fagnar tíunda árinu</t>
  </si>
  <si>
    <t>http://viljinn.is/?p=19063</t>
  </si>
  <si>
    <t>María Rún Vilhelmsdóttir</t>
  </si>
  <si>
    <t>í æsku hafi enn áhrif á líf hennar í dag . Reiða móðirin Sem sálfræðingur og móðir segist Apter mjög</t>
  </si>
  <si>
    <t>allir foreldrar geti orðið reiðir . Sérstaklega þegar þeir eru þreyttir , stressaðir eða þegar þeir þurfa að vara börn</t>
  </si>
  <si>
    <t>„Erfiðar mæður“</t>
  </si>
  <si>
    <t>http://dv.is/lifsstill/2012/6/11/erfidar-maedur/</t>
  </si>
  <si>
    <t>á þann tíma sem fólk hefur til að sinna áhugamálum sínum og fjölskyldulífi . " Í dag eru atvinnuveitendur mjög</t>
  </si>
  <si>
    <t>allir hagnist af því að sinna vel sí- og endurmenntunarþörfum starfsmanna . Námskeið hjá Opna háskólanum veita starfsmönnum verðmæta nýja</t>
  </si>
  <si>
    <t>Símenntunin er ómissandi</t>
  </si>
  <si>
    <t>http://mbl.is/greinasafn/grein/1563913</t>
  </si>
  <si>
    <t>efast um þetta , þetta var vísbending um það sem eigum að geta gert . ” ,, Ég er alveg</t>
  </si>
  <si>
    <t>allir leikir í þessu móti eru erfiði , við þurfum að halda áfram á þessu striki en ég var ánægður</t>
  </si>
  <si>
    <t>Willum: Hafði ekki smollið hingað til en ég hef ekki efast um þetta</t>
  </si>
  <si>
    <t>spakur maður , námsmaður í skóla lífsins , eins og hann sagði . Ótrúlega vinnusamur en samt sem áður vel</t>
  </si>
  <si>
    <t>allir verða að fá sína hvíld . Listasmiður , einkum á járn . Hann var menntaður járnsmiður og hans stóru</t>
  </si>
  <si>
    <t>HJALTI ÞÓRÐARSON</t>
  </si>
  <si>
    <t>http://mbl.is/greinasafn/grein/1007540</t>
  </si>
  <si>
    <t>allir vilja vinna Íslandsmeistarana og það verður áskorun fyrir okkur að standa undir þeirri nafnbót í vetur , " sagði</t>
  </si>
  <si>
    <t>Stutt Evrópuævintýri</t>
  </si>
  <si>
    <t>http://mbl.is/greinasafn/grein/1523754</t>
  </si>
  <si>
    <t>http://mbl.is/frettir/innlent/2015/06/10/thjodmenningarbondi_i_leit_ad_jardnaedi_2</t>
  </si>
  <si>
    <t>og uppgjörs og það er mikilvægt að kirkjan fari í það . Það er afar brýnt að allir aðilar séu</t>
  </si>
  <si>
    <t>allir þurfi að vanda sig . Kirkjan hefur nú ekki alltaf gert það en það er mitt persónulega mat ,</t>
  </si>
  <si>
    <t>Missa trú á þjóðkirkjunni. Úrsögnum fer fjölgandi</t>
  </si>
  <si>
    <t>http://eyjan.pressan.is/frettir/?p=94110</t>
  </si>
  <si>
    <t>stíft að undanförnu . Það sé þó engin trygging fyrir því að hann nái að ljúka hlaupinu enda virðist hann</t>
  </si>
  <si>
    <t>allra veðra sé von á Íslandi á þessum árstíma , en Tom mun leggja af stað í hlaupið í októbermánuði</t>
  </si>
  <si>
    <t>Ætlar að setja heimsmet og hlaupa þvert yfir Ísland á 12 dögum</t>
  </si>
  <si>
    <t>http://dv.is/frettir/2017/9/20/aetlar-ad-setja-heimsmet-og-hlaupa-thvert-yfir-island-12-dogum/</t>
  </si>
  <si>
    <t>kvíða en af því að hún hafi áður setið í ríkisstjórn og verið á Alþingi í tíu ár sé hún</t>
  </si>
  <si>
    <t>allskonar hlutir geti komið upp sem sé erfitt og flókið að leysa . „ Maður ræður því ekki hvað gerist</t>
  </si>
  <si>
    <t>Þriðji dagur Katrínar í stjórnarráðinu</t>
  </si>
  <si>
    <t>http://kjarninn.is/skyring/2017-12-09-thridji-dagur-katrinar-i-stjornarradinu</t>
  </si>
  <si>
    <t>við ókunnuga á netinu . Mikilvægt er að brýna fyrir börnum að gefa aldrei upp persónuupplýsingar til ókunnugra og vera</t>
  </si>
  <si>
    <t>allt efni sem sent er öðrum eða sett er á netið sé ógjörningur að uppræta eða eyða af netinu ,</t>
  </si>
  <si>
    <t>Vara við „Tinder“ fyrir börn á Íslandi</t>
  </si>
  <si>
    <t>http://visir.is/g/2017170119261</t>
  </si>
  <si>
    <t>Sveinn Arnarsson</t>
  </si>
  <si>
    <t>fyrir tveimur árum þegar allt var í blóma en síðan verður hrun í heimsviðskiptum , “ segir Jóhannes sem er</t>
  </si>
  <si>
    <t>allt er í lífinu hverfult . Ver útrásarvíkinganaÓtrúlega stutt er síðan útrásarvíkingar voru helstu hetjur Íslendinga en framarlega í hópi</t>
  </si>
  <si>
    <t>„Ég er ekkert bullandi ríkur“</t>
  </si>
  <si>
    <t>með þeim reglum sem um prófkjör gilda . Það eru ekki kynjakvótar í prófkjörsreglum Sjálfstæðisflokksins . Þannig að við vorum</t>
  </si>
  <si>
    <t>allt gæti gerst . Þegar 5.000 manns taka þátt í prófkjöri er auðvitað erfitt að hræra í því eftir á</t>
  </si>
  <si>
    <t>Tími skýrra valkosta runninn upp</t>
  </si>
  <si>
    <t>http://mbl.is/greinasafn/grein/1494848</t>
  </si>
  <si>
    <t>samt að það sé ekki stórmál að hætta í borgarstjórn stjórnmálamenn viti aldrei hvað verður á næsta kjörtímabili og séu</t>
  </si>
  <si>
    <t>Sjálfstæðisflokkinn skortir umburðarlyndi</t>
  </si>
  <si>
    <t>http://kjarninn.is/folk/2018-03-23-sjalfstaedisflokkinn-skotir-umburdarlyndi</t>
  </si>
  <si>
    <t>Fanney Birna Jónsdóttir</t>
  </si>
  <si>
    <t>að ég gæti skorað mörk þótt það sé alltaf betra að skora reglulega þegar maður spilar sem framherji . "</t>
  </si>
  <si>
    <t>allt geti gerst Kolbeinn gekk til liðs við sænsku meistarana í AIK í lok mars á þessu ári og spilaði</t>
  </si>
  <si>
    <t>Mörkin gerðu þrautagönguna þess virði</t>
  </si>
  <si>
    <t>alltaf í hinu liðinu . Það eru svona andlegir þættir líka sem við unnum í enda verðum við að vera</t>
  </si>
  <si>
    <t>allt getur gerst . Við getum átt slæman dag en megum ekki láta það hafa áhrif á okkur . Við</t>
  </si>
  <si>
    <t>Ástríðan fyrir árangri er mikil á Íslandi</t>
  </si>
  <si>
    <t>http://mbl.is/sport/frettir/2015/04/13/astridan_fyrir_arangri_er_mikil_a_islandi</t>
  </si>
  <si>
    <t>http://mbl.is/sport/handbolti/2000/12/16/forum_ekki_til_noregs_til_ad_verjast</t>
  </si>
  <si>
    <t>Fjögur slys á innan við ári</t>
  </si>
  <si>
    <t>http://mbl.is/frettir/innlent/2013/11/21/fjogur_slys_a_innan_vid_ari</t>
  </si>
  <si>
    <t>virða ber að Reacher hefur líka um annað að hugsa . Annað einkenni á Reacher er þolinmæði . Hann er</t>
  </si>
  <si>
    <t>allt getur skipt máli . Þess vegna þarf að fara víða , gá í öll horn , skyggnast undir yfirborðið</t>
  </si>
  <si>
    <t>Óþægileg dvöl á djúpvefnum</t>
  </si>
  <si>
    <t>settar fram á þessum miðlum . Við þurfum öll að sýna ábyrgð þegar við tjáum okkur á netinu og vera</t>
  </si>
  <si>
    <t>allt of margir eru óánægðir með líkama sinn og fara á hættulega megrunarkúra til að reyna að þröngva líkama sínum</t>
  </si>
  <si>
    <t>Við erum alls konar</t>
  </si>
  <si>
    <t>á umhverfið og því er hugsað út í hvert einasta skref þegar kemur að framleiðsluferlinu . Einnig eru eigendur Fjällräven</t>
  </si>
  <si>
    <t>allt sem við gerum hefur áhrif á umhverfið . Heimspeki Fjällräven er sú að skilja við náttúruna eins og komið</t>
  </si>
  <si>
    <t>Útivistarmerkið Fjällräven hugsar út í hvert einasta skref</t>
  </si>
  <si>
    <t>http://dv.is/lifsstill/2019/1/18/utivistarmerkid-fjallraven-hugsar-ut-hvert-einasta-skref</t>
  </si>
  <si>
    <t>leiða hið rétta fram hvort sem þeir voru í vinnu fyrir okkur eða samfélagið . Þótt ég hafi ávallt verið</t>
  </si>
  <si>
    <t>allt væri með felldu verð ég að viðurkenna að eftir allt það sem á undan var gengið óttaðist ég að</t>
  </si>
  <si>
    <t>Málalok</t>
  </si>
  <si>
    <t>http://visir.is/g/2017171009926</t>
  </si>
  <si>
    <t>Sigmundur Davíð Gunnlaugsson</t>
  </si>
  <si>
    <t>. Spenna var greinileg í leikmönnum í upphafi leiks og talsvert var um mistök á báða bóga . Valsmenn voru</t>
  </si>
  <si>
    <t>allt væri undir hjá þeim . Þeir máttu ekki tapa að þessu sinni því þar með væri vonin um Íslandsmeistaratitilinn</t>
  </si>
  <si>
    <t>Hið óvinnandi vígi Vals stóðst snarpt áhlaup</t>
  </si>
  <si>
    <t>http://mbl.is/greinasafn/grein/1280714</t>
  </si>
  <si>
    <t>sinna slökunarþættinum , þá endum við í hnút , " segir John og bætir við að fólk sé almennt orðið</t>
  </si>
  <si>
    <t>allt vinni þetta saman og því sé vaxandi áhugi fyrir heilsulindum víða í veröldinni . " Snerting vatns við líkamann</t>
  </si>
  <si>
    <t>Vatn er lífsins lind</t>
  </si>
  <si>
    <t>http://mbl.is/greinasafn/grein/793741</t>
  </si>
  <si>
    <t>um áfengi og önnur fíkniefni þá verðið þið að vita það sem þau vita og helst meira til . Verið</t>
  </si>
  <si>
    <t>allt það sem stendur á internetinu er ekki endilega satt . Kynnið ykkur sjónvarpsefnið sem þau horfa á , verið</t>
  </si>
  <si>
    <t>Neysla unglinga – Hvað hefur breyst?</t>
  </si>
  <si>
    <t>http://mbl.is/greinasafn/grein/1372984</t>
  </si>
  <si>
    <t>á deildir og í herbergi . „ En það var gríðarleg áhersla lögð á sparnað og starfsfólkið var gert mjög</t>
  </si>
  <si>
    <t>http://mbl.is/frettir/innlent/2017/02/11/meinad_um_mat_og_vatni_sprautad/</t>
  </si>
  <si>
    <t>Anna Lilja Þórisdóttir</t>
  </si>
  <si>
    <t>og skilvirkni í rekstri fjármálafyrirtækja . Loks viljum við gæta hagsmuna viðskiptavina fjármálafyrirtækjanna og almennings , en við erum mjög</t>
  </si>
  <si>
    <t>almannahagsmunir eru þeir hagsmunir sem okkur ber að vernda og þeir eru ástæða þess að við erum til . "</t>
  </si>
  <si>
    <t>FME skilgreinir áherslur til 2020</t>
  </si>
  <si>
    <t>http://mbl.is/greinasafn/grein/1620510</t>
  </si>
  <si>
    <t>vel á undirbúningstímabilinu og það verður bara gaman að sjá hvar við stöndum , “ sagði Þórður og er alveg</t>
  </si>
  <si>
    <t>alvaran hafi ekki verið byrjuð í leikjunum í vor . „ Það er ekki alveg hægt að líkja þessu saman</t>
  </si>
  <si>
    <t>Ætlum að gera betur og ná í Evrópusæti</t>
  </si>
  <si>
    <t>http://mbl.is/sport/efstadeild/2017/04/30/aetlum_ad_gera_betur_og_na_i_evropusaeti_3/</t>
  </si>
  <si>
    <t>Þannig staðfesta stjórnvöld einnig í verki vilja sinn til að styrkja dreifðar byggðir landsins . Ég er hins vegar einnig</t>
  </si>
  <si>
    <t>álver við Reyðarfjörð er ekkert allsherjar lausnarorð í byggðamálum . Mun fleira þarf að koma til . Einmitt þess vegna</t>
  </si>
  <si>
    <t>Íslensk þjóð býr við meiri velsæld, öryggi og þægindi en flestar þjóðir veraldar</t>
  </si>
  <si>
    <t>http://mbl.is/greinasafn/grein/511206</t>
  </si>
  <si>
    <t>Innanríkisráðuneytið undirbýr kosningarnar og hefur yfirumsjón með utankjörstaðaratkvæðagreiðslum hérlendis . Utanríkisráðuneytið hefur umsjón með kosningum erlendis . " Innanríkisráðuneytið er</t>
  </si>
  <si>
    <t>alþingiskosningar eru fram undan og kemur að framkvæmd þeirra eins og lög gera ráð fyrir . Þegar kjördagur hefur verið</t>
  </si>
  <si>
    <t>Kosningar undirbúnar</t>
  </si>
  <si>
    <t>http://mbl.is/greinasafn/grein/1609618</t>
  </si>
  <si>
    <t>grunn að því að ná á alþjóðlegri samþykkt um bann slíkra vopna . Í rökstuðningi nefndarinnar segir að hún sé</t>
  </si>
  <si>
    <t>alþjóðleg lagasetning muni ekki nægja til að útrýma kjarnavopnum og að hingað til hafi hvorki þau ríki sem eiga slík</t>
  </si>
  <si>
    <t>Alþjóðlegt átak um útrýmingu kjarnavopna hlýtur friðarverðlaun Nóbels</t>
  </si>
  <si>
    <t>http://visir.is/g/2017171009321</t>
  </si>
  <si>
    <t>Hulda Hólmkelsdóttir</t>
  </si>
  <si>
    <t>hafa tekið eftir því í gegnum samfélagsmiðla að hann hafi átt erfiða tíma að undanförnu , þó félagið sé ekki</t>
  </si>
  <si>
    <t>ami að . _x0084_ Þú hefur verið stuðningsmaður félagsins í mörg ár og alltaf sýnt okkur stuðning . Við viljum</t>
  </si>
  <si>
    <t>Barnsley sendi stuðningsmanni frábært bréf - _x0084_Þú styður okkur og við styðjum þig"</t>
  </si>
  <si>
    <t>http://fotbolti.net/news/14-08-2018/barnsley-sendi-studningsmanni-frabaert-bref-thu-stydur-okkur-og-vid-stydjum-thig</t>
  </si>
  <si>
    <t>gætum aldrei fengið of mikið af mjólk , hollari drykk væri ekki hægt að hugsa sér . Við vorum mjög</t>
  </si>
  <si>
    <t>amma dekraði okkur upp úr skónum og okkur fannst það rosalega gott . Hún vildi okkur allt það besta og</t>
  </si>
  <si>
    <t>Svana Vernharðsdóttir Linnet</t>
  </si>
  <si>
    <t>http://mbl.is/greinasafn/grein/1366759</t>
  </si>
  <si>
    <t>sem það brotnaði upp úr mjöðm hennar . Jean Skarby sagði í samtali við Ekstra Bladet að hún væri vel</t>
  </si>
  <si>
    <t>amma hennar hafi verið orðin gömul kona en sé þess fullviss að það hafi verið fallið út úr rúminu sem</t>
  </si>
  <si>
    <t>Manstu eftir Ruth gömlu sem var send margbrotin heim af sjúkrahúsinu? Nú er hún dáin - DV</t>
  </si>
  <si>
    <t>http://pressan.dv.is/pressan/2018/12/3/manstu-eftir-ruth-gomlu-sem-var-send-margbrotin-heim-af-sjukrahusinu-nu-er-hun-dain</t>
  </si>
  <si>
    <t>Kristján Kristjánsson</t>
  </si>
  <si>
    <t>um þá staðreynd að hún er ekki hérna hjá okkur í almennum skilningi , þá held ég að allir séu</t>
  </si>
  <si>
    <t>amma sé búin að koma sér fyrir þar sem henni líður best , á hálendi Íslands . Þangað getum við</t>
  </si>
  <si>
    <t>Guðlaug Erla Pétursdóttir</t>
  </si>
  <si>
    <t>segir hún . „ Við erum djúpt snortin yfir stuðningum sem við höfum fengið öll þessi ár . Við erum</t>
  </si>
  <si>
    <t>án almennings er ómögulegt að finna hana , " segja þau . Madeleine var fjögurra ára þegar hún hvarf og</t>
  </si>
  <si>
    <t>Jólin án Maddie litlu erfiðasti tími ársins - trúa enn að hún sé á lífi</t>
  </si>
  <si>
    <t>http://visir.is/g/2012121229637</t>
  </si>
  <si>
    <t>mála okkur út í horn . Einhvern veginn gerðist það bara að samfélagið þróaðist með þessum hætti . Flestir eru</t>
  </si>
  <si>
    <t>án atvinnulífsins , án verðmætasköpunar í hvaða mynd sem er , er ekkert af hinu mögulegt . En atvinnulífið ,</t>
  </si>
  <si>
    <t>Tekjuskekkjan</t>
  </si>
  <si>
    <t>http://kjarninn.is/skodun/2018-06-08-tekjuskekkjan</t>
  </si>
  <si>
    <t>fram við ástina í lífi þínu . Líf ykkar hjóna var ekki alltaf dans á rósum en þú varst alveg</t>
  </si>
  <si>
    <t>án ömmu gætir þú ekki verið . Það var svo margt sem þú kenndir mér en þegar ég horfi til</t>
  </si>
  <si>
    <t>Anton Guðlaugsson</t>
  </si>
  <si>
    <t>http://mbl.is/greinasafn/grein/1469624</t>
  </si>
  <si>
    <t>þeim að líða betur . Gott dæmi um einfalda aðferð sem við kennum er djúp öndun . Það að vera</t>
  </si>
  <si>
    <t>anda djúpt er mikilvægt . Djúp öndun gagnast þegar stress hellist yfir mann í prófum , þegar gengur illa að</t>
  </si>
  <si>
    <t>Djúp öndun ver börn gegn streitu - Vísir</t>
  </si>
  <si>
    <t>http://visir.is/g/2019190919380</t>
  </si>
  <si>
    <t>og hagkvæmasta , en erum tilbúnir til að fara lengra ef skilaboðin eru skýr um það . Við erum fyllilega</t>
  </si>
  <si>
    <t>andinn er í þá átt að fara meira í strengslausnir og höfum út af fyrir sig fullan skilning á því</t>
  </si>
  <si>
    <t>Ódýrasta og hagkvæmasta leiðin lögð til grundvallar</t>
  </si>
  <si>
    <t>http://mbl.is/greinasafn/grein/1128170</t>
  </si>
  <si>
    <t>og lífið færist í átt til jafnvægis . " Streita hefur áhrif á líkama Auður segir að margir séu ekki</t>
  </si>
  <si>
    <t>andleg og líkamleg heilsa haldist í hendur . " Ég þekki það sjálf af eigin reynslu , allt sem við</t>
  </si>
  <si>
    <t>Það er val að vinna í sínum málum</t>
  </si>
  <si>
    <t>http://mbl.is/greinasafn/grein/1697716</t>
  </si>
  <si>
    <t>, eins „ meiköpið hjá Aquaria og Raven . Ég reyni að vera opin fyrir áhugaverðum hugmyndum og er mjög</t>
  </si>
  <si>
    <t>andlitið mitt er á einhverju listrænu ferðalagi sem ég veit ekki hvar endar . “ Hvaða er á óskalistanum fyrir</t>
  </si>
  <si>
    <t>Alltaf hægt að nota glimmer til að fela</t>
  </si>
  <si>
    <t>http://mbl.is/smartland/tiska/2019/11/16/alltaf_haegt_ad_nota_glimmer_til_ad_fela</t>
  </si>
  <si>
    <t>, hrossakjöti og niðursoðnu fiskmeti . Frank-Walter Steinmeier , utanríkisráðherra Þýskalands , sagði fyrr í vikunni að þýskir ráðamenn væru</t>
  </si>
  <si>
    <t>andstaðan við refsiaðgerðirnar gegn Rússum hefði aukist innan Evrópusambandsins . Federica Mogherini , utanríkismálastjóri Evrópusambandsins , sagði í síðustu viku</t>
  </si>
  <si>
    <t>Vill framlengja innflutningsbannið</t>
  </si>
  <si>
    <t>http://mbl.is/frettir/innlent/2016/05/28/vill_framlengja_innflutningsbannid/</t>
  </si>
  <si>
    <t>stjórnvöld í dag samkvæmt frétt AFP . Haft er eftir Frank-Walter Steinmeier , utanríkisráðherra Þýskalands , að þýskir ráðamenn væru</t>
  </si>
  <si>
    <t>andstaðan við refsiaðgerðirnar hefði aukist innan Evrópusambandsins . „ Það verður erfiðara en á síðasta ári að finna sameiginlegan flöt</t>
  </si>
  <si>
    <t>Vaxandi andstaða við refsiaðgerðir</t>
  </si>
  <si>
    <t>http://mbl.is/frettir/erlent/2016/05/26/vaxandi_andstada_vid_refsiadgerdir/</t>
  </si>
  <si>
    <t>í slysi útaf mönnum með myndavélar . “ Franck Riberykantmaður Þýskalandsmeistara Bayern Munchen í fótbolta segir dómara þurfa að vera</t>
  </si>
  <si>
    <t>andstæðingar Bayern muni beita aukinni hörku gegn liðinu í vetur . Bayern vann þrennuna 2013 , Meistaradeildina , þýsku deildina</t>
  </si>
  <si>
    <t>Ribery varar við aukinni hörku</t>
  </si>
  <si>
    <t>http://visir.is/g/2014140809761</t>
  </si>
  <si>
    <t>með hreint borð . Til þess að það eigi að takast þarf mjög margt að ganga upp . Við erum</t>
  </si>
  <si>
    <t>andstæðingarnir eru feikilega sterkir . Þarna eru heimsmeistarar , Ólympíumeistarar og hver einasti leikur okkar í riðlinum verður mjög strembinn</t>
  </si>
  <si>
    <t>Förum í verkefnið af æðruleysi</t>
  </si>
  <si>
    <t>http://mbl.is/greinasafn/grein/812736</t>
  </si>
  <si>
    <t>eftir Stjörnunni og fjórum stigum á eftir ÍBV . Við misstum 6 - 7 leikmenn fyrir tímabilið og við vorum</t>
  </si>
  <si>
    <t>annað árið getur verið mjög erfitt . Þannig að það var forgangsatriði að ná stöðugleika í deildinni og við munum</t>
  </si>
  <si>
    <t>1.deild: Hvað er að frétta af Selfossi?</t>
  </si>
  <si>
    <t>í sumar og eru Stjörnumenn að vinna í því að fá hann liðs við sig . Bjarni segist vel vera</t>
  </si>
  <si>
    <t>annað árið í deildinni fyrir nýliða sé erfitt . ,, Sagan í íslenskum fótbolta er ótrúleg hvað þetta annað ár</t>
  </si>
  <si>
    <t>,,Erum að fá besta miðjumanninn"</t>
  </si>
  <si>
    <t>http://mbl.is/greinasafn/grein/1308617</t>
  </si>
  <si>
    <t>að því að Fjölnir verði áfram meðal þeirra bestu og festi sig í sessi í efstu deild . Við erum</t>
  </si>
  <si>
    <t>annað árið í efstu deild er oft erfiðara en það fyrsta , en markmið okkar síðustu ár hefur alltaf verið</t>
  </si>
  <si>
    <t>Erum taplausir á árinu</t>
  </si>
  <si>
    <t>http://mbl.is/greinasafn/grein/1267071</t>
  </si>
  <si>
    <t>til dæmis með því að reyna að samtvinna sýningar með vinnustofum , kennslu og // eða fyrirlestrum . Ég er</t>
  </si>
  <si>
    <t>annað sé ekki sjálfbært til framtíðar í stærra samhengi þar sem loftslagsbreytingar í heiminum eru staðreynd sem við þurfum að</t>
  </si>
  <si>
    <t>Ritskoðuð í Íran en sýnir nú á Listahátíð í Reykjavík</t>
  </si>
  <si>
    <t>http://mannlif.is/heimurinn/innlent/ritskodud-iran-en-synir-nu-listahatid-reykjavik</t>
  </si>
  <si>
    <t>Lilja Katrín</t>
  </si>
  <si>
    <t>hafa takmarkað hagnýtt gildi . Leigjandi má ekki hefða jörðina sem hann leigir . Skilyrði er að hefðandi sé ekki</t>
  </si>
  <si>
    <t>annar maður eigi meira tilkall til eignarinnar . Þá verður eignarhald að vera óslitið . Það þýðir að sami maður</t>
  </si>
  <si>
    <t>Er það satt að maður eignist jörð ef hann nýtir hana í 20 ár án þess að borga leigu?</t>
  </si>
  <si>
    <t>http://visindavefur.is/svar.php?id=6017</t>
  </si>
  <si>
    <t>Hildigunnur Hafsteinsdóttir</t>
  </si>
  <si>
    <t>, eins og milli listaverksins og hönnunarinnar . Við leikum okkur með það í þessum verkum , en erum alveg</t>
  </si>
  <si>
    <t>annar okkar er hönnuður og hinn listamaður . En verkin mín hérna eru þessir stólar , viðarstólar og einn úr</t>
  </si>
  <si>
    <t>Að horfa á málverk eða hafa það sem bakgrunn</t>
  </si>
  <si>
    <t>http://mbl.is/greinasafn/grein/665597</t>
  </si>
  <si>
    <t>pítsa hefur alltaf verið vinsælust á matseðlinum . Petra segir að miðað við sölu og dreifingu séu íbúar Reykjanesbæjar orðnir</t>
  </si>
  <si>
    <t>annar staður sé kominn á svæðið til viðbótar við hinn staðinn . Domino´s á Fitjum opnar kl. 16 og lokar</t>
  </si>
  <si>
    <t>Domino’s hefur opnað á Fitjum</t>
  </si>
  <si>
    <t>http://vf.is/vidskipti/dominos-hefur-opnad-a-fitjum</t>
  </si>
  <si>
    <t>nokkra dollara . Þau eru ekki dýr en margt smátt gerir eitt stórt þannig að það er gott að vera</t>
  </si>
  <si>
    <t>app eru sótt . Mörg app eru líka ókeypis en þá eru merkt “ free ” . Þú getur sett</t>
  </si>
  <si>
    <t>Fékkstu iPhone í jólagjöf? Þetta þarftu að vita</t>
  </si>
  <si>
    <t>http://dv.is/blogg/simonis/2011/12/29/fekkstu-iphone-i-jolagjof-thetta-tharftu-ad-vita/</t>
  </si>
  <si>
    <t>Símon.is</t>
  </si>
  <si>
    <t>næstum því slys til bókar með það að markmiði að fyrirbyggja hættur og byrgja brunninn . " Stjórnendur Olíudreifingar eru</t>
  </si>
  <si>
    <t>árangur á sviði öryggis- og umhverfismála er ekki síst háður jákvæðu viðhorfi starfsmanna . Því er mikið lagt upp úr</t>
  </si>
  <si>
    <t>Félagsbústaðir hrepptu forvarnarverðlaun VÍS</t>
  </si>
  <si>
    <t>http://mbl.is/frettir/innlent/2013/02/22/felagsbustadir_hrepptu_forvarnarverdlaun_vis_2</t>
  </si>
  <si>
    <t>boltaíþrótt á kvennalið Fram í handbolta sem varð Íslandsmeistari sjö ár í röð frá 1984 til 1990 . Kristófer er</t>
  </si>
  <si>
    <t>árangur liðsins er einstakur . " Ég held að þetta muni ekki gerast aftur , að sama liðið vinni sex</t>
  </si>
  <si>
    <t>Logi leggur skóna á hilluna</t>
  </si>
  <si>
    <t>http://mbl.is/sport/handbolti/2011/08/04/logi_leggur_skona_a_hilluna</t>
  </si>
  <si>
    <t>markvissri áætlun um eflingu atvinnulífs og getu til að fylgja slíkri áætlun eftir . Samhliða því þurfa bæjaryfirvöld að vera</t>
  </si>
  <si>
    <t>árangurinn sem af því leiðir skili sér til allra bæjarbúa . Mikilvæg forsenda þess að nýta sóknarfæri Akureyrar til fulls</t>
  </si>
  <si>
    <t>Aðdáandabréf til Akureyrar</t>
  </si>
  <si>
    <t>http://vikudagur.is/is/frettir/addaandabref-til-akureyrar</t>
  </si>
  <si>
    <t>hafa almennar öryggisráðstafanir verið hertar einkanlega á flugvöllum og hvers konar mannvirkjum um víða veröld . Öll erum við þó</t>
  </si>
  <si>
    <t>árangursríkasta vörnin gegn slíkum voðaverkum er að leita sátta og friðar meðal þjóða heims , sem grundvallast á kærleika ,</t>
  </si>
  <si>
    <t>Vanhugsaðar yfirlýsingar</t>
  </si>
  <si>
    <t>http://mbl.is/greinasafn/grein/706222</t>
  </si>
  <si>
    <t>útvarpsstöðina Aðalstöðin . Tenglar . - Heimasíða stöðvarinnar Sjálfsmorðsárás er árás á hernaðarlegt eða borgaralegt skotmark þar sem árásarmaðurinn er</t>
  </si>
  <si>
    <t>árásin mun að öllum líkindum fela í sér dauða hans sjálfs ( sjá sjálfsmorð ) . Aðferðir við sjálfsmorðsárásir eru</t>
  </si>
  <si>
    <t>Sjálfsmorðsárás</t>
  </si>
  <si>
    <t>http://is.wikipedia.org/wiki?curid=67171</t>
  </si>
  <si>
    <t>stað hins hefðbundna 60 atkvæða þröskulds . Íbúar bæjarins Khan Sheikhun , sem varð fyrir efnavopnaárás á þriðjudag , eru</t>
  </si>
  <si>
    <t>árásir Bandaríkjamanna á herstöð í Sýrlandi munu ekki færa þeim aftur látna ástvini . En þeir vona að Bashar al-Assad</t>
  </si>
  <si>
    <t>„Guð blessi Bandaríkin“</t>
  </si>
  <si>
    <t>http://mbl.is/frettir/erlent/2017/04/07/gud_blessi_bandarikin/</t>
  </si>
  <si>
    <t>http://dv.is/frettir/2014/4/20/baugur-og-tengdir-adilar-toku-byr-yfir/</t>
  </si>
  <si>
    <t>Ræður þar óvandaður auglýsingamáttur og markaðsræði fyrirtækja og stofnana ferðinni ? Er trúgirni neytenda svo blind að þeir séu ekki</t>
  </si>
  <si>
    <t>arðsemi lánveitenda situr ávallt í fyrirrúmi , svonefndir þjónustu- og markaðsfulltrúar gegna því hlutverki í samræmi við fyrirmæli viðkomandi fyrirtækja</t>
  </si>
  <si>
    <t>Látið ekki blekkjast af fagurgala lánardrottna</t>
  </si>
  <si>
    <t>http://mbl.is/greinasafn/grein/832414</t>
  </si>
  <si>
    <t>En á sama tíma hefur hækkandi fasteignaverði verið líkt við netbóluna , m.a. af vikuritinu Economist . " Ég er</t>
  </si>
  <si>
    <t>arðsemisútreikningar vegna fasteignakaupa eru afar næmir fyrir vöxtum því að oft liggur mikið lánsfjármagn til grundvallar . Í fyrsta skipti</t>
  </si>
  <si>
    <t>Margar flugvélar á lofti</t>
  </si>
  <si>
    <t>http://mbl.is/greinasafn/grein/1099687</t>
  </si>
  <si>
    <t>er nýjung hjá okkur . Það færir okkur tækifæri að vinna úr íslensku hráefni , en með því að vera</t>
  </si>
  <si>
    <t>árferði er misjafnt frá ári til árs aðlögum við okkar starfsemi að því , “ segja þær . Taka með</t>
  </si>
  <si>
    <t>Tækifæri fólgin í því að vinna úr íslensku hráefni</t>
  </si>
  <si>
    <t>http://bbl.is/frettir/4674</t>
  </si>
  <si>
    <t>Margrét Þóra Þórsdóttir</t>
  </si>
  <si>
    <t>miðborgin sjaldan hafa verið fagurlegar skreytt en núna . Fólk er kannski að hugsa til árþúsundamótanna og margir eru líka</t>
  </si>
  <si>
    <t>árið 2000 er Reykjavík menningarborg . Þess má geta að hluta af jólaskreytingunum verður breytt í venjulegar skreytingar og þannig</t>
  </si>
  <si>
    <t>Gjöf frá Ósló</t>
  </si>
  <si>
    <t>http://mbl.is/greinasafn/grein/507139</t>
  </si>
  <si>
    <t>„ 2018 er ár sem við viljum segja skilið við , “ segir Kristian Matthíasson , framkvæmdastjóri Arnarlax , vel</t>
  </si>
  <si>
    <t>árinu er enn ekki lokið . Á þessum orðum hefst umfjöllun norska laxeldisfréttavefsins iLaks.no um erfiðleika Arnarlax undanfarin misseri .</t>
  </si>
  <si>
    <t>200 þúsund laxar drápust</t>
  </si>
  <si>
    <t>http://mbl.is/200milur/frettir/2018/09/19/200_thusund_laxar_drapust</t>
  </si>
  <si>
    <t>til m.a. áforma um Hvalárvirkjun í Ófeigsfirði . Hún segir að fækkun sveitarfélaga hafi lengi verið til umræðu og segist</t>
  </si>
  <si>
    <t>Árneshreppur verði hugsanlega sameinaður öðrum . Eins og áður hafa margir ferðamenn lagt leið sína í Árneshrepp í sumar en</t>
  </si>
  <si>
    <t>Ekkert skólahald á Finnbogastöðum í vetur</t>
  </si>
  <si>
    <t>http://mbl.is/greinasafn/grein/1695119</t>
  </si>
  <si>
    <t>leikina við Arsenal í fyrra en núna eru hlutirnir allt öðruvísi . Engir tveir leikir eru eins og við erum</t>
  </si>
  <si>
    <t>Arsenal-liðið mun verða mjög tilbúið í þennan leik . Það gerir það ennþá hættulegra . Barcelona er ekki ósigrandi og</t>
  </si>
  <si>
    <t>"Allir þurfa að ná sínu besta"</t>
  </si>
  <si>
    <t>http://mbl.is/greinasafn/grein/1367788</t>
  </si>
  <si>
    <t>mála hjá Viking í Noregi frá árinu 2006 en var lánaður til Bodö Glimt eitt tímabil . Þú ert eflaust</t>
  </si>
  <si>
    <t>Ásgeir Sigurvinsson hóf sinn glæsta feril með Standard ? " Já ég veit það og nafn hans bar á góma</t>
  </si>
  <si>
    <t>Í fótspor Ásgeirs</t>
  </si>
  <si>
    <t>http://mbl.is/greinasafn/grein/1407304</t>
  </si>
  <si>
    <t>þykir öllum sjálfgefið að forysta ASÍ komi fram eins og hver annar stjórnmálaflokkur . Eða öllu heldur eru þá fæstir</t>
  </si>
  <si>
    <t>ASÍ er komið langt út fyrir sitt svið . Raunveruleikinn er sá að ASÍ á ekkert með það að skipta</t>
  </si>
  <si>
    <t>Eru ASÍ og SA stjórnmálaflokkur?</t>
  </si>
  <si>
    <t>http://dv.is/blogg/johann-hauksson/2012/12/21/eru-asi-og-sa-stjornmalaflokkur/</t>
  </si>
  <si>
    <t>Jóhann Hauksson</t>
  </si>
  <si>
    <t>þó ekki hægt að ráðast í án aðkomu stjórnvalda . “ Staðan í dag er sú að bókaútgefendur eru full</t>
  </si>
  <si>
    <t>meðvitaðir um það hvaða</t>
  </si>
  <si>
    <t>áskoranir eru framundan hjá okkur og tilbúnir til að takast á við þær en við þurfum að hafa stjórnvöld í</t>
  </si>
  <si>
    <t>Minni tími til lesturs með tilkomu snjalltækja</t>
  </si>
  <si>
    <t>http://ruv.is/node/1302405</t>
  </si>
  <si>
    <t>. Haraldur Flosi sem var stjórnarformaður OR frá 2010 til 2016 segir aðspurður að stjórnin hafi hvorki verið upplýst né</t>
  </si>
  <si>
    <t>ástand hússins væri með þeim hætti sem nú er ljóst . Að það læki og lægi undir skemmdum . „</t>
  </si>
  <si>
    <t>Tal um viðhaldsskort OR þvaður og yfirklór</t>
  </si>
  <si>
    <t>http://visir.is/g/2017170908979</t>
  </si>
  <si>
    <t>menningu okkar og er grasserandi í íslensku samfélagi , óháð öllum heimsmetum í jafnrétti . Konur á Íslandi eru fullkomlega</t>
  </si>
  <si>
    <t>ástandið er verra víða . Sums staðar fá konur ekki einu sinni að vinna . Það skiptir bara engu máli</t>
  </si>
  <si>
    <t>Konur þurfa frið</t>
  </si>
  <si>
    <t>http://visir.is/g/2018180308985</t>
  </si>
  <si>
    <t>Auður Lilja Erlingsdóttir</t>
  </si>
  <si>
    <t>lögreglu var slökkt á ljósunum vegna viðgerða og ekki er vitað lengi verður slökkt á þeim . Þá er lögregla</t>
  </si>
  <si>
    <t>ástandið geti truflað umferð , en getur þó ekki gefið upplýsingar um það hve lengi ástandið muni vara en telur</t>
  </si>
  <si>
    <t>Slökkt á umferðarljósum á Miklubraut</t>
  </si>
  <si>
    <t>http://frettabladid.is/frettir/sloekkt-a-umferarljosum-a-miklubraut</t>
  </si>
  <si>
    <t>Grikkir í ruslið Fernando Teixeira dos Santos , fjármálaráðherra Portúgals , sagði fyrir skömmu að yfirvöld þar í landi væru</t>
  </si>
  <si>
    <t>ástandið í Grikklandi gæti smitað út frá sér . Í vikunni voru grísk ríkisskuldabréf flokkuð sem rusl , en margir</t>
  </si>
  <si>
    <t>Portúgal næst í röðinni á eftir Grikklandi og stefnir í ruslið</t>
  </si>
  <si>
    <t>http://mbl.is/greinasafn/grein/1331224</t>
  </si>
  <si>
    <t>myndi leggjast á hliðina þegar fjaraði undan honum . Í samtali við Víkurfréttir sagði Kári Viðar að björgunarsveitarmenn hefðu verið</t>
  </si>
  <si>
    <t>ástandið í höfninni gæti orðið slæmt , eins og raunin varð . Þess vegna var vel fylgst með landfestum en</t>
  </si>
  <si>
    <t>Björgunarskipið óskemmt eftir að hafa rekið upp í fjöru</t>
  </si>
  <si>
    <t>http://vf.is/frettir/bjorgunarskipid-oskemmt-eftir-ad-hafa-rekid-upp-i-fjoru</t>
  </si>
  <si>
    <t>. Einangrunin kostar hins vegar sitt og þó íbúarnir séu sáttir við heiminn eins og hann er eru þeir jafnframt</t>
  </si>
  <si>
    <t>ástandið mun ekki haldast óbreytt öllu lengur . Ók gegn rauðu ljósi | Héraðsdómur Norðurlands eystra hefur dæmt konu í</t>
  </si>
  <si>
    <t>Erlendar bækur</t>
  </si>
  <si>
    <t>http://mbl.is/greinasafn/grein/1045256</t>
  </si>
  <si>
    <t>minnsta kosti mánuð . Heimildir fréttamiðilsins TMZ herma að Garner hafi ekki þurft að sannfæra Affleck því hann hefði verið</t>
  </si>
  <si>
    <t>ástandið væri orðið alvarlegt . Hann hafi sjálfur viljað ná bata . Affleck hefur í gegnum tíðina talað mjög opinskátt</t>
  </si>
  <si>
    <t>Jennifer Garner greip inn í: Ben Affleck aftur í áfengismeðferð</t>
  </si>
  <si>
    <t>http://visir.is/g/2018180829454</t>
  </si>
  <si>
    <t>fyrsta sæti . Auðvitað höfum við unnið mikið í leikhúsinu og lagt okkur öll fram , en erum allan tímann</t>
  </si>
  <si>
    <t>ástin kemur á undan öllu öðru . " ai@mbl.is Ekki lítið verk að ala upp tvíbura Það getur verið krefjandi</t>
  </si>
  <si>
    <t>Ástin á undan öðru</t>
  </si>
  <si>
    <t>http://mbl.is/greinasafn/grein/1371394</t>
  </si>
  <si>
    <t>henni ástríða fyrir kvikmyndagerð og hún fór að gera eftirtektarverðar frásagnarkvikmyndir í fullri lengd . Þó að hún segist fyllilega</t>
  </si>
  <si>
    <t>ástríða tryggi ekki alltaf gæði mynda er hún sannfærð um að andlaus vinna viti sjaldnast á gott . Þrátt fyrir</t>
  </si>
  <si>
    <t>Siðferðislegar tilvistarkreppur</t>
  </si>
  <si>
    <t>http://mbl.is/greinasafn/grein/1376663</t>
  </si>
  <si>
    <t>gera það sama . Fillon , sem hefur lýst eindregnum skoðunum sínum varðandi öryggismál í Frakklandi , er þó væntanlega</t>
  </si>
  <si>
    <t>atburðir gærkvöldsins geta unnið með honum í kosningunum . Árásin gæti einnig ýtt kjósendum til Marine Le Pen sem hefur</t>
  </si>
  <si>
    <t>Lögreglumaður skotinn til bana í París í gærkvöldi og tveir særðir: Gæti haft áhrif á forsetakosningarnar á sunnudaginn</t>
  </si>
  <si>
    <t>http://eyjan.pressan.is/frettir/?p=193400</t>
  </si>
  <si>
    <t>“ , þ.e. að eiga ásamt fjórum öðrum mönnum , á sama tíma , kynferðismök við 16 ára stúlku ,</t>
  </si>
  <si>
    <t>athafnir hans voru teknar upp á myndband . Þar vísaði dómurinn meðal annars til samskipta mannsins við annan þeirra sem</t>
  </si>
  <si>
    <t>Ríkið sýknað af bótakröfu vegna hópnauðgunarmáls</t>
  </si>
  <si>
    <t>http://visir.is/g/2018180629215</t>
  </si>
  <si>
    <t>Kjartan Kjartansson</t>
  </si>
  <si>
    <t>sjálfur þvingunarlaust og á eigin ábyrgð stundað kynferðismök við 16 ára stúku ásamt fjórum öðrum mönnum á sama tíma ,</t>
  </si>
  <si>
    <t>athafnir hans voru teknir upp á myndband . Þá segir að þegar rökstuddur grunur sé uppi um alvarleg og refsiverð</t>
  </si>
  <si>
    <t>Engar bætur eftir sýknu í hóp­nauðgunar­máli</t>
  </si>
  <si>
    <t>http://frettabladid.is/frettir/engar-baetur-fyrir-syknu</t>
  </si>
  <si>
    <t>fólk til að mæta á kjörstað á laugardaginn . Kosningaréttinn á alltaf að nota . En kjósendur verða að vera</t>
  </si>
  <si>
    <t>atkvæði þeirra er eingöngu til leiðbeiningar fyrir Alþingi – og veitir meira að segja fremur takmarkaða leiðsögn . Þjóðaratkvæðagreiðslan laugardaginn</t>
  </si>
  <si>
    <t>Spurningarnar sem vantar</t>
  </si>
  <si>
    <t>http://visir.is/g/2012710189943</t>
  </si>
  <si>
    <t>Ólafur Þ. Stephensen</t>
  </si>
  <si>
    <t>hafi fjölgað , get ég ekki alveg sagt til um því við höfum ekki skoðað það , en fólk er</t>
  </si>
  <si>
    <t>átröskun er alvarlegur vandi sem skerðir verulega lífsgæði og það er til meðferð við þeim sjúkdómi . “ Umferð um</t>
  </si>
  <si>
    <t>Mikilvægt að bregðast fljótt við átröskun</t>
  </si>
  <si>
    <t>http://ruv.is/node/1024848</t>
  </si>
  <si>
    <t>aukist , ég get ekki alveg sagt til um það því höfum bara kannski ekki skoðað það en fólk er</t>
  </si>
  <si>
    <t>átröskun er alvarlegur vandi sem skerðir verulega lífsgæði og það er til meðferð við þeim sjúkdómi . Nú erum við</t>
  </si>
  <si>
    <t>Biðtími tvöfaldast eftir átröskunarteymi LSH</t>
  </si>
  <si>
    <t>skutlu í dag , alls ekki . Ég held það sé mikilvægt fyrir ungar stúlkur og konur að vera sér</t>
  </si>
  <si>
    <t>átt er við allar forsíðumyndirnar á glanstímaritunum . Enginn lítur svona út í alvörunni . Ég virðist kannski glæsileg á</t>
  </si>
  <si>
    <t>Kate Winslet vorkennir</t>
  </si>
  <si>
    <t>http://mbl.is/folk/frettir/2009/04/29/kate_winslet_vorkennir_keiru_knightley</t>
  </si>
  <si>
    <t>þegar hann tekst ferðina á hendur . Ég vissi að hann var vel á sig kominn . En var líka</t>
  </si>
  <si>
    <t>átta hundruð kílómetra ganga um hálendi á ruddum stígum hlaut að taka í . En pílagrímsferðin var köllun Thors og</t>
  </si>
  <si>
    <t>Draumurinn um veginn</t>
  </si>
  <si>
    <t>http://visir.is/g/2012712139967</t>
  </si>
  <si>
    <t>Páll Steingrímsson</t>
  </si>
  <si>
    <t>rauða Kia Rio-bílaleigubílnum , sem Thomas Møller ók . Nikolaj ber því við að hafa verið mjög drukkinn og ekki</t>
  </si>
  <si>
    <t>átti sér stað í kringum hann . Á einhverjum tímapunkti hafi hann litið í aftursætið og séð tvær stelpur ,</t>
  </si>
  <si>
    <t>Lögmaður Nikolaj skilur ekki af hverju hann hefur enn stöðu sakbornings</t>
  </si>
  <si>
    <t>http://stundin.is/grein/3149</t>
  </si>
  <si>
    <t>Atli Már Gylfason</t>
  </si>
  <si>
    <t>og voru foreldrar beðnir um að skoða hana með þeim heima og ræða innihaldið . Þannig urðu foreldrar virkir og</t>
  </si>
  <si>
    <t>átti sér stað í leikskóalnum og heimilið varð vettvangur fyrir barnið að ræða og dýpka þekkingu sína á viðfangsefninu .</t>
  </si>
  <si>
    <t>Lifandi lestur á leikskólanum Holti</t>
  </si>
  <si>
    <t>http://vf.is/frettir/lifandi-lestur-a-leikskolanum-holti</t>
  </si>
  <si>
    <t>Vinnumiðlun skólafólks tekin til starfa: Yfir 140 umsóknir á fyrsta degi</t>
  </si>
  <si>
    <t>http://mbl.is/frettir/innlent/2003/03/04/vinnumidlun_skolafolks_tekin_til_starfa_yfir_140_um</t>
  </si>
  <si>
    <t>við bæjarráð Akraness , “ segir Jester . Um 450 ný störf munu skapast við komu sólarkísilverksmiðjunnar . Hún segist</t>
  </si>
  <si>
    <t>atvinnuleysi hér á landi sé lítið . „ Við ætlum að ráða fyrirtæki á Íslandi sem hefur hjálpað öðrum framleiðslufyrirtækjum</t>
  </si>
  <si>
    <t>Sólarkísilverksmiðjan gæti stækkað í framtíðinni</t>
  </si>
  <si>
    <t>http://visir.is/g/2015151028823</t>
  </si>
  <si>
    <t>Sæunn Gísladóttir</t>
  </si>
  <si>
    <t>Brexit-viðræðurnar munu ganga og hvernig tekst að semja á milli Bretlands , ESB og Íslands . Simon segir bresku ríkisstjórnina</t>
  </si>
  <si>
    <t>atvinnulífið á Grimsby-svæðinu er í hættu ef viðskipti með fisk raskast og hafa fulltrúar sjávarútvegsfyrirtækja fundað margsinnis með ráðamönnum .</t>
  </si>
  <si>
    <t>Væru illa stödd án íslenska fisksins</t>
  </si>
  <si>
    <t>http://mbl.is/greinasafn/grein/1661899</t>
  </si>
  <si>
    <t>Það er víðara samhengi en bara netöryggi ( e. cyber security ) . Einnig er gott að íslensk stjórnvöld eru</t>
  </si>
  <si>
    <t>atvinnulífið fer ekki varhluta af þessu . Þessi mál eru ekki bara vandamál sem stjórnvöld þurfa ein að takast á</t>
  </si>
  <si>
    <t>Netárásir og falsfréttir ógna lýðræðinu</t>
  </si>
  <si>
    <t>http://mbl.is/frettir/innlent/2019/03/05/island_ekki_holpid_fyrir_netarasum</t>
  </si>
  <si>
    <t>auðlindin sé ekki ótakmörkuð og náttúran sé alltaf í öndvegi . Viðtalið við Ásgeir er í meðfylgjandi myndskeiði . Sjónvarp</t>
  </si>
  <si>
    <t>SVF: Auðlindin ekki ótakmörkuð</t>
  </si>
  <si>
    <t>http://vf.is/sjonvarp/svf-audlindin-ekki-otakmorkud</t>
  </si>
  <si>
    <t>verður maður að setja eigin neyslu í stærra samhengi . Og slíkt verðum við raunar öll að gera og vera</t>
  </si>
  <si>
    <t>auðlindir jarðar eru ekki ótæmandi , " segir Guðmundur Hörður Guðmundsson . Steinunn Vala Sigfúsdóttir Með hroll yfir pylsunum "</t>
  </si>
  <si>
    <t>Rækta andann og tengjast lifandi landi</t>
  </si>
  <si>
    <t>http://mbl.is/greinasafn/grein/1416706</t>
  </si>
  <si>
    <t>alltaf reynt að gera . Ég er mjög auðmjúkur fyrir því valdi sem ég hef fengið hér í Seðlabankanum og</t>
  </si>
  <si>
    <t>auðvelt er að ánetjast því . “ Eins og áður sagði þá var Jón , faðir Ásgeirs , þingmaður um</t>
  </si>
  <si>
    <t>Bjó í íbúð fyrir ofan fjósið - Viðskiptablaðið</t>
  </si>
  <si>
    <t>http://vb.is/frettir/159111</t>
  </si>
  <si>
    <t>Trausti Hafliðason</t>
  </si>
  <si>
    <t>upp og skoða hvort það sé ekki hægt að rétta þetta aðeins af . Við þurfum að vera vakandi og</t>
  </si>
  <si>
    <t>auðvitað eigi allir að hafa jafnan rétt og jöfn tækifæri . Við erum alls konar og við viljum sjá fjölbreytni</t>
  </si>
  <si>
    <t>Stelpurnar fá aukahlutverkin</t>
  </si>
  <si>
    <t>http://dv.is/frettir/2014/11/12/verulegur-kynjahalli-i-myndbandaradum/</t>
  </si>
  <si>
    <t>Áslaug Karen Jóhannsdóttir</t>
  </si>
  <si>
    <t>nágrönnum upp á að nýta bílastæði og jafnvel nota ruslatunnurnar líka , “ segir Rannveig . Rannveig segir fólk orðið</t>
  </si>
  <si>
    <t>auglýsa ekki á Facebook að fjölskyldan sé á leið til Kanarí en það gleymi kannski unglingunum sem eru með samskiptaforritið</t>
  </si>
  <si>
    <t>Lögreglan: Fólk hugsar um Facebook en gleymir Instagram - Viðskiptablaðið</t>
  </si>
  <si>
    <t>http://vb.is/frettir/82362/</t>
  </si>
  <si>
    <t>á þetta bara að vera svona ? Nei , segi ég . Við eigum að njóta hverrar stundar og vera</t>
  </si>
  <si>
    <t>augnablikið er svo dýrmætt því það fýkur framhjá eins og ekkert sé og eftir situr minningin . Frændi minn hann</t>
  </si>
  <si>
    <t>Gísli Þór Þórarinsson</t>
  </si>
  <si>
    <t>hamingja munu leysast úr læðingi . Við eigum glæsta , dásamlega framtíð sem tekur okkur opnum örmum ef við erum</t>
  </si>
  <si>
    <t>augnablikið skiptir mestu máli . En dásemdin kemst ekki til okkar ef við óttumst og reisum háa múra af áhyggjum</t>
  </si>
  <si>
    <t>Að losna úr læðingi!</t>
  </si>
  <si>
    <t>http://vikudagur.is/is/frettir/ad-losna-ur-laedingi</t>
  </si>
  <si>
    <t>Þröstur Ernir Viðarsson</t>
  </si>
  <si>
    <t>að taka þátt í þessum leik sem hann er að spila . " Roy Hodgson , landsliðsþjálfari Brasilíu , segist</t>
  </si>
  <si>
    <t>augu allra verða áWayneRooney , framherja enska landsliðsins , á HM og segir hann vera að gera allt til að</t>
  </si>
  <si>
    <t>Hodgson: Rooney veit að heimurinn fylgist með honum</t>
  </si>
  <si>
    <t>http://visir.is/g/2014140529682</t>
  </si>
  <si>
    <t>á fót norskri utanríkisþjónustu . Þar með var lokasennan hafin . Öll Evrópa fylgdist með Báðir deiluaðilar virðast hafa verið</t>
  </si>
  <si>
    <t>augu Evrópu hvíldu nú á þeim . Dyggilega studdur af ríkisstjórninni í Kristjaníu geystist landkönnuðurinn Fridjof Nansen fram á ritvöllinn</t>
  </si>
  <si>
    <t>Sambandsslit Noregs og Svíþjóðar 1905</t>
  </si>
  <si>
    <t>http://mbl.is/greinasafn/grein/1021111</t>
  </si>
  <si>
    <t>mætti ekki á Allsherjarþing Sameinuðu þjóðanna sem nú fer fram en ávarpaði þjóð sína í beinni útsendingu . Kvaðst hún</t>
  </si>
  <si>
    <t>augu heimsins beinist nú að ástandinu í Rakhine-héraði þó að hún hafi aldrei í ávarpinu minnsti á Rohingjanna beint heldur</t>
  </si>
  <si>
    <t>Suu Kyi óttast ekki alþjóðlega rannsókn á þjóðernishreinsunum í Rakhine-héraði</t>
  </si>
  <si>
    <t>http://visir.is/g/2017170918848</t>
  </si>
  <si>
    <t>Sunna Kristín Hilmarsdóttir</t>
  </si>
  <si>
    <t>http://mbl.is/vidskipti/frettir/2014/07/26/stjornvold_taka_af_skarid_i_storukeppninni</t>
  </si>
  <si>
    <t>þetta heppnast " , segir Áslaug . Stuðningur er lykilatriði " Verkefnið í heild hvetur okkur öll til að vera</t>
  </si>
  <si>
    <t>auka og bæta starfsþróun kvenna , skapa þeim möguleika og gera það eftirsóknarverðara fyrir þær að sækja um stjórnunarstöður ,</t>
  </si>
  <si>
    <t>Dulinn varasjóður í konum</t>
  </si>
  <si>
    <t>http://mbl.is/greinasafn/grein/523093</t>
  </si>
  <si>
    <t>Borgarleikhúsið frumsýnir í vetur sex ný íslensk verk sem öll eru skrifuð sérstaklega fyrir leiksviðið . " Ég er mjög</t>
  </si>
  <si>
    <t>auka vægi kvenna þegar kemur að höfundum , leikstjórum og þeim sögum sem hér eru sagðar , " segir Kristín</t>
  </si>
  <si>
    <t>Velur verk sem eiga erindi</t>
  </si>
  <si>
    <t>http://mbl.is/greinasafn/grein/1523073</t>
  </si>
  <si>
    <t>bitna á þjónustu hótela og ánægju þeirra gesta sem sækja Ísland heim , " segir í úttektinni . Rekstraraðilar virðast</t>
  </si>
  <si>
    <t>auka þurfi hæfni starfsmanna , að því fram kemur í könnun á vegum KPMG . Frá árinu 2009 hefur fjöldi</t>
  </si>
  <si>
    <t>KPMG segir of mikið fjárfest í hótelum</t>
  </si>
  <si>
    <t>http://mbl.is/greinasafn/grein/1506635</t>
  </si>
  <si>
    <t>þá skiptir máli að fólk þurfi að segja sem sjaldnast frá þeirri reynslu . “ Þóra Sigfríður segir fagráðið jafnframt</t>
  </si>
  <si>
    <t>auka þurfi sýnileika þess . „ Það hefur mikið verið rætt að auka sýnileika og aðgengi að fagráðinu . Við</t>
  </si>
  <si>
    <t>Erfiðlega gekk að tilkynna kynferðisofbeldi</t>
  </si>
  <si>
    <t>http://ruv.is/node/1267055</t>
  </si>
  <si>
    <t>Sigmann Þórðarson</t>
  </si>
  <si>
    <t>Mikill meiri­hluti ó­með­vitaður um aukna…</t>
  </si>
  <si>
    <t>http://frettabladid.is/frettir/mikill-meirihluti-omevitaur-um-aukna-krabbameinshaettu</t>
  </si>
  <si>
    <t>, nemendum var skipt í tvo hópa eftir aldri , yngri og eldri . Þátttaka var mjög góð enda nemendur</t>
  </si>
  <si>
    <t>aukin íslenskukunnátta bætir sjálfstraustið og ýtir undir gagnkvæma virðingu í vinahópunum . Ýmislegt fleira var brallað en bein kennsla því</t>
  </si>
  <si>
    <t>Heimsóknarvinir og margmenning</t>
  </si>
  <si>
    <t>http://mbl.is/greinasafn/grein/1161932</t>
  </si>
  <si>
    <t>og heyrðum við greinilega á honum að hann ætlaði ekki að leggja þá iðju fyrir sig . Stulli var vel</t>
  </si>
  <si>
    <t>aukin menntun væri það sem dygði í framtíðinni . Í annað sinn á stuttu tímabili kveðjum við ungling sem hefur</t>
  </si>
  <si>
    <t>STURLA ÞÓR FRIÐRIKSSON</t>
  </si>
  <si>
    <t>http://mbl.is/greinasafn/grein/582534</t>
  </si>
  <si>
    <t>í 10 ár þar sem fjöldi iðkenda hefur aldrei verið meiri en einmitt nú . Foreldrar yngri barna eru mjög</t>
  </si>
  <si>
    <t>aukinn hreyfiþroski getur auðveldað börnunum síðar í námi og að hreyfing er mikilvægur þáttur í uppeldi barnanna . En hvað</t>
  </si>
  <si>
    <t>Hugum að heilsu unglinganna</t>
  </si>
  <si>
    <t>http://mbl.is/greinasafn/grein/1044570</t>
  </si>
  <si>
    <t>fjármunir til rekstursins vaxa ekki jafn hratt og starfsemin . Fjárveitingavaldinu er hins vegar vel kunn staðan og allir aðilar</t>
  </si>
  <si>
    <t>meðvitaðir um hver</t>
  </si>
  <si>
    <t>aukningin hefur verið , “ segir hún meðal annars . Viðbragð verði ekki skert Nauðsynlegt sé að tryggja bestu þjónustu</t>
  </si>
  <si>
    <t>Harma „óvandaðan fréttaflutning“</t>
  </si>
  <si>
    <t>http://mbl.is/frettir/innlent/2018/12/31/harma_ovandadan_frettaflutning</t>
  </si>
  <si>
    <t>Katrínar Jakobsdóttur . Þessi breytta staða er auðvitað ánægjuleg fyrir Vinstri græn en það er mikilvægt að forysta flokksins sé</t>
  </si>
  <si>
    <t>auknu fylgi fylgir aukin ábyrgð , auknar kröfur og aukið aðhald . Sjálfstæðisflokkurinn hefur lengstum verið í hlutverki stóra flokksins</t>
  </si>
  <si>
    <t>Kattasmölun</t>
  </si>
  <si>
    <t>http://visir.is/g/2017171019873</t>
  </si>
  <si>
    <t>á að eyða afgangnum , þannig að hann verði ekki í umferð . Ef planið gengur upp og Íslendingar verða</t>
  </si>
  <si>
    <t>aurar hafi eitthvert gildi og það verði hægt að nota þá í verslun og þjónustu , þá væri Baldur hugsanlega</t>
  </si>
  <si>
    <t>Baldur Friggjar Óðinsson: Afgangur fer í góðgerðarmál</t>
  </si>
  <si>
    <t>http://visir.is/g/2014140339828</t>
  </si>
  <si>
    <t>Lóa Pind Aldísardóttir</t>
  </si>
  <si>
    <t>. Clarke er óánægður með hvernig staðið var að því að Mourinho hætti hjá félaginu . Hann mun einnig vera</t>
  </si>
  <si>
    <t>Avram Grant , stjóri Chelsea , muni ráða sitt eigið fólk í starfslið sitt en Clarke átti mjög gott samstarf</t>
  </si>
  <si>
    <t>Steve Clark sagður vilja hætta hjá Chelsea</t>
  </si>
  <si>
    <t>http://visir.is/g/200771001011</t>
  </si>
  <si>
    <t>og var mjög gefandi verkefni . Ég reyni því að taka þátt í sem fjölbreyttustum verkefnum . Ég er alveg</t>
  </si>
  <si>
    <t>bæði áhorfendur og ég sjálf fengjum hundleið á mér ef ég væri einvörðungu í rómantískum gamanmyndum . " Þegar MacDowell</t>
  </si>
  <si>
    <t>Ekkert skotin í frægðinni</t>
  </si>
  <si>
    <t>http://mbl.is/greinasafn/grein/723253</t>
  </si>
  <si>
    <t>login upp um 50 - 100% og fá fyrirtækin þannig greidda fulla gjaldskrá og vel það . Sumir farmflytjendur eru</t>
  </si>
  <si>
    <t>bæði er reiknigeta lagerstarfsmanna oft léleg og eins er ríkjandi kæruleysi og vankunnátta gagnvart vigtarmálunum . Lagerstarfsmenn eru alltof oft</t>
  </si>
  <si>
    <t>Er skipulögð svikastarfsemi í flutningaþjónustu?</t>
  </si>
  <si>
    <t>http://mbl.is/greinasafn/grein/1066240</t>
  </si>
  <si>
    <t>hans Um skáldskaparlistina . [ 10 ] Aristóteles var afar rökvís , yfirleitt athugull á allar hliðar máls og ætíð</t>
  </si>
  <si>
    <t>bæði forverar hans höfðu sagt og jafnframt hvað almennt og yfirleitt er sagt um efnið . Í Um sálina segir</t>
  </si>
  <si>
    <t>Hvernig hugsaði Aristóteles?</t>
  </si>
  <si>
    <t>http://visindavefur.is/svar.php?id=61525</t>
  </si>
  <si>
    <t>Geir Þ. Þórarinsson</t>
  </si>
  <si>
    <t>þess að fólk hafi klám undir höndum og að það fremji ofbeldisbrot eða kynferðisbrot . Hins vegar voru nefndarmenn mjög</t>
  </si>
  <si>
    <t>bæði klám og vændi hafi óbein áhrif sem felast til dæmis í því að fólk , ekki síst ungt fólk</t>
  </si>
  <si>
    <t>Nauðsynlegt að ræða um klám og vændi</t>
  </si>
  <si>
    <t>http://mbl.is/greinasafn/grein/675737</t>
  </si>
  <si>
    <t>réttlætissjónarmiðum sé sérstaklega mikilvægt að manna stjórnendastöður jafnt af konum og körlum . Ritstjórnir þurfi að endurspegla samfélagið og vera</t>
  </si>
  <si>
    <t>bæði kynin fái notið sín þar . Brotthvarf Steinunnar sé því dapurlegt . Enska liðið Tottenham er komið áfram í</t>
  </si>
  <si>
    <t>Lítið miðast í jafnréttisátt</t>
  </si>
  <si>
    <t>http://ruv.is/node/761345</t>
  </si>
  <si>
    <t>Ekki missa af risaslag í Kaplakrika í kvöld</t>
  </si>
  <si>
    <t>á mikilvægi þess að Astrid Lindgren breytist ekki í vörumerki og höfundarverk hennar falli í skuggann , stöðugt þurfi vera</t>
  </si>
  <si>
    <t>bæði sýna hugmyndum og verkum Lindgren trúnað og skapa ný tengsl milli hennar og samtímans – vinna með samtímaleg málefni</t>
  </si>
  <si>
    <t>Skapaði Astrid Lindgren Smálönd?</t>
  </si>
  <si>
    <t>http://ruv.is/node/613010</t>
  </si>
  <si>
    <t>það viðtekna og vaxtarbroddinn . " Á menningarritstjórninni ræðum við á hverjum degi hvað er að gerast og erum mjög</t>
  </si>
  <si>
    <t>bæði þurfi að benda fólki á það sem er nýstárlegt og forvitnilegt og sinna um leið þeim reyndu listamönnum ,</t>
  </si>
  <si>
    <t>Lesandinn alltaf lykilatriðið</t>
  </si>
  <si>
    <t>http://mbl.is/greinasafn/grein/1485969</t>
  </si>
  <si>
    <t>„ Er augljóst að bæði ungir sem og þeir sem eldri eru velja Hveragerði til búsetu en bæjarstjórn er mjög</t>
  </si>
  <si>
    <t>bæjarbúum standi ávallt til boða besta mögulega þjónusta , “ segir í tilkynningunni . Stjórn Íþróttafélagsins Mílunnar hefur náð samningum</t>
  </si>
  <si>
    <t>Ókeypis námsgögn í Hveragerði</t>
  </si>
  <si>
    <t>http://sunnlenska.is/frettir/okeypis-namsgogn-i-hverager%c3%b0i</t>
  </si>
  <si>
    <t>að fara mikið lengra , svo það eru aðrir sem mega gráta hærra en við . “ Hann segist einnig</t>
  </si>
  <si>
    <t>bæjarstjórn Grundarfjarðar hefði vissulega átt að beita sér fyrr í málinu en þetta er ekki í fyrsta sinn sem íbúar</t>
  </si>
  <si>
    <t>„Það eru aðrir sem mega gráta hærra en við“</t>
  </si>
  <si>
    <t>http://visir.is/g/2018180519273</t>
  </si>
  <si>
    <t>Kristín Ólafsdóttir</t>
  </si>
  <si>
    <t>ára gömul og segist hafa orðið hissa á vinsældunum . „ Þetta þróaðist hægt og rólega . Ég var alltaf</t>
  </si>
  <si>
    <t>bæta mig á Instagram , allavegana fyrst , síðan þegar ég fór að taka myndir af mér í nærfötum frá</t>
  </si>
  <si>
    <t>Íslensk í ofurstærð og fer aldrei í partí</t>
  </si>
  <si>
    <t>http://mbl.is/smartland/stars/2019/02/09/islensk_i_ofurstaerd_og_fer_aldrei_i_parti</t>
  </si>
  <si>
    <t>verður því byggja á ítarlegri greiningu á stöðunni og sannkölluðu íbúalýðræði . Almennt tel ég að við þurfum að vera</t>
  </si>
  <si>
    <t>bæta skólastarfið , vera opin og raunsæ hvað varðar skóla án aðgreiningar og hafa valfrelsi að leiðarljósi . Við þurfum</t>
  </si>
  <si>
    <t>Ráðdeild í rekstri</t>
  </si>
  <si>
    <t>http://visir.is/g/2014701229997</t>
  </si>
  <si>
    <t>Eva Magnúsdóttir</t>
  </si>
  <si>
    <t>frekari hagræðinga í skólamálum á næsta ári . Hann segist skilja þá stöðu sem leikskólastjórar eru í og segir borgaryfirvöld</t>
  </si>
  <si>
    <t>bæta þurfi hag leikskóla . Anna Margrét Ólafsdóttir , leikskólastjóri Nóaborgar , lýsti yfir áhyggjum sínum af fjárhagsstöðu leikskóla borgarinnar</t>
  </si>
  <si>
    <t>Slæm fjárhagsstaða í leikskólum Reykjavíkur: Allar svona ábendingar teknar mjög alvarlega</t>
  </si>
  <si>
    <t>http://visir.is/g/2016160829129</t>
  </si>
  <si>
    <t>hverju landi . Ferðamannastraumur var að hefjast til sólbakaðra stranda Spánar og Vila segir að stjórn Francos hafi verið mjög</t>
  </si>
  <si>
    <t>bæta þyrfti ímynd landsins . " Þegar við horfum til baka , á partíin sem voru skipulögð og hvernig Massiel</t>
  </si>
  <si>
    <t>Haldið fram að Franco hafi rænt Evróvisjónsigri af Sir Cliff Richards</t>
  </si>
  <si>
    <t>http://mbl.is/greinasafn/grein/1212140</t>
  </si>
  <si>
    <t>í Þorlákshöfn en erindi þar að lútandi hafa í tvígang verið send inn og Þrátt fyrir að bæjaryfirvöld hafi verið</t>
  </si>
  <si>
    <t>Bæjarráð vill leyfi fyrir Baldur til að sigla í Þorlákshöfn</t>
  </si>
  <si>
    <t>http://eyjafrettir.is/frett/baejarrad-vill-leyfi-fyrir-baldur-til-ad-sigla-i-thorlakshofn/2017-05-09</t>
  </si>
  <si>
    <t>að þeir hafi sitt ákvörðunarferli gegnsætt og að þær ákvarðanir raski samkeppni sem minnst . Þannig að við erum mjög</t>
  </si>
  <si>
    <t>bankarnir þurfa að gæta að þessum megingrundvallaratriðum sem við viljum sjá hér í samkeppnissamfélagi . Hvað verður í framhaldinu er</t>
  </si>
  <si>
    <t>Fordæmir hótun Jóns Ásgeirs</t>
  </si>
  <si>
    <t>„ þessa stöðu alla “ í sínum tölvukerfum og upplýsingaskeytum í tölvupósti . Saksóknari spurði hvort þeir hefðu þá verið</t>
  </si>
  <si>
    <t>bankinn átt af eigin hlutabréfum . „ Já , “ svaraði Ingólfur . Saksóknari spurði hvort svo hefði verið „</t>
  </si>
  <si>
    <t>Hreiðar og Sigurður „upplýstir“ um allt</t>
  </si>
  <si>
    <t>http://ruv.is/node/893525</t>
  </si>
  <si>
    <t>Tryggvi Aðalbjörnsson</t>
  </si>
  <si>
    <t>alla stöðuna í viðskiptum Kaupþings með eigin hlutabréf í tölvukerfum sínum og í upplýsingaskeytum í tölvupósti . Þeir hafi verið</t>
  </si>
  <si>
    <t>bankinn átt af eigin hlutabréfum . Þá kom fram að Ingólfur hefði átt regluleg samskipti við Hreiðar og sigurð um</t>
  </si>
  <si>
    <t>Réttarhöld yfir Kaupþingsmönnum</t>
  </si>
  <si>
    <t>ítrekað beint því til þeirra sem þar störfuðu að viðskiptin yrðu gerð „ með löglegum hætti . “ Æðstu stjórnendurnir</t>
  </si>
  <si>
    <t>bankinn átti af eigin bréfum Ingólfur segir að Hreiðar Már og Sigurður hafi haft „ þessa stöðu alla “ í</t>
  </si>
  <si>
    <t>frá því fyrr á árinu hafi smitast inn á ársfundinn nú . Menn eru mjög jákvæðir út í Landsbankann og</t>
  </si>
  <si>
    <t>bankinn sé kominn yfir þetta ástand sem var og nú verði þróunin sú að tryggingarálag á skuldabréf sem bankarnir gefa</t>
  </si>
  <si>
    <t>Gjörbreytt viðhorf til íslensku bankanna</t>
  </si>
  <si>
    <t>http://visir.is/g/2006109200012</t>
  </si>
  <si>
    <t>þar sem greiðslan kom frá lánum sem veitt voru af Kaupþingi Lúxemborg fyrir sömu upphæð , þegar stjórn bankans var</t>
  </si>
  <si>
    <t>bankinn væri ógjaldfær og átti engan möguleika á því að endurgreiða lánin . Þar af leiðandi hækkuðu lánin sem Kaupþing</t>
  </si>
  <si>
    <t>Opið bréf til fyrrverandi innri endurskoðanda Kaupþings</t>
  </si>
  <si>
    <t>http://kjarninn.is/skodun/2019-02-07-opid-bref-fyrrverandi-innri-endurskodanda-kaupthings</t>
  </si>
  <si>
    <t>Kevin Stanford</t>
  </si>
  <si>
    <t>hún hefur smáa , mjóa rödd sem barst illa þótt salur Norræna hússins sé ekki stór . Nú er ég</t>
  </si>
  <si>
    <t>Bára er ekki skólaður söngvari og það að syngja " vel " á svona tónleikum er aukaatriði . En röddin</t>
  </si>
  <si>
    <t>Er máttur tónlistarinnar í fortíðinni?</t>
  </si>
  <si>
    <t>http://mbl.is/greinasafn/grein/1067401</t>
  </si>
  <si>
    <t>bara njóta alls sem þessi tími hefur upp á að bjóða . Stress gerir samböndum engan greiða , " segir</t>
  </si>
  <si>
    <t>í síauknum mæli og þykja yngri menn mun duglegri við umhirðu húðarinnar en þeir sem eldri eru og því efalaust</t>
  </si>
  <si>
    <t>baráttan við elli kerlingu er ekkert gamanmál hvort kynið sem á í hlut . Franska snyrtivörufyrirtækið Biotherm sendi nýlega frá</t>
  </si>
  <si>
    <t>Eilíf æska fyrir karlmenn</t>
  </si>
  <si>
    <t>http://mbl.is/greinasafn/grein/830294</t>
  </si>
  <si>
    <t>telja að þetta hangi allt saman , öll þessi umræða , öll þessi lestrarhvatning – fólk er farið að vera</t>
  </si>
  <si>
    <t>barnabókin skiptir máli . Það verður að vera gaman að lesa til að maður nenni að læra að lesa .</t>
  </si>
  <si>
    <t>Það verður að vera gaman að lesa</t>
  </si>
  <si>
    <t>http://mbl.is/greinasafn/grein/1703096</t>
  </si>
  <si>
    <t>Ljóst má vera að þótt Nabokov sé enginn siðapostuli þá er hann , eða öllu heldur sögumaður sjálfur , algjörlega</t>
  </si>
  <si>
    <t>barnagirnd Humberts Humberts sé afbrigðileg , hann veit vel að hann er undir sínu fágaða yfirborði einhvers konar manndýr sem</t>
  </si>
  <si>
    <t>Lolita</t>
  </si>
  <si>
    <t>http://ruv.is/node/603577</t>
  </si>
  <si>
    <t>dýra snjallsíma , " segir Sigurður . " Það er alfarið val foreldra , en þeir verða líka að vera</t>
  </si>
  <si>
    <t>barnið getur gert með þessu tæki . Þegar unglingur fær bílpróf setja foreldrar gjarnan skýrar reglur um notkun bílsins ,</t>
  </si>
  <si>
    <t>Símabann í skólum er engin lausn</t>
  </si>
  <si>
    <t>http://mbl.is/greinasafn/grein/1539450</t>
  </si>
  <si>
    <t>hugsanlega ofurviðkvæmt barn . Ofurviðkvæm börn eru yfirleitt með stóra samkennd og sterka réttlætiskennd . Ef við sem foreldrar erum</t>
  </si>
  <si>
    <t>barnið okkar er ofurviðkvæmt þá getur það skipt sköpum þegar fram í sækir . Ef rétt er hlúið að þessum</t>
  </si>
  <si>
    <t>Er barnið þitt ofurviðkvæmt?</t>
  </si>
  <si>
    <t>http://mbl.is/smartland/samskipti/2016/10/12/er_barnid_thitt_ofurvidkvaemt/</t>
  </si>
  <si>
    <t>barnsins og fræðandi myndbönd , t.a.m. um líf barna í öðrum löndum . Foreldrar þurfi hins vegar alltaf að vera</t>
  </si>
  <si>
    <t>barnið sinni líka öðrum hlutum . „ Er barnið búið að fara út að leika sér í dag ? Er</t>
  </si>
  <si>
    <t>Snjallsíminn ekki góð barnfóstra</t>
  </si>
  <si>
    <t>http://mbl.is/frettir/taekni/2017/02/25/snjallsiminn_ekki_god_barnfostra/</t>
  </si>
  <si>
    <t>Anna Sigríður Einarsdóttir</t>
  </si>
  <si>
    <t>Tengsl á milli heilsu foreldra sem missa börn sín og þess undirbúnings sem þeir fá</t>
  </si>
  <si>
    <t>http://mbl.is/frettir/taekni/2007/08/13/tengsl_a_milli_heilsu_foreldra_sem_missa_born_sin_o</t>
  </si>
  <si>
    <t>og kom það niður á hrynjandinni , sem fyrir bragðið gaf tónlistinni ekki nauðsynlega skerpu . Nú er ég fyllilega</t>
  </si>
  <si>
    <t>barokktónlist á ekki að vera spiluð eins og eftir taktmæli , en hér vantaði hárfínt jafnvægi á milli formfestu og</t>
  </si>
  <si>
    <t>Það sem öðrum er hulið</t>
  </si>
  <si>
    <t>http://mbl.is/greinasafn/grein/1225193</t>
  </si>
  <si>
    <t>barokktónlist á ekki að vera túlkuð af vélrænni nákvæmni , eins og var í tísku fyrir ekki svo löngu .</t>
  </si>
  <si>
    <t>http://mbl.is/greinasafn/grein/1098726</t>
  </si>
  <si>
    <t>og það er við hæfi að hann kári ferilinn hér , ' sagði Gold . Þá eru stjórnarmenn West Ham</t>
  </si>
  <si>
    <t>Beckham gæti hjálpað félaginu að fá Ólympíuleikvanginn í hendurnar . Alvin Martin , fyrrum leikmaður West Ham , telur að</t>
  </si>
  <si>
    <t>West Ham horfir til David Beckham</t>
  </si>
  <si>
    <t>jafnframt eigin hagsmuna . Það gera allir , hversu alþjóðlega sinnaðir sem þeir eru . Danir eru til dæmis mjög</t>
  </si>
  <si>
    <t>beina viðskiptum almennings , fyrirtækja og opinberra aðila til heimafyrirtækja en um leið eru þeir mjög miklir Evrópusinnar og hlynntir</t>
  </si>
  <si>
    <t>Veljum íslenskt ef varan er samkeppnishæf við innflutta vöru</t>
  </si>
  <si>
    <t>http://mbl.is/greinasafn/grein/817740</t>
  </si>
  <si>
    <t>ég æfi fætur og bak . Það eru mín veiku svæði þegar kemur að liðleika . Ég er einnig mjög</t>
  </si>
  <si>
    <t>beita líkamanum rétt í öllum æfingum , ef það er ekki gert er árangurinn ekki eins mikill . Svo getur</t>
  </si>
  <si>
    <t>Ræktardurgurinn: Gleymir þú að teygja skrokkinn?</t>
  </si>
  <si>
    <t>skoða hvort gæti hentað þeim að nota sér aðild að landnýtingarþætti gæðastýringarinnar . Mikilvægast er þó að allir landnotendur séu</t>
  </si>
  <si>
    <t>beitarlönd þeirra eru auðlind . Auðlind , sem ber að umgangast af virðingu , tillitssemi og þekkingu . Það er</t>
  </si>
  <si>
    <t>Gæðastýring í hrossarækt og landnýting</t>
  </si>
  <si>
    <t>http://bbl.is/frettir/15515</t>
  </si>
  <si>
    <t>stjórnvöldum í Úkraínu verða að binda enda á þessa glæpi og tryggja að allir sem berjast undir þeirra merkjum séu</t>
  </si>
  <si>
    <t>beiting pyndinga og illrar meðferðar á föngum á stríðstímum hefur afleiðingar samkvæmt alþjóðalögum , “ segir Dalhuisen . Danny Welbeck</t>
  </si>
  <si>
    <t>Barðir, stungnir og hengdir upp í loft</t>
  </si>
  <si>
    <t>http://visir.is/g/2015150529212</t>
  </si>
  <si>
    <t>Bjarki Ármannsson</t>
  </si>
  <si>
    <t>Hann fór því sem Olís-kall í staðinn sem er mun hlutlausara . Það má því segja að maður sé óbeint</t>
  </si>
  <si>
    <t>ber að varast . " Sólveig telur að sátt geti náðst um Kárahnjúkavirkjun í framtíðinni en til þess að svo</t>
  </si>
  <si>
    <t>Ávinningurinn réttlætir framkvæmdina</t>
  </si>
  <si>
    <t>http://mbl.is/greinasafn/grein/1105951</t>
  </si>
  <si>
    <t>frá Slysavarnafélaginu Landsbjörg . Meginmarkmið námsefnisins er að draga úr tíðni slysa á börnum og unglingum og að gera börnin</t>
  </si>
  <si>
    <t>bera ábyrgð á eigin heilsu og velfarnaði . Einnig að efla samstarf heimila og skóla til að bæta slysavarnir hjá</t>
  </si>
  <si>
    <t>Gefa námsefni í lífsleikni</t>
  </si>
  <si>
    <t>http://mbl.is/greinasafn/grein/781766</t>
  </si>
  <si>
    <t>þess sem boðið verður upp á stuttan aksturstíma . " Það er auðveldara að draga úr hættunni ef við erum</t>
  </si>
  <si>
    <t>beri að varast , " segir Þórunn . Hún leggur áherslu á að engar kvaðir fylgja þátttökunni og frítt sé</t>
  </si>
  <si>
    <t>Draga úr hættu eldri borgara í umferðinni</t>
  </si>
  <si>
    <t>http://mbl.is/greinasafn/grein/1573322</t>
  </si>
  <si>
    <t>árum fyrr en karlar . Þórunn segir að hugsanlega megi koma í veg fyrir hluta þessara slysa séu eldri ökumenn</t>
  </si>
  <si>
    <t>beri helst að varast í umferðinni . Í því sambandi nefnir hún umferðarmerki , akstur í hringtorgum og vinstri beygjur</t>
  </si>
  <si>
    <t>leysa megi upp félög með ólögmætan tilgang gegn samtökum á borð við Vítisengla . Ragna segir að lögregluyfirvöld séu vel</t>
  </si>
  <si>
    <t>berjast þurfi gegn skipulögðum glæpasamtökum . „ En það þarf að fræða bæði stjórnmálamenn og almenning betur um það sem</t>
  </si>
  <si>
    <t>Opnið augun</t>
  </si>
  <si>
    <t>http://visir.is/g/2010630420967</t>
  </si>
  <si>
    <t>ekki mikið í frammi og sýndi veikleikamerki sem gerði það að verkum að ég var tekinn fyrir . Ég er</t>
  </si>
  <si>
    <t>bernskuminningar eru ekki áreiðanlegar , en ég man einstaka atvik og tilfinninguna sem fylgdi því að vera útilokaður úr hópnum</t>
  </si>
  <si>
    <t>„Ég horfðist í augu við svartnættið“  - Stundin</t>
  </si>
  <si>
    <t>http://stundin.is/frett/eg-horfdist-i-augu-vid-svartnaettid</t>
  </si>
  <si>
    <t>lengri tíma . Aldrei að kaupa það næstbesta ef við getum fengið það besta . Svo þurfa allir að vera</t>
  </si>
  <si>
    <t>best klæddu konur heims eru ekki stöðugt á húninum í búðunum heldur vanda valið og eiga jafnvel sömu fötin ár</t>
  </si>
  <si>
    <t>Hvað getum við gert?</t>
  </si>
  <si>
    <t>Markavélar í framlínunni hjá Argentínu</t>
  </si>
  <si>
    <t>http://frettabladid.is/sport/markavelar-i-framlinunni-hja-argentinu</t>
  </si>
  <si>
    <t>sig á því , að atkvæði til Jóns Gnarr og félaga var afskaplega lélegur brandari . Eru menn ekki örugglega</t>
  </si>
  <si>
    <t>Besti flokkurinn og guðfaðir hans , Dagur B. , hafa verið að gera ? Muna menn það ekki lengur að</t>
  </si>
  <si>
    <t>Hálfvita-háttur og sorphirða</t>
  </si>
  <si>
    <t>http://mbl.is/greinasafn/grein/1364169</t>
  </si>
  <si>
    <t>Fréttaskýring: Kirkjan er á byrjunarreit</t>
  </si>
  <si>
    <t>http://mbl.is/frettir/innlent/2010/08/30/kirkjan_er_a_byrjunarreit</t>
  </si>
  <si>
    <t>fréttaskýrandi BBC sem staddur er í Reykjavík til að greina frá þessum tímamótum íslenska lýðveldisins . Hann segir Íslendinga vera</t>
  </si>
  <si>
    <t>betra tilboð standi nú Íslendingum til boða , eftir samningaviðræðurnar við Breta og Hollendinga undanfarið , en það sem lögin</t>
  </si>
  <si>
    <t>Aldrei verið undarlegri þjóðaratkvæðagreiðsla</t>
  </si>
  <si>
    <t>http://dv.is/frettir/2010/3/6/aldrei-verid-undarlegri-thjodaratkvaeda-greidsla/</t>
  </si>
  <si>
    <t>gömlum Renault sem ekki komst upp Kambana nema með því að bakka upp með allan hópinn . Og allir voru</t>
  </si>
  <si>
    <t>beygja sig niður er löggan var í sjónmáli . Nú ert þú kominn í faðm elsku tengdamömmu sem mun lesa</t>
  </si>
  <si>
    <t>HALLGRÍMUR VALGEIR GUÐMUNDSSON</t>
  </si>
  <si>
    <t>http://mbl.is/greinasafn/grein/799016</t>
  </si>
  <si>
    <t>_x0084_ Ég hef rætt við Michael Skibbe ( þjálfara U19 ára liðs Dortmund ) . Allir sem tengjast honum eru</t>
  </si>
  <si>
    <t>bíða og leyfa honum að vaxa í friði , " sagði Löw . Liverpool vann góðan 4 - 1 sigur</t>
  </si>
  <si>
    <t>Löw fylgist með undrabarni Dortmund - Sló met í gær</t>
  </si>
  <si>
    <t>http://fotbolti.net/news/24-10-2019/low-fylgist-med-undrabarni-dortmund-slo-met-i-gaer</t>
  </si>
  <si>
    <t>að útskýra " ævintýrið " og hvernig sé að vera tannlæknir meðfram landsliðsþjálfuninni . Hann sagði íslenska hópinn allan mjög</t>
  </si>
  <si>
    <t>meðvitaðan um hvað</t>
  </si>
  <si>
    <t>biði hans , eftir reynsluna af EM , en nú væri að sjá hverju það skilaði . Aron sagði athyglina</t>
  </si>
  <si>
    <t>Sterk sjálfstraustssprauta</t>
  </si>
  <si>
    <t>http://mbl.is/greinasafn/grein/1687607</t>
  </si>
  <si>
    <t>starfsmönnum var tilkynnt um það s.l. mánudag . Okkur þykir leitt að fólk lendi í að bíða og erum mjög</t>
  </si>
  <si>
    <t>biðin er mörgum mjög erfið , en við reynum að sinna þeim erindum sem til okkar berast eins hratt og</t>
  </si>
  <si>
    <t>Erfitt að ná símasambandi við Vinnumálastofnun</t>
  </si>
  <si>
    <t>við sjáum þetta í ákveðnum tegunda slysa sem rekja mátti fyrst og fremst til þess að bílstjórar voru ekki nægilega</t>
  </si>
  <si>
    <t>bifhjól væru í umferðinni , við erum að sjá fækkun á slíkri tegund slysa . " Michael Jordan verður fimmtugur</t>
  </si>
  <si>
    <t>Færri slys vegna vitundarvakningar ökumanna</t>
  </si>
  <si>
    <t>http://visir.is/g/2012120619609</t>
  </si>
  <si>
    <t>Hugrún Halldórsdóttir</t>
  </si>
  <si>
    <t>færður inn á örugg æfingasvæði fjarri almennri umferð . Auk þessa má nefna að í dag eru bílstjórar almennt betur</t>
  </si>
  <si>
    <t>bifhjólamenn eru ríkir þátttakendur í umferðinni . Fyrstu niðurstöður Hafrannsóknarstofnunar benda til þess að hrygningarsvæðum þorsks og annarra mikilvægra fisktegunda</t>
  </si>
  <si>
    <t>Bifhjólaslysum fækkar</t>
  </si>
  <si>
    <t>http://visir.is/g/2010825044185</t>
  </si>
  <si>
    <t>á fundi þegar reynt var að ná af honum tali í morgun . Aðspurð sagði ritarinn Ragnheiður Stefánsdóttir ekki vera</t>
  </si>
  <si>
    <t>bíl bæjarstjórinn hefði til umráða nú , þ.e. þann sem til stendur að skipta út fyrir nýjan . Fram kom</t>
  </si>
  <si>
    <t>Launahæsti bæjarstjóri landsins fær nýjan ellefu milljóna króna bíl</t>
  </si>
  <si>
    <t>http://visir.is/g/2015150109376</t>
  </si>
  <si>
    <t>http://mbl.is/frettir/innlent/2000/01/21/vetnisaform_gaetu_ordid_lyftistong</t>
  </si>
  <si>
    <t>úr verðbólgunni , en það höfðu kínversk stjórnvöld reynt án árangurs í fjögur ár . Eftir Ágúst Ásgeirsson Almenningur er</t>
  </si>
  <si>
    <t>bílar geta nú orðið gengið fyrir mismunandi orkugjöfum og öðrum en eldsneyti úr dýraleifum . Þar má m.a. nefna rafmagn</t>
  </si>
  <si>
    <t>Franskur smábíll gengur fyrir loftinu einu saman</t>
  </si>
  <si>
    <t>http://mbl.is/greinasafn/grein/1272480</t>
  </si>
  <si>
    <t>einungis þriggja ára ábyrgð . Í yfirlýsingu sem Georg sendi Viðskiptablaðinu segir að þeir sem kaupi bíla af Úranus séu</t>
  </si>
  <si>
    <t>bílarnir séu nýskráðir í Þýskalandi en ekki á Íslandi . „ Þarna er því um algjört gagnsæi fyrir kúnnann að</t>
  </si>
  <si>
    <t>Sakar Toyota umboðið um misbeitingu á valdi og einelti - Viðskiptablaðið</t>
  </si>
  <si>
    <t>http://vb.is/frettir/94441/</t>
  </si>
  <si>
    <t>en það eru litlar rákir í gangstéttinni , ekki ósvipaðar þeim sem tíðkast stundum í vegköntum til að ökumenn séu</t>
  </si>
  <si>
    <t>bíll þeirra sé kominn út í kant . Þeim er ætlað að minna hjólreiðamenn á að hjóla varlega , án</t>
  </si>
  <si>
    <t>Mála stíginn rauðan</t>
  </si>
  <si>
    <t>http://mbl.is/frettir/innlent/2017/08/19/mala_stiginn_raudan/</t>
  </si>
  <si>
    <t>nauðsynlegt að gera svo þegar rætt er um sjákfeyrandi ökutæki . Er einhver reiðubúin að setjast upp í sjálfkeyrandi bíl</t>
  </si>
  <si>
    <t>bíllinn fórnar sér og farþegum fyrir gangandi vegfarendur ? Er réttlætanlegt að ökutækið keyri á gangandi vegfarendur ef um er</t>
  </si>
  <si>
    <t>Sveigja eða keyra: Þjóðverjar birta fyrstu siðareglurnar fyrir sjálfkeyrandi ökutæki</t>
  </si>
  <si>
    <t>http://kjarninn.is/skyring/2017-08-30-sveigja-eda-keyra-thjodverjar-birta-fyrstu-sidareglurnar-fyrir-sjalfkeyrandi-okutaeki/</t>
  </si>
  <si>
    <t>Hallgrímur Oddsson</t>
  </si>
  <si>
    <t>aðal- og afturljósum þegar rökkva tekur . Mikilvægt er að ökumenn viti hvernig ökuljósin virka á bíl sínum og séu</t>
  </si>
  <si>
    <t>bíllinn kunni að vera ljóslaus að aftan og sjáist þá verr en vera skyldi . " " Ég sá auglýsingu</t>
  </si>
  <si>
    <t>Eineygðum í umferðinni fjölgað</t>
  </si>
  <si>
    <t>http://mbl.is/frettir/innlent/2014/09/18/eineygdum_i_umferdinni_fjolgad</t>
  </si>
  <si>
    <t>vegar réttur barnsins til þess að ekki sé fjallað um það . “ Hún segir það nauðsynlegt að foreldrar séu</t>
  </si>
  <si>
    <t>birta síður myndir eða stöðuuppfærslur um börnin sín sem geti orðið til þess að þeim verði strítt eða einhvers konar</t>
  </si>
  <si>
    <t>Mikilvægt að taka tillit til barnanna</t>
  </si>
  <si>
    <t>http://visir.is/g/2018181029391</t>
  </si>
  <si>
    <t>, ég hef alltaf eldað mjög fjölbreytt og hef gaman af því að elda heima , ég er kannski meira</t>
  </si>
  <si>
    <t>bjóða oftar upp á meiri grænmeti og ávexti en áður . Og að það sé alltaf kvöldmatur – því þegar</t>
  </si>
  <si>
    <t>Viðskiptablaðið - „Mæli ekki með því að gera matreiðsluþætti með mikla ógleði.“</t>
  </si>
  <si>
    <t>http://vb.is/eftirvinnu/137877</t>
  </si>
  <si>
    <t>Kolbrún P. Helgadóttir</t>
  </si>
  <si>
    <t>komið mjög sterkir inn síðustu 2 - 3 árin . Það hefur orðið mikil þróun hérna . Fólk er sífellt</t>
  </si>
  <si>
    <t>bjór er ekki bara bjór . Það eru margir farnir að hugsa um bjór eins og þeir gera um vín</t>
  </si>
  <si>
    <t>Einstök fagnar fimm ára afmæli með nýjum bjór</t>
  </si>
  <si>
    <t>http://frettatiminn.is/einstok-fagnar-fimm-ara-afmaeli-med-nyjum-bjor/</t>
  </si>
  <si>
    <t>Höskuldur Daði Magnússon</t>
  </si>
  <si>
    <t>að taka þátt í umræðu um gæði fjölmiðlanna . Hann er jafnframt spurður hvort hann telji að ungir blaðamenn séu</t>
  </si>
  <si>
    <t>blaðamenn kunni að hafa ákveðnu hlutverki að gegna í lýðræðissamfélagi . " Nei , ekki nægilega . Margt ungt fólk</t>
  </si>
  <si>
    <t>Kreppir að fjölmiðlunum</t>
  </si>
  <si>
    <t>http://mbl.is/greinasafn/grein/1173828</t>
  </si>
  <si>
    <t>vitað hver hlóð húsið , en fyrsti eigandi þess var kaupmaðurinn Þórður Guðmundsson . Í innanstokksmunum segjast þau vera mjög</t>
  </si>
  <si>
    <t>blanda saman gömlum og nýjum munum enda ber heimilið vott um það . " Við búum nefnilega ekki á safni</t>
  </si>
  <si>
    <t>Hús í sveit og borg</t>
  </si>
  <si>
    <t>http://mbl.is/greinasafn/grein/1156714</t>
  </si>
  <si>
    <t>klukkan eitt í dag . Það var þyrla Landhelgisgæslunnar sem kom auga á líkið í fjörunni . Skipverjarnir tveir eru</t>
  </si>
  <si>
    <t>blóð úr Birnu fannst í bílaleigubílnum sem þeir höfðu á leigu nóttina sem Birna hvarf . Þeim hefur hins vegar</t>
  </si>
  <si>
    <t>Skipverjarnir vita af blóðinu en ekki líkfundinum</t>
  </si>
  <si>
    <t>http://visir.is/g/2017170129708</t>
  </si>
  <si>
    <t>, " segir hann . " Slíkt er eðlileg afleiðing þess að verða gamall . Karlmenn þurfa að vera sér</t>
  </si>
  <si>
    <t>blöðruhálskirtillinn getur leitt til umtalsverðra einkenna . " Tom Bruckman segir að vissulega sé því ekki að neita að síðustu</t>
  </si>
  <si>
    <t>Regluleg skoðun nauðsynleg</t>
  </si>
  <si>
    <t>http://mbl.is/greinasafn/grein/563514</t>
  </si>
  <si>
    <t>vissulega ,, Steini bróðir besti " . Steini bróðir vildi alltaf að allt gengi eftir röð . Það var enginn</t>
  </si>
  <si>
    <t>Böbbur væri elstur og þess vegna ætti hann að ráða . Ella Þóra væri yngst og þess vegna kæmi hún</t>
  </si>
  <si>
    <t>STEINGRÍMUR FRIÐFINNSSON</t>
  </si>
  <si>
    <t>http://mbl.is/greinasafn/grein/705378</t>
  </si>
  <si>
    <t>og Júlíu ? " Ég get ekki neitað því að við finnum fyrir ákveðinni eftirvæntingu , t.d. erum við öll</t>
  </si>
  <si>
    <t>boðið frá Barbican er byggt á Rómeó og Júlíu . En svo byrjar maður að vinna og þá pælir maður</t>
  </si>
  <si>
    <t>Mannlegt fiskabúr á sviðinu</t>
  </si>
  <si>
    <t>http://mbl.is/greinasafn/grein/1038969</t>
  </si>
  <si>
    <t>ramma laganna til þess að leysa flókin mál . Fyrirtækið hefur ekkert á því að græða og við vorum okkur</t>
  </si>
  <si>
    <t>boðið myndi að öllum líkindum leiða til þess að fólk af Sirrýjar sauðahúsi reyndi að ata okkur auri . Hvers</t>
  </si>
  <si>
    <t>Þankar að baki bakþönkum</t>
  </si>
  <si>
    <t>http://visir.is/g/2017170229593</t>
  </si>
  <si>
    <t>Kári Stefánsson</t>
  </si>
  <si>
    <t>á bækur sé 0% . Formaður Samfylkingarinnar , Logi Einarsson , var meðflutningsmaður á frumvarpi um málið . Við erum</t>
  </si>
  <si>
    <t>bókaútgáfa á örmarkaði er viðkvæm og eðlilegt að veita henni meiri stuðning en nú er enda er öflug bókaútgáfa hornsteinn</t>
  </si>
  <si>
    <t>Hvert stefnir menningin eftir kosningar?</t>
  </si>
  <si>
    <t>http://ruv.is/node/1200099</t>
  </si>
  <si>
    <t>Davíð Kjartan Gestsson</t>
  </si>
  <si>
    <t>að samband þeirra byrjaði og lýsir hann því hvernig var að horfa á hana kenna . En Sigurður Gylfi er</t>
  </si>
  <si>
    <t>bókin muni hafa þessi áhrif á lesandann og honum er sama : Hann vill bara segja öðrum hvernig honum raunverulega</t>
  </si>
  <si>
    <t>Yfirgengileg ástarjátning</t>
  </si>
  <si>
    <t>http://dv.is/menning/2009/11/29/yfirgengileg-astarjatning/</t>
  </si>
  <si>
    <t>sé talið mun sigurstranglegra í viðureign sinni gegn Stuttgart í 16 - liða úrslitum Meistaradeildarinnar í kvöld . Guardiola er</t>
  </si>
  <si>
    <t>bölvunina sem hefur hvílt á þeim liðum sem vinna keppnina þegar þau mæta í 16 - liða úrslitin árið eftir</t>
  </si>
  <si>
    <t>Guardiola: Þjóðverjarnir geta gengið frá okkur með skyndisóknum</t>
  </si>
  <si>
    <t>http://visir.is/g/2010236254019</t>
  </si>
  <si>
    <t>Ómar Þorgeirsson</t>
  </si>
  <si>
    <t>bolli snöggsteikt grænkál , ½ bolli rófusalat . Góðu fréttirnar eru þær að nákvæmnin í mælingunum speglaði hvað konurnar voru</t>
  </si>
  <si>
    <t>borða ekki of mikið , sem er lykillinn að því að hafa stjórn á líkamsþyngdinni . Hins vegar var ég</t>
  </si>
  <si>
    <t>Svona borða New York gellurnar</t>
  </si>
  <si>
    <t>http://mbl.is/smartland/heilsa/2013/09/18/svona_borda_new_york_gellurnar</t>
  </si>
  <si>
    <t>dugleg þess á milli að fara í gönguferðir . Golf er ómissandi yfir sumartímann . Svo reyni ég að vera</t>
  </si>
  <si>
    <t>borða hollan mat og forðast ofát . " Er einhver matur sem þú borðar ekki eða fer illa í þig</t>
  </si>
  <si>
    <t>Leynitrix Kristínar Einarsdóttur í Sigurboganum</t>
  </si>
  <si>
    <t>http://mbl.is/smartland/tiska/2011/05/06/leynitrix_kristinar_einarsdottur_i_sigurboganum</t>
  </si>
  <si>
    <t>Hann ákvað að borða 40% prótein , 40% kolvetni og 20% fitu og segir hann að þá hafi hann orðið</t>
  </si>
  <si>
    <t>borða hollan og bragðgóðan mat . Síðan ákvað hann að borða átján hundruð hitaeiningar á dag ásamt því að æfa</t>
  </si>
  <si>
    <t>Æfir tíu sinnum í viku og kominn með þvottabretti</t>
  </si>
  <si>
    <t>http://mannlif.is/heimurinn/innlent/aefir-tiu-sinnum-viku-og-kominn-med-thvottabretti</t>
  </si>
  <si>
    <t>okkur meira , það eflir ónæmiskerfið og bætir andlega og líkamlega heilsu . " Breytt hugarfar Hefurðu alltaf verið mjög</t>
  </si>
  <si>
    <t>borða hollan og næringarríkan mat ? " Þegar ég var yngri hugsaði ég ekki mikið út í hollt mataræði .</t>
  </si>
  <si>
    <t>Jól í jafnvægi</t>
  </si>
  <si>
    <t>http://mbl.is/greinasafn/grein/1532024</t>
  </si>
  <si>
    <t>Gott er að byrja daginn á sítrónuvatninu og þannig hjálpa líkamanum að vinna úr öllu góðgætinu . Mataræði Ég er</t>
  </si>
  <si>
    <t>borða hollt og reglulega yfir daginn , allan ársins hring . Páskarnir eru engin undantekning á því . Með því</t>
  </si>
  <si>
    <t>Þegar líða fer að páskum</t>
  </si>
  <si>
    <t>ýmsan fróðleik og hef undanfarin ár lesið mikið um heimspeki , heilsu og mataræði . Sjálfur hef ég alltaf verið</t>
  </si>
  <si>
    <t>borða hollt og veit að það er undir sjálfum mér komið að viðhalda góðri líkamlegri og andlegri heilsu . Ég</t>
  </si>
  <si>
    <t>Allir vegir færir</t>
  </si>
  <si>
    <t>http://mbl.is/greinasafn/grein/1536896</t>
  </si>
  <si>
    <t>að koma járnbúskapnum í eðlilegt horf á ný ? " Já , það er yfirleitt hægt með því að vera</t>
  </si>
  <si>
    <t>borða járnríka fæðu og taka inn fæðubótarefni ef um skort er að ræða sem hefur verið metin af lækni .</t>
  </si>
  <si>
    <t>Járnskortur veldur þreytu og orkuleysi</t>
  </si>
  <si>
    <t>http://mbl.is/greinasafn/grein/1130967</t>
  </si>
  <si>
    <t>er að finna í eldhúsinu . En draumurinn er auðvitað sá að ala börnin sín upp þannig að þau verði</t>
  </si>
  <si>
    <t>borða næringarríkan , aukefnalausan mat , eru sjálfstæð í eldhúsinu og viljug að útbúa sér hollan mat upp á eigin</t>
  </si>
  <si>
    <t>Eldað með Ebbu í Latabæ: Vann bókina frá hjartanu</t>
  </si>
  <si>
    <t>http://bleikt.pressan.is/lesa/eldad-med-ebbu-i-latabae-vann-bokina-fra-hjartanu/</t>
  </si>
  <si>
    <t>Hlín Einarsdóttir</t>
  </si>
  <si>
    <t>eins og hungraður úlfur á kvöldin sem gæti borðað allan heiminn . Þess vegna passa ég mig alltaf að vera</t>
  </si>
  <si>
    <t>borða reglulega og hlusta á líkamann . Vonandi nýtast þessar ábendingar einhverjum til góðs . Ég bendi einnig á að</t>
  </si>
  <si>
    <t>Ale hafraklattar</t>
  </si>
  <si>
    <t>http://dv.is/lifsstill/2015/2/24/ale-hafraklattar/</t>
  </si>
  <si>
    <t>allt of mikill hávaði í samfélaginu og á netmiðlum varðandi hollustu . Mig langar einfaldlega að gera börn og ungmenni</t>
  </si>
  <si>
    <t>borða sem fjölbreyttast og sleppa sem minnstu en hafa gæðin góð . Ef við borðum ekki eftirlíkingar af mat heldur</t>
  </si>
  <si>
    <t>Snarl fyrir börn og ungmenni</t>
  </si>
  <si>
    <t>http://dv.is/lifsstill/2016/6/12/snarl-fyrir-born-og-ungmenni/</t>
  </si>
  <si>
    <t>margir sem stunda jóga en ég borða rosa sjaldan kjöt , kannski fimm sinnum á ári , og er mjög</t>
  </si>
  <si>
    <t>borða sem minnst af því , en auðvitað breytir jógað lífsstílnum heilmikið . Ég held að það hafi haft mjög</t>
  </si>
  <si>
    <t>Tók mér aldrei tíma til að vera góð við mig</t>
  </si>
  <si>
    <t>http://mannlif.is/heimurinn/innlent/hlustar-a-tonlist-og-stundar-joga-til-ad-kjarna-sig</t>
  </si>
  <si>
    <t>Friðrika Benónýsdóttir</t>
  </si>
  <si>
    <t>. Hvað er þá til ráða fyrir snarlara ? Gullna reglan er eins og ég nefni annars staðar að vera</t>
  </si>
  <si>
    <t>borða vel og reglulega yfir daginn , alltaf á tveggja tíma fresti og hlusta sömuleiðis á líkamann . Suma daga</t>
  </si>
  <si>
    <t>Ert þú snarlari?</t>
  </si>
  <si>
    <t>eftirrétt , jafnvel smá bakarísmat um daginn eða annað í þeim dúr . Borða vel um morguninn Sjálf er ég</t>
  </si>
  <si>
    <t>borða vel og reglulega yfir þennan dag svo ég breytist ekki í lítið skrímsli um kvöldið og missi mig í</t>
  </si>
  <si>
    <t>Nammidagshugleiðing</t>
  </si>
  <si>
    <t>http://dv.is/lifsstill/2015/3/10/nammidagshugleiding/</t>
  </si>
  <si>
    <t>fyrir marga tónlistarmenn verður brotthvarfið þungbært , bæði tilfinningalega og rekstrarafkomulega . Okkur finnst mikilvægt að borgaryfirvöld séu að fullu</t>
  </si>
  <si>
    <t>borgarbúar eru að glata á þessum tímamótun , " segir í tölvupóstinum til borgarfulltrúa . Jón Gnarr borgarstjóri mun ekki</t>
  </si>
  <si>
    <t>GusGus bauð öllum borgarfulltrúum á Nasa</t>
  </si>
  <si>
    <t>http://visir.is/g/2012120519764</t>
  </si>
  <si>
    <t>Brot á reykbanni getur varðað sviptingu rekstrarleyfis</t>
  </si>
  <si>
    <t>http://mbl.is/frettir/innlent/2008/02/01/brot_a_reykbanni_getur_vardad_sviptingu_rekstrarley</t>
  </si>
  <si>
    <t>borgin ekki að bera af þessu meiri kostnað umfram það sem vænta mátti miðað við aðstæður . Við vorum öll</t>
  </si>
  <si>
    <t>borgin myndi bera af þessu einhvern kostnað hvernig svo sem þetta mál hefði farið . Það ræðst af því að</t>
  </si>
  <si>
    <t>Borgin kaupir eignirnar</t>
  </si>
  <si>
    <t>http://mbl.is/greinasafn/grein/1188190</t>
  </si>
  <si>
    <t>sér þess til . „ Það má auðvitað velta fyrir sér ýmsu , ég held að við séum orðin meira</t>
  </si>
  <si>
    <t>börn borði holla fæðu og hreyfi sig en það það eru bara getgátur eins og er . “ Kaupmenn og</t>
  </si>
  <si>
    <t>Offitufaraldur skólabarna í rénun</t>
  </si>
  <si>
    <t>http://ruv.is/node/775832</t>
  </si>
  <si>
    <t>er hætt við að það komi niður á gæðum vinnuaflsins í framtíðinni . Barnabætur hafa áhrif Flest vestræn samfélög eru</t>
  </si>
  <si>
    <t>börn eru auðlind og nota ýmis tæki fjölskyldustefnu til að koma til móts við þarfir barnafjölskyldna . Barnabætur eru eitt</t>
  </si>
  <si>
    <t>Illa hönnuð fátækrahjálp</t>
  </si>
  <si>
    <t>http://stundin.is/grein/10121</t>
  </si>
  <si>
    <t>Kolbeinn Hólmar Stefánsson</t>
  </si>
  <si>
    <t>eða neikvætt , en flest láta það ekki á sig fá . „ Það er nauðsynlegt fyrir foreldra að vera</t>
  </si>
  <si>
    <t>börn eru dugleg á netinu og þau nýta sér að sjálfsögðu þá möguleika . Og það er jákvætt , “</t>
  </si>
  <si>
    <t>Vísir - Meira en helmingur níu til tólf ára barna á Facebook</t>
  </si>
  <si>
    <t>http://visir.is/g/2011711019959</t>
  </si>
  <si>
    <t>barnið um hvort það láti stjórnast að einhverju leyti af auglýsingum og hvernig það ráðstafi t.d. vasapeningum . * Verið</t>
  </si>
  <si>
    <t>börn geta rekist á auglýsingar þar sem síst skyldi , t.d. í spjallforritum eða á spjallsíðum fyrir börn . Eftir</t>
  </si>
  <si>
    <t>Útskýrið duldar auglýsingar fyrir börnunum</t>
  </si>
  <si>
    <t>http://mbl.is/greinasafn/grein/1161668</t>
  </si>
  <si>
    <t>en Grýla sjálf . Þau eru góðir hlustendur . Af þessum sökum held ég að allir uppalendur þurfi að vera</t>
  </si>
  <si>
    <t>börn hlusta á alla daga . Gefum þeim frið frá síbylju neikvæðra frétta . Gefum sjálfum okkur líka frí frá</t>
  </si>
  <si>
    <t>Þá grétu himnarnir</t>
  </si>
  <si>
    <t>ægði nefnilega öllu saman , bókum og myndum og uppstoppuðum kindum . " ( bls 9 ) . Felix er</t>
  </si>
  <si>
    <t>börn kunna vel að meta krassandi lýsingar og því er hann blessunarlega ekki með neinn tepruskap í orðavali . Hann</t>
  </si>
  <si>
    <t>Augasteinn í einum skó</t>
  </si>
  <si>
    <t>http://mbl.is/greinasafn/grein/768899</t>
  </si>
  <si>
    <t>tali , án þess að foreldrar geri sér far um að þýða yfir á íslensku fyrir börnin . Allir eru</t>
  </si>
  <si>
    <t>börn læra af þeirri tungu sem þau heyra . Börn fara á mis við mikið , úr því þeim er</t>
  </si>
  <si>
    <t>Lestur barna og ábyrgð foreldra - Vísir</t>
  </si>
  <si>
    <t>http://visir.is/g/2019191229871</t>
  </si>
  <si>
    <t>Helga Dögg Sverrisdóttir</t>
  </si>
  <si>
    <t>er að ræða blaðamennsku , knattspyrnu , fyrirlestra eða annað sem ég hef tekið mér fyrir hendur . Að vera</t>
  </si>
  <si>
    <t>börn og ungmenni lesa bækur mínar gefur mér vitanlega sjálfstraust til að fara inn í skóla og bera höfuðið hátt</t>
  </si>
  <si>
    <t>Flugdreki tekst ekki á loft í meðbyr</t>
  </si>
  <si>
    <t>http://mbl.is/greinasafn/grein/1470425</t>
  </si>
  <si>
    <t>efni bókarinnar . Þannig birtir Bryndís Kolbrún Sigurðardóttir nokkrar myndir á sinni Facebooksíðu sinni og biður fólk að vera sér</t>
  </si>
  <si>
    <t>börn okkar eru að lesa . Rúmlega þúsund manns hafa deilt færslu hennar , sem sjá má hér neðar .</t>
  </si>
  <si>
    <t>Þess krafist að Gæsahúðarbækurnar verði fjarlægðar úr bókabúðum</t>
  </si>
  <si>
    <t>http://visir.is/g/2017170329288</t>
  </si>
  <si>
    <t>fólks fyrir því að þessi sjónvarpsstöð snúist ekki einungis um tónlistarmyndbönd . Garga ekki lengur í umferðinni Sveppi segist vera</t>
  </si>
  <si>
    <t>börn séu stór hluti áhorfenda sinna og að hann taki tillit til þess við efnisval í þáttinn . " Já</t>
  </si>
  <si>
    <t>Algjör Sveppi</t>
  </si>
  <si>
    <t>http://mbl.is/greinasafn/grein/776582</t>
  </si>
  <si>
    <t>þess að vera í návist þinni , draga til sín þann fróðleik sem þú miðlaðir til þeirra . Þú varst</t>
  </si>
  <si>
    <t>börn væru getumikil og varst tilbúin að leyfa þeim að reyna sjálf , hlusta á sýn þeirra og hvetja þau</t>
  </si>
  <si>
    <t>Sigríður Guðbergsdóttir</t>
  </si>
  <si>
    <t>http://mbl.is/greinasafn/grein/1614665</t>
  </si>
  <si>
    <t>með á annan tug flugelda þegar lögregla hafði hendur í hári þeirra . Lögregla hvetur foreldra til að vera sér</t>
  </si>
  <si>
    <t>meðvitaða um hvað</t>
  </si>
  <si>
    <t>börn þeirra eru að aðhafast . Þrátt fyrir að hafa verið í vandræðum mest allt árið endar Brasilía það í</t>
  </si>
  <si>
    <t>Kveiktu í priklausum flugeldum á bílastæði við íbúðablokk</t>
  </si>
  <si>
    <t>http://mbl.is/frettir/innlent/2000/12/28/kveiktu_i_priklausum_flugeldum_a_bilastaedi_vid_ibu</t>
  </si>
  <si>
    <t>http://mbl.is/frettir/innlent/2006/12/28/islendingar_fa_seint_leid_a_ad_skjota_upp_flugeldum</t>
  </si>
  <si>
    <t>http://mbl.is/frettir/taekni/2003/12/20/strakarnir_spila_en_stelpurnar_spjalla</t>
  </si>
  <si>
    <t>alvarleg áhrif þetta hafi . Einnig þurfi að upplýsa foreldra um slíkar síður auk þess sem foreldrar verði að vera</t>
  </si>
  <si>
    <t>börn þeirra séu að gera á netinu . Hægt er að nálgast frekari upplýsingar um netöryggi barna á heimsíðu samtakanna</t>
  </si>
  <si>
    <t>Varasöm samskiptasíða</t>
  </si>
  <si>
    <t>http://ruv.is/node/838167</t>
  </si>
  <si>
    <t>http://mbl.is/frettir/innlent/2014/08/21/med_skotleyfi_i_skjoli_nafnleyndar</t>
  </si>
  <si>
    <t>. Eftir á að hyggja var ekki vel að þessu staðið . Í dag er umræðan mjög breytt og foreldrar</t>
  </si>
  <si>
    <t>börnin eigi að vera í fyrsta , öðru og þriðja sæti . Á móti kom að ég fékk gríðarlegt frelsi</t>
  </si>
  <si>
    <t>Friðrik Ómar skildi eftir ellefu ára samband: Einmanaleikinn er erfiðastur - „Er þetta að gerast í alvöru?“</t>
  </si>
  <si>
    <t>http://dv.is/fokus/2019/11/17/einmannaleikinn-er-erfidastur</t>
  </si>
  <si>
    <t>Íris Hauksdóttir</t>
  </si>
  <si>
    <t>en á sama tíma er aðgangur að fólki orðin mjög auðveldur og oft falinn . Foreldrar virðast ekki alltaf vera</t>
  </si>
  <si>
    <t>börnin eru að gera á samfélagsmiðlum . “ Björg segir erfitt að mæla hvort eineltismálum sé að fjölga eða fækka</t>
  </si>
  <si>
    <t>Mikilvægt að halda umræðunni um einelti opinni</t>
  </si>
  <si>
    <t>http://mbl.is/smartland/samskipti/2016/09/28/mikilvaegt_ad_halda_umraedunni_um_einelti_opinni/</t>
  </si>
  <si>
    <t>reynslan sýnir að það sem börnin horfa á hefur mikil áhrif á þau . Því er mikilvægt að foreldrar séu</t>
  </si>
  <si>
    <t>börnin horfa á en hvert og eitt foreldri getur aðeins tekið ábyrgð á sínu barni en ekki annarra manna börnum</t>
  </si>
  <si>
    <t>Hvað er raunveruleiki?</t>
  </si>
  <si>
    <t>Barnahjálpar Sameinuðu þjóðanna , UNICEF , að fylgja því eftir að börnin fengju aðstoð . Forsvarsmenn UNICEF voru þó ekki</t>
  </si>
  <si>
    <t>börnin í Mið-Afríkulýðveldinu hefðu ekki fengið neina aðstoð . „ Samkvæmt þeim upplýsingum sem ég hef þá fara fulltrúar okkar</t>
  </si>
  <si>
    <t>Beitt ofbeldi en fá enga aðstoð</t>
  </si>
  <si>
    <t>http://dv.is/frettir/2017/4/6/beitt-ofbeldi-en-fa-enga-adstod/</t>
  </si>
  <si>
    <t>ég gjarnan að þær séu ekki jafn óþroskaðar og myndir sem ég hef áður leikið í . Ég er mjög</t>
  </si>
  <si>
    <t>börnin mín muni sjá myndirnar mínar þegar þau verða fullorðin . Ég vil að þau hugsi að pabbi þeirra sé</t>
  </si>
  <si>
    <t>Vísir - Hættir að leika fyrir fimmtugt</t>
  </si>
  <si>
    <t>http://visir.is/g/2011711159965</t>
  </si>
  <si>
    <t>og segist hann finna fyrir ánægju í samfélaginu að þessi mál verði nú rannsökuð . „ Við verðum að vera</t>
  </si>
  <si>
    <t>börnin okkar lesa , “ segir Bryndís Kolbrún Sigurðardóttir um unglingabókina Villi vampíra í bókaflokknum Gæsahúð fyrir eldri eftir Helga</t>
  </si>
  <si>
    <t>Deilt um kynferðisofbeldi í unglingabók</t>
  </si>
  <si>
    <t>http://mbl.is/frettir/innlent/2017/03/23/deilt_um_kynferdisofbeldi_i_unglingabok/</t>
  </si>
  <si>
    <t>netaðgangi séu ekki í svefnherbergjum barna heldur í sameiginlegu heimilisrými eins og eldhúsi eða stofu þannig að foreldrarnir séu frekar</t>
  </si>
  <si>
    <t>börnin séu að gera á Netinu og börnin þá væntanlega að sama skapi " ábyrgari notendur " . Höfundur er</t>
  </si>
  <si>
    <t>Að koma lögum yfir Netið</t>
  </si>
  <si>
    <t>http://mbl.is/greinasafn/grein/614184</t>
  </si>
  <si>
    <t>, framkvæmdastjóri hjá Barnaheillum , segir að þessi mál séu erfið viðureignar . „ Það er mikilvægt að foreldrar séu</t>
  </si>
  <si>
    <t>börnin þeirra eru að aðhafast í tölvunni . Til að lögreglan geti gert eitthvað er mikilvægt að halda gögnunum til</t>
  </si>
  <si>
    <t>Hótar nauðgunum og barsmíðum</t>
  </si>
  <si>
    <t>http://visir.is/g/2007106250087</t>
  </si>
  <si>
    <t>þroska félagshæfni er því mikilvægt og mun hafa áhrif þegar mikilvægar ákvarðanir eru teknar . Uppalendur þurfa einnig að vera</t>
  </si>
  <si>
    <t>börnin þeirra eru að gera . Rannsóknir hafa sýnt að séu foreldrar vel upplýstir um hvað börn þeirra eru að</t>
  </si>
  <si>
    <t>Unglingar eru ekki tímasprengjur</t>
  </si>
  <si>
    <t>http://mbl.is/greinasafn/grein/836487</t>
  </si>
  <si>
    <t>foreldra um hverskonar síður þetta eru , hvað er hægt að gera á þessum síðum og foreldrar verða að vera</t>
  </si>
  <si>
    <t>börnin þeirra eru að gera á netinu . Hægt er að nálgast frekari upplýsingar um netöryggi barna á heimsíðu samtakanna</t>
  </si>
  <si>
    <t>Ný samskiptasíða veldur áhyggjum</t>
  </si>
  <si>
    <t>lenda í allskonar vanda og við verðum að vera tilbúin til að leiðbeina þeim . Foreldrar verða líka að vera</t>
  </si>
  <si>
    <t>börnin þeirra sýna oft aðra hegðun í skóla en heima og það má ekki loka augunum fyrir því . Öll</t>
  </si>
  <si>
    <t>Snýst ekki um góð og vond börn</t>
  </si>
  <si>
    <t>http://mbl.is/frettir/innlent/2019/10/27/snyst_ekki_um_god_og_vond_born</t>
  </si>
  <si>
    <t>. " Í Sýrlandi var ókeypis og lögbundið skyldunám . Flestir sem við hittum var menntað fólk sem var mjög</t>
  </si>
  <si>
    <t>börnin þeirra væru að alast upp án heilbrigðisþjónustu , bólusetninga og menntunar , " segir Erna . Hún minnist samtals</t>
  </si>
  <si>
    <t>Ísland lítið en með sterka rödd</t>
  </si>
  <si>
    <t>http://mbl.is/frettir/innlent/2015/10/02/island_litid_en_med_sterka_rodd_3</t>
  </si>
  <si>
    <t>að eitthvað væri að en enginn skipti sér af . Ég held að við sem erum fullorðin megum vera meira</t>
  </si>
  <si>
    <t>börnum geti liðið illa og að við fullorðna fólkið berum ábyrgð á því að bregðast við til að vernda börn</t>
  </si>
  <si>
    <t>Börn eiga rétt á góðum foreldrum</t>
  </si>
  <si>
    <t>http://visir.is/g/2007104140068</t>
  </si>
  <si>
    <t>eins mörgum áhættuatriðum og hún getur til þess að ganga í augun á börnum sínum . Segist hún vera sér</t>
  </si>
  <si>
    <t>börnum hennar finnist svalt þegar hún leiki í eigin áhættuatriðum . Jolie og Brad Patt á eiga sem kunnugt er</t>
  </si>
  <si>
    <t>Leikur í áhættuatriðum fyrir börnin</t>
  </si>
  <si>
    <t>http://mbl.is/folk/frettir/2010/04/16/leikur_i_ahaettuatridum_fyrir_bornin</t>
  </si>
  <si>
    <t>leikmanninum . Neymar ku vera tilbúinn að taka á sig launalækkun til að komast aftur til Barcelona . Hann er</t>
  </si>
  <si>
    <t>Börsungar þurfa að greiða ansi háa upphæð til að eiga möguleika á að fá hann til baka . PSG keypti</t>
  </si>
  <si>
    <t>Neymar klár í launalækkun til að komast til Barcelona</t>
  </si>
  <si>
    <t>http://fotbolti.net/news/25-06-2019/neymar-klar-i-launalaekkun-til-ad-komast-til-barcelona</t>
  </si>
  <si>
    <t>blað sem krotaðar hafa verið á nokkrar tilviljanakenndar spurningar . Meðan hann stafar sig samviskusamlega fram úr krotinu er ég</t>
  </si>
  <si>
    <t>Bragi Valdimar Skúlason er hreint ekki eins og hver annar á götunni . Hann er einn meðlima Baggalúts sem um</t>
  </si>
  <si>
    <t>Tungumálið er leiktæki</t>
  </si>
  <si>
    <t>http://mbl.is/greinasafn/grein/1547814</t>
  </si>
  <si>
    <t>kæmu að tína , hafa hopað fyrir fyrstu frostnóttum . Fuglar himins svífa yfir landi , heillaðir af fegurðinni ,</t>
  </si>
  <si>
    <t>brátt styttist í ákvörðunartöku um að dvelja hér eða ekki . Það er erfið ákvörðun á fögrum haustdegi að yfirgefa</t>
  </si>
  <si>
    <t>Guðmundur Haukdal Andrésson</t>
  </si>
  <si>
    <t>http://mbl.is/greinasafn/grein/1110688</t>
  </si>
  <si>
    <t>þroskuð berin bíða þess að einhver komi og tíni . Fuglar himinsins svífa yfir landi , snortnir af fegurðinni ,</t>
  </si>
  <si>
    <t>brátt styttist í ákvörðunartöku um að vera eða ekki vera . Það er erfið ákvörðum á fögrum haustdegi að yfirgefa</t>
  </si>
  <si>
    <t>Helgi Hallgrímsson</t>
  </si>
  <si>
    <t>http://mbl.is/greinasafn/grein/1105401</t>
  </si>
  <si>
    <t>markaðsherferðir . Ekki gera það . " Hann viðurkennir svo að þetta geti hentað einhverjum en listamenn verði að vera</t>
  </si>
  <si>
    <t>braut þeir séu að feta . " Ókei , ef þú vilt fara þessa leið þá ætla ég ekki að</t>
  </si>
  <si>
    <t>Óhræddur við að gefa falleinkunn</t>
  </si>
  <si>
    <t>http://mbl.is/greinasafn/grein/1592810</t>
  </si>
  <si>
    <t>. Fram að þessu hefur þessu verið ekið um Reykjanesbraut . Flestir ökumenn sem leið eiga um hana eru vel</t>
  </si>
  <si>
    <t>brautin er komin að þolmörkum hvað þungaflutninga varðar og hafa Vegagerðin og fleiri aðilar bent á hættulegar rákir sem myndast</t>
  </si>
  <si>
    <t>Á hvaða leið er Reykjanesbær í umhverfismálum?</t>
  </si>
  <si>
    <t>http://mbl.is/greinasafn/grein/1657571</t>
  </si>
  <si>
    <t>þessu hafa verið harla lítil , “ segir bæjarstjórinn sem tekur þó fram að Landsvirkjun fyrir sitt leyti sé mjög</t>
  </si>
  <si>
    <t>bregðast þurfi við landbrotinu og hafi kortlagt til að meta hvernig best verði brugðist við . Lokurnar sem stjórna vatnsrennslinu</t>
  </si>
  <si>
    <t>Rætt við ráðherra um vatnshæð Lagarfljóts</t>
  </si>
  <si>
    <t>http://visir.is/g/2014712019987</t>
  </si>
  <si>
    <t>Garðar Örn Úlfarsson</t>
  </si>
  <si>
    <t>orðið hátt í 400 milljarða umfram skuldir erlendis , skiptir ótrúlega miklu máli . Katrín Jakobsdóttir , forsætisráðherra , kveðst</t>
  </si>
  <si>
    <t>bregðast þurfi við mönnunarvanda Landspítalans . Hún fór í opinbera heimsókn ásamt heilbrigðisráðherra á Landspítalann við Hringbraut og á bráðamóttökuna</t>
  </si>
  <si>
    <t>Lærði mikið af heimsókninni</t>
  </si>
  <si>
    <t>hennar , Auður Daníelsdóttir , tekur heilshugar undir orð Þóru og segir að Þór sé , líkt og þær ,</t>
  </si>
  <si>
    <t>breiður hópur fólks í framkvæmdastjórn sé það sem skili fyrirtækjum árangri . " Viðhorfin og nálgunin hjá kynjum eru ólík</t>
  </si>
  <si>
    <t>Jafnréttið kemur innan frá</t>
  </si>
  <si>
    <t>http://mbl.is/greinasafn/grein/1088201</t>
  </si>
  <si>
    <t>Þeir hafa borgað með sér þar og reglugerðafarganið verið við það að drekkja þeim sem öðrum aðildarríkjum . ESB-aðallinn er</t>
  </si>
  <si>
    <t>Bretar hafa vindinn í bakið . Það skelfir hann . Hann getur ekki leynt óttanum í opinberri umræðu : ESB</t>
  </si>
  <si>
    <t>Hvað gera Lions og Kiwanis nú?</t>
  </si>
  <si>
    <t>http://mbl.is/greinasafn/grein/1629201</t>
  </si>
  <si>
    <t>Solskjær vill selja hann og Real Madrid hefur nú áhuga</t>
  </si>
  <si>
    <t>http://dv.is/433/2019/4/4/solskjaer-vill-selja-hann-og-real-madrid-hefur-nu-ahuga</t>
  </si>
  <si>
    <t>hefur viðurkennt að beðið hafi verið með að hækka viðvörunarstigið í kjölfar svínaflensunnar vegna þess að menn væru " mjög</t>
  </si>
  <si>
    <t>breytingar [ á stiginu ] hefðu mikil pólitísk og efnahagsleg áhrif á löndin " . Viðbrögðin eru misjöfn eftir löndum</t>
  </si>
  <si>
    <t>Mörg ríki herða eftirlit á landamærunum</t>
  </si>
  <si>
    <t>http://mbl.is/greinasafn/grein/1280622</t>
  </si>
  <si>
    <t>þekktir andófsmenn , sem og venjulegir borgarar . " Meirihluti Kúbverja vill breytingar , þjóðin hefur aldrei áður verið jafn</t>
  </si>
  <si>
    <t>breytingar séu í nánd og að Kúba verði að breytast . Danska útvarpsstöðin TV 2 Radios hefur rekið Jens Rohde</t>
  </si>
  <si>
    <t>Kúbverskir andófsmenn stofna samtök til að berjast fyrir réttindum</t>
  </si>
  <si>
    <t>http://mbl.is/frettir/erlent/2007/11/22/kubverskir_andofsmenn_stofna_samtok_til_ad_berjast_</t>
  </si>
  <si>
    <t>af því að maður á það svo skilið ! Raunhæf markmið Þegar við setjum okkur markmið þurfum við að vera</t>
  </si>
  <si>
    <t>breytingar taka tíma . Það er eitt að segjast ætla að breyta og annað að gera það og því eru</t>
  </si>
  <si>
    <t>Ekki dreyma annarra drauma</t>
  </si>
  <si>
    <t>http://pressan.is/Landsmalablod/Lesa_Akureyri/ekki-dreyma-annarra-drauma</t>
  </si>
  <si>
    <t>http://frettabladid.is/markadurinn/vissi-nakvaemlega-hva-gera-skyldi</t>
  </si>
  <si>
    <t>áhrifin frá Evrópu voru skilgreiningar Montesquieu og hans áherslur á jafnvægi á milli þessara þriggja valdasviða . Höfundar stjórnarskrárinnar voru</t>
  </si>
  <si>
    <t>breytingar væru þarfar ef hún ætti að geta haldið sér og vaxið með þjóðinni . Ólíkt mörgum öðrum stjórnarskrám er</t>
  </si>
  <si>
    <t>Stjórnarskrá Bandaríkjanna</t>
  </si>
  <si>
    <t>http://is.wikipedia.org/wiki?curid=56173</t>
  </si>
  <si>
    <t>Gott að hafa í huga vegna breytinga á búvörulögum</t>
  </si>
  <si>
    <t>http://bondi.is/frettir-og-tilkynningar/1028</t>
  </si>
  <si>
    <t>breytingin falli misvel í kramið Í tilkynningu Helga segir einnig : „ Við sjáum skýr merki um að viðskiptavinir okkar</t>
  </si>
  <si>
    <t>VÍS lokar umboðsskrifstofum sínum á Vesturlandi</t>
  </si>
  <si>
    <t>http://skessuhorn.is/2018/09/20/vis-lokar-umbodsskrifstofum-sinum-vesturlandi</t>
  </si>
  <si>
    <t>úr 19 lögum . Sum þeirra eru í þyngri kantinum , eins og blúsinn er reyndar , en ég var</t>
  </si>
  <si>
    <t>brjóta þetta aðeins upp með hraðari lögum . " Jóhann segir að eitthvað af efni standi eftir þessa törn ,</t>
  </si>
  <si>
    <t>Ungblúsarinn Johnny Stronghands gefur út plötu</t>
  </si>
  <si>
    <t>http://mbl.is/greinasafn/grein/1329426</t>
  </si>
  <si>
    <t>fótbolta , mat og veðrið . Mánuðir líða og það er komið að hinu árlega kokteilboði , enda stjórnendur fyrirtækisins</t>
  </si>
  <si>
    <t>brjóta þurfi upp hversdagsleikann af og til . Okkur grunar að þetta sé ekki óralangt frá raunveruleika margra fyrirtækja .</t>
  </si>
  <si>
    <t>Hvað heitir þessi nýi aftur?</t>
  </si>
  <si>
    <t>http://visir.is/g/2015150929427</t>
  </si>
  <si>
    <t>Tinni Kári Jóhannesson og Þorsteinn V. Einarsson</t>
  </si>
  <si>
    <t>Þegar fólk sér mig þá sér það kannski að múslimar eru ekkert endilega alslæmir . Þannig að ég er mjög</t>
  </si>
  <si>
    <t>brosa alltaf vingjarnlega til fólks og vera mjög kurteis . Reyndar getur það verið svolítið þreytandi að vera alltaf í</t>
  </si>
  <si>
    <t>Slæðan táknar vernd og virðingu</t>
  </si>
  <si>
    <t>http://dv.is/frettir/2013/10/18/slaedan-taknar-vernd-og-virdingu-KOAPRH-OPDTX3/</t>
  </si>
  <si>
    <t>önnur brot . Forstjóri Barnaverndarstofu segir að fjölgun tilkynninga sé jákvæð að ákveðnu leyti . Hún sýni að fólk sé</t>
  </si>
  <si>
    <t>brot gegn börnum skuli tilkynna . Tilkynningar í gegnum neyðarnúmerið 112 hafa til að mynda tvöfaldast milli ára . Bragi</t>
  </si>
  <si>
    <t>Tilkynningum fjölgar</t>
  </si>
  <si>
    <t>réttar síns gagnvart launagreiðanda milliliðalaust . Þetta eru hópar sem þekkja síður rétt sinn og eru í einhverjum tilvikum ekki</t>
  </si>
  <si>
    <t>brotið sé á réttindum þeirra . “ Aðeins hluti brotaþola leita til stéttarfélaga Varað er við því að draga ályktanir</t>
  </si>
  <si>
    <t>Launaþjófnaður hleypur á hundruðum milljóna</t>
  </si>
  <si>
    <t>http://stundin.is/grein/9460</t>
  </si>
  <si>
    <t>Gabríel Benjamin</t>
  </si>
  <si>
    <t>að umræðan hafi aukist eftir að umræddar myndir komu fram , hvernig sem má síðan túlka það . Fólk virðist</t>
  </si>
  <si>
    <t>brottkast sé stundað í einhverjum mæli en virðist ekki mikið ræða það sín á milli , " segir Hallgrímur .</t>
  </si>
  <si>
    <t>Trúverðugleiki myndanna víða dreginn í efa</t>
  </si>
  <si>
    <t>http://mbl.is/greinasafn/grein/636887</t>
  </si>
  <si>
    <t>ekki notið þess forgangs við ákvarðanatöku sem þau hafa rétt á samkvæmt lögum og barnasáttmála Sameinuðu Þjóðanna . Undirritaður er</t>
  </si>
  <si>
    <t>brottvísun sé yfirvofandi og því er brýn þörf á því að ráðherra málaflokksins svari fyrir aðgerðir undirstofnana sinna án tafar</t>
  </si>
  <si>
    <t>Óskar eftir fundi í allsherjarnefnd</t>
  </si>
  <si>
    <t>http://mbl.is/frettir/innlent/2019/07/04/oskar_eftir_fundi_i_allsherjarnefnd</t>
  </si>
  <si>
    <t>" Klukkan tifar allan tímann . Leikritið gerist í raunverulegum tíma , á tveimur klukkutímum , og fólkið er alltaf</t>
  </si>
  <si>
    <t>brúðkaupið er framundan . Tímapressan er mikil . Fólk er að fara að upplifa stærsta dag lífs síns og ekkert</t>
  </si>
  <si>
    <t>Lygar, flækjur og misskilningur</t>
  </si>
  <si>
    <t>http://mbl.is/greinasafn/grein/1044757</t>
  </si>
  <si>
    <t>nýrri og fallegri íbúð þar sem þau vonuðust til að geta átt notaleg efri ár . Þó voru þau ætíð</t>
  </si>
  <si>
    <t>brugðið gæti til beggja vona með heilsu Sigurðar og báru þroska til að njóta á meðan notið varð samvistanna .</t>
  </si>
  <si>
    <t>SIGURÐUR EGGERZ ÞORKELSSON</t>
  </si>
  <si>
    <t>http://mbl.is/greinasafn/grein/1050833</t>
  </si>
  <si>
    <t>hljómsveit , húsaleigu , gæslu , fordrykk og leikmunum er tæp ein og hálf milljón . Allir í nefndinni séu</t>
  </si>
  <si>
    <t>brugðið geti til beggja vona með aðsókn . Kynning á dansleiknum hafi farið fram á Facebook og dreifibréf borin út</t>
  </si>
  <si>
    <t>Vildi ekki gangast í ábyrgð fyrir hjónaballið</t>
  </si>
  <si>
    <t>http://ruv.is/node/1248852</t>
  </si>
  <si>
    <t>eins og Stanislaw og Lidia , búið í lítilli íbúð á efri hæð verkstæðis síðastliðin tvö ár . Hún er</t>
  </si>
  <si>
    <t>brunavörnum sé verulega ábótavant . „ Ef það myndi kvikna í þá eru engar útgönguleiðir , “ segir konan sem</t>
  </si>
  <si>
    <t>Huldufólkið: Þúsundir búa í iðnaðarhverfum, þar af 860 börn</t>
  </si>
  <si>
    <t>http://stundin.is/grein/8145</t>
  </si>
  <si>
    <t>gögn fyrir nefndinni og fuglaáhugamennirnir eru flestir vel tækjum búnir . Einnig ríkir traust manna á meðal og menn eru</t>
  </si>
  <si>
    <t>brýnt sé að skráningar séu öruggar því um alþjóðlegt samstarf er að ræða . Nefndin hittist einu sinni á ári</t>
  </si>
  <si>
    <t>Fagna framandi flækingum</t>
  </si>
  <si>
    <t>http://mbl.is/greinasafn/grein/1497685</t>
  </si>
  <si>
    <t>miðbæinn . Við þurfum að virkja hann , við þurfum að sækja starfsemi sem vantar . Borgaryfirvöld þurfa að vera</t>
  </si>
  <si>
    <t>búa til miðbæinn . Jónas Fr Jónsson , sem var forstöðumaður Fjármálaeftirlitsins 2008 , vísar á bug ásökunum um lygar</t>
  </si>
  <si>
    <t>Arkitekt gagnrýnir skort á fagmennsku</t>
  </si>
  <si>
    <t>megi ég eins og svo margir aðrir gera mun betur þar sem þetta er náttúrulega stigvaxandi vandamál . Ég er</t>
  </si>
  <si>
    <t>búðir er mikilvægast að sniðganga og hef ekki verslað við þær lengi . Eins og ég segi hér fyrir ofan</t>
  </si>
  <si>
    <t>Elskar allt sem er í stíl</t>
  </si>
  <si>
    <t>http://visir.is/g/2018180328940</t>
  </si>
  <si>
    <t>Enginn talar opinberlega um líkurnar á þriðju heimsstyrjöldinni , að minnsta kosti ekki ennþá . Fólk er þó að verða</t>
  </si>
  <si>
    <t>búið er að sá fræjum fyrir árekstra risavelda með deilum um eyjar , kletta og sandrif á fámennum svæðum sem</t>
  </si>
  <si>
    <t>Styrkur kínverska hersins fer vaxandi: Átök risavelda í uppsiglingu?</t>
  </si>
  <si>
    <t>http://eyjan.pressan.is/frettir/?p=149596</t>
  </si>
  <si>
    <t>depolitisera “ umræðuna ( pólitík úthýst ! ) þ.e. sá sem vill hafa aðeins 3 herþotur er hugsanlega ekki vel</t>
  </si>
  <si>
    <t>búið sé að ýta út af borðinu grundvallarspurningunni um það HVORT herinn eigi að VERA eða FARA af landi brott</t>
  </si>
  <si>
    <t>í vegarkanti við hlið hans , rúðan skrúfuð niður og myndir teknar í gríð og erg . Líklega er hann</t>
  </si>
  <si>
    <t>búseta hans er öruggari en gerist og gengur í þjóðgarði þar sem hann er með öllu friðaður . Skömmu eftir</t>
  </si>
  <si>
    <t>Hundspakur Þjóðgarðsrefur vanur fyrirsætustörfum</t>
  </si>
  <si>
    <t>http://skessuhorn.is/2017/07/07/hundspakur-thjodgardsrefur-vanur-fyrirsaetustorfum</t>
  </si>
  <si>
    <t>segir [ Helgi ] Ágústsson . " Óvinur leitar ávallt að veikasta blettinum . " Embættismenn í Reykjavík eru sér</t>
  </si>
  <si>
    <t>Bush-stjórnin er nú þegar upp á kant við áhrifamikil bandalagsríki úr NATO eins og Þýskaland og Frakkland vegna árásinnar á</t>
  </si>
  <si>
    <t>Ísland vill ekki að bandarísku árásarþoturnar fari</t>
  </si>
  <si>
    <t>http://mbl.is/greinasafn/grein/742911</t>
  </si>
  <si>
    <t>með öðrum orðum gallað verk og í raun ekki boðlegt enda þótt Þórarinn sýni á köflum að hann er vel</t>
  </si>
  <si>
    <t>byggingareiningar þarf í spennandi frásögn . Oft er talað um að rithöfundar hafi skrifað fjölmörg verk fyrir skúffuna áður en</t>
  </si>
  <si>
    <t>Íslensk morðstappa</t>
  </si>
  <si>
    <t>http://mbl.is/greinasafn/grein/1208300</t>
  </si>
  <si>
    <t>Freyja: „Ég hef fengið ónotaleg símtöl og SMS sem lögregla hefur þurft að hafa afskipti af“</t>
  </si>
  <si>
    <t>http://dv.is/frettir/2017/4/27/folkid-sem-gerir-kommentakerfid-brjalad-opnar-sig-27J2S1/</t>
  </si>
  <si>
    <t>vinnunni . Konurnar töluðu um það að þær þurfi að huga meira að þessum þáttum . Þær eru flestar mjög</t>
  </si>
  <si>
    <t>byggja upp tengslanetið sitt . Þetta er ekki bara gott fyrir konurnar persónulega , þetta skilar sér líka í rekstur</t>
  </si>
  <si>
    <t>Kvenstjórnendum finnst gerðar meiri kröfur til sín</t>
  </si>
  <si>
    <t>http://visir.is/g/2016161109809</t>
  </si>
  <si>
    <t>góðra vina hópi og hlusta á Brimkló og Mannakorn . Sundurlyndið aðaláhyggjuefni BirnuHún segir hins vegar að nú séu allir</t>
  </si>
  <si>
    <t>byggja þurfi efnahagslífið aftur upp á annan hátt . Hún segir að mikilvægustu stoðirnar í þeirri uppbyggingu sé að Íslendingar</t>
  </si>
  <si>
    <t>„Grét fyrst þegar ég missti hárið“</t>
  </si>
  <si>
    <t>valtað yfir okkur og ég hef ekki trú á að það sé meiningin hjá þeim . Við höfum lengi verið</t>
  </si>
  <si>
    <t>byggt yrði í Hnoðraholtinu enda einstakt byggingarland . Það má hins vegar ekki þrengja svo að golfvellinum að annað hvert</t>
  </si>
  <si>
    <t>Vilja fasta punkta áður en byrjað verður</t>
  </si>
  <si>
    <t>http://mbl.is/greinasafn/grein/1668470</t>
  </si>
  <si>
    <t>dómari úr Keflavík , en þaðan hafði hann brunað til að leysa félaga sinn af við dómgæsluna . Flestir eru</t>
  </si>
  <si>
    <t>C-vítamín á að reynast vel við kvefi . Snyrtivörufyrirtækið Helena Rubenstein telur vítamínið hins vegar ekki síður gott fyrir húð</t>
  </si>
  <si>
    <t>Ljómi og litur sem endist</t>
  </si>
  <si>
    <t>http://mbl.is/greinasafn/grein/1093117</t>
  </si>
  <si>
    <t>Arsene Wenger , stjóri Arsenal , til þess að hann verði klár í slaginn fljótlega eftir áramót . Hann kveðst</t>
  </si>
  <si>
    <t>Cazorla þurfi að komast í leikform á nýjan leik og ef allt gengur að óskum muni hann snúa aftur í</t>
  </si>
  <si>
    <t>Cazorla missti næstum fótinn: Ótrúleg ljósmynd sýnir alvarleika meiðslanna</t>
  </si>
  <si>
    <t>http://dv.is/sport/2017/11/3/cazorla-missti-naestum-fotinn-otruleg-ljosmynd-synir-alvarleika-meidslanna</t>
  </si>
  <si>
    <t>síðustu þriggja ára . ,, Ég viss ekki hver staðan var í Chelsea leiknum en í hálfleik þá var ég</t>
  </si>
  <si>
    <t>Chelsea væri að verða meistari . Við vissum að það yrði erfitt fyrir Wigan að fá eitthvað út úr leiknum</t>
  </si>
  <si>
    <t>Ferguson: Komum sterkari til baka á næsta ári</t>
  </si>
  <si>
    <t>http://mbl.is/sport/enski/2010/05/09/ferguson_komum_sterkari_til_baka_a_naesta_ari</t>
  </si>
  <si>
    <t>þetta hafi verið léttur dráttur fyrir City . Þeir sem segja það vita ekkert um fótbolta . " Blanc segist</t>
  </si>
  <si>
    <t>City hafi á að skipa mjög öflugu liði og það sé erfitt verkefni framundan . „ Rétt eins og við</t>
  </si>
  <si>
    <t>Blanc: Man City ekki í hópi stórliða Evrópu</t>
  </si>
  <si>
    <t>svefnleysi við Cosby . Hana hafi hins vegar svimað af töflunum og orðið óglatt . Hún var engu að síður</t>
  </si>
  <si>
    <t>Cosby væri að þukla á henni og troða fingrum inn í hana . Frétt The Guardian Fyrri frétt mbl.is :</t>
  </si>
  <si>
    <t>Á yfir höfði sér 30 ára fangelsi</t>
  </si>
  <si>
    <t>http://mbl.is/frettir/erlent/2015/12/31/yfir_hofdi_ser_30_ara_fangelsi</t>
  </si>
  <si>
    <t>afreksíþróttamenn að því leyti að það bætir ekki frammistöðu þeirra í viðkomandi íþrótt EN af því gefnu að ÞÚ sért</t>
  </si>
  <si>
    <t>crossfit geri þig ekki að betri fótbolta- eða handboltamanni ( þó það geti vissulega haft góð áhrif á almenna heilsu</t>
  </si>
  <si>
    <t>Tvær ástæður fyrir því að Crossfit hentar ekki fyrir afreksíþróttamenn</t>
  </si>
  <si>
    <t>http://433.pressan.is/pepsi-deild/tvaer-astaedur-fyrir-thvi-ad-crossfit-hentar-ekki-fyrir-afreksithrottamenn/</t>
  </si>
  <si>
    <t>Victor Jóhann Pálsson</t>
  </si>
  <si>
    <t>trafala en hitt . Stundum er sagt að það sé þriðja kynslóðin sem geri fjölskyldufyrirtæki gjaldþrota . Ég er mjög</t>
  </si>
  <si>
    <t>dæmi eru um slíkt og fyrir vikið er ég örugglega miklu gætnari í ákvörðunum en ella . " Allsnægtir og</t>
  </si>
  <si>
    <t>Hef lært að nýta tímann vel</t>
  </si>
  <si>
    <t>http://mbl.is/greinasafn/grein/1454473</t>
  </si>
  <si>
    <t>líka ánægjulegt að finna að maður verður betri og betri ár frá ári . Ég er mér hins vegar alltaf</t>
  </si>
  <si>
    <t>dag einn gæti tími minn sem leikari verið liðinn , þ.e. tilboðin gætu hætt að streyma til mín eða ég</t>
  </si>
  <si>
    <t>"Ég vil tefla á tæpasta vað"</t>
  </si>
  <si>
    <t>http://mbl.is/greinasafn/grein/1567378</t>
  </si>
  <si>
    <t>af þessu má sjá hér fyrir ofan . Louis van Gaal , knattspyrnustjóri nýkrýndra bikarmeistara Manchester United , virðist vera</t>
  </si>
  <si>
    <t>dagar hans hjá félaginu séu taldir . Þegar Hollendingurinn yfirgaf hótelið sem United-liðið dvaldi á í London í morgun sagði</t>
  </si>
  <si>
    <t>Van Gaal: Þetta er búið</t>
  </si>
  <si>
    <t>http://visir.is/g/2016160529740</t>
  </si>
  <si>
    <t>sem hann vill en hann myndi þurfa að eiga gott fyrsta tímabil til að halda kortinu sínu . Kim er</t>
  </si>
  <si>
    <t>dagar hans sem atvinnumaður í golfi geta verið taldir en hann vonar það besta . „ Það getur allt gerst</t>
  </si>
  <si>
    <t>Anthony Kim er enn á lífi</t>
  </si>
  <si>
    <t>http://kylfingur.vf.is/frettir/28766</t>
  </si>
  <si>
    <t>skipti litlu að Jaxon myndi deyja . En nú er Jaxon orðinn rúmlega eins árs en Brandon og Brittany eru</t>
  </si>
  <si>
    <t>dagurinn í dag gæti verið hans síðasti dagur . „ Við erum mjög meðvituð um það . Dagurinn í dag</t>
  </si>
  <si>
    <t>Svívirt vegna langveiks sonar: Gagnrýnd fyrir að fara ekki í fóstureyðingu</t>
  </si>
  <si>
    <t>á Daltrey . Hann segir rótara sveitarinnar hafa stokkið til og haldið aftur af sér því þeir áttu að vera</t>
  </si>
  <si>
    <t>Daltrey myndi gera út af við Townshend ef það kæmi til handalögmála . Hélt að hann hefði drepið Townshend „</t>
  </si>
  <si>
    <t>Harkaleg slagsmál Who-liða drógu gítarleikarann nærri til dauða</t>
  </si>
  <si>
    <t>http://visir.is/g/2018181029624</t>
  </si>
  <si>
    <t>Birgir Olgeirsson</t>
  </si>
  <si>
    <t>sem kominn er á þennan stað og jafnvel lengra , " segir Ásgerður . " Áhorfendur eru líka orðnir betur</t>
  </si>
  <si>
    <t>dans gengur út á , og hvað dansheimurinn er fjölbreyttur . Úrvalið af danssýningum er allt annað en það var</t>
  </si>
  <si>
    <t>Vildu skapa nýjan vettvang fyrir dansinn</t>
  </si>
  <si>
    <t>http://mbl.is/greinasafn/grein/1694619</t>
  </si>
  <si>
    <t>njóta dagsins í dag , að hafa ekki áhyggjur af morgundeginum . Ég er sannfærður um að þú varst ekki</t>
  </si>
  <si>
    <t>dauðann myndi bera að garði þegar hann kom og sótti þig . Við höfðum oft talað um dauðann . Við</t>
  </si>
  <si>
    <t>Bergþóra Árnadóttir</t>
  </si>
  <si>
    <t>http://mbl.is/greinasafn/grein/1140581</t>
  </si>
  <si>
    <t>á þúfu , sperrir vængi í árásarstöðu og gargar sem aldrei fyrr . En það er eins og skúmurinn sé</t>
  </si>
  <si>
    <t>dauðans alvara sé ekki á ferð og hann stendur álengdar í viðbragðsstöðu á meðan fólk klappar ungunum . Ólíkt sumum</t>
  </si>
  <si>
    <t>Sagan og skúmurinn</t>
  </si>
  <si>
    <t>http://mbl.is/greinasafn/grein/614185</t>
  </si>
  <si>
    <t>eftir að hafa dáið í næsta borði á undan . Við megum ekki gleyma því að gera börn og ungmenni</t>
  </si>
  <si>
    <t>dauðinn er endanlegur og lífið kemur aldrei til baka . Það er ekkert nýtt borð í boði , bara þetta</t>
  </si>
  <si>
    <t>„Ég fylgdi syni mínum til himna“</t>
  </si>
  <si>
    <t>http://mbl.is/frettir/burdargrein/2018/09/16/eg_fylgdi_syni_minum_til_himna</t>
  </si>
  <si>
    <t>þitt með prýði til komandi kynslóða . Stolt vegna uppruna míns , geng ég nú inn í ókunna framtíð ,</t>
  </si>
  <si>
    <t>dauðinn mun síður en svo aðskilja þann heim sem við tvö af svo mikilli kostgæfni og natni byggðum . Sá</t>
  </si>
  <si>
    <t>INGÓLFUR SVEINSSON OG HALLDÓR INGÓLFSSON</t>
  </si>
  <si>
    <t>http://mbl.is/greinasafn/grein/829126</t>
  </si>
  <si>
    <t>kynþáttahyggju og borgarastríðið í Bandaríkjunum og svo er náttúrlega þessi gamli maður sem er að skrifa ungum syni sínum mjög</t>
  </si>
  <si>
    <t>dauðinn sé á næsta leiti sem rekur á eftir honum að segja frá og litar minningar hans . Hann horfir</t>
  </si>
  <si>
    <t>Fólk af holdi og blóði</t>
  </si>
  <si>
    <t>http://mbl.is/greinasafn/grein/1678018</t>
  </si>
  <si>
    <t>http://mbl.is/sport/frettir/2001/03/09/njardvik_meistari_thratt_fyrir_tap</t>
  </si>
  <si>
    <t>að ala upp foreldra sína og hafa vit fyrir öllum í kringum sig . Hún er voðalega umhyggjusöm en mjög</t>
  </si>
  <si>
    <t>detta ekki í sama meðvirka farið og mamma sín . Hún er líka lúmskur húmoristi og góð við fólkið sitt</t>
  </si>
  <si>
    <t>Hafdís Helga: „Minn stærsti ótti er alltof stór til að nefna upphátt“</t>
  </si>
  <si>
    <t>http://bleikt.pressan.is/lesa/hafdis-helga-minn-staersti-otti-er-alltof-stor-til-ad-nefna-upphatt/</t>
  </si>
  <si>
    <t>Smári Pálmarsson</t>
  </si>
  <si>
    <t>, " sagði Louis van Gaal . " Þú veist að fyrsta spjaldið er heimskulegt og þá þarftu að vera</t>
  </si>
  <si>
    <t>"Mata meiðir aldrei neinn leikmann"</t>
  </si>
  <si>
    <t>http://mbl.is/sport/enski/2016/03/06/mata_meidir_aldrei_neinn_leikmann</t>
  </si>
  <si>
    <t>dómi . Verður líklega áfrýjað Fjölmiðlafulltrúi norska utanríkisráðuneytisins , Guri Solberg , sagði í tölvupósti til NTB að þau séu</t>
  </si>
  <si>
    <t>dómur hafi fallið í málinu . Fulltrúi frá norska sendiráðinu hefur verið viðstaddur sem áhorfandi í dómsal . Fjölskyldur stúlknanna</t>
  </si>
  <si>
    <t>Þrír morðingjanna dæmdir til dauða</t>
  </si>
  <si>
    <t>http://frettabladid.is/frettir/mordingjarnir-daemdir-til-dauda</t>
  </si>
  <si>
    <t>Lovísa Arnardóttir</t>
  </si>
  <si>
    <t>eru langflestir ákveðnir í því að komast til Bandaríkjanna þar sem þeir ætla að sækja um hæli . Fáir virðast</t>
  </si>
  <si>
    <t>Donald Trump , forseti Bandaríkjanna , hafi krafist þess að stjórnvöld í löndunum sem gengið er í gegnum stöðvi fólkið</t>
  </si>
  <si>
    <t>Ganga þúsundir kílómetra í von um betra líf</t>
  </si>
  <si>
    <t>http://mbl.is/frettir/erlent/2018/10/18/halda_otraud_afram_i_von_um_betra_lif</t>
  </si>
  <si>
    <t>sig um skilnaðinn við Romain „ Sem ástrík móðir og manneskja sem metur einkalíf sitt , er ég að fullu</t>
  </si>
  <si>
    <t>dóttir mín verður einn daginn nógu gömul til að lesa fréttir um sig sjálfa . Því vil ég segja að</t>
  </si>
  <si>
    <t>Árið 2017 gert upp: Skilnaðir skekja stjörnuheiminn</t>
  </si>
  <si>
    <t>http://visir.is/g/2017171118859</t>
  </si>
  <si>
    <t>. Með þessu er stöðin þó ekki að lofa sól og blíðu allan ársins hring heldur eiga veðurfréttamenn að vera</t>
  </si>
  <si>
    <t>draga fram það jákvæðasta hverju sinni . Í frétt Reuters segir að í stað þess að einblína til dæmis á</t>
  </si>
  <si>
    <t>Áhersla á ljósið í myrkrinu</t>
  </si>
  <si>
    <t>http://mbl.is/greinasafn/grein/748265</t>
  </si>
  <si>
    <t>undir grjót . Við fundum hana aftur . “ Þegar Ásmundur talar um söguleg málefni er greinilegt að hann er</t>
  </si>
  <si>
    <t>draga línur frá þeim sem á undan hafa gengið í því merka starfi að halda sögunni til haga . „</t>
  </si>
  <si>
    <t>Litlu munaði að höfuðstaður Íslands risi á Akranesi</t>
  </si>
  <si>
    <t>http://pressan.is/Landsmalablod/Lesa_vesturland/litlu-munadi-ad-hofudstadur-islands-risi-a-akranesi</t>
  </si>
  <si>
    <t>þetta árið ákvað ég að vera sem minnst á slíkum miðlum . Mér tókst þetta auðvitað ekki alveg en var</t>
  </si>
  <si>
    <t>draga sem mest úr notkun allra miðla . Hvílík hvíld og streituleysi sem fylgir því að vita nánast ekki neitt</t>
  </si>
  <si>
    <t>Kærkomin hvíld frá blessuðum miðlum</t>
  </si>
  <si>
    <t>streitustjórnun , sem hjálpar fólki að átta sig á hvernig það stendur og hvaða áhrif streitan hefur . Margir eru</t>
  </si>
  <si>
    <t>draga úr streitu , en síður um að hlaða batteríin . Þó er það ekkert síður mikilvægt . Streitan getur</t>
  </si>
  <si>
    <t>Þessi stórkostlega þjáning</t>
  </si>
  <si>
    <t>http://mbl.is/greinasafn/grein/1411426</t>
  </si>
  <si>
    <t>. Nú verður því spennandi að sjá hvort nýju vörurnar ná ekki betri kjölfestu , en Íslendingar virðast almennt mun</t>
  </si>
  <si>
    <t>draga úr sykurneyslu . Píratar beita sér ötullega fyrir umfangsmiklum kerfisbreytingum í íslenskum sjávarútvegi og buðu í aðdraganda kosninganna til</t>
  </si>
  <si>
    <t>MS með nýja vörur án viðbætts sykurs</t>
  </si>
  <si>
    <t>http://mbl.is/matur/frettir/2016/10/26/ms_med_nyja_vorur_an_vidbaetts_sykurs/</t>
  </si>
  <si>
    <t>ánægjulegur í ljósi þess að fjárframlög til leiklistarsviðs hafi ekki fylgt vísitölu undanfarin 10 ár . „ Allt starfsfólk var</t>
  </si>
  <si>
    <t>draga þyrfti úr útgjöldum og með sameiginlegu átaki tókst okkur að skila jákvæðri niðurstöðu þrátt fyrir að starfa á skertum</t>
  </si>
  <si>
    <t>Jákvæður viðsnúningur hjá Menningarfélaginu</t>
  </si>
  <si>
    <t>http://vikudagur.is/is/frettir/jakvaedur-vidsnuningur-hja-menningarfelaginu</t>
  </si>
  <si>
    <t>Jólasvein ársins . Um þetta leyti , þegar þjóðfélagið er að rétta sig við eftir hrunið , eru fátækari hóparnir</t>
  </si>
  <si>
    <t>dragast ekki aftur úr heildinni . Jafnframt hljóta vinstriflokkarnir að vera sérlega meðvitaðir um að það er ekki sjálfgefið að</t>
  </si>
  <si>
    <t>Verða smælingjarnir afgangsstærð?</t>
  </si>
  <si>
    <t>http://mbl.is/greinasafn/grein/1534228</t>
  </si>
  <si>
    <t>stuttum setningum án þess að taka endilega heil atriði í að fjalla um þau . Í pólitíkinni vorum við líka</t>
  </si>
  <si>
    <t>dreifa atriðunum þannig að það væri ekki einhver áberandi slagsíða , passa að sem flestir sem fara með völdin væru</t>
  </si>
  <si>
    <t>Engum datt í hug að leiklist væri fyrir mig</t>
  </si>
  <si>
    <t>http://mbl.is/greinasafn/grein/1667983</t>
  </si>
  <si>
    <t>stærra og maður á líklega ekki eftir að upplifa þetta aftur . " Í ljósi þess sagðist Arnór hafa verið</t>
  </si>
  <si>
    <t>drekka í sig stemninguna þennan dag . " Það var alveg geggjað að hlaupa inn á völlinn með 36 þúsund</t>
  </si>
  <si>
    <t>"Gaf mér tíma til að hugsa: Vá, hvað þetta er töff"</t>
  </si>
  <si>
    <t>http://mbl.is/greinasafn/grein/1379246</t>
  </si>
  <si>
    <t>Hér eru fimm stórskemmtilegar staðreyndir sem þú vissir eflaust ekki um Coca-Cola . Gosdrykkur sem slekkur þorsta Flest okkar eru</t>
  </si>
  <si>
    <t>drekka mikið vatn yfir daginn til að halda vökvamagni líkamans í lagi . En það sem þú vissir kannski ekki</t>
  </si>
  <si>
    <t>Þetta vissir þú ekki um Coca-Cola</t>
  </si>
  <si>
    <t>http://mbl.is/matur/frettir/2019/09/29/thetta_vissir_thu_ekki_um_coca_cola</t>
  </si>
  <si>
    <t>http://mbl.is/vidskipti/frettir/2016/10/20/sumir_hafa_komid_daglega_fra_fyrsta_degi/</t>
  </si>
  <si>
    <t>kom í heiminn Sigurður Sævarsson sem núna býr ásamt fjölskyldu sinni í Belfast á Írlandi . Sigurveig segist hafa verið</t>
  </si>
  <si>
    <t>drengnum myndi nú kannski ekki líka það sérlega vel að eiga afmæli á jólunum . „ En hann virtist strax</t>
  </si>
  <si>
    <t>Þröngt á fæðingardeildinni þessi jól</t>
  </si>
  <si>
    <t>af drykknum . „ Ég er eins og flestir menn í heiminum , hrifinn af Coke . Ég er samt</t>
  </si>
  <si>
    <t>drykkurinn er óhollur en ef ég fer á skyndibitastaði finnst mér sæta kókið passa vel með . Annars er ég</t>
  </si>
  <si>
    <t>Fimm prósentin sem urðu út undan</t>
  </si>
  <si>
    <t>http://visir.is/g/2014709259937</t>
  </si>
  <si>
    <t>til þess - ekki vegna líffræðilegrar þarfar . Það er ekkert slæmt við það . Við þurfum bara að vera</t>
  </si>
  <si>
    <t>dýrahald og búfjárrækt er á vissan hátt ákveðinn munaður , ekki síður en svo ótal margt annað sem við gerum</t>
  </si>
  <si>
    <t>Velferð búfjár veltur mest á neytendum</t>
  </si>
  <si>
    <t>http://mbl.is/greinasafn/grein/605259</t>
  </si>
  <si>
    <t>gjafir sem hægt er að skila eða setja í kassa eftir að leikurinn er búinn . Börn þurfa að vera</t>
  </si>
  <si>
    <t>dýrið sé nýr fjölskyldumeðlimur . Með því að setja nýjan fjölskyldumeðlim í flokk með jóladóti sem er ónýtt , hent</t>
  </si>
  <si>
    <t>Svala: Það á aldrei að gefa gæludýr í jólagjöf</t>
  </si>
  <si>
    <t>http://bleikt.pressan.is/lesa/svala-thad-a-aldrei-ad-gefa-gaeludyr-i-jolagjof/</t>
  </si>
  <si>
    <t>hátt í tveggja áratuga gamlir sem svarar til þess að manneskja verði allt að 100 ára . Eigendur eru orðnir</t>
  </si>
  <si>
    <t>dýrin þurfa að fá nægilega hreyfingu og passa þarf mataræðið svo að þau hlaupi ekki í spik . En mestu</t>
  </si>
  <si>
    <t>Gæludýrin lifa lengur líkt og eigendurnir</t>
  </si>
  <si>
    <t>http://mbl.is/greinasafn/grein/1022672</t>
  </si>
  <si>
    <t>valda kynferðisbroti . Reiði sem á t.d. rætur í hruni efnahagslífs . En oft eru almennir gerendur // þolendur ekki</t>
  </si>
  <si>
    <t>eða hvernig reiði // sorg getur umbreyst í mikla sjálfshjálp og uppbyggilega iðju , ef viðkomandi fær bara smá leiðsögn</t>
  </si>
  <si>
    <t>Taktur nýrrar tísku</t>
  </si>
  <si>
    <t>http://mbl.is/greinasafn/grein/1392983</t>
  </si>
  <si>
    <t>eftir leikinn . Það er hins vegar ekki við Valskonur að sakast í þessum málum því þær virtust alveg jafnlítið</t>
  </si>
  <si>
    <t>eðlilegast væri að Breiðablik fengi boltann eftir innkastið . Atvikið skrifast frekar á meðvitundarleysi en óheiðarleika . Gefum markaskoraranum Kristínu</t>
  </si>
  <si>
    <t>"Óheiðarlegt" en öllum virtist alveg sama</t>
  </si>
  <si>
    <t>http://mbl.is/greinasafn/grein/1332490</t>
  </si>
  <si>
    <t>. Hann bendir á að fókusinn sé á fjármögnun verkefna björgunarsveitanna . Og leggur áherslu á að fólk sé sér</t>
  </si>
  <si>
    <t>ef á að gera breytingar á fyrirkomulagi , það er sölu flugelda , þurfi að huga að þessum þáttum sem</t>
  </si>
  <si>
    <t>Landsbjargarmenn segjast engir varðhundar flugeldasölu</t>
  </si>
  <si>
    <t>http://visir.is/g/2018181229159</t>
  </si>
  <si>
    <t>rekstur sinn . Hann sagði að Isavia fari eftir fyrirmælum ríkisins en varaði við því að allir þurfi að vera</t>
  </si>
  <si>
    <t>ef að gjaldskrár hækki þá þurfi mögulega að draga verulega úr uppbyggingu á Keflavíkurflugvelli . Slíkar aðgerðir munu hafa víðtæk</t>
  </si>
  <si>
    <t>Tekjur Isavia jukust um tíu prósent á milli ára – Fréttablaðið</t>
  </si>
  <si>
    <t>http://frettabladid.is/markadurinn/tekjur-isavia-jukust-um-tiu-prosent-a-milli-ara</t>
  </si>
  <si>
    <t>gríðarlega mikill innan sambandsins . Samt sem áður er verið að styrkja ákveðna stofnun og slíkt . En þeir eru</t>
  </si>
  <si>
    <t>ef að sambandið á lifa þá þurfa þeir að gefa eitthvað eftir af völdunum frá miðstýringunni . Össur Skarphéðinsson :</t>
  </si>
  <si>
    <t>Erfitt að ná varanlegum undanþágum</t>
  </si>
  <si>
    <t>í hinsta sinn fyrir þremur vikum , skreið upp í fangið á honum og strauk honum um kinnina , vel</t>
  </si>
  <si>
    <t>ef allt færi á versta veg myndi hún ekki sjá hann aftur . Pabbi var orðinn mjög veikur þegar við</t>
  </si>
  <si>
    <t>Sigurður Ingvarsson</t>
  </si>
  <si>
    <t>http://mbl.is/greinasafn/grein/1564101</t>
  </si>
  <si>
    <t>reynslu í haust þar sem hann spilaði æfingaleik . „ Ég fór út að spila þennan leik og ég var</t>
  </si>
  <si>
    <t>ef ég myndi standa mig þá myndu möguleikarnir standa opnir . Það gekk vel og þá fór þetta af stað</t>
  </si>
  <si>
    <t>Baldur Sigurðsson: Hef engar áhyggjur af KR</t>
  </si>
  <si>
    <t>. " Þegar ég var að byrja á listabrautinni var ég nýkomin út úr Íslandi jafnréttisbaráttunnar . Ég var svo</t>
  </si>
  <si>
    <t>ef ég væri með konu í verki þá væri það yfirlýsing og ef ég væri með karl þá væri það</t>
  </si>
  <si>
    <t>Mynd af allri þjóðinni</t>
  </si>
  <si>
    <t>http://mbl.is/greinasafn/grein/1282445</t>
  </si>
  <si>
    <t>að hanna verkfærin sem nota átti við verkið og nú var komið að því að reyna búnaðinn . Hún var</t>
  </si>
  <si>
    <t>ef einn dropi af baneitruðu eldsneytinu slettist á geimbúninginn hennar og hún færi óvart með hann smitaðan inn í flaugina</t>
  </si>
  <si>
    <t>"Í geimnum þarf að bera sig fagmannlega að"</t>
  </si>
  <si>
    <t>http://mbl.is/greinasafn/grein/1026388</t>
  </si>
  <si>
    <t>frekar kosið að takast á við efnahagsvandann hvert út af fyrir sig fremur en fyrir tilstilli ESB enda væntanlega ágætlega</t>
  </si>
  <si>
    <t>ef eitthvað ætti að gerast undir forystu sambandsins væri von á aðgerðum í besta falli einhvern tímann á næsta ári</t>
  </si>
  <si>
    <t>Mánudagur 20. október 2008 - Andríki</t>
  </si>
  <si>
    <t>http://andriki.is/2008/10/20/manudagur-20-oktober-2008/</t>
  </si>
  <si>
    <t>verður tilbúin í lok árs verður ágætlega séð fyrir plássi til móttöku á fleiri skipum . Hins vegar erum við</t>
  </si>
  <si>
    <t>ef eitthvað bætist við umfram það þá tekur það okkur ekki langan tíma að lengja bakkann enn frekar , “</t>
  </si>
  <si>
    <t>Hvalfjarðarsveit lýsir yfir stuðningi við sólarkísilverksmiðju á Grundartanga</t>
  </si>
  <si>
    <t>einsetti mér að fara eftir þeim . Þar að auki voru margir nemendur við skólann undir lögaldri og vorum við</t>
  </si>
  <si>
    <t>ef eitthvað kæmi fyrir væri það á ábyrgð skólans og þar af leiðandi okkar . Nemendur í Búvísindadeild vildu ekki</t>
  </si>
  <si>
    <t>Hafa verið á Hvanneyri í hálfa öld</t>
  </si>
  <si>
    <t>framkvæmdir af stað af fullum þunga þá verði gripið til einhverra aðgerða til að stoppa þær . Fólk er mjög</t>
  </si>
  <si>
    <t>ef ekkert annað dugar þá er það bara harkan sex . Við ætlum að standa með hrauninu , það er</t>
  </si>
  <si>
    <t>Semja á við Í A V um Álftanesveginn</t>
  </si>
  <si>
    <t>http://mbl.is/greinasafn/grein/1460804</t>
  </si>
  <si>
    <t>í spilinu og afar ólík sjónarmið að baki afstöðu einstakra ríkja . Hann telur þó að fulltrúar allra ríkjanna séu</t>
  </si>
  <si>
    <t>ef ekki finnist sameiginleg lausn sé það ávísun á mun meiri og alvarlegri vanda . Donald Tusk , forseti leiðtogaráðs</t>
  </si>
  <si>
    <t>Leiðtogar ESB deila um málefni flóttafólks</t>
  </si>
  <si>
    <t>http://ruv.is/node/1219633</t>
  </si>
  <si>
    <t>Ævar Örn Jósepsson</t>
  </si>
  <si>
    <t>Stefánsson ríkissáttasemjari . Semjist ekki fyrir miðnætti skellur á verkfall grunnskólakennara á morgun . " Klukkan tifar og menn eru</t>
  </si>
  <si>
    <t>ef ekki semst í dag byrjar verkfall á morgun , " segir Ásmundur . Aðspurður hvort eitthvað hafi áunnist síðan</t>
  </si>
  <si>
    <t>Samningamenn funda enn í kennaradeilunni</t>
  </si>
  <si>
    <t>http://mbl.is/frettir/innlent/2004/09/19/samningamenn_funda_enn_i_kennaradeilunni</t>
  </si>
  <si>
    <t>http://mbl.is/frettir/innlent/2000/05/26/bjorgudu_konu_ut_ur_brennandi_ibud</t>
  </si>
  <si>
    <t>vera að takast á við sjálft formið , án þess þó að þetta séu einhverjar formtilraunir . Verður að vera</t>
  </si>
  <si>
    <t>ef formið er ekki stöðugt í þróun þá deyr það . Það þýðir ekkert að skrifa núna eins og var</t>
  </si>
  <si>
    <t>Góð bók yfirstígur höfundinn</t>
  </si>
  <si>
    <t>http://visir.is/g/2013711099949</t>
  </si>
  <si>
    <t>er að bæjarbúar og allir sem hafa hagsmuni af framgangi einstakra verkefna sem sett eru fram undir þessum formerkjum séu</t>
  </si>
  <si>
    <t>ef fyrirliggjandi áætlun á að standast má lítið sem ekkert bregða út af í rekstrarumhverfi sveitarfélaga og ekkert svigrúm er</t>
  </si>
  <si>
    <t>Tillögur að breyttri forgangsröðun</t>
  </si>
  <si>
    <t>http://fjardarfrettir.is/umraeda/tillogur-ad-breyttri-forgangsrodun</t>
  </si>
  <si>
    <t>gg</t>
  </si>
  <si>
    <t>verk sameinuðust menn bara um það . " Birgir leggur áherslu á að starfsfólk Hölds hafi alla tíð verið mjög</t>
  </si>
  <si>
    <t>ef fyrirtækið ætti að lifa þyrftu allir að leggja mikið á sig yfir sumarmánuðina . " Við gátum farið á</t>
  </si>
  <si>
    <t>Beygist eins og hestur...</t>
  </si>
  <si>
    <t>http://mbl.is/greinasafn/grein/720042</t>
  </si>
  <si>
    <t>snyrta beðin og reyta orðin annað en einhver kvöð . Ég held að flestir sem eiga einbýlishús og garð séu</t>
  </si>
  <si>
    <t>ef garðurinn á að vera fallegur og gróskumikill þá kosti það ákveðna vinnu . Það er hins vegar hægt að</t>
  </si>
  <si>
    <t>Sumarið lengt með skjólveggjum</t>
  </si>
  <si>
    <t>http://mbl.is/greinasafn/grein/1286415</t>
  </si>
  <si>
    <t>í vandræðum með rekstur sinn . Isavia fer eftir fyrirmælum ríkisins , eiganda Isavia , en allir þurfi að vera</t>
  </si>
  <si>
    <t>ef gjaldskrár yrðu hækkaðar gæti komið til að draga þyrfti verulega úr uppbyggingu á Keflavíkurflugvelli . Slíkar aðgerðir munu hafa</t>
  </si>
  <si>
    <t>Tekjur ISAVIA jukust um 10% milli ára</t>
  </si>
  <si>
    <t>http://vf.is/vidskipti/tekjur-isavia-jukust-um-10-milli-ara</t>
  </si>
  <si>
    <t>í séreignarsparnað . Þetta muni launþegar geta gert með upplýstri ákvörðun sem felur í sér að einstaklingur þarf að vera</t>
  </si>
  <si>
    <t>ef hann velur að setja 3,5% í séreign fær viðkomandi lægri ævilangan elli- og áfallalífeyri heldur en ef hann myndi</t>
  </si>
  <si>
    <t>Séreign á að vera sér eign</t>
  </si>
  <si>
    <t>http://mbl.is/greinasafn/grein/1632722</t>
  </si>
  <si>
    <t>í ljós að grunnskólunum reyndist erfitt að ná markmiðum fjárhagsáætlunar , sérstaklega vegna forfalla og gæslu . Meirihlutinn hafi verið</t>
  </si>
  <si>
    <t>ef í ljós kæmi að staðan væri ekki ásættanleg yrði að grípa inn í og staðan væri ekki ásættanleg .</t>
  </si>
  <si>
    <t>Útsvarið hækkað í hámark</t>
  </si>
  <si>
    <t>http://mbl.is/greinasafn/grein/1367758</t>
  </si>
  <si>
    <t>Þorleifur en borgin á 95 prósent hlut í henni . Hann segir gengistengdar skuldir hafa aukist gríðarlega . Menn séu</t>
  </si>
  <si>
    <t>ef illa fari fyrir Orkuveitunni þá geti hún dregið borgina með en hún skuldar yfir 70 milljarði samkvæmt síðasta uppgjöri</t>
  </si>
  <si>
    <t>Vísir - Orkuveitan býður völdum í lax þrátt fyrir niðurskurð</t>
  </si>
  <si>
    <t>http://visir.is/g/2009434604886</t>
  </si>
  <si>
    <t>. 4 . Borðar of lítið Allir vita að mittismálið eykst ef maður borðar of mikið en ekki allir eru</t>
  </si>
  <si>
    <t>ef maður borðar of lítið hægir líkaminn á brennslunni og harðneitar að gefa eftir nokkuð af aukakílóunum . Líkaminn er</t>
  </si>
  <si>
    <t>Það er út af þessu sem aukakílóin haggast ekki</t>
  </si>
  <si>
    <t>http://mbl.is/smartland/heilsa/2013/03/09/thad_er_ut_af_thessu_sem_aukakiloin_haggast_ekki</t>
  </si>
  <si>
    <t>stress og pressa á mér þegar ég labbaði inn á sviðið í Úkraínu 2005 þar sem maður er svo fullkomlega</t>
  </si>
  <si>
    <t>ef maður klúðrar þessu mun það fylgja manni alla tíð . Þetta kemur upp á hverju einasta ári og ef</t>
  </si>
  <si>
    <t>Þrjár örlagamínútur</t>
  </si>
  <si>
    <t>http://mbl.is/greinasafn/grein/1216686</t>
  </si>
  <si>
    <t>sem eiga erfitt eða eru sjúkir . Sá er fórnarkostnaðurinn en þetta er alltaf val . Maður þarf að vera</t>
  </si>
  <si>
    <t>ef maður segir a þá er b . “ Hún segir lífið í Kína ekki alltaf auðvelt og geta tekið</t>
  </si>
  <si>
    <t>Gramsað í kótelettum í Kína</t>
  </si>
  <si>
    <t>http://visir.is/g/2017170619998</t>
  </si>
  <si>
    <t>Þórdís Lilja Gunnarsdóttir</t>
  </si>
  <si>
    <t>samtali við Morgunblaðið . Hann segir margt snúið í málinu þar sem finna þurfi ýmsar málamiðlanir . Allir séu þó</t>
  </si>
  <si>
    <t>ef nýta eigi bráðabirgðaákvæði um breytingar á stjórnarskránni og halda atkvæðagreiðslu samhliða forsetakosningunum fari tíminn brátt að renna frá nefndinni</t>
  </si>
  <si>
    <t>Stjórnarskrárfrumvarp á leiðinni - Viðskiptablaðið</t>
  </si>
  <si>
    <t>http://vb.is/frettir/120363/</t>
  </si>
  <si>
    <t>fyrir jól " " Það er margt snúið í þessu þar sem finna þarf ýmsar málamiðlanir . Þó eru allir</t>
  </si>
  <si>
    <t>ef nýta eigi bráðabirgðaákvæði um breytingar á stjórnarskránni og halda atkvæðagreiðslu um þær samhliða forsetakosningum , þá fer tíminn brátt</t>
  </si>
  <si>
    <t>Stutt í stjórnarskrárfrumvarp</t>
  </si>
  <si>
    <t>http://mbl.is/greinasafn/grein/1566004</t>
  </si>
  <si>
    <t>kínverska ráðamenn og herforingja . Í kjölfarið hefur verið lögð ný áhersla á tæknivæðingu hersins , en þó eru Kínverjar</t>
  </si>
  <si>
    <t>ef of hratt er farið er efnahagslega gulleggið hætt komið , en almennt er talið að gífurlega aukin útgjöld til</t>
  </si>
  <si>
    <t>Drekinn rumskar</t>
  </si>
  <si>
    <t>http://mbl.is/greinasafn/grein/601974</t>
  </si>
  <si>
    <t>fólust í því að hlaupa fyrir kletta milli þess sem öldurnar skullu á þeim . Við tókum áhættu og vorum</t>
  </si>
  <si>
    <t>ef okkur mistækist gæti illa farið . Leikir okkar voru margbreytilegir og við urðum að nota humyndaflugið til hins ýtrasta</t>
  </si>
  <si>
    <t>Sólveig Traustadóttir</t>
  </si>
  <si>
    <t>http://mbl.is/greinasafn/grein/1313734</t>
  </si>
  <si>
    <t>Og það var mjög gott samkomulag um það á meðal þingflokksformanna að fara þessa leið . Og jafnframt voru menn</t>
  </si>
  <si>
    <t>ef óskað yrði atkvæðagreiðslu um hvern fyrir sig , þá yrði við því orðið . “ Var þessi ákörðun tekin</t>
  </si>
  <si>
    <t>Birgir: Meðferð Alþingis í samræmi við lög</t>
  </si>
  <si>
    <t>http://ruv.is/node/1153508</t>
  </si>
  <si>
    <t>hvort komi til greina að sameina stofnanir stjórnsýslunnar segir hún nefndina taka slíku með opnum huga . " Við erum</t>
  </si>
  <si>
    <t>ef raunverulegur kerfisvandi kemur í ljós einhvers staðar getur verið að frumvarp verði skrifað í framhaldinu til þess að leysa</t>
  </si>
  <si>
    <t>Kanna hvort hætta sé á tvíverknaði</t>
  </si>
  <si>
    <t>http://mbl.is/greinasafn/grein/1480789</t>
  </si>
  <si>
    <t>fram við finnsku lögregluna . „ Við ræddum möguleika á handtöku við forsetann yfir hádegismat í gær . Hann var</t>
  </si>
  <si>
    <t>ef Spánn gæfi út handtökuskipunina þá hefði hann tvo kosti : að gefa sig fram við yfirvöld og leyfa finnska</t>
  </si>
  <si>
    <t>Puigdemont er sagður hafa stungið af til Belgíu</t>
  </si>
  <si>
    <t>http://visir.is/g/2018180329369</t>
  </si>
  <si>
    <t>Þórdís Valsdóttir</t>
  </si>
  <si>
    <t>þarf stig til að vera öruggt um að halda efsta sæti D-riðilsins . Emil svaraði því svo hvort leikmenn væru</t>
  </si>
  <si>
    <t>ef til að mynda Ísland og Argentína yrðu hnífjöfn að stigum í 2. - 3. sæti , með sömu markatölu</t>
  </si>
  <si>
    <t>Eiga til að fara yfir línuna í þessum leikjum</t>
  </si>
  <si>
    <t>http://mbl.is/sport/hm_fotbolta/2018/06/24/eiga_til_ad_fara_yfir_linuna_i_thessum_leikjum</t>
  </si>
  <si>
    <t>Sindri Sverrisson í Kabardinka</t>
  </si>
  <si>
    <t>, öðru máli gegndi með féð , þar var hans áhugi , líf og yndi . Því varð maður skjótt</t>
  </si>
  <si>
    <t>ef til gagns skyldi vera varð að setja sig inn í nöfn og númer á öllum kindum og einnig að</t>
  </si>
  <si>
    <t>Hannes Guðmundsson</t>
  </si>
  <si>
    <t>http://mbl.is/greinasafn/grein/1244043</t>
  </si>
  <si>
    <t>tengjast því , hefur sett fram . Verða þeir , sem fylgjast með umræðu um slík mál , að vera</t>
  </si>
  <si>
    <t>ef til vill eru ekki allar staðreyndir málsins uppi á borðum og oftar en ekki hallar í umfjölluninni á þann</t>
  </si>
  <si>
    <t>Úlfur, úlfur</t>
  </si>
  <si>
    <t>http://visir.is/g/2012708239991</t>
  </si>
  <si>
    <t>Heiða Björg Pálmadóttir</t>
  </si>
  <si>
    <t>. Það er bjartsýni en við þurfum að klára okkar verkefni 100% . Fótbolti er fótbolti . " Norðmenn eru</t>
  </si>
  <si>
    <t>ef Valur skorar á morgun þarf Rosenborg að skora þrívegis . Útivallamarkareglan getur reynst hættuleg . _x0084_ Markmið okkar í</t>
  </si>
  <si>
    <t>Matti Villa: Ég er orðinn smá norskur</t>
  </si>
  <si>
    <t>http://fotbolti.net/news/17-07-2018/matti-villa-eg-er-ordinn-sma-norskur</t>
  </si>
  <si>
    <t>Elvar Geir MagnússonÞrándheimi</t>
  </si>
  <si>
    <t>að sjá á morgun ? Guðlaugur Þór Þórðarson , þingmaður Sjálfstæðisflokksins og varaformaður fjárlaganefndar Alþingis : Við verðum að vera</t>
  </si>
  <si>
    <t>ef við ætlum að koma hér á stöðugleika og bættum lífskjörum , þá er forsendan að hér sé agi og</t>
  </si>
  <si>
    <t>Alþingi kemur saman á ný á morgun</t>
  </si>
  <si>
    <t>en svo settum við í næsta gír , settum þessi mörk og gerðum það sem til þurfti . Ég var</t>
  </si>
  <si>
    <t>ef við ættum góðan dag ættum við að taka þrjú stig á móti þeim , “ sagði Emil sem naut</t>
  </si>
  <si>
    <t>Hjálpar minni stöðu að spila vel í landsleikjum</t>
  </si>
  <si>
    <t>http://mbl.is/sport/efstadeild/2019/09/07/hjalpar_minni_stodu_ad_spila_vel_i_landsleikjum</t>
  </si>
  <si>
    <t>Jóhann Ingi Hafþórsson</t>
  </si>
  <si>
    <t>en sigur í dag hefðu verið vonbrigði . „ Ég átti von á að þetta yrði hörkuleikur en var nokkuð</t>
  </si>
  <si>
    <t>ef við ættum góðan dag þá myndum við taka þrjú stig . Við erum það reynslumikill hópur að við erum</t>
  </si>
  <si>
    <t>Emil: Vona að þetta skýrist eftir landsleikina - Vísir</t>
  </si>
  <si>
    <t>http://visir.is/g/2019190908964</t>
  </si>
  <si>
    <t>Smári Jökull Jónsson á Laugardalsvelli</t>
  </si>
  <si>
    <t>tugum mannslífa , oft ungra einstaklinga , sem verða fíkniefnum að bráð eða falla fyrir eigin hendi . Við erum</t>
  </si>
  <si>
    <t>ef við skömmtum of naumt til skóla og annarrar grunnþjónustu , bjóðum ekki börnum og ungmennum upp á verkefni sem</t>
  </si>
  <si>
    <t>Um samhengi hluta</t>
  </si>
  <si>
    <t>að leikirnir við Chelsea verða gríðarlega erfiðir því enginn efast um að Chelsea er frábært lið . En við erum</t>
  </si>
  <si>
    <t>ef við spilum á okkar besta styrk þá getum við slegið Chelsea út , " sagði Benítez . Í hnotskurn</t>
  </si>
  <si>
    <t>Reynsluboltar afgreiddu Bæjara</t>
  </si>
  <si>
    <t>http://mbl.is/greinasafn/grein/1139352</t>
  </si>
  <si>
    <t>að vissulega er enn til skoðunar og hefur ekki verið slegin út af borðinu . En við verðum að vera</t>
  </si>
  <si>
    <t>ef við veljum þessa lausn þá erum við að vinna í anda kúlulánakynslóðarinnar og erum að velta vandanum á framtíðina</t>
  </si>
  <si>
    <t>Útilokar ekki skattlagningu séreignasparnaðar</t>
  </si>
  <si>
    <t>úrslit í seinni leiknum í Garðabæ eftir viku . " Það getur allt gerst í fótbolta og við erum mjög</t>
  </si>
  <si>
    <t>ef við verðum ennþá á lífi í seinni viðureigninni í Garðabænum eigum við bullandi möguleika á að fara áfram .</t>
  </si>
  <si>
    <t>Augnablikin sem gefa manni mest</t>
  </si>
  <si>
    <t>hins formlega skólakerfis og því starfi sem unnið er á fræðslumiðstöðvunum um allt land . Ég vona að frambjóðendur séu</t>
  </si>
  <si>
    <t>ef vinna á markvisst að því að hækka menntunarstigið í landinu þá er hlutverk fræðslumiðstöðvanna ekki síður mikilvægt en hlutverk</t>
  </si>
  <si>
    <t>Af gefnu tilefni</t>
  </si>
  <si>
    <t>segir Birgir enn fremur . Aðspurður segir Birgir að skoða þurfi hvað fór úrskeiðis „ en menn hafa alltaf verið</t>
  </si>
  <si>
    <t>ef það er einbeittur brotavilji og menn ætla sé hluti þá er auðvitað erfitt að koma í veg fyrir það</t>
  </si>
  <si>
    <t>Erfitt að koma í veg fyrir skemmdarverk ef brotaviljinn er einbeittur</t>
  </si>
  <si>
    <t>http://visir.is/g/2008218159034</t>
  </si>
  <si>
    <t>sé vakandi , að fólk læsi húsunum sínum , þegar það er að yfirgefa húsakynni sín og að nágrannar séu</t>
  </si>
  <si>
    <t>ef það eru einhverjar grunsamlegar mannaferðir ; að hafa samband bara við 112 , “ segir Jónas Wilhelmsson Jensen ,</t>
  </si>
  <si>
    <t>Íbúar landsbyggðar óttast þjófa og læsa að sér</t>
  </si>
  <si>
    <t>http://ruv.is/node/1307071</t>
  </si>
  <si>
    <t>Rúnar Snær Reynisson</t>
  </si>
  <si>
    <t>fólk sé vakandi , að fólk læsi húsunum sínum , þegar það er að yfirgefa húsakynni sín og nágrannar séu</t>
  </si>
  <si>
    <t>ef það eru einhverjar grunsamlegar mannaferðir að hafa samband bara við 112 . Greinilegt er að fólk er meira á</t>
  </si>
  <si>
    <t>Herja á ólæst hús landsbyggðarinnar</t>
  </si>
  <si>
    <t>nú sjái tónlistarfólk auknar tekjur í gegnum þessar þjónustur . Sölvi bendir á að það sé ágætt að fólk sé</t>
  </si>
  <si>
    <t>ef það greiðir fyrir streymiþjónustu þá skili það sér til listamannanna , en ekki ef það nýtir sér ókeypis valkostinn</t>
  </si>
  <si>
    <t>Leit út fyrir að útgáfu yrði sjálfhætt</t>
  </si>
  <si>
    <t>http://ruv.is/node/1188864</t>
  </si>
  <si>
    <t>Gunnar Hansson</t>
  </si>
  <si>
    <t>orðið vitni að því að fólk hefur verið afhöfðað í sumum af þessum ríkjum og við viljum að fólk sé</t>
  </si>
  <si>
    <t>ef það kýs að ferðast þangað þá gæti það átt á hættu að verða fyrir hryðjuverkum sem beint væri að</t>
  </si>
  <si>
    <t>Varar Dani við ferðalögum til 28 ríkja</t>
  </si>
  <si>
    <t>http://mbl.is/frettir/erlent/2014/10/06/varar_dani_vid_ferdum_til_28_rikja</t>
  </si>
  <si>
    <t>að hægt verði að ganga frá málinu án þess að það bitni á nemendum . " Flestir eru þó einnig</t>
  </si>
  <si>
    <t>ef það verður ekki hægt að ráða hæft fólk hingað vegna lélegra launakjara mun það einnig koma niður á stúdentum</t>
  </si>
  <si>
    <t>Hafa áhyggjur af stúdentum</t>
  </si>
  <si>
    <t>http://mbl.is/frettir/innlent/2014/03/17/hafa_ahyggjur_af_studentum</t>
  </si>
  <si>
    <t>Einhver umræða sem þér finnst að þurfi að opna varðandi meðgöngu og fæðingar ? Mér finnst mikilvægt að konur séu</t>
  </si>
  <si>
    <t>ef þeim líður ekki vel að þá er það allt í lagi og það er mjög mikilvægt að þora að</t>
  </si>
  <si>
    <t>Móðurmál: Líkaminn gleymir og samsærið gengur upp - Vísir</t>
  </si>
  <si>
    <t>http://visir.is/g/2019191029990</t>
  </si>
  <si>
    <t>Ása Ninna Pétursdóttir</t>
  </si>
  <si>
    <t>Lögreglan: „Fólk ætti að líta oftar í eigin barm“</t>
  </si>
  <si>
    <t>http://dv.is/frettir/2010/8/16/logreglan_aetti_ad_lita_oftar_i_eigin_barm/</t>
  </si>
  <si>
    <t>á höfuðborgarsvæðinu . Meðal þess sem haft er eftir honum í blaðinu er að hver og einn verði að vera</t>
  </si>
  <si>
    <t>ef þeir drekki of mikið , taki lyf eða fíkniefni geti ýmislegt gerst . Oftar en ekki séu mál sem</t>
  </si>
  <si>
    <t>Harmar ummæli lögreglumanns</t>
  </si>
  <si>
    <t>bónda sem ekki vill fara vel með dýrin sín , eða hægt er að kalla dýraníðing . Þeir eru manna</t>
  </si>
  <si>
    <t>meðvitaðastir um það að</t>
  </si>
  <si>
    <t>ef þeir fara ekki vel með dýrin , þá þýðir það bara tap fyrir bóndann vegna lélegri afurða . “</t>
  </si>
  <si>
    <t>Hefur byggt upp öflugt bú og hyggst þrauka af djúpa lægð á markaðnum</t>
  </si>
  <si>
    <t>http://bbl.is/folk/15484</t>
  </si>
  <si>
    <t>Hörður Kristjánsson</t>
  </si>
  <si>
    <t>lærðum nuddara er frekar vinsælt á Íslandi miðað við önnur lönd . Íslendingar þekkja alvöru nudd . Margir eru mjög</t>
  </si>
  <si>
    <t>ef þeir fara til nuddara einu sinni í mánuði fá þeir síður stoðkerfisvandamál , til dæmis höfuðverki , hálstak eða</t>
  </si>
  <si>
    <t>Nudd getur verið fyrirbyggjandi</t>
  </si>
  <si>
    <t>http://frettabladid.is/lifid/nudd-getur-veri-fyrirbyggjandi</t>
  </si>
  <si>
    <t>Sandra Guðrún Guðmundsdóttir</t>
  </si>
  <si>
    <t>undirbúningi sínum virkaði yfirvegaðir og virðast klárir í slaginn , þeir vita vel hversu öflugt lið Sviss er en eru</t>
  </si>
  <si>
    <t>ef þeir hitta á sinn besta dag eru þeim allir vegir færir . Meiðsli Alfreðs Finnbogasonar hafa sett upp spurningamerki</t>
  </si>
  <si>
    <t>Að duga eða drepast í Sviss</t>
  </si>
  <si>
    <t>http://433.pressan.is/pistlar/ad-duga-eda-drepast-i-sviss/</t>
  </si>
  <si>
    <t>skorum oftast nær mörk svo þetta snýst kannski fyrst og fremst um varnarvinnu , " segir Ólafur . FH-ingar eru</t>
  </si>
  <si>
    <t>ef þeir tapa í kvöld eru þeir lentir fimm stigum á eftir Valsmönnum sem hafa unnið báða leiki sína til</t>
  </si>
  <si>
    <t>Óli Palli: Kassim með í kvöld</t>
  </si>
  <si>
    <t>http://fotbolti.net/news/15-05-2017/oli-palli-kassim-med-i-kvold</t>
  </si>
  <si>
    <t>ýmsu fleira . Mjög svo nytsama og góða hluti . “ Aðspurð segir Ingibjörg að Akurnesingar og nágrannar séu vel</t>
  </si>
  <si>
    <t>ef þeir þurfa að losa sig við hluti þá komi þeir með þá í Búkollu . - En hverjir eru</t>
  </si>
  <si>
    <t>Nýtnin hjá fólki er alltaf að aukast</t>
  </si>
  <si>
    <t>" Heimir notaði aðeins einn varamann í leiknum í kvöld , hver var ástæðan fyrir því . „ Við vorum</t>
  </si>
  <si>
    <t>ef þessi leikur færi í framlengingu þá þyrftum við að nota bekkinn . Plús það að Bjarni og Atli viðar</t>
  </si>
  <si>
    <t>Heimir Guðjóns: Pínu klaufalegir í varnarleiknum</t>
  </si>
  <si>
    <t>og atvinnuslökkviliðum fjölgað . Kröfurnar fara vaxandi og fólk er betur meðvitað um þessa þjónustu . Sveitarfélögin eru líka orðin</t>
  </si>
  <si>
    <t>ef þessi þjónusta er ekki ásættanleg þá spyrji bæði stór og lítil fyrirtæki sig þeirrar spurningar hvort fýsilegt sé að</t>
  </si>
  <si>
    <t>Meirihluti bílaflota slökkviliðanna í flokki fornbíla</t>
  </si>
  <si>
    <t>http://visir.is/g/2014140319576</t>
  </si>
  <si>
    <t>Svavar Hávarðsson</t>
  </si>
  <si>
    <t>undanförnu sem gerir það að verkum að brekkur verða brattari og sprungur víðari . „ Við vorum öll mjög vel</t>
  </si>
  <si>
    <t>ef þetta gengi ekki upp þá myndi öll línan snúa við , “ segir Magnús Magnússon , faðir Mjallar ,</t>
  </si>
  <si>
    <t>Fjórtán ára fór á Hvannadalshnúk</t>
  </si>
  <si>
    <t>http://dv.is/frettir/2013/5/19/thetta-var-otrulegt-afrek-hja-henni/</t>
  </si>
  <si>
    <t>Símon Örn Reynisson</t>
  </si>
  <si>
    <t>Carragher , báðir uppaldir í Liverpool , hefðu hjálpað sér gríðarlega á fyrstu stigum sínum . " Ég var alveg</t>
  </si>
  <si>
    <t>ef þetta hefði farið illa þá fengi ég gagnrýnina , " sagði Freyr Alexandersson landsliðsþjálfari íslenska kvennalandsliðsins í knattspyrnu við</t>
  </si>
  <si>
    <t>"Ég efaðist aldrei um þetta"</t>
  </si>
  <si>
    <t>http://mbl.is/sport/efstadeild/2016/03/04/eg_efadist_aldrei_um_thetta</t>
  </si>
  <si>
    <t>að skapa . Þú þarft að vera beittur og skapandi þegar þú ert framliggjandi . “ „ Ég var alveg</t>
  </si>
  <si>
    <t>ef þetta hefði farið illa þá hefði ég fengið gagnrýnina , en ég efaðist aldrei um þetta , “ sagði</t>
  </si>
  <si>
    <t>Freyr Alexandersson: Efaðist aldrei um þetta</t>
  </si>
  <si>
    <t>http://mbl.is/vidskipti/frettir/2001/04/19/tekid_til_a_thyskum_fjarmalamarkadi</t>
  </si>
  <si>
    <t>þegar skipt var um forystu . Margir höfðu aðrar hugmyndir eftir mikið og langt starf fyrir flokkinn . Ég var</t>
  </si>
  <si>
    <t>eflaust hugsuðu menn sitt , þótt enginn segði það beint út . “ Sem leiðtogi lagði Þorsteinn áherslu á að</t>
  </si>
  <si>
    <t>„Við áttum mörg góð ár saman“</t>
  </si>
  <si>
    <t>http://dv.is/folk/2014/3/13/vid-attum-morg-god-ar-saman/</t>
  </si>
  <si>
    <t>áður en hann snéri sér að baráttu gegn þessum fjármagnsflutningum . Holger K. Nielsen , ráðherra skattamála , segist vel</t>
  </si>
  <si>
    <t>efnaðir Danir feli peninga í skattaskjólum . Mér finnst að fólk verði að hugsa sig vel um . Við munum</t>
  </si>
  <si>
    <t>Ríkir Danir eiga 5.800 milljarða í skattaskjólum</t>
  </si>
  <si>
    <t>http://eyjan.pressan.is/frettir/?p=146461</t>
  </si>
  <si>
    <t>Alþjóðlegt eftirlit . Síðan í Kreppunni miklu , hafa lagasmiðir og efnahagslegir ráðgjafar þeirra um alþjóðlega fjármálakerfið , verið mjög</t>
  </si>
  <si>
    <t>efnahags- og fjármálakreppur geti breiðst hratt út milli landa með alvarlegum afleiðingum fyrir efnahag heimsins . Þessi vitund gerði það</t>
  </si>
  <si>
    <t>Alþjóðlega fjármálakerfið</t>
  </si>
  <si>
    <t>http://is.wikipedia.org/wiki?curid=129916</t>
  </si>
  <si>
    <t>sem samtökin Landbrug &amp; Fødevarer gerðu . Aðalráðgjafi þeirra segir að þetta bendi til þess að Danir séu sér vel</t>
  </si>
  <si>
    <t>efnahagsástandið er erfitt víða í Evrópu , atvinnuleysi vex og fasteignaverð lækkar . Því sé vissast að eiga eitthvað í</t>
  </si>
  <si>
    <t>Danir herða sultarólarnar</t>
  </si>
  <si>
    <t>http://ruv.is/node/800188</t>
  </si>
  <si>
    <t>fengið gegnumlýsingartæki svo auðvelt er nú að kanna heilu gámana á skömmum tíma . Segir Snorri að tollverðir almennt séu</t>
  </si>
  <si>
    <t>efnahagsástandið geti ýtt undir smygl og séu því meira á verði en ella en bendir á að mögulega sé of</t>
  </si>
  <si>
    <t>Þriðjungur þjóðarinnar var við heimabrugg og áfengissmygl. Tölur yfirvalda segja annað</t>
  </si>
  <si>
    <t>http://eyjan.pressan.is/frettir/2009/12/08/thridjungur-thjodarinnar-vor-vid-heimabrugg-og-afengissmygl-tolur-yfirvalda-segja-annad/</t>
  </si>
  <si>
    <t>í rannsókninni ættu margir í miklum fjárhagslegum erfiðleikum litu þeir ekki á sig sem ,, fátæka “ en voru sér</t>
  </si>
  <si>
    <t>efnahagsleg staða þeirra væri ákaflega viðkvæm og það þyrfti lítið annað en versnandi heilsu , skerðingu á lífeyrisgreiðslum , versnandi</t>
  </si>
  <si>
    <t>LETINGJAR SEM LIFA LÚXUSLÍFI</t>
  </si>
  <si>
    <t>http://dv.is/blogg/unnur-hrefna-johannsdottir/2011/6/2/letingjar-sem-lifa-luxuslifi/</t>
  </si>
  <si>
    <t>Unnur H. Jóhannsdóttir</t>
  </si>
  <si>
    <t>ferli sem snerist um að koma stöðugleika á gjaldeyrismálin samhliða pólitísku samrunaferli . Þrátt fyrir að guðfeður Evrópusamrunans hafi verið</t>
  </si>
  <si>
    <t>efnahagslegur samruni víkkaði út og dýpkaði farveg mögulegs pólitísks samruna er lítið sagt um peningamál í Rómarsáttmálanum . Það skýrist</t>
  </si>
  <si>
    <t>Fæðingarhríðir evrunnar - Viðskiptablaðið</t>
  </si>
  <si>
    <t>http://vb.is/frettir/17621/</t>
  </si>
  <si>
    <t>Látum okkur sjá, sögðu þeir og drógu myrkvunartjöldin fyrir</t>
  </si>
  <si>
    <t>http://mbl.is/greinasafn/grein/1566575</t>
  </si>
  <si>
    <t>fékk fyrir að falla á lyfjaprófi fyrr á þessu ári . Hann tók inn megrunarlyf eiginkonu sinnar og var ekki</t>
  </si>
  <si>
    <t>efni í lyfinu væri á bannlista . Toure er byrjaður að æfa á nýjan leik en mál þetta hefur dregist</t>
  </si>
  <si>
    <t>Vísir - Toure þarf að greiða 137 milljónir í sekt</t>
  </si>
  <si>
    <t>http://visir.is/g/2011111108945</t>
  </si>
  <si>
    <t>efni væri um að ræða . Þremenningarnir voru látnir lausir að loknum yfirheyrslum . „ Menn nota auðvitað mismunandi aðferðir</t>
  </si>
  <si>
    <t>Með meint fíkniefni í súkkulaðieggi</t>
  </si>
  <si>
    <t>http://mbl.is/frettir/innlent/2016/07/18/med_meint_fikniefni_i_sukkuladieggi/</t>
  </si>
  <si>
    <t>og nokkrar óþekktar töflur . Ökumaður sagði rangt til nafns og allir neituðu að eiga efnin . Voru þeir þó</t>
  </si>
  <si>
    <t>efni væri um að ræða . Þremenningarnir voru látnir lausir að loknum yfirheyrslum . Sóley Eysteinsdóttir hefur allt sitt líf</t>
  </si>
  <si>
    <t>Með 20 grömm af kókaíni á Suðurlandsvegi</t>
  </si>
  <si>
    <t>http://dv.is/frettir/2016/7/18/med-20-gromm-af-kokaini-sudurlandsvegi/</t>
  </si>
  <si>
    <t>og fremst fyrir yngstu kynslóðina þótt þeir sem eldri eru megi að sjálfsögðu hafa gaman af líka . Voru höfundarnir</t>
  </si>
  <si>
    <t>efnið ætti að vera fyrir börn ? " Ég verð að svara já og nei , " svarar Inga Lísa</t>
  </si>
  <si>
    <t>Galdrabókin opnast í dag</t>
  </si>
  <si>
    <t>http://mbl.is/greinasafn/grein/1052940</t>
  </si>
  <si>
    <t>. Sun Yang mætti fyrir kínversku lyfjanefndina og sagðist hafa tekið efnið vegna veikinda og að hann hafi ekki verið</t>
  </si>
  <si>
    <t>efnið væri á bannlista . Hann var greinilega tekinn trúanlegur því hann fékk óvenju stutt bann . Sun Yang náði</t>
  </si>
  <si>
    <t>Ólympíumeistari féll á lyfjaprófi en fékk óvenju stutt bann</t>
  </si>
  <si>
    <t>http://visir.is/g/2014141129571</t>
  </si>
  <si>
    <t>Óskar Ófeigur Jónsson</t>
  </si>
  <si>
    <t>sækir Ólafur innblástur í atburði sem áttu sér stað í raun og veru í skólanum . Hann segist hafa verið</t>
  </si>
  <si>
    <t>efnið væri vandmeðfarið og alls ekki vakað fyrir honum að meiða þá sem upplifðu skelfilega hluti í Landakotsskóla á sínum</t>
  </si>
  <si>
    <t>Söguhetjurnar lifna í kollinum og taka sér þar bólfestu</t>
  </si>
  <si>
    <t>http://mbl.is/greinasafn/grein/1664914</t>
  </si>
  <si>
    <t>í skilningi hegningarlaga , myndanna hafi ekki verið aflað í kynferðislegum tilgangi og hann hafi ekki í öllum tilvikum verið</t>
  </si>
  <si>
    <t>efnið væri varslað í tölvubúnaði hans . Maðurinn hélt því fram fyrir dómi að stór hluti efnisins falli undir efni</t>
  </si>
  <si>
    <t>Dæmdur fyrir vörslu barnakláms</t>
  </si>
  <si>
    <t>http://mbl.is/frettir/innlent/2015/05/21/daemdur_fyrir_vorslu_barnaklams</t>
  </si>
  <si>
    <t>Viljayfirlýsing um uppbyggingu íþróttamannvirkja í Árborg undirrituð</t>
  </si>
  <si>
    <t>http://dfs.is/2019/04/19/viljayfirlysing-um-uppbyggingu-ithrottamannvirkja-i-arborg-undirritud</t>
  </si>
  <si>
    <t>sem komið er , enginn sé farinn að gera áætlanir um brotthvarf Bandaríkjahers frá Írak . Menn séu hins vegar</t>
  </si>
  <si>
    <t>eftir kosningarnar kunna að komast til valda aðilar í Írak sem gætu í kjölfarið beðið Bandaríkjamenn að kalla her sinn</t>
  </si>
  <si>
    <t>Kaflaskil í umræðu um Íraksmálin</t>
  </si>
  <si>
    <t>http://mbl.is/greinasafn/grein/839137</t>
  </si>
  <si>
    <t>samtímalist . Í dag erum við á því stigi í starfseminni að við söfnum af krafti , en erum jafnframt</t>
  </si>
  <si>
    <t>eftir nokkur ár höfum við þörf fyrir nýtt safnahús hér í Ósló . Það hefur jafnvel komið til tals að</t>
  </si>
  <si>
    <t>HREINT ÓTRÚLEGT ÆVINTÝRI</t>
  </si>
  <si>
    <t>http://mbl.is/greinasafn/grein/801002</t>
  </si>
  <si>
    <t>tekin við stjórnendur á vinnustöðum þar sem eftirlit er haft með starfsfólki . " Atvinnurekendur og stjórnendur eru almennt mjög</t>
  </si>
  <si>
    <t>eftirlit á vinnustað geti verið streituvaldur . Annað sem kemur til er að þegar starf er skipulagt á þann máta</t>
  </si>
  <si>
    <t>Rafrænt eftirlit á vinnustöðum nokkuð útbreitt</t>
  </si>
  <si>
    <t>http://mbl.is/greinasafn/grein/774379</t>
  </si>
  <si>
    <t>are and will be fully informed of the various work-streams we are involved in . " Er fólk ekki almennt</t>
  </si>
  <si>
    <t>eftirspurn eftir heilbrigðisþjónustu ræðst af samfélagsgerðinni en ekki hagstæðri aldursamsetningu þjóðarinnar í samanburði við OECD ríkin . Ætli fjármálaráðherra telji</t>
  </si>
  <si>
    <t>Fjármálaráðherra fær mig til að hugsa upphátt - Vísir</t>
  </si>
  <si>
    <t>http://visir.is/g/2019191219246</t>
  </si>
  <si>
    <t>Sandra B. Franks</t>
  </si>
  <si>
    <t>Verkefnastjóri lyfjamála ekki hrifinn af…</t>
  </si>
  <si>
    <t>http://frettabladid.is/frettir/verkefnastjori-lyfjamala-ekki-hrifinn-af-vihaldsmeferum</t>
  </si>
  <si>
    <t>sem þekktastur er fyrir leik sinn í hlutverki vampírunnar Radu í Subspecies kvikmyndunum . „ Og ég hef orðið óþægilega</t>
  </si>
  <si>
    <t>ég , persónulega , hef gerst uppvís að allskonar hlutum í þá veru , eftir að ég flutti að heiman</t>
  </si>
  <si>
    <t>„Þetta er ein frábær mynd á eftir annarri“</t>
  </si>
  <si>
    <t>http://ruv.is/node/1183567</t>
  </si>
  <si>
    <t>Nína Richter</t>
  </si>
  <si>
    <t>og pirruð út í hátíðina og reyni að forðast ,, jólabörnin “ eins og heitan eldinn því ég verð svo</t>
  </si>
  <si>
    <t>ég Á að vera í jólaskapi . Ástæða þess að andar liðinna jóla sjá ástæðu til að heimsækja mig á</t>
  </si>
  <si>
    <t>Andar liðinna ára</t>
  </si>
  <si>
    <t>http://vf.is/adsent/andar-lidinna-ara</t>
  </si>
  <si>
    <t>Platan var nokkra stund í fæðingu eins og sagt er og var það ákveðið lærdómsferli . " Ég er mjög</t>
  </si>
  <si>
    <t>ég á ekki að gera næst í stúdíói til að láta hlutina gerast sem hraðast , " segir Unnar .</t>
  </si>
  <si>
    <t>900 strákarnir</t>
  </si>
  <si>
    <t>http://mbl.is/greinasafn/grein/1634095</t>
  </si>
  <si>
    <t>aftursætið en ekki undir stýri . Manni hefði kannski þótt þetta broslegt einhvern tímann , en ég er því miður</t>
  </si>
  <si>
    <t>ég á líka að vinna með þessu fólki . Það var auðvitað hárrétt stefna að minnka við sig . Sjö</t>
  </si>
  <si>
    <t>Tímaþjófurinn</t>
  </si>
  <si>
    <t>Steinunn Sigurðardóttir</t>
  </si>
  <si>
    <t>Ég held að smátt og smátt hafi ég fundið minn tón með miklum lestri og vangaveltum . Ég var alltaf</t>
  </si>
  <si>
    <t>ég ætlaði mér að finna mína rödd , mér fannst það mikilvægt . " – Leitaðirðu í smiðju til annarra</t>
  </si>
  <si>
    <t>Mín nálgun er sprottin úr ljóðinu</t>
  </si>
  <si>
    <t>http://mbl.is/greinasafn/grein/1373432</t>
  </si>
  <si>
    <t>fylgdi honum eftir og nálgaðist hann hægt . „ Ég hafði orðið fyrir tveimur árásum áður og var þess vegna</t>
  </si>
  <si>
    <t>ég ætti að gera . “ Fyrr en varði stóð hann andspænis dýrinu . „ Ég gretti mig og hafði</t>
  </si>
  <si>
    <t>Að búa innan um mannýg tígrisdýr</t>
  </si>
  <si>
    <t>http://dv.is/frettir/2014/11/26/ad-vera-ad-bua-innan-um-mannyg-tigrisdyr/</t>
  </si>
  <si>
    <t>Baldur Guðmundsson</t>
  </si>
  <si>
    <t>Ég held reyndar að ekkert þeirra haldi þeirri hefð . Eftirminnilegasta jólagjöfin ? Þegar ég var sex ára og orðin</t>
  </si>
  <si>
    <t>ég ætti annan pabba en stjúpa minn , varð mér allri lokið þegar ég opnaði jólapakkann frá honum . Í</t>
  </si>
  <si>
    <t>Ákveðið kikk í því að eiga eftir eina eða tvær á Þorláksmessu</t>
  </si>
  <si>
    <t>http://vf.is/mannlif/akvedid-kikk-i-thvi-ad-eiga-eftir-eina-eda-tvaer-a-thorlaksmessu</t>
  </si>
  <si>
    <t>ljótar tæklingar þá var ég að hefna mín . Ef einhver tæklaði mig snemma í leik þá var ég alltaf</t>
  </si>
  <si>
    <t>ég ætti eftir að hefna mín . Auðvitað voru ekki allar þessar tæklingar samt viljandi . Stundum voru tæklingarnar einfaldlega</t>
  </si>
  <si>
    <t>Vísir - Scholes tæklaði til að hefna sín</t>
  </si>
  <si>
    <t>http://visir.is/g/2011111009568</t>
  </si>
  <si>
    <t>þekkja mig og þeim sem ég bý með . ' ,, Ég hafði ekki miklar áhyggjur þar sem ég var</t>
  </si>
  <si>
    <t>ég afrekaði á tímabilinu . En ég vil þakka fólkinu sem tilnefndi mig og einnig liðsfélögum mínum . ' ,,</t>
  </si>
  <si>
    <t>Ronaldo: Hef dreymt um þetta síðan ég var barn</t>
  </si>
  <si>
    <t>öðru kyni en allir þeir 110 á undan mér , gert hlutina öðruvísi . En fyrst og fremst er ég</t>
  </si>
  <si>
    <t>ég ber ábyrgð , en ég er bara ég . “ „ Við erum mjög svekktir með þessa niðurstöðu ,</t>
  </si>
  <si>
    <t>Stundum barið á kirkjunni</t>
  </si>
  <si>
    <t>http://visir.is/g/2015151218708</t>
  </si>
  <si>
    <t>Ólöf Skaftadóttir</t>
  </si>
  <si>
    <t>ég ber sjálfur ábyrgð á mínu viðhorfi . “ „ Það var á stefnuskrá Framsóknarflokksins að fara af stað með</t>
  </si>
  <si>
    <t>http://dv.is/sport/2012/10/17/hafdi-engan-ahuga-knattspyrnu/</t>
  </si>
  <si>
    <t>, algjörlega án öfga og nýtur þess að borða . „ Ég skoða innihaldslýsingar matvæla með öðru hugarfari , er</t>
  </si>
  <si>
    <t>meðvitaðri um það hvað</t>
  </si>
  <si>
    <t>ég borða dags daglega , borða minna en hreinni fæðu sem ég elda frá grunni , “ segir hún .</t>
  </si>
  <si>
    <t>Sigríður losnaði við sykurinn og léttist</t>
  </si>
  <si>
    <t>http://mbl.is/smartland/heilsa/2019/11/27/sigridur_losnadi_vid_sykurinn_og_lettist</t>
  </si>
  <si>
    <t>hugsa mikið út í það , en þegar ég borða með öðru fólki þá verður það hissa og ég verð</t>
  </si>
  <si>
    <t>ég borða mikið . Ég borða til dæmis lítra af skyri á hverjum degi og hef gert í sjö ár</t>
  </si>
  <si>
    <t>Sterkastur á Íslandi og notar skó númer 50</t>
  </si>
  <si>
    <t>http://frettatiminn.is/sterkastur-a-islandi-og-notar-sko-numer-50/</t>
  </si>
  <si>
    <t>þetta ekki þess virði . “ Súpur í uppáhaldi Hvað með mataræðið ? „ Á heildina litið er ég frekar</t>
  </si>
  <si>
    <t>ég borða og set ofan í mig . En ég tel að það sé nauðsynlegt fyrir andlegu hliðina að leyfa</t>
  </si>
  <si>
    <t>Kolbeinn Höður: „Er að gera það sem ég elska“</t>
  </si>
  <si>
    <t>http://pressan.is/Landsmalablod/Lesa_Akureyri/kolbeinn-hodur-er-ad-gera-thad-sem-eg-elska</t>
  </si>
  <si>
    <t>mér og gönguhraðinn eykst með hverju skrefi . Ef ég er spurð segi ég oft að ég sé meðvitæta (</t>
  </si>
  <si>
    <t>ég borða og um hvert matarpeningarnir mínir fara ) . Aðalmarkmiðið mitt er að kaupa eingöngu vegan mat og vörur</t>
  </si>
  <si>
    <t>Kortér i grænmetisætu – Telma er „meðvitæta“ – Sjáðu lagið hennar!</t>
  </si>
  <si>
    <t>http://bleikt.pressan.is/lesa/korter-i-graenmetisaetu-telma-er-medvitaeta-sjadu-lagid-hennar/</t>
  </si>
  <si>
    <t>Ragga Eiríks</t>
  </si>
  <si>
    <t>verið með átröskun frá því ég var 13 til 16 ára sem ég náði tökum á . En væri nú</t>
  </si>
  <si>
    <t>ég borðaði . Stundum borðaði ég mikið af súkkulaði , en ég gerði það ekki á hverjum degi . Þess</t>
  </si>
  <si>
    <t>Á framabraut hjá þýsku stórfyrirtæki</t>
  </si>
  <si>
    <t>http://frettatiminn.is/a-framabraut-hja-thysku-storfyrirtaeki/</t>
  </si>
  <si>
    <t>leikmenn gætu yfirgefið félagið í sumar . ( Guardian ) „ Sjálfstraustið jókst eftir fyrsta markið . Ég er frekar</t>
  </si>
  <si>
    <t>ég eigi að skora og leggja upp mörk og það var mikilvægt að ná inn einu sem fyrst í mótinu</t>
  </si>
  <si>
    <t>Best í 1. umferð: Gullvagninn var frábær</t>
  </si>
  <si>
    <t>Kljáist við þunglyndi fyrir opnum tjöldum</t>
  </si>
  <si>
    <t>http://mbl.is/frettir/erlent/2019/12/28/kljaist_vid_thunglyndi_fyrir_opnum_tjoldum</t>
  </si>
  <si>
    <t>Deepika Padukone Bollywood-leikkona og stofnandi Live Love Laugh-stofnunarinnar</t>
  </si>
  <si>
    <t>af starfi mínu sem barnabókahöfundur er að hvetja börn til að ganga inn í þann heim . Ég er mjög</t>
  </si>
  <si>
    <t>ég er að berjast um athygli þeirra við sjónvarp , kvikmyndir og internetið og þar er efni sem oft er</t>
  </si>
  <si>
    <t>Dyr inn í aðra heima</t>
  </si>
  <si>
    <t>http://frettabladid.is/lifid/dyr-inn-i-ara-heima</t>
  </si>
  <si>
    <t>Þá hjálpar að Alexandra Helga , unnusta Gylfa , hefur mikla ástríðu fyrir eldamennsku . „ Ég hef alltaf verið</t>
  </si>
  <si>
    <t>Gylfi Þór Sigurðsson í ítarlegu viðtali: Peningar, trú og ástin - „Það var frábær staður til að fara á skeljarnar"</t>
  </si>
  <si>
    <t>http://dv.is/433/2018/11/22/gylfi-itarlegt-vidtal-peningar-tru-astin</t>
  </si>
  <si>
    <t>sem leyfir sér að fara í slíkar aðgerðir fyrir opnum tjöldum , " segir Brigitte . „ Og ég er</t>
  </si>
  <si>
    <t>ég er að brjóta niður múra og færa umræðuna á annað stig . Það er kominn tími fyrir breytingar .</t>
  </si>
  <si>
    <t>Brigitte Nielsen fær sér ný brjóst í beinni - myndir</t>
  </si>
  <si>
    <t>http://visir.is/g/2008514857705</t>
  </si>
  <si>
    <t>Þessar fréttir eru að minna mig á hvaðan ég er að koma og hvað getur gerst ef ég er ekki</t>
  </si>
  <si>
    <t>ég er að gera . “ Þetta segir Júlía Fanney í Facebook-stöðufærslu sem vakið hefur athygli . Þrátt fyrir ungan</t>
  </si>
  <si>
    <t>Júlía Fanney var næstum dáin: „Gefumst aldrei upp á fólkinu okkar“</t>
  </si>
  <si>
    <t>http://dv.is/fokus/2018/8/13/julia-fanney-var-naestum-dain-gefumst-aldrei-upp-folkinu-okkar</t>
  </si>
  <si>
    <t>Hjálmar Friðriksson</t>
  </si>
  <si>
    <t>Í dag er Hildur í stöðugri sjúkraþjálfun og tekur lyf sem auka beinþéttni . „ Ég þarf alltaf að vera</t>
  </si>
  <si>
    <t>ég er að gera . Ég fer til dæmis ekki út ef það er hálka , nema bara beint upp</t>
  </si>
  <si>
    <t>Með beinþéttni á við níræða konu</t>
  </si>
  <si>
    <t>http://frettatiminn.is/med-beinthettni-vid-niraeda-konu/</t>
  </si>
  <si>
    <t>ég borða allt sem ég vil , en ég bara kýs að gera það ekki ! Ég er orðin miklu</t>
  </si>
  <si>
    <t>ég er að láta ofan í mig og mér er farið að þykja svo vænt um stjörnuþjálfaða kroppinn minn að</t>
  </si>
  <si>
    <t>Þykir vænt um stjörnuþjálfaða kroppinn</t>
  </si>
  <si>
    <t>http://mbl.is/smartland/heilsa/2011/11/21/ykir_vaent_um_stjornuthjalfada_kroppinn</t>
  </si>
  <si>
    <t>líta til þegar við viljum skilja aðra menningarkima . Ég tek upp skáldsögu eftir Couto og verð því miður sjálfkrafa</t>
  </si>
  <si>
    <t>ég er að lesa " afríska " skáldsögu . Hún rennur út úr sínum eðlilega fasa sem " skáldsaga "</t>
  </si>
  <si>
    <t>"Eins og sköpunin ríður alheiminum"</t>
  </si>
  <si>
    <t>http://mbl.is/greinasafn/grein/1268002</t>
  </si>
  <si>
    <t>Golden “ sem náði toppsæti vinsældarlista í heimalandi hennar sem og í Bretlandi . „ Ég er mjög þakklát og</t>
  </si>
  <si>
    <t>ég er að upplifa mjög góða tíma í mínu lífi , “ sagði hún Sidney Morning Herald . „ Ég</t>
  </si>
  <si>
    <t>Fagnar 50 ára afmæli í dag</t>
  </si>
  <si>
    <t>http://mbl.is/folk/frettir/2018/05/28/fagnar_50_ara_afmaeli_i_dag</t>
  </si>
  <si>
    <t>ég er alltaf að hugsa um að styrkja sjálfa mig og læra að vera ein . En ég er líka</t>
  </si>
  <si>
    <t>ég er algjör forréttindamanneskja . Einn tími hjá sálfræðingi kostar sextán þúsund og það hafa ekki allir efni á því</t>
  </si>
  <si>
    <t>Einmanaleikinn: Þurfti að læra allt upp á nýtt eftir skilnað</t>
  </si>
  <si>
    <t>http://frettatiminn.is/einmanaleikinn-thurfti-ad-laera-allt-upp-a-nytt-eftir-skilnad/</t>
  </si>
  <si>
    <t>Halla Harðardóttir</t>
  </si>
  <si>
    <t>Metnaðarinn í því að gera stöðugt betur á þátt í því að halda mér gangandi . Ég er líka mjög</t>
  </si>
  <si>
    <t>ég er bara jafngóður og síðasti flutningur minn . " Hvað er framundan ? " Núna er ég að setja</t>
  </si>
  <si>
    <t>Alltaf að reyna að toppa sjálfan mig</t>
  </si>
  <si>
    <t>http://mbl.is/greinasafn/grein/1479813</t>
  </si>
  <si>
    <t>innihaldsríkt líf ? " Ég hef lagt mig fram við að eiga innihaldsríkt líf . Ég er í þjónustustarfi ,</t>
  </si>
  <si>
    <t>ég er barn Guðs og leyfi því aldrei neikvæðni að setjast að innra með mér . Ef ég hitti neikvæða</t>
  </si>
  <si>
    <t>Ég er fyrst og fremst barn Guðs</t>
  </si>
  <si>
    <t>http://mbl.is/greinasafn/grein/1438213</t>
  </si>
  <si>
    <t>og kemur frá Bosníu . Hann er einn af reyndari leikmönnum í heilt yfir ungu Selfoss-liði . „ Ég er</t>
  </si>
  <si>
    <t>ég er einn af þeim með mestu reynsluna og ég reyni að gera hlutina sem ég er góður í .</t>
  </si>
  <si>
    <t>Bestur í 2. deild: Vildi ekki bara vera þekktur fyrir að falla Kenan Turudija (Selfoss)</t>
  </si>
  <si>
    <t>http://fotbolti.net/news/24-07-2019/bestur-i-2-deild-vildi-ekki-bara-vera-thekktur-fyrir-ad-falla</t>
  </si>
  <si>
    <t>Guðmundur Aðalsteinn Ásgeirsson</t>
  </si>
  <si>
    <t>" Brynhildur segist oft fá boð um að sitja í hjá vinum og kunningjum . " Ég er hins vegar</t>
  </si>
  <si>
    <t>ég er ekki að spara peninga til að leggjast upp á aðra . Ég þigg stundum far og ef mér</t>
  </si>
  <si>
    <t>Ekkert mál að vera bíllaus</t>
  </si>
  <si>
    <t>http://mbl.is/greinasafn/grein/1444534</t>
  </si>
  <si>
    <t>hann súr . Sem móðir hef ég vissulega þörf fyrir að vernda börnin mín en ég hef samt alltaf verið</t>
  </si>
  <si>
    <t>ég er ekki bara að ala upp börn heldur er ég líka að ala upp þjóðfélagsþegna sem mér ber að</t>
  </si>
  <si>
    <t>Ákvað að lifa í gleði þrátt fyrir barnsmissi og sorg</t>
  </si>
  <si>
    <t>http://stundin.is/grein/7190</t>
  </si>
  <si>
    <t>Svava Jónsdóttir</t>
  </si>
  <si>
    <t>sterk inn . Mér finnst þröng svört og brún jakkaföt mjög flott . Ég er orðin dömulegri með aldrinum og</t>
  </si>
  <si>
    <t>ég er ekki lengur tvítug en mér finnst stundum gaman að fara í pínu djarft og þá fer ég í</t>
  </si>
  <si>
    <t>"Fallegara að hafa pilsin síðari þegar maður eldist"</t>
  </si>
  <si>
    <t>http://mbl.is/smartland/tiska/2015/02/26/fallegara_ad_hafa_pilsin_sidari_thegar_madur_eldist</t>
  </si>
  <si>
    <t>ég er ekki ósnertanlegur , " segir Einar . " Ég er engan veginn búinn að ná mér , þessu</t>
  </si>
  <si>
    <t>Með öðru hugarfari í umferðina</t>
  </si>
  <si>
    <t>http://mbl.is/greinasafn/grein/1022157</t>
  </si>
  <si>
    <t>Lýtalæknirinn Gerhard Sattler sem er talinn einn sá færasti þar í landi hefur umsjá með breytingunum . „ Ég er</t>
  </si>
  <si>
    <t>á pöllunum . “ – Hefurðu alltaf litið öðrum þræði á þig sem Bandaríkjamann ? „ Ég hef alltaf verið</t>
  </si>
  <si>
    <t>Hitti pabba sinn fyrst 14 ára</t>
  </si>
  <si>
    <t>http://mbl.is/frettir/innlent/2019/05/12/hitti_pabba_sinn_fyrst_14_ara</t>
  </si>
  <si>
    <t>Hagaskóla en við höfum alla tíð haldið góðu sambandi . Ég hef alltaf upplifað mikinn styrk frá þeim og verið</t>
  </si>
  <si>
    <t>ég er heppin að eiga þær að . Ég lærði síðar , þegar ég fór að læra sálfræði og svo</t>
  </si>
  <si>
    <t>Tíu leiðir til að auka hamingju</t>
  </si>
  <si>
    <t>http://stundin.is/grein/3966</t>
  </si>
  <si>
    <t>Helga Arnardóttir</t>
  </si>
  <si>
    <t>. Ari Matthíasson , verðandi þjóðleikhússtjóri : Ég er auðvitað bara fullur auðmýktar gagnvart þessu starfi og , og hérna</t>
  </si>
  <si>
    <t>ég er hér að , að ganga til starfa sem þjóðleikhússtjóri í mjög merkilegri stofnun og mikilvægri fyrir íslenskt samfélag</t>
  </si>
  <si>
    <t>Nýr þjóðleikhússtjóri</t>
  </si>
  <si>
    <t>. Fréttastofa náði tali af Ara rétt fyrir fréttir . „ Ég er auðvitað fullur auðmýktar gagnvart þessu starfi og</t>
  </si>
  <si>
    <t>ég er hér að ganga til starfa sem Þjóðleikhússtjóri í mjög merkilegri stofnun og mikilvægri fyrir íslenskt samfélag . Þjóðleikhúsið</t>
  </si>
  <si>
    <t>Auðmjúkur Ari</t>
  </si>
  <si>
    <t>http://visir.is/g/2014141119355</t>
  </si>
  <si>
    <t>sem verða undir í samfélaginu . " Síðar í bréfinu segir ungi maðurinn : " Litlu systkinin mín eru mjög</t>
  </si>
  <si>
    <t>ég er hommi og fjölskylda mín leyfir þeim að taka fullan þátt í þeirri umræðu . Þau hafa bæði mætt</t>
  </si>
  <si>
    <t>Umræðan eyði þögninni og þar með fordómum</t>
  </si>
  <si>
    <t>http://mbl.is/greinasafn/grein/1097578</t>
  </si>
  <si>
    <t>áhrif á sig sem listamann að hafa lært í Hollandi og síðar flutt til Bandaríkjanna . „ Ég var ekki</t>
  </si>
  <si>
    <t>ég er íslenskur fyrr en ég fór að að læra í Hollandi og það er af því að umhverfið í</t>
  </si>
  <si>
    <t>Apar, asnar og fuglar Heimis í Tveimur hröfnum</t>
  </si>
  <si>
    <t>http://ruv.is/node/1277307</t>
  </si>
  <si>
    <t>Bergsteinn Sigurðsson</t>
  </si>
  <si>
    <t>“ Svönu og Fanneyju bannað að nota duldar auglýsingar ” . Ég trúði ekki mínum eigin augum og er mjög</t>
  </si>
  <si>
    <t>ég er klárlega að gefa fréttamiðlinum byr undir báða vængi með því að leggjast svo lágt að svara þessari grein</t>
  </si>
  <si>
    <t>Fanney braut lög: „Sorglegt að Neytendastofa hafi elt mig uppi“</t>
  </si>
  <si>
    <t>http://dv.is/frettir/2018/10/3/fanney-braut-log-sorglegt-ad-neytendastofa-hafi-elt-mig-uppi</t>
  </si>
  <si>
    <t>og kom til félagsins frá Sunderland 2013 . „ Ég er ánægður með að vera bundinn félaginu áfram og er</t>
  </si>
  <si>
    <t>ég er kominn á þann aldur þar sem markverðir eiga að vera á hátindinum . Ég veit að miklar kröfur</t>
  </si>
  <si>
    <t>Mignolet búinn að skrifa undir fimm ára samning</t>
  </si>
  <si>
    <t>að borða ótæpilega af kleinuhringjum og fíneríi . ,, Ég er orðin að sjálfri mér aftur . Ég er mér</t>
  </si>
  <si>
    <t>ég er mjúk kona , og ég er stolt af því " sagði dívan . Kanadíska farþega- og rannsóknarskipið Explorer</t>
  </si>
  <si>
    <t>Leyndarmálið bak við lögulegan afturenda Beyoncé</t>
  </si>
  <si>
    <t>http://visir.is/g/200771106077</t>
  </si>
  <si>
    <t>sé kominn að þú sért virkilega horfin úr þessum heimi . Eftir að mamma dó hef ég reynt að vera</t>
  </si>
  <si>
    <t>ég fái aðeins takmarkaðan tíma með ástvinum mínum og því reynt að njóta hverrar stundar sem ég hef fengið í</t>
  </si>
  <si>
    <t>Ingibjörg Norðkvist</t>
  </si>
  <si>
    <t>http://mbl.is/greinasafn/grein/1241475</t>
  </si>
  <si>
    <t>leiðandi sjálfa mig sem annars flokks , en mér þótti það meðal annars endurspeglast í umgengninni . Ég var vel</t>
  </si>
  <si>
    <t>ég fengi borgað fyrir að þrífa , en þegar vaskar voru fullir af neftóbaki , klósett full af skít og</t>
  </si>
  <si>
    <t>Úrvinda í minnst metna starfi samfélagsins</t>
  </si>
  <si>
    <t>http://stundin.is/grein/7183</t>
  </si>
  <si>
    <t>Diljá Sigurðardóttir</t>
  </si>
  <si>
    <t>árið 2017 sagðist Xavi sjá fyrir sér að hann færi út í þjálfun í náinni framtíð : „ Ég er</t>
  </si>
  <si>
    <t>ég finn meira fyrir þreytu og er lengur að jafna mig eftir leiki en áður . Þetta verður að öllum</t>
  </si>
  <si>
    <t>Xavi að taka við Spáni?</t>
  </si>
  <si>
    <t>http://mbl.is/sport/hm_fotbolta/2018/07/04/xavi_ad_taka_vid_spani</t>
  </si>
  <si>
    <t>og Stadttheater Bern . Auk þess lék hún í nokkrum stuttmyndum og í fjölda auglýsinga . " Ég var alltaf</t>
  </si>
  <si>
    <t>ég gæti ekki dansað gegnum allan minn starfsferil . Þar setur tíminn sín mörk eins og svo víða . Ég</t>
  </si>
  <si>
    <t>Kattavinurinn Katrín elskar rússíbanaferðir</t>
  </si>
  <si>
    <t>http://mbl.is/greinasafn/grein/1653411</t>
  </si>
  <si>
    <t>skapi hans og hvað sé að gerast í lífinu . Velgengni getur hrundið maníu af stað . „ Ég er</t>
  </si>
  <si>
    <t>ég gæti farið í maníu eftir að bókin kemur út . Þá vegna vellíðunar vegna þess að hafa klárað verkið</t>
  </si>
  <si>
    <t>Kristinn Rúnar allsber í maníu á Austurvelli - „Ég vissi ekki sjálfur hvað þetta var“</t>
  </si>
  <si>
    <t>http://dv.is/fokus/folk/2018/10/24/allsber-austurvelli-maniu</t>
  </si>
  <si>
    <t>ekki ætla fram árið 2013 en hyggst nýta tímann fram að næstu kosningum vel til undirbúnings . „ Ég er</t>
  </si>
  <si>
    <t>ég gæti farið út í þetta og skíttapað . Ég gæti haldið partí sem enginn mætti í . Og það</t>
  </si>
  <si>
    <t>Vísir - Baldwin stefnir á embætti borgarstjóra í New York</t>
  </si>
  <si>
    <t>http://visir.is/g/2011708119967</t>
  </si>
  <si>
    <t>alla leiki , “ skrifaði Lewis Clinch samkvæmt karfan.is Hann var bætti ennfremur við : „ Einnig var ég ekki</t>
  </si>
  <si>
    <t>ég gæti fengið bann fyrir þetta . Það er glatað að ég geti skrifað eitthvað á netið og lent í</t>
  </si>
  <si>
    <t>Lewis Clinch segist elska alla dómara á Íslandi: Ekki meðvitaður um að ég gæti fengið bann fyrir þetta</t>
  </si>
  <si>
    <t>http://visir.is/g/2019190108985</t>
  </si>
  <si>
    <t>. Ég var hrædd við yfirmann minn og jafnvel samstarfsfólk . Í framhaldinu fór ég í tímabundna lyfjameðferð en var</t>
  </si>
  <si>
    <t>ég gæti fengið hjálp . Ég var þá í námi samhliða vinnunni . Ég setti mig í samband við markþjálfa</t>
  </si>
  <si>
    <t>Úr frestun í framtak</t>
  </si>
  <si>
    <t>http://mbl.is/greinasafn/grein/1390228</t>
  </si>
  <si>
    <t>. Ég geng samt flestra minna ferða , eða hjóla eins og ég er vön . Fyrst var ég mjög</t>
  </si>
  <si>
    <t>ég gæti gert mistök og nánast sjúklega passasöm . Núna reyni ég að taka þessu léttar og gefa sjálfri mér</t>
  </si>
  <si>
    <t>Lífið er alls ekki búið – 52 ára og greind með Alzheimer</t>
  </si>
  <si>
    <t>http://frettatiminn.is/52-ara-med-alzheimer/</t>
  </si>
  <si>
    <t>Þóra Kristín Ásgeirsdóttir</t>
  </si>
  <si>
    <t>ljós á síðustu hátíð að öll gisting í bænum yrði uppbókuð á sama tíma að ári . Ég var því</t>
  </si>
  <si>
    <t>ég gæti mögulega þurft að færa hátíðina , " segir Dögg Mósesdóttir , framkvæmdastjóri alþjóðlegu stuttmyndahátíðarinnar Northern Wave . Hátíðin</t>
  </si>
  <si>
    <t>Háhyrningar stela senunni</t>
  </si>
  <si>
    <t>http://visir.is/g/2012121019101</t>
  </si>
  <si>
    <t>var því búinn undir flestallt . Ég var varaður við bekkjarsetu á mínu fyrsta ári í atvinnumennsku og var því</t>
  </si>
  <si>
    <t>ég gæti verið eitthvað á bekknum . En Sarpsborg er nú ekki stærsta liðið og ekki með breiðasta hópinn .</t>
  </si>
  <si>
    <t>Trúði alltaf á sjálfan sig</t>
  </si>
  <si>
    <t>http://mbl.is/greinasafn/grein/1489193</t>
  </si>
  <si>
    <t>hefur verið þörf á neinu öðru þar sem þeir hafa verið mjög traustir . Þetta var ekki skipulagt en vorum</t>
  </si>
  <si>
    <t>ég gæti þurft að bregða mér inn á línuna þar sem Ýmir er meiddur . Þjálfarinn hvíslaði því að mér</t>
  </si>
  <si>
    <t>Alexander spilaði á línunni</t>
  </si>
  <si>
    <t>http://mbl.is/sport/handbolti/2018/02/19/alexander_spiladi_a_linunni</t>
  </si>
  <si>
    <t>Kristján Jónsson</t>
  </si>
  <si>
    <t>hann greinilega náð góðum árangri . " Þetta er ekki búið en ég er kominn langa leið . Ég er</t>
  </si>
  <si>
    <t>ég geri málfarsvillur sem ég er að reyna að leiðrétta en þetta tekur bara sinn tíma . Allt er hægt</t>
  </si>
  <si>
    <t>Erfiðast að ná að slaka á</t>
  </si>
  <si>
    <t>http://mbl.is/frettir/innlent/2015/09/01/erfidast_ad_na_ad_slaka_a</t>
  </si>
  <si>
    <t>að flippa í fólki og segja eitthvað . Í fyrstu var síminn líka tekinn af mér en núna er ég</t>
  </si>
  <si>
    <t>ég geri svo ég er með hann hjá mér . Áður fyrr hringdi ég bara í einhvern og spurði hver</t>
  </si>
  <si>
    <t>Sefur í tvær vikur í einu: „Ég verð bara rosalega reið og ljót“</t>
  </si>
  <si>
    <t>http://dv.is/frettir/2011/1/9/sefur-i-tvaer-vikur-i-einu-eg-verd-rosalega-reid-og-ljot/</t>
  </si>
  <si>
    <t>í svona mörg ár . Eftir að hafa setið meðvirkninámskeið sem ég dreif mig á eftir áfallið , varð ég</t>
  </si>
  <si>
    <t>ég get ekki bjargað heiminum og þrifið upp skít sem aðrir hafa búið til . Það bætti ekki ástandið að</t>
  </si>
  <si>
    <t>Hlustaði ekki á viðvaranirnar | Vikan</t>
  </si>
  <si>
    <t>http://mannlif.is/vikan/hlustadi-ekki-a-vidvaranirnar</t>
  </si>
  <si>
    <t>á því að bjóða sig fram til embætti forseta Bandaríkjanna árið 2010 . „ Ég hef alltaf verið örugg og</t>
  </si>
  <si>
    <t>ég get og hvað ég get ekki , “ sagði Winfrey í tamali við tímaritið InStyle . „ Þannig að</t>
  </si>
  <si>
    <t>Oprah segist ekki hafa áhuga á forsetaframboði</t>
  </si>
  <si>
    <t>http://visir.is/g/2018180129299</t>
  </si>
  <si>
    <t>með þær undir höndum því ég vorkenni henni . Ég var nefnilega einu sinni 23 ára og vitlaus og er</t>
  </si>
  <si>
    <t>ég geti aldrei þakkað nægilega heitt fyrir það að internetið hafi ekki verið komið á þann stað sem það er</t>
  </si>
  <si>
    <t>Þegar ég var 23 ára...</t>
  </si>
  <si>
    <t>http://mbl.is/greinasafn/grein/1526973</t>
  </si>
  <si>
    <t>fylgjandi hreintungustefnu , ég tel að íslenskan hefði gott af því að vera opnari gagnvart tökuorðum , en ég er</t>
  </si>
  <si>
    <t>ég hætti mér út á hálan ís með því að segja þetta ! Hversu margar bækur Arnaldar Indriðasonar hefur þú</t>
  </si>
  <si>
    <t>Ég reiðist stundum Erlendi</t>
  </si>
  <si>
    <t>http://mbl.is/greinasafn/grein/1112279</t>
  </si>
  <si>
    <t>og afa . Maður er svo vanur því að hafa teymið sitt í kringum sig . Ég er kannski orðin</t>
  </si>
  <si>
    <t>ég hafi ákveðna tímalínu og ég ætla að reyna að gera það sem ég get til að geta gengið sátt</t>
  </si>
  <si>
    <t>„Það eru allar gáttir opnar hjá mér“</t>
  </si>
  <si>
    <t>http://frettatiminn.is/thad-eru-allar-gattir-opnar-hja-mer/</t>
  </si>
  <si>
    <t>bara kominn á ákveðinn aldur , ég er sextugur og það er ekkert dramatískt við það . Ég er ekki</t>
  </si>
  <si>
    <t>ég hafi einhverja stöðu í listasögunni hér , enda horfi ég ekki á hlutina út frá einhverju listsögulegu sjónarmiði ,</t>
  </si>
  <si>
    <t>ÓREIÐUKENNT FERÐALAG</t>
  </si>
  <si>
    <t>http://mbl.is/greinasafn/grein/763672</t>
  </si>
  <si>
    <t>. Elliði segir það hafa verið lærdómsríkt að búa á svona stað . „ Ég lifi forréttindalífi og er mjög</t>
  </si>
  <si>
    <t>„Átakamaður í eðli mínu“</t>
  </si>
  <si>
    <t>http://dv.is/folk/2014/6/6/atakamadur-i-edli-minu/</t>
  </si>
  <si>
    <t>áherslu á það að ná markmiðum Matís , auka verðmæti , bæta matvælaöryggi og bæta lýðheilsu . Ég er alveg</t>
  </si>
  <si>
    <t>ég hafi stundum farið óhefðbundnar leiðir til þess en þess hefur stundum þurft . “ Hins vegar ætli hann að</t>
  </si>
  <si>
    <t>Kom uppsögnin á óvart</t>
  </si>
  <si>
    <t>http://mbl.is/frettir/innlent/2018/12/06/kom_uppsognin_a_ovart</t>
  </si>
  <si>
    <t>og það sýnir hvernig tónlistin er . Það hafa flestir áhuga og einhverja tilfinningu fyrir tónlist . Svo eru menn</t>
  </si>
  <si>
    <t>ég hafi verið að stússa í músíkinni þannig að það kemur kannski oftar upp í samræðum við mig en aðra</t>
  </si>
  <si>
    <t>Trommuleikara vantar á Alþingi</t>
  </si>
  <si>
    <t>http://mbl.is/frettir/innlent/2014/02/16/trommuleikara_vantar_a_althingi</t>
  </si>
  <si>
    <t>. Það eru undanþágur frá reglunum , sem mér finnst að ættu að gilda um mig . Ég er alveg</t>
  </si>
  <si>
    <t>ég hef ekki uppfyllt lágmarks einingafjölda fyrir hverja önn en það eru ýmis atvik sem upp hafa komið sem hafa</t>
  </si>
  <si>
    <t>Ætlar ekki að láta misnotkun og líkfundarmálið stýra lífi sínu</t>
  </si>
  <si>
    <t>http://stundin.is/grein/8191</t>
  </si>
  <si>
    <t>vitleysingur . Þetta er örugglega besta fíkn sem til er “ . Ætlar að verða 110 kg „ Ég er</t>
  </si>
  <si>
    <t>ég hef náð góðum árangri í að bæta eigin heilsu og það finn ég á eigin líkama alla daga .</t>
  </si>
  <si>
    <t>Eyþór Árni í viðtali við VF: Var 249 kg og óttaðist dauðann</t>
  </si>
  <si>
    <t>http://vf.is/frettir/eythor-arni-i-vidtali-vid-vf-var-249-kg-og-ottadist-daudann</t>
  </si>
  <si>
    <t>bjór og það er ekki boðlegt að taka leigubíl tæpan kílómetra . Ég geng af stað og ósjálfrátt er ég</t>
  </si>
  <si>
    <t>ég hef varann á mér . Kona veit jú aldrei hvað gæti gerst í miðborg Reykjavíkur um miðja nótt .</t>
  </si>
  <si>
    <t>„Varúð- einhleyp kona á ferð“</t>
  </si>
  <si>
    <t>http://dv.is/blogg/asta-sigrun-magnusdottir/2012/6/19/varud-einhleyp-kona-ferd/</t>
  </si>
  <si>
    <t>Ásta Sigrún</t>
  </si>
  <si>
    <t>. En ef ég gæti valið um hvað sem er þá væri það fjölskylduferð til útlanda . Ég er vel</t>
  </si>
  <si>
    <t>ég hef það gott að fá að eiga góð jól með fjölskyldunni minni þar sem allir eru heilsuhraustir og jólin</t>
  </si>
  <si>
    <t>„Viltu ekki bara giftast honum pabba þínum?!“</t>
  </si>
  <si>
    <t>http://vf.is/mannlif/viltu-ekki-bara-giftast-honum-pabba-thinum</t>
  </si>
  <si>
    <t>gengið furðuvel í þessi sjö ár sem ég hef verið að stússa í hvoru tveggja . Ég er auðvitað alveg</t>
  </si>
  <si>
    <t>ég hefði eflaust náð lengra í öðru hvoru hefði ég valið á milli en ég kýs að miða velgengni mína</t>
  </si>
  <si>
    <t>„Mun skella í eitt lag fyrir sumarið“</t>
  </si>
  <si>
    <t>http://fjardarposturinn.is/?p=27864</t>
  </si>
  <si>
    <t>Ólafur Svavarsson</t>
  </si>
  <si>
    <t>vissi að nú þyrfti ég að ná tökum á þessari tegund hreyfingar var í raun tvíþætt . Ég var vel</t>
  </si>
  <si>
    <t>ég hefði ekki sinnt vöðvabyggingu líkamans sem skyldi og að þarna væri kjörið tækifæri til að auka brennsluna og léttast</t>
  </si>
  <si>
    <t>Styrktaræfingar skila árangri</t>
  </si>
  <si>
    <t>http://mbl.is/greinasafn/grein/1708702</t>
  </si>
  <si>
    <t>á óvönduðu orðavali í garð þessa stuðningsmanns . „ Skilaboðin áttu ekki að vera illgjörn eða ógnvekjandi og ég er</t>
  </si>
  <si>
    <t>ég hefði getað tjáð mig á betri hátt , " sagði Henry sem kom inná sem varamaður í leiknum .</t>
  </si>
  <si>
    <t>Henry biðst afsökunar á óvönduðu orðavali</t>
  </si>
  <si>
    <t>http://visir.is/g/2012120119167</t>
  </si>
  <si>
    <t>ég því t.d. fyrir mér hvaða þýðingu upplifun hafi , og hvað það þýði að sjá . Hvenær ég sé</t>
  </si>
  <si>
    <t>ég horfi og hvenær ég horfi ómeðvitað , hvenær ég sé eitthvað í fyrsta sinn og hvenær ég þekki það</t>
  </si>
  <si>
    <t>Rýmið á milli væntinga og minnis</t>
  </si>
  <si>
    <t>http://mbl.is/greinasafn/grein/628501</t>
  </si>
  <si>
    <t>hafi áhuga á mönnum og málefnum . Hugsarðu vel um líkamann ? Já , ég reyni það . Ég er</t>
  </si>
  <si>
    <t>ég læt inn fyrir varirnar . Ég tel meðalveginn farsælan í þessum efnum sem og öðrum . Ég reyni að</t>
  </si>
  <si>
    <t>Lærir af samferðafólki og hvunndagshetjunum</t>
  </si>
  <si>
    <t>http://mbl.is/greinasafn/grein/1512588</t>
  </si>
  <si>
    <t>Súkkulaði og kex Mataræðið – fyrst og fremst hollt ? „ Ég borða pottþétt meira hollt en óhollt og er</t>
  </si>
  <si>
    <t>http://mbl.is/smartland/heilsa/2016/01/11/aridandi_ad_muna_ad_anda/</t>
  </si>
  <si>
    <t>Bergljót Friðriksdóttir</t>
  </si>
  <si>
    <t>nú eða hugsa ekki . “ Hugsar þú vel um mataræðið ? „ Já , ég held ég sé mjög</t>
  </si>
  <si>
    <t>ég læt ofan í mig . Ég borða ekkert sem lætur mér líða illa og alls ekkert sem mér finnst</t>
  </si>
  <si>
    <t>Pínu ofvirk og verður að hreyfa sig</t>
  </si>
  <si>
    <t>http://mbl.is/smartland/heilsa/2016/08/28/pinu_ofvirk_og_verdur_ad_hreyfa_sig/</t>
  </si>
  <si>
    <t>geðveik vinnutörn núna í Hjartslættinum en ég byrja örugglega að æfa þegar hún er búin . Ég er nú frekar</t>
  </si>
  <si>
    <t>ég læt ofan í mig en er ekki mjög samviskusamur að passa það . Ég kíki af og til á</t>
  </si>
  <si>
    <t>Vísir - Mjóir vikudagar</t>
  </si>
  <si>
    <t>http://visir.is/g/2004408030347</t>
  </si>
  <si>
    <t>Með allri þeirri umræðu og vakningu varðandi hreina og heilbrigða fæðu þá hefur margt breyst hjá mér og ég er</t>
  </si>
  <si>
    <t>ég læt ofan í mig og mína . Það er fullt af vörum sem áður rötuðu í innkaupakörfuna sem detta</t>
  </si>
  <si>
    <t>Steinefnapúður sem virkar eins og "fótósjopp"</t>
  </si>
  <si>
    <t>http://mbl.is/smartland/tiska/2011/07/30/steinefnapudur_sem_virkar_eins_og_fotosjopp</t>
  </si>
  <si>
    <t>http://mbl.is/matur/frettir/2012/07/14/undir_itolskum_ahrifum</t>
  </si>
  <si>
    <t>hælum og notað hálsklúta en þó oftast á laun því hann varð alltaf fyrir aðkasti . „ Ég var mjög</t>
  </si>
  <si>
    <t>ég mætti bara leika mér með þessa hluti fyrir sólarupprás , niður í kjallara og ég mætti alls ekki ganga</t>
  </si>
  <si>
    <t>Segist hafa orðið fyrir aðkasti vegna kynvitundar sinnar - Vísir</t>
  </si>
  <si>
    <t>http://visir.is/g/2019190619835</t>
  </si>
  <si>
    <t>Frábær árangur í frumraun í maraþoni</t>
  </si>
  <si>
    <t>http://frettabladid.is/sport/frabaer-arangur-i-frumraun-i-marathoni</t>
  </si>
  <si>
    <t>reyni ég að gera eins vel og ég get þótt stundum þurfi að reka mig til þess . Ég er</t>
  </si>
  <si>
    <t>ég mætti vera duglegri . Hjón eiga að skipta þessu jafnt og vonandi er þetta spurning sem þarf ekki að</t>
  </si>
  <si>
    <t>Fiskur, humar og sushi í uppáhaldi</t>
  </si>
  <si>
    <t>http://pressan.is/Landsmalablod/Lesa_Akureyri/fiskur-humar-og-sushi-i-uppahaldi</t>
  </si>
  <si>
    <t>sletta ! Nú get ég hins vegar séð að hún er farin að mynda sinn eigin persónuleika . Ég er</t>
  </si>
  <si>
    <t>ég megi ekki líta framhjá þörfum hennar vegna þess að ég tel hin börnin veikari fyrir . Jolie og Pitt</t>
  </si>
  <si>
    <t>Jolie tengdari ættleiddu börnunum</t>
  </si>
  <si>
    <t>http://mbl.is/folk/frettir/2007/03/30/jolie_tengdari_aettleiddu_bornunum</t>
  </si>
  <si>
    <t>hafa átt einnar næturgaman eða skilið í illu og systkinin fá aldrei að kynnast hvert öðru ? Ég er fullkomlega</t>
  </si>
  <si>
    <t>ég mun eiga líffræðileg börn sem mín eigin börn munu eiga að hálfsystkinum . Ég mun gera þeim grein fyrir</t>
  </si>
  <si>
    <t>Elín gaf frá sér egg: Myndi hiklaust gera það aftur</t>
  </si>
  <si>
    <t>http://bleikt.pressan.is/lesa/elin-gaf-fra-ser-egg-myndi-hiklaust-gera-thad-aftur/</t>
  </si>
  <si>
    <t>fá tækifæri eins og þetta og Lokeren er án efa besta lið sem ég hef spilað með . Ég er</t>
  </si>
  <si>
    <t>ég mun ekki ganga inn í liðið , en mun berjast fyrir sæti mínu . Ég vil sýna og sanna</t>
  </si>
  <si>
    <t>Rúnar búinn að kaupa Gary Martin</t>
  </si>
  <si>
    <t>http://mbl.is/sport/fotbolti/2017/01/16/runar_buinn_ad_kaupa_gary_martin/</t>
  </si>
  <si>
    <t>bugast í stuttan tíma í einu í góðra vina hópi þegar ég þarf á því að halda en er alltaf</t>
  </si>
  <si>
    <t>ég muni halda áfram daginn eftir . Meðvitund um óréttlæti , ofbeldi sem konur verða fyrir , ekki síst fyrir</t>
  </si>
  <si>
    <t>„Brjálæðislega snortin og þakklát“</t>
  </si>
  <si>
    <t>http://dv.is/frettir/2012/11/27/brjalaedislega-snortin-og-thakklat/</t>
  </si>
  <si>
    <t>http://mbl.is/frettir/innlent/2019/02/13/ad_syna_samkennd_skiptir_mali</t>
  </si>
  <si>
    <t>á að ég hafi náð fullum bata , og þessi löngun hefur verið tekin frá mér . Ég er vissulega</t>
  </si>
  <si>
    <t>ég myndi falla um leið og ég myndi neyta áfengis eða fíkniefna , en ég fell ekki í þær freistingar</t>
  </si>
  <si>
    <t>Hilmar hætti að drekka og fékk nýtt líf</t>
  </si>
  <si>
    <t>http://mbl.is/smartland/heilsa/2019/04/19/hilmar_haetti_ad_drekka_og_fekk_nytt_lif</t>
  </si>
  <si>
    <t>eins og Marquez sagði : Vivir para contarla , lifðu lífinu til að segja frá því . Ég var mjög</t>
  </si>
  <si>
    <t>ég myndi segja frá þessu og kannski er það í öllu mínu lífi . Ég er heillaður af minningum og</t>
  </si>
  <si>
    <t>Lifðu lífinu til að segja frá því</t>
  </si>
  <si>
    <t>http://mbl.is/greinasafn/grein/1666035</t>
  </si>
  <si>
    <t>við mig og verk mín . Ég er ennþá að mótast og að læra . Ég samt sem áður er</t>
  </si>
  <si>
    <t>ég reyni ávallt að ná ákveðinni dýpt í verkum mínum , að fólk sjái og // eða skynji sögu með</t>
  </si>
  <si>
    <t>Konan sem vill ekki sleppa látnum maka sínum: Listljósmyndarinn Hrönn í viðtali</t>
  </si>
  <si>
    <t>http://bleikt.pressan.is/lesa/konan-sem-vill-ekki-sleppa-latnum-maka-sinum-listljosmyndarinn-hronn-i-vidtali/</t>
  </si>
  <si>
    <t>Gísli Hvanndal Jakobsson</t>
  </si>
  <si>
    <t>Haki var með keðju , autotune , svægi og lítur út fyrir að vera svona þrettán ára . Ég verð</t>
  </si>
  <si>
    <t>ég sé að horfa á þetta á naríunum . Eftir Rúv núll liggur leiðin á Bankastræti núll . Þar sem</t>
  </si>
  <si>
    <t>Dagbók Bents: Airwaves er ekki eitthvað sem hægt er að upplifa heima á naríunum</t>
  </si>
  <si>
    <t>http://visir.is/g/2018181119920</t>
  </si>
  <si>
    <t>Ágúst Bent Sigbertsson</t>
  </si>
  <si>
    <t>verði í kynningarferð um Evrópu fyrir keppnina . „ Ég á samt góða vini í Litháen og þeir virðast mjög</t>
  </si>
  <si>
    <t>ég sé að keppa fyrir Ísland . Ég vona því að mínir menn þar kynni okkur vel , " segir</t>
  </si>
  <si>
    <t>Söng dáleiddur í Smáralindinni</t>
  </si>
  <si>
    <t>http://visir.is/g/200880225051</t>
  </si>
  <si>
    <t>Breki Logason</t>
  </si>
  <si>
    <t>. Er það eitthvað sem þú nýtir þér úr ljósmynduninni ? " Já , alveg tvímælalaust . Ég er mjög</t>
  </si>
  <si>
    <t>ég sé að nýta mér þá tækni sem ég hef tileinkað mér við ljósmyndun og myndin er mjög fótógrafísk eins</t>
  </si>
  <si>
    <t>300 harmonikur</t>
  </si>
  <si>
    <t>http://mbl.is/greinasafn/grein/1019323</t>
  </si>
  <si>
    <t>flóttalegum augum og það er engin hress hrokkinhærð kona að vekja fangana með kristilegu glamri á gítar . Ég er</t>
  </si>
  <si>
    <t>ég sé að ryðjast inn á þeirra allra heilagasta , hnýsast þar sem ég á ekki að vera að hnýsast</t>
  </si>
  <si>
    <t>Fangelsi enginn staður fyrir börn</t>
  </si>
  <si>
    <t>http://visir.is/g/2014704039935</t>
  </si>
  <si>
    <t>Snærós Sindradóttir</t>
  </si>
  <si>
    <t>Henni finnst þetta bara gaman því auðvitað verður frábært að eiga þessar myndir seinna meir . Hún er ekki alltaf</t>
  </si>
  <si>
    <t>ég sé að taka myndir því vélin er alltaf við hendina og reyni ég svolítið að hafa mest þannig þó</t>
  </si>
  <si>
    <t>Össi deilir fallegum og öðruvísi óléttumyndum af Thelmu</t>
  </si>
  <si>
    <t>http://visir.is/g/2018181109186</t>
  </si>
  <si>
    <t>. Og þó ég fyllist stolti yfir landsliðum , fánanum , listamönnum sem koma fram á erlendri grund eða sé</t>
  </si>
  <si>
    <t>ég sé einhvers staðar í nafni þjóðarinnar þá verkjar mig stundum undan þjóðerniskenndinni . Ekki síst þegar ég er að</t>
  </si>
  <si>
    <t>SÍBÚAVANDAMÁL</t>
  </si>
  <si>
    <t>http://mbl.is/greinasafn/grein/597805</t>
  </si>
  <si>
    <t>að bæta okkur og umhverfið munum við halda áfram að gera mistök . Það sem skiptir mestu máli að vera</t>
  </si>
  <si>
    <t>ég sé fær um það lang besta og það allra versta . Þannig get ég haldið áfram að feta langan</t>
  </si>
  <si>
    <t>Íslamd</t>
  </si>
  <si>
    <t>http://visir.is/g/2015151009236</t>
  </si>
  <si>
    <t>Birta Árdal Bergsteinsdóttir</t>
  </si>
  <si>
    <t>breytir miklu fyrir mig því markvörðurinn er vanur að stjórna vörninni , “ segir Guðbjörg . „ Ég er kannski</t>
  </si>
  <si>
    <t>ég sé fyrirmynd og megi ekki gera neina vitleysu , “ segir Dóra María í léttum tón . „ Ég</t>
  </si>
  <si>
    <t>Kata er hinn fullkomni fyrirliði</t>
  </si>
  <si>
    <t>http://visir.is/g/2013707169983</t>
  </si>
  <si>
    <t>ávöxtum , fjölbreytt úrval af léttum mjólkurvörum , gróft brauð og hýðishrísgrjón svo eitthvað sé nefnt . " Ég er</t>
  </si>
  <si>
    <t>ég set í matarkörfuna án þess að vera með neinar öfgar í þeim efnum . Ég kaupi ekki mikið af</t>
  </si>
  <si>
    <t>Góður fiskur í miklu uppáhaldi</t>
  </si>
  <si>
    <t>http://mbl.is/greinasafn/grein/1059009</t>
  </si>
  <si>
    <t>sem borðaði ekki pylsur , skinku eða pizzur en elskaði gulrætur . Ég tek ekkert út fyrir mót en er</t>
  </si>
  <si>
    <t>ég set ofan í mig . Ég á alltaf nóg af hnetusmjöri og eggjum . “ Aðspurðar að því hver</t>
  </si>
  <si>
    <t>Keppa á kjötinu á morgun</t>
  </si>
  <si>
    <t>http://mbl.is/smartland/heilsa/2016/01/29/keppa_a_kjotinu_a_morgun/</t>
  </si>
  <si>
    <t>þú til að lifa heilsusamlegra lífi ? „ Ég hugleiði daglega og reyni allt hvað ég get til að vera</t>
  </si>
  <si>
    <t>ég set ofan í mig . Ég vel félagsskapinn vandlega , tala við Guð , þakka fyrir allt sem heimurinn</t>
  </si>
  <si>
    <t>Hefur sjaldan verið í betra formi</t>
  </si>
  <si>
    <t>http://mbl.is/smartland/heilsa/2018/02/26/hefur_sjaldan_verid_i_betra_formi</t>
  </si>
  <si>
    <t>mig allri skálinni . Eins og ég sagði þá hefur þetta gengið upp og ofan , ég reyni að vera</t>
  </si>
  <si>
    <t>ég set ofan í mig og tek ekki með mér súkkulaðistykki heim eftir hverja verslunarferð . En svo koma bara</t>
  </si>
  <si>
    <t>Verður ekki 10 kg léttari eftir 12 vikur</t>
  </si>
  <si>
    <t>http://mbl.is/smartland/heilsa/2016/11/14/verdur_ekki_10_kg_lettari_eftir_12_vikur/</t>
  </si>
  <si>
    <t>í raun með ofnæmi fyrir öllum mat og verð að borða mjög hreina fæðu . Ég þarf að vera mjög</t>
  </si>
  <si>
    <t>ég set ofan í mig og þegar ég tek svindldaga þá veit ég að ég þarf að borga fyrir það</t>
  </si>
  <si>
    <t>Lína Birgitta fór í meðferð við kaupfíkn</t>
  </si>
  <si>
    <t>þessar kenningar bæði málfræðilega og þematískt . Ertu mjög meðvitaður um málfræðina á meðan þú skrifar ? Ég er mjög</t>
  </si>
  <si>
    <t>ég set virkni í gang með því að hafa fasta punkta sem ég kalla kenningar , en ég er alveg</t>
  </si>
  <si>
    <t>Fíkillinn þinn</t>
  </si>
  <si>
    <t>http://mbl.is/greinasafn/grein/1172228</t>
  </si>
  <si>
    <t>í þaula vítt og breitt um æðakerfi flokksins . Að lokum vil ég halda því til haga að ég er</t>
  </si>
  <si>
    <t>ég sjálf hef með sanni oft og tíðum verið orsök og afleiðing ýmissa vandræða . Ég brenn fyrir kerfisbreytingum og</t>
  </si>
  <si>
    <t>Uppgjör við allskonar lýðræðispönk</t>
  </si>
  <si>
    <t>http://stundin.is/grein/6545</t>
  </si>
  <si>
    <t>Birgitta Jónsdóttir</t>
  </si>
  <si>
    <t>Ef maður byrjar að finna fyrir pressunni frá milljónum lesanda eyðileggur maður verk sitt . Þannig er ég kannski aðallega</t>
  </si>
  <si>
    <t>ég skuli reyna að forðast slíka pressu þegar ég skrifa . Mér ber að tala við eina lesandann sem ég</t>
  </si>
  <si>
    <t>Brennum þessa bók</t>
  </si>
  <si>
    <t>http://mbl.is/greinasafn/grein/825379</t>
  </si>
  <si>
    <t>ég var segja eins og þegar ég kom heim núna fyrir hvað tæpum tveim árum að þá var ég mjög</t>
  </si>
  <si>
    <t>ég talaði ensku í öðru hvoru orði þannig að ég tók mig á mér fannst það ekkert svona mér fannst</t>
  </si>
  <si>
    <t>Hópviðtöl</t>
  </si>
  <si>
    <t>Umsjón: Hanna Óladóttir o.fl.</t>
  </si>
  <si>
    <t>tók fram að hann hafi ekki verið einn að verki heldur hafi eiginkonan einnig myrt börnin . " Ég er</t>
  </si>
  <si>
    <t>ég tók þátt í skelfilegu athæfi sem kostaði þrjú saklaus börn lífið , " sagði hann og bætti við :</t>
  </si>
  <si>
    <t>Töldu sig komast betur af án barnanna</t>
  </si>
  <si>
    <t>http://mbl.is/frettir/erlent/2009/09/07/toldu_sig_komast_betur_af_an_barnanna</t>
  </si>
  <si>
    <t>í septemberbyrjun það ár . Ég skynjaði það strax að skólinn yrði mikil áskorun fyrir mig , en var alltaf</t>
  </si>
  <si>
    <t>ég væri á réttum stað . Skólinn er byggður upp á fyrirlestrum , fræðslu og hugleiðslu . Mikil tjáningarvinna fer</t>
  </si>
  <si>
    <t>Ljósheimar – góður staður</t>
  </si>
  <si>
    <t>http://mbl.is/greinasafn/grein/1469497</t>
  </si>
  <si>
    <t>var við einhvern titring í hópi þeirra Íslendinga sem að myndinni komu ? " Alls ekki , það voru allir</t>
  </si>
  <si>
    <t>ég væri að gera ævintýri sem ætti ekkert skylt við Ísland . Samt kom það nokkrum sinnum fyrir að mér</t>
  </si>
  <si>
    <t>Nútímaskrímsli á norðurslóðum</t>
  </si>
  <si>
    <t>http://mbl.is/greinasafn/grein/698975</t>
  </si>
  <si>
    <t>það væri kannski skrýtið að vera strákur í þessu námi . Ég var ekki beint stressaður eða smeykur en mjög</t>
  </si>
  <si>
    <t>ég væri að gera eitthvað öðruvísi . En svo kom ég skólann og þessar hugsanir hurfu strax . “ Alex</t>
  </si>
  <si>
    <t>Byrjaði að farða litlu systur sína</t>
  </si>
  <si>
    <t>http://frettatiminn.is/byrjadi-ad-farda-litlu-systur-sina/</t>
  </si>
  <si>
    <t>verið orðið nánast alveg jafn firrtir og persónurnar sem þeir voru að leika . " Ég hætti alveg að vera</t>
  </si>
  <si>
    <t>ég væri að leika . Mér leið eins og ég þyrfti að myrða hana . Þegar Ed hrópaði : "</t>
  </si>
  <si>
    <t>Hryllingur heima í stofu</t>
  </si>
  <si>
    <t>http://mbl.is/greinasafn/grein/548731</t>
  </si>
  <si>
    <t>má vel vera að ég sé að monta mig , " segir hann , " en ég var aldrei mjög</t>
  </si>
  <si>
    <t>ég væri að leika Jesú Krist , " segir hann um eitt þekktasta hlutverk sitt . Litur og líf "</t>
  </si>
  <si>
    <t>Í skugga vampírunnar</t>
  </si>
  <si>
    <t>http://mbl.is/greinasafn/grein/584636</t>
  </si>
  <si>
    <t>verkefnið að mér árið 2016 . Ég ræddi þetta strax í framhaldi við Jónu Símoníu og var hún því vel</t>
  </si>
  <si>
    <t>ég væri að skrifa þessa grein . Ég er með tölvupóst sem staðfestir frásögn mína . Þann tölvupóst hef ég</t>
  </si>
  <si>
    <t>Að gefnu tilefni, um Listasafn Ísafjarðar.</t>
  </si>
  <si>
    <t>http://bb.is/2019/06/ad-gefnu-tilefni-um-listasafn-isafjardar</t>
  </si>
  <si>
    <t>ætti eftir að verða svona stór en auðvitað kom mér það skemmtilega á óvart . En þó var ég alveg</t>
  </si>
  <si>
    <t>ég væri að taka þátt í mjög fínu verkefni , því handritið var eitt það smellnasta sem ég hafði lesið</t>
  </si>
  <si>
    <t>gamall og varst ekki hræddur um að smitast . Ég var úti á Eyri þann vetur . Ég var ansi</t>
  </si>
  <si>
    <t>ég væri ekki æskileg . Ég hafði fengið berkla en mér var löngu batnað , og ég hafði aldrei haft</t>
  </si>
  <si>
    <t>Krókótt kimalíf</t>
  </si>
  <si>
    <t>http://mbl.is/greinasafn/grein/573864</t>
  </si>
  <si>
    <t>Ákvað að breyta þessu böli í blessun - K100</t>
  </si>
  <si>
    <t>http://mbl.is/k100/frettir/2019/03/07/akvad_ad_breyta_thessu_boli_i_blessun</t>
  </si>
  <si>
    <t>Kolbrún Pálína Helgadóttir</t>
  </si>
  <si>
    <t>segja var ég ekki alveg viss um hvað ég var að fara út í nákvæmlega . Ég var hins vegar</t>
  </si>
  <si>
    <t>ég væri í góðu ásigkomulagi fyrir keppni í bæði 200 metra hlaupi og 400 metra hlaupi . Hins vegar fannst</t>
  </si>
  <si>
    <t>Á íþróttunum allt að þakka</t>
  </si>
  <si>
    <t>“ Dreymdi um að komast í annan bekk „ Þetta hafði mikil áhrif á mína sjálfsmynd , ég var mjög</t>
  </si>
  <si>
    <t>ég væri í tossabekk og fannst það ósanngjarnt , mig dreymdi um að komast í betri bekk . “ segir</t>
  </si>
  <si>
    <t>Tossabekkir: Kerfi sem niðurlægði nemendur</t>
  </si>
  <si>
    <t>http://visir.is/g/2016160139985</t>
  </si>
  <si>
    <t>um kvenfyrirmyndirnar sínar . „ Það er því fyrsta nafnið sem kemur upp í hugann . Ég ólst upp mjög</t>
  </si>
  <si>
    <t>ég væri jafngömul og leiðtogatíð fyrsta kvenforsetans . Ég kann Vigdísi miklar þakkir fyrir það . Hún hefur líka sýnt</t>
  </si>
  <si>
    <t>Fyrirmyndir kvenna: „Vigdís er drottningin“</t>
  </si>
  <si>
    <t>http://stundin.is/grein/651</t>
  </si>
  <si>
    <t>sagt reyni ég að einbeita mér að öðru en hugsa um það . Ég hóf keppni með opnum huga og</t>
  </si>
  <si>
    <t>ég væri nýliði og ætti mikið ólært . Lærdómurinn gengur vel og ég hef frábært tækifæri með því að vera</t>
  </si>
  <si>
    <t>Hamilton: Of snemmt að tala um heimsmeistaratitil</t>
  </si>
  <si>
    <t>http://mbl.is/sport/formula/2007/06/15/hamilton_of_snemmt_ad_tala_um_heimsmeistaratitil</t>
  </si>
  <si>
    <t>út fyrir þægindarammann og spyrji sig áleitinna spurninga . Hjá mér var það reyndar ekki þannig að ég væri beinlínis</t>
  </si>
  <si>
    <t>ég væri örugglega lesbía heldur var ég bara kannski ekki búin að spyrja mig réttu spurninganna . Kynhneigð er nefnilega</t>
  </si>
  <si>
    <t>Stelpum líður verr en strákum</t>
  </si>
  <si>
    <t>http://dv.is/folk/2013/8/9/stelpum-lidur-verr-en-strakum/</t>
  </si>
  <si>
    <t>Hörn Heiðarsdóttir</t>
  </si>
  <si>
    <t>að eignast tvö börn á sama tíma og þú syrgir barn og tekur á móti samúðarkveðjum . Ég var alltaf</t>
  </si>
  <si>
    <t>ég væri rík þótt þau væru bara tvö en ekki þrjú . “ Katrín ræðir opinskátt um reynslu sína þar</t>
  </si>
  <si>
    <t>„Ég þakka fyrir hvern dag“</t>
  </si>
  <si>
    <t>http://dv.is/folk/2013/8/22/eg-thakka-fyrir-hvern-dag/</t>
  </si>
  <si>
    <t>líður eins og ég hafi verið ráðvillt áður en ég eignaðist börnin . Þegar að ég eignaðist börnin varð ég</t>
  </si>
  <si>
    <t>meðvitaðri um það hver</t>
  </si>
  <si>
    <t>ég væri sem kona . Ég vildi bara sýna gott fordæmi fyrir dóttur mína og börnin mín , " sagði</t>
  </si>
  <si>
    <t>Konurnar sem munu breyta heiminum</t>
  </si>
  <si>
    <t>http://mbl.is/smartland/stars/2013/10/11/konurnar_sem_munu_breyta_heiminum</t>
  </si>
  <si>
    <t>bata . Það tók mig ár og daga að safna kjarki til að skrifa þetta leikrit . Ég var alltof</t>
  </si>
  <si>
    <t>ég var að fjalla um málefni sem ekki er talað um – tabú : Sjúk börn . Sagði Dostojevski ekki</t>
  </si>
  <si>
    <t>Það skiptir máli að lifa</t>
  </si>
  <si>
    <t>http://mbl.is/greinasafn/grein/1272207</t>
  </si>
  <si>
    <t>ótrúlegt hvað fólk talar mikið um þetta . Ég skoraði ekki mark í leiknum . Ég var engu síður alveg</t>
  </si>
  <si>
    <t>ég var að gera . Ég hikaði ekki eitt augnablik . Ég vissi að Benzema var að koma fyrir aftan</t>
  </si>
  <si>
    <t>Spánn: Hvað varst þú að gera Gutti minn?</t>
  </si>
  <si>
    <t>hef tekið slæmar ákvarðanir og ég tek fulla ábyrgð á þeim . Ég er ekki fórnarlamb heldur var ég algjörlega</t>
  </si>
  <si>
    <t>ég var að gera . Ég snéri mér að þessu þegar illa gekk hjá mér í lífinu og hjónbandinu .</t>
  </si>
  <si>
    <t>Ólympíufari starfaði sem vændiskona</t>
  </si>
  <si>
    <t>http://visir.is/g/2012121229894</t>
  </si>
  <si>
    <t>vel og ég var ekkert að stressast upp í keppendaherberginu . Mér leið mjög vel í sundinu líka og var</t>
  </si>
  <si>
    <t>ég var að gera . Þetta gekk allt saman mjög vel , " segir Anton sem hækkaði sig vel á</t>
  </si>
  <si>
    <t>Markmiðið var að bæta sig</t>
  </si>
  <si>
    <t>http://mbl.is/greinasafn/grein/1448035</t>
  </si>
  <si>
    <t>sífellt fækkandi fengum við hjónin alltaf jólakort frá honum , sem okkur þótti afskaplega vænt um . Hann var alltaf</t>
  </si>
  <si>
    <t>ég var að gera og ófeiminn við að spyrja . Hann var líka sá maður sem vildi alltaf gera hlutina</t>
  </si>
  <si>
    <t>Egill Örn Gunnarsson</t>
  </si>
  <si>
    <t>http://mbl.is/greinasafn/grein/1622485</t>
  </si>
  <si>
    <t>Hann sagðist hafa verið hundeltur af fjölda ljósmyndara , sem virtust alltaf vita hvar hann yrði . " Ég varð</t>
  </si>
  <si>
    <t>ég var að mæta á staði , eftir að hafa komið því í kring að fara þangað í leyni ,</t>
  </si>
  <si>
    <t>Hringdi í Craig vegna Miller</t>
  </si>
  <si>
    <t>http://mbl.is/frettir/erlent/2014/01/27/hringdi_i_craig_vegna_miller</t>
  </si>
  <si>
    <t>Á ekki uppskrift að vinsældum</t>
  </si>
  <si>
    <t>http://frettabladid.is/lifid/a-ekki-uppskrift</t>
  </si>
  <si>
    <t>, eins og þú segir , samband einstaklingsins við umhverfi sitt , " segir Mick . " Ég var mjög</t>
  </si>
  <si>
    <t>ég var að skrifa um persónu sem ætti hreinlega engan tilverurétt í dag - blöðin myndu gera honum lífið óbærilegt</t>
  </si>
  <si>
    <t>BLEK ER ÓDÝRT</t>
  </si>
  <si>
    <t>http://mbl.is/greinasafn/grein/668332</t>
  </si>
  <si>
    <t>þurfti og þarf að venjast . „ Já klárlega . Það var skrítið fyrstu holurnar , því ég var mjög</t>
  </si>
  <si>
    <t>ég var að spila með henni . Það venst svo fljótlega og þá er þetta bara eins og hver annar</t>
  </si>
  <si>
    <t>Ólafía: „Stolt af því að vera á LPGA mótaröðinni á tímum þegar skor fer hríðlækkandi“</t>
  </si>
  <si>
    <t>http://kylfingur.vf.is/frettir/35660</t>
  </si>
  <si>
    <t>að stöðugt samtal og samstarf hafi átt sér stað allan þann tíma . Fékk tennisolnboga af álagi " Ég var</t>
  </si>
  <si>
    <t>ég var að vinna með mjög persónulegt efni einhvers annars . Þetta er saga Phoebe Gloeckner og hennar líf .</t>
  </si>
  <si>
    <t>Tungumál töfranna</t>
  </si>
  <si>
    <t>http://mbl.is/greinasafn/grein/1581938</t>
  </si>
  <si>
    <t>hef byrjað tímabilið vel og liðið hreint frábærlega , " sagði Rooney eftir leikinn í gær . " Ég var</t>
  </si>
  <si>
    <t>ég var einu marki frá 150 . Ég spurði hversu mörk Bobby Charlton hefði skorað . Giggs sagði mér að</t>
  </si>
  <si>
    <t>Rooney vill ná metinu af Charlton</t>
  </si>
  <si>
    <t>http://mbl.is/sport/enski/2011/08/29/rooney_vill_na_metinu_af_charlton</t>
  </si>
  <si>
    <t>að ég hafi fljótt gert mér grein fyrir því . Ég þekkti alkóhólisma úr mínu umhverfi og var fljótt nokkuð</t>
  </si>
  <si>
    <t>ég var ekki á réttri leið . Nítján ára gamall missti ég Gunnar , yngri bróður minn í hörmulegu bílslysi</t>
  </si>
  <si>
    <t>Held að ég hafi verið fínasta efni í alvöru fyllibyttu</t>
  </si>
  <si>
    <t>http://vf.is/mannlif/held-ad-eg-hafi-verid-finasta-efni-i-alvoru-fyllibyttu</t>
  </si>
  <si>
    <t>B : út af því C : og mér fannst þegar ég kom heim núna síðast þá var ég mjög</t>
  </si>
  <si>
    <t>ég var farin að sletta mikið tók mig á og er alltaf þegar ég segi yfirleitt þegar ég segi útlenskt</t>
  </si>
  <si>
    <t>Hvernig er að vera 150 kg ungur maður ? „ Maður upplifir sig alltaf óæðri öðrum . Ég var mjög</t>
  </si>
  <si>
    <t>http://mbl.is/smartland/heilsa/2018/09/09/eg_atti_alltaf_i_barattu_vid_aukakiloin</t>
  </si>
  <si>
    <t>í heimsókn . Við þau tilefni laumaði hann iðulega að mér , heimasætunni , einhverjum glaðningi . Ég var snemma</t>
  </si>
  <si>
    <t>ég var í sérstöku dálæti hjá honum þó ég vissi kannski ekkert endilega afhverju að öðru leyti en því að</t>
  </si>
  <si>
    <t>Þórður Guðnason</t>
  </si>
  <si>
    <t>http://mbl.is/greinasafn/grein/1410864</t>
  </si>
  <si>
    <t>aldrei ráð að fyrra bragði en gafst alltaf góð ráð þegar ég leitaði til þín . Ég hef alltaf verið</t>
  </si>
  <si>
    <t>ég var lánsöm að hafa fengið þig sem föður . Þú gerðir svo mikið fyrir mig og börnin mín .</t>
  </si>
  <si>
    <t>Þórir Guðmundsson</t>
  </si>
  <si>
    <t>http://mbl.is/greinasafn/grein/1704757</t>
  </si>
  <si>
    <t>Duranona skoraði 11 mörk</t>
  </si>
  <si>
    <t>http://mbl.is/folk/frettir/2004/11/30/duranona_skoradi_11_mork</t>
  </si>
  <si>
    <t>á Instagram í vikunni skilaboð til aðdáenda sinna vegna frestunar á tónleikunum . Hann segir : " Ég er mjög</t>
  </si>
  <si>
    <t>ég verð aldrei fullkominn og að ég á eftir að halda áfram að gera mistök , en það sem ég</t>
  </si>
  <si>
    <t>Justin Bieber tjáir sig</t>
  </si>
  <si>
    <t>http://mbl.is/greinasafn/grein/1649623</t>
  </si>
  <si>
    <t>heyrði ég að minnsta kosti tvo segja : " Það toppar enginn Gísla . " Ég er mér því mjög</t>
  </si>
  <si>
    <t>ég verð alltaf borinn saman við Gísla þó margir aðrir hafi leikið þetta hlutverk , þeirra á meðal Róbert Arnfinnsson</t>
  </si>
  <si>
    <t>"Hann sér í gegnum allt bullið"</t>
  </si>
  <si>
    <t>http://mbl.is/greinasafn/grein/1591762</t>
  </si>
  <si>
    <t>þeim leik síðustu ár . Alltaf þegar talað er um bikarúrslit kemur sá leikur upp í hugann . Ég var</t>
  </si>
  <si>
    <t>ég vildi ekki tapa þessum leik . Fyrir mig er þetta ótrúlega sætt og mér finnst sterkt að klára dæmið</t>
  </si>
  <si>
    <t>Lífið er ljúft í 107</t>
  </si>
  <si>
    <t>http://mbl.is/greinasafn/grein/1628923</t>
  </si>
  <si>
    <t>sinn farveg , hver svo sem hann er . Ég hef alltaf verið trú þessari rödd . Ég varð snemma</t>
  </si>
  <si>
    <t>ég vildi læra mikið en jafnframt um það hvað maður velur að tileinka sér og hvað maður skilur eftir .</t>
  </si>
  <si>
    <t>Anna Þorvaldsdóttir tilnefnd til Grammy-verðlauna | Vikan</t>
  </si>
  <si>
    <t>http://mannlif.is/vikan/anna-thorvaldsdottir-tilnefnd-til-grammy-verdlauna</t>
  </si>
  <si>
    <t>hafi verið með annað hugarfar í fyrra . En hvers vegna breyttist hugarfarið ? " Í fyrstu þáttaröðinni var ég</t>
  </si>
  <si>
    <t>ég yrði að gera breytingu til þess hreinlega að deyja ekki úr offitu . Með það í farteskinu að hafa</t>
  </si>
  <si>
    <t>Eyþór datt út úr Biggest Loser</t>
  </si>
  <si>
    <t>http://mbl.is/smartland/heilsa/2015/01/22/eythor_datt_ut_ur_biggest_loser</t>
  </si>
  <si>
    <t>árið 1986 . Mamma var í eðli sínu mikill leiðbeinandi og kennari , en að sama skapi var ég mjög</t>
  </si>
  <si>
    <t>ég yrði að vinna hlutverkið algjörlega á mínum forsendum og hún hafði alveg skilning á því rétt eins og hún</t>
  </si>
  <si>
    <t>Hlær að kjaftasögunum</t>
  </si>
  <si>
    <t>http://dv.is/folk/2015/1/10/hlaer-ad-kjaftasogunum/</t>
  </si>
  <si>
    <t>hafði aðeins jákvæða hluti um það að segja . „ Ég hef mikla trú á sjálfum mér en er jafnframt</t>
  </si>
  <si>
    <t>ég þarf að bæta ýmislegt í leik mínum . Þess vegna ákvað ég að fara til Nordsjælland . Þetta er</t>
  </si>
  <si>
    <t>Guðmundur Þórarins: Verð fljótur að ná tökum á dönskunni</t>
  </si>
  <si>
    <t>http://visir.is/g/2015150129444</t>
  </si>
  <si>
    <t>mjög vel út . Matarræðið er í vinnslu , ætli það sé ekki minn veikleiki . Ég er mjög vel</t>
  </si>
  <si>
    <t>ég þarf að gera og breyta og bæta en ég er ekki nógu ákveðin í að koma þessu í réttan</t>
  </si>
  <si>
    <t>Ég er ekki alki fyrir fimm aura</t>
  </si>
  <si>
    <t>http://mbl.is/smartland/heilsa/2016/10/05/eg_er_ekki_alki_fyrir_fimm_aura/</t>
  </si>
  <si>
    <t>að verða mjó of hratt Hefurðu fundið fyrir einhverjum neikvæðum hliðum bandsins ? „ Nei . Ég er líka mjög</t>
  </si>
  <si>
    <t>Brá svakalega að stíga á vigtina</t>
  </si>
  <si>
    <t>http://mbl.is/frettir/innlent/2017/06/04/bra_svakalega_ad_stiga_a_vigtina/</t>
  </si>
  <si>
    <t>Ásdís Ásgeirsdóttir</t>
  </si>
  <si>
    <t>ég yrði áfram . Ég get ekki beðið eftir því að stíga aftur út á Old Trafford en er líka</t>
  </si>
  <si>
    <t>ég þarf að taka minn tíma til að vera viss um að vera tilbúinn . Ég hef mikið lagt á</t>
  </si>
  <si>
    <t>Zlatan búinn að gera eins árs samning við Man Utd (Staðfest)</t>
  </si>
  <si>
    <t>http://fotbolti.net/news/24-08-2017/zlatan-buinn-ad-gera-eins-ars-samning-vid-man-utd-stadfest</t>
  </si>
  <si>
    <t>mann aldrei þegar maður hefur borðað of mikinn ís í fríinu . Ertu almennt meðvituð um mataræðið ? Ég er</t>
  </si>
  <si>
    <t>ég þurfi að borða fjölbreyttan , hollan og orkuríkan mat , en ég tel ekki ofan í mig kaloríur eða</t>
  </si>
  <si>
    <t>Kraftmikill verkfræðinemi</t>
  </si>
  <si>
    <t>http://mbl.is/greinasafn/grein/1511422</t>
  </si>
  <si>
    <t>Mér finnst það ekki gaman og ég kýs að nota tímann minn í eitthvað annað skemmtilegra . Ég er samt</t>
  </si>
  <si>
    <t>ég þurfi að taka mig á , þetta kemur allt með kalda vatninu . Er mikið drasl í geymslunni ?</t>
  </si>
  <si>
    <t>Í leit að ómissandi húsráðum</t>
  </si>
  <si>
    <t>http://mbl.is/smartland/heimili/2013/07/19/leit_ad_omissandi_husradum</t>
  </si>
  <si>
    <t>og kaffivélin miklir vinir Ég er oft að springa útaf hugmyndum sem ég þarf að koma frá mér en er</t>
  </si>
  <si>
    <t>ég þurfi að temja mér aðeins meiri þolinmæði og hugsa málið til enda . Þetta helgast oft held ég af</t>
  </si>
  <si>
    <t>Enn einn hæfileikaríki Morthensinn: Bergþór Morthens málari</t>
  </si>
  <si>
    <t>http://bleikt.pressan.is/lesa/enn-einn-haefileikariki-morthensinn-bergthor-morthens-malari/</t>
  </si>
  <si>
    <t>hefði ekki gengið eins vel ef ég hefði ekki sinnt þessu eins og ég gerði en ég var líka mjög</t>
  </si>
  <si>
    <t>ég þyrfti að bæta mig . Eftir að hafa spilað landsleiki og eitt ár í Hollandi þá vissi ég að</t>
  </si>
  <si>
    <t>"Ganga ekki á vatni"</t>
  </si>
  <si>
    <t>http://mbl.is/greinasafn/grein/1357116</t>
  </si>
  <si>
    <t>Ólafur tók stjórnina hjá Val – Ég sagði Berki að ég myndi ráða</t>
  </si>
  <si>
    <t>http://433.pressan.is/pepsi-deild/olafur-tok-stjornina-hja-val-eg-sagdi-berki-ad-eg-myndi-rada</t>
  </si>
  <si>
    <t>og off í gegnum árin . Ég alltaf glímt við þunglyndi og lítið sjálfsálit og var alltaf meira og meira</t>
  </si>
  <si>
    <t>ég þyrfti að lokum að fara að vinna í þessu . “ Elsa segir að hún hafi að lokum verið</t>
  </si>
  <si>
    <t>„Hann þarf ekki að lemja þig til að vera…</t>
  </si>
  <si>
    <t>http://frettabladid.is/frettir/hann-arf-ekki-a-lemja-ig-til-a-vera-vondur</t>
  </si>
  <si>
    <t>" Áður en að mínum síma var stolið voru tveir símar vinkvenna minna búnir að hverfa svo ég var sérlega</t>
  </si>
  <si>
    <t>ég þyrfti að passa mig , " segir ung kona sem stödd var á b 5 á föstudagskvöldið en vill</t>
  </si>
  <si>
    <t>12 símum stolið sama kvöldið á b5</t>
  </si>
  <si>
    <t>. " Áður en mínum síma var stolið voru tveir símar vinkvenna minna búnir að hverfa svo ég var sérlega</t>
  </si>
  <si>
    <t>ég þyrfti að passa mig , " segir ung kona sem var stödd á skemmtistaðnum á föstudagskvöldið . Hún vill</t>
  </si>
  <si>
    <t>12 símum stolið á b5</t>
  </si>
  <si>
    <t>http://mbl.is/greinasafn/grein/1548773</t>
  </si>
  <si>
    <t>þér og þú stofnar heilsu þeirra í hættu með því að vera allt of þung . Ég var þó alltaf</t>
  </si>
  <si>
    <t>ég þyrfti að vera mjó , en ég var aldrei grennst og vissi að ég yrði það aldrei . Ég</t>
  </si>
  <si>
    <t>Forsíðuviðtal Lífsins: Vissi að ég yrði aldrei grennst</t>
  </si>
  <si>
    <t>http://visir.is/g/2014711079979</t>
  </si>
  <si>
    <t>Ragnheiður Guðmundsdóttir</t>
  </si>
  <si>
    <t>þá höfum við unnið saman . Í dag eigum við fyrirtækið saman og Tinna er framkvæmdastjóri . Ég var mjög</t>
  </si>
  <si>
    <t>ég þyrfti að vinna með fjármála- og rekstrarmanneskju til að taka fyrirtækið á næsta stig . Tinna hefur gífurlega reynslu</t>
  </si>
  <si>
    <t>Vísir - Dóttirin var í lífshættu</t>
  </si>
  <si>
    <t>http://visir.is/g/2013708029915</t>
  </si>
  <si>
    <t>Marín Manda</t>
  </si>
  <si>
    <t>með börn í huga Líkt og í fyrra urðu dómararnir fyrir ákveðnum vonbrigðum með eggin . Þau segjast þó vera</t>
  </si>
  <si>
    <t>eggin séu aðallega framleidd fyrir börn og að því leytinu séu þau ágæt . „ Fyrir mér er þetta samt</t>
  </si>
  <si>
    <t>Nizza karamellueggið besta eggið</t>
  </si>
  <si>
    <t>http://dv.is/neytendur/2013/3/20/nizza-karamellueggid-besta-eggid/</t>
  </si>
  <si>
    <t>eiga góða að og geta glaðst með þeim . " Setjið markmið Salbjörg segir fullorðna fólkið verða að koma sér</t>
  </si>
  <si>
    <t>Flókin frí frá hversdagsleikanum</t>
  </si>
  <si>
    <t>http://mbl.is/greinasafn/grein/1217363</t>
  </si>
  <si>
    <t>var hægt að gera , enda hefur umræðan í samfélaginu breyst á stuttum tíma . " Hún segist hins vegar</t>
  </si>
  <si>
    <t>eigandi húsanna hafi fengið öll tilskilin leyfi . " Það má því gera ráð fyrir að hann hafi einhvern rétt</t>
  </si>
  <si>
    <t>Óska eftir friðun húsanna</t>
  </si>
  <si>
    <t>http://mbl.is/greinasafn/grein/1184314</t>
  </si>
  <si>
    <t>þar sem til stendur að reisa hótel . Fulltrúar VG og Frjálslyndra í borgarstjórn fagna niðurstöðunni en kveðast um leið</t>
  </si>
  <si>
    <t>eigandi lóðanna hafi nokkurn rétt á bak við sig og að borgin geti borið fjárhagslega ábyrgð . Forsvarsmenn Kaupangs ehf.</t>
  </si>
  <si>
    <t>Friðun á valdi ráðherra</t>
  </si>
  <si>
    <t>http://mbl.is/greinasafn/grein/1184278</t>
  </si>
  <si>
    <t>bótaskylda skapast sem lendir á skattgreiðendum . Fulltrúar VG og Frjálslyndra í borgarstjórn fagna niðurstöðu nefndarinnar en kveðast um leið</t>
  </si>
  <si>
    <t>eigandi lóðanna hafi nokkurn rétt á bak við sig og að borgin geti borið fjárhagslega ábyrgð . Í yfirlýsingu forsvarsmanna</t>
  </si>
  <si>
    <t>Bótaskylda lendir á skattgreiðendum</t>
  </si>
  <si>
    <t>http://mbl.is/frettir/innlent/2008/01/09/botaskylda_lendir_a_skattgreidendum</t>
  </si>
  <si>
    <t>Ein kenning er að í svona umhverfi breytast hvatar stjórnenda . Það er að segja , stjórnendur Bónus , eru</t>
  </si>
  <si>
    <t>eigendur Bónus eigi líka stóran hlut í Krónunni . Þar af leiðandi gerast þeir ólíklegri til þess að lækka verð</t>
  </si>
  <si>
    <t>Gæti sameining N1 og Krónunnar leitt til hærra verðlags í Bónus?</t>
  </si>
  <si>
    <t>http://kjarninn.is/skodun/2018-03-01-gaeti-sameining-n1-og-kronunnar-leitt-til-haerra-verdlags-i-bonus</t>
  </si>
  <si>
    <t>Eiríkur Ragnarsson</t>
  </si>
  <si>
    <t>Við þurfum ekki fleiri þingmenn fyrir kjördæmið , það er ekki þannig , en það þurfa allir þingmenn að vera</t>
  </si>
  <si>
    <t>eigi að halda úti byggð í landinu þá kostar það peninga . “ Spurð hvort hún hafi áhyggjur af stöðu</t>
  </si>
  <si>
    <t>Austfirðingar óánægðir með fjarveru Sigmundar</t>
  </si>
  <si>
    <t>http://dv.is/frettir/2016/12/22/veit-ekki-hverju-thad-hefdi-breytt-ef-sigmundur-david-hefdi-maett-i-thingid/</t>
  </si>
  <si>
    <t>Már Sigurðsson og Sigurður Einarsson hafi haft aðkomu að kaupunum . Þá sé útilokað annað en að þeir hafi verið</t>
  </si>
  <si>
    <t>eigin viðskipti bankans töpuðu miklum fjármunum á kaupunum . Sakborningar hafa bent á að með kaupunum hafi bankinn aðeins verið</t>
  </si>
  <si>
    <t>Telur að Sigurður hafi játað</t>
  </si>
  <si>
    <t>http://ruv.is/node/900842</t>
  </si>
  <si>
    <t>sakað Cosby um kynferðislega áreitni . Um helgina birti The New York Post frétt þess efnis að frú Cosby væri</t>
  </si>
  <si>
    <t>eiginmaður sinn hefði verið með öðrum konum og að hún væri nú að vinna í málinu og reyna að leiðrétta</t>
  </si>
  <si>
    <t>Eiginkonan segir Cosby saklausan</t>
  </si>
  <si>
    <t>http://mbl.is/folk/frettir/2015/07/14/eiginkonan_segir_cosby_saklausan</t>
  </si>
  <si>
    <t>. Að sögn Óskars Magnússonar , stjórnarformanns Baugs hf. , voru stjórn Baugs hf. og eigendur Gaums ehf. frá upphafi</t>
  </si>
  <si>
    <t>eignaraðild Gaums í áðurnefndum félögum hefði í för með sér hættu á hagsmunaárekstrum vegna viðskipta Baugs við þau . Því</t>
  </si>
  <si>
    <t>Vitað frá upphafi um hættu á hagsmunaárekstrum</t>
  </si>
  <si>
    <t>. Eg held að það væri skynsamlegt að skoða einhvers konar uppskiptingu á þessum félögum . " Ólafur er þó</t>
  </si>
  <si>
    <t>eignarhald á stórum samkeppnisaðila gæti verið verra en að hvíla í faðmi þrotabús banka . „ Við gætum til dæmis</t>
  </si>
  <si>
    <t>Mjög erfitt að keppa við risana</t>
  </si>
  <si>
    <t>mjög mikil og augljós til þess að geta haft keðjuverkandi áhrif á gengisþróun . Ég held að markaðurinn sé vel</t>
  </si>
  <si>
    <t>eignatengsl geta haft þessi áhrif og tel því að fjárfestar hafi þessi tengsl í huga við mat á fjárfestingarkostum .</t>
  </si>
  <si>
    <t>Varnaðarorð FME ber að taka alvarlega</t>
  </si>
  <si>
    <t>http://mbl.is/greinasafn/grein/828371</t>
  </si>
  <si>
    <t>að láta ýmislegt bara gerjast núna og er komin með hugmynd að næstu bók , en í vetur er ég</t>
  </si>
  <si>
    <t>einbeita mér að tónlistinni . " Arngunnur er fyrsti klarinettleikari Sinfóníuhljómsveitar Íslands og á fimmtudagstónleikum sveitarinnar á morgun verða meðal</t>
  </si>
  <si>
    <t>Einbeitir sér að tónlistinni í vetur</t>
  </si>
  <si>
    <t>http://mbl.is/greinasafn/grein/1659117</t>
  </si>
  <si>
    <t>, sem tekur þeirri umræðu að Víkingar séu á leið í Pepsi-deildina með stóískri ró . " Við erum mjög</t>
  </si>
  <si>
    <t>einblína bara á núið og horfa ekkert fram í tímann . Okkur hefur gengið vel í sumar og vonandi heldur</t>
  </si>
  <si>
    <t>Toppliðin þrjú fögnuðu öll sigri</t>
  </si>
  <si>
    <t>http://mbl.is/greinasafn/grein/1559753</t>
  </si>
  <si>
    <t>til sjávar síðan þá . Margar rannsóknir hafa verið gerðar á einelti , skólar eru með eineltisáætlanir og almenningur er</t>
  </si>
  <si>
    <t>einelti á aldrei að líðast , því einelti er ofbeldi . Samt sem áður er einelti enn til staðar í</t>
  </si>
  <si>
    <t>Vísir - Fötin og sálin urðu óhrein</t>
  </si>
  <si>
    <t>http://visir.is/g/2011711089997</t>
  </si>
  <si>
    <t>starfsfólks , þá minnka líkur á einelti . Markmið skólans er að allir , bæði starfsfólk og nemendur , séu</t>
  </si>
  <si>
    <t>einelti er og hvernig það birtist . Unnið er samkvæmt fyrirfram ákveðnu vinnuferli í eineltismálum . Ríkisstjórn Íslands efnir til</t>
  </si>
  <si>
    <t>Gengið gegn einelti á Eyrarbakka og Stokkseyri</t>
  </si>
  <si>
    <t>http://dfs.is/2018/11/08/gengid-gegn-einelti-a-eyrarbakka-og-stokkseyri</t>
  </si>
  <si>
    <t>á samstarfsfólki . - - &gt; Á síðustu árum hefur umræða um einelti á vinnustöðum aukist mjög og starfsfólk orðið</t>
  </si>
  <si>
    <t>einelti er og þann rétt sinn að engum sé leyfilegt að níðast á því eða beita ofbeldi . Stéttarfélögin hafa</t>
  </si>
  <si>
    <t>Vefnámskeið um einelti</t>
  </si>
  <si>
    <t>http://mbl.is/greinasafn/grein/766012</t>
  </si>
  <si>
    <t>þó inn í en einfaldlega staðan í efnahagsmálum . „ Þegar þjóðin sigldi inn í kreppu þá voru skólarnir mjög</t>
  </si>
  <si>
    <t>einelti gæti aukist . Starfsfólk var sérstaklega á varðbergi , “ segir Þorlákur . Sigríður Lára Haraldsdóttir , formaður fagráðs</t>
  </si>
  <si>
    <t>Einelti í skólum að aukast á ný - Vísir</t>
  </si>
  <si>
    <t>http://visir.is/g/2019190909580</t>
  </si>
  <si>
    <t>þess að efnahagurinn batnar , “ segir Þorlákur Helgi Helgason , framkvæmdastjóri Olweusaráætlunarinnar . Skólar og starfsfólk hafi verið sérstaklega</t>
  </si>
  <si>
    <t>einelti gæti aukist í kreppunni . Fleira spili þó inni í en staða efnahagsmála . Rúm sex prósent barna verða</t>
  </si>
  <si>
    <t>Slakað á í eineltismálum í kjölfar uppsveiflu</t>
  </si>
  <si>
    <t>http://ruv.is/frett/slakad-a-i-eineltismalum-i-kjolfar-uppsveiflu</t>
  </si>
  <si>
    <t>Katrín Ásmundsdóttir</t>
  </si>
  <si>
    <t>þess að efnahagurinn batnar . Þorlákur Helgi Helgason , framkvæmdarstjóri Olweusaráætluninnar , segir að skólar og starfsfólk hafi verið sérstaklega</t>
  </si>
  <si>
    <t>einelti gæti aukist í kreppunni . Starfsfólk þurfi að vera stöðugt á varðbergi . Fleira skipti þó máli en einfaldlega</t>
  </si>
  <si>
    <t>Einelti aukist í grunnskólum</t>
  </si>
  <si>
    <t>í dag er liður í því . Einelti er þó ekki bara bundið við skólana heldur þurfum við að vera</t>
  </si>
  <si>
    <t>einelti getur birst hvar sem er í samfélaginu , á vinnustöðum , í félagsmiðstöðvum eða á sumarnámskeiðum svo dæmi séu</t>
  </si>
  <si>
    <t>Vísir - "Ég er sko vinur þinn“ - Göngum gegn einelti</t>
  </si>
  <si>
    <t>http://visir.is/g/2013711089995</t>
  </si>
  <si>
    <t>enginn að leggja í eða vera lagður í einelti . En ég er svo ánægð í dag hvað krakkar eru</t>
  </si>
  <si>
    <t>einelti getur gert . Og gera það þar að leiðandi ekki . En fyrst var ég án vina í rúmt</t>
  </si>
  <si>
    <t>Játning: Ekki gefast upp</t>
  </si>
  <si>
    <t>http://bleikt.pressan.is/lesa/jatningekkigefastupp/</t>
  </si>
  <si>
    <t>Nafnlaust</t>
  </si>
  <si>
    <t>á sér stað í gegnum síma , sms , tölvupóst , msn og Facebook . Það ættu allir að vera</t>
  </si>
  <si>
    <t>einföld sms eins og : ertu upptekin ? kallar á mismunandi svör . Þannig þýðir : já ( ég er</t>
  </si>
  <si>
    <t>Er ekki allt í lagi elskan?</t>
  </si>
  <si>
    <t>http://vf.is/mannlif/er-ekki-allt-i-lagi-elskan</t>
  </si>
  <si>
    <t>Friðhelgi einkalífsins - Stundin</t>
  </si>
  <si>
    <t>http://stundin.is/pistill/fridhelgi-einkalifsins</t>
  </si>
  <si>
    <t>ekki svo sáttur við athæfið og rak hana . Briskman er fimmtug og tveggja barna móðir en hún var ekki</t>
  </si>
  <si>
    <t>einhver hefði tekið myndina fyrr en hún hafði birst á netinu . Í kjölfarið lét hún mannauðsdeildina á vinnustaðnum sínum</t>
  </si>
  <si>
    <t>Rekin fyrir að gefa bílalest Trump „fingurinn“</t>
  </si>
  <si>
    <t>http://visir.is/g/2017171109156</t>
  </si>
  <si>
    <t>afar hreinskiptnir í sínum samskiptum , líkt og kemur fram í bréfum þeirra . Jón virðist þá hafa verið nokkuð</t>
  </si>
  <si>
    <t>einhver kynni að vilja lesa bréf hans í framtíðinni því hann heldur öllu til haga , á meðan að Páll</t>
  </si>
  <si>
    <t>Ómstríð hljómkviða umbótanna</t>
  </si>
  <si>
    <t>http://mbl.is/greinasafn/grein/653957</t>
  </si>
  <si>
    <t>einhver sé stuttaralegur við mann . Maður hugsar ekki með sjálfum sér " en hræðilegur maður . " Það er</t>
  </si>
  <si>
    <t>á þriðja hundrað þúsund krónur . Svo bætist við leiguflugið út sem verið sé að ganga frá . Hann er</t>
  </si>
  <si>
    <t>einhverjar efasemdaraddir gætu látið í sér heyra eftir miðasöluvesen á EM í Frakklandi sumarið 2016 . „ Það eru allir</t>
  </si>
  <si>
    <t>Tveggja vikna sigling fyrir íslenska HM-fara á Volgu</t>
  </si>
  <si>
    <t>http://visir.is/g/2018180128843</t>
  </si>
  <si>
    <t>http://mbl.is/sport/frettir/2002/06/19/eidur_smari_vill_vera_um_kyrrt_hja_chelsea</t>
  </si>
  <si>
    <t>það þótti mikilvægt að stokka upp því sambandið er mikilvægt til að sinna víðtækri hagsmunagæslu fyrir stéttina . Ég er</t>
  </si>
  <si>
    <t>einhverjir aðilar hyggist kæra framkvæmd kosningarinnar m.a. vegna ágreinings um umboð sem menn höfðu á fundinum . En ég vona</t>
  </si>
  <si>
    <t>Þórhallur á Laugalandi kjörinn formaður SG</t>
  </si>
  <si>
    <t>, saksóknara og bæjarstjóra . Myndinni fylgdu nöfn karlsins og konunnar auk upplýsinga hvað gerst hafði . „ Við erum</t>
  </si>
  <si>
    <t>einhverjir eru ósáttir við birtingu myndanna og okkur þykir það leitt . En það er kominn tími á að sá</t>
  </si>
  <si>
    <t>Réttlæta birtingu mynda af heróínfíklum og fjögurra ára barni</t>
  </si>
  <si>
    <t>http://visir.is/g/2016160919809</t>
  </si>
  <si>
    <t>en sprengjan sem fór á Hiroshima , svo fjórum sinnum sterkari og tíu sinnum sterkari . Sem barn varð maður</t>
  </si>
  <si>
    <t>einhverjir kallar úti í heimi væru stöðugt að búa til stærri og óhuggulegri drápstæki . Þannig stefndi í að mannkynið</t>
  </si>
  <si>
    <t>Köllun, þörf eða klikkun</t>
  </si>
  <si>
    <t>http://mbl.is/greinasafn/grein/1060885</t>
  </si>
  <si>
    <t>Rhonda hefur verið svipt forræði yfir syni sínum og er drengurinn nú í höndum félagsmálayfirvalda . „ Við erum vel</t>
  </si>
  <si>
    <t>einhverjum finnist myndbirtingar sem þessar óviðeigandi og okkur þykir það leitt . En það er kominn tími til að almenningur</t>
  </si>
  <si>
    <t>Lögregla birti þessa átakanlegu mynd: Foreldrar drengsins fastir í viðjum fíknar</t>
  </si>
  <si>
    <t>http://dv.is/frettir/2016/9/10/logregla-birti-thessa-atakanlegu-mynd-foreldrar-drengsins-fastir-i-vidjum-fiknar/</t>
  </si>
  <si>
    <t>hyggja á sjálfsmorð geti orðið svona fyndið , alla vega ekki á þennan hátt . Á sama tíma var ég</t>
  </si>
  <si>
    <t>einhverjum í kringum mig fannst ýmsar pælingar í þessu leikriti standa of nálægt sínum eigin hugsunum til að geta hlegið</t>
  </si>
  <si>
    <t>Farandleikhús af bestu gerð</t>
  </si>
  <si>
    <t>http://mbl.is/greinasafn/grein/1190582</t>
  </si>
  <si>
    <t>beinst frekar að öðrum væng stjórnmálanna , nánar tiltekið þeim vinstri , en síður að hinum ? " Ég er</t>
  </si>
  <si>
    <t>einhverjum kann að finnast það . En ég legg aldrei upp með að beina sjónum mínum í eina átt frekar</t>
  </si>
  <si>
    <t>Hlutlægnin er og verður endalaust þrætuepli</t>
  </si>
  <si>
    <t>http://mbl.is/greinasafn/grein/1083466</t>
  </si>
  <si>
    <t>áfellast þá fyrir aumingjaskap ef það gengur ekki hratt og vel . Þeir hljóta hins vegar jafnframt að vera rækilega</t>
  </si>
  <si>
    <t>einhvern daginn fellir sagan annan og yfirvegaðri dóm yfir vinnubrögðum þeirra . Það er því ekki hægt að gera ráð</t>
  </si>
  <si>
    <t>Ólafur Þ. Stephensen: Réttvísin hefur sinn gang</t>
  </si>
  <si>
    <t>http://visir.is/g/2010689768906</t>
  </si>
  <si>
    <t>og hjá samtökum á borð við SI og Viðskiptaráð að hugverkaréttindi eru komin rækilega á dagskrá , og aðilar betur</t>
  </si>
  <si>
    <t>einkaleyfi og vörumerki eru viðskiptatæki sem geta skapað mikil verðmæti . " Verndun hugverka höfðar til fjárfesta Í gegnum árin</t>
  </si>
  <si>
    <t>Mikil fjölgun einkaleyfisumsókna</t>
  </si>
  <si>
    <t>ýmsum ástæðum . Klíník sem býður upp á fjölbreyttar aðgerðir lýtalækninga bæði í lækninga- og fegrunarskyni . Klíník sem er</t>
  </si>
  <si>
    <t>einkenni sjúkdóma hjá konum og körlum eru ekki alltaf eins . Kvennaklíník býður konum gjarnan upp á notalegan samverustað þar</t>
  </si>
  <si>
    <t>Tímamót í heilbrigðisþjónustu</t>
  </si>
  <si>
    <t>http://mbl.is/greinasafn/grein/1560909</t>
  </si>
  <si>
    <t>staðhæfing að það sé oftar en ekki eitthvað annað undirliggjandi ADHD greiningum en ADHD og að fólk virðist ekki nógu</t>
  </si>
  <si>
    <t>einkennin , sem ADHD er greint eftir , geta átt við hátt í 50 aðra kvilla , sem að okkar</t>
  </si>
  <si>
    <t>Ósáttar við staðhæfingar</t>
  </si>
  <si>
    <t>http://mbl.is/frettir/innlent/2012/08/15/sattar_vid_stadhaefingar</t>
  </si>
  <si>
    <t>Ekki eitt . Það er alltaf eitthvað undirliggjandi , " segir hún og bætir við að fólk virðist ekki nógu</t>
  </si>
  <si>
    <t>einkennin , sem ADHD er greint eftir , geta átt við hátt í 50 aðra kvilla . Gréta segir að</t>
  </si>
  <si>
    <t>Börn oft ranglega greind með ADHD</t>
  </si>
  <si>
    <t>http://mbl.is/frettir/innlent/2012/08/08/born_oft_ranglega_greind_med_adhd</t>
  </si>
  <si>
    <t>á sjálft sig . Hulda Sveinsdóttir , handverkskona í Njarðvík , hefur ekki látið slíkt stoppa sig og hún er</t>
  </si>
  <si>
    <t>einmitt sú staðreynd að hún missti atvinnuna árið 1999 og aftur árið 2002 , hafi orðið upphafið að því mikla</t>
  </si>
  <si>
    <t>Handverksfyrirtæki sem varð til úr óbilandi trú og framkvæmdagleði</t>
  </si>
  <si>
    <t>http://mbl.is/greinasafn/grein/1312189</t>
  </si>
  <si>
    <t>" Sem betur fer eru flestar hótanirnar innistæðulausar , en við búum í landi þar sem við verðum að vera</t>
  </si>
  <si>
    <t>einn daginn gæti alvaran runnið upp . " Hann sagðist ekki vilja velta vöngum yfir hvað hefði gerst í nótt</t>
  </si>
  <si>
    <t>Stoltenberg: Sprengjuhótanir dauðans alvara</t>
  </si>
  <si>
    <t>http://mbl.is/frettir/erlent/2013/02/13/stoltenberg_sprengjuhotanir_daudans_alvara</t>
  </si>
  <si>
    <t>vera . " Rétti staðurinn til að vera á Nafn Gylfa Þórs Sigurðssonar ber á góma og segir Samúel vissulega</t>
  </si>
  <si>
    <t>einn okkar fremstu knattspyrnumönnum hafi stigið sín fyrstu skref í atvinnumennsku með Reading . " Þó ég vilji ekki bera</t>
  </si>
  <si>
    <t>Upplifun að mæta þeim stóru úr sjónvarpinu</t>
  </si>
  <si>
    <t>http://mbl.is/sport/enski/2015/05/18/upplifun_ad_maeta_theim_storu_ur_sjonvarpinu</t>
  </si>
  <si>
    <t>í störfum sínum sem sálfræðingar . " Ást ekki eftir formúlu " Við lestur þessarar bókar er gott að vera</t>
  </si>
  <si>
    <t>einn sannleikur gildir ekki fyrir alla , hver og ein manneskja er einstök og því ætti fólk að lesa þessa</t>
  </si>
  <si>
    <t>Einn sannleikur gildir ekki fyrir alla</t>
  </si>
  <si>
    <t>http://mbl.is/greinasafn/grein/1707752</t>
  </si>
  <si>
    <t>á fjalirnar verður mikil breyting í samskiptum krakkanna . " Við sjáum að unglingadeildin þjappast saman því þau verða svo</t>
  </si>
  <si>
    <t>Innblástur sem endist allt lífið</t>
  </si>
  <si>
    <t>http://mbl.is/greinasafn/grein/1304321</t>
  </si>
  <si>
    <t>hugbúnaðarútgáfu sem menn kjósa , “ segir Erla enn fremur . Aðspurð hvort að allir frambjóðendur í prófkjörum Pírata séu</t>
  </si>
  <si>
    <t>einstaklingar hafi aðgang að kosningakerfinu , segir Erla : „ Þetta hefur verið tilkynnt með óformlegum hætti og allir áhugasamir</t>
  </si>
  <si>
    <t>Kerfisstjórar geta tæknilega breytt úrslitum prófkjörs Pírata</t>
  </si>
  <si>
    <t>http://dv.is/frettir/2017/9/29/kerfisstjorar-geta-taeknilega-breytt-urslitum-profkjors-pirata</t>
  </si>
  <si>
    <t>sökuðu Helgu Völu um pólitískt útspil . Eftir að hún fór að starfa við þingið hefur Helga Vala verið mjög</t>
  </si>
  <si>
    <t>einstaklingsfrelsi hennar sé ekki jafn mikið og áður og gætir hún þess eftir besta kosti að stíga engin hliðarspor .</t>
  </si>
  <si>
    <t>Helga Vala neitar að hafa stolið úr búð: „Þær eru orðnar svolítið margar verslanirnar sko“</t>
  </si>
  <si>
    <t>http://dv.is/frettir/2019/1/17/helga-vala-neitar-ad-hafa-stolid-ur-bud-manninum-minum-finnst-thetta-ogedslega-othaegilegt-og-krokkunum-ekki-skemmtilegt</t>
  </si>
  <si>
    <t>Erla Dóra Magnúsdóttir</t>
  </si>
  <si>
    <t>eftir liggja í þeim efnum , “ segir Björn Þorláksson upplýsingafulltrúi . Hann segir að langflest hjólreiðafólk sé þó vel</t>
  </si>
  <si>
    <t>einungis skuli hjólað á vegum og göngustígum eins og lög gera ráð fyrir . Vandinn er þannig ekki mikill að</t>
  </si>
  <si>
    <t>Gróður á hálendinu sérlega viðkvæmur</t>
  </si>
  <si>
    <t>http://mbl.is/frettir/innlent/2019/08/13/grodur_a_halendinu_serlega_vidkvaemur</t>
  </si>
  <si>
    <t>Eftir það var þetta bara spurning um hversu stór sigurinn yrði . Heimamenn fögnuðu svo vel í leikslok en þó</t>
  </si>
  <si>
    <t>einvígið er bara rétt að byrja . Draelon Burns , Urule Igbavboa og Hörður Axel Vilhjálmsson skoruðu allir tuttugu stig</t>
  </si>
  <si>
    <t>Umfjöllun: Stemningin allan tímann með Keflavík</t>
  </si>
  <si>
    <t>http://visir.is/g/2010833245321</t>
  </si>
  <si>
    <t>sé búið að sanna sig sem góðan vettvang til þess að koma á breytingum . Karlar í þessum geira eru</t>
  </si>
  <si>
    <t>eitt af okkar helstu markmiðum er að vinna að hag íslensks sjávarútvegs . Við erum mjög hæfar til þess að</t>
  </si>
  <si>
    <t>Félag kvenna í sjávarútvegi vaxið mikið á fimm árum</t>
  </si>
  <si>
    <t>http://fiskifrettir.is/frettir/felag-kvenna-i-sjavarutvegi-vaxid-mikid-fimm-arum/151387</t>
  </si>
  <si>
    <t>Guðjón Guðmundsson</t>
  </si>
  <si>
    <t>þjálfuninni og að skoða þurfi hvernig brugðist verði við þessum útgjöldum umfram heimildir . „ En við verðum að vera</t>
  </si>
  <si>
    <t>eitt af því sem við erum að ræða hérna á Íslandi er mikil notkun á verkjalyfjum , svefnlyfjum og geðlyfjum</t>
  </si>
  <si>
    <t>Byrðunum lyft af þeim veikustu</t>
  </si>
  <si>
    <t>http://mbl.is/frettir/innlent/2018/06/20/byrdunum_lyft_af_theim_veikustu</t>
  </si>
  <si>
    <t>sérstaklega vel um leið og hann er með 10.000 mm vatnsheldni . Að sögn Juan Carlosar eru menn hjá Polartec</t>
  </si>
  <si>
    <t>eitt er að þróa efni á rannsóknarstofum fyrirtækisins en annað að reyna þau úti við , í aðstæðum þar sem</t>
  </si>
  <si>
    <t>Framleiða efni fyrir helstu útivistarfataframleiðendur heims</t>
  </si>
  <si>
    <t>http://mbl.is/greinasafn/grein/1424886</t>
  </si>
  <si>
    <t>um spillingarstimpilinn . Þau hafi lagt sig fram um að hafa allt útboðsferlið í jarðvarmaorkufyrirtækið gegnsætt . „ Við erum</t>
  </si>
  <si>
    <t>eitt og annað getur komið upp . Ástand stjórnmála er misjafnt um allan heim en það aftrar okkur ekki frá</t>
  </si>
  <si>
    <t>Vandratað í viðskiptum vegna spillingar</t>
  </si>
  <si>
    <t>http://dv.is/frettir/2007/10/18/vandratad-i-vidskiptum-vegna-spillingar/</t>
  </si>
  <si>
    <t>þeirra eigi stóran þátt í því að áhugi þeirra kviknaði . „ Þegar ég var að alast upp var ég</t>
  </si>
  <si>
    <t>eitt sinn hafi verið til Íran , þar sem samstaða ríkti á milli íbúanna , enda deildu þeir sameiginlegu gildismati</t>
  </si>
  <si>
    <t>Norræni lofsöngurinn og tilvistarkreppa í Teheran</t>
  </si>
  <si>
    <t>http://frettatiminn.is/norraeni-lofsongurinn-og-tilvistarkreppa-i-teheran/</t>
  </si>
  <si>
    <t>heildarmyndina þegar við förum af stað í svona undankeppni . Að skipuleggja okkur á þann hátt að við séum meira</t>
  </si>
  <si>
    <t>eitt stig er gulls ígildi gegn vissum liðum en í öðrum leikjum þurfum við að ná í þrjú stig .</t>
  </si>
  <si>
    <t>"Þurfum að líta betur á heildarmyndina"</t>
  </si>
  <si>
    <t>http://mbl.is/greinasafn/grein/757246</t>
  </si>
  <si>
    <t>Ragnhildur Geirsdóttir , forstjóri Reiknistofu bankanna : Ég held það sé bara þessi mannlegi þáttur að fólk þarf að vera</t>
  </si>
  <si>
    <t>eitthvað er kannski ekki alveg eins og það á að vera , þannig að ég held að það sé nú</t>
  </si>
  <si>
    <t>Netöryggi</t>
  </si>
  <si>
    <t>. Þó að þetta sé þreytandi er þetta líka mjög gefandi . Þetta er alltaf áhætta , ég er alveg</t>
  </si>
  <si>
    <t>eitthvað gæti gerst . En ég er ekki tilbúin til að bakka út úr umræðunni af þeim sökum . Fjölskyldan</t>
  </si>
  <si>
    <t>„Nauðgarar eru bara venjulegir menn“</t>
  </si>
  <si>
    <t>http://stundin.is/grein/8027</t>
  </si>
  <si>
    <t>fyrir Skorradal . „ Slökkviliðsmenn hafa verið að ræða á milli sín um ástandið . Menn eru í viðbragðsstöðu og</t>
  </si>
  <si>
    <t>eitthvað gæti gerst . Slökkviliðsæfing sem átti að halda á Hvanneyri á föstudaginn hefur verið færð upp í Skorradal .</t>
  </si>
  <si>
    <t>Slökkviliðsmenn á aukavakt um helgina</t>
  </si>
  <si>
    <t>http://skessuhorn.is/2019/06/13/30211</t>
  </si>
  <si>
    <t>eitthvað væri gott eða vont , eins og manneskja , eða hvort hún yrði líkari dýri sem er ekki endilega</t>
  </si>
  <si>
    <t>eitthvað geti verið gott fyrir aðra . Dýr er einfaldlega meðvitað um að það vill eitthvað , sækist eftir einhverju</t>
  </si>
  <si>
    <t>Hið fræðilega og hið hversdagslega</t>
  </si>
  <si>
    <t>http://mbl.is/greinasafn/grein/1049048</t>
  </si>
  <si>
    <t>um það hvort að lögin stæðust stjórnarskrá og það var , ja það má eiginlega segja að flestir lögmenn voru</t>
  </si>
  <si>
    <t>eitthvað slys hefði átt sér stað . Eva gagnrýnir meðferð frumvarpsins . Viðskiptanefnd hafi boðað sig og aðra lögfræðinga á</t>
  </si>
  <si>
    <t>Hneisa fyrir þingmenn</t>
  </si>
  <si>
    <t>voru að príla á brúnni og hugsaði með sér hvað í ósköpunum væri í gangi þarna . Hann var því</t>
  </si>
  <si>
    <t>eitthvað væri að gerast á göngubrúnni en var þó alls ekki viðbúinn grjóthnullungnum sem skall á honum skömmu síðar .</t>
  </si>
  <si>
    <t>Stórhætta: Grjóti kastað á bíla á Reykjanesbrautinni</t>
  </si>
  <si>
    <t>http://dv.is/frettir/2010/10/15/born-kasta-grjotum/</t>
  </si>
  <si>
    <t>að mér að einhver hefði nú rekið sig í takkann hjá Neyðarlínunni , " segir Anna . Þau voru betur</t>
  </si>
  <si>
    <t>eitthvað væri að gerast þegar það fór að krauma í toppgíg Eyjafjallajökuls fyrr í þessari viku . " Það var</t>
  </si>
  <si>
    <t>Sauðféð á mig algerlega</t>
  </si>
  <si>
    <t>http://mbl.is/greinasafn/grein/1329987</t>
  </si>
  <si>
    <t>sem skólastjórnendur leggja mikið upp úr því að geta haldið áfram að bjóða upp á hann . Ingibjörg segir Reykjavíkurborg</t>
  </si>
  <si>
    <t>eitthvað þurfi að gerast í húsnæðismálum skólans og hefur hún setið fundi og sent fjölmarga pósta . Og skömmu uppúr</t>
  </si>
  <si>
    <t>Hafragrauturinn hætt kominn í Hagaskóla</t>
  </si>
  <si>
    <t>http://visir.is/g/2014140629348</t>
  </si>
  <si>
    <t>Nanna Elísa Jakobsdóttir</t>
  </si>
  <si>
    <t>er tengslanet fyrir ungt fólk . Sindri og Hreiðar sitja báðir í stjórn Félags íslenskra framhaldsskólanema og voru því mjög</t>
  </si>
  <si>
    <t>eitthvað þyrfti að gera fyrir atvinnulaus ungmenni í sumar . " Það eru ýmis verkefni í gangi en enginn vettvangur</t>
  </si>
  <si>
    <t>Varasamt sumar fyrir ungt fólk</t>
  </si>
  <si>
    <t>http://mbl.is/greinasafn/grein/1281946</t>
  </si>
  <si>
    <t>Gísli er alinn upp í kringum listamenn og bóhema og er af mikilli myndlistarfjölskyldu . " Mjög snemma var ég</t>
  </si>
  <si>
    <t>eitthvert í þessa átt lægi mín leið . Ég hugsaði lengi um arkitektúr en ég var ekki mikill námsmaður .</t>
  </si>
  <si>
    <t>Sumarið er gult og grænt!</t>
  </si>
  <si>
    <t>http://mbl.is/greinasafn/grein/1617353</t>
  </si>
  <si>
    <t>að vinna Meistaradeildina . Fær hann annað tækifæri til þess í París ? Hjá Chelsea og Manchester United eru menn</t>
  </si>
  <si>
    <t>ekkert annað en sigur kemur til greina í úrslitaleik FA-bikarsins til að klára tímabil sem hefur ekki staðið undir væntingum</t>
  </si>
  <si>
    <t>Upphitun - Bikarúrslitaleikur Chelsea og Man Utd á morgun Leikurinn á morgun laugardag klukkan 16:15</t>
  </si>
  <si>
    <t>http://fotbolti.net/news/18-05-2018/upphitun-bikarurslitaleikur-chelsea-og-man-utd-a-morgun</t>
  </si>
  <si>
    <t>þurfi eitthvað mikið að ganga á áður en það yrði tekið úr höndunum á mér . “ Jóhannes er vel</t>
  </si>
  <si>
    <t>ekkert er öruggt í viðskiptum . „ Ef þú ert í viðskiptum hefur þú alltaf áhyggjur af framtíðinni því þú</t>
  </si>
  <si>
    <t>þú ekki " af hverju ég ? " heldur " af hverju ekki ég ? " . Þú varst svo</t>
  </si>
  <si>
    <t>ekkert er sjálfgefið . Þú tókst á við örlög þín af miklu æðruleysi og ólýsanlegri jákvæðni . Baráttuvilji þinn var</t>
  </si>
  <si>
    <t>Arndís Halla Jóhannesdóttir</t>
  </si>
  <si>
    <t>http://mbl.is/greinasafn/grein/1672534</t>
  </si>
  <si>
    <t>gaman getur fljótt breyst í nístandi sársauka og sorg . Það eina sem við mannfólkið getum gert er að vera</t>
  </si>
  <si>
    <t>ekkert er sjálfsagt og sjálfgefið í lífinu . Njóta ber og nýta hamingjudagana vel og vera meðvitaður um þegar allt</t>
  </si>
  <si>
    <t>Gunnar Ólafsson</t>
  </si>
  <si>
    <t>, stoltur og alltaf sjálfum þér samkvæmur , nokkuð sem ekki allir skildu en virtu . Duglegur , kappsamur ,</t>
  </si>
  <si>
    <t>ekkert fæst gefins . En einnig örlátur gestgjafi , gast deilt með öðrum . Ég sit við skrifborðið mitt þrjú</t>
  </si>
  <si>
    <t>Juan Valencia</t>
  </si>
  <si>
    <t>http://mbl.is/greinasafn/grein/1582708</t>
  </si>
  <si>
    <t>. Essien hefur verið að leysa hlutverk miðvarðar í síðustu leikjum liðsins og staðið sig með prýði en Mourinho er</t>
  </si>
  <si>
    <t>ekkert megi útaf bregða til að illa fari . “ Nú þegar Terry er meiddur líka er enginn eftir .</t>
  </si>
  <si>
    <t>Verður Drogba í vörninni?</t>
  </si>
  <si>
    <t>http://visir.is/g/200770224029</t>
  </si>
  <si>
    <t>Palace í dag getur City komist á toppinn með sigri í leiknum á Emirates . 0 . Arsenal menn eru</t>
  </si>
  <si>
    <t>ekkert nema sigur kemur þeim í baráttuna um titilinn . 0 . Arsenal hefur ekki tapað í deildinni á heimavelli</t>
  </si>
  <si>
    <t>City tókst ekki að komast á toppinn</t>
  </si>
  <si>
    <t>http://mbl.is/sport/enski/2014/03/29/city_tokst_ekki_ad_komast_a_toppinn</t>
  </si>
  <si>
    <t>rætt við Loga um Pepsi-deildina en Selfyssingar hafa komið mörgum á óvart í upphafi tímabils . Logi er þó vel</t>
  </si>
  <si>
    <t>ekkert sé öruggt strax enda magreyndur í bransanum . „ Það er ekki tímabært að fara að tala um að</t>
  </si>
  <si>
    <t>Logi Ólafs um landsliðið: Þarf að skoða varnarleikinn</t>
  </si>
  <si>
    <t>ekkert væri gefið . “ Sjá nánar í ítarlegu viðtali við Bjarna um pólitíkina og fjölskyldulífið í helgarblaði DV .</t>
  </si>
  <si>
    <t>Bjarni Benediktsson: „Það brennur í mér eldur“</t>
  </si>
  <si>
    <t>http://dv.is/frettir/2009/2/6/brennur-i-mer-eldur/</t>
  </si>
  <si>
    <t>hafði hann þörf fyrir að fá að fara í gegnum það með okkur aftur , fullur iðrunar og svo innilega</t>
  </si>
  <si>
    <t>ekkert væri hægt að taka til baka . Hann var hógvær og sagðist stundum efast um að hann ætti skilið</t>
  </si>
  <si>
    <t>Eins og við hefðum alltaf þekkst</t>
  </si>
  <si>
    <t>http://visir.is/g/2014703159937</t>
  </si>
  <si>
    <t>http://mbl.is/folk/frettir/2010/07/13/myndu_giftast_fyrir_bornin</t>
  </si>
  <si>
    <t>þessa tegund af hópfjármögnun með öllu en það er mikilvægt að þeir sem vilja skoða möguleikann á þessari leið séu</t>
  </si>
  <si>
    <t>ekki er allt gull sem glóir og að í þessum viðskiptum , eins og öllum öðrum , þarf að hafa</t>
  </si>
  <si>
    <t>Hópfjármögnun: Hvers er að vænta?</t>
  </si>
  <si>
    <t>http://visir.is/g/2015150319984</t>
  </si>
  <si>
    <t>Jónas Þór Brynjarsson og Valdimar Gunnar Hjartarson</t>
  </si>
  <si>
    <t>fótum í nútíðinni , vera bæði hugsjónaríkur og raunsær , alúðlegur en samt íhugull , þekkja verðgildi dollarans og vera</t>
  </si>
  <si>
    <t>ekki er hægt að kaupa hugmyndir . Jafnframt þarf hann að vera óhræddur við að gagnrýna ástandið eins og það</t>
  </si>
  <si>
    <t>Vilja fá aukið fé til skólans en eru andvígir skólagjöldum</t>
  </si>
  <si>
    <t>http://mbl.is/greinasafn/grein/1000683</t>
  </si>
  <si>
    <t>riða til falls , " sagði Guenter Rexrodt , ráðherra efnahagsmála í gær , " en Rússar verða að vera</t>
  </si>
  <si>
    <t>ekki er hægt að komast hjá víðtækum efnahagsúrbótum . " Sjúganov harðorður Stjórn Jeltsíns reyndi í gær að sannfæra erlenda</t>
  </si>
  <si>
    <t>Jeltsín rekur helsta efnahagsráðgjafann</t>
  </si>
  <si>
    <t>http://mbl.is/frettir/erlent/1998/08/19/jeltsin_rekur_helsta_efnahagsradgjafann</t>
  </si>
  <si>
    <t>af er vetri má búast við að völlurinn opni einnig snemma í vor . „ Við erum bjartsýnir en þó</t>
  </si>
  <si>
    <t>ekki er hægt að slá neinu föstu . Við vitum ekki hvernig veðrið verður í vor . Hins vegar erum</t>
  </si>
  <si>
    <t>Undirbúningur fyrir sumarið í fullum gangi á Garðavelli</t>
  </si>
  <si>
    <t>http://skessuhorn.is/2017/03/14/undirbuningur-fyrir-sumarid-fullum-gangi-gardavelli</t>
  </si>
  <si>
    <t>heild er rekstur innan fjárhagsáætlunar en nokkrir liðir þurfa sérstakrar athugunar við . Byggðarráðið ítrekaði á fundinum að forstöðumenn séu</t>
  </si>
  <si>
    <t>ekki er heimilt skv. sveitarstjórnarlögum að fara fram úr fjárheimildum skv. fjárhagsáætlun . Telji þeir að rekstur viðkomandi stofnunar standist</t>
  </si>
  <si>
    <t>[HÉR ER MYND]</t>
  </si>
  <si>
    <t>af landsbyggðinni neyðist til að sækja í síauknum mæli sérfræðiþjónustu til höfuðborgarinnar . Við sem búum úti á landi erum</t>
  </si>
  <si>
    <t>ekki er raunhæft að veita alla sérfræðiþjónustu á hinum ýmsu svæðum landsins en vissulega er hægt að gera betur .</t>
  </si>
  <si>
    <t>Sérfræðiþjónusta lækna á landsbyggðinni</t>
  </si>
  <si>
    <t>http://mbl.is/greinasafn/grein/1708655</t>
  </si>
  <si>
    <t>það verður að auka fjármagn í heilbrigðisþjónustuna ef núverandi þjónustustig á að vera áfram . Auðvitað þurfum við að vera</t>
  </si>
  <si>
    <t>ekki er sjálfgefið að aukið fjármagn bæti heilbrigðisþjónustuna . Það verður að gera þá kröfu til ríkisins , vörsluaðila skattfjár</t>
  </si>
  <si>
    <t>Þurfum markvissari fjármögnun heilbrigðisþjónustunnar</t>
  </si>
  <si>
    <t>http://visir.is/g/2018180509737</t>
  </si>
  <si>
    <t>Eybjörg H. Hauksdóttir og Pétur Magnússon</t>
  </si>
  <si>
    <t>Við sjáum hvert okkar hlið á samferðamönnum okkar . Í mínum huga var Friðfinnur eljusamur dugnaðarmaður . Hann var mjög</t>
  </si>
  <si>
    <t>ekki er stólandi á að allt hið góða í lífinu fáist á silfurfati án fyrirhafnar . Hann vann í málunum</t>
  </si>
  <si>
    <t>Friðfinnur Kristjánsson</t>
  </si>
  <si>
    <t>http://mbl.is/greinasafn/grein/1263328</t>
  </si>
  <si>
    <t>fiskurinn er veiddur þar til hann er borinn á borð neytenda . Allir þeir sem að þessu koma eru algjörlega</t>
  </si>
  <si>
    <t>ekki er um neinn afslátt að ræða varðandi ferskleika og gæði afurða í sjávarútvegi um þessar mundir . Makríllinn Alvarlegt</t>
  </si>
  <si>
    <t>Um brottkast</t>
  </si>
  <si>
    <t>http://fiskifrettir.is/frettir/um-brottkast/144249</t>
  </si>
  <si>
    <t>í Meistaradeild Evrópu . Við erum með leikmenn sem gætu orðið góðir í framtíðinni , “ sagði Hamrén sem er</t>
  </si>
  <si>
    <t>ekki eru allar kynslóðir jafn sterkar hjá jafn fámennri þjóð og Íslendingum . „ Þetta er sveiflukenndara hjá þjóð eins</t>
  </si>
  <si>
    <t>Aldrei upplifað neitt þessu líkt – Fréttablaðið</t>
  </si>
  <si>
    <t>http://frettabladid.is/sport/aldrei-upplifa-neitt-essu-likt</t>
  </si>
  <si>
    <t>Eyþórs bendir til þess að hann vilji að flokkurinn hjakki í sama farinu , en kjósendur í prófkjöri skyldu vera</t>
  </si>
  <si>
    <t>ekki eru allir frambjóðendur á sömu línu . Spár gera ráð fyrir að höfuðborgarbúum fjölgi um 40 þúsund til ársins</t>
  </si>
  <si>
    <t>Borðið bara kökur</t>
  </si>
  <si>
    <t>http://visir.is/g/2018180118580</t>
  </si>
  <si>
    <t>Kristín Þorsteinsdóttir</t>
  </si>
  <si>
    <t>að þýða " marketing " sem " markaðsmál " fremur en þrengri skilgreininguna á markaðsfærslu eða markaðssetningu . Ég er</t>
  </si>
  <si>
    <t>ekki eru allir sammála um að rétt sé að flokka allt undir yfirheitinu markaðsmál . Einstakar rannsóknir hafa oftar en</t>
  </si>
  <si>
    <t>Hvað eru markaðsmál?</t>
  </si>
  <si>
    <t>http://mbl.is/greinasafn/grein/1513512</t>
  </si>
  <si>
    <t>" Þrívíddin ein og sér virðist ekki lengur duga til að draga fólk í bíó . Jón segir íslenska kvikmyndahúsagesti</t>
  </si>
  <si>
    <t>ekki gefa allar myndir jafnskemmtilega þrívíddarupplifun . " Það hefur líka verið stopult framboð af góðum þrívíddarmyndum upp á síðkastið</t>
  </si>
  <si>
    <t>Harðnandi slagur á afþreyingarmarkaði</t>
  </si>
  <si>
    <t>http://mbl.is/greinasafn/grein/1443725</t>
  </si>
  <si>
    <t>gæti verið kjarninn í áskorunum hjá þeim sem leita til mín . Ég býð upp á einstaklingsmeðferð og er mjög</t>
  </si>
  <si>
    <t>ekki gildir það sama fyrir alla . Ef viðkomandi er til dæmis með kaldan líkama frekar en heitan , eða</t>
  </si>
  <si>
    <t>"Ísland er land öfganna"</t>
  </si>
  <si>
    <t>því að skrifa sögur sem gerist í Rökkurhæðum og þar sé ávallt eitthvað dularfullt á seyði . Þær hafi verið</t>
  </si>
  <si>
    <t>ekki henti öllum krökkum að lesa eða hlusta á slíkar sögur . " Við ákváðum samt að halda okkar sérkennum</t>
  </si>
  <si>
    <t>Pínulítið hrollvekjandi að vera andvaka</t>
  </si>
  <si>
    <t>http://mbl.is/greinasafn/grein/1591348</t>
  </si>
  <si>
    <t>Alþingi um gang mála áður en samningurinn verður bindandi . Spurningarnar eru fleiri , þar á meðal hvort ráðherra sé</t>
  </si>
  <si>
    <t>ekki má aflétta trúnaði af skjölum sem liggja til grundvallar samningnum í fimm ár eftir að samkomulagið tekur gildi og</t>
  </si>
  <si>
    <t>Vill upplýsingar um leyniviðræður</t>
  </si>
  <si>
    <t>http://dv.is/frettir/2014/9/16/vill-upplysingar-um-leynividraedur/</t>
  </si>
  <si>
    <t>ára og listaverk eldri en 50 ára má ekki flytja úr landi , nema höfundurinn geri það . Fólk er</t>
  </si>
  <si>
    <t>ekki má selja grjót eða egg úr landi en það sama gildir um antikmuni . " Halldór Björn Runólfsson safnstjóri</t>
  </si>
  <si>
    <t>Þetta er ekki einkamál</t>
  </si>
  <si>
    <t>http://mbl.is/greinasafn/grein/1299381</t>
  </si>
  <si>
    <t>að erfitt sé að meta stöðuna út frá eins veikum andstæðingi og í gær . Þjálfarinn og leikmenn eru vel</t>
  </si>
  <si>
    <t>ekki má slaka á eina einustu mínútu í undankeppninni , og þess vegna er ekkert undarlegt við að Jón Þór</t>
  </si>
  <si>
    <t>Mikilvæg markasúpa úr drullupollinum</t>
  </si>
  <si>
    <t>sé stysta þing hestamanna sem haldið hefur verið til þessa . Endurskoðunar þörf En þrátt fyrir góða málefnastöðu eru hestamenn</t>
  </si>
  <si>
    <t>ekki má sofna á verðinum . Á þinginu fóru fram umræður um mótahald og keppni en þar þykir mönnum stefna</t>
  </si>
  <si>
    <t>Þinghald á mettíma</t>
  </si>
  <si>
    <t>http://mbl.is/greinasafn/grein/568101</t>
  </si>
  <si>
    <t>tekist mjög vel og það hafi verið auðvelt að vinna með kvikmyndahópnum á mótinu sjálfu , því þau voru vel</t>
  </si>
  <si>
    <t>ekki mætti raska mótinu á neinn hátt . „ Það var mikið rætt um kvöldvökuna . Við ræddum kvöldvökuna á</t>
  </si>
  <si>
    <t>Víti í Vestmannaeyjum: Flottur fótbolti, landslag og glaðir og ánægðir strákar í skrúðgöngu, kvöldvöku og lokahófi</t>
  </si>
  <si>
    <t>http://eyjafrettir.is/frett/viti-i-vestmannaeyjum-flottur-fotbolti-landslag-og-gladir-og-anaegdir-strakar-i-skrudgongu-kvoldvoku-og-lokahofi/2017-07-05</t>
  </si>
  <si>
    <t>barist af krafti í leiknum . Stjarnan sigraði Fram og Akureyri á leið sinni í úrslitaleikinn og voru ÍR-ingar vel</t>
  </si>
  <si>
    <t>ekki mætti vanmeta hið unga lið Stjörnunnar . ÍR mætti mjög ákveðið til leiks og komst í 5 - 1</t>
  </si>
  <si>
    <t>Vísir - Umfjöllun og viðtöl: ÍR - Stjarnan 33-24  | ÍR bikarmeistari karla</t>
  </si>
  <si>
    <t>http://visir.is/g/2013130308945</t>
  </si>
  <si>
    <t>Startour segir að slík mál hafi komið upp hjá þeim farþegum sem ferðist með þeim , en segir Dani almennt</t>
  </si>
  <si>
    <t>ekki megi fara með hluti úr landi sem gætu talist til menningarlegra verðmæta . Talið er að hundruð milljóna íbúa</t>
  </si>
  <si>
    <t>Fjallað um mál Davíðs erlendis</t>
  </si>
  <si>
    <t>http://mbl.is/frettir/innlent/2013/03/12/fjallad_um_mal_davids_erlendis</t>
  </si>
  <si>
    <t>á besta stað . " Þó svo að mikið kapp og metnaður sé í Elínrós þá kveðst hún um leið</t>
  </si>
  <si>
    <t>ekki megi fara sér að neinu óðslega . Hún varar við því að tískufyrirtæki vaxi of hratt og eins að</t>
  </si>
  <si>
    <t>Stýrir fyrirtækinu eftir Paretoreglunni</t>
  </si>
  <si>
    <t>http://mbl.is/greinasafn/grein/1482871</t>
  </si>
  <si>
    <t>Hringrás . Yfirleitt sé lítið magn af dekkjum á hafnarsvæðinu og þau stoppi stutt við þar . Starfsmenn hafnarinnar séu</t>
  </si>
  <si>
    <t>ekki megi safna þeim saman í því magni að það sé varasamt . Guðrún Fjóla Helgadóttir fæddist á Grund í</t>
  </si>
  <si>
    <t>Dekkjahrúga á starfssvæði Faxaflóahafna</t>
  </si>
  <si>
    <t>http://mbl.is/greinasafn/grein/1437621</t>
  </si>
  <si>
    <t>bæði Frakkar og Þjóðverjar geri sér grein fyrir að þeir þurfi að ná saman og í Berlín séu ráðamenn sérstaklega</t>
  </si>
  <si>
    <t>ekki megi virðast að um sé að ræða tilskipun Þjóðverja . Hollande hefur í kosningabaráttunni sakað Sarkozy um að sundra</t>
  </si>
  <si>
    <t>Sigur innan seilingar</t>
  </si>
  <si>
    <t>http://mbl.is/greinasafn/grein/1420786</t>
  </si>
  <si>
    <t>segir Björn . Flest höfum einhvern tímann gefið loforð . Oftast reynist okkur auðvelt að standa við gefin loforð enda</t>
  </si>
  <si>
    <t>ekki sé gott að lofa upp í ermina á sér . Stundum göngum við hins vegar á bak orða okkar</t>
  </si>
  <si>
    <t>Dýr loforð</t>
  </si>
  <si>
    <t>http://mbl.is/greinasafn/grein/1429149</t>
  </si>
  <si>
    <t>börn sem eru í umsjá yfirvalda séu örugg . Hvernig ætlum við að tryggja það í framtíðinni “ Sigurður segist</t>
  </si>
  <si>
    <t>ekki sé hægt að koma alfarið í veg fyrir öll kynferðisbrot . „ Ekki frekar en að það er hægt</t>
  </si>
  <si>
    <t>„Rólegur, ljúfur maður sem börnin hafa aldrei kvartað undan“</t>
  </si>
  <si>
    <t>http://visir.is/g/2018180139870</t>
  </si>
  <si>
    <t>á þjóðerni fólks í fréttum og ítrekun á nafni hverfisins þegar eitthvað neikvætt átti sér stað . Hann er þó</t>
  </si>
  <si>
    <t>ekki sé hægt að líta framhjá því að félagslegu vandamálin hafi verið meiri þar en í öðrum hverfum borgarinnar .</t>
  </si>
  <si>
    <t>Vísir - Vinirnir þorðu ekki upp í Breiðholt</t>
  </si>
  <si>
    <t>http://visir.is/g/2013706089923</t>
  </si>
  <si>
    <t>borðinu í kjaraviðræðum undanfarinna ára og nú sé kjörið tækifæri til einbeita sér að þeim . Hann segir alla viðsemjendur</t>
  </si>
  <si>
    <t>ekki sé mikið til skiptanna hvað varðar launahækkanir . „ Við höfum undanfarin ár reynt að semja um breytingar á</t>
  </si>
  <si>
    <t>Vísir - Réttindi í stað launahækkana</t>
  </si>
  <si>
    <t>http://visir.is/g/2009653099478</t>
  </si>
  <si>
    <t>til þess að vinna úrslitakeppnina . Sú hefur ekki orðið raunin tvö síðustu ár . Árni Steinn segir menn vera</t>
  </si>
  <si>
    <t>ekki sé sopið kálið og mikil vinna sér framundan úrslitakeppninni áður en Íslandsbikarinn verður kominn í hús á Ásvöllum .</t>
  </si>
  <si>
    <t>Árni: Tókum stigið og titilinn</t>
  </si>
  <si>
    <t>eru meðvituð um réttindi sín og gæta mörg hver framleiðslu sinnar vel . Þá er ekki síður mikilvægt að vera</t>
  </si>
  <si>
    <t>ekki sé verið að brjóta réttindi annarra . Þátttaka íslenskra fyrirtækja á hörðum samkeppnismarkaði og í alþjóðlegu umhverfi gerir það</t>
  </si>
  <si>
    <t>Mikilvægi hugverkaréttar</t>
  </si>
  <si>
    <t>http://mbl.is/greinasafn/grein/684439</t>
  </si>
  <si>
    <t>verið beðnar um að gera grein fyrir áætunum sínum í kjölfar gagnalekans . Með þessu segir FCA að fjármálastofnanir séu</t>
  </si>
  <si>
    <t>ekki sé verið að nota þær til að fremja glæpi . Embætti ríkissaksóknara hefur farið fram á að Gunnar Örn</t>
  </si>
  <si>
    <t>Breskir bankar greini frá tengslum við Mossack Fonseca</t>
  </si>
  <si>
    <t>http://visir.is/g/2016160408810</t>
  </si>
  <si>
    <t>Samúel Karl Ólason</t>
  </si>
  <si>
    <t>á G ayIceland.is . Sigurbjörg Róbertsdóttir , skólastjóri Akurskóla , segir í samtali við miðilinn að skólayfirvöld verði að vera</t>
  </si>
  <si>
    <t>ekki séu allir eins og að nemendur hafi fullan rétt á að vera eins þeir séu . Í skólanum séu</t>
  </si>
  <si>
    <t>Hafa fjarlægt kynjaðar merkingar á salernum</t>
  </si>
  <si>
    <t>http://ruv.is/node/986219</t>
  </si>
  <si>
    <t>Lára Ómarsdóttir</t>
  </si>
  <si>
    <t>ástina fyrir norðan og fluttist hingað 21 árs gamall . Hann er óhræddur við að segja sínar skoðanir og er</t>
  </si>
  <si>
    <t>ekki séu allir sammála honum . Vikudagur heimsótti Davíð . -Viljayfirlýsing um að koma upp Miðstöð fyrir þolendur ofbeldis á</t>
  </si>
  <si>
    <t>Vikudagur kemur út í dag</t>
  </si>
  <si>
    <t>http://vikudagur.is/is/frettir/vikudagur-kemur-ut-i-dag-92</t>
  </si>
  <si>
    <t>afar lánsöm að hafa tekið sjálfsvarnarnámskeið . Rebel segist hafa komist undan báðum atvikum heil á húfi en hún sé</t>
  </si>
  <si>
    <t>ekki séu allir svo heppnir . Þingflokkur Vinstri grænna mun funda síðdegis og fara yfir óformlegar viðræður flokksins við Sjálfstæðisflokk</t>
  </si>
  <si>
    <t>Rebel Wilson tjáir sig um kynferðislega áreitni</t>
  </si>
  <si>
    <t>http://visir.is/g/2017171119676</t>
  </si>
  <si>
    <t>sem þær áttu skilið og allan sinn kærleik og hann var ekki svo lítill . En Snjólaug var alla tíð</t>
  </si>
  <si>
    <t>ekki væri gott veganesti fyrir börn að fá allt upp í hendurnar án þess að þurfa að hafa fyrir því</t>
  </si>
  <si>
    <t>SNJÓLAUG STEFÁNSDÓTTIR</t>
  </si>
  <si>
    <t>http://mbl.is/greinasafn/grein/796020</t>
  </si>
  <si>
    <t>fenginni reynslu hafi stjórnvöld viljað búa svo um hnútana að áföll af þessu tagi gerðust sem sjaldnast , en þó</t>
  </si>
  <si>
    <t>ekki væri hægt að koma alfarið í veg fyrir áföll . Páll segir að Fjármálaeftirlitið hafi mótað sér skýra stefnu</t>
  </si>
  <si>
    <t>Uppbyggingu eftirlitsins lýkur aldrei</t>
  </si>
  <si>
    <t>http://mbl.is/greinasafn/grein/710187</t>
  </si>
  <si>
    <t>http://mbl.is/frettir/innlent/2000/08/19/oryggismal_lyftu_ekki_sem_skyldi</t>
  </si>
  <si>
    <t>, annað hvort ætti að semja um umfangsmikla útrýmingu kjarnavopna eða alls ekki neitt . Gorbatsjov hefði hins vegar verið</t>
  </si>
  <si>
    <t>ekki væri víst að þessi markmið næðust . Var það þá ásetningur Sovétmanna að halda fréttamannafund , lýsa fundinn misheppnaðan</t>
  </si>
  <si>
    <t>Herslumuninn vantaði upp á að merk tíðindi yrðu í Reykjavík</t>
  </si>
  <si>
    <t>http://mbl.is/greinasafn/grein/1108441</t>
  </si>
  <si>
    <t>Af tölvupóstsamskiptum milli allra stjórnarmanna LSK og Sigrúnar Bragadóttur , framkvæmdastjóra LSK , má hinsvegar ráða að þeir hafi verið</t>
  </si>
  <si>
    <t>ekki væru allar upplýsingar upp gefnar til Fjármálaeftirlitsins . Þegar FME óskaði eftir greinargerð 15. janúar 2009 , " eigi</t>
  </si>
  <si>
    <t>Vissu um lánveitingarnar</t>
  </si>
  <si>
    <t>http://mbl.is/greinasafn/grein/1289362</t>
  </si>
  <si>
    <t>á dagskrá heldur almennur frágangur á skrifstofunni . „ Það eru þessir fundir í vikunni en það eru allir mjög</t>
  </si>
  <si>
    <t>ekki verði fundað hér í júlí , “ segir Elísabet . „ Miðað við stórt kjarasamningaár hefur þetta verið ágætt</t>
  </si>
  <si>
    <t>Loksins frí hjá ríkissáttasemjara</t>
  </si>
  <si>
    <t>http://mbl.is/frettir/innlent/2019/06/26/loksins_fri_hja_rikissattasemjara</t>
  </si>
  <si>
    <t>Snorri Másson</t>
  </si>
  <si>
    <t>http://mbl.is/frettir/kosning/2009/04/27/ljost_ad_kjosendur_oska_eftir_adildarvidraedum_vid_</t>
  </si>
  <si>
    <t>tíunda áratugnum með þeim afleiðingum að 34 einstaklingar létust . Eldfjöll . Eftir ævintýrið með Eyjafjallajökul eru líklega flestir ferðamenn</t>
  </si>
  <si>
    <t>eldfjöll er að finna á Íslandi . Rick bendir á að eldgos eigi sér stað á þriggja til fjögurra ára</t>
  </si>
  <si>
    <t>Blaðamaður birtir lista yfir 10 leiðir til að deyja á Íslandi - „Mögulega hættulegasti staður Evrópu“</t>
  </si>
  <si>
    <t>http://dv.is/fokus/2018/8/29/bladamadur-birtir-lista-yfir-tiu-leidir-til-ad-deyja-islandi</t>
  </si>
  <si>
    <t>Auður Ösp</t>
  </si>
  <si>
    <t>Eldfjöllin geta verið stórhættuleg Hvort sem fólk býr í Öræfum eða annars staðar á landinu þá er gott að vera</t>
  </si>
  <si>
    <t>eldgos getur hafist fyrirvaralaust , að eldgos getur stöðvað flug , raskað vegasamgöngum og jafnvel skaðað raforkukerfi landsins . Þá</t>
  </si>
  <si>
    <t>Hættulegustu eldfjöllin að undirbúa gos</t>
  </si>
  <si>
    <t>http://ruv.is/kveikur/haettulegustu-eldfjollin-ad-undirbua-gos</t>
  </si>
  <si>
    <t>láta taka tillit til alls kyns atriða til að lækka lokagreiðsluna . Þetta hefur gerbreyst . Í dag eru kaupendur</t>
  </si>
  <si>
    <t>eldri eignir eru í því ástandi sem aldur þeirra gefur tilefni til . Til að um sé að ræða galla</t>
  </si>
  <si>
    <t>Viljum koma á meiri festu í starfsgreininni</t>
  </si>
  <si>
    <t>http://mbl.is/greinasafn/grein/755723</t>
  </si>
  <si>
    <t>eldvarnarúttektum , aðstoð við uppsetningu og framkvæmd á eigin eftirliti og brunaæfingum . Þá þurfa foreldrar og foreldrafélög að vera</t>
  </si>
  <si>
    <t>eldvarnir eiga að vera til staðar svo öryggi barna og ungmenna í skólum landsins sé sem best tryggt . Grínistinn</t>
  </si>
  <si>
    <t>Er barnið þitt öruggt í skólanum?</t>
  </si>
  <si>
    <t>http://visir.is/g/2012704189995</t>
  </si>
  <si>
    <t>Gísli Níls Einarsson</t>
  </si>
  <si>
    <t>og Paper Gods sem kom út 2015 . Það er því af nógu að taka en John og félagar eru</t>
  </si>
  <si>
    <t>elstu og dyggustu aðdáendurnir þurfi að fá ráðlagðan skammt af lögunum af fyrstu plötunum þremur og hafa lifað með þeim</t>
  </si>
  <si>
    <t>Spenntur fyrir kraftinum í íslensku aðdáendunum</t>
  </si>
  <si>
    <t>http://frettabladid.is/lifid/spenntur-fyrir-kraftinum-i-islensku-addaendunum</t>
  </si>
  <si>
    <t>útgönguleiðirnar lokuðust hver af annarri þangað til aðeins ein varð eftir . Af yfirveguðu æðruleysi mætti hann örlögum sínum ,</t>
  </si>
  <si>
    <t>endalok lífsins væru skammt undan . Þrátt fyrir það hélt hann sjálfum sér allt fram undir það síðasta , þegar</t>
  </si>
  <si>
    <t>Ingþór Friðriksson</t>
  </si>
  <si>
    <t>http://mbl.is/greinasafn/grein/1474881</t>
  </si>
  <si>
    <t>í fyrsta skipti á ævi sinni . Kristinn segir að í öllu þessu hafi bæði hann og Ingveldur verið vel</t>
  </si>
  <si>
    <t>Ætlar að vinna í sjálfum sér</t>
  </si>
  <si>
    <t>http://mannlif.is/heimurinn/aetlar-ad-vinna-i-sjalfum-ser</t>
  </si>
  <si>
    <t>fyrr . Þessi svokölluðu átök gáfu honum töluverða lífsfyllingu í þeirri stöðu að vera kominn á tíræðis aldur og fullur</t>
  </si>
  <si>
    <t>endalokin voru ekki langt undan . Ég vil þakka Hallvarði einstök kynni okkar og fyrir það allt sem hann veitti</t>
  </si>
  <si>
    <t>Hallvarður Sigurður Guðlaugsson</t>
  </si>
  <si>
    <t>http://mbl.is/greinasafn/grein/1431145</t>
  </si>
  <si>
    <t>langar engan að fara kannski sex sinnum á ári að skipta um peru í útiljósum . Fólk er orðið betur</t>
  </si>
  <si>
    <t>ending og rafmagnseyðsla eru lykilatriði þegar lýsing er valin . Fyrir utan það að það er hægt að gera miklar</t>
  </si>
  <si>
    <t>Vísir - Lýsingarhönnun er ódýr og áhrifarík lausn</t>
  </si>
  <si>
    <t>http://visir.is/g/2011709149911</t>
  </si>
  <si>
    <t>Potter-kvikmyndinni , Harry Potter and the Half Blood Prince , er loks á enda . Leikendur og aðdáendur virðast mjög</t>
  </si>
  <si>
    <t>endirinn nálgast . Persónurnar alkunnu eru ekki þær einu sem fullorðnast í ár . Michael Gambon , sem leikur Albus</t>
  </si>
  <si>
    <t>Vísir - Fullorðnast í mynd og utan</t>
  </si>
  <si>
    <t>http://visir.is/g/2009626564461</t>
  </si>
  <si>
    <t>Geri sér ekki neinar vonir um titilbaráttu í ár eða á næstu leiktíð . Sagt er að eigendur félagsins séu</t>
  </si>
  <si>
    <t>endurbyggja þurfi liðið , það taki tíma og að titilbarátta sé ekki raunhæfur möguleiki á næstunni . Ole Gunnar Solskjær</t>
  </si>
  <si>
    <t>Eigendur United búast ekki við titilbaráttu í ár eða á næsta ári</t>
  </si>
  <si>
    <t>http://dv.is/433/2019/9/25/eigendur-united-buast-ekki-vid-titilbarattu-ar-eda-naesta-ari</t>
  </si>
  <si>
    <t>mikil þörf var á endurhæfingarúrræði fyrir krabbameinsgreinda og aðstandendur þeirra . Síðan þá hefur starfsemin vaxið gífurlega og heilbrigðiskerfið orðið</t>
  </si>
  <si>
    <t>endurhæfing við krabbameinsgreiningu er nauðsynleg . Ljósið er eina sérhæfða endurhæfingarmiðstöðin á Íslandi sem sinnir þessum málaflokki og sinnti Ljósið</t>
  </si>
  <si>
    <t>"Man nánast ekkert frá þessum degi"</t>
  </si>
  <si>
    <t>ég mikið í svona „ second hand “ merkjavörubúðir og kaupi mér föt . “ Finnst þér fólk vera orðið</t>
  </si>
  <si>
    <t>endurnýta hluti , eða er þetta bara einhver tískubóla ? „ Auðvitað tengist þetta tískustraumum en það hefur líka í</t>
  </si>
  <si>
    <t>Rugl að föt detti úr tísku</t>
  </si>
  <si>
    <t>http://stundin.is/grein/2376</t>
  </si>
  <si>
    <t>„ Ég hef verið kennari í leik- og grunnskólum síðan ég útskrifaðist úr Listaháskólanum 2001 og hef alla tíð verið</t>
  </si>
  <si>
    <t>endurnýta sem mest í listsköpun minni með börnunum . Börn horfa á flest allan efnivið með opnum hug og gefa</t>
  </si>
  <si>
    <t>Hvetur fólk til að hugsa í umhverfisvænum lausnum</t>
  </si>
  <si>
    <t>http://mannlif.is/heimurinn/innlent/kennir-folki-ad-halda-umhverfisvaen-jol</t>
  </si>
  <si>
    <t>Guðný Hrönn</t>
  </si>
  <si>
    <t>ötullega að endurskipulagningu fjármála fjölda einstaklinga og fyrirtækja . Bankinn vill gera sitt til að tryggja velferð almennings og er</t>
  </si>
  <si>
    <t>endurreisn atvinnulífsins og full atvinna eru forsendur hennar . Áframhaldandi traustur rekstur öflugra fyrirtækja er höfuðforsenda þess að hægt sé</t>
  </si>
  <si>
    <t>Vísir - Heildareignir Landsbankans 944 milljarðar króna</t>
  </si>
  <si>
    <t>http://visir.is/g/2009755822253</t>
  </si>
  <si>
    <t>fellur reglulega með braki og brestum svo ekki sé talað um hrun krónunnar fyrir 5 árum . Gylfi segir samtökin</t>
  </si>
  <si>
    <t>endurteknar gengisfellingar hafi áhrif á afkomu launafólks sem mæta þurfi með hærri launakröfu . Ef SA menn hefðu nálgast málið</t>
  </si>
  <si>
    <t>Gylfi sakar SA um sögufölsun: „Sérlega ósmekklegt“</t>
  </si>
  <si>
    <t>http://eyjan.pressan.is/frettir/?p=148311</t>
  </si>
  <si>
    <t>áhorfendur , því forgangsverkefnið er auðvitað að einblína á velferð Litlu Grárrar og Litlu Hvítar . Gestir verða að vera</t>
  </si>
  <si>
    <t>engar ljósmyndanir eða önnur myndataka er leyfð í gestaheimsóknum . Heimamenn vinsamlegast athugið Aðgangur fyrir heimamenn með árskort verður leyfður</t>
  </si>
  <si>
    <t>Systurnar til sýnis</t>
  </si>
  <si>
    <t>http://eyjar.net/read/2019-07-09/opid-fyrir-baejarbua-ad-sja-systurnar</t>
  </si>
  <si>
    <t>Vísir - Meintur smyglari í mál við blaðamenn</t>
  </si>
  <si>
    <t>http://visir.is/g/200932099630</t>
  </si>
  <si>
    <t>engin efni var að finna í bílnum þegar hann sótti hann . Dómstólar voru sammála og var hann sýknaður .</t>
  </si>
  <si>
    <t>Blaðamenn sýknaðir</t>
  </si>
  <si>
    <t>Þá munum við skoða skulda- og eignastöðu Borgarfjarðarsveitar fyrir síðustu sameiningu og fara í ýmsa aðra undirbúningsvinnu . Við erum</t>
  </si>
  <si>
    <t>engin fordæmi eru fyrir því hér á landi að farið hafi verið til baka út úr sameiningu sveitarfélaga . Því</t>
  </si>
  <si>
    <t>Hópur íbúa vill stofna nýtt sveitarfélag og kljúfa út úr Borgarbyggð</t>
  </si>
  <si>
    <t>og gætu því þurft að bera fullan kostnað af því tjóni sem hlytist . Því sé mikilvægt að allir séu</t>
  </si>
  <si>
    <t>enginn eigi að vera þvælast um á byggingarlóðum og þá sérstaklega ekki börn og unglingar . Sigrún Eðvaldsdóttir , fiðluleikari</t>
  </si>
  <si>
    <t>Húsgrunnar eru stórhættulegir</t>
  </si>
  <si>
    <t>http://mbl.is/greinasafn/grein/1407117</t>
  </si>
  <si>
    <t>sama hvað um var beðið , hann var einstaklega bóngóður og allt var veitt með sömu velvildinni . Við erum</t>
  </si>
  <si>
    <t>enginn einstaklingur nær að blómstra allt lífið eins og Rúnar gerði nema að eiga sér góðan lífsförunaut og fjölskyldu og</t>
  </si>
  <si>
    <t>RÚNAR BRYNJÓLFSSON</t>
  </si>
  <si>
    <t>http://mbl.is/greinasafn/grein/1074249</t>
  </si>
  <si>
    <t>ósáttar við útlit sitt . En það er þó algengt að áhersla á útlit breytist með aldrinum , konur verða</t>
  </si>
  <si>
    <t>enginn er „ fullkominn “ og mikilvægi útlits minnkar . Þegar líkamsmynd fullorðinna kvenna er skoðuð kemur engu að síður</t>
  </si>
  <si>
    <t>Kynlíf og líkamsmyndin</t>
  </si>
  <si>
    <t>http://stundin.is/grein/4492</t>
  </si>
  <si>
    <t>Elva Björk Ágústsdóttir</t>
  </si>
  <si>
    <t>stútfull af skemmtilegum persónum og fyndnum atvikum . Svo er hún líka spennandi . Persónurnar eru vel skapaðar og höfundur</t>
  </si>
  <si>
    <t>enginn er bara vondur eða bara góður . Höfundur skrifar söguna af virðingu fyrir lesendum sínum , börnunum . Niðurstaða</t>
  </si>
  <si>
    <t>Ævintýrin gerast enn á Skuggaskeri</t>
  </si>
  <si>
    <t>http://visir.is/g/2014710249913</t>
  </si>
  <si>
    <t>Halla Þórlaug Óskarsdóttir</t>
  </si>
  <si>
    <t>enginn er fullkominn sem þýðir að ekkert uppeldi er fullkomið . " Meðvirkni sem hugmyndafræði er ekki að reyna að</t>
  </si>
  <si>
    <t>Kjarninn í öllu góðu uppeldi</t>
  </si>
  <si>
    <t>http://mbl.is/greinasafn/grein/1696792</t>
  </si>
  <si>
    <t>því við . Það er almennt góð regla að láta nágrannana vita fari maður í burtu , að þeir séu</t>
  </si>
  <si>
    <t>enginn sé heima og hafi gætur á nánasta umhverfi , mannaferðum og öðru slíku og eins að fá þá til</t>
  </si>
  <si>
    <t>Kræktu áður en krækt er í þitt</t>
  </si>
  <si>
    <t>http://mbl.is/greinasafn/grein/739818</t>
  </si>
  <si>
    <t>vegna þess hve framburður Gunnars Rúnar hefði verið skýr . Sagði hann fyrir dómi að hann hefði allan tímann verið</t>
  </si>
  <si>
    <t>enginn viðskipti væru að baki þessara millifærslna sem áttu sér stað . Hann sagði sinn hlut þó eingöngu hafa falist</t>
  </si>
  <si>
    <t>Fjarstæðukenndir framburðir í farsamáli</t>
  </si>
  <si>
    <t>http://mbl.is/frettir/innlent/2017/12/11/fjarstaedukenndir_framburdir_i_farsamali</t>
  </si>
  <si>
    <t>Fyrir mér virkjar þetta ímyndunaraflið á alveg nýjan hátt , " segir Úlfhildur og undirstrikar að hún sé sér mjög</t>
  </si>
  <si>
    <t>engir tveir einstaklingar lesi myndasöguna með sama hætti . " Fyrir mér virkja myndir ímyndunaraflið jafnmikið og orð , bara</t>
  </si>
  <si>
    <t>"Ég veit fátt betra en frábæra myndasögu"</t>
  </si>
  <si>
    <t>http://mbl.is/greinasafn/grein/1531341</t>
  </si>
  <si>
    <t>byggir oft á því að finna fjölbreyttar leiðir til að gera hluti sem sýnast flóknir einfalda . Gunnar er vel</t>
  </si>
  <si>
    <t>engir tveir nemendur eru nákvæmlega eins og því eru þarfir þeirra oft jafn misjafnar og þeir eru margir . Keflavík</t>
  </si>
  <si>
    <t>Virkjun: Stærðfræði fyrir alla í dag</t>
  </si>
  <si>
    <t>http://vf.is/adsent/virkjun-staerdfraedi-fyrir-alla-i-dag</t>
  </si>
  <si>
    <t>12 mánuðina . Svo mikil hækkun hefur ekki mælst hér á landi í 13 ár . Ríkisstjórnin er mjög vel</t>
  </si>
  <si>
    <t>enn eiga margir fullt í fangi með að ná endum saman vegna hækkunar skulda og greiðsluvanda sem loðað hefur við</t>
  </si>
  <si>
    <t>Aukinn jöfnuður og bætt kjör</t>
  </si>
  <si>
    <t>http://visir.is/g/2012705019969</t>
  </si>
  <si>
    <t>Jóhanna Sigurðardóttir</t>
  </si>
  <si>
    <t>upp í síðari hálfleik . Liðsheildin var því heilt yfir gríðarlega góð . " Þrátt fyrir góðan sigur er Atli</t>
  </si>
  <si>
    <t>enn er ekkert öruggt um sæti í úrslitakeppninni , enda deildin jöfn og spennandi . " Næst tökum við á</t>
  </si>
  <si>
    <t>Atli: Sjáum afraksturinn</t>
  </si>
  <si>
    <t>http://mbl.is/sport/handbolti/2012/03/08/atli_sjaum_afraksturinn</t>
  </si>
  <si>
    <t>gæti myndast svigrúm til skattalækkana án þess að draga úr þjónustu . 6 . Já . Við erum auðvitað mjög</t>
  </si>
  <si>
    <t>enn eru vísbendingar og sannanir um kynbundna mismunun í okkar samfélagi . Þetta er mannréttindabrot og verður að laga .</t>
  </si>
  <si>
    <t>Árni Múli Jónasson, oddviti Bjartrar framtíðar í NV kjördæmi</t>
  </si>
  <si>
    <t>. Þetta er að mínu mati ábyrg afstaða í flóknu siðferðislegu álitamáli . Við erum þrátt fyrir þessa niðurstöðu vel</t>
  </si>
  <si>
    <t>enn má gera betur í meðferð stjórnvalda á málefnum umsækjenda um alþjóðlega vernd og að vinnulagið kunni að taka breytingum</t>
  </si>
  <si>
    <t>Á Háskóli Íslands að framkvæma aldursgreiningar á hælisleitendum?</t>
  </si>
  <si>
    <t>http://visir.is/g/2019190319105</t>
  </si>
  <si>
    <t>um sanngjörn vöruskipti “ sem settur var á laggirnar í byrjun árs . Það er Fríðu mikilvægt að almenningur sé</t>
  </si>
  <si>
    <t>enn sé fólk í þrælavinnu . „ Það eru börn við saumavélina , í námunum og á ökrunum , “</t>
  </si>
  <si>
    <t>Blæs til hugarfarsbyltingar</t>
  </si>
  <si>
    <t>http://visir.is/g/2017170828835</t>
  </si>
  <si>
    <t>og vinna gegn neikvæðum staðalímyndum um hlutverk kvenna og karla . " Mendoza segir Íslendinga viðurkenna framfarirnar en séu einnig</t>
  </si>
  <si>
    <t>enn sé verk að vinna . " Væri ekki frábært að innleiða sumar af þessum leiðum í öðrum löndum í</t>
  </si>
  <si>
    <t>Önnur lönd taki Ísland til fyrirmyndar</t>
  </si>
  <si>
    <t>http://mbl.is/frettir/innlent/2015/07/02/nnur_lond_taki_sland_til_fyrirmyndar</t>
  </si>
  <si>
    <t>lokið ellefu ára tengingu Íslands við West Ham . Ég er nú ekki viss um að sparkelskir Íslendingar hafi verið</t>
  </si>
  <si>
    <t>enn væri eignarhlutur í West Ham með tengingu við Ísland . " Fór þetta hljóðlega framhjá manni , " sagði</t>
  </si>
  <si>
    <t>Íþróttaáhugamaður spurði mig á dögunum hvort það gæti verið að...</t>
  </si>
  <si>
    <t>http://mbl.is/greinasafn/grein/1692524</t>
  </si>
  <si>
    <t>. ] Vid höfum mikla trú á framtíð Arnarlax og íslensku fiskeldi sem slíku . Á sama tíma erum við</t>
  </si>
  <si>
    <t>enn þarf að leggja mikla vinnu í að fyrirtæki geti verið rekið með sams konar hætti og starfsemi okkar í</t>
  </si>
  <si>
    <t>Salmar hefur greitt 11 milljarða fyrir laxeldisleyfi Arnarlax sem kosta 58 milljarða á uppboðum ríkisins í Noregi</t>
  </si>
  <si>
    <t>http://stundin.is/grein/8886</t>
  </si>
  <si>
    <t>við að standa okkur og ég er sannfærður um að við gerum það , " sagði Eriksson sem kvaðst vel</t>
  </si>
  <si>
    <t>enska liðið hefði ekki staðið undir væntingum að undanförnu . Englendingar töpuðu óvænt fyrir Norður-Írum í Belfast , 0 :</t>
  </si>
  <si>
    <t>Eriksson: Ætlum okkur sex stig</t>
  </si>
  <si>
    <t>http://mbl.is/sport/enski/2005/10/08/eriksson_aetlum_okkur_sex_stig</t>
  </si>
  <si>
    <t>vinnuframlag . Hraðinn og samkeppnin mun bara aukast með tilkomu tækninnar og bæði stjórnendur og starfmenn sjálfir verða að vera</t>
  </si>
  <si>
    <t>er „ heilbrigt “ vinnuhverfi og hvað eru „ heilbrigðar “ vinnukröfur . Fyrirtækjaeigendur og stjórnendur verða að átta sig</t>
  </si>
  <si>
    <t>Viðskiptablaðið - Ýtir gömul íslensk menning undir KULNUN í starfi?</t>
  </si>
  <si>
    <t>http://vb.is/skodun/149889</t>
  </si>
  <si>
    <t>Sigrún Kjartansdóttir</t>
  </si>
  <si>
    <t>tölvuforritum . En stundum er tungumálið líka notað til að klæða hluti í sparibúning svo að við séum ekki eins</t>
  </si>
  <si>
    <t>er á ferðinni . Gott dæmi um þetta er orðin greiðsluþátttaka og kostnaðarvitund , þetta eru voðalega sakleysisleg orð svona</t>
  </si>
  <si>
    <t>Hvað er málið með málið?</t>
  </si>
  <si>
    <t>http://stundin.is/grein/5498</t>
  </si>
  <si>
    <t>Guðrún Ágústa Þórdísardóttir</t>
  </si>
  <si>
    <t>unga aldri vitni að landtöku , mótmælum og ofbeldi af hendi landnema og hermanna og mjög ung eru þau mjög</t>
  </si>
  <si>
    <t>er á seyði í kringum þau . Svo virðist einnig sem vald foreldra yfir börnum sínum hafi dvínað mikið í</t>
  </si>
  <si>
    <t>Stattu kyrr og þegiðu!</t>
  </si>
  <si>
    <t>http://mbl.is/greinasafn/grein/1321252</t>
  </si>
  <si>
    <t>þegar við komum til Rússlands . Þá kemur rútína á allt og við verðum í vernduðu umhverfi . Við erum</t>
  </si>
  <si>
    <t>er að fara í gang . Okkur hlakkar til að fara til Rússlands og vinna saman þar . " Ísland</t>
  </si>
  <si>
    <t>Heimir: Segi þér ekki hvað ég ætla að gera í Rússlandi!</t>
  </si>
  <si>
    <t>http://fotbolti.net/news/07-06-2018/heimir-segi-ther-ekki-hvad-eg-aetla-ad-gera-i-russlandi</t>
  </si>
  <si>
    <t>verður töluvert rólegra í Rússlandi . Þar verðum við í vernduðu umhverfi sem kemur rútínu á allt og við erum</t>
  </si>
  <si>
    <t>er að fara í gang . Það er komin mikil spenna í hópinn , við erum búnir að njóta þess</t>
  </si>
  <si>
    <t>„Ekki rólegur yfir öllum þessum mörkum“</t>
  </si>
  <si>
    <t>http://frettabladid.is/sport/ekki-rolegur-yfir-oellum-essum-moerkum</t>
  </si>
  <si>
    <t>sitt í sínum notalega prívatheimi . Þeir sem eru hins vegar svo óheppnir að vera ekki viðutan , heldur ætíð</t>
  </si>
  <si>
    <t>er að gerast , eiga ekkert skjól í eigin hugarheimi heldur standa berskjaldaðir í miðri orrahríð þar sem engum er</t>
  </si>
  <si>
    <t>"Ætlarðu að segja af þér?"</t>
  </si>
  <si>
    <t>http://mbl.is/greinasafn/grein/1346353</t>
  </si>
  <si>
    <t>Dalabyggð og Saurbæjarhreppi . Íbúar síðarnefndu sveitarfélaganna samþykktu tillögu um sameiningu nú um helgina . „ Þeir sveitarstjórnarmenn sem eru</t>
  </si>
  <si>
    <t>er að gerast , eins og með Jöfnunarsjóð sveitarfélaga , þeir eru hlynntir sameiningu . En það er merkilegt að</t>
  </si>
  <si>
    <t>Vísir - Verður umbunað</t>
  </si>
  <si>
    <t>http://visir.is/g/2005510116826</t>
  </si>
  <si>
    <t>ef að Evrópa samræmir sig þarna gagnvart Bandaríkjunum , þá sé verið að lækka öryggiskvarða og varnir almennings . Verum</t>
  </si>
  <si>
    <t>er að gerast , verum meðvituð um réttindi okkar og á hvern hátt þessir samningar koma okkur við . “</t>
  </si>
  <si>
    <t>„Harðsvíraðasta hægristjórn sem hefur sést“ - Viðskiptablaðið</t>
  </si>
  <si>
    <t>http://vb.is/frettir/134663/</t>
  </si>
  <si>
    <t>tíðni skógarelda . “ Við erum að tala hérna um loftslagsbreytingar ekki satt er fólk þá á þessum svæðum ekki</t>
  </si>
  <si>
    <t>er að gerast ? „ Menn hafa sjálfssagt talið að þetta væri ekki jafn hættulegt og það eru náttúrlega einhver</t>
  </si>
  <si>
    <t>Gríðarlega skaðlegir eldstrókar í Kaliforníu</t>
  </si>
  <si>
    <t>http://ruv.is/node/1332957</t>
  </si>
  <si>
    <t>Bergljót Baldursdóttir</t>
  </si>
  <si>
    <t>við mjög góð gögn sem sýnir að þetta er hlýnun " . Þurfum að aðlagast breytingunum Eru ráðmenn og almenningur</t>
  </si>
  <si>
    <t>er að gerast ? „ Það fer alveg eftir því hvað við erum að tala um . Mér finnst að</t>
  </si>
  <si>
    <t>Sjávarstaðan gæti hækkað um einn metra</t>
  </si>
  <si>
    <t>http://ruv.is/node/1253003</t>
  </si>
  <si>
    <t>Kristján Sigurjónsson</t>
  </si>
  <si>
    <t>gallabuxur eru sérstaklega vinsælar , " segir Anna Ragnarsdóttir , verslunarstjóri Topshop í Smáralind . " Stelpur eru orðnar svo</t>
  </si>
  <si>
    <t>er að gerast . Allar þessar tískusíður gera það að verkum að stelpurnar eru orðnar mjög inni í því sem</t>
  </si>
  <si>
    <t>Gallaefni, stuttir bolir og dýramynstur</t>
  </si>
  <si>
    <t>http://mbl.is/greinasafn/grein/1345522</t>
  </si>
  <si>
    <t>Nei hann byrjar að njóta ásta með henni ... Eða meira svona að ríða henni án þess að hún sé</t>
  </si>
  <si>
    <t>er að gerast . Hún vaknar . . veit ekki hver er oná sér né hvað sé í gangi ....</t>
  </si>
  <si>
    <t>„Ótrúlegt hvernig „vinur“ manns getur skemmt líf manns á einni nóttu“</t>
  </si>
  <si>
    <t>http://dv.is/frettir/2013/7/23/otrulegt-hvernig-vinur-manns-getur-skemmt-lif-manns-einni-nottu/</t>
  </si>
  <si>
    <t>menn upp úr þessum viðtölum og ruku út en hann sjálfur skipti aldrei skapi . „ Þú ert ekki alveg</t>
  </si>
  <si>
    <t>er að gerast . Síðan breytist þetta í ákveðið sjokk þegar það er tekið um öxlina á þér og það</t>
  </si>
  <si>
    <t>Bergur Þorri féll fjóra metra: „Fann ekkert fyrir skrokknum á mér“</t>
  </si>
  <si>
    <t>http://dv.is/folk/2016/7/19/bergur-fell-fjora-metra-nidur-um-thak-fann-ekkert-fyrir-skrokknum-mer/</t>
  </si>
  <si>
    <t>, þetta er spurningin um það að almenningur , blaðamenn , þeir sem að eru vinna inn í stjórnkerfinu séu</t>
  </si>
  <si>
    <t>er að gerast . Sophie Roberts : Fyrirtæki og stjórnvöld geta unnið saman við að stöðva ógnina . Samvinna er</t>
  </si>
  <si>
    <t>Falsfréttir, áróður og gervigreind eru notuð í meira mæli</t>
  </si>
  <si>
    <t>eftir þessu . Ég er búinn að tala við fólk heima og ég fer aðeins á internetið þannig ég er</t>
  </si>
  <si>
    <t>er að gerast . Það er alltaf betra að vera í jákvæðu umhverfi . Það mikilvægasta er samt það sem</t>
  </si>
  <si>
    <t>Lars: Ekkert internet og bara nokkrir farsímar</t>
  </si>
  <si>
    <t>http://visir.is/g/2016160628589</t>
  </si>
  <si>
    <t>að harma þau mistök og þulur og útsendingarstjóri tóku það á sig . Nú verður hert á því að vera</t>
  </si>
  <si>
    <t>er að gerast . Það gerist ekki mjög oft hér á Íslandi að blaðamenn og útsendingaraðilar fái blað með dagskrá</t>
  </si>
  <si>
    <t>Viðtalið: Hrafnkell Kristjánsson hjá RÚV svarar gagnrýni</t>
  </si>
  <si>
    <t>illa fjarri góðu gamni , átti víst ekki heimangengt frá Vestmannaeyjum og það má hann eiga að vera sér vel</t>
  </si>
  <si>
    <t>er að gerast á heimaslóðum . Segi bara , meira af slíku frá öllum Norðurlöndunum því innbyrðis kemur það okkur</t>
  </si>
  <si>
    <t>Norrænir skopmyndateiknarar</t>
  </si>
  <si>
    <t>http://mbl.is/greinasafn/grein/529840</t>
  </si>
  <si>
    <t>hún gagnast þeim sem eru að takast á við krísur og andlegan vanda . Þá er mikilvægt að vera svolítið</t>
  </si>
  <si>
    <t>er að gerast á meðan það er að gerast til að geta brugðist öðruvísi við en út frá gamla vananum</t>
  </si>
  <si>
    <t>Kemur kjarnanum vel til skila</t>
  </si>
  <si>
    <t>http://visir.is/g/2014141119902</t>
  </si>
  <si>
    <t>áhrif á undirmeðvitund áhorfandans , ef allt virkar eins og það á að gera . Söngvarinn verður að vera vel</t>
  </si>
  <si>
    <t>er að gerast á tjaldinu og ná að draga fram viðeigandi tilfinningar , “ lýsir hún . Þórhildur kennir við</t>
  </si>
  <si>
    <t>Beiting söngraddar í bíómyndum</t>
  </si>
  <si>
    <t>http://visir.is/g/2015151119961</t>
  </si>
  <si>
    <t>Gunnþóra Gunnarsdóttir</t>
  </si>
  <si>
    <t>horft í speglana á hann einfaldlega ekki vera að keppa , " segir Herbert . " Honum ber að vera</t>
  </si>
  <si>
    <t>er að gerast að baki hans . Og hann veit það því hann þekkir Blanchimontbeygjuna - næstu beygju - og</t>
  </si>
  <si>
    <t>Herbert kennir Irvine um slysið í Spa</t>
  </si>
  <si>
    <t>http://mbl.is/sport/formula/2001/09/04/herbert_kennir_irvine_um_slysid_i_spa</t>
  </si>
  <si>
    <t>, og hlusta meira á evrópskan jazz . Þegar maður er í Bandaríkjunum , þá er maður þar og lítið</t>
  </si>
  <si>
    <t>er að gerast annars staðar , sem er dálítið dæmigert . “ En er þetta jazz , þessi flæðandi ljóðræna</t>
  </si>
  <si>
    <t>„Hvað verður um allar þessar stelpur?“</t>
  </si>
  <si>
    <t>http://ruv.is/node/1127215</t>
  </si>
  <si>
    <t>Óðinn Jónsson</t>
  </si>
  <si>
    <t>við það lífinu . Jú , auðvitað var flott hvernig Íslendingar skipulögðu búsáhaldabyltinguna , til dæmis , en verum samt</t>
  </si>
  <si>
    <t>er að gerast annars staðar . Ég er alls ekki að segja að það beri ekki vott um hugrekki að</t>
  </si>
  <si>
    <t>Spánverjar hafa kolrangar hugmyndir um Ísland</t>
  </si>
  <si>
    <t>http://stundin.is/grein/2793</t>
  </si>
  <si>
    <t>um allt . [...] Ég er glaður að fólk sér hana . Þetta var hræðilegt og það að fólk verði</t>
  </si>
  <si>
    <t>er að gerast er jákvætt en ég get þó ekki sagt að ég sé glaður að hafa verið þarna .</t>
  </si>
  <si>
    <t>Augnablik öfga og haturs fryst</t>
  </si>
  <si>
    <t>http://mbl.is/frettir/erlent/2017/08/15/augnablik_ofga_og_haturs_fryst/</t>
  </si>
  <si>
    <t>streitu er að hún byggist upp og magnast í líkamanum þar til eitthvað gefur sig . Oft eru menn ekki</t>
  </si>
  <si>
    <t>er að gerast fyrr en of seint . Hér á eftir fara tíu góð ráð til að skapa sér fullkomna</t>
  </si>
  <si>
    <t>Hin fullkomna ró</t>
  </si>
  <si>
    <t>http://mannlif.is/vikan/hin-fullkomna-ro</t>
  </si>
  <si>
    <t>þessu landsvæði . Við sem þekkjum Sturlu treystum því að hann haldi áfram á þeim vegi . Hann er vel</t>
  </si>
  <si>
    <t>er að gerast í byggðum þessa landshluta og hann mun standa með okkur . Það má ekki hrófla við kvótakerfinu</t>
  </si>
  <si>
    <t>Óvissan er verri en erfiðleikarnir</t>
  </si>
  <si>
    <t>er að gerast í heiminum , " segir hann . Í fyrra starfaði Dixon með IKEA og bjó til mublu</t>
  </si>
  <si>
    <t>"Ég lifi eins og sígauni"</t>
  </si>
  <si>
    <t>http://mbl.is/greinasafn/grein/1688870</t>
  </si>
  <si>
    <t>. Ég er hluti af þessu unga fólki , ég tala fyrir bættri andlegri heilsu með því að gera fólk</t>
  </si>
  <si>
    <t>er að gerast í huga þess . “ Hjálpa fólki að komast yfir ótta með sýndarveruleika Á málþinginu í dag</t>
  </si>
  <si>
    <t>Við deilum boðskapnum: „Ég er nóg.“</t>
  </si>
  <si>
    <t>http://mbl.is/frettir/innlent/2018/09/10/vid_deilum_bodskapnum_eg_er_nog</t>
  </si>
  <si>
    <t>að það séu margar lausnir til í tækni og margar lausnir í því að tala um hugann og vera meira</t>
  </si>
  <si>
    <t>er að gerast í huganum . Að gera sér grein fyrir því hvað hugsanirnar þýða . Að vera meðvitaður um</t>
  </si>
  <si>
    <t>held að Óli Rögg ætti að líta aðeins í kringum sig og skoða sitt nánasta umhverfi og reyna að vera</t>
  </si>
  <si>
    <t>er að gerast í kringum hann , stór hluti trillukarla býr á Snæfellsnesi þannig að Hraðfrystihús Hellissands hefur sjálfsagt unnið</t>
  </si>
  <si>
    <t>Um heiðursmenn og fleira</t>
  </si>
  <si>
    <t>http://mbl.is/greinasafn/grein/628923</t>
  </si>
  <si>
    <t>mansal í beinni útsendingu í fréttum Stöðvar 2 í kvöld . Hún sagði meðal annars að almenningur þurfi að vera</t>
  </si>
  <si>
    <t>er að gerast í kringum hann . „ Þetta kann að vera í næstu íbúð , þetta eru Airbnb-íbúðir sem</t>
  </si>
  <si>
    <t>Airbnb-íbúðir oft tengdar mansali</t>
  </si>
  <si>
    <t>http://visir.is/g/2017170919342</t>
  </si>
  <si>
    <t>Helga María Guðmundsdóttir og Sylvía Rut Sigfúsdóttir</t>
  </si>
  <si>
    <t>hef gaman af því , heldur þyrstir mig stöðugt í nýjan fróðleik , og eins langar mig líka að vera</t>
  </si>
  <si>
    <t>er að gerast í kringum mig , og geta tekið þátt í umræðum . Og eitt mál hefur verið sérstaklega</t>
  </si>
  <si>
    <t>Hvar er íslenska gestrisnin?</t>
  </si>
  <si>
    <t>http://bleikt.pressan.is/lesa/hvar-er-islenska-gestrisnin/</t>
  </si>
  <si>
    <t>Katrín Lilja Kolbeinsdóttir</t>
  </si>
  <si>
    <t>höfum við upp á svo margt að bjóða hvað varðar hönnun- og tísku , förðun og hár . Við erum</t>
  </si>
  <si>
    <t>er að gerast í kringum okkur og spáum mikið í hvað við setjum ofan í okkur og á . Þátturinn</t>
  </si>
  <si>
    <t>Metsöluhöfundur með eigin sjónvarpsþátt</t>
  </si>
  <si>
    <t>http://visir.is/g/2014140119008</t>
  </si>
  <si>
    <t>http://mbl.is/fjolskyldan/frettir/2018/09/16/ekkert_eg_fra_mer_til_min</t>
  </si>
  <si>
    <t>mín og gera það sem mér er ætlað í lífinu . Ég er meira til staðar dags daglega , er</t>
  </si>
  <si>
    <t>er að gerast í líkama mínum og lífi mínu og nýt hvers augnabliks betur . Það þarf miklu meira til</t>
  </si>
  <si>
    <t>Óttalaus með jógaiðkun</t>
  </si>
  <si>
    <t>http://visir.is/g/2015150109646</t>
  </si>
  <si>
    <t>Rikka</t>
  </si>
  <si>
    <t>veiðibúðarinnar Hlað á laugardaginn . Eftir Hauk Johnson haukurj@24stundir.is " Þeir sem eru á annað borð í gæs eru nokkuð</t>
  </si>
  <si>
    <t>er að gerast í næstu viku og eru þar af leiðandi margir farnir æfa sig . Það er því ágætt</t>
  </si>
  <si>
    <t>Gott að æfa sig fyrir veiðitímabilið</t>
  </si>
  <si>
    <t>http://mbl.is/greinasafn/grein/1235411</t>
  </si>
  <si>
    <t>af upprunalegri reynslu og táknum sem tóku breytingum og fengu endurnýjaða merkingu við trúskipti miðalda . Þótt hún sé vel</t>
  </si>
  <si>
    <t>er að gerast í núinu freistast hún síður til að taka áhættu sjálf . Eftirtektarvert hve vinnubrögð þessara tveggja listkvenna</t>
  </si>
  <si>
    <t>Vefir og leir</t>
  </si>
  <si>
    <t>http://mbl.is/greinasafn/grein/577726</t>
  </si>
  <si>
    <t>rosalega skrýtið en það var rosalega gott að sjá fólkið þarna úti og vita að hérna , að þau séu</t>
  </si>
  <si>
    <t>er að gerast í samfélaginu og , og eins og ég segi fái einhverja leið til þess að tjá það</t>
  </si>
  <si>
    <t>Mótmælt á Austurvelli</t>
  </si>
  <si>
    <t>virka og þess vegna kynna þau sér það ekki . Krakkar á grunn- og framhaldsskóla aldri ættu einnig að vera</t>
  </si>
  <si>
    <t>er að gerast í samfélaginu og innan bæjaryfirvalda og þau munu að öllum líkindum ekki ráðast í það verk sjálf</t>
  </si>
  <si>
    <t>Kenna nemendum meira um lífið í heild</t>
  </si>
  <si>
    <t>http://vf.is/mannlif/kenna-nemendum-meira-um-lifid-i-heild</t>
  </si>
  <si>
    <t>um það sem því liggur á hjarta . Mér finnst mikið hafa áunnist á Íslandi , við erum almennt orðin</t>
  </si>
  <si>
    <t>er að gerast í umhverfismálum bæði hér og á heimsvísu og erum almennt opin fyrir þeirri fræðslu sem náttúruverndarsamtök standa</t>
  </si>
  <si>
    <t>Mikið hefur áunnist á Íslandi</t>
  </si>
  <si>
    <t>http://mbl.is/greinasafn/grein/1193249</t>
  </si>
  <si>
    <t>. Það er auðvitað ósköp skiljanlegt að litla fólkið langi líka að leggja sitt fram þar sem að þau eru</t>
  </si>
  <si>
    <t>er að gerast í þjóðfélaginu . Þau hafa ekki endilega sama skilning og við fullorðnu , sem leiðir til þess</t>
  </si>
  <si>
    <t>Velvakandi</t>
  </si>
  <si>
    <t>http://mbl.is/greinasafn/grein/1265668</t>
  </si>
  <si>
    <t>umfangið " . Nútíðin erlendis er framtíðin hér á landi Ómar Smári sagði að lögreglan hér á landi væri vel</t>
  </si>
  <si>
    <t>er að gerast í þróun fíkniefnamála erlendis . " Vitað er af fenginni reynslu að nútíðin þar er okkar framtíð</t>
  </si>
  <si>
    <t>Innflutningur, dreifing og þátttaka í fíkniefnameðhöndlun hefur verið að breytast</t>
  </si>
  <si>
    <t>http://mbl.is/frettir/innlent/2000/05/22/innflutningur_dreifing_og_thatttaka_i_fikniefnamedh</t>
  </si>
  <si>
    <t>Fær innblástur úr listum og pólitík – Fréttablaðið</t>
  </si>
  <si>
    <t>http://frettabladid.is/lifid/far-innblastur-ur-listum-og-politik</t>
  </si>
  <si>
    <t>að það er betra að hafa allan vara á og ef að við höfum það og erum tilbúin og erum</t>
  </si>
  <si>
    <t>er að gerast og hvaða áskoranir fylgja því og hvaða áhættur og hvað er þá tækifæri , nú , þá</t>
  </si>
  <si>
    <t>Norðurslóðum verði gefnar auknar gætur</t>
  </si>
  <si>
    <t>og sjónvarpi á meðan það borðar . Þannig njótum við betur , skynjum bragð betur og erum að öllu leyti</t>
  </si>
  <si>
    <t>er að gerast og hvernig okkur líður . Ávinning góðrar næringar má svo hámarka með því að fá góðan nætursvefn</t>
  </si>
  <si>
    <t>Rétt mataræði heldur einbeitingunni í lagi</t>
  </si>
  <si>
    <t>bregðast við því . Við megum ekki láta eins og þetta sé ekki okkar verkefni . Við þurfum að vera</t>
  </si>
  <si>
    <t>er að gerast og læra af reynslunni . Fólkið sem er hér er að flýja til að geta eignast líf</t>
  </si>
  <si>
    <t>„Fólkið er að flýja stríð, það má ekki gleymast“</t>
  </si>
  <si>
    <t>http://dv.is/frettir/2016/6/18/folkid-er-ad-flyja-strid-thad-ma-ekki-gleymast/</t>
  </si>
  <si>
    <t>það væri nær að láta þá fá peningana til að byggja skóla þar sem þeir búa . Þeir eru mjög</t>
  </si>
  <si>
    <t>er að gerast og sumir líta jafnvel svo á að með þessu sé verið að koma í veg fyrir að</t>
  </si>
  <si>
    <t>Öskureið yfir afskiptum</t>
  </si>
  <si>
    <t>http://mbl.is/greinasafn/grein/1349445</t>
  </si>
  <si>
    <t>við undirbúning mótsins . Stemmningin er miklu meiri en ef mótið væri haldið í stærri byggðarlögum . Hér eru allir</t>
  </si>
  <si>
    <t>er að gerast og taka þátt í undirbúningi með einum eða öðrum hætti . Það auðveldar undirbúninginn og gerir hann</t>
  </si>
  <si>
    <t>Tilraun með íþrótta- og fjölskylduhátíð um verslunarmannahelgina</t>
  </si>
  <si>
    <t>http://mbl.is/greinasafn/grein/546359</t>
  </si>
  <si>
    <t>öllum sviðum ( útbúnaðurinn , munnurinn , reiðmennskan ) og kaflar úr rannsóknum birtir , þannig að hestamenn almennt séu</t>
  </si>
  <si>
    <t>er að gerast þegar þeir taka í taum . Öll mél með tunguboga verði bönnuð í allri keppni svo og</t>
  </si>
  <si>
    <t>Leggur til bann við tunguboga</t>
  </si>
  <si>
    <t>http://eidfaxi.is/leggur-til-bann-vid-tunguboga</t>
  </si>
  <si>
    <t>eitthvað annað sé að hafa áhrif sagði Darron Billeter einn af höfundum rannsóknarinnar . „ Við þurfum að vera meira</t>
  </si>
  <si>
    <t>er að hafa áhrif á ákvarðanir okkar , “ sagði Darren um niðurstöðurnar . Heimild : The Economic Times Við</t>
  </si>
  <si>
    <t>Eyða konur á háum hælaskóm minna í búðum?</t>
  </si>
  <si>
    <t>http://bleikt.pressan.is/lesa/eyda-konur-a-haum-haelaskom-minna-i-budum/</t>
  </si>
  <si>
    <t>" ,, Ég hef bara trú á því að á meðan þú ert með hlutina í ferli og þú ert</t>
  </si>
  <si>
    <t>er að og hvað þarf að vinna í , þá geta hlutirnir lagast en ef maður veit ekki hvað er</t>
  </si>
  <si>
    <t>Ólafur Kristjánsson: Kvarta ekki yfir þessu</t>
  </si>
  <si>
    <t>að koma . Þar fyrir utan hefur þeim fækkað alveg gífurlega mikið eftir að ég hætti á p-pillunni og varð</t>
  </si>
  <si>
    <t>er að valda köstunum mínum svo ég get þannig passað mig betur . Takk fyrir að lesa xx Rósa Soffía</t>
  </si>
  <si>
    <t>Nokkur góð ráð við mígreni - DV</t>
  </si>
  <si>
    <t>http://bleikt.dv.is/bleikt/2019/4/13/nokkur-god-rad-vid-migreni</t>
  </si>
  <si>
    <t>Lady.is</t>
  </si>
  <si>
    <t>hátt sem höfðar til nemenda á ólíkum aldri . Þannig greypist sagan í vitund barnanna og þau eru sér betur</t>
  </si>
  <si>
    <t>er að vera Íslendingur og hvað það er sem gerir þjóð að þjóð . Saga fyrri kynslóða er flutt til</t>
  </si>
  <si>
    <t>Hrafnseyri - þjóðarstaður</t>
  </si>
  <si>
    <t>http://mbl.is/greinasafn/grein/1088479</t>
  </si>
  <si>
    <t>. Hins vegar kvikna þessi ljós ekki sjálfkrafa í þoku og skafrenningi og því er það áríðandi að fólk sé</t>
  </si>
  <si>
    <t>er aðstæður myndast þar sem gott væri að treysta á að sjá afturljós verður bílstjórinn að kveikja ljósin sjálfur eða</t>
  </si>
  <si>
    <t>Mitsubishi Outlander 4X4: Kraftmikill með mikla dráttargetu</t>
  </si>
  <si>
    <t>http://bbl.is/frettir/117</t>
  </si>
  <si>
    <t>Hjörtur L. Jónsson</t>
  </si>
  <si>
    <t>Andrés Baldursson : Já , mikið . Mjög mikið . Helga Ólafsdóttir : Já maður gerir það , maður er</t>
  </si>
  <si>
    <t>er billegast hvar . Já , já . Auðvitað hefur það að segja . Bresk stjórnvöld voru ekki upplýst um</t>
  </si>
  <si>
    <t>Bónust oftast lægstur</t>
  </si>
  <si>
    <t>mindfulness ) er eiginleiki sem við búum öll yfir en í mismiklum mæli og snýst einfaldlega um það að vera</t>
  </si>
  <si>
    <t>er gerast á meðan það er að gerast . Markmiðið með þessari þjálfun er að slökkva á sjálfstýringunni og beina</t>
  </si>
  <si>
    <t>Á sjálfstýringunni</t>
  </si>
  <si>
    <t>http://mbl.is/greinasafn/grein/1452910</t>
  </si>
  <si>
    <t>forrituð í að velja rétt og hollt mataræði , " segir Karen Lind . " Enda er ég orðin svo</t>
  </si>
  <si>
    <t>er gott fyrir líkamann og hvað ekki . En allt er gott í hófi . Ef ég vil hafa nammidag</t>
  </si>
  <si>
    <t>Sækir meira í salt en sykur</t>
  </si>
  <si>
    <t>http://mbl.is/greinasafn/grein/1531424</t>
  </si>
  <si>
    <t>. „ En fyrir venjulegt fólk og okkur almenning skiptir þetta ekki það miklu máli fyrir utan það að vera</t>
  </si>
  <si>
    <t>er hægt . Að vita það að það er alveg sama hvaða ráðstafanir þú gerir , ef þú ert að</t>
  </si>
  <si>
    <t>Öryggisveikleikinn í WhatsApp nýttur til nútímalegrar vopnaframleiðslu - Vísir</t>
  </si>
  <si>
    <t>http://visir.is/g/2019190519284</t>
  </si>
  <si>
    <t>eldsneyti í huga og haga innkaupum á sem umhverfisvænstan hátt . " Auk þess veldur þetta því að fólkið er</t>
  </si>
  <si>
    <t>er hægt að gera betur , " segir Sigurður . " Lítil skref til að byrja með sem verða kannski</t>
  </si>
  <si>
    <t>Lítil skref sem verða að einhverju stóru</t>
  </si>
  <si>
    <t>http://mbl.is/greinasafn/grein/653118</t>
  </si>
  <si>
    <t>ljósmyndari hjá InPhoto , segir að sífellt fleiri börn vilji annars konar fermingarmyndir . " Í dag eru krakkar miklu</t>
  </si>
  <si>
    <t>er hægt að gera í myndatökum og því vilja ekki allir þessar hefðbundnu fermingarmyndir . Þess í stað er hægt</t>
  </si>
  <si>
    <t>Öðruvísi og eigulegar fermingarmyndir</t>
  </si>
  <si>
    <t>http://mbl.is/greinasafn/grein/1198205</t>
  </si>
  <si>
    <t>heilbrigðu lífi . Framfarir í læknavísindum á undanförnum áratugum hafa gert það að verkum að í dag erum við betur</t>
  </si>
  <si>
    <t>er heilsusamlegt og hvað ekki . Það sem áður þótti sjálfsagður hlutur af þeirri viðleitni þykir í dag hættulegt ,</t>
  </si>
  <si>
    <t>Sjö hlutir sem áttu ótrúlegt en satt að bæta heilsuna</t>
  </si>
  <si>
    <t>http://dv.is/skrytid/2014/6/21/heroin-atti-ad-baeta-heilsuna/</t>
  </si>
  <si>
    <t>Við hvetjum alla til að taka þátt í skemmtilega matarbyltingardeginum 16. maí . Eldum saman þannig að komandi kynslóðir verði</t>
  </si>
  <si>
    <t>er hollt og gott . Hugum að velferð barnanna okkar . ÍBV og Haukar mætast í kvöld í öðrum leik</t>
  </si>
  <si>
    <t>"Fæðutöff“</t>
  </si>
  <si>
    <t>http://visir.is/g/2014705139997</t>
  </si>
  <si>
    <t>Eygló Harðardóttir og Sigurður Ingi Jóhannsson</t>
  </si>
  <si>
    <t>hætta að borða hætta þær að geisla . Það er mikilvægt að líða vel , hreyfa sig reglulega og vera</t>
  </si>
  <si>
    <t>er hollt og hvað ekki . " Stjörnumerkjapælingar , spár og spjall áLífinuá Facebook . Landsbankinn hefur eignast allt hlutafé</t>
  </si>
  <si>
    <t>Hefur fyrir því að rækta kroppinn</t>
  </si>
  <si>
    <t>http://visir.is/g/2010294641435</t>
  </si>
  <si>
    <t>kostinn . Svava Gunnarsdóttir : Jú mér finnst það alveg geta verið erfitt af því að ef maður er ekki</t>
  </si>
  <si>
    <t>er hollt og hvað ekki og kannski kíkir aftan á vöruna og annað þá finnst mér maður oft bara vera</t>
  </si>
  <si>
    <t>Æskilegt að takmarka aðgengi að óhollustu</t>
  </si>
  <si>
    <t>það sem talist getur óheilsusamlegt líferni verður næst fyrir valinu hjá ríkisvaldinu ? Auðvitað er frábært að fólk er orðið</t>
  </si>
  <si>
    <t>er hollt og hvað er óhollt en þessu eins og annarri forræðishyggju á ekki að þröngva upp á fólk .</t>
  </si>
  <si>
    <t>Gleymum reykingunum</t>
  </si>
  <si>
    <t>http://mbl.is/greinasafn/grein/1055390</t>
  </si>
  <si>
    <t>alls konar bakgrunn að fara með fræðslu og forvarnafræðslu inní skólanna og við teljum mikilvægt að foreldrar og skólastjórnendur séu</t>
  </si>
  <si>
    <t>er í boði . Landlæknisembættið er til að mynda með afar góðar leiðbeiningar varðandi forvarnarstarf og hvað hafi sýnt að</t>
  </si>
  <si>
    <t>Telja óheppilega fræðslu hafa ratað í framhaldsskóla - Vísir</t>
  </si>
  <si>
    <t>http://visir.is/g/2019191009211</t>
  </si>
  <si>
    <t>Berghildur Erla Bernharðsdóttir</t>
  </si>
  <si>
    <t>. Viðmótið er svo mikilvægt . Gestirnir þurfa að finna sig velkomna á staðinn og því þurfa heimamenn að vera</t>
  </si>
  <si>
    <t>er í boði . Þessi kynning tókst mjög vel , ” segir Óli og talið berst að mikilvægi ferðaþjónustunnar .</t>
  </si>
  <si>
    <t>Það er lífsstíll að starfa við ferðaþjónustu</t>
  </si>
  <si>
    <t>varð að hálf - til klukkutíma stoppi . Núna er það meira þannig að Íslendingarnir sem hingað koma eru flestir</t>
  </si>
  <si>
    <t>er í boði hér , þeir fá sér ís og fara svo út í góða veðrið og leika sér ,</t>
  </si>
  <si>
    <t>Upplifun á Erpsstöðum: Áningarstaður fjölskyldunnar fyrir vestan</t>
  </si>
  <si>
    <t>http://dv.is/lifsstill/2018/6/9/upplifun-erpsstodum-aningarstadur-fjolskyldunnar-fyrir-vestan</t>
  </si>
  <si>
    <t>Ágúst Borgþór Sverrisson</t>
  </si>
  <si>
    <t>segir Ása . Viðburðadagatal fyrir allan bæinn „ Við erum miðstöð og hér fer fram ákveðin upplýsingaöflun og við erum</t>
  </si>
  <si>
    <t>er í boði í bænum . Það er þó alltaf bundið því að fyrirtæki og einstaklingar séu duglegir að láta</t>
  </si>
  <si>
    <t>Máttur íbúa mikill</t>
  </si>
  <si>
    <t>http://fjardarposturinn.is/?p=30745</t>
  </si>
  <si>
    <t>Olga Björt Þórðardóttir</t>
  </si>
  <si>
    <t>í það og því miður eru einhverjir notendur sem láta blekkjast . En ég held að fólk sé orðið þokkalega</t>
  </si>
  <si>
    <t>er í gangi , " segir Halldór spurður hvort hægt sé að koma í veg fyrir að tölvuþrjótar nái sínu</t>
  </si>
  <si>
    <t>Tölvuþrjótar svíkja út kortanúmer</t>
  </si>
  <si>
    <t>http://mbl.is/frettir/innlent/2013/05/31/tolvuthrjotar_svikja_ut_kortanumer</t>
  </si>
  <si>
    <t>Það var einnig ákveðið að héðan í frá verða yfirlit lögð fram með reglubundnum hætti þannig að allir fulltrúar séu</t>
  </si>
  <si>
    <t>er í gangi , hverju sinni , “ sagði Páll . Heildarframleiðsla á kjöti í septembermánuði var 4.816 tonn sem</t>
  </si>
  <si>
    <t>Minnihlutinn vill betra eftirlit</t>
  </si>
  <si>
    <t>flykkjast á skemmtistaðina " og fagna því með lífsorkunni að við séum heilbrigð , ábyrg , með næga sjálfsvirðingu og</t>
  </si>
  <si>
    <t>er í gangi . " EINAR Skúlason stjórnmálafræðingur , sitjandi formaður Sambands ungra framsóknarmanna , hefur einn gefið kost á</t>
  </si>
  <si>
    <t>Berðu ábyrgð á sjálfum þér</t>
  </si>
  <si>
    <t>http://mbl.is/greinasafn/grein/542857</t>
  </si>
  <si>
    <t>þessari kosningavél heldur eru það stuðningsmenn hennar sem vilja þrýsta á hana um framboð , en hún er væntanlega mjög</t>
  </si>
  <si>
    <t>er í gangi . Brian Wolff , aðstoðarmaður Nancy Pelosi þingkonu Demókrata , sagði að kosningavélin hafi farið mun fyrr</t>
  </si>
  <si>
    <t>Kosningavél Hillary Clinton komin í gang?</t>
  </si>
  <si>
    <t>http://eyjan.pressan.is/frettir/?p=142524</t>
  </si>
  <si>
    <t>- bók sem ég er með á myndinni . Ég er alveg heiðarlegur í minni íróníu þótt ég sé auðvitað</t>
  </si>
  <si>
    <t>er í gangi . Ég var í svo rosalega póstmódernískum skóla hérna , Listaháskólanum , að þótt mig langaði til</t>
  </si>
  <si>
    <t>"Út úr íróníunni kemur oft hrein og tær einlægni"</t>
  </si>
  <si>
    <t>http://mbl.is/greinasafn/grein/1285270</t>
  </si>
  <si>
    <t>Segir Hjalta lækni lagðan í einelti eftir ummæli um Gunnar Nelson: „Útlit mitt er ekki til umræðu“</t>
  </si>
  <si>
    <t>http://dv.is/folk/2017/7/18/segir-laekni-lagdan-i-einelti-eftir-ummaeli-um-gunnar-nelson-utlit-mitt-er-ekki-til-umraedu/</t>
  </si>
  <si>
    <t>fjölskylduna . „ Það er kannski ívið meiri spenningur núna en í fyrra , enda báðir krakkarnir orðnir stálpaðri og</t>
  </si>
  <si>
    <t>er í gangi . Nína Dýrleif á þriðja aldursári og Baldur Hrafn Jhon nýorðinn fjögurra ára svo að nú eru</t>
  </si>
  <si>
    <t>Gaman að upplifa jól og áramót á Íslandi</t>
  </si>
  <si>
    <t>http://mannlif.is/heimurinn/innlent/gaman-ad-upplifa-jol-og-aramot-islandi</t>
  </si>
  <si>
    <t>Roald Eyvindsson</t>
  </si>
  <si>
    <t>okkur , við förum úr skónum og löbbum inn í stofu . Hann kveikir á tölvunni sinni og er greinilega</t>
  </si>
  <si>
    <t>er í gangi . Síðan þurfum við að bíða aðeins því hann er að fara í gegnum gömul skjöl til</t>
  </si>
  <si>
    <t>Hreiðar Már gegn ríkinu: Orð gegn orði og tölvu­pósturinn sem sak­sóknari skilur ekkert í</t>
  </si>
  <si>
    <t>http://visir.is/g/2018180409433</t>
  </si>
  <si>
    <t>og stjórn alltaf haft frumkvæði um skipan mála . Auka þarf upplýsingaflæði um starfið allt þannig að fólk sé meira</t>
  </si>
  <si>
    <t>meðvitað um það hvað</t>
  </si>
  <si>
    <t>er í gangi á hverjum tíma og svo er það að sjálfsögðu fleira . Jens mun segja frá þessu starfi</t>
  </si>
  <si>
    <t>Opinn umræðufundur um málefni FEIF</t>
  </si>
  <si>
    <t>http://eidfaxi.is/opinn-umraedufundur-um-malefni-feif</t>
  </si>
  <si>
    <t>átt . Við þurfum að vera vakandi fyrir orðræðunni og stýringu inn í viss hlutverk . Ef við erum ekki</t>
  </si>
  <si>
    <t>er í gangi er svo auðvelt að falla inn í mynstrið og þessa hugmynd um að það þurfi að gera</t>
  </si>
  <si>
    <t>Kröfurnar eru allar á mæðurnar</t>
  </si>
  <si>
    <t>http://mbl.is/greinasafn/grein/1676031</t>
  </si>
  <si>
    <t>á stefnumót með þeim sem ynni keppnina , ekki ólíkt fyrirkomulaginu í raunveruleikaþáttunum The Bachelor nema hvað þar eru allir</t>
  </si>
  <si>
    <t>er í gangi fyrirfram . Aponte bað þá um að mynda einfalda röð og halda ræðu um hvers vegna þeir</t>
  </si>
  <si>
    <t>Fjölmargir karlmenn féllu í Tinder-gildru á Union Square: „Ég er orðinn of gamall fyrir þetta drasl“</t>
  </si>
  <si>
    <t>http://visir.is/g/2018180829827</t>
  </si>
  <si>
    <t>algjörlega óraunhæft að hafa þá á öðrum tíma í sumar . Halda ró sinni ennþá " Fulltrúar hinna þjóðanna eru</t>
  </si>
  <si>
    <t>er í gangi hérna en halda ró sinni enn sem komið er . En það er ljóst að í byrjun</t>
  </si>
  <si>
    <t>Varaáætlun í mótun</t>
  </si>
  <si>
    <t>http://mbl.is/greinasafn/grein/1553956</t>
  </si>
  <si>
    <t>vinna með öðrum fyrirtækjum sem einnig eru tengd Facebook fyrir vinnustaðinn . Fréttastreymið sér til þess að allir starfsmenn eru</t>
  </si>
  <si>
    <t>er í gangi hjá fyrirtækinu og enginn þarf lengur að kvarta yfir því að hafa ekki verið látinn vita .</t>
  </si>
  <si>
    <t>Flett upp í fésbókinni</t>
  </si>
  <si>
    <t>http://mbl.is/greinasafn/grein/1650928</t>
  </si>
  <si>
    <t>þetta sinn og finn alveg fyrir því í skrokknum . Auðveldari parturinn felst kannski meira í því að ég er</t>
  </si>
  <si>
    <t>er í gangi í líkamanum á mér . Þekkti tilfinningu fyrstu hreyfinganna fyrr en á fyrstu meðgöngu , samdrættir koma</t>
  </si>
  <si>
    <t>„Sumt er klárlega auðveldara en annað ekki“</t>
  </si>
  <si>
    <t>http://mbl.is/born/frettir/2019/03/13/sumt_er_klarlega_audveldara_en_annad_ekki</t>
  </si>
  <si>
    <t>október í fyrra . Njáll Trausti Friðbertsson : Okkur þykir nauðsynlegt á þessum tímapunkti núna að almenningur sé mjög vel</t>
  </si>
  <si>
    <t>er í gangi með völlinn og það sem hefur gerst í hérna vetur varðandi deiliskipulag og hvernig borgin hefur unnið</t>
  </si>
  <si>
    <t>Segir meirihlutann ekki virða samkomulag um flugvöllinn</t>
  </si>
  <si>
    <t>þjálfaða sáttamenn til að vinna með fólki sem er í slíkri stöðu . " Sáttamaður þarf að vera næmur og</t>
  </si>
  <si>
    <t>er í gangi milli fólksins sem um ræðir , " segir Deleuran . " Hann þarf líka að ná góðu</t>
  </si>
  <si>
    <t>Að skila fólki deilum sínum</t>
  </si>
  <si>
    <t>http://mbl.is/greinasafn/grein/1142681</t>
  </si>
  <si>
    <t>munar um allt lítið . Mér finnst að fólk ætti að grípa tækifærin sem gefast og fólk þarf að vera</t>
  </si>
  <si>
    <t>er í gangi og hvað hægt er að gera með litlum framlögum . Þetta skiptir allt máli . Margt smátt</t>
  </si>
  <si>
    <t>Ég vissi að ég væri að hjálpa einhverjum</t>
  </si>
  <si>
    <t>http://stundin.is/frett/eg-vissi-ad-eg-vaeri-ad-hjalpa-einhverjum</t>
  </si>
  <si>
    <t>Opna bandaríska meistaramótið einu sinni , Opna breska meistaramótið einu sinni og PGA meistaramótið tvisvar sinnum . McIlroy er vel</t>
  </si>
  <si>
    <t>er í húfi , en segist engu að síður vera klár í slaginn . „ Mér finnst ég vera nógu</t>
  </si>
  <si>
    <t>Rory McIlroy telur sig geta unnið Masters mótið</t>
  </si>
  <si>
    <t>http://kylfingur.vf.is/frettir/35716</t>
  </si>
  <si>
    <t>í húfi fyrir bæði lið . Sigur kemur okkur í þægilega stöðu í efri helmingi deildarinnar og við erum alveg</t>
  </si>
  <si>
    <t>er í húfi . Við erum vel stemmdir í þennan slag og ætlum að leggja mikið í sölurnar , "</t>
  </si>
  <si>
    <t>Tekst Fylki að hefna ófaranna?</t>
  </si>
  <si>
    <t>http://mbl.is/greinasafn/grein/1027609</t>
  </si>
  <si>
    <t>spjald í leiknum mikilvæga á laugardag þar sem allt ætlaði að sjóða upp úr enda eru menn á Tröllaskaganum vel</t>
  </si>
  <si>
    <t>er í húfi . Það að vera án þriggja leikmanna gæti þó verið liðinu ofviða enda eru síðustu tveir leikirnir</t>
  </si>
  <si>
    <t>Slagurinn um sæti í efstu deild sjaldan verið jafnari</t>
  </si>
  <si>
    <t>http://mbl.is/greinasafn/grein/1479057</t>
  </si>
  <si>
    <t>við Serbíu í undankeppni Heimsmeistaramótsins . Mikilvægi leiksins er því kannski ekki öllum ljóst en Ólína segir íslenska liðið alveg</t>
  </si>
  <si>
    <t>er í húfi þó svo að EM sé handan við hornið . „ Við gerum okkur allar grein fyrir því</t>
  </si>
  <si>
    <t>Ólína Viðars: Erum búnar að bíða eftir að koma saman</t>
  </si>
  <si>
    <t>„ Að fara út í búð að versla er annað sem er ekki skemmtilegt . Ég er auðvitað alltaf ofur</t>
  </si>
  <si>
    <t>er í körfunni hjá mér því fólk starir bæði á mig og ofan í körfuna . Svo getur líka verið</t>
  </si>
  <si>
    <t>Fitufordómar: Ég er feitur og mér líður vel</t>
  </si>
  <si>
    <t>http://frettatiminn.is/fitufordomar-eg-er-feitur-og-mer-lidur-vel/</t>
  </si>
  <si>
    <t>það á sem heilsusamlegastan hátt , bæði fyrir kroppinn sem og umhverfið . Viljum við ekki öll vera upplýst og</t>
  </si>
  <si>
    <t>er í lagi og hvað ekki ? Hér eru fimm einföld ráð , í boði heilsusíðunnar Mind Body Green ,</t>
  </si>
  <si>
    <t>5 ráð til að verða upplýstari í innkaupum</t>
  </si>
  <si>
    <t>http://mbl.is/smartland/heilsa/2013/04/21/5_rad_til_ad_verda_upplystari_i_innkaupum</t>
  </si>
  <si>
    <t>rekin . Hún stundar einnig nám í hundaþjálfun og hundaatferlisfræði . " Ég tek eftir því að fólk er orðið</t>
  </si>
  <si>
    <t>er í matnum sem það gefur hundunum sínum . Það vill hreint fæði og mat sem er laus við aukaefni</t>
  </si>
  <si>
    <t>Langar að opna fyrsta hundabakaríið hérlendis</t>
  </si>
  <si>
    <t>http://mbl.is/greinasafn/grein/1584435</t>
  </si>
  <si>
    <t>og úti í heimi opnari augum en áður , " segir Birna . En telur þú ungt fólk á Íslandi</t>
  </si>
  <si>
    <t>er í raun og veru að gerast í stríðshrjáðum löndum ? " Bæði ungt fólk og fólk á öllum aldri</t>
  </si>
  <si>
    <t>Málefni mannréttinda</t>
  </si>
  <si>
    <t>http://mbl.is/greinasafn/grein/1040866</t>
  </si>
  <si>
    <t>persónulega hefði ég gaman af að sjá meiri fjölbreytni . Við erum hins vegar upp til hópa mjög smart og</t>
  </si>
  <si>
    <t>er í tísku og ég er alveg sannfærður um að hugmyndir á borð við þessar þar sem sköpunargáfan er virkjuð</t>
  </si>
  <si>
    <t>Styttur og náttúruleg hreyfing</t>
  </si>
  <si>
    <t>http://mbl.is/greinasafn/grein/777235</t>
  </si>
  <si>
    <t>, og ákvörðun hans , sem er að hanna eigin sólgleraugnalínu fyrir krakka á hans aldri . „ Romeo er</t>
  </si>
  <si>
    <t>er í tísku og hefur sterkar skoðanir á því hvað er flott og hvað ekki þrátt fyrir ungan aldur .</t>
  </si>
  <si>
    <t>Sonur Beckham hjóna hannar gleraugnalínu</t>
  </si>
  <si>
    <t>http://visir.is/g/201075811281</t>
  </si>
  <si>
    <t>vil ráða hverju ég klæðist , " sagði leikkonan . Síðan Hilary flutti frá New York er hún ekki eins</t>
  </si>
  <si>
    <t>er í tisku og hvað ekki að eigin sögn . Öflugur jarðskjálfti reið yfir suðurhluta Nýja Sjálands síðdegis . Skjálftinn</t>
  </si>
  <si>
    <t>Velur kjólana sjálf</t>
  </si>
  <si>
    <t>http://visir.is/g/2010489666799</t>
  </si>
  <si>
    <t>, bæði lögreglan og aðrir viðbragðsaðilar á svæðinu , “ sagði Stefán Vagn . „ Ég held að fólk sé</t>
  </si>
  <si>
    <t>er í vændum og hafi gert þær ráðstafanir sem hægt er til þess að verjast þessu . “ Varað hefur</t>
  </si>
  <si>
    <t>„Eitthvað sem höfum ekki séð áður“ gangi spárnar eftir - Vísir</t>
  </si>
  <si>
    <t>http://visir.is/g/2019191219953</t>
  </si>
  <si>
    <t>leitað að samstarfsaðila lengi , sem er með allan pakkann , til þess að endurnýja fataverslanirnar okkar . Íslendingar eru</t>
  </si>
  <si>
    <t>er inn , við erum mjög „ trendy “ eyja og með þessu vonumst við til þess að færa fatasölu</t>
  </si>
  <si>
    <t>Hagkaup opnar nýja fataverslun í Kringlunni</t>
  </si>
  <si>
    <t>http://visir.is/g/2014710299991</t>
  </si>
  <si>
    <t>álfaímyndina . Það á vel við í dag . " Linda segir sjálfsmynd íslensku þjóðarinnar mjög sterka . Við séum</t>
  </si>
  <si>
    <t>er íslenskt og sækjum gjarnan innblástur í arfleifð okkar . " Íslendingar hafa sterka sýn á sína sérstöðu . Á</t>
  </si>
  <si>
    <t>Smart að vera sveitalegur</t>
  </si>
  <si>
    <t>http://mbl.is/greinasafn/grein/1102229</t>
  </si>
  <si>
    <t>maska sem fá aldrei tækifæri til að sýna sína sönnu virkni . Sömuleiðis finnst mér svo ótrúlega mikilvægt að vera</t>
  </si>
  <si>
    <t>er keypt og notað . Síðastliðin ár hefur þekking okkar á innihaldsefnum breyst til hins betra og í dag þurfa</t>
  </si>
  <si>
    <t>Gefur ekkert eftir í húðumhirðu þótt hún komist varla í sturtu á daginn</t>
  </si>
  <si>
    <t>http://mannlif.is/heimurinn/innlent/gefur-ekkert-eftir-i-hudumhirdu-thott-hun-komist-varla-i-sturtu-a-daginn</t>
  </si>
  <si>
    <t>, hvað það þýðir og hvar það stendur . Ég leyfi mér að efast um að allir í samfélaginu séu</t>
  </si>
  <si>
    <t>er klám og hvað er ekki klám , því hugtakið er óljóst . Þetta þykir mér áhugavert . Ég er</t>
  </si>
  <si>
    <t>Hleypir fantasíum kvenna út</t>
  </si>
  <si>
    <t>http://visir.is/g/2012120529185</t>
  </si>
  <si>
    <t>Kjartan Guðmundsson</t>
  </si>
  <si>
    <t>, segir allar rannsóknir sýna að erlendar afurðir beri meira af ónæmum bakteríum en íslenskar . Neytendur þurfi að vera</t>
  </si>
  <si>
    <t>er látið ofan í sig og meðhöndla matvæli á réttan hátt . Nauðsynlegt sé að fara í frekari rannsóknir ,</t>
  </si>
  <si>
    <t>Ónæmar bakteríur hafa greinst í íslenskum kjúklingum og svínum</t>
  </si>
  <si>
    <t>ganga , hlaupa og skokka um en í leið tína upp rusl af götunum . „ Ég hef orðið sífellt</t>
  </si>
  <si>
    <t>er mikið rusl , og sérstaklega plast , í náttúrunni og hvað þetta er mikill skaðvaldur . Síðan horfir maður</t>
  </si>
  <si>
    <t>­­­„Ég er farinn að stoppa á umferðareyjum og tína upp flugeldakökur“</t>
  </si>
  <si>
    <t>http://mannlif.is/heimurinn/innlent/stoppa-umferdareyjum-tina-flugeldakokur</t>
  </si>
  <si>
    <t>um þetta en yngri dóttur minni finnst þetta erfiðara . Ég skil það mjög vel . En ég er mjög</t>
  </si>
  <si>
    <t>er mikilvægt að ég tali um þetta við þær og virði þeirra tilfinningar . Þær verða líka hugsanlega mæður einhvern</t>
  </si>
  <si>
    <t>Skipulagði dauða sinn og dætranna</t>
  </si>
  <si>
    <t>http://stundin.is/grein/3177</t>
  </si>
  <si>
    <t>" beggo@mbl.is www.thh.is Sviðsljós Ingveldur Geirsdóttir ingveldur@mbl.is Unglingar eru farnir að nota farsíma á ábyrgari hátt en áður og eru</t>
  </si>
  <si>
    <t>er rétt og rangt í notkun þeirra , að mati Sólveigar Karlsdóttur , verkefnisstjóra hjá Heimili og skóla , en</t>
  </si>
  <si>
    <t>Taktur kominn í farsímanotkun nemenda</t>
  </si>
  <si>
    <t>http://mbl.is/greinasafn/grein/1594610</t>
  </si>
  <si>
    <t>aldrei verið betri , of miklar upplýsingar ? ég er búin að uppgötva fullt af geggjuðum réttum og er aðeins</t>
  </si>
  <si>
    <t>er sett í matinn sem ég er vön að kaupa . Sem þýðir að ég get líka verið óþolandi í</t>
  </si>
  <si>
    <t>„Megrun er ógeð“</t>
  </si>
  <si>
    <t>http://mbl.is/matur/frettir/2017/01/17/megrun_er_oged/</t>
  </si>
  <si>
    <t>að skrá niður það sem fer inn í frysti þannig að matur gleymist ekki eins og vill verða . Verið</t>
  </si>
  <si>
    <t>er til inni í ísskápnum og frystinum . Með því að fara í gegnum ísskápinn og frystinn í hvert sinn</t>
  </si>
  <si>
    <t>Minnkun á matarsóun byrjar hjá okkur | Gestgjafinn</t>
  </si>
  <si>
    <t>http://mannlif.is/gestgjafinn/minnkun-a-matarsoun-byrjar-hja-okkur</t>
  </si>
  <si>
    <t>sérstakt hólf í tunnunum fyrir lífrænan úrgang . Lífræna flokkunin geri fólk líka meðvitaðra um matarsóun . „ Maður verður</t>
  </si>
  <si>
    <t>er verið að henda miklum mat og fer að hugsa sinn gang , “ segir hann . Jakob Björgvin Jakobsson</t>
  </si>
  <si>
    <t>Lífræni úrgangurinn verðmæt auðlind</t>
  </si>
  <si>
    <t>http://mbl.is/frettir/innlent/2019/10/13/lifraeni_urgangurinn_verdmaet_audlind</t>
  </si>
  <si>
    <t>má nota bæði kvölds og morgna . Það skiptir í raun mestu máli þegar keypt eru góð krem að vera</t>
  </si>
  <si>
    <t>er verið að kaupa og að það henti viðkomandi húðgerð , h vernig á að nota það og hvenær .</t>
  </si>
  <si>
    <t>Dagleg umhirða og hreinsun húðarinnar</t>
  </si>
  <si>
    <t>http://mbl.is/greinasafn/grein/1162683</t>
  </si>
  <si>
    <t>ræða og vildi aðspurður ekki fordæma aðgerðir spænskra yfirvalda sérstaklega . „ Þessi mál eru innanríkismál Spánar og við erum</t>
  </si>
  <si>
    <t>er verið að takast á um , en það er mikilvægt að þessi deilumál og önnur sambærileg séu leyst með</t>
  </si>
  <si>
    <t>Utanríkisráðherra segist harma ofbeldið</t>
  </si>
  <si>
    <t>http://mbl.is/frettir/innlent/2017/10/01/harmar_ofbeldid_i_kataloniu</t>
  </si>
  <si>
    <t>í bókinni eru sungin inn á disk sem fylgir með . Þegar unnið er með bókina er nauðsynlegt að vera</t>
  </si>
  <si>
    <t>er verið að vinna með . Tónlist er ekki bara tónlist heldur er tónlist líka það að dansa , hreyfa</t>
  </si>
  <si>
    <t>Gleðibanki í tónlistarkennslu</t>
  </si>
  <si>
    <t>http://mbl.is/greinasafn/grein/1299720</t>
  </si>
  <si>
    <t>að vera töff Innblásturinn fá þeir frá brettaheiminum og bandarískum tónlistarmönnum , þeir vinna báðir í tískufataverslunum og eru mjög</t>
  </si>
  <si>
    <t>er vinsælast hverju sinni . " Það eru svo margir tónlistarmenn í dag að búa til sín eigin föt eins</t>
  </si>
  <si>
    <t>"Við ætlum okkur að ná langt"</t>
  </si>
  <si>
    <t>http://mbl.is/greinasafn/grein/1472287</t>
  </si>
  <si>
    <t>stórsigurinn á Serbum í kvöld . Róbert , sem skoraði fimm mörk úr fimm skotum í leiknum , er þó</t>
  </si>
  <si>
    <t>erfiðari leikur bíður íslenska liðsins í Nis í Serbíu á sunnudaginn kemur . " Þetta er svona lið sem er</t>
  </si>
  <si>
    <t>Umfjöllun, viðtöl og myndir: Ísland - Serbía 38-22 | Mögnuð frammistaða strákanna</t>
  </si>
  <si>
    <t>http://visir.is/g/2015150428948</t>
  </si>
  <si>
    <t>Ingvi Þór Sæmundsson í Laugardalshöll</t>
  </si>
  <si>
    <t>60 árið 2000 . " Eitt mikilvægasta öryggisátak Bifhjólasamtakanna , Ökumaður líttu tvisvar , snýr að því að gera ökumenn</t>
  </si>
  <si>
    <t>erfitt er að meta fjarlægð bifhjóls sem kemur aðvífandi . " Alltof algengt er að ekið sé í veg fyrir</t>
  </si>
  <si>
    <t>til þess að búa til styrka brú sem fólk er tilbúið að ganga yfir . " Þá sagðist Birgitta vera</t>
  </si>
  <si>
    <t>erfitt gæti reynst að ná saman ólíkum flokkum um stór málefni . " En ég hef trú á þessu ef</t>
  </si>
  <si>
    <t>Vill nýta "sögulegt tækifæri" til sáttar</t>
  </si>
  <si>
    <t>http://mbl.is/greinasafn/grein/1620452</t>
  </si>
  <si>
    <t>skráðar og unnið úr þeim eins fljótt og kostur er og þær nýttar til að bæta þjónustuna . Við erum</t>
  </si>
  <si>
    <t>erfitt hefur reynst að ná inn í gegn um síma til þjónustuvers Strætó og er unnið að því hörðum höndum</t>
  </si>
  <si>
    <t>Klúður hjá Strætó: Annar fatlaðra bræðra skilinn eftir</t>
  </si>
  <si>
    <t>http://dv.is/frettir/2015/1/8/kludur-hja-straeto-annar-fatladra-braedra-skilinn-eftir/</t>
  </si>
  <si>
    <t>mjög merkilegt að Íslendingar hafi varðveitt tungumál sitt jafn vel og raun ber vitni í 1100 ár og séu svona</t>
  </si>
  <si>
    <t>erlend tungumál séu lykillinn að skilningi á ólíkum menningarsvæðum . " Stofnun Vigdísar Finnbogadóttur í erlendum tungumálum starfar innan Hugvísindastofnunar</t>
  </si>
  <si>
    <t>Tungumál eru lykillinn að heiminum</t>
  </si>
  <si>
    <t>http://mbl.is/greinasafn/grein/1032851</t>
  </si>
  <si>
    <t>til að lenda málum . Þá sé áhrifa farið að gæta utan landsteinanna . Erlendir kaupendur áhyggjufullir „ Við erum</t>
  </si>
  <si>
    <t>erlendir kaupendur eru áhyggjufullir og spyrjast fyrir um stöðu þessara mála hjá sölufyrirtækjum . Í einhverjum mæli eru þeir farnir</t>
  </si>
  <si>
    <t>Möguleiki á tímabundinni frestun</t>
  </si>
  <si>
    <t>http://mbl.is/200milur/frettir/2016/11/08/moguleiki_a_timabundinni_frestun/</t>
  </si>
  <si>
    <t>Þorvaldur Arnarsson</t>
  </si>
  <si>
    <t>börnin mín lendi í slæmum félagsskap , sem gæti skilið eftir sig ör alla þeirra ævi . Ég er mjög</t>
  </si>
  <si>
    <t>meðvitaður um hverjir</t>
  </si>
  <si>
    <t>eru að leika við börnin mín og hvar þau eru að leika sér . Ég reyni að fylgja samfélagslegum viðmiðum</t>
  </si>
  <si>
    <t>Kvikmyndahús – slæmur félagsskapur fyrir börn?</t>
  </si>
  <si>
    <t>http://visir.is/g/2012709039986</t>
  </si>
  <si>
    <t>Pétur Rúðrik Guðmundsson</t>
  </si>
  <si>
    <t>landi og það sem er að gerast í umræðunni núna . „ Ég held að við þurfum öll að vera</t>
  </si>
  <si>
    <t>eru í rauninni stórkostlega sögulegir tímar og ég held að þetta sé stærsta skref í jafnréttismálum síðan konur fengu kosningarétt</t>
  </si>
  <si>
    <t>„Stærsta skref í jafnréttismálum síðan konur fengu kosningarétt“</t>
  </si>
  <si>
    <t>http://visir.is/g/2018180109790</t>
  </si>
  <si>
    <t>spennu eins og Sicario ? Maður er svolítið meðvitaður um kvikmyndasöguna , ég er algjör kvikmyndaaðdáandi og því er maður</t>
  </si>
  <si>
    <t>eru klisjur í sci-fi myndum og spennumyndum . Denis hvetur mig og gefur mér tækifæri til að gera tilraunir og</t>
  </si>
  <si>
    <t>Kvikmyndir eru samvinnuverkefni</t>
  </si>
  <si>
    <t>http://visir.is/g/2016161119711</t>
  </si>
  <si>
    <t>óendanlega mikils , " eins og hann sagði . " Mér finnst oft að við Íslendingar mættum vera okkur betur</t>
  </si>
  <si>
    <t>meðvitaðir um það hverjir</t>
  </si>
  <si>
    <t>eru okkar næstu nágrannar , hverjir eru okkar traustustu bandamenn og hverjir eru okkur skyldastir og hverjir reynast okkur best</t>
  </si>
  <si>
    <t>Þakkaði Færeyingum</t>
  </si>
  <si>
    <t>http://mbl.is/greinasafn/grein/1255212</t>
  </si>
  <si>
    <t>villst að þrátt fyrir að menn séu kappsamir og leggi talsvert á sig við veiðar þá virðast þeir vera ágætlega</t>
  </si>
  <si>
    <t>eru veiðar og hvað ekki . Það sem gerðist á Vopnafirði á ekkert skylt við veiðar og umræða í kjölfar</t>
  </si>
  <si>
    <t>Lögbrjótar eru ekki skotveiðimenn</t>
  </si>
  <si>
    <t>http://mbl.is/greinasafn/grein/1035366</t>
  </si>
  <si>
    <t>, ef ekki öll , " segir Matti . " Flest okkar þurfum endrum og sinnum aðstoð við að vera</t>
  </si>
  <si>
    <t>erum að hugsa og hvernig okkur líður . Því flest okkar eru orðin svo góð í því að fela það</t>
  </si>
  <si>
    <t>Hvenær líður okkur vel?</t>
  </si>
  <si>
    <t>http://mbl.is/greinasafn/grein/1162530</t>
  </si>
  <si>
    <t>að geta áttað sig á því sjálfir hversu miklum tíma þeir eyða á samfélagsmiðlum . Stór hópur fólks er mjög</t>
  </si>
  <si>
    <t>eyða þar ekki óhóflegum tíma . Svo er hinn hópurinn sem kann hvergi betur við sig en á samfélagsmiðlum .</t>
  </si>
  <si>
    <t>Raunveruleg nánd</t>
  </si>
  <si>
    <t>http://frettabladid.is/skodun/raunveruleg-nand</t>
  </si>
  <si>
    <t>Þórsarar eru sem kunnugt er komnir í undanúrslit bikarsins þar sem liðið mætir ÍBV . " Nei við erum alveg</t>
  </si>
  <si>
    <t>Eyjamenn eru eitt sterkasta lið landsins , en það er auðvitað ekkert skemmtilegra en að vinna undanúrslitaleik í bikar .</t>
  </si>
  <si>
    <t>Víkingar kjöldregnir nyrðra</t>
  </si>
  <si>
    <t>http://mbl.is/greinasafn/grein/1386717</t>
  </si>
  <si>
    <t>http://mbl.is/folk/frettir/2016/10/11/skandinaviskur_spennutryllir_a_hvita_tjaldid/</t>
  </si>
  <si>
    <t>og veru er hægt að segja það þannig , en á móti kemur er það að ferðamennirnir virðast líka verið</t>
  </si>
  <si>
    <t>fá peninginn sinn til baka , því að hlutfall þeirra sem eru að sækja tax-ið sitt , miðað við sama</t>
  </si>
  <si>
    <t>Ferðamenn eyða minna</t>
  </si>
  <si>
    <t>sem mér fannst þegar ég var þarna var að á Íslandi væri að þróast pólitískt andrúmsloft þar sem menn eru</t>
  </si>
  <si>
    <t>fáar viðskiptasamsteypur hafi keypt upp mjög stóran hluta markaðarins . Menn hafa svolitlar áhyggjur af samkeppnismálum þarna en það tengist</t>
  </si>
  <si>
    <t>Bíða eftir ákærunni</t>
  </si>
  <si>
    <t>tilgangi . Pablos Holman : Oft eru þær notaðar til fjárkúgunar . Þá segir Pablos að fólk sé ekki nógu</t>
  </si>
  <si>
    <t>Facebook veit um það . Pablos Holman : Facebook veit sumt áður en þú veist um það t.d. ef hjónaskilnaður</t>
  </si>
  <si>
    <t>Íslendingar séu betur undirbúnir auknum netárásum en margar aðrar þjóðir</t>
  </si>
  <si>
    <t>ljós og um það voru allir sammála . “ Vissi ekki að faðirinn yrði með En var hann þá ekki</t>
  </si>
  <si>
    <t>faðirinn yrði með á þessum fundi ? „ Ég var ekki meðvitaður um það , ekki á fyrstu stigum málsins</t>
  </si>
  <si>
    <t>Fólk horfi á ferilinn ekki „moldviðrið“</t>
  </si>
  <si>
    <t>http://ruv.is/node/1267654</t>
  </si>
  <si>
    <t>Arnhildur Hálfdánardóttir</t>
  </si>
  <si>
    <t>gömul var henni sagt að hún væri ekki með leg og gæti aldrei gengið með barn . Konan segist vera</t>
  </si>
  <si>
    <t>fæðing sonar hennar hafi ratað í sögubækurnar en henni og eiginmanni hennar líði samt eins og venjulegum foreldrum með nýfætt</t>
  </si>
  <si>
    <t>Vona að saga þeirra gefi öðrum von</t>
  </si>
  <si>
    <t>http://mbl.is/frettir/taekni/2014/10/07/vona_ad_saga_theirra_gefi_odrum_von</t>
  </si>
  <si>
    <t>þar sem fólk vildi ólmt deila með henni erfiðum fæðingarsögum fóru mikið fyrir brjóstið á henni . . Samantha er</t>
  </si>
  <si>
    <t>fæðingarfælni sé ekki mjög rökrétt . En þó er það raunveruleiki margra kvenna að meðganga og barnsburður feli í sér</t>
  </si>
  <si>
    <t>Samantha er með fæðingarfælni en varð samt ólétt - DV</t>
  </si>
  <si>
    <t>http://bleikt.dv.is/bleikt/2018/12/13/samantha-er-med-faedingarfaelni-en-vard-samt-olett</t>
  </si>
  <si>
    <t>nýverið kom fram að 600 tonn af fæðubótarefnum hefðu verið flutt til landsins árið 2009 ! Neytendur þurfa að vera</t>
  </si>
  <si>
    <t>fæðubótarefni eru misjöfn að gæðum og að ekki er allt sem sýnist í þeim efnum . Í Bandaríkjunum leiðir könnun</t>
  </si>
  <si>
    <t>Gildi fæðubótarefna</t>
  </si>
  <si>
    <t>á verndun staðbundins landbúnaðar . Þeir kunna að meta heimaframleidd matvæli eins og margir Íslendingar . Auk þess eru þeir</t>
  </si>
  <si>
    <t>fæðuöryggi er nokkuð sem getur verið stefnt í voða ef ekki er hlúð að landbúnaði heima fyrir . Það hefur</t>
  </si>
  <si>
    <t>Landbúnaður allra landsmanna</t>
  </si>
  <si>
    <t>http://mbl.is/greinasafn/grein/1610967</t>
  </si>
  <si>
    <t>ekki . Við viljum öll ná árangri í lífi og starfi og upplifa ánægjulega samvinnu . Það eitt að vera</t>
  </si>
  <si>
    <t>færa væntingar yfir í skýrt samkomulag getur umbreytt samskiptum og einfaldað málin svo um munar . Stuðlar þú að skýru</t>
  </si>
  <si>
    <t>Veldur fólk þér vonbrigðum?</t>
  </si>
  <si>
    <t>http://visir.is/g/2014703199973</t>
  </si>
  <si>
    <t>María Lovísa Árnadóttir</t>
  </si>
  <si>
    <t>The Oklahoman . Dómarinn í málinu mat það svo að málið væri grafalvarlegt í ljósi þess að börn hennar voru</t>
  </si>
  <si>
    <t>færi fram á heimilinu . „ Þegar börn eru viðriðin mál af þessu tagi , er þetta allt öðruvísi .</t>
  </si>
  <si>
    <t>Tíu ára fangelsi fyrir að selja nokkur grömm af marijúana</t>
  </si>
  <si>
    <t>http://dv.is/frettir/2011/2/21/tiu-ara-fangelsi-fyrir-ad-selja-nokkur-gromm-af-marijuana/</t>
  </si>
  <si>
    <t>Trumpsagði á blaðamannafundi þann 11. janúar að synir hans tveir myndu taka yfir rekstri fyrirtækisins og að hann yrði ekki</t>
  </si>
  <si>
    <t>færi þar fram . Þá yrðu allir peningar sem erlendir erindrekar borga fyrir gistingu á hótelum Trumpgefnar til ríkissjóðs .</t>
  </si>
  <si>
    <t>Segja Trump brjóta gegn stjórnarskránni og höfða mál</t>
  </si>
  <si>
    <t>http://visir.is/g/2017170129605</t>
  </si>
  <si>
    <t>og föðmum börnin okkar þéttingsfast . “ „ Mikilvægt er að takmarka tímann sem við eyðum á samfélagsmiðlum , verum</t>
  </si>
  <si>
    <t>færslur fólks eru oftar en ekki glansmynd af lífi þess . Þannig ekki setja óraunhæfar væntingar á þitt samband með</t>
  </si>
  <si>
    <t>Vísbendingar um slæm áhrif samfélagsmiðla á íslensk pör</t>
  </si>
  <si>
    <t>http://visir.is/g/2017170529467</t>
  </si>
  <si>
    <t>stóðu Friðrik á sporði í líkamlegu formi og þjálfun . Hann lagði mikið upp úr góðri þjálfun og hreystimennsku enda</t>
  </si>
  <si>
    <t>fagleg kunnátta nægir ekki ein sér í starfi slökkviliðs- og sjúkraflutningamanna ef þol og styrk skortir . Yngri menn áttu</t>
  </si>
  <si>
    <t>Friðrik Axel Þorsteinsson</t>
  </si>
  <si>
    <t>http://mbl.is/greinasafn/grein/1401329</t>
  </si>
  <si>
    <t>stiga forskoti annað kvöld en þá hefst 18. umferðin með viðureign Wolves og Liverpool á Molineux Stadium . Lovren segist</t>
  </si>
  <si>
    <t>fáir veikleikar séu til staðar hjá Manchester City og titilbaráttan muni ráðast á því hverjir munu gera fæstu mistökin .</t>
  </si>
  <si>
    <t>Getum jafnað árangur Arsenal</t>
  </si>
  <si>
    <t>http://mbl.is/sport/enski/2018/12/20/getum_jafnad_arangur_arsenal</t>
  </si>
  <si>
    <t>vonbrigðum en koma tímar koma ráð . Framarar hljóta að fara í rækilega naflaskoðun og mæta sterkir til leiks ,</t>
  </si>
  <si>
    <t>fall í 1. deild er síður en svo neinn dauðadómur . Það sönnuðu Valsmenn . Stefnan sett á Íslandsmeistaratitilinn Steinþór</t>
  </si>
  <si>
    <t>Bogaskot Baldurs réð úrslitum</t>
  </si>
  <si>
    <t>http://mbl.is/greinasafn/grein/1040397</t>
  </si>
  <si>
    <t>að kvænast og eignast börn en það kom ekki til greina hjá mér á þeim tíma . Ég var vel</t>
  </si>
  <si>
    <t>falla ekki í þá gildru að kynnast rússneskri konu sem síðan yrði ólétt . Ég vildi ekki lenda í því</t>
  </si>
  <si>
    <t>„Ekkert sem þú gerir eftir Rússland getur orðið erfiðara“</t>
  </si>
  <si>
    <t>http://dv.is/frettir/2014/11/28/ekkert-sem-thu-gerir-eftir-russland-getur-ordid-erfidara/</t>
  </si>
  <si>
    <t>, stunda gott kynlíf og falla ekki í einhverja rútínu getur verið flókið , en þá er gott að vera</t>
  </si>
  <si>
    <t>falla ekki í þá gryfju , " sagði fjölmiðlafulltrúi vefsíðunnar Singles 247 sem framkvæmdi könnunina . Skrúðganga í tilefni af</t>
  </si>
  <si>
    <t>Ánægðastar með kynlífið 31 árs</t>
  </si>
  <si>
    <t>http://mbl.is/smartland/samskipti/2014/03/19/anaegdastar_med_kynlifid_31_ars_2</t>
  </si>
  <si>
    <t>. Það verður spennandi að sjá hvar við stöndum á morgun gegn mjög sterku liði Hauka . “ Elías er</t>
  </si>
  <si>
    <t>fallbarátta verði væntanlega hlutskipti HK í vetur . „ Ég geri mér alveg grein fyrir því að veturinn verður erfiður</t>
  </si>
  <si>
    <t>„Spennandi að sjá hvar við stöndum gegn mjög sterku liði Hauka“ - Vísir</t>
  </si>
  <si>
    <t>http://visir.is/g/2019190919882</t>
  </si>
  <si>
    <t>fallið er hátt . Þeir verða stöðugt að leggja allt í sölurnar tilfinningalega . “ Hlutverk leikstjórans Andrews bætir við</t>
  </si>
  <si>
    <t>Við komumst ekki öll á leikina á HM í Rússlandi</t>
  </si>
  <si>
    <t>http://visir.is/g/2018180229346</t>
  </si>
  <si>
    <t>svölunum . Hins vegar er það einnig niðurstaða dómsins að maðurinn hafi farið mjög ógætilega að – hann hafi verið</t>
  </si>
  <si>
    <t>fallvarnir skorti og gert athugasemdir við slysahættuna en engu að síður stigið út af svölunum til að reyna að komast</t>
  </si>
  <si>
    <t>Féll 3 metra af svölum og fær 2 milljónir</t>
  </si>
  <si>
    <t>http://ruv.is/node/1277778</t>
  </si>
  <si>
    <t>Stígur Helgason</t>
  </si>
  <si>
    <t>eiga ólokin mál í réttarvörslukerfinu og svo framvegis . “ Fókus á Fangelsismálastofnun Páll segir að almenningur þurfi að vera</t>
  </si>
  <si>
    <t>Fangelsismálastofnun vinni samkvæmt þeim lögum og reglum sem stofnuninni séu settar . Þegar mál koma upp sem eru fyrirferðarmikil í</t>
  </si>
  <si>
    <t>„Það byrjar enginn afplánun í opnu fangelsi“</t>
  </si>
  <si>
    <t>http://dv.is/frettir/2015/2/13/thad-byrjar-enginn-afplanun-i-opnu-fangelsi/</t>
  </si>
  <si>
    <t>Klemens og tók Matthías undir þau orð . Eins og Vísir greindi frá í gær voru ekki allir meðlimir hópsins</t>
  </si>
  <si>
    <t>fánunum yrði haldið á lofti . Aðspurðir út í það sögu drengirnir að skilningur hafi ríkt innan hópsins um fyrir</t>
  </si>
  <si>
    <t>Einlægt viðtal við Matthías og Klemens: „Um leið og við gerum þetta, þá stígum við inn í óvissuna“ - Vísir</t>
  </si>
  <si>
    <t>http://visir.is/g/2019190518759</t>
  </si>
  <si>
    <t>Andri Eysteinsson</t>
  </si>
  <si>
    <t>sé líkari móður minni þótt það sé örugglega heilmikið af pabba í mér líka . Allavega hef ég alltaf verið</t>
  </si>
  <si>
    <t>fara aðra leið en hann gerði þegar kemur að fjölskyldunni . Ég hafði víti að varast , “ segir hann</t>
  </si>
  <si>
    <t>Atli flutti heim eftir rúma tvo áratugi í Hollywood: „Það var eitthvað sem vantaði“</t>
  </si>
  <si>
    <t>http://pressan.is/Landsmalablod/Lesa_Akureyri/atli-flutti-heim-eftir-ruma-tvo-aratugi-i-hollywood-thad-var-eitthvad-sem-vantadi</t>
  </si>
  <si>
    <t>Uppistand á ensku öll kvöld vikunnar</t>
  </si>
  <si>
    <t>http://frettabladid.is/lifid/uppistand-a-ensku-oll-kvold-vikunnar</t>
  </si>
  <si>
    <t>hafði umsjónarkennarinn við börnin í bekknum hvað þau eiga að gera í aðstæðum sem þessum . Barnið var því vel</t>
  </si>
  <si>
    <t>fara ekki upp í bílinn . Segir Jóhanna þessi mál séu reglulega rædd innan skólans . Að sögn Jóhönnu var</t>
  </si>
  <si>
    <t>Reyndi að lokka barn upp í bíl</t>
  </si>
  <si>
    <t>http://mbl.is/frettir/innlent/2014/01/09/reyndi_ad_lokka_barn_upp_i_bil</t>
  </si>
  <si>
    <t>af börnum fræga fólksins . Kristen bætir við að til að vernda börnin verði neytendur og sérstaklega foreldrar að vera</t>
  </si>
  <si>
    <t>fara ekki yfir þessa línu . Bell og Shepard hafa verið saman síðan 2007 og giftu sig á síðasta ári</t>
  </si>
  <si>
    <t>Fræga fólkið eltihrelt vegna barnamynda</t>
  </si>
  <si>
    <t>http://mbl.is/folk/frettir/2014/06/25/fraega_folkid_eltihrelt_vegna_barnamynda</t>
  </si>
  <si>
    <t>, hefur ekki orðið var við fækkun ferðamanna en á bænum er bæði skepnuhald og ísframleiðsla . Hann segir gesti</t>
  </si>
  <si>
    <t>fara gætilega í sambúð skepna og matvæla . Þorgrímur segir fólk duglegra að þvo sér um hendur og spritta sig</t>
  </si>
  <si>
    <t>Ekkert barn inniliggjandi lengur</t>
  </si>
  <si>
    <t>annars er ég ekki góður gestgjafi . Ég er er með ýmsar fleiri hugmyndir í kollinum en er þó mjög</t>
  </si>
  <si>
    <t>fara hægt í sakirnar , gera þetta vel og vanda mig . Á teikniborðinu er vörulína , sælkeramatur úr Traustholtshólma</t>
  </si>
  <si>
    <t>Töfrar Traustholtshólma</t>
  </si>
  <si>
    <t>http://mbl.is/greinasafn/grein/1597265</t>
  </si>
  <si>
    <t>þétt sem fyrirtæki að efla innanlandsdeild okkar og stefnum á að styrkja okkur þar til framtíðar . En við erum</t>
  </si>
  <si>
    <t>fara hægt og viljum ekki stækka of hratt á innanlandsmarkaði enda teljum við það skynsamlegt . Öll ferðaþjónustufyrirtæki þurfa að</t>
  </si>
  <si>
    <t>Landinn ferðaþyrstur á ný</t>
  </si>
  <si>
    <t>http://mbl.is/greinasafn/grein/1574610</t>
  </si>
  <si>
    <t>viljum að fólk fari eftir lögum og reglum og viljum tryggja og bæta þannig umferðaröryggi að , að allir séu</t>
  </si>
  <si>
    <t>fara í takt við lög og reglur . Fimm ára stúlka og karlmaður um þrítugt létust í hörðum árekstri tveggja</t>
  </si>
  <si>
    <t>Ný viðurlög við umferðarlagabrotum</t>
  </si>
  <si>
    <t>bent á að klæðast síðermabolum og enn fremur er líka gott að sundkeppnin fer fram innandyra . Íþróttafólk er almennt</t>
  </si>
  <si>
    <t>fara öllu með gát , “ sagði Hrafnhildur Lúthersdóttir sundkona í samtali við DV en hún dvelur nú í Flórída</t>
  </si>
  <si>
    <t>„Alltaf hætta á veikindum þegar þjóðir heims koma saman“</t>
  </si>
  <si>
    <t>http://dv.is/frettir/2016/7/2/alltaf-haetta-veikindum-thegar-thjodir-heims-koma-saman/</t>
  </si>
  <si>
    <t>Jón Kristján Sigurðsson</t>
  </si>
  <si>
    <t>nóvember 2015 eftir erfiða baráttu við krabbamein en rúmlega þrítugur greinist hann með ólæknandi ónæmissjúkdóm . Sveiney var alla tíð</t>
  </si>
  <si>
    <t>fara sínar eigin leiðir og að hver fengi að njóta sinna hæfileika . Hún smitaði þessum viðhorfum vel til barna</t>
  </si>
  <si>
    <t>Sveiney Sverrisdóttir</t>
  </si>
  <si>
    <t>um kvikmyndir og bækur þótt við værum ekki á sömu bókmenntalínunni og áhuginn mismunandi . Sveiney var alla tíð mjög</t>
  </si>
  <si>
    <t>fara sínar eigin leiðir og að hver og einn fengi að njóta sinna hæfileika . Hún náði að smita þessum</t>
  </si>
  <si>
    <t>að vanmeta mátt teygjuæfinga og það á alls ekki að sleppa þeim . Mikilvægt er framkvæma teygjuæfingar rétt og vera</t>
  </si>
  <si>
    <t>fara stigvaxandi inn í hverja teygju . Það borgar sig ekki að rykkja og hamast á vöðvunum og sérstaklega ekki</t>
  </si>
  <si>
    <t>Njósnað í ræktinni</t>
  </si>
  <si>
    <t>http://mbl.is/greinasafn/grein/1499238</t>
  </si>
  <si>
    <t>að stílisera stráka eða stelpur , " segir Daníel Kristinn og þau sammælast öll um að nemendur verði að vera</t>
  </si>
  <si>
    <t>fara út fyrir eigið þægindasvið . Mikilvægt sé að velja fatnað sem hæfi hverjum og einum og því verði að</t>
  </si>
  <si>
    <t>Ferskir stílistar framtíðarinnar</t>
  </si>
  <si>
    <t>http://mbl.is/greinasafn/grein/1461852</t>
  </si>
  <si>
    <t>hreykið að þrátt fyrir að bílarnir séu ekki færir um að dást að búningasnilld ungmennana verði þeir að minnsta kosti</t>
  </si>
  <si>
    <t>fara varlega kringum þau . Rakel Garðarsdóttir og Hrefna Sætran hafa þróað barnamatarlínu úr alíslensku hráefni . Rakel Garðarsdóttir hefur</t>
  </si>
  <si>
    <t>Viðskiptablaðið - Kenna bílum að umgangast börn</t>
  </si>
  <si>
    <t>http://vb.is/eftirvinnu/122242</t>
  </si>
  <si>
    <t>hvernig litlir kroppar geta fengið stóra og fyrirferðamikla hesta til að gera ótrúlegustu hluti . Þessir hestar eru yfirleitt mjög</t>
  </si>
  <si>
    <t>fara varlega með svo mikilvægan farm á baki . Að eiga hest felst ekki einungis í því að fara á</t>
  </si>
  <si>
    <t>Uppskeruhátíð fyrir börn sem unna hestum</t>
  </si>
  <si>
    <t>http://mbl.is/born/frettir/2019/04/30/uppskeruhatid_fyrir_born_sem_unna_hestum</t>
  </si>
  <si>
    <t>samkvæmt upplýsingum frá Landsbjörgu . Mikil vitundavakning um umhverfisvernd hefur orðið í samfélaginu okkar síðustu ár og eru flestir orðnir</t>
  </si>
  <si>
    <t>fara vel með jörðina okkar . Einn mikilvægur þáttur í því er að flokka heimilisúrganginn okkar svo hægt sé að</t>
  </si>
  <si>
    <t>Mikilvægt að vanda sig við flokkun á heimilisúrgangi</t>
  </si>
  <si>
    <t>http://skessuhorn.is/2018/12/10/mikilvaegt-ad-vanda-sig-vid-flokkun-heimilisurgangi-2</t>
  </si>
  <si>
    <t>gæti falist í að moka peningum í flokka sem eru kannski í raun ekki starfandi , og við erum alveg</t>
  </si>
  <si>
    <t>fara verði varlega í þeim efnum , “ segir Björg Eva . Þarf að bregðast við nafnlausum áróðri og svindli</t>
  </si>
  <si>
    <t>Nefnd um fjármál stjórnmálaflokka ætlað að takast á við nafnlausan áróður</t>
  </si>
  <si>
    <t>http://stundin.is/grein/6436</t>
  </si>
  <si>
    <t>sakbornings í sakamálum sem þeir hafa aðkomu að sem verjendur . „ Þeir sem hafa ákæruvald á hendi eru mjög</t>
  </si>
  <si>
    <t>Grunur fallið á fjóra verjendur - tveir þeirra í gæsluvarðhald</t>
  </si>
  <si>
    <t>http://frettabladid.is/frettir/grunur-fallid-a-fjora-verjendur-tveir-theirra-i-gaesluvardhald</t>
  </si>
  <si>
    <t>en sá banki sé til að mynda ekki í greiðslumiðlun . Þar sem bankarnir séu í fjölþættri starfsemi séu þeir</t>
  </si>
  <si>
    <t>fara þurfi varlega og gæta að aðskilnaði deilda . Hann segist ekki telja að hér sé það vandamál fyrir hendi</t>
  </si>
  <si>
    <t>Hagsmunaárekstrar í fjölþættri bankastarfsemi</t>
  </si>
  <si>
    <t>http://mbl.is/greinasafn/grein/691905</t>
  </si>
  <si>
    <t>um jaðarsetningu okkar . Önnur okkar upplifa það ekki . “ „ Það er skylda okkar sem manneskjur að vera</t>
  </si>
  <si>
    <t>Svara Sindra fullum hálsi: „Ólíklegt að Sindri hafi upplifað fordóma vegna fitu [eða] fötlunar“</t>
  </si>
  <si>
    <t>http://dv.is/frettir/2017/3/7/saka-sindra-um-skilningsleysi-i-gard-jadarsettra-einstaklinga/</t>
  </si>
  <si>
    <t>og skilningur á eftirlitsstarfseminni sýndist á tíðum fremur takmarkaður á þessum árum , enda menn þá líklega almennt ekki eins</t>
  </si>
  <si>
    <t>farið getur úrskeiðis í þessum efnum . Landsmenn þekkja nú á eigin skinni afleiðingarnar af því . Eins má vænta</t>
  </si>
  <si>
    <t>Þórður Ólafsson</t>
  </si>
  <si>
    <t>http://mbl.is/greinasafn/grein/1413224</t>
  </si>
  <si>
    <t>en aðrir rifni fljótlega með sömu niðurstöðu . Hins vegar sé staðsetning þeirra strax gefin upp svo aðrir sjófarendur séu</t>
  </si>
  <si>
    <t>farmur hafi tapast . „ Vissum reglum er fylgt . Það er haft samband við landhelgis- eða strandgæslu þeirra landa</t>
  </si>
  <si>
    <t>Tjónið metið hátt í 200 milljónir króna</t>
  </si>
  <si>
    <t>http://visir.is/g/2014712309961</t>
  </si>
  <si>
    <t>, segir að ökumaðurinn hafi ætlað að beygja út af við bensínstöð N1 í Ártúnsbrekku þar sem hann hafi verið</t>
  </si>
  <si>
    <t>farmurinn væri of hár . Hann hafi hins vegar gleymt sér og haldið áfram . Tvær bifreiðir , sem ekið</t>
  </si>
  <si>
    <t>Gleymdi sér á leið að brúnni</t>
  </si>
  <si>
    <t>http://mbl.is/frettir/innlent/2015/12/18/gleymdi_ser_a_leid_ad_brunni</t>
  </si>
  <si>
    <t>leit sökum þess . Aukin leit sem þessi getur vissulega verið erfið þeim sem í henni lendir . Við erum</t>
  </si>
  <si>
    <t>farþegar upplifa mismikil óþægindi á meðan á henni stendur . Því miður er hún þó nauðsynlegur hluti af starfi þessa</t>
  </si>
  <si>
    <t>Öryggi – samvinna – þjónusta</t>
  </si>
  <si>
    <t>http://mbl.is/greinasafn/grein/1680884</t>
  </si>
  <si>
    <t>http://mbl.is/vidskipti/frettir/2009/08/13/adgerdir_astrala_sem_laera_ma_af</t>
  </si>
  <si>
    <t>var engin önnur en Hillary Clinton árið 1998 . Michelle var mynduð í fötum sem hún valdi sjálf og segist</t>
  </si>
  <si>
    <t>fataval hennar yrði alltaf til skoðunar hjá kverúlöntum í tískuiðnaðinum . Það var engin önnur en Annie Leibovitz sem myndaði</t>
  </si>
  <si>
    <t>Michelle Obama á forsíðu Vogue</t>
  </si>
  <si>
    <t>http://dv.is/folk/2009/2/11/michelle-obama-forsidu-vogue/</t>
  </si>
  <si>
    <t>ljósi þess að meintur þolandi er andlega fatlaður . Elís Kjartansson , lögreglufulltrúi á Selfossi , segir að lögreglan sé</t>
  </si>
  <si>
    <t>fatlaðir þolendur kynferðisofbeldis og aðstandendur þeirra veigri sér oft við að stíga fram af ótta við að verða ekki trúað</t>
  </si>
  <si>
    <t>Njóta ekki sannmælis í réttarkerfinu</t>
  </si>
  <si>
    <t>http://mbl.is/frettir/innlent/2014/04/06/njota_ekki_sannmaelis_i_rettarkerfinu</t>
  </si>
  <si>
    <t>sunnanverðu af Sandhól . Þar eigum við okkar bestu stundir í nánu sambandi við náttúruna og fjölskylduna . Við erum</t>
  </si>
  <si>
    <t>fátt stenst tímans tönn , síst ævin okkar og því ætlum við að hafa hugfast að mæta hverjum degi með</t>
  </si>
  <si>
    <t>Lúðvík Haraldsson</t>
  </si>
  <si>
    <t>http://mbl.is/greinasafn/grein/1474243</t>
  </si>
  <si>
    <t>kerfisbundna áhættu . Þó er ég ekki viss um að þetta skipti verulegu máli því hluthafar í bankanum eru vel</t>
  </si>
  <si>
    <t>fé þeirra getur orðið verðlaust . Það sem myndi heyra undir ábyrgðarsjóði ef illa færi eru innistæður á bankabókum og</t>
  </si>
  <si>
    <t>Matsfyrirtækin með mun meiri aðgang að gögnum en RBS</t>
  </si>
  <si>
    <t>http://mbl.is/greinasafn/grein/1051581</t>
  </si>
  <si>
    <t>kaldranalegur heimurinn hefur lag á að herða mannshjartað og spilla því sem er fagurt og hreint . Hún virtist alltaf</t>
  </si>
  <si>
    <t>fegurð og list byggist fyrst og fremst á heiðarlegri og einlægri framsetningu og var einstaklega lagin við að koma auga</t>
  </si>
  <si>
    <t>Bergþóra Jónsdóttir</t>
  </si>
  <si>
    <t>http://mbl.is/greinasafn/grein/1364537</t>
  </si>
  <si>
    <t>hvað þú sást og heyrðir í æsku . “ Allir fallegir á sinn hátt Hún segir mikilvægt að fólk sé</t>
  </si>
  <si>
    <t>fegurð sé fjölbreytileg , og það eigi ekki aðeins við um konur heldur einnig karla . „ Bæði vegna þess</t>
  </si>
  <si>
    <t>Glímdi við átröskun og gagnrýnir umræðu um fegurðarsamkeppni: Ég var mjó en ekki heilbrigð</t>
  </si>
  <si>
    <t>http://stundin.is/grein/2679</t>
  </si>
  <si>
    <t>Universe Iceland en keppnin snýst samt um svo miklu meira “ segir Hulda í pistlinum . Segist Hulda hafa verið</t>
  </si>
  <si>
    <t>fegurðarsamkeppnir eru umdeildar í samfélaginu . Þrátt fyrir það hafi hún tekið verkefninu með opnum huga og skráð sig til</t>
  </si>
  <si>
    <t>Með meistaragráðu í málfræði í Miss Universe Iceland</t>
  </si>
  <si>
    <t>http://visir.is/g/2018180819307</t>
  </si>
  <si>
    <t>Bergþór Másson</t>
  </si>
  <si>
    <t>hæð sína af kæti þegar félagið tryggði sér sóknarmanninn Grant Holt á lánssamningi frá Wigan á dögunum . Holt er</t>
  </si>
  <si>
    <t>félagaskipti hans séu umdeilt en er ákveðinn í að þagga niður gagnrýnisraddirnar . Hann hefur aðeins skorað tvívegis í Championship-deildinni</t>
  </si>
  <si>
    <t>Holt ákveðinn í að kveða niður gagnrýnisraddir</t>
  </si>
  <si>
    <t>Beats heyrnatólunum sem Apple keypti . HM 2018 á 433.is er í boði : Angel Di Maria kantmaður PSG er</t>
  </si>
  <si>
    <t>félagið gæti þurft að selja hann næsta sumar . PSG þarf að sækja sér fjármagn til að komast í gegnum</t>
  </si>
  <si>
    <t>Di Maria verið frábær í ár en PSG íhugar að selja hann</t>
  </si>
  <si>
    <t>http://dv.is/433/2018/5/3/di-maria-verid-frabaer-i-ar-en-psg-ihugar-ad-selja-hann</t>
  </si>
  <si>
    <t>. Keops var skráð á markað árið 1998 . Eignarhaldið var fremur þröngt og Ole Vagner var sem stærsti eigandi</t>
  </si>
  <si>
    <t>félagið þyrfti að finna sér samstarfsaðila sem væru tilbúnir að fjárfesta myndarlega í félaginu . Ole talar oft um búðina</t>
  </si>
  <si>
    <t>Vísir - Fasteignafélag byggt á starfslokum</t>
  </si>
  <si>
    <t>http://visir.is/g/2005508190301</t>
  </si>
  <si>
    <t>hægt að vinna þetta mikið öðruvísi eða fá aðra niðurstöðu . Við erum að gera okkar albesta , við erum</t>
  </si>
  <si>
    <t>félagsfólk FF er að fara í gegnum mjög miklar áskoranir , bæði kjaralegar og faglegar , og þess þá heldur</t>
  </si>
  <si>
    <t>Gerðist ekki sek um einelti</t>
  </si>
  <si>
    <t>http://mbl.is/greinasafn/grein/1643663</t>
  </si>
  <si>
    <t>Demókrataflokksins til forsetaframboðs í Bandaríkjunum , segir í myndbandi sem hann deilir á Twitter í dag , að hann sé</t>
  </si>
  <si>
    <t>félagsleg viðmið hafi breyst . Hann hafi alla tíð talið að stjórnmál byggðust upp á tengslum . Hann hafi tekið</t>
  </si>
  <si>
    <t>Biden: „Félagsleg viðmið eru að breytast“</t>
  </si>
  <si>
    <t>http://frettabladid.is/frettir/felagsleg-vidmid-eru-ad-breytast</t>
  </si>
  <si>
    <t>nefnt rót þess vanda sem mjög margir skipuleggjendur bæjarhátíða glími við í dag . Þurfa þeir ekki einmitt að vera</t>
  </si>
  <si>
    <t>felist í hugtakinu “ Fjölskylduhátíð ? ” Er það ekki dagskrá þar sem ÖLL fjölskyldan getur sameinast í þátttöku í</t>
  </si>
  <si>
    <t>Rót vandans eru ekki bæjarhátíðir sem slíkar heldur almenn hegðun og hugarfar unglinga og uppalenda gagnvart drykkju</t>
  </si>
  <si>
    <t>að finna sjálfan mig . " Í sömu bók segir prinsinn að hann gæti þess að hans eigin börn séu</t>
  </si>
  <si>
    <t>felist í þeim kringumstæðum sem þau eru fædd í . En álit Dana á krónprinsi sínum hefur aukist talsvert undanfarin</t>
  </si>
  <si>
    <t>Svali krónprinsinn fagnar 50 árum</t>
  </si>
  <si>
    <t>http://mbl.is/greinasafn/grein/1684638</t>
  </si>
  <si>
    <t>ekki hafa áhrif á sig . " Að sjálfsögðu fann ég fyrir ákveðinni pressu . Þegar andstæðingurinn gerir mistök ertu</t>
  </si>
  <si>
    <t>fella gæti klárað leikinn fyrir þig . Alveg eins og þegar þú sjálfur klikkar , þá er andstæðingurinn allt í</t>
  </si>
  <si>
    <t>Tilfinningarnar léku lausum hala í Kúveit</t>
  </si>
  <si>
    <t>samstarf milli bæjaryfirvalda og félaganna , tryggja markvisst íþrótta- og tómstundastarf fyrir börn og unglinga í Mosfellsbæ , bæjaryfirvöld verði</t>
  </si>
  <si>
    <t>félögin sinni öflugu forvarnarstarfi , félögin stuðli að frekari þátttöku barna og unglinga í íþrótta- og tómstundastarfi , félögin hafi</t>
  </si>
  <si>
    <t>Styrkir til íþrótta- og tómstundastarfs hækka</t>
  </si>
  <si>
    <t>http://mbl.is/greinasafn/grein/647224</t>
  </si>
  <si>
    <t>Ég hef samt fundið fyrir því að stuðningurinn aukist eftir því sem að umræðan hefur undið fram og fólk verður</t>
  </si>
  <si>
    <t>felst í frumvarpinu og hverjar staðreyndir málsins eru . Við eigum enn eftir að koma nokkrum staðreyndum fram , kringum</t>
  </si>
  <si>
    <t>Meirihluti á móti</t>
  </si>
  <si>
    <t>eru að gera , sérstaklega á Norðurlöndunum til þess að stuðla að hvaða leiðir eru bestar til að gera almenning</t>
  </si>
  <si>
    <t>felst í upplýsingaóreiðunni . Þannig að þetta er eitthvað sem verður á dagskránni núna næstu misseri hjá stjórnvöldum að tryggja</t>
  </si>
  <si>
    <t>Þjóðaröryggisráð heldur málþing um falsfréttir</t>
  </si>
  <si>
    <t>http://ruv.is/frett/thjodaroryggisrad-heldur-malthing-um-falsfrettir</t>
  </si>
  <si>
    <t>auki sé nauðsynlegt að íbúar á þeim svæðum sem heimsminjaskráin nái til taki þátt í undirbúningnum og að þjóðir séu</t>
  </si>
  <si>
    <t>felst í því að tiltekinn staður sé á slíkri skrá . " Þessu verður að leysa úr ef það á</t>
  </si>
  <si>
    <t>Bjartsýn á að hægt sé að leggja inn umsókn 2004</t>
  </si>
  <si>
    <t>http://mbl.is/greinasafn/grein/684416</t>
  </si>
  <si>
    <t>kost á sér áfram . Nýr formaður verður kjörinn á aðalfundi Landssambandsins í haust . ,, Ég er því mjög</t>
  </si>
  <si>
    <t>felst í því að vera forseti Alþýðusambandsins . Ég mun hugsa mig mjög vel áður en ég tek ákvörðun og</t>
  </si>
  <si>
    <t>Útilokar ekki forsetaframboð</t>
  </si>
  <si>
    <t>http://visir.is/g/2008842636950</t>
  </si>
  <si>
    <t>læra mikið Bæði Matthildur og Jörundur hafa hugleitt að verða leikarar þegar þau verða stór en nú eru þau meira</t>
  </si>
  <si>
    <t>felst í því að vera leikari og eru þakklát fyrir að fá að kynnast leikhúsinu betur . „ Ég hélt</t>
  </si>
  <si>
    <t>„Það hjálpar ekki neitt að vera stressaður“</t>
  </si>
  <si>
    <t>á hefðbundnum búum sé góð og lífræna vottunin því óþarfi . Stór hluti neytenda hér á landi virðist einnig lítt</t>
  </si>
  <si>
    <t>felst því þegar vara er lífrænt vottuð . Kúnum á Neðra Hálsi er aldrei gefið korn eða kjarnfóður heldur aðeins</t>
  </si>
  <si>
    <t>Örfá kúabú með lífræna vottun</t>
  </si>
  <si>
    <t>http://visir.is/g/2010237177000</t>
  </si>
  <si>
    <t>Erla Hlynsdóttir</t>
  </si>
  <si>
    <t>er skrifað um málið en þar segir að lögmenn Kriss haldi því fram að stjórnendur FLG Propertys , hafi verið</t>
  </si>
  <si>
    <t>fénu hafi verið ráðstafað með dularfullum hætti . Lögmenn Judys vilja meðal annars meina að FLG Property hafi setið báðu</t>
  </si>
  <si>
    <t>Félag í eigu FL Group sakað um aðild að fjársvikum</t>
  </si>
  <si>
    <t>http://visir.is/g/2010135893244</t>
  </si>
  <si>
    <t>verið aukin samskipti við heimilin . “ Ánægjulegt er að sjá hvað samstarf við foreldra hefur aukist . Foreldrar eru</t>
  </si>
  <si>
    <t>fer fram í skólanum . Þetta er jákvæð þróun sem styrkir starf skólans og skilar sér alveg örugglega til nemenda</t>
  </si>
  <si>
    <t>Ragnheiður er hætt kennslu eftir 34 ára starfsferil:</t>
  </si>
  <si>
    <t>sig í 20 daga hirðu . Það kostar einnig talsvert minna . " Ég held að fólk sé orðið mjög</t>
  </si>
  <si>
    <t>fer í ruslið og hvernig eigi að flokka það . Við höfum einnig tekið eftir því að fólk hefur verið</t>
  </si>
  <si>
    <t>Jón Gnarr í rusli</t>
  </si>
  <si>
    <t>http://mbl.is/frettir/innlent/2012/02/20/jon_gnarr_i_rusli</t>
  </si>
  <si>
    <t>slíkt hiða sama . Í mörgum tilfellum gengur það vel en ekki í öllum . Einn sonur minn er mjög</t>
  </si>
  <si>
    <t>fer vel í hann og hvað illa á meðan einn þeirra myndi borða mat sem nærir líkamann hans illa í</t>
  </si>
  <si>
    <t>Er til fullkomið mataræði?</t>
  </si>
  <si>
    <t>http://dfs.is/2019/03/27/er-til-fullkomid-mataraedi</t>
  </si>
  <si>
    <t>Þórunn í Kisunni á vit nýrra ævintýra</t>
  </si>
  <si>
    <t>http://mbl.is/smartland/tiska/2018/03/13/thorunn_i_kisunni_a_vit_nyrra_aevintyra</t>
  </si>
  <si>
    <t>ferðin væri aðeins hálfnuð þegar tindinum var náð . Leifur Örn Svavarsson : Og á toppinum er ég svo fullkomlega</t>
  </si>
  <si>
    <t>ferðalagið er bara hálfnað , þannig að hérna sem sagt að halda orkunni í lagi ... allri varkárni . En</t>
  </si>
  <si>
    <t>Kominn aftur í grunnbúðirnar</t>
  </si>
  <si>
    <t>að ferðin niður sé ekki síður mikið hættuspil og ferðin upp . Þegar tindinum hafi verið náð var hann fyllilega</t>
  </si>
  <si>
    <t>ferðalagið væri aðeins hálfnað . En nú , þegar Leifur er kominn niður í efri grunnbúðir , er erfiðasti hjallinn</t>
  </si>
  <si>
    <t>Leifur gæðir sér á súpu og poppkorni</t>
  </si>
  <si>
    <t>http://ruv.is/node/755463</t>
  </si>
  <si>
    <t>um bæinn og íbúana en einnig hvað þeim þótti merkilegt að skoða . " Snemma á 20. öld urðu Íslendingar</t>
  </si>
  <si>
    <t>ferðamenn og straumur þeirra til landsins væri mikilvægur því gjaldeyririnn skipti miklu fyrir þjóðarbúið . Á sýningunni má sjá ferðamannabæklinga</t>
  </si>
  <si>
    <t>Sýn ferðamanna í Reykjavík frá 18. öld til dagsins í dag</t>
  </si>
  <si>
    <t>http://mbl.is/greinasafn/grein/1024081</t>
  </si>
  <si>
    <t>árum hefði tekist vel og almennt jákvæð niðurstaða . " Það dró ekki mikið úr bílaumferð , en fólk var</t>
  </si>
  <si>
    <t>meðvitaðra um hvaða</t>
  </si>
  <si>
    <t>ferðamöguleikar væru aðrir en bíllinn og eins hvaða áhrif bíllinn hefði á umhverfið , " sagði Árni Þór . Hann</t>
  </si>
  <si>
    <t>Bíllaus dagur í Reykjavík 22. september</t>
  </si>
  <si>
    <t>http://mbl.is/frettir/innlent/2000/09/05/billaus_dagur_i_reykjavik_22_september</t>
  </si>
  <si>
    <t>. Þetta er í annað sinn sem bíllaus dagur er í borginni . Þetta er gert til að fólk verði</t>
  </si>
  <si>
    <t>ferðamöguleikar væru aðrir en bíllinn og eins hvaða áhrif bíllinn hefði á umhverfið . Bíllaus dagur var víða haldinn í</t>
  </si>
  <si>
    <t>Bíllaus dagur í Aþenu</t>
  </si>
  <si>
    <t>http://mbl.is/frettir/erlent/2001/09/22/billaus_dagur_i_athenu</t>
  </si>
  <si>
    <t>að stjórnvöld hafi vitað af því í töluverðan tíma að það myndi hægja á fjölgun erlendra ferðamanna . Þau séu</t>
  </si>
  <si>
    <t>ferðamönnum frá Mið-Evrópu hafi fækkað . Mikilvægt sé að þeir ferðamenn sem hingað komi séu fjölbreyttur hópur . Þórdís Kolbrún</t>
  </si>
  <si>
    <t>Fjöldinn skiptir ekki öllu máli</t>
  </si>
  <si>
    <t>lands snúa sér fyrst til . " Lykilatriði í markaðsstarfi félagsins og samskiptum þess við flugfélögin er að við séum</t>
  </si>
  <si>
    <t>ferðaþjónustan í landinu getur tekið við miklum fjölda , " segir Guðný . Tvisvar á ári sækja forsvarsmenn Isaviaráðstefnur þar</t>
  </si>
  <si>
    <t>Fjölgun farþega um bæði flugstöð og -völl</t>
  </si>
  <si>
    <t>http://mbl.is/greinasafn/grein/1428137</t>
  </si>
  <si>
    <t>einhverju leyti til stórnotenda . Íbúar hafa alltaf forgang í húshitun . Lögregla og almannavarnir á Suðurlandi þurfa að vera</t>
  </si>
  <si>
    <t>ferðaþjónustuaðilar taki hugsanlega þátt í starfsemi sem mun auka á varnarleysi og viðkvæmni þeirra sjálfra og ferðamanna á svæðinu komi</t>
  </si>
  <si>
    <t>Almannavarnir og viðbragðsaðilar reiðubúnir komi til eldgoss</t>
  </si>
  <si>
    <t>. Eldstöðvarnar eru allar á Suðurlandi . Sagt er frá því í rannsókninni að lögregla og almannavarnir þurfa að vera</t>
  </si>
  <si>
    <t>ferðaþjónustuaðilar taki hugsanlega þátt í starfsemi sem muni auka á varnarleysi og viðkvæmni þeirra sjálfra og ferðamanna vegna náttúruvár .</t>
  </si>
  <si>
    <t>. Frá þessu er sagt í frétt á vef HÍ . Greinarhöfundar segja að lögregla og almannavarnir þurfi að vera</t>
  </si>
  <si>
    <t>Viðbrögð við náttúruvá</t>
  </si>
  <si>
    <t>um að fara í tiltekna ferð , að hann eða hún hafi kynnt sér öryggisreglur og leiðbeiningar fyrirtæksins , sé</t>
  </si>
  <si>
    <t>ferðin geti haft hættur í för með sér , hafi ekki neytt vímuefna // áfengis , samþykki að ábyrgð fyrirtækisins</t>
  </si>
  <si>
    <t>Ég er meðvitaður um...</t>
  </si>
  <si>
    <t>http://mbl.is/greinasafn/grein/598305</t>
  </si>
  <si>
    <t>hópi er Leifur Örn Svavarsson sem komst á tind Everestfjalls á fimmtudagsmorgun . Leifur segir að hann hafi verið fyllilega</t>
  </si>
  <si>
    <t>United á Amsterdam mótinu en Solskjær skoraði eitt af þremur mörkum United í sigri gegn Porto . ,, Ég er</t>
  </si>
  <si>
    <t>Ferguson vill ekki að hann spili með landsliðinu en Ole virðist í góðu standi og vonandi tekst mér að ná</t>
  </si>
  <si>
    <t>Solskjær valinn í norska landsliðið</t>
  </si>
  <si>
    <t>http://mbl.is/sport/enski/2006/08/07/solskjaer_valinn_i_norska_landslidid</t>
  </si>
  <si>
    <t>. Hún varð eitt helsta kyntákn síðustu aldar og loddi sá stimpill við hana alla tíð . Hún var ávallt</t>
  </si>
  <si>
    <t>ferill hennar væri að mestu leyti byggður á kynþokkanum og þar af leiðandi var hún alltaf meðvituð um holdafar sitt</t>
  </si>
  <si>
    <t>Fegurð og sársauki</t>
  </si>
  <si>
    <t>http://mbl.is/greinasafn/grein/1158584</t>
  </si>
  <si>
    <t>að vera áfram hjá Levski einhver ár í viðbót , er samningsbundinn félaginu næstu þrjú árin , en er þó</t>
  </si>
  <si>
    <t>ferillinn hjá sér sé ekki að lengjast . " Ég er að verða 28 ára eftir tvær vikur og maður</t>
  </si>
  <si>
    <t>Lokaður með fjölskylduna á vellinum</t>
  </si>
  <si>
    <t>http://mbl.is/greinasafn/grein/1691907</t>
  </si>
  <si>
    <t>Þrátt fyrir að hafa góða stöðu í hálfleik þá vissum við að þetta væri ekki búið . Við vorum mjög</t>
  </si>
  <si>
    <t>FH er eitt besta lið deildarinnar í að saxa niður forskot andstæðinganna og eins og fór í síðari hálfleik voru</t>
  </si>
  <si>
    <t>Akureyri í 2. sætinu</t>
  </si>
  <si>
    <t>http://mbl.is/greinasafn/grein/1326466</t>
  </si>
  <si>
    <t>smán sem fylgir fíkn og offitu . Sömuleiðis vill hún gera meðferðaraðila og þá sem hafa áhyggjur af eigin þyngd</t>
  </si>
  <si>
    <t>fíkn geti spilað hlutverk þegar kemur að offitu . " Ef þú leitar að lausnum eins og lyfjum eða skurðaðgerðum</t>
  </si>
  <si>
    <t>Þegar amma er dópsalinn</t>
  </si>
  <si>
    <t>http://mbl.is/frettir/innlent/2015/01/19/thegar_amma_er_dopsalinn_2</t>
  </si>
  <si>
    <t>einnig meðan á henni stóð . Fangarnir sögðu að námið hefði haldið sér frá fíkniefnaneyslu af því að þeir voru</t>
  </si>
  <si>
    <t>fíkniefnabrot leiddi til brottvísunar úr námi , auk þess sem neysla drægi úr námsgetu . Einnig kom fram að þeir</t>
  </si>
  <si>
    <t>Betrun eða geymslustaður?</t>
  </si>
  <si>
    <t>http://mbl.is/greinasafn/grein/1167477</t>
  </si>
  <si>
    <t>. “ Þá segjast þeir vilja sækja sér sálfræðiaðstoð og vinna betur úr sínum málum í framhaldinu . Þeir séu</t>
  </si>
  <si>
    <t>fíknin sé til staðar og verði það áfram . Biðst afsökunar Þeir segjast vera sorgmæddir yfir atburðunum í Mosfellsdalnum .</t>
  </si>
  <si>
    <t>Nabakowski-bræður tjá sig um manndrápið: Vilja byggja upp mannorð sitt</t>
  </si>
  <si>
    <t>http://stundin.is/grein/3729</t>
  </si>
  <si>
    <t>Jón Trausti Reynisson</t>
  </si>
  <si>
    <t>sem bandamenn okkar í NATO , þar með talið Ísland , áttu hlut að máli . Við erum því mjög</t>
  </si>
  <si>
    <t>fimmta greinin þýðir og ég vona að Íslendingar gleymi því aldrei . Ég fullyrði að samband Íslands og Bandaríkjanna er</t>
  </si>
  <si>
    <t>Samband Bandaríkjanna og Íslands aldrei sterkara: ESB aðild hefur engin áhrif þar á</t>
  </si>
  <si>
    <t>http://eyjan.pressan.is/frettir/?p=129651</t>
  </si>
  <si>
    <t>Síðustu mánuði hef ég málað alveg gríðarlega mikið , sérstaklega þegar nær dró sýningunni . " " Fólk er miklu</t>
  </si>
  <si>
    <t>finna sér sína " réttu " tegund . Fólk vill meira kynna sér eiginleika og skapgerð hunda áður en það</t>
  </si>
  <si>
    <t>"Bæta lífsgæði fólks"</t>
  </si>
  <si>
    <t>http://mbl.is/greinasafn/grein/1390184</t>
  </si>
  <si>
    <t>mánuðum . Þó vissulega þurfi að standa vörð um hagsmuni þeirra sem að borðinu koma ættu allir að vera sér</t>
  </si>
  <si>
    <t>finna þarf einhvers konar snertiflöt þar sem samningsaðilar fá einhverju haldið en öðru sleppt til að skapa sátt . Kúnstin</t>
  </si>
  <si>
    <t>Kjaraskútan</t>
  </si>
  <si>
    <t>http://mbl.is/greinasafn/grein/1704376</t>
  </si>
  <si>
    <t>skref fyrir skref , og hjálpa fólki líka með meðlætið . “ Pétur segir ljóst að neytendur séu mjög vel</t>
  </si>
  <si>
    <t>http://mbl.is/200milur/frettir/2017/03/26/aldrei_audveldara_ad_hafa_fisk_i_matinn/</t>
  </si>
  <si>
    <t>veiðiaðferð væri vistvænni en önnur þó vissulega mætti upplýsa það enn frekar í þessum efnum . Þorri almennings væri þannig</t>
  </si>
  <si>
    <t>fiskur sem veiddur er í hafi er náttúruafurð en ekki eldisfiskur . Það komi til vegna vandamála sem upp hafa</t>
  </si>
  <si>
    <t>Upprunamerkingar á afla smábáta</t>
  </si>
  <si>
    <t>http://mbl.is/vidskipti/frettir/1998/11/18/upprunamerkingar_a_afla_smabata</t>
  </si>
  <si>
    <t>Petter segir að í raun sé allt í lagi með þennan fisk en verkefnið beinist að því að gera neytendur</t>
  </si>
  <si>
    <t>fiskurinn í norður Evrópu sé veiddur úr löglegum kvótum , veiddur af smærri bátum og í alla staðið staðið rétt</t>
  </si>
  <si>
    <t>Hve mikið mengar fiskurinn?</t>
  </si>
  <si>
    <t>http://ruv.is/node/761384</t>
  </si>
  <si>
    <t>íslenskur fiskur hefur lengi verið markaðsráðandi og með sterk söguleg tengsl við bresku þjóðina , þá séu neytendur oft ekki</t>
  </si>
  <si>
    <t>fiskurinn sem þeir borða sé íslenskur . " Það sem meira er , þá hefur markaðsstarf samkeppnisþjóða okkar orðið til</t>
  </si>
  <si>
    <t>Augljós þörf fyrir öflugt markaðsstarf</t>
  </si>
  <si>
    <t>http://mbl.is/greinasafn/grein/1672729</t>
  </si>
  <si>
    <t>var hagkvæmasta útgerðarformið . Ögurvík var ávallt mjög heppin með skipstjóra sem voru sannkallaðir afreksmenn . Gísli Jón var ávallt</t>
  </si>
  <si>
    <t>fiskveiðarnar þyrftu að vera sjálfbærar og því þyrfti að stjórna veiðunum . Það voru ekki allir skipstjórar sammála því .</t>
  </si>
  <si>
    <t>Gísli Jón Hermannsson</t>
  </si>
  <si>
    <t>http://mbl.is/greinasafn/grein/1496386</t>
  </si>
  <si>
    <t>heldur skal skafa vel og vandlega af diskunum og setja svo beint í uppþvottavélina . Það er gott að vera</t>
  </si>
  <si>
    <t>fituinnihald fæðunnar er hærra um hátíðarnar og fitan smyrst vel innan í pípulagnirnar með tilheyrandi subbuskap . Eins er meira</t>
  </si>
  <si>
    <t>Helstu ástæður þess að vaskurinn stíflast um hátíðirnar</t>
  </si>
  <si>
    <t>http://mbl.is/matur/frettir/2019/11/24/helstu_astaedur_thess_ad_vaskurinn_stiflast_um_hati</t>
  </si>
  <si>
    <t>hlutfallið verði komið yfir 30% eftir 4 - 6 ár . Lágir vextir ýta undir verðið Gunnar segir fulltrúa lífeyrissjóðanna</t>
  </si>
  <si>
    <t>fjárfestingaumhverfið ytra sé óvenjulegt . Vextir séu sögulega lágir á helstu mörkuðum sem aftur hafi áhrif til hækkunar á eignaverði</t>
  </si>
  <si>
    <t>Eignirnar í 3.900 milljarða</t>
  </si>
  <si>
    <t>http://mbl.is/greinasafn/grein/1666748</t>
  </si>
  <si>
    <t>Fréttaskýring: Útlit fyrir langþráða lækkun bílatrygginga</t>
  </si>
  <si>
    <t>http://mbl.is/frettir/innlent/2009/03/17/utlit_fyrir_langthrada_laekkun_bilatrygginga</t>
  </si>
  <si>
    <t>Um hvað er deilt ? Hvað gerist ef fjárlög eru brotin ? Hvað eru fjáraukalög ? Nú er ég alveg</t>
  </si>
  <si>
    <t>fjárlög ríkisins eru kannski ekki jafn spennandi og umspil íslenska landsliðsins fyrir HM en þau skipta okkur öll verulegu máli</t>
  </si>
  <si>
    <t>Opið færi</t>
  </si>
  <si>
    <t>meiri . Ég hef nú þegar fundið fyrir auknum áhuga á íslenska markaðnum frá erlendum aðilum . Það eru langflestir</t>
  </si>
  <si>
    <t>fjármagnshöftum hafi verið aflétt hér að mestu leyti . “ Á von á að veltan taki við sér Eins og</t>
  </si>
  <si>
    <t>Tækifæri til að tengjast erlendum mörkuðum - Viðskiptablaðið</t>
  </si>
  <si>
    <t>http://vb.is/frettir/149859</t>
  </si>
  <si>
    <t>Ástgeir Ólafsson</t>
  </si>
  <si>
    <t>, en kostnaðurinn færist á svonefndan málskostnaðarlið dómsmálaráðuneytis . Elvar Óskarsson , lögreglufulltrúi á Eskifirði , segir að lögregla sé</t>
  </si>
  <si>
    <t>fjármunirnir komi frá almenningi og er því til efs að send yrðu lífsýni til rannsóknar ef um t.d. einfalt rúðubrot</t>
  </si>
  <si>
    <t>Ekkert til sparað í alvarlegum málum</t>
  </si>
  <si>
    <t>http://mbl.is/greinasafn/grein/1347959</t>
  </si>
  <si>
    <t>aftan nafn bankans hafði verið handskrifað félagið Marple Holding . Guðný hafi vottað upprunalega samninginn en hún hefði ekki verið</t>
  </si>
  <si>
    <t>fjármununum yrði síðar ráðstafað inn á reikning Marple Holding . Vegna þess að ekki var hægt að leiða í ljós</t>
  </si>
  <si>
    <t>Átta atriði um hið fordæmalausa Marple-mál</t>
  </si>
  <si>
    <t>http://stundin.is/grein/3749</t>
  </si>
  <si>
    <t>Þorgeir Helgason</t>
  </si>
  <si>
    <t>vinnuháttum og skipulagi sem hefur mikil áhrif á framsetningu á námsefni og kennsluaðferðir . Kennarar og nemendur þurfa að vera</t>
  </si>
  <si>
    <t>fjarnám er með talsvert öðrum hætti en staðbundið nám og að samskipti kennara og nemenda eru ólík því sem flestir</t>
  </si>
  <si>
    <t>Fjarnám á háskólastigi</t>
  </si>
  <si>
    <t>http://mbl.is/greinasafn/grein/670800</t>
  </si>
  <si>
    <t>hæfni þeirra sem gera hlutina aðeins " öðruvísi " . En þetta er að lagast , stjórnendur fyrirtækja eru orðnir</t>
  </si>
  <si>
    <t>þekki ekki og skilji ekki fötlun nægilega vel og útskúfi þá fötluðum sem starfskraft . Fyrirtæki eru þó að verða</t>
  </si>
  <si>
    <t>fjölbreytni kemur þeim til góða . Eins er það vaxandi vandamál í hinum vestræna heimi að erfiðlega gengur að finna</t>
  </si>
  <si>
    <t>Fatlaðir vilja tækifæri á vinnumarkaðnum</t>
  </si>
  <si>
    <t>http://mbl.is/greinasafn/grein/1039685</t>
  </si>
  <si>
    <t>þær eflaust báðar fengið tækifæri vegna þess að þær eru konur . „ Við finnum fyrir því að stjórnendur eru</t>
  </si>
  <si>
    <t>fjölbreyttur hópur er vænlegri til árangurs . Við erum við þó sammála um að hafa oft og tíðum þurft að</t>
  </si>
  <si>
    <t>Jafnrétti snýst ekki um að allar konur eigi að verða forstjórar eða framkvæmdastjórar</t>
  </si>
  <si>
    <t>http://visir.is/g/2017170219369</t>
  </si>
  <si>
    <t>Guðrún Jóna Stefánsdóttir</t>
  </si>
  <si>
    <t>niðurstöðuna . Ég var í skemmtilegri baráttu við Rubens á fyrstu hringjunum en barðist við mikla yfirstýringu . Ég var</t>
  </si>
  <si>
    <t>fjöldi bíla varð að hætta keppni og svo bættist ég í hópinn þegar vélin gaf sig skyndilega eftir þjónustuhléið .</t>
  </si>
  <si>
    <t>Ummælin eftir Hockenheimkappaksturinn</t>
  </si>
  <si>
    <t>http://mbl.is/sport/formula/2001/07/30/ummaelin_eftir_hockenheimkappaksturinn</t>
  </si>
  <si>
    <t>Við lifum á tímum þar sem miklir fólksflutningar eiga sér stað um allan heim . Við þurfum öll að vera</t>
  </si>
  <si>
    <t>fjöldi erlendra ríkisborgara á Íslandi er gríðarlega mikill og þörf nýbúa á allskonar þjónustu hefur stóraukist . Samkvæmt Þjóðskrá voru</t>
  </si>
  <si>
    <t>Við nýir Hafnfirðingar</t>
  </si>
  <si>
    <t>http://fjardarposturinn.is/?p=31699</t>
  </si>
  <si>
    <t>Bandaríkjunum fara fram um þarnæstu helgi og hefjast á svo nefndum " black friday " . Tollverðir hér heima eru</t>
  </si>
  <si>
    <t>fjöldi Íslendinga nýtir sér útsölurnar til að jólagjafakaupa , en ekki er þó hafður sérstakur viðbúnaður í Leifsstöð vegna kaupglaðra</t>
  </si>
  <si>
    <t>Jólagjafirnar í rauða hliðið</t>
  </si>
  <si>
    <t>http://mbl.is/frettir/innlent/2012/11/13/jolagjafirnar_i_rauda_hlidid</t>
  </si>
  <si>
    <t>fjölmargir bera sterkar taugar til Sunnubúðar , “ útskýrir Gunnar . „ Við erum stolt af því að fá þetta</t>
  </si>
  <si>
    <t>Krambúð opnar í Lönguhlíð - Viðskiptablaðið</t>
  </si>
  <si>
    <t>http://vb.is/frettir/147531</t>
  </si>
  <si>
    <t>ég held að við höfum verið átta á einni æfingunni í október þegar við byrjuðum . En ég er mjög</t>
  </si>
  <si>
    <t>Fjölnir gaf mér tækifæri sem ég er afar þakklátur fyrir . Ég held að báðir aðilar hafi þjónað hvorum öðrum</t>
  </si>
  <si>
    <t>Pétur Markan til Vals</t>
  </si>
  <si>
    <t>http://visir.is/g/2008696410727</t>
  </si>
  <si>
    <t>eiga skilið að vinna leikinn . Við vorum skipulagðir og ógnuðum þeim með fínum skyndisóknum allan tímann . Við vorum</t>
  </si>
  <si>
    <t>Fjölnir hefur aldrei unnið FH í deildinni og vildum breyta því , “ sagði Torfi Tímoteus við mbl.is eftir leikinn</t>
  </si>
  <si>
    <t>Fyrsta sinn sem ég fer á FH völlinn</t>
  </si>
  <si>
    <t>http://mbl.is/sport/efstadeild/2017/05/22/fyrsta_sinn_sem_eg_fer_a_fh_vollinn/</t>
  </si>
  <si>
    <t>gera sér grein fyrir því að það sé talsverð eigingirni að fara í slíka ferð og að hann hafi verið</t>
  </si>
  <si>
    <t>fjölskylda , vinir og ættingjar hefðu áhyggjur af honum . Aðspurður hvort hann hafi einhver ráð fyrir fólk í svipuðum</t>
  </si>
  <si>
    <t>"Auðvitað er maður hræddur"</t>
  </si>
  <si>
    <t>http://mbl.is/frettir/innlent/2013/05/31/audvitad_er_madur_hraeddur</t>
  </si>
  <si>
    <t>starfsmaður verði metinn á eigin forsendum . Ekki hafi verið gerð sérstök framkvæmdaáætlun í jafnréttismálum . Ráðuneytið sé þó vel</t>
  </si>
  <si>
    <t>fleiri karlar skipi nefndir og ráð á vegum þess . Leitast hafi verið við að rétta stöðu kvenna hvað þetta</t>
  </si>
  <si>
    <t>Nefndir landbúnaðarráðuneytis</t>
  </si>
  <si>
    <t>. Tap í framlengingu á móti Finnum í fyrsta leik sýndi að þeir eru ekki ósigrandi en gerir þá jafnframt</t>
  </si>
  <si>
    <t>fleiri slíkir leikir eru ekki í boði . „ Við þurfum að vera á fullu allan tímann og meira en</t>
  </si>
  <si>
    <t>Brynjar: Þurfum besta landsleikinn í sögu KKÍ</t>
  </si>
  <si>
    <t>http://visir.is/g/2017170909688</t>
  </si>
  <si>
    <t>mikla möguleika á því að ræða ákveðin mál og hafa oft meiri áhrif en smærri ríkin en ég er mjög</t>
  </si>
  <si>
    <t>flest aðildarríkin eru lítil eða í meðallagi stór . Þetta ætti að vera sameinað átak . En hvað segir Kroes</t>
  </si>
  <si>
    <t>Stærð og fólksfjöldi skipta ekki máli</t>
  </si>
  <si>
    <t>segir að fræðslan skipti sköpum frekar en að loka á aðgengi að síðunum . „ Börn þurfa snemma að vera</t>
  </si>
  <si>
    <t>flest af því klámefni sem þau rekast á á netinu er ólíklega að endurspegla raunverulegt kynlíf . Það getur gefið</t>
  </si>
  <si>
    <t>Grípa inn í þegar ung börn deila klámefni sín á milli</t>
  </si>
  <si>
    <t>http://visir.is/g/2016161229664</t>
  </si>
  <si>
    <t>segja að ástandið sem maður sækir í sé „ blackout “ , sem er náttúrulega bara ógeð . Ég var</t>
  </si>
  <si>
    <t>flest vandamál í mínu lífi voru tengd áfengi en gerði mér þó engan veginn grein fyrir því að ég gæti</t>
  </si>
  <si>
    <t>Kvíðinn ágerðist eftir því sem ég drakk meira</t>
  </si>
  <si>
    <t>http://frettatiminn.is/kvidinn-agerdist-eftir-thvi-sem-eg-drakk-meira/</t>
  </si>
  <si>
    <t>býr í næstu götu ásamt foreldrum sínum og fjórum bræðrum . Fjölskyldan lifir á framlögum frá ríkinu . Krakkarnir segjast</t>
  </si>
  <si>
    <t>flestir eigi eftir að telja þau of ung og ábyrgðarlaus til að geta annast barnið en þau eru á öðru</t>
  </si>
  <si>
    <t>13 ára nýbakaður faðir</t>
  </si>
  <si>
    <t>http://eyjan.pressan.is/eyjan.is/2011/02/13/78687/</t>
  </si>
  <si>
    <t>komin ný kynslóð af kvikmyndagerðarmönnum , sem eru á mínum aldri . Ég held að þessi nýja kynslóð sé meira</t>
  </si>
  <si>
    <t>flestir íslenskir leikarar séu sviðsleikarar og reyni þess vegna að tóna niður leikinn . Ef þú gerir það , ertu</t>
  </si>
  <si>
    <t>Gæinn sem gerir bíómyndir</t>
  </si>
  <si>
    <t>þurfti stöðugt að búa til nýja vinkla . “ Að leika með andlitinu Grímur segir nýja kynslóð íslenskra kvikmyndaleikstjóra sé</t>
  </si>
  <si>
    <t>flestir íslenskir leikarar séu sviðsleikarar og reyni þess vegna að tóna niður leikinn . Mynd : Sögur sem spyrja hver</t>
  </si>
  <si>
    <t>Heilsugæslu höfuðborgarsvæðisins segir að ágætlega hafi gengið í morgun . Það hafi verið rólegt á heilsugæslunni , fólk virðist vera</t>
  </si>
  <si>
    <t>flestir læknar séu í verkfalli . „ Þeir læknar sem ég hef heyrt í segja að fólk sýni þessu almennt</t>
  </si>
  <si>
    <t>Tugir skurðaðgerða felldir niður</t>
  </si>
  <si>
    <t>http://ruv.is/node/617851</t>
  </si>
  <si>
    <t>að það vissi að ég tæki því aldrei sem sjálfsögðum hlut að fá að vera þarna . Ég væri mjög</t>
  </si>
  <si>
    <t>flestir sem hefðu komið inn í ráðuneytið á undanförnum árum hefðu þurft að fara áður en þeir voru tilbúnir til</t>
  </si>
  <si>
    <t>Bjarni Ben: „Það er enn margt sem mig langar til að koma í framkvæmd“ - DV</t>
  </si>
  <si>
    <t>http://eyjan.dv.is/eyjan/2018/10/9/bjarni-ben-thad-er-enn-margt-sem-mig-langar-til-ad-koma-framkvaemd</t>
  </si>
  <si>
    <t>, langt á annað hundraðið og hafði Ása góða yfirsýn yfir alla ; mundi eftir öllum afmælisdögunum og var vel</t>
  </si>
  <si>
    <t>flestir væru að fást við . Hún var vel minnug alveg fram á síðustu daga ævinnar . Sérlega áhugavert var</t>
  </si>
  <si>
    <t>Ása Eyjólfsdóttir</t>
  </si>
  <si>
    <t>http://mbl.is/greinasafn/grein/1679450</t>
  </si>
  <si>
    <t>ömmur og afar gáfu mér , þessar rósrauðu minningar og gerði eitthvað úr þeim . Í Anil's Ghost var ég</t>
  </si>
  <si>
    <t>fletta ofan af einhverju , að grafa eftir sannleikanum og hún gerist líka á skuggalegra tímaskeiði í sögunni , sársaukafyllri</t>
  </si>
  <si>
    <t>Landamæri eru til að læðast yfir þau</t>
  </si>
  <si>
    <t>http://mbl.is/greinasafn/grein/1298897</t>
  </si>
  <si>
    <t>uppgreiðslufjárhæð skuldabréfsins sem Kaupþing gaf út og skuldbatt sig til að standa skil á innan tilskilins tímafrests . Stjórnvöld voru</t>
  </si>
  <si>
    <t>fléttur gætu komið upp Samkvæmt heimildum Morgunblaðsins voru stjórnvöld meðvituð um hættuna af því að flétta af þessu tagi yrði</t>
  </si>
  <si>
    <t>Salan á Arion getur losað milljarðatugi til kaupenda</t>
  </si>
  <si>
    <t>http://mbl.is/greinasafn/grein/1633526</t>
  </si>
  <si>
    <t>Els fannst afar illa leikið eftir risavaxin skolt skepnunnar við árbakka á landi sveitabýlis síns í Suður-Afríku . Els var</t>
  </si>
  <si>
    <t>flóðhestar eru ein hættulegasta dýrategund veraldar sem kostað hefur ótal manns lífið í gegnum tíðina . Els átti að auki</t>
  </si>
  <si>
    <t>Bóndi drepinn af flóðhestinum sínum</t>
  </si>
  <si>
    <t>http://dv.is/skrytid/2011/11/14/bondi-drepinn-af-flodhestinum-sinum/</t>
  </si>
  <si>
    <t>nokkrar fjárhæðir því hver poki kostar frá 250 - 500 kr . Þetta kerfi hefur þau áhrif að flestir eru</t>
  </si>
  <si>
    <t>flokka sorp og skila öðru á endurvinnslustöðvar . KYNNING - Hjá TEKK Company fæst allt sem prýða má fallegt heimili</t>
  </si>
  <si>
    <t>Borgað fyrir ruslapokana</t>
  </si>
  <si>
    <t>http://frettabladid.is/lifid/borga-fyrir-ruslapokana</t>
  </si>
  <si>
    <t>Eigin flokksmenn geta reynst formönnunum erfiðastir</t>
  </si>
  <si>
    <t>fyrirtækinu um allt land og ein uppsögn hafi borist á þessu ári . Hún segir að hjá Flugstoðum séu menn</t>
  </si>
  <si>
    <t>flugumferðarstjórar kunni að leita vinnu erlendis , þar sem betri kjör séu í boði . " Við teljum ekkert óeðlilegt</t>
  </si>
  <si>
    <t>Flugumferðarstjórar óttast atgervisflótta</t>
  </si>
  <si>
    <t>http://mbl.is/greinasafn/grein/1313591</t>
  </si>
  <si>
    <t>orðið bylting í aðbúnaði hjá sauðfjárbændum eftir að gæðastýringin tók gildi fyrir nokkrum árum . Flestir bændur eru einnig mjög</t>
  </si>
  <si>
    <t>fóðra skepnurnar sínar vel og í raun er meira um að skepnur séu offóðraðar en hitt . Margir sauðfjárbændur með</t>
  </si>
  <si>
    <t>Forðagæslumaður í fjóra áratugi</t>
  </si>
  <si>
    <t>Real Madrid í kvöld og gefur lítið fyrir þær gagnrýnisraddir að hans lið spili engan sóknarbolta . „ Ég er</t>
  </si>
  <si>
    <t>fólk á Spáni heldur að mín lið sæki ekki neitt . Lítið samt á þessi úrslit og lítið á mörkin</t>
  </si>
  <si>
    <t>Vísir - Benitez: Við getum vel spilað sóknarbolta</t>
  </si>
  <si>
    <t>http://visir.is/g/2009330286309</t>
  </si>
  <si>
    <t>um það á seinni árum að Íslendingar væru hættir að tala íslensku , þessu tók hún eftir . Hún var</t>
  </si>
  <si>
    <t>fólk ætti að temja sér fallega íslensku . Þrátt fyrir langa búsetu erlendis sló hjarta Láru áfram á Íslandi .</t>
  </si>
  <si>
    <t>LÁRA SUMARLIÐADÓTTIR GASCH</t>
  </si>
  <si>
    <t>http://mbl.is/greinasafn/grein/1027800</t>
  </si>
  <si>
    <t>besti þáttur í heimi er líka bara mjög neðarlega , “ segir Laufey og bætir við að hún sé vel</t>
  </si>
  <si>
    <t>fólk beri ekki jafn mikla virðingu fyrir gríni og drama . Þetta sjáist vel á toppsætunum þar sem ofbeldi og</t>
  </si>
  <si>
    <t>Ofbeldi hafið yfir konur og grín - Vísir</t>
  </si>
  <si>
    <t>http://visir.is/g/2019190918725</t>
  </si>
  <si>
    <t>Þórarinn Þórarinnsson</t>
  </si>
  <si>
    <t>gefa Pistorius það að sök að hafa skotið Steenkamp fjórum skotum í gegn um baðherbergishurð . " Ég er mjög</t>
  </si>
  <si>
    <t>fólk brýst inn til annars fólks í þeim tilgangi að fremja glæpi . Ég hef fengið morðhótanir í gegnum tíðina</t>
  </si>
  <si>
    <t>Vísir - „Ég varð að vernda Reevu“</t>
  </si>
  <si>
    <t>http://visir.is/g/2013130218871</t>
  </si>
  <si>
    <t>Haukur Viðar Alfreðsson</t>
  </si>
  <si>
    <t>fyrir augnabrúnirnar og forðast að fara út úr húsi . " Ég fer ekki mikið út núna því ég er</t>
  </si>
  <si>
    <t>fólk er að horfa á mig . Ég vil losna við þær , " sagði Sarah sem hyggst gangast undir</t>
  </si>
  <si>
    <t>Ljóska sér eftir að hafa tattúverað augnabrúnirnar</t>
  </si>
  <si>
    <t>http://mbl.is/smartland/tiska/2015/02/14/ljoska_ser_eftir_ad_hafa_tattuverad_augnabrunirnar</t>
  </si>
  <si>
    <t>" Þetta er bara tilraun , að gefa út þessa plötu . Þegar við tókum þessa ákvörðun vorum við fullkomlega</t>
  </si>
  <si>
    <t>fólk er að koma á tónleika til þess að heyra gömlu lögin . Við höfum hins vegar þörf fyrir að</t>
  </si>
  <si>
    <t>Á byrjunarreit</t>
  </si>
  <si>
    <t>http://mbl.is/greinasafn/grein/1079731</t>
  </si>
  <si>
    <t>. “ Fólk situr eftir með sársaukann Fjölmiðlafólk er stundum gagnrýnt fyrir að fjalla um geðsjúkdóma og sjálfsvíg . Ertu</t>
  </si>
  <si>
    <t>Enginn sér eftir því að velja að lifa – Fréttablaðið</t>
  </si>
  <si>
    <t>http://frettabladid.is/lifid/enginn-ser-eftir-vi-a-velja-a-lifa</t>
  </si>
  <si>
    <t>heimildarmaðurinn . En svo virðist þeim sé sama þó fólk viti af sambandinu en heimildarmaðurinn segir að þau hafi verið</t>
  </si>
  <si>
    <t>fólk færi að tala eftir að þau fóru út saman . Miðað við fyrri sambönd Bloom og Perry kemur ef</t>
  </si>
  <si>
    <t>Bloom og Perry byrjuð aftur saman</t>
  </si>
  <si>
    <t>http://mbl.is/folk/frettir/2017/08/15/bloom_og_perry_byrjud_aftur_saman/</t>
  </si>
  <si>
    <t>á sínum tíma þegar Betanía var stofnuð , það var erfitt . “ Hún segir að fjölskyldan hafi alltaf verið</t>
  </si>
  <si>
    <t>fólk fylgdist með henni og dæmdi hana harðar en aðra . „ Síðan ég var lítið barn hef ég alltaf</t>
  </si>
  <si>
    <t>Fjölskyldan sundruð vegna valdabaráttunnar</t>
  </si>
  <si>
    <t>http://dv.is/frettir/2013/5/9/fjolskyldan-sundrud-vegna-valdabarattunnar/</t>
  </si>
  <si>
    <t>á föstudag . " Við lítum á þetta sem verkefni sem við erum alltaf að fást við og erum mjög</t>
  </si>
  <si>
    <t>fólk getur einangrast . Hér í Breiðholti sendum við til að mynda bréf til allra nýrra íbúa til að mynda</t>
  </si>
  <si>
    <t>Sýnir að mikilvægt er fyrir samfélagið að efla tengsl á milli fólks</t>
  </si>
  <si>
    <t>http://mbl.is/greinasafn/grein/1548288</t>
  </si>
  <si>
    <t>í Jókernum og hlýtur hver þeirra 100 þúsund krónur í vinning . Jón Gnarr , borgarstjóri í Reykjavík , segist</t>
  </si>
  <si>
    <t>http://mbl.is/frettir/innlent/2013/10/15/reyna_ad_lagmarka_othaegindi</t>
  </si>
  <si>
    <t>augnsamband þegar við ljúgum . Raunin er sú að góðir lygarar halda augnsambandi lengur en venjulega , því þeir eru</t>
  </si>
  <si>
    <t>fólk haldi að þeir missi augnsamband við lygar . Oft er því haldið fram að lygarar séu meira á iði</t>
  </si>
  <si>
    <t>Lærðu að þekkja lygara</t>
  </si>
  <si>
    <t>http://mbl.is/smartland/heilsa/2011/11/07/laerdu_ad_thekkja_lygara</t>
  </si>
  <si>
    <t>en það er aðeins partur af heildarmynd þar sem heimsmyndin sjálf hefur breyst . Ég held að Íslendingar séu mun</t>
  </si>
  <si>
    <t>fólk kann að halda heldur en hvað því í raun finnst . Ísland og fjárhagsleg vandamál þess voru í brennidepli</t>
  </si>
  <si>
    <t>Fáfræði aðalvandamálið</t>
  </si>
  <si>
    <t>http://mbl.is/greinasafn/grein/1271123</t>
  </si>
  <si>
    <t>sem glíma við sykursýki , heldur einnig þá sem vilja hugsa meira um heilsuna . Hann segir að hann sé</t>
  </si>
  <si>
    <t>fólk kannski sé ekki tilbúið að taka út sykurinn í heilu lagi í sínu mataræði heldur sé oft tilbúið að</t>
  </si>
  <si>
    <t>Bjó til sykur­lausar sultur með sykur­sjúkri…</t>
  </si>
  <si>
    <t>http://frettabladid.is/markadurinn/bjo-til-sykurlausar-sultur-me-sykursjukri-fraenku</t>
  </si>
  <si>
    <t>nokkur Twist bað um áfyllingu á munaðarleysingjahælinu . Tómas Torfason , framkvæmdastjóri KFUM og KFUK , segir að æskulýðshreyfingin sé</t>
  </si>
  <si>
    <t>fólk með barnagirnd sæki í að starfa með börnum . Í kjölfar þess að landsþekktur barnaníðingur hafði verið að vinna</t>
  </si>
  <si>
    <t>Meðvituð um að fólk með barnagirnd sæki í starf með börnum</t>
  </si>
  <si>
    <t>http://visir.is/g/2018180139925</t>
  </si>
  <si>
    <t>og tíðum aðgang þeirra að ástar- eða vinasamböndum . Vegna þessa leiddu viðtöl í ljós að hluti hópsins var ekki</t>
  </si>
  <si>
    <t>fólk með þroskahömlun gæti verið samkynhneigt . „ Já , eða að ástarsambönd séu í boði fyrir fatlað fólk yfirleitt</t>
  </si>
  <si>
    <t>Í aðgerð án nauðsynlegra upplýsinga</t>
  </si>
  <si>
    <t>http://visir.is/g/2015151009804</t>
  </si>
  <si>
    <t>Svarar Hávarðsson</t>
  </si>
  <si>
    <t>oft á tíðum aðgang þeirra að ástar- eða vinasamböndum . Viðtöl leiddu einnig í ljós að hluti hópsins var ekki</t>
  </si>
  <si>
    <t>fólk með þroskahömlun gæti verið samkynhneigt . Nánar er greint frá rannsókninni í Fréttablaðinu í dag . Almenn ánægja er</t>
  </si>
  <si>
    <t>Skert mannréttindi</t>
  </si>
  <si>
    <t>að hafa fengið þetta tækifæri . „ Eftir því sem ég verð meira áberandi í pólitíkinni þá er ég mjög</t>
  </si>
  <si>
    <t>fólk mun horfa til mín sem dæmis um hvernig transfólk sé . Það skiptir mig því miklu máli að vera</t>
  </si>
  <si>
    <t>„Hef alltaf vitað að ég var öðruvísi“</t>
  </si>
  <si>
    <t>http://dv.is/fokus/folk/2018/5/15/hef-alltaf-vitad-ad-eg-var-odruvisi</t>
  </si>
  <si>
    <t>Bjartmar Oddur Þeyr Alexandersson</t>
  </si>
  <si>
    <t>sér þetta náttúrulega í hyllingum og væri gaman að þakka öllum fyrir , “ segir fyrirliðinn . Strákarnir séu vel</t>
  </si>
  <si>
    <t>fólk sé búið að borga háar fjárhæðir til að koma út og fylgjast með landsliðinu . „ Að þeir komi</t>
  </si>
  <si>
    <t>Vonast eftir veislu við heimkomu en helst sigurveislu</t>
  </si>
  <si>
    <t>http://visir.is/g/2016160709897</t>
  </si>
  <si>
    <t>bæta við . ” Til stóð að halda úti fæðingaþjónustu í sumar en enginn fékkst í afleysingastörf . Halldór er</t>
  </si>
  <si>
    <t>fólk sé farið að leita út fyrir sveitarfélagið fyrir læknisþjónustu . „ Sérstaklega í heilsugæslu þá eru langir biðlistar .</t>
  </si>
  <si>
    <t>Ósýnilegir frambjóðendur, au pair-sprengja og læknaskortur</t>
  </si>
  <si>
    <t>http://visir.is/g/2018180508965</t>
  </si>
  <si>
    <t>við andlega erfiðið sem Víkverji hafði mátt þola við að koma sér á staðinn . Sem betur fer virtust þjálfararnir</t>
  </si>
  <si>
    <t>fólk sem er að mæta í fyrsta sinn er kannski fullóframfærið og voru tilbúnir með æfingar til þess að brjóta</t>
  </si>
  <si>
    <t>Víkverji</t>
  </si>
  <si>
    <t>http://mbl.is/greinasafn/grein/1544895</t>
  </si>
  <si>
    <t>og ofnæmi . Reglurnar hafa gilt í áratugi í Reykjavíkurprófastsdæmi og voru síðast endurskoðaðar árið 2000 . Þórsteinn segist vel</t>
  </si>
  <si>
    <t>fólk taki sér bessaleyfi og taki dýrin með í kirkjugarðinn . Líkt og Jón Gnarr , fyrrverandi borgarstjóri í Reykjavík</t>
  </si>
  <si>
    <t>Engar undantekningar: Hundar óvelkomnir í jarðarfarir og jarðsetningu</t>
  </si>
  <si>
    <t>http://visir.is/g/2015150709023</t>
  </si>
  <si>
    <t>ljósi á slæmar aðstæður fanga sem eru í haldi stjórnvalda í Sýrlandi . " Það er ljóst að fangelsismálayfirvöld voru</t>
  </si>
  <si>
    <t>fólk væri að láta lífið í gríðarmiklum mæli , " segir í skýrslunni . Þá eru þau sökuð um að</t>
  </si>
  <si>
    <t>Ríkisstjórnin sökuð um "gjöreyðingu"</t>
  </si>
  <si>
    <t>í Morgunblaðinu og á mbl.is en einnig er sendur tölvupóstur þar sem minnt á það helsta . Við erum vel</t>
  </si>
  <si>
    <t>fólk verður fljótt þreytt ef það fær of marga pósta og því er það regla hjá okkur að senda aldrei</t>
  </si>
  <si>
    <t>Utanlandsferðirnar slá alltaf í gegn</t>
  </si>
  <si>
    <t>http://mbl.is/greinasafn/grein/1642086</t>
  </si>
  <si>
    <t>Þess vegna finnst mér þetta frábært tækifæri til að fá að kynna hana aðeins betur . Ég er samt alveg</t>
  </si>
  <si>
    <t>fólk vill heyra þekkt efni . Ég myndi vilja það sjálf ef ég færi á tónleika . " Samkvæmt tilkynningu</t>
  </si>
  <si>
    <t>Mætir Alexander Rybak í Höllina?</t>
  </si>
  <si>
    <t>http://mbl.is/greinasafn/grein/1284221</t>
  </si>
  <si>
    <t>á Heathrow , " sagði Ólafur en mest er um leiguflug á nóttunni yfir sumarið . " Flugmálastjórn er vel</t>
  </si>
  <si>
    <t>fólk þarf að hafa frið og geta sofið . Þessi flugvöllur hérna er langt frá allri byggð nema Keflavík og</t>
  </si>
  <si>
    <t>Úrskurður Mannréttindadómstóls á ekki við Keflavíkurflugvöll</t>
  </si>
  <si>
    <t>http://mbl.is/frettir/innlent/2001/10/02/urskurdur_mannrettindadomstols_a_ekki_vid_keflaviku</t>
  </si>
  <si>
    <t>út í loftið , “ segir Wim og horfir á mig alvarlegum en góðlátlegum augum . „ Ég er mjög</t>
  </si>
  <si>
    <t>fólki finnst um skottulækna sem þykjast geta læknað alls kyns kvilla og þess vegna er mér mikið í mun að</t>
  </si>
  <si>
    <t>„Kuldinn er besti vinur minn“</t>
  </si>
  <si>
    <t>http://stundin.is/grein/1229</t>
  </si>
  <si>
    <t>Sölvi Tryggvason</t>
  </si>
  <si>
    <t>öðruvísi núna , ekki spurning , “ sagði Harry í samtali sínu við Goodall . Hann sagðist alltaf hafa verið</t>
  </si>
  <si>
    <t>fólkið fengið jörðina að láni og við ættum að fara betur með hana . „ Verandi jafn gáfuð og við</t>
  </si>
  <si>
    <t>Ætla að­eins að eiga tvö börn vegna lofts­lag­vandans - Vísir</t>
  </si>
  <si>
    <t>http://visir.is/g/2019190809386</t>
  </si>
  <si>
    <t>Sylvía Hall</t>
  </si>
  <si>
    <t>hlaupinu séu óhultir og búið sé að hafa samband við þá alla . Hópurinn fylgist náið með fréttum og er</t>
  </si>
  <si>
    <t>fólkið þeirra heima hefur miklar áhyggjur af því og töldu þau nauðsynlegt að hittast í kvöld og eiga saman kvöldstund</t>
  </si>
  <si>
    <t>„Við tökum utan um hvort annað og hjálpum hvort öðru“</t>
  </si>
  <si>
    <t>http://dv.is/frettir/2013/4/16/vid-tokum-utan-um-hvort-annad-og-hjalpum-hvort-odru/</t>
  </si>
  <si>
    <t>stikur og vegirnir slæmir . Það var svo gott að eiga þig að , þú varst alltaf svo skýr og</t>
  </si>
  <si>
    <t>fólkið þitt var að gera . Núna í haust þegar þú fékkst loksins GSM-síma var gaman að sjá hvað þú</t>
  </si>
  <si>
    <t>EMIL ÓFEIGUR ÁMUNDASON</t>
  </si>
  <si>
    <t>http://mbl.is/greinasafn/grein/835819</t>
  </si>
  <si>
    <t>farnir að pakka börnum sínum inn í bómull og vernda þau fyrir óvæntum aðstæðum . Auðvitað sé gott að vera</t>
  </si>
  <si>
    <t>forða barni frá því að lenda í hættu en það séu takmörk fyrir því hversu góð þessi sífellda vernd er</t>
  </si>
  <si>
    <t>Kvíði er tilfinning ekki sjúkdómur</t>
  </si>
  <si>
    <t>http://mbl.is/frettir/innlent/2018/07/08/kvidi_er_tilfinning_ekki_sjukdomur</t>
  </si>
  <si>
    <t>mjög greinilegt að unglingar séu vel meðvitaðir hver um markhópur þeirra sé og leyfa sér ákveðin galgopaskap en séu samt</t>
  </si>
  <si>
    <t>foreldar eða afi og amma geti hugsanlega lesið færslurnar þeirra . " Það kom fram í viðtölum að þegar unglingar</t>
  </si>
  <si>
    <t>Vel útfærðar sjálfur hjá unglingunum</t>
  </si>
  <si>
    <t>http://mbl.is/greinasafn/grein/1675027</t>
  </si>
  <si>
    <t>við að það fengi nafnið Sigfús , " segir hún í samtali við Sunnudagsblaðið . Hún segist alltaf hafa verið</t>
  </si>
  <si>
    <t>forfeður föður hennar hafi komið frá Íslandi . Mikilvægt að vísa í íslensku ræturnar " Sem barn lærði ég um</t>
  </si>
  <si>
    <t>sem snýr að henni . Vorið er uppáhaldstími og haustið reyndar líka þegar uppskeran er . “ Oddný Steina kveðst</t>
  </si>
  <si>
    <t>formennskunni fylgi vinna . „ Formaður þarf að fylgja eftir stefnunni eins og við bændur viljum sjá hana . Við</t>
  </si>
  <si>
    <t>Fílar ræktun fjár og lands</t>
  </si>
  <si>
    <t>http://visir.is/g/2017170409098</t>
  </si>
  <si>
    <t>til fjár . Einn af sérfræðingum okkar í vinnumarkaðsmálum talaði í útvarpið um daginn og spurði hvort við værum almennt</t>
  </si>
  <si>
    <t>fórnir ofurlaunamenn þurfa að færa til að fá fúlgurnar að launum . Hann sagði að eftir því sem launin hækka</t>
  </si>
  <si>
    <t>Foreldrahlutverk til sölu</t>
  </si>
  <si>
    <t>http://mbl.is/greinasafn/grein/1069776</t>
  </si>
  <si>
    <t>og sálræna fylgifiska þess að flytjast milli menningarheima . Hún gerði grein fyrir mikilvægi þess að innflytjendur og yfirvöld séu</t>
  </si>
  <si>
    <t>forsendur og hvaða leiðir tryggi best farsæla aðlögun . Þorvaldur Friðriksson , fréttamaður á RÚV , talaði um mikilvægi þess</t>
  </si>
  <si>
    <t>Fjölsótt fjölmenningarráðstefna á Akranesi</t>
  </si>
  <si>
    <t>og að hún væri boðin velkomin í heiminn . Ég var ekkert að fara fram á flugeldasýningu og var alveg</t>
  </si>
  <si>
    <t>forsendur væru ekki bara sárar fyrir mig . “ Á milli Sveindísar og ættingja hennar hefur því myndast fallegt ömmu-</t>
  </si>
  <si>
    <t>Berst af krafti fyrir dóttur sína</t>
  </si>
  <si>
    <t>http://visir.is/g/2014704269978</t>
  </si>
  <si>
    <t>væri að skipuleggja að græða í hann plastbarka á þessum tíma . Telur þögn Tómasar ábyrgðarlausa Tómas Guðbjartsson var því</t>
  </si>
  <si>
    <t>forsendurnar fyrir læknismeðferð Andemariams voru aðrar en hann upphaflega ætlaði þegar hann hafði sent bréf til Karolinska sjúkrahússins með beiðni</t>
  </si>
  <si>
    <t>„Ég lít ekki á Macchiarini sem vondan mann“</t>
  </si>
  <si>
    <t>http://stundin.is/grein/7668</t>
  </si>
  <si>
    <t>hefur verið í embætti forseta Íslands , eins og ég hef verið fjórum sinnum , hann verður sér mjög skýrt</t>
  </si>
  <si>
    <t>forsetaembættið er byggt á trúnaði fólksins í landinu , er byggt á þjónustu við það , og æðsti dómarinn varðandi</t>
  </si>
  <si>
    <t>Forsetinn hræðist ekki Þóru Arnórs</t>
  </si>
  <si>
    <t>http://dv.is/frettir/2012/5/21/forsetinn-maettur/</t>
  </si>
  <si>
    <t>Aðalsteinn Kjartansson</t>
  </si>
  <si>
    <t>" nágranni allra Íslendinga " . Ekki er víst að Austfirðingar séu á sama máli og varla eru allir Reykvíkingar</t>
  </si>
  <si>
    <t>forsetinn búi á grænum hól . Á meðan að þýsku dagblöðin eru með færri blaðamenn í Reykjavík en í París</t>
  </si>
  <si>
    <t>Rúnirnar í nafni Friðriks Þórs</t>
  </si>
  <si>
    <t>http://mbl.is/greinasafn/grein/601543</t>
  </si>
  <si>
    <t>almenningur sé ekki tilbúin til þess að allir fái lyf til að taka á hverjum degi . Einnig séu yfirvöld</t>
  </si>
  <si>
    <t>forsjárhyggja sé ekki af hinu góða og því sé almenningi nauðsynlegt að hafa val þegar kemur að málum sem þessum</t>
  </si>
  <si>
    <t>Blóðfitulækkandi lyf fyrir alla?</t>
  </si>
  <si>
    <t>http://mbl.is/greinasafn/grein/1159986</t>
  </si>
  <si>
    <t>marks um að menn þurfi ekki að ganga úr Þjóðkirkjunni í Ásatrúarfélagið , þó svo að þeir verði smám saman</t>
  </si>
  <si>
    <t>forsöguleg trúararfleifð Evrópu sé enn alls staðar á sveimi kringum þá kristnu . Jafnvel biskupinn yfir Íslandi viðurkenndi þetta óbeint</t>
  </si>
  <si>
    <t>Um áleitni fjölgyðistrúanna</t>
  </si>
  <si>
    <t>http://mbl.is/greinasafn/grein/1079036</t>
  </si>
  <si>
    <t>skemmtilegur tími . Ég fór að mennta mig í þjálfun og fór að þjálfa meira og meira . Maður var</t>
  </si>
  <si>
    <t>fótboltaferillinn væri að klárast , " segir Túfa . „ Eins og staðan er í dag held ég að það</t>
  </si>
  <si>
    <t>Túfa: Umræðan um okkur hefur bara snúist um peninga</t>
  </si>
  <si>
    <t>http://fotbolti.net/news/19-04-2017/tufa-umraedan-um-okkur-hefur-bara-snuist-um-peninga</t>
  </si>
  <si>
    <t>Elvar Geir Magnússon Viðtal</t>
  </si>
  <si>
    <t>sæti í liðinu hversu stórt sem nafnið er . Þannig verða allir á tánum , tilbúnir þegar kallið kemur og</t>
  </si>
  <si>
    <t>fótbolti er íþrótt liðsheildarinnar , það kom glöggt í ljós í leikjunum gegn Spánverjum og N-Írum . Það er raunhæf</t>
  </si>
  <si>
    <t>Stoltið endurheimt</t>
  </si>
  <si>
    <t>http://mbl.is/greinasafn/grein/1165113</t>
  </si>
  <si>
    <t>púllaði næstum því Sigurð Inga , en því hefur greinilega verið kippt í liðinn , enda eðlilegt að ríkisstjórnin sé</t>
  </si>
  <si>
    <t>frá henni komi , “ sagði stjórnarþingmaðurinn við Eyjuna . Þann 17. október hélt Sigurður Ingi Jóhannsson , samgönguráðherra ,</t>
  </si>
  <si>
    <t>Ásmundur aflýsir blaðamannafundi – Gleymdist að kynna málið fyrir ríkisstjórn - „Púllaði næstum því Sigurð Inga"</t>
  </si>
  <si>
    <t>http://dv.is/eyjan/2019/11/7/asmundur-aflysir-bladamannafundi-gleymdist-ad-kynna-malid-fyrir-rikisstjorn-pulladi-naestum-thvi-sigurd-inga</t>
  </si>
  <si>
    <t>, " sagði Rúnar við Morgunblaðið . " Guðjón veit að við erum að falla á tíma og hann er</t>
  </si>
  <si>
    <t>frá og með deginum í dag ( í gær ) munum við hefja viðræður við aðra þjálfara . " Þrír</t>
  </si>
  <si>
    <t>Reikna ekki lengur með Guðjóni</t>
  </si>
  <si>
    <t>http://mbl.is/greinasafn/grein/832388</t>
  </si>
  <si>
    <t>eða umræður . Unnt er að vinna með slíka fræðslu á margvíslegan hátt án þess að unglingarnir verði í raun</t>
  </si>
  <si>
    <t>fræðsla eigi sér stað . Það er hins vegar mjög mikilvægt að leiðbeinendur hafi markmiðin með fræðslunni á hreinu ,</t>
  </si>
  <si>
    <t>Félagsmiðstöð – hangs eða heilmikill lærdómur?</t>
  </si>
  <si>
    <t>http://mbl.is/greinasafn/grein/1174096</t>
  </si>
  <si>
    <t>hún þyrfti að vera misjöfn eftir aldri barnanna . Það sama ætti við um hinsegin fræðslu . Viðmælendur voru misjafnlega</t>
  </si>
  <si>
    <t>fræðsla væri nú þegar til staðar á leikskólanum . Tvö pör voru viss um að þetta væri alveg rætt í</t>
  </si>
  <si>
    <t>Fræða ætti börn um ólík fjölskylduform</t>
  </si>
  <si>
    <t>http://mbl.is/frettir/innlent/2016/05/23/fraeda_aetti_born_um_olik_fjolskylduform/</t>
  </si>
  <si>
    <t>Ingileif Friðriksdóttir</t>
  </si>
  <si>
    <t>og störf nokkrum sinnum á ævinni því vinnumarkaðurinn í dag er síbreytilegur og hraður . Því er nauðsynlegt að vera</t>
  </si>
  <si>
    <t>fræðslu og þekkingu maður þarf til að þróast áfram í starfi á sama tíma og maður er meðvitaður um hvaða</t>
  </si>
  <si>
    <t>Ég til náms- og starfsráðgjafa - af hverju?</t>
  </si>
  <si>
    <t>http://visir.is/g/2017170319221</t>
  </si>
  <si>
    <t>Anna Lóa Ólafsdóttir og Steinunn Björk Jónatansdóttir</t>
  </si>
  <si>
    <t>við . Leikarinn , sem er 37 ára , haslaði sér völl með myndunum Gríman og Truman-þátturinn . Hann segist</t>
  </si>
  <si>
    <t>frægðin geti verið kæfandi . " Stundum þegar ég vakna á morgnana sest ég niður , fæ mér kaffibolla ,</t>
  </si>
  <si>
    <t>Carrey á tunglinu</t>
  </si>
  <si>
    <t>http://mbl.is/greinasafn/grein/508535</t>
  </si>
  <si>
    <t>hvílu á fimmtudaginn sveimuðu þyrlur yfir Forest Lawn-kirkjugarðinum í Glendale og tóku myndir . „ Sem fjölskylda erum við mjög</t>
  </si>
  <si>
    <t>fráfall Michael hefur snert mjög marga og það var þess vegna sem við héldum opinbera minningarathöfn . Og þess vegna</t>
  </si>
  <si>
    <t>Vísir - Bróðir Michael Jackson brjálaður</t>
  </si>
  <si>
    <t>http://visir.is/g/2009150027797</t>
  </si>
  <si>
    <t>leikinn og tékkaði bara á hvort það væri ekki í lagi með gamla kallinn , " sagði Ingimundur sem er</t>
  </si>
  <si>
    <t>Framarar þurfa að vinna rest til þess að komast í úrslitakeppnina . „ Við stillum þessu þannig upp . Það</t>
  </si>
  <si>
    <t>Umfjöllun og viðtöl: Fram - Valur 30-28</t>
  </si>
  <si>
    <t>http://visir.is/g/2012120308828</t>
  </si>
  <si>
    <t>" sagði hin 25 ára gamla fyrirsæta í viðtali við Sunday Telegraph á dögunum . Hin breska Whiteley segist afar</t>
  </si>
  <si>
    <t>framinn sé fallvaltur og fegurðin fölni . Því leggi hún mikið á sig til að vinna sem best úr sínu</t>
  </si>
  <si>
    <t>Hatar villt partí</t>
  </si>
  <si>
    <t>http://mbl.is/folk/frettir/2013/01/14/hatar_villt_parti</t>
  </si>
  <si>
    <t>hjá sér og að hún væri sátt þótt hún birtist ekki á hvíta tjaldinu á ný . Leikkonan velska er</t>
  </si>
  <si>
    <t>framinn verði ekki alltaf blómstrandi , sérstaklega eftir því sem hún eldist . Hún segist munu leggja sig fram í</t>
  </si>
  <si>
    <t>Zeta-Jones: „Leiklistin bara áhugamál“</t>
  </si>
  <si>
    <t>http://eyjan.pressan.is/frettir/2007/08/11/zeta-jones-%e2%80%9eleiklistin-bara-ahugamal%e2%80%9c/</t>
  </si>
  <si>
    <t>Sigmar ósáttur: Þið sem horfðuð á þetta eigið að skammast ykkar – „Nei, ég er ekki fullur heima að skrifa þetta“</t>
  </si>
  <si>
    <t>http://dv.is/frettir/2018/12/4/sigmar-osattur-thid-sem-horfdud-thetta-eigid-ad-skammast-ykkar-nei-eg-er-ekki-fullur-heima-ad-skrifa-thetta</t>
  </si>
  <si>
    <t>jurtaríkið er fjölskrúðugt . Við þurfum að taka tillit til allra þessara þátta . Jonathan segir ennfremur að Grænlendingar séu</t>
  </si>
  <si>
    <t>framkvæmd af þessu tagi geti leitt til neikvæðrar umræðu af náttúruverndarlegum toga . Umræðan um þetta mál verði því að</t>
  </si>
  <si>
    <t>Grænlensk stjórnvöld skoða íslensk álver</t>
  </si>
  <si>
    <t>við skipulagsyfirvöld í Skútustaðahreppi . Við höfum reynt að vanda okkur og gera þetta vel , og erum við vel</t>
  </si>
  <si>
    <t>framkvæmdin er inni á verndarsvæði . Í október í fyrra létum við framkvæma jarðgrunnsrannsóknir á svæðinu í fullu samráði við</t>
  </si>
  <si>
    <t>Tilskilin leyfi skortir fyrir nýju Fosshóteli</t>
  </si>
  <si>
    <t>http://mbl.is/greinasafn/grein/1612788</t>
  </si>
  <si>
    <t>sinu um Kauphöllina „ Ég held að þessari þróun verði tæplega snúið við úr þessu en við verðum að vera</t>
  </si>
  <si>
    <t>framkvæmdin skipti miklu máli og um þau álitamál sem þessum nefndum fylgja , “ segir Guðrún . Þá segir hún</t>
  </si>
  <si>
    <t>Fyrstu skrefin í tilnefningum vekja ekki traust – Fréttablaðið</t>
  </si>
  <si>
    <t>http://frettabladid.is/markadurinn/fyrstu-skrefin-i-tilnefningum-vekja-ekki-traust</t>
  </si>
  <si>
    <t>stafi meðal annars af nýjum efnahagslegum veruleika eftir hrun og fjármálakreppunni sem fylgdi í kjölfarið og því að almenningur væri</t>
  </si>
  <si>
    <t>framlag fyrirtækja hafi þýðingu fyrir samfélagið . Þá væri aukin áhersla á samfélagslega ábyrgð fyrirtækja og að hún tæki einnig</t>
  </si>
  <si>
    <t>Ekki komist hjá siðferðislega þættinum í umræðunni um skatta</t>
  </si>
  <si>
    <t>http://skessuhorn.is/2016/06/02/ekki-komist-hja-sidferdislega-thaettinum-umraedunni-um-skatta</t>
  </si>
  <si>
    <t>á fjárútlát . Margrét Björnsdóttir , deildarstjóri hjá heilbrigðisráðuneytinu , tók við skýrslunni fyrir hönd ráðherra og sagði starfsmenn ráðuneytisins</t>
  </si>
  <si>
    <t>framlaga væri þörf úr jöfnunarsjóði til sveitarfélaga til að sinna þessum börnum . Jenný sagði eftir að hafa fengið skýrsluna</t>
  </si>
  <si>
    <t>Segja börnum með geðraskanir mismunað</t>
  </si>
  <si>
    <t>http://mbl.is/greinasafn/grein/720503</t>
  </si>
  <si>
    <t>formaður umhverfis- og skipulagsráðs borgarinnar : Þetta er kerfi sem að umbunar þeim sem eru duglegir að flokka og eru</t>
  </si>
  <si>
    <t>framleiða ekki mikið rusl . En í heildina að þá er þetta kerfi líka þannig að það kemur sér kannski</t>
  </si>
  <si>
    <t>Nýtt sorphirðukerfi Reykjavíkurborgar tekið í notkun</t>
  </si>
  <si>
    <t>frá Peter Jackson hafa verið svo langsótta að hún hafi ekki einu sinni leitt hugann að því . Hún var</t>
  </si>
  <si>
    <t>framleiðendur myndarinnar voru búnir að leita eftir annarri leikkonu til að leika Hester . Hermt er að ráðningarferli Heru hafi</t>
  </si>
  <si>
    <t>Hræðslan mikilvægur þáttur í velgengni Heru: Fagið býður ekki alltaf upp á almennilegan svefn</t>
  </si>
  <si>
    <t>http://dv.is/fokus/2018/12/18/hraedslan-mikilvaegur-thattur-i-velgengni-heru-fagid-bydur-ekki-alltaf-upp-a-almennilegan-svefn</t>
  </si>
  <si>
    <t>Tómas Valgeirsson</t>
  </si>
  <si>
    <t>erfitt að segja til um hversu mikið amfetamín sé framleitt hér á landi . Lögregla sé á hinn bóginn fyllilega</t>
  </si>
  <si>
    <t>framleiðslan sé einfaldari en áður og að ekki sé nauðsynlegt fyrir framleiðendur amfetamíns að eiga flókinn tækjabúnað eða kunna góð</t>
  </si>
  <si>
    <t>Fleiri fíkniefnabrot en minna tekið af fíkniefnum</t>
  </si>
  <si>
    <t>http://mbl.is/greinasafn/grein/1056568</t>
  </si>
  <si>
    <t>frammistaða mín þarf að vera betri , " sagði Torres . Í fyrsta skipti á löngum þjálfaraferli sínum gaf Claudio</t>
  </si>
  <si>
    <t>"Benítez kom mér á stað sem mig hefði aldrei dreymt um að komast á,"</t>
  </si>
  <si>
    <t>http://mbl.is/sport/fotbolti/2016/02/19/benitez_kom_mer_a_stad_sem_mig_hefdi_aldrei_dreymt_</t>
  </si>
  <si>
    <t>miðstjórnarfundi sem var á liðnu hausti og hér í dag og á þessu flokksþingi að hér eru menn samstilltir og</t>
  </si>
  <si>
    <t>Framsóknarflokknum bíða mörg ár eftir þrátt fyrir sín 100 og stefnan verði skýrt og samstarfið sé klárt . Jóhanna :</t>
  </si>
  <si>
    <t>Flokksþingi Framsóknar lýkur í dag</t>
  </si>
  <si>
    <t>Kong og sér í lagi Mario hlutu heimsfrægð og áttu eftir að fylgja Nintendo alla tíð . Hiroshi Yamauchi var</t>
  </si>
  <si>
    <t>framtíð tölvuleikjanna væri ekki á spilakassasölum heldur inni á heimilunum . Strax árið 1977 byrjuðu Nintendo að fikta við að</t>
  </si>
  <si>
    <t>Hið lífseiga Nintendo | Kjarninn</t>
  </si>
  <si>
    <t>http://kjarninn.is/skyring/2016-04-30-hid-lifseiga-nintendo</t>
  </si>
  <si>
    <t>funda verði tvisvar til þrisvar í viðbót áður en menn átti sig á því hver niðurstaðan verður . Valtýr segist</t>
  </si>
  <si>
    <t>framtíð þessara mannvirkja skipti miklu máli fyrir samfélagið að Laugarvatni . „ Þetta skiptir samfélagið þarna alveg gríðarlega miklu máli</t>
  </si>
  <si>
    <t>Bláskógabyggð vill íþróttamannvirkin</t>
  </si>
  <si>
    <t>http://visir.is/g/2017170528982</t>
  </si>
  <si>
    <t>og Tottenham í ensku úrvalsdeildinni . Davy Propper , miðjumaður Brighton , spilar ekki vegna leikbanns . Mauricio Pochettino er</t>
  </si>
  <si>
    <t>framundan er undanúrslitaleikur gegn Manchester United í FA-bikarnum á laugardaginn og gerir sex breytingar á byrjunarliði sínu . Danny Rose</t>
  </si>
  <si>
    <t>Byrjunarlið Brighton og Tottenham: Alderweireld og Lucas byrja Dele Alli ekki með</t>
  </si>
  <si>
    <t>http://fotbolti.net/news/17-04-2018/byrjunarlid-brighton-og-tottenham-alderweireld-og-lucas-byrja</t>
  </si>
  <si>
    <t>. Þá var hún spurð um stjórnarsamstarfið . Kvað hún það ganga að flestu leyti ágætlega . En allir væru</t>
  </si>
  <si>
    <t>framundan væru tímar þar sem taka þyrfti ákvarðanir sem væru lítt til vinsælda fallnar og mundu leiða til þess að</t>
  </si>
  <si>
    <t>Ingibjörg: Átti að standa vaktina betur. Boðar breytingar. Kosningar hafni Sjálfstæðisflokkur ESB</t>
  </si>
  <si>
    <t>http://eyjan.pressan.is/frettir/2008/12/13/ingibjorg-solrun-hefdi-att-ad-standa-vaktina-betur/</t>
  </si>
  <si>
    <t>Makelele hætti nýlega sem stjóri KAS Eupen í Belgíu en starfar enn sem sendiherra félagsins . Forráðamenn Derby County eru</t>
  </si>
  <si>
    <t>Frank Lampard mun væntanlega láta af störfum , sem knattspyrnustjóri liðsins . Félagið sem hann elskar , Chelsea , hefur</t>
  </si>
  <si>
    <t>Gerrard sagður hafa hafnað Derby</t>
  </si>
  <si>
    <t>http://dv.is/433/2019/6/18/gerrard-sagdur-hafa-hafnad-derby</t>
  </si>
  <si>
    <t>ár . Hún segir leikmenn þýska landsliðsins gera sér ljóst að þeir teljast sigurstranglegir á EM " Við erum vel</t>
  </si>
  <si>
    <t>franska , norska og íslenska landsliðið hafa tekið framförum . Þau má alls ekki vanmeta , " segir Grings í</t>
  </si>
  <si>
    <t>Fólk sport@mbl.is</t>
  </si>
  <si>
    <t>http://mbl.is/greinasafn/grein/1296847</t>
  </si>
  <si>
    <t>Væntanlegt útboð nýrrar ferju og rekstur hennar</t>
  </si>
  <si>
    <t>http://eyjar.net/read/2016-01-28/vaentanlegt-utbod-nyrrar-ferju-og-rekstur-hennar</t>
  </si>
  <si>
    <t>meiri en til sín sjálfs . Hann var , líkt og flestir sem velja sér atvinnu á eigin ábyrgð ,</t>
  </si>
  <si>
    <t>frelsið fæli ekki aðeins í sér ábyrgð á eigin gerðum , heldur einnig ábyrgð á þeim sem næst honum stæðu</t>
  </si>
  <si>
    <t>Fræ í frosti sefur</t>
  </si>
  <si>
    <t>http://mbl.is/greinasafn/grein/1422526</t>
  </si>
  <si>
    <t>. Skúli hefur lýst því að í æsku hafi hann hlotið ómælda væntumþykju en jafnframt mikið frelsi . Þorbjörg var</t>
  </si>
  <si>
    <t>frelsið hefði haft áhrif á hvernig stráksi þroskaðist . Hún hafði rétt fyrir sér . Hann var frjáls , jafnframt</t>
  </si>
  <si>
    <t>ÞORBJÖRG PÁLSDÓTTIR</t>
  </si>
  <si>
    <t>http://mbl.is/greinasafn/grein/1083955</t>
  </si>
  <si>
    <t>margir fjölmiðlar reyna að gera einhverskonar greinarmun á „ dægurmálefnum “ og „ alvöru “ fréttum . Þannig eru fjölmiðlar</t>
  </si>
  <si>
    <t>frétt um rútuslys þar sem tugir látast hefur meira vægi heldur en frétt um hvað Eurovision-keppandi borðar í hádegismat .</t>
  </si>
  <si>
    <t>Ananaskismi</t>
  </si>
  <si>
    <t>http://visir.is/g/2017170309682</t>
  </si>
  <si>
    <t>Bergur Ebbi</t>
  </si>
  <si>
    <t>þar sem foreldrar eru einfaldlega hvattir til þess að slökkva á sjónvarpinu . Hún segir að foreldrar verði að vera</t>
  </si>
  <si>
    <t>fréttaflutningur geti haft mjög djúpstæð áhrif á ung börn . " Sérstaklega ef þetta er síðan ekkert rætt , "</t>
  </si>
  <si>
    <t>Horfst í augu við hamfarir</t>
  </si>
  <si>
    <t>http://mbl.is/greinasafn/grein/1009199</t>
  </si>
  <si>
    <t>sem eitt sinn var mærð fyrir baráttu sína fyrir mannréttindamálum í Búrma , sagði í ræðu sinni að hún væri</t>
  </si>
  <si>
    <t>friður og stöðugleiki yrðu að ríkja í Búrma svo ríkinu takist að höfða til erlendra fjárfesta . „ Við skiljum</t>
  </si>
  <si>
    <t>Lofar auknu gagnsæi vegna málefni rohingja</t>
  </si>
  <si>
    <t>http://mbl.is/frettir/erlent/2018/10/08/lofar_auknu_gagnsaei_vegna_malefni_rohingja</t>
  </si>
  <si>
    <t>illa niður á börnum af erlendum uppruna með annað móðurmál en íslensku en foreldrar þeirra séu til dæmis oft ekki</t>
  </si>
  <si>
    <t>Frístundakort sé í boði . Íþyngjandi reglur Nýting kortsins er mun minni í hverfi 111 í Reykjavíkurborg þar sem býr</t>
  </si>
  <si>
    <t>Skólarnir besti vettvangurinn fyrir íþróttafélögin</t>
  </si>
  <si>
    <t>http://visir.is/g/2014140719704</t>
  </si>
  <si>
    <t>Linda Blöndal</t>
  </si>
  <si>
    <t>og Theodór Elmar Bjarnason eru í stórum hlutverkum . Þeir eiga allir sögu að segja en Birkir Már var ekki</t>
  </si>
  <si>
    <t>frumsýna ætti myndina í dag þegar blaðamaður ræddi við hann í gær . Birkir Már , sem er einn tveggja</t>
  </si>
  <si>
    <t>Birkir Már reiknar ekki með því að horfa á myndina um sjálfan sig</t>
  </si>
  <si>
    <t>http://visir.is/g/2018180619837</t>
  </si>
  <si>
    <t>Kolbeinn Tumi Daðason í Kabardinka</t>
  </si>
  <si>
    <t>að sjálfsögðu . Ætli fólk almennt viti hvað þingmenn eru að fást við í sínu starfi ? Ætli við séum</t>
  </si>
  <si>
    <t>frumvörp eru lögð fram , hvaða nýju lög eru sett , hvaða EES-reglugerðir taka gildi , eða hvaða tillögur eru</t>
  </si>
  <si>
    <t>Er okkur kannski í raun alveg sama?</t>
  </si>
  <si>
    <t>http://visir.is/g/2015705299973</t>
  </si>
  <si>
    <t>Kolbeinn Óttarsson Proppé</t>
  </si>
  <si>
    <t>skiptir að sjá hvernig hlutir passa saman . Taktu djarfar ákvarðanir Samkvæmt Gennari eiga Frakkar engin innanhúshönnunarleyndarmál . Þeir eru</t>
  </si>
  <si>
    <t>fullkomnun sé ekki til , vita hvernig á að blanda ólíkum hlutum saman og taka djarfar ákvarðanir . Óþarfi er</t>
  </si>
  <si>
    <t>Hugsaðu eins og Frakki um heimilið</t>
  </si>
  <si>
    <t>http://mbl.is/smartland/heimili/2018/12/26/hugsadu_eins_og_frakki_um_heimilid</t>
  </si>
  <si>
    <t>daglegu lífi : Nú þegar daginn tekur að stytta og kólnar í lofti er enn mikilvægara en ella að vera</t>
  </si>
  <si>
    <t>Allir þurfa að hreyfa sig daglega – óháð vigtinni</t>
  </si>
  <si>
    <t>http://bleikt.pressan.is/lesa/allir-thurfa-ad-hreyfa-sig-daglega-ohad-vigtinni/</t>
  </si>
  <si>
    <t>sæti í . Helgi Hjörvar , formaður efnahags- og viðskiptanefndar , segir að það finnist á nefndarmönnum að þeir séu</t>
  </si>
  <si>
    <t>fundirnir séu í beinni útsendingu eða opnir fjölmiðlum . Fundirnir séu ekki lakari fyrir því og hann telur eðlilegast að</t>
  </si>
  <si>
    <t>Fengist leyfi til útsendinga frá Landsdómi gæti uppsetning tekið hálfan dag</t>
  </si>
  <si>
    <t>http://mbl.is/greinasafn/grein/1413776</t>
  </si>
  <si>
    <t>fundurinn og myndatakan gætu hjálpað Mandela að verða forseti í heimalandi sínu . Sem hann síðar varð . " Myndin</t>
  </si>
  <si>
    <t>Mandela tónlistarinnar</t>
  </si>
  <si>
    <t>http://mbl.is/greinasafn/grein/1688337</t>
  </si>
  <si>
    <t>mannskapinn um leið og hann skemmti fólki og lét því líða vel . Verkefnið var ekki einfalt og var Guðni</t>
  </si>
  <si>
    <t>fylgi flokksins myndi halda áfram að dala fyrst eftir kosningar , einfaldlega vegna þess að fáir taka sér stöðu með</t>
  </si>
  <si>
    <t>Foringinn kvaddur</t>
  </si>
  <si>
    <t>http://mbl.is/greinasafn/grein/1258585</t>
  </si>
  <si>
    <t>verið um hraðakstur í umdæmi lögreglunnar , þá sér í lagi meðal erlendra ökumanna . _x0084_ Íslenskir ökumenn eru frekar</t>
  </si>
  <si>
    <t>fylgir því að vera tekinn fyrir of hraðan akstur . Útlendingarnir eru eflaust vanari því að mega keyra greitt um</t>
  </si>
  <si>
    <t>Erlendir ökumenn á hraðferð</t>
  </si>
  <si>
    <t>http://vikudagur.is/is/frettir/erlendir-okumenn-a-hradferd</t>
  </si>
  <si>
    <t>skugga hafa greint frá því að kvikmyndin verði ekki eins gróf og lýsingarnar í bókinni . " Við erum mjög</t>
  </si>
  <si>
    <t>fylgja söguþræði bókarinnar til þess að aðdáendur hennar verði ekki fyrir vonbrigðum , " sagði framleiðandinn , Michael De Luca</t>
  </si>
  <si>
    <t>Myndin ekki eins gróf og bókin</t>
  </si>
  <si>
    <t>http://mbl.is/folk/frettir/2014/01/24/myndin_ekki_eins_grof_og_bokin</t>
  </si>
  <si>
    <t>staðar og flest allir bolirnir mínir líka , “ segir hún . „ Flestir krakkar á mínum aldri eru mjög</t>
  </si>
  <si>
    <t>fylgja tískunni , en ég get það ekki því það hafa ekki verið til peningar . Það eiga til dæmis</t>
  </si>
  <si>
    <t>Fátæku börnin</t>
  </si>
  <si>
    <t>http://stundin.is/grein/1964</t>
  </si>
  <si>
    <t>staðar og til í nýjungar . Sérhæfa sig annað hvort í klippingu eða litun Undanfarin ár hafa Íslendingar orðið æ</t>
  </si>
  <si>
    <t>fylgja tískustraumum , sem gefur rúm fyrir meiri sérhæfingu í bransanum . Víða erlendis velur fólk til að mynda hvort</t>
  </si>
  <si>
    <t>Fagvinna með skærin sem kúnnarnir kunna að meta</t>
  </si>
  <si>
    <t>http://mbl.is/greinasafn/grein/1229438</t>
  </si>
  <si>
    <t>http://pressan.is/heilsupressan/Lesa_heilsupressuna/10-einkenni-sem-gaetu-bent-til-thess-ad-thu-sert-med-krabbamein</t>
  </si>
  <si>
    <t>að vera samvistum við aðra krakka á sama reki . Til þess að tryggja að þeim líði vel eru þjálfararnir</t>
  </si>
  <si>
    <t>fylgjast með þeim , að þau eigi búnað sem þarf til og hafi möguleika á að taka þátt í æfinga-</t>
  </si>
  <si>
    <t>http://mbl.is/greinasafn/grein/1702875</t>
  </si>
  <si>
    <t>Fullorðnir eru farnir að lesa bækur eins og um Harry Potter sjálfum sér til ánægju og einnig eru foreldrar orðnir</t>
  </si>
  <si>
    <t>fylgjast með því sem börnin þeirra eru að lesa . " 5 " Annars er ekki hægt að hugsa sem</t>
  </si>
  <si>
    <t>"...þó annað segi stjörnur tvær"</t>
  </si>
  <si>
    <t>http://mbl.is/greinasafn/grein/699367</t>
  </si>
  <si>
    <t>. Það er á hreinu að það verður togað í spotta ef það þarf að leiðrétta kúrsinn . Við erum</t>
  </si>
  <si>
    <t>fylgst er vel með öllu . Veraldlegu hlutirnir ganga sinn gang . Við höfum fylgst með og dáðst að þrautseigju</t>
  </si>
  <si>
    <t>Sigmundur Dýrfjörð</t>
  </si>
  <si>
    <t>http://mbl.is/greinasafn/grein/1636825</t>
  </si>
  <si>
    <t>okkur vita af sér í nokkrar vikur . “ Eva sagði að netsamband hefði verið ótryggt í Sýrlandi og Haukur</t>
  </si>
  <si>
    <t>fylgst gæti verið með samskiptum . „ Mig grunaði náttúrulega að hann væri í átökum en ég vissi það ekki</t>
  </si>
  <si>
    <t>Persónuleg samúð en engin pólitísk viðbrögð</t>
  </si>
  <si>
    <t>http://ruv.is/node/1255580</t>
  </si>
  <si>
    <t>Brynjólfur Þór Guðmundsson</t>
  </si>
  <si>
    <t>heim , fengu þá gjarnan mjólk og smurt eða kringlu . Í blíðu og stríðu fullorðinsáranna hef ég alltaf verið</t>
  </si>
  <si>
    <t>fylgst hafi verið með mér af umhyggju og kærleika , en látin vita þegar mislíkaði , sem stundum hefur nú</t>
  </si>
  <si>
    <t>Hrefna Hermannsdóttir</t>
  </si>
  <si>
    <t>http://mbl.is/greinasafn/grein/1224430</t>
  </si>
  <si>
    <t>nenna að lesa þetta . Í dag notum við síðuna eins og við höfum alltaf gert , en við erum</t>
  </si>
  <si>
    <t>fylgst sé með okkur á netinu , " segir Bergþóra og Manuela tekur við : " Já , maður verður</t>
  </si>
  <si>
    <t>Kátar kuntur</t>
  </si>
  <si>
    <t>http://mbl.is/greinasafn/grein/1037207</t>
  </si>
  <si>
    <t>lögreglu með al-Bakr , sem hún grunaði um tengsl við hryðjuverkasamtök , verið svo klaufalegt að nágrannar hans voru vel</t>
  </si>
  <si>
    <t>fylgst var með honum . Þá var lögregla ekki síður gagnrýnd fyrir að hafa látið al-Bakr stinga sig af er</t>
  </si>
  <si>
    <t>Sæta gagnrýni vegna sjálfsmorðs al-Bakr</t>
  </si>
  <si>
    <t>http://mbl.is/frettir/erlent/2016/10/13/saeta_gagnryni_vegna_sjalfsmords_al_bakr/</t>
  </si>
  <si>
    <t>og líðan til muna . Hann nýtur einmitt þeirrar blessunar að hann hugsar ávallt vel um innra jafnvægi og er</t>
  </si>
  <si>
    <t>fylla líf sitt af kærleik . Hann er góður við sjálfið og það sést . Jón á sér stóra drauma</t>
  </si>
  <si>
    <t>Lesið í tarot Jóns Gnarr: Gæti sest á valdastól fyrr en hann grunar</t>
  </si>
  <si>
    <t>http://dv.is/bleikt/2019/10/19/lesid-tarot-jons-gnarr-gaeti-sest-valdastol-fyrr-en-hann-grunar</t>
  </si>
  <si>
    <t>. " Við erum fyrst og fremst að leggja áherslu á fyrirbyggjandi sjálfstyrkingu . Við sem samfélag erum orðin svo</t>
  </si>
  <si>
    <t>fyrirbyggja það að sjálfsmynd barnanna okkar þróist í neikvæða átt , " segir Kristín Tómasdóttir sem stendur fyrir námskeiði í</t>
  </si>
  <si>
    <t>Markviss sjálfsrækt heima</t>
  </si>
  <si>
    <t>http://mbl.is/greinasafn/grein/1663873</t>
  </si>
  <si>
    <t>en varð skömmu síðar frá að hverfa . Jóhannes Þór Skúlason , aðstoðarmaður Sigmundar , segir þingheim hafa verið vel</t>
  </si>
  <si>
    <t>fyrirhugaður var fundur ráðherra með samninganefnd ASÍ klukkan 17 í gær . Sigmundur hafi hins vegar þurft að yfirgefa Alþingi</t>
  </si>
  <si>
    <t>Þurfti að stökkva vegna fundar tengdum fundi</t>
  </si>
  <si>
    <t>http://visir.is/g/2014141119484</t>
  </si>
  <si>
    <t>Nawal en þessi setning . " Ég er í hópi þeirra kvenna í stjórnmálum og atvinnulífi sem hafa verið mjög</t>
  </si>
  <si>
    <t>fyrirmyndir skipta miklu máli . Við höfum allar átt fyrirmyndir og við höfum upplifað hvað skortur á fyrirmyndum hefur tafið</t>
  </si>
  <si>
    <t>"Við gáfum henni fyrirmynd"</t>
  </si>
  <si>
    <t>http://mbl.is/greinasafn/grein/1237628</t>
  </si>
  <si>
    <t>eins og uppáhalds fyrirsætan eða leikkonan . Ég er líka nokkuð viss um að stúlkur í dag eru ekkert endilega</t>
  </si>
  <si>
    <t>fyrirsætan ( eða Hollywood stjarnan ) í tískublaðinu eigi stóran þátt í lífi þeirra og að það hafi einhver áhrif</t>
  </si>
  <si>
    <t>Fyrirsæturnar fyrr og nú</t>
  </si>
  <si>
    <t>http://bleikt.pressan.is/lesa/fyrirsaeturnar-fyrr-og-nu/</t>
  </si>
  <si>
    <t>Ruth Ásdisardóttir</t>
  </si>
  <si>
    <t>að fyrirsætan hélt ilmvatnsflöskunni milli fóta sér og við teljum að sú staða hafi verið kynferðislega ögrandi . Við erum</t>
  </si>
  <si>
    <t>fyrirsætan er 17 ára en við teljum að hún líti út fyrir að vera yngri en 16 ára . Við</t>
  </si>
  <si>
    <t>Auglýsing Marc Jacobs bönnuð</t>
  </si>
  <si>
    <t>http://mbl.is/smartland/tiska/2011/11/10/auglysing_marc_jacobs_bonnud</t>
  </si>
  <si>
    <t>málefnið , verðlauna fyrirtæki sem náð hafa árangri á þessu sviði og höfða til neytenda með því að gera þá</t>
  </si>
  <si>
    <t>meðvitaða um það hvaða</t>
  </si>
  <si>
    <t>fyrirtæki gæti að kynjajafnrétti . „ Ég mun beita mér fyrir því að framangreindum úrræðum verði beitt og að umræðu</t>
  </si>
  <si>
    <t>Ekki hægt að útiloka beitingu kynjakvóta</t>
  </si>
  <si>
    <t>http://visir.is/g/200880131063</t>
  </si>
  <si>
    <t>formaður í fjármálaráði Framsóknarflokksins . Og einn af aðallögfræðingum Framsóknarflokksins . Vissi hann það ekki ? Var hann virkilega ekki</t>
  </si>
  <si>
    <t>fyrirtæki þetta eru ? " HK er komið í þriðju umferð EHF-bikarsins í handknattleik með því að vinna glæsilegan sigur</t>
  </si>
  <si>
    <t>"Við sinntum störfum okkar vel"</t>
  </si>
  <si>
    <t>http://mbl.is/frettir/innlent/2007/10/20/vid_sinntum_storfum_okkar_vel</t>
  </si>
  <si>
    <t>5,1 prósent fylgi en fékk 10,7 prósent árið 2014 . Forstjóri Ölgerðarinnar segir að stjórnendur fyrirtækisins hafi alla tíð verið</t>
  </si>
  <si>
    <t>fyrirtækið væri á „ dauðalista “ Arion banka . Bankinn hafi gengið eins langt og honum var unnt í að</t>
  </si>
  <si>
    <t>Forstjóri Ölgerðarinnar: Vissum alltaf að fyrirtækið væri á „dauðalista“</t>
  </si>
  <si>
    <t>http://eyjan.pressan.is/frettir/?p=180925</t>
  </si>
  <si>
    <t>hendi . Halldór segir atvinnulífið og samfélagið allt njóta góðs af starfsemi öflugra fjármálafyrirtækja . " Þau eru auðvitað fullkomlega</t>
  </si>
  <si>
    <t>fyrirtækin þurfa að lifa í góðri sátt við samfélag sitt . Það er vandfundin sú atvinnugrein hér á landi sem</t>
  </si>
  <si>
    <t>Hægt að hagræða meira í bankakerfinu</t>
  </si>
  <si>
    <t>http://mbl.is/greinasafn/grein/787711</t>
  </si>
  <si>
    <t>hafi aldrei íhugað að taka tilboðunum , það samræmist ekki siðferði þeirra að selja myndir af barninu . Þau eru</t>
  </si>
  <si>
    <t>fyrr eða síðar muni myndir af stúlkunni koma fyrir sjónir almennings . Myndir af eldri börnum þeirra , þeim North</t>
  </si>
  <si>
    <t>Hafna hundraða milljóna myndatilboðum</t>
  </si>
  <si>
    <t>http://mbl.is/folk/frettir/2018/01/17/hafna_hundrada_milljona_myndatilbodum</t>
  </si>
  <si>
    <t>til hliðar og lögðum upp í kvöld með það að berjast fyrir lífi okkar og tilveru . Við vorum alveg</t>
  </si>
  <si>
    <t>fyrri hálfleikur var okkur til vandræða og Ómar bjargaði því að við náðum að endurskipuleggja okkur í hálfleik og bættum</t>
  </si>
  <si>
    <t>Strákarnir blómstruðu</t>
  </si>
  <si>
    <t>http://mbl.is/greinasafn/grein/1384547</t>
  </si>
  <si>
    <t>. Vísir hafði samband við Ólaf Helga Kjartansson , lögreglustjóra á Suðurnesjum , og spurði hann hvort hann hefði verið</t>
  </si>
  <si>
    <t>fyrrnefndur lögreglufulltrúi hefði stýrt aðgerðum á vettvangi . „ Mér var ekki kunnugt um annað en að skýrslugerðarhöfundur hafi verið</t>
  </si>
  <si>
    <t>Lögreglufulltrúinn sem samstarfsmenn efast um stýrði tálbeituaðgerðinni</t>
  </si>
  <si>
    <t>http://visir.is/g/2016160109134</t>
  </si>
  <si>
    <t>Viðar Þór Sigurðsson í KR ( úr láni ) 08.10 . Nik Chamberlain í enskt félag Bandaríska leyniþjónustan segist vera</t>
  </si>
  <si>
    <t>fyrrverandi bryti forsetaframbjóðandans Donalds Trumps hafi ítrekað sagt frá því á Fésbókarsíðu sinni að hann ætli að drepa Barack Obama</t>
  </si>
  <si>
    <t>Fyrrverandi bryti Trumps hótar Obama</t>
  </si>
  <si>
    <t>http://mbl.is/frettir/erlent/2016/05/13/fyrrverandi_bryti_trumps_hotar_obama/</t>
  </si>
  <si>
    <t>þið áttuð von á ? „ Nei , í raun og veru ekki . Þegar við keyptum Húsasmiðjuna vorum við</t>
  </si>
  <si>
    <t>fyrsta árið yrði erfitt . En við trúum því að eftir nokkur ár taki markaðurinn aftur við sér og að</t>
  </si>
  <si>
    <t>Nýir eigendur skoðuðu verslunina sem er að rísa við Græðisbraut - Eyjafréttir</t>
  </si>
  <si>
    <t>http://eyjafrettir.is/frett/nyir_eigendur_skodudu_verslunina_sem_er_ad_risa_vid_graedisbraut/2012-04-19</t>
  </si>
  <si>
    <t>, bjuggum þar saman í tvo vetur sem ein fjölskylda og höfum haldið hópinn síðan . Við vorum öll mjög</t>
  </si>
  <si>
    <t>fyrsti veturinn í skólanum kæmi til með að móta alla siði og venjur í framtíðarstarfi hans . Óteljandi minningar streyma</t>
  </si>
  <si>
    <t>Auður Ruth Torfadóttir</t>
  </si>
  <si>
    <t>http://mbl.is/greinasafn/grein/1307965</t>
  </si>
  <si>
    <t>( og þetta er ekki Askja ) . En ég tek heilshugar undir með Sigurði , að menn skulu vera</t>
  </si>
  <si>
    <t>gæðavörur fari í bílana þeirra . Til að svo megi verða þarf að veita bíleigendum réttar og ganglegar upplýsingar svo</t>
  </si>
  <si>
    <t>Bílsmiðir framleiða ekki olíusíur</t>
  </si>
  <si>
    <t>http://mbl.is/bill/frettir/2015/01/13/bilsmidir_framleida_ekki_oliusiur</t>
  </si>
  <si>
    <t>geti verið til prýði og yndisauka um ókomin ár . " Tímalaus hönnun á upp á pallborðið og neytendur eru</t>
  </si>
  <si>
    <t>gæðavörur geta kostað sitt en endast líka lengi , " segir hann . " Það sama gildir um gjafirnar ;</t>
  </si>
  <si>
    <t>Vönduð hönnun á alltaf við</t>
  </si>
  <si>
    <t>http://mbl.is/greinasafn/grein/1703746</t>
  </si>
  <si>
    <t>en það á ekki við um Hollywood , " sagði Gauti og bætti við að Hollywood-iðnaðurinn hefði nefnilega alltaf verið</t>
  </si>
  <si>
    <t>gæði þýðinga tryggði útbreiðslu kvikmyndanna . Gauti benti í framhaldi á að Hollywood hefði undanfarin ár unnið að því að</t>
  </si>
  <si>
    <t>Samskipti menningar- og málheima</t>
  </si>
  <si>
    <t>http://mbl.is/greinasafn/grein/628074</t>
  </si>
  <si>
    <t>http://mbl.is/frettir/innlent/2000/12/23/bandariskir_kjotidnadarmenn_i_rettum_naesta_haust</t>
  </si>
  <si>
    <t>breytast til að slakað verði á skattheimtu hjá sveitarfélögunum er að sveitarstjórnarmenn sýni skattgreiðendum aukna tillitssemi og að kjósendur verði</t>
  </si>
  <si>
    <t>gæluverkefnin sem rætt er um fyrir kosningar koma við pyngjuna þeirra eftir kosningar . Þess vegna þurfa þeir að sýna</t>
  </si>
  <si>
    <t>Skattar og skuldir sveitarfélaganna</t>
  </si>
  <si>
    <t>http://mbl.is/greinasafn/grein/1485148</t>
  </si>
  <si>
    <t>gæsir eru friðaðar . " Grænlandsblesgæsin er enn í hættu og stofninn lítill . Því er áframhaldandi friðun nauðsynleg og</t>
  </si>
  <si>
    <t>Veiðimenn virði friðun blesgæsar</t>
  </si>
  <si>
    <t>http://mbl.is/frettir/innlent/2012/09/14/veidimenn_virdi_fridun_blesgaesar</t>
  </si>
  <si>
    <t>hvetja veitingahúsaeigendur , að vera á varðbergi gagnvart gæsum sem þeim eru boðnar til kaups , að þeir séu vel</t>
  </si>
  <si>
    <t>http://visir.is/g/200770927092</t>
  </si>
  <si>
    <t>skoðaðir . " Ef eitthvað er þá hefur okkur Íslendingum farið fram . Við erum alltaf að verða meðvitaðri og</t>
  </si>
  <si>
    <t>gæta að okkur og gæta að samborgurunum . Við erum öll samferða , við erum ekki ein á ferð og</t>
  </si>
  <si>
    <t>"Íslendingum hefur farið fram"</t>
  </si>
  <si>
    <t>http://mbl.is/frettir/innlent/2012/07/13/slendingum_hefur_farid_fram</t>
  </si>
  <si>
    <t>Ég man einnig þá umhyggu sem hann bar fyrir aðstandendum starfsmanna sinna sem látist höfðu og hvað hann var alltaf</t>
  </si>
  <si>
    <t>gæta hagsmuna minnihluta hluthafa í félögum sínum . Sigurður var mjög hjálpsamur og lagði mjög mikla áherslu á heiðarleika í</t>
  </si>
  <si>
    <t>SIGURÐUR EINARSSON</t>
  </si>
  <si>
    <t>http://mbl.is/greinasafn/grein/566451</t>
  </si>
  <si>
    <t>á friðhelgi einkalífsins ef myndavélarnar eru hengdar á þyrlur . " Við teljum vanta upp á að fólk sé almennt</t>
  </si>
  <si>
    <t>gæta hófs og sýna einkalífi annarra tillitssemi þegar kemur að notkun slíkra myndavéla . " Persónuvernd hefur ekki fengið neinar</t>
  </si>
  <si>
    <t>Tæknin tvíeggjað sverð</t>
  </si>
  <si>
    <t>http://mbl.is/greinasafn/grein/1479155</t>
  </si>
  <si>
    <t>í skýrslunni . „ Svo virðist sem arkitektinn hafi haft töluverð áhrif á ákvarðanatöku og verkefnastjóri SEA ekki verið ýkja</t>
  </si>
  <si>
    <t>gæta ítrustu hagkvæmni . Hvort verkefnastjóri SEA bar ákvarðanir varðandi endurbygginguna undir sinn yfirmann ber frásögn þeirra ekki saman .</t>
  </si>
  <si>
    <t>Innri endurskoðun: Borgarstjóri vanrækti stjórnunarlega skyldu sína í Braggamálinu</t>
  </si>
  <si>
    <t>http://stundin.is/grein/8156</t>
  </si>
  <si>
    <t>hljómsveitarmeðlimir hafa hlutverk . Við skiptum líka stundum um hlutverk , " segja þessir hressu og hæfileikaríku strákar sem eru</t>
  </si>
  <si>
    <t>gæta jafnræðis í hópnum . " Það er búið að bóka okkur í gigg á vorhátíð Hlíðaskóla og við eigum</t>
  </si>
  <si>
    <t>Meistarar dauðans komnir til að vera</t>
  </si>
  <si>
    <t>http://mbl.is/greinasafn/grein/1462788</t>
  </si>
  <si>
    <t>til að líta eftir okkar börnum á skólatíma . Það sýndi sig líka í þessum atburðum að krakkarnir eru vel</t>
  </si>
  <si>
    <t>gæta sín og það er vissulega gott , " sagði Fanney að lokum . Fréttablaðið Vaktin greindi frá . „</t>
  </si>
  <si>
    <t>Reyndi að fá skólabörn upp í bíl til sín - Eyjafréttir</t>
  </si>
  <si>
    <t>http://eyjafrettir.is/frett/reyndi-ad-fa-skolaborn-upp-i-bil-til-sin/2008-02-01</t>
  </si>
  <si>
    <t>reynslu annarra sveitarfélaga á sambærilegu fyrirkomulagi , þ.e. að fella rekstur frístundaheimila inn í heildarstarf skólanna . Við erum t.d.</t>
  </si>
  <si>
    <t>gæta þarf að fjárveitingum til frístundamálanna svo þau verði ekki afgangsstærð í heildarrekstrinum . Ræðum málin til enda Frá því</t>
  </si>
  <si>
    <t>Faglegt æskulýðsstarf í Hafnarfirði</t>
  </si>
  <si>
    <t>http://visir.is/g/2015707229991</t>
  </si>
  <si>
    <t>Guðlaug Kristjánsdóttir og Matthías Freyr Matthíasson</t>
  </si>
  <si>
    <t>Um leið er börkurinn með öllu skaðlaus fyirr barnið . " Bendir Erla á að foreldrar eru í dag mjög</t>
  </si>
  <si>
    <t>gæta þarf að þeim efnum sem eru í umhverfi barnsins . Rannsóknir hafa sýnt að skaðleg efni úr snyrtivörum ,</t>
  </si>
  <si>
    <t>Snyrtilína fyrir börn laus við skaðleg efni</t>
  </si>
  <si>
    <t>http://mbl.is/greinasafn/grein/1566514</t>
  </si>
  <si>
    <t>þeim þessi skylda að sjá til þess að allt sé í lagi , " segir hann . Veiðifélögin séu mjög</t>
  </si>
  <si>
    <t>gæta þurfi ýtrasta öryggis . Páll Gísli Jónsson , aðalmarkvörður Skagamanna í knattspyrnu , verður frá keppni næstu 4 -</t>
  </si>
  <si>
    <t>Mikið lán að ekki fór verr</t>
  </si>
  <si>
    <t>http://mbl.is/greinasafn/grein/1429541</t>
  </si>
  <si>
    <t>í herbergi Spaceys . „ Í æsku lenti ég aldrei í aðstæðum sem þessum . Aldrei . Ég var alltaf</t>
  </si>
  <si>
    <t>gæti gerst , þegar þú ert inni í svefnherbergi einhvers ættirðu að vita hvað það gæti leitt af sér ,</t>
  </si>
  <si>
    <t>Morrissey ber blak af Spacey og Weinstein</t>
  </si>
  <si>
    <t>http://ruv.is/node/1211268</t>
  </si>
  <si>
    <t>Davíð Roach Gunnarsson</t>
  </si>
  <si>
    <t>var alltaf meðvitaður um hvað gæti gerst . Þegar þú ert inni í svefnherbergi einhvers þá hlýtur þú að vera</t>
  </si>
  <si>
    <t>gæti gerst . “ Efast um frásagnir fimmtíu kvenna Morrissey sagðist einnig efast um sögur þeirra tuga kvenna sem hafa</t>
  </si>
  <si>
    <t>Morrissey tekur til varna fyrir Spacey og Weinstein</t>
  </si>
  <si>
    <t>http://visir.is/g/2017171129921</t>
  </si>
  <si>
    <t>ég var aldrei í svona aðstæðum í minni æsku , “ segir hann . „ Aldrei . Ég var alltaf</t>
  </si>
  <si>
    <t>gæti gerst . Þegar þú ert inni í svefnherbergi einhvers þá hlýtur þú að vera meðvitaður um hvað gæti gerst</t>
  </si>
  <si>
    <t>í einhverjum þeirra íbúða . “ Sjá einnig : Airbnb-íbúðir oft tengdar mansali Snorri segir að fólk þurfi að vera</t>
  </si>
  <si>
    <t>gæti verið að gerast í leiguhúsnæði þeirra , lögregla hafi séð fjölskylduhúsnæði nýtt fyrir vændi og því þurfi allir að</t>
  </si>
  <si>
    <t>Er leiguíbúðin þín vændishús? Rannsóknarlögreglumaður hvetur fólk til að kanna bakgrunn leigjenda</t>
  </si>
  <si>
    <t>http://visir.is/g/2017171019348</t>
  </si>
  <si>
    <t>á meðal þeirra sem hér búa ? Grétar Már Þorkelsson : Ég held að bara svona bændur hérna eru almennt</t>
  </si>
  <si>
    <t>gæti verið í vændum en hérna , menn eru almennt rólegir yfir þessu . Jóhann : Í hverju er ykkar</t>
  </si>
  <si>
    <t>Almannavarnir funduðu stíft í dag</t>
  </si>
  <si>
    <t>plön þeir eru með og metnaðinn , þá leist mér ótrúlega vel á þetta , “ sagði Birkir sem er</t>
  </si>
  <si>
    <t>gæti þurft að spila með Villa í B-deildinni á næsta tímabili . Liðið situr nú í 13. sæti deildarinnar ,</t>
  </si>
  <si>
    <t>Birkir: Heillandi að vera partur af einhverju stóru</t>
  </si>
  <si>
    <t>http://visir.is/g/2017170129264</t>
  </si>
  <si>
    <t>Dion hefur verið mikið gagnrýnd fyrir hversu grönn hún er en lætur sér greinilega fátt um finnast . Dion er</t>
  </si>
  <si>
    <t>gagnrýni er hluti af bransanum sem hún er í . Hin 51 árs gamla söngkona segist alltaf hafa verið grönn</t>
  </si>
  <si>
    <t>„Er eitthvað að líkama mínum?“</t>
  </si>
  <si>
    <t>http://mbl.is/folk/frettir/2019/09/27/er_eitthvad_ad_likama_minum</t>
  </si>
  <si>
    <t>en með markvissu átaki er eðlilegt að ætla að sá kostnaður minnki með tímanum vegna þess að borgarar verða þá</t>
  </si>
  <si>
    <t>gamla slagorðið " Hrein torg – fögur borg " á alltaf við og gera sitt til þess að koma í</t>
  </si>
  <si>
    <t>http://mbl.is/greinasafn/grein/1462753</t>
  </si>
  <si>
    <t>á þessu sviði munu halda áfram . Mikilvægt er að Eyfirðingar , og þó sérstaklega sveitarstjórnarmenn í Eyjafirði , séu</t>
  </si>
  <si>
    <t>gamla sýnin á fyrirkomulag urðunar úrgangs er úrelt og að hún má ekki tefja nútímavæðingu úrgangsmeðhöndlunar í héraðinu . Nútímavæðingin</t>
  </si>
  <si>
    <t>Eyfirðingar þurfa nýjan urðunarstað fyrir úrgang</t>
  </si>
  <si>
    <t>http://mbl.is/greinasafn/grein/1018036</t>
  </si>
  <si>
    <t>láta sér líða vel og fólk leitar sífellt leiða til að fullnægja þessari hvöt . Nú er fólk hins vegar</t>
  </si>
  <si>
    <t>ganga ekki nærri landinu um leið . " Þú ritar að baráttan fyrir vernd umhverfisins á Íslandi sé oftast háð</t>
  </si>
  <si>
    <t>Hriktir í stoðum þjóðríkisins</t>
  </si>
  <si>
    <t>http://mbl.is/greinasafn/grein/633806</t>
  </si>
  <si>
    <t>kross að bera . Ég hef alveg íhugað að leita mér aðstoðar hjá sálfræðingi en mér finnst ég vera nokkuð</t>
  </si>
  <si>
    <t>ganga ekki of langt í fegrunaraðgerðum . “ Viktor hefur sem fyrr segir sætt gagnrýni og því er auðvelt að</t>
  </si>
  <si>
    <t>Viktor hefur farið í ótal fegrunar­að­gerðir: „Þessi nei­kvæða gagn­rýni er verst frá öðrum hommum“</t>
  </si>
  <si>
    <t>http://visir.is/g/2019190218771</t>
  </si>
  <si>
    <t>. Hann segir sportveiðar á borð við þær sem Eyjamenn stunda hafa lítil áhrif á stofninn , enda séu þeir</t>
  </si>
  <si>
    <t>ganga ekki of nærri stofninum . " Við vitum í rauninni ekki annað en að það er algjör fæðubrestur .</t>
  </si>
  <si>
    <t>Lundaveiði í Eyjum gæti lagst af</t>
  </si>
  <si>
    <t>http://mbl.is/greinasafn/grein/1148810</t>
  </si>
  <si>
    <t>hins betra , fé hefur fækkað ef allra síðustu ár eru undanskilin , veðurfar batnað og bændur almennt orðnir afar</t>
  </si>
  <si>
    <t>ganga ekki um of á gæði landsins . Sums staðar fer beit og uppgræðsla saman og er það vel .</t>
  </si>
  <si>
    <t>Vísir - Síðasta grein fjallkonunnar</t>
  </si>
  <si>
    <t>http://visir.is/g/2013705259969</t>
  </si>
  <si>
    <t>http://mbl.is/frettir/innlent/2000/05/21/thid_erud_oll_surrealistar</t>
  </si>
  <si>
    <t>farið að hægjast á hjólum sjávarútvegsins . Ég tel að minnsta kosti fulla ástæðu fyrir frambjóðendur allra framboða að vera</t>
  </si>
  <si>
    <t>ganga hægt um gleðinnar dyr og vera þess minnug að helsta hlutverk bæjarfulltrúa er að sinna rekstri sveitarfélagsins af vandvirkni</t>
  </si>
  <si>
    <t>Tekjur bæjarins dragast saman</t>
  </si>
  <si>
    <t>http://eyjafrettir.is/frett/tekjur-baejarins-dragast-saman/2014-04-30</t>
  </si>
  <si>
    <t>bjarga fuglum sem stinga hausnum oft í þetta og geta ekki losað sig . “ Hún telur fólk þó orðið</t>
  </si>
  <si>
    <t>ganga vel um en áður . „ Áður var það bara skrýtið fólk sem tíndi rusl . En ekki lengur</t>
  </si>
  <si>
    <t>Álftin laus við Red Bull dósina og komin í Húsdýragarðinn</t>
  </si>
  <si>
    <t>http://visir.is/g/2019190309569</t>
  </si>
  <si>
    <t>telja erlenda ferðamenn hafa neikvæð áhrif á náttúru landsins . „ Ég er mestmegnis með Bandaríkjamenn og þeir eru mjög</t>
  </si>
  <si>
    <t>ganga vel um og tína upp allt rusl sem þeir sjá . Þetta fólk er allt mjög vel að sér</t>
  </si>
  <si>
    <t>Ríflega 50% telja ferðamenn hafa neikvæð áhrif á náttúruna</t>
  </si>
  <si>
    <t>http://frettatiminn.is/riflega-50-telja-ferdamenn-hafa-neikvaed-ahrif-natturuna/</t>
  </si>
  <si>
    <t>umhverfisvænt og skemmtilegt starfsumhverfi sem stuðlar að heilbrigði og vellíðan starfsmanna og stúdenta “ . Við í Háskóla Íslands erum</t>
  </si>
  <si>
    <t>geðheilbrigði er einn af lykilþáttum góðrar heilsu og hefur gjaldfrjáls sálfræðiþjónusta verið í boði fyrir nemendur skólans í 30 ár</t>
  </si>
  <si>
    <t>Sálfræðiþjónusta fyrir nemendur Háskóla Íslands - hvað er í boði? - Vísir</t>
  </si>
  <si>
    <t>http://visir.is/g/2019190918779</t>
  </si>
  <si>
    <t>Ásta Rún Valgerðardóttir og Katrín Sverrisdóttir</t>
  </si>
  <si>
    <t>við töldum þegar kom að læsi og lestri . Ég held að í kjölfar þess hafi foreldrar og forráðamenn orðið</t>
  </si>
  <si>
    <t>gefa bækur börnum og unglingum og halda lesefni að þeim . Ég held að við höfum verið orðin svolítið værukær</t>
  </si>
  <si>
    <t>Sumarið er tími lestrar</t>
  </si>
  <si>
    <t>http://mbl.is/greinasafn/grein/1600073</t>
  </si>
  <si>
    <t>ekki hlut heldur eitthvað sem eyðist Henni finnst einnig meiri umræða vera um innihald jólagjafanna sjálfra . „ Fólk er</t>
  </si>
  <si>
    <t>gefa ekki hlut heldur gefur frekar upplifun eða eitthvað sem eyðist . Það er jákvætt skref að fólk hugsi um</t>
  </si>
  <si>
    <t>Að gefa ekki gjöf lýsir ekki skorti á ást</t>
  </si>
  <si>
    <t>http://mbl.is/frettir/innlent/2019/12/22/ad_gefa_ekki_gjof_lysir_ekki_skorti_a_ast</t>
  </si>
  <si>
    <t>Þórunn Kristjánsdóttir</t>
  </si>
  <si>
    <t>umgjörð . Bresk lagahefð þykir tryggja öryggi samninga , lagaramminn utan um fjármálastarfsemi telst nokkuð þægilegur , og stjórnvöld eru</t>
  </si>
  <si>
    <t>gefa fjármálageiranum gott svigrúm . Miklar breytingar voru gerðar á reglum um hlutabréfaviðskipti árið 1986 , sem þá var kallað</t>
  </si>
  <si>
    <t>Eru fjármálafyrirtækin á förum frá London?</t>
  </si>
  <si>
    <t>http://mbl.is/greinasafn/grein/1600921</t>
  </si>
  <si>
    <t>skildar fyrir að gera vel við íslenska vöru . " Í gegnum tíðina hafa þeir að mínu mati verið mjög</t>
  </si>
  <si>
    <t>gefa íslenskum vörum gott pláss í hillunum og hafa á áberandi stöðum . Kannski á þarna sinn þátt krafa frá</t>
  </si>
  <si>
    <t>Stöðugt að þróa nýjar snakktegundir</t>
  </si>
  <si>
    <t>http://mbl.is/greinasafn/grein/1396830</t>
  </si>
  <si>
    <t>hafa í huga þegar það er í veislum . Í spjalli er gott að henda boltanum á milli og vera</t>
  </si>
  <si>
    <t>gefa öðrum svigrúm til að njóta sín . Leiða umræðuna út frá því sem hinn segir í stað þess að</t>
  </si>
  <si>
    <t>Vanda skal til vinamóta</t>
  </si>
  <si>
    <t>http://mbl.is/greinasafn/grein/1171050</t>
  </si>
  <si>
    <t>" sagði Birkir sem kom Íslendingum á bragðið með frábæru marki um miðjan fyrri hálfleikinn . Birkir sagðist hafa verið</t>
  </si>
  <si>
    <t>gefa sér tíma en annars hefði planið ekki verið flókið . „ Bara hitta á markið , " sagði Birkir</t>
  </si>
  <si>
    <t>Birkir Bjarnason: Ég hefði ekki átt að renna mér</t>
  </si>
  <si>
    <t>http://visir.is/g/2012120529051</t>
  </si>
  <si>
    <t>þeim tilfellum er oft geðshræring í gangi og fólk hringir óvart í okkur . Í þeim tilfellum erum við mjög</t>
  </si>
  <si>
    <t>gefa viðkomandi beint samband við Neyðarlínuna , “ segir Lilja . Til stendur að færa þjónustu 118 yfir á númerið</t>
  </si>
  <si>
    <t>Sló sjálfur inn rangt númer</t>
  </si>
  <si>
    <t>http://visir.is/g/2014140329934</t>
  </si>
  <si>
    <t>myndi vera talsverð vanlíðan hjá þeim sem voru viðstaddir í einhverjar vikur . “ Hún segir að starfsmenn skólans séu</t>
  </si>
  <si>
    <t>gefa þurfi nemendur svigrúm til að spyrja spurninga og leita aðstoðar . „ Áfram verður aðgengi að skólasálfræðingi , skólahjúkrunarfræðingi</t>
  </si>
  <si>
    <t>Verður á sjúkrahúsi næstu vikur: „Þetta eru mikil brunasár“</t>
  </si>
  <si>
    <t>http://visir.is/g/2014140929352</t>
  </si>
  <si>
    <t>ekki heyrt fyrrverandi forsætisráðherra ykkar nefndan á nafn fyrr en íslenskir fjölmiðlar fóru að fjalla um kreppuna og var því</t>
  </si>
  <si>
    <t>meðvitaður um hver</t>
  </si>
  <si>
    <t>Geir Haarde var og að hann væri umdeild persóna í íslensku samfélagi en vissi að prófílmyndin mundi koma í veg</t>
  </si>
  <si>
    <t>Vísir - Þýskur nafni Geirs Haarde</t>
  </si>
  <si>
    <t>http://visir.is/g/2011711129919</t>
  </si>
  <si>
    <t>löndum eru áætlanir til að halda þeim öruggum en ef þeim er stolið eða þau týnast er margt fólk ekki</t>
  </si>
  <si>
    <t>geislavirku efnin sem eru innanborðs geti ógnað lífi þess , " hefur AFP -fréttaveitan eftir Mark Hibbs , sérfræðingi hjá</t>
  </si>
  <si>
    <t>Leita að stolnu geislavirku efni</t>
  </si>
  <si>
    <t>http://mbl.is/greinasafn/grein/1490015</t>
  </si>
  <si>
    <t>í nótt tóku þrír aðilar sig saman og báru eld að þessari áminningu um komu jólanna . Virtust þeir vera</t>
  </si>
  <si>
    <t>geitin væri vöktuð með öryggismyndavélum því þeir höfðu fjarlægt númeraplötur af bifreiðaplötur af bifreiðinni sem sést í myndbandinu . Öryggisvörður</t>
  </si>
  <si>
    <t>IKEA jólageitin brunnin</t>
  </si>
  <si>
    <t>við lok lánstímans , árið 2031 , hefði hún greitt alls 17.116.450 kr. í afborganir og vexti . Hún var</t>
  </si>
  <si>
    <t>gengi krónunnar gæti sveiflast á tímabilinu en lagði traust sitt á ábyrgar banka- og eftirlitsstofnanir . Því væri þetta vel</t>
  </si>
  <si>
    <t>Vísir - Lítil saga af venjulegri konu á Íslandi</t>
  </si>
  <si>
    <t>http://visir.is/g/2011706099951</t>
  </si>
  <si>
    <t>ætluðum okkur stærri hluti í sumar , það er alveg á hreinu , en að sama skapi erum við allir</t>
  </si>
  <si>
    <t>gengi liðsins hefur bara ekki verið gott . Þetta hefur verið lélegt og við ætlum okkur að gera miklu betur</t>
  </si>
  <si>
    <t>Skelfilegt að missa af undirbúningstímabilinu</t>
  </si>
  <si>
    <t>http://mbl.is/sport/efstadeild/2019/08/21/skelfilegt_ad_missa_af_undirbuningstimabilinu</t>
  </si>
  <si>
    <t>Bjarni Helgason</t>
  </si>
  <si>
    <t>http://mbl.is/folk/frettir/2001/06/06/the_divine_comedy_snyst_ekki_lengur_um_mig_einan</t>
  </si>
  <si>
    <t>að samningurinn taki gildi sem fyrst . María Hreiðarsdóttir : Og ég vona líka bara að fólk fari að verða</t>
  </si>
  <si>
    <t>gera einstaklingunum grein fyrir þegar verið er að gera ófrjósemisaðgerðir að það útskýri hlutina nægjanlega vel . Íslens kona sem</t>
  </si>
  <si>
    <t>Fatlaðir finna fyrir fordómum í samfélaginu varðandi barneignir</t>
  </si>
  <si>
    <t>að bjóða . Stress gerir samböndum engan greiða , “ segir Dagbjört og Aron bætir við : „ Við erum</t>
  </si>
  <si>
    <t>réttindabáráttu samkynhneigðra hefur kvikmyndalistin ekki fjallað mikið um samkynhneigð . Þetta er fyrsta íslenska myndin mín og ég var mjög</t>
  </si>
  <si>
    <t>gera eitthvað til þess að breyta þessu og skrifaði handritið með það í huga , " segir Erlingur . Þess</t>
  </si>
  <si>
    <t>"Fór aldrei leynt með hvað mig langaði til að gera"</t>
  </si>
  <si>
    <t>http://mbl.is/greinasafn/grein/1647751</t>
  </si>
  <si>
    <t>huga þegar samin er ópera fyrir börn ? " Í fyrsta lagi að hafa sjálfur gaman af og vera sér</t>
  </si>
  <si>
    <t>gera ekki eitthvað erfitt og flókið . Samt held ég að það sé dæmt til að mistakast ef maður ákveður</t>
  </si>
  <si>
    <t>Barnaópera um togstreitu móður</t>
  </si>
  <si>
    <t>sér með Leonard og endirinn er nógu óljós til þess að bjóða upp á túlkunarleiðir . " Ég var mjög</t>
  </si>
  <si>
    <t>gera mynd sem fólk vildi sjá aftur til þess að raða saman brotunum á ný og hún hryndi ekki til</t>
  </si>
  <si>
    <t>Myndir af minningum</t>
  </si>
  <si>
    <t>http://mbl.is/greinasafn/grein/610647</t>
  </si>
  <si>
    <t>fordæmi með lögum og reglum sem styðja við bændur og búalið . Ef vel er að því staðið og bændaforystan</t>
  </si>
  <si>
    <t>gera skal er framtíð í íslenskum landbúnaði björt . Hvar teljið þið að helstu tækifærin séu í útflutningi íslenskra búvara</t>
  </si>
  <si>
    <t>Stærri-Bær</t>
  </si>
  <si>
    <t>http://bbl.is/folk/21941</t>
  </si>
  <si>
    <t>sem eru óöruggir með líkama sinn eða frammistöðu í kynlífinu . " Morse vill meina að fólk þurfi að vera</t>
  </si>
  <si>
    <t>gera það ekki að vana sínum að stunda kynlíf undir áhrifum áfengis , þar sem það getur orðið til þess</t>
  </si>
  <si>
    <t>Kynlíf án áfengis er miklu ánægjulegra</t>
  </si>
  <si>
    <t>http://mbl.is/smartland/samskipti/2014/06/07/kynlif_an_afengis_er_miklu_anaegjulegra</t>
  </si>
  <si>
    <t>spurning sem krefst of persónulegra lýsinga á aðstæðum til að ég ætli út í það . En ég er frekar</t>
  </si>
  <si>
    <t>gera það reglulega . Ef manni finnst eitthvað óþægilegt þá er það stundum merki um að maður þurfi að fara</t>
  </si>
  <si>
    <t>„Mig hefur langað þetta afskaplega lengi“</t>
  </si>
  <si>
    <t>http://dv.is/lifsstill/2015/2/13/mig-hefur-langad-thetta-ogedslega-lengi/</t>
  </si>
  <si>
    <t>tala um hann . Eins og allir yrðu svo vandræðalegir ef ég myndi tala um hann . Ég var mjög</t>
  </si>
  <si>
    <t>gera þetta ekki þegar mamma dó . Núna tala ég um þau á hverjum degi , hendi þeim inn í</t>
  </si>
  <si>
    <t>Að læra listina að lifa, og listina að deyja</t>
  </si>
  <si>
    <t>http://visir.is/g/2017170609800</t>
  </si>
  <si>
    <t>gera þurfi enn betur í þessum málum . „ Sjónarmið Reykjanesbæjar í dómsmálinu hafa frá upphafi verið skýr . Bærinn</t>
  </si>
  <si>
    <t>Segja Reykja­nes­bæ hafa upp­fyllt laga­legar… – Fréttablaðið</t>
  </si>
  <si>
    <t>http://frettabladid.is/frettir/segja-reykjanesbae-hafa-uppfyllt-lagalegar-skyldur-sinar</t>
  </si>
  <si>
    <t>einfaldlega Story fyrir flotta frammistöðu . Ber ekki tilfinningar sínar á torg „ Þetta er bara heiðarleiki . Ég er</t>
  </si>
  <si>
    <t>gerðist . Ég vil bara horfa á hlutina eins og þeir eru . Þetta kvöld stóð ég mig ekki og</t>
  </si>
  <si>
    <t>Gunnar: Held að fólk ruglist stundum á mér og Ivan Drago</t>
  </si>
  <si>
    <t>http://visir.is/g/2015150709196</t>
  </si>
  <si>
    <t>Það er búið að segja og útskýra allt . Sárin hafa nú þegar gróið . “ „ Nýju leikmennirnir eru</t>
  </si>
  <si>
    <t>gerðist og núna þurfum við að líta til framtíðarinnar . Ef við dveljum of mikið í fortíðinni munum við ekki</t>
  </si>
  <si>
    <t>Luiz: Sárin hafa gróið</t>
  </si>
  <si>
    <t>2012 mistókst liðinu að verja titilinn þrátt fyrir að vera fyrir fram talið líklegast til þess . Ásgerður segir Stjörnustúlkur</t>
  </si>
  <si>
    <t>gerðist þá . „ Það voru þessi fimm prósent sem leikmenn eiga til að gefa eftir . Þetta varð aðeins</t>
  </si>
  <si>
    <t>Tökum ekki annað ár án taps</t>
  </si>
  <si>
    <t>http://visir.is/g/2014705139977</t>
  </si>
  <si>
    <t>yfir þessum sigri í kvöld og svo kemur alvöru leikur gegn FH . Við verðum að njóta augnabliksins og vera</t>
  </si>
  <si>
    <t>gerir okkur góða ; það er liðsheildin og baráttan og því þurfum við að halda áfram . “ Fylkir mætir</t>
  </si>
  <si>
    <t>Afhverju ekki FH?</t>
  </si>
  <si>
    <t>http://mbl.is/sport/efstadeild/2017/06/23/afhverju_ekki_fh/</t>
  </si>
  <si>
    <t>Kristófer Kristjánsson</t>
  </si>
  <si>
    <t>að vinna enn betur með sérkenni staðanna og horfa til upprunans . Þetta eru ólíkir staðir og viðskiptavinir þeirra eru</t>
  </si>
  <si>
    <t>gerir þá sérstaka , hvort sem það er birkið úr Hallormsstaðaskógi sem kyndir ofninn á Eldsmiðjunni eða orginal pítusósan á</t>
  </si>
  <si>
    <t>Foodco og Gleðipinnar sameinast - Viðskiptablaðið</t>
  </si>
  <si>
    <t>http://vb.is/frettir/156715</t>
  </si>
  <si>
    <t>gerist eftir klukkutíma , “ segir Alfreð . Hann er í fyrri hópnum , vel meðvitaður um framtíðina og enn</t>
  </si>
  <si>
    <t>gerist á næsta klukkutíma . „ Ég fór aðeins öðruvísi leið . Skóli hefur alltaf verið auðveldur fyrir mig .</t>
  </si>
  <si>
    <t>„Stundum spurt mig hvers vegna ég sé að þessu“</t>
  </si>
  <si>
    <t>http://visir.is/g/2015151029429</t>
  </si>
  <si>
    <t>tillögum til úrbóta . " Við erum öll neytendur og okkur verður ekki breytt en við viljum að fólk sé</t>
  </si>
  <si>
    <t>gerist í umhverfinu , það sé hluti af því og geti haft áhrif . Í þessu sambandi er mikilvægt að</t>
  </si>
  <si>
    <t>Veiðiréttindi til langs tíma æskileg</t>
  </si>
  <si>
    <t>G. Líndal , formaður nefndarinnar . Lagt er til að birtir verði kaflar úr rannsóknum þannig að hestamenn séu almennt</t>
  </si>
  <si>
    <t>gerist þegar tekið er í taum . Öll mél með tunguboga verða bönnuð í tvö ár . Lögð er áhersla</t>
  </si>
  <si>
    <t>Skerpt á fræðslu og mél bönnuð</t>
  </si>
  <si>
    <t>http://mbl.is/greinasafn/grein/1445329</t>
  </si>
  <si>
    <t>sé óviðunandi út frá dýraverndunarsjónarmiði . Lagt er til að birtir verði kaflar úr rannsóknum þannig að hestamenn séu almennt</t>
  </si>
  <si>
    <t>gerist þegar tekið er í taum og að öll mél með tunguboga verði bönnuð í tvö ár . Karen Kjartansdóttir</t>
  </si>
  <si>
    <t>Vilja banna mél með tunguboga</t>
  </si>
  <si>
    <t>gjaldþrotaskiptum . Stjórnendum Lifandi markaðar er gefið að sök að hafa stundað viðskipti og stofnað til skulda við heildsölurnar ,</t>
  </si>
  <si>
    <t>geta ekki staðið við skuldbindingar vegna fjárhagsstöðu fyrirtækisins . Kaja Organic ehf. gerir jafnframt kröfu um endurgreiðslu á fyrri skuld</t>
  </si>
  <si>
    <t>Kaja organic kærir fyrrum stjórn Lifandi markaðar - Viðskiptablaðið</t>
  </si>
  <si>
    <t>http://vb.is/frettir/108302/</t>
  </si>
  <si>
    <t>verið öllum sýnileg . „ Ef þú ert að slást gegn eða miða á einhvern sem ber sprengibúnað ertu mjög</t>
  </si>
  <si>
    <t>geta látist í sprengingu . “ Khuram Butt , Rachid Redouane og Youssef Zaghba drápu átta manns fyrir rúmri viku</t>
  </si>
  <si>
    <t>Gerðu vestin úr brúsum og límbandi</t>
  </si>
  <si>
    <t>http://mbl.is/frettir/erlent/2017/06/11/gerdu_vestin_ur_brusum_og_limbandi/</t>
  </si>
  <si>
    <t>að stjórnsýslu sé ábótavant . Þannig geta verið uppi vafamál sem eðlilegt er að dómstólar skeri úr um og aðilar</t>
  </si>
  <si>
    <t>geti farið á hvorn veginn sem er . Dæmi um þetta er gildi rétt staðfestra gjaldeyrisreglna sem refsiheimilda . Seðlabankinn</t>
  </si>
  <si>
    <t>Már segir að aðgerðir Seðlabankans gegn Samherja hafi haft „fælingaráhrif“</t>
  </si>
  <si>
    <t>http://kjarninn.is/skyring/2019-02-27-mar-segir-ad-adgerdir-sedlabankans-gegn-samherja-hafi-haft-faelingarahrif</t>
  </si>
  <si>
    <t>veg fyrir að matarbornir sjúkdómar spilli jólagleðinni . “ Örn Bergsson , bóndi á Hofi í Öræfum , er vel</t>
  </si>
  <si>
    <t>geti gerst ef Öræfajökull tekur upp á því að gjósa . Hann segir íbúa á svæðinu þó taka hræringum í</t>
  </si>
  <si>
    <t>Öflugir jarðskjálftar taldir gefa fólki nægan fyrirvara ef eitthvað gerist</t>
  </si>
  <si>
    <t>http://bbl.is/frettir/18506</t>
  </si>
  <si>
    <t>http://mbl.is/greinasafn/grein/612966</t>
  </si>
  <si>
    <t>nauðganirnar . „ Ég fór út í búð á mánudaginn og það var allt bara tómt - fólk er mjög</t>
  </si>
  <si>
    <t>getur gerst , " segir kokkurinn Völundur Snær Völundarson , oft kallaður Völli Snær , sem býr á Bahama-eyjum .</t>
  </si>
  <si>
    <t>Vísir - Írena nálgast - fólk búið að fylla baðkörin af fersku vatni</t>
  </si>
  <si>
    <t>http://visir.is/g/2011110829303</t>
  </si>
  <si>
    <t>Já það gæti vel verið og ég held reyndar að eins og fram kom að þá eru orkufyrirtækin mjög vel</t>
  </si>
  <si>
    <t>getur gerst , verkefnið er hins vegar að koma í veg fyrir svona mikla hlýnun því auðvitað viljum við halda</t>
  </si>
  <si>
    <t>Loftlagsbreytingar</t>
  </si>
  <si>
    <t>svo sannarlega ekki koma fyrir aftur . Þegar við förum út á lífið núna passa ég mig meira og er</t>
  </si>
  <si>
    <t>getur gerst ef maður fer ekki varlega , “ sagði Grgic við Fimmeinn.is . Íslenska karlalandsliðið í knattspyrnu er áfram</t>
  </si>
  <si>
    <t>Passa mig betur á djamminu á Íslandi</t>
  </si>
  <si>
    <t>http://mbl.is/sport/handbolti/2016/11/24/passa_mig_betur_a_djamminu_a_islandi_3/</t>
  </si>
  <si>
    <t>Hanna Arnórsdóttir , dýralæknir hjá Dýralæknastofunni í Garðabæ . " En gæludýraeign er líka orðin almennari og fólk almennt orðið</t>
  </si>
  <si>
    <t>getur leynst í dýrunum og farið að veita hægðunum meiri athygli . Þess vegna heyrir maður af fleiri tilvikum .</t>
  </si>
  <si>
    <t>Mikilvægt að ormhreinsa hunda</t>
  </si>
  <si>
    <t>http://mbl.is/greinasafn/grein/743926</t>
  </si>
  <si>
    <t>Geðrækt ekki síður mikilvæg en líkamsrækt</t>
  </si>
  <si>
    <t>http://mbl.is/frettir/innlent/2000/03/17/gedraekt_ekki_sidur_mikilvaeg_en_likamsraekt</t>
  </si>
  <si>
    <t>að það á alltaf að vera geymt neðst í ísskápnum , " segir prófessorinn . Einnig þarf fólk að vera</t>
  </si>
  <si>
    <t>geyma mat sem er borinn fram hrár á öðrum stað heldur en mat sem á að elda . Prófessorinn mæli</t>
  </si>
  <si>
    <t>Sjokkerandi staðreyndir um matvæli og geymslu þeirra</t>
  </si>
  <si>
    <t>http://mbl.is/smartland/heilsa/2011/11/02/sjokkerandi_stadreyndir_um_matvaeli_og_geymslu_thei</t>
  </si>
  <si>
    <t>að börnin okkar borði hollan og góðan mat , fái hreyfingu og nægan svefn , heldur þurfum við að vera</t>
  </si>
  <si>
    <t>gildi það eru sem við fullorðna fólkið erum að miðla . Við sem erum foreldrar eigum að láta það okkur</t>
  </si>
  <si>
    <t>Jólahugvekja</t>
  </si>
  <si>
    <t>Í versta falli rispaðist þjóðarstoltið . Enginn Íslendingur skaðaðist . Já , ég held að Magnús hafi alltaf verið fullkomlega</t>
  </si>
  <si>
    <t>Gleðibankinn var aðeins fyrsta innlögn inn á reikning , sem átti þó eftir að safna vöxtum og færa okkur ómælda</t>
  </si>
  <si>
    <t>Júróbankinn</t>
  </si>
  <si>
    <t>http://visir.is/g/2016160209003</t>
  </si>
  <si>
    <t>Ívar Halldórsson</t>
  </si>
  <si>
    <t>eitthvað í fari makans að vera með hrós tilbúið fyrir og eftir ( samlokuaðferðin ) . Ég ætla að vera</t>
  </si>
  <si>
    <t>gleður fólkið í kringum mig og gera eitthvað í því . Þegar við gleðjum aðra þá líður okkur sjálfum betur</t>
  </si>
  <si>
    <t>H-vítamín!</t>
  </si>
  <si>
    <t>http://vf.is/mannlif/h-vitamin</t>
  </si>
  <si>
    <t>þetta snúist ekki bara um að hrósa 1. mars , heldur snýst þetta um að veita hrósi eftirtekt og vera</t>
  </si>
  <si>
    <t>gleyma því ekki í amstri dagsins , " segir Ingrid og bætir við að hver og einn græði mikið á</t>
  </si>
  <si>
    <t>Hver og einn græðir á því að hrósa</t>
  </si>
  <si>
    <t>ánægju og heilsubótar . Ómetanleg lífsgæði borgarsamfélaga Umhverfismál skipta sífellt meira máli í lífi okkar . Borgaryfirvöld í Reykjavík eru</t>
  </si>
  <si>
    <t>góð aðstaða til útivistar og hollra lífshátta eru meðal ómetanlegra lífsgæða í borgarsamfélagi nútímans . Miklu fé hefur á undanförnum</t>
  </si>
  <si>
    <t>Sjóbaðstaður í Nauthólsvík</t>
  </si>
  <si>
    <t>http://mbl.is/greinasafn/grein/541477</t>
  </si>
  <si>
    <t>verkefni sem hægt er að hefjast handa um á þessu sviði , til dæmis það að gera almenning sér betur</t>
  </si>
  <si>
    <t>góð geðheilsa er mikils virði og að umhyggja fyrir henni spanni allt æviskeiðið . Það verður ekki síst þýðingarmikið á</t>
  </si>
  <si>
    <t>Meðferðarúrræði við þunglyndi mun fleiri og betri en áður</t>
  </si>
  <si>
    <t>http://mbl.is/greinasafn/grein/513264</t>
  </si>
  <si>
    <t>Þrátt fyrir að vera færður í eigið rúm hefur hann komist stórslysalaust frá heimsóknum jólasveinanna til þessa . Krakkarnir eru</t>
  </si>
  <si>
    <t>góð hegðun er lykilatriði . Kartöfluna á að forðast . Sú fimm ára vakti mig með gráti einn morguninn .</t>
  </si>
  <si>
    <t>Jólasveinninn kemur í kvöld</t>
  </si>
  <si>
    <t>http://visir.is/g/2015151219104</t>
  </si>
  <si>
    <t>" Ég passa vel að borða hollan og fjölbreyttan mat . Ég er ekki með mataræðið á heilanum en er</t>
  </si>
  <si>
    <t>góð næring er mikilvæg fyrir árangur í íþróttum . " Hvaða óhollusta freistar þín ? " Ég er svakaleg ís-kona</t>
  </si>
  <si>
    <t>Mikil keppnismanneskja</t>
  </si>
  <si>
    <t>http://mbl.is/greinasafn/grein/1556212</t>
  </si>
  <si>
    <t>sjálf , allt er gott í hófi , ég leyfi mér hluti en innan vissra marka , " segir móðirin</t>
  </si>
  <si>
    <t>góðar venjur er gott að skapa snemma . " Maður þarf að vera meðvitaður frá byrjun . Mér fannst mikilvægt</t>
  </si>
  <si>
    <t>Tónlist er ástríða og tilfinningar</t>
  </si>
  <si>
    <t>http://mbl.is/greinasafn/grein/1372579</t>
  </si>
  <si>
    <t>endurskoðanda sveitarfélagsins til að bjarga heiðri sínum , þegar ljóst varð að opinbera þyrfti bókhaldsgögnin . Hann var sem sagt</t>
  </si>
  <si>
    <t>gögnin og uppgjör bókhaldsins voru ekki í lagi hjá honum . Í þessum tilraunum færir hann færslu að upphæð 500.000</t>
  </si>
  <si>
    <t>Málið gegn Eggerti Haukdal</t>
  </si>
  <si>
    <t>http://mbl.is/greinasafn/grein/1091329</t>
  </si>
  <si>
    <t>börnin og vísuðu þá fram vottorðum sem sögðu að þær væru líffræðilegar mæður barnanna . Að sögn yfirvalda voru þær</t>
  </si>
  <si>
    <t>gögnin sem þær höfðu undir höndum væru fölsuð . Konurnar og eiginmenn þeirra halda því nú fram að þau fái</t>
  </si>
  <si>
    <t>Bandarísk hjón grunuð um ólöglega ættleiðingu</t>
  </si>
  <si>
    <t>http://mbl.is/frettir/erlent/2009/03/24/hjon_grunud_um_ologlega_aettleidingu</t>
  </si>
  <si>
    <t>sem best henti þeim og taki þátt í innleiðingunni . Seljendur IP lausna verði að vera opnir fyrir því og</t>
  </si>
  <si>
    <t>gömul símkerfi , gáttir og símar viðskiptavina megi oft nýta og tengja við nýja kerfið á meðan á breytingum stendur</t>
  </si>
  <si>
    <t>Hvernig fara menn að því að borða fíl?</t>
  </si>
  <si>
    <t>http://mbl.is/greinasafn/grein/1065562</t>
  </si>
  <si>
    <t>sem verða til þess að hún blómstri á stafrænu öldinni . " Þeir fjölmiðlar sem taka þátt í verkefninu eru</t>
  </si>
  <si>
    <t>Google þarf að hreinsa ímynd sína í álfunni en segja engu að síður að þeir muni þrýsta verulega á fyrirtækið</t>
  </si>
  <si>
    <t>Google vill gerbreyta stafrænni fjölmiðlun</t>
  </si>
  <si>
    <t>http://mbl.is/greinasafn/grein/1551870</t>
  </si>
  <si>
    <t>er mikið betri og skilvirkari þar sem reynslan af gosinu í Eyjafjallajökli er klárlega að skila sér . Menn eru</t>
  </si>
  <si>
    <t>gosið stendur líklega yfir í stuttann tíma og eru því ekki að hugsa um að afbóka ferðir sínar til Íslands</t>
  </si>
  <si>
    <t>Vísir - Engar afbókanir erlendra veiðimanna</t>
  </si>
  <si>
    <t>http://visir.is/g/2011110529415</t>
  </si>
  <si>
    <t>Karl Lúðvíksson</t>
  </si>
  <si>
    <t>áhrif á andrúmsloftið í kringum þetta allt saman , " sagði Steingrímur . Alan Pardew , stjóri Newcastle , er</t>
  </si>
  <si>
    <t>gott gengi liðsins gæti orðið til þess að liðið missi sína bestu leikmenn . Pardew vill að samið verði við</t>
  </si>
  <si>
    <t>Vísir - Pardew: Velgengnin gæti reynst dýrkeypt</t>
  </si>
  <si>
    <t>http://visir.is/g/2011111209055</t>
  </si>
  <si>
    <t>og hollustu í matargerð ? ,, Já , ég geri það . Ég er hjúkrunarfræðingur að mennt og er mjög</t>
  </si>
  <si>
    <t>gott mataræði skiptir máli fyrir heilsuna . Mín eldamennska byggist á því að elda frá grunni úr fersku hráefni .</t>
  </si>
  <si>
    <t>Tók völdin í eldhúsinu</t>
  </si>
  <si>
    <t>http://mbl.is/greinasafn/grein/1090346</t>
  </si>
  <si>
    <t>jafnnauðsynlegir . Það er algeng spurning þegar talið berst að þessu fæði : Hvar færðu prótein ? Fáir virðast vera</t>
  </si>
  <si>
    <t>grænmeti inniheldur nægilegt magn próteina til vöðvauppbyggingar . Það hefur reynst vel að benda á gallharðar grænmetisætur eins og fílinn</t>
  </si>
  <si>
    <t>Borða allt sem mig langar til</t>
  </si>
  <si>
    <t>http://mbl.is/greinasafn/grein/1364078</t>
  </si>
  <si>
    <t>garðræktarinnar koma , en í dag áttar maður sig á því að hún var e.t.v. á undan sinni samtíð og</t>
  </si>
  <si>
    <t>grænmeti úr eigin garði er í senn hollur og ódýr matur . Blóm , tré og runnar prýddu líka garðinn</t>
  </si>
  <si>
    <t>Sigurlaug Guðjónsdóttir</t>
  </si>
  <si>
    <t>http://mbl.is/greinasafn/grein/1340522</t>
  </si>
  <si>
    <t>verið talsmaður þess að framtíðarstuðningur við landbúnaðinn verði í vaxandi mæli miðaður við þetta fjölþætta hlutverk . Er ég fullkomlega</t>
  </si>
  <si>
    <t>grænn stuðningur við landbúnaðinn - þ.e.a.s. beingreiðslur sem ekki teljast framleiðslutengdar eða markaðstruflandi - er ágætur valkostur til framtíðar í</t>
  </si>
  <si>
    <t>Strákapör Össurar Skarphéðinssonar</t>
  </si>
  <si>
    <t>http://mbl.is/greinasafn/grein/1061422</t>
  </si>
  <si>
    <t>í Suður-Afríku . Tilraunin var blásin af og námugöngunum sem grafin höfðu verið til verksins lokað . Suður-Afríkustjórn var nú</t>
  </si>
  <si>
    <t>grannt væri fylgst með öllum tilburðum hennar til að afla sér kjarnorkuvopna og að Bandaríkjamenn myndu líta óhlýðni alvarlegum augum</t>
  </si>
  <si>
    <t>Dularfulli blossinn</t>
  </si>
  <si>
    <t>http://visir.is/g/2017170328617</t>
  </si>
  <si>
    <t>Stefán Pálsson</t>
  </si>
  <si>
    <t>Skattur af sparnaði strax í vasa ríkisins</t>
  </si>
  <si>
    <t>http://mbl.is/frettir/innlent/2008/11/19/skattur_af_sparnadi_strax_i_vasa_rikisins</t>
  </si>
  <si>
    <t>ESA að slitastjórn Landsbanka Íslands hafi byrjað að greiða út forgangskröfur í eignir bankans segir Mellvang-Berg einungis að stofnunin sé</t>
  </si>
  <si>
    <t>greiðslurnar séu í samræmi við það sem íslensk stjórnvöld hafi talað um í svarbréfi sínu . Seðlabanki evrunnar ákvað óvænt</t>
  </si>
  <si>
    <t>Boltinn í Icesave-málinu hjá ESA</t>
  </si>
  <si>
    <t>http://mbl.is/greinasafn/grein/1403631</t>
  </si>
  <si>
    <t>á mér í þetta skiptið . Fréttamennska svífst oft einskis til þess að fá aukin klikk og ég er mjög</t>
  </si>
  <si>
    <t>greinin fær enn fleiri klikk með því að ég skrifi þessa færslu hér , “ segir Fanney . Segir bréfið</t>
  </si>
  <si>
    <t>á við erfiðleika í sínu lífi , ef þetta viðleitni fær sitt svigrúm . Af því sögðu , er ég</t>
  </si>
  <si>
    <t>greiningarformið ( þunglyndi og kvíði ) sem fær mikla athygli og stundum einum of mikla athygli sem gæti verið að</t>
  </si>
  <si>
    <t>Styrkjandi áhrif til eftirbreytni</t>
  </si>
  <si>
    <t>http://kjarninn.is/skodun/2019-07-15-styrkjandi-ahrif-til-eftirbreytni</t>
  </si>
  <si>
    <t>Ástþór Ólafsson</t>
  </si>
  <si>
    <t>en sýningin að öðru leyti stendur þangað til hún verður öll tekin niður . “ Rúrik Gíslason segir íslensku leikmennina</t>
  </si>
  <si>
    <t>gríðarlega mikið sé í húfi í leik þeirra gegn Noregi í kvöld og að leikurinn sé mikilvægur fyrir þeirra feril</t>
  </si>
  <si>
    <t>Rúrik: „Gerðum í brækurnar“</t>
  </si>
  <si>
    <t>http://ruv.is/node/743322</t>
  </si>
  <si>
    <t>hefur aðeins staðið í fáeina áratugi , örstutt tímabil í stóra samhenginu . En það er líka mikilvægt að vera</t>
  </si>
  <si>
    <t>gríðarlega sterk og valdamikil peningaöfl eiga mikilla hagsmuna að gæta varðandi það að neysla aukist fremur en minnki . Í</t>
  </si>
  <si>
    <t>Til framtíðar á föstudegi | Raddir</t>
  </si>
  <si>
    <t>http://mannlif.is/pistlar-2/til-framtidar-a-fostudegi</t>
  </si>
  <si>
    <t>Við ætluðum okkur klárlega meira , en þetta varð niðurstaðan og þannig er það nú bara . “ Benedikt var</t>
  </si>
  <si>
    <t>http://mbl.is/sport/korfubolti/2019/11/19/dominos_urvalslidid_vinnur_ekki_thaer_bestu</t>
  </si>
  <si>
    <t>hafa framið sjálfsvíg , það er af nógu að taka en við getum gert svo margt vel ef við erum</t>
  </si>
  <si>
    <t>grípa fyrr inn í aðstæður og setja börn og líðan þeirra og foreldranna í forgang , “ segir Salbjörg .</t>
  </si>
  <si>
    <t>geta komið til . „ Í minni einingum er kannski meiri sveigjanleiki til að gefa rými fyrir undirbúninginn og kennararnir</t>
  </si>
  <si>
    <t>http://mbl.is/frettir/innlent/2017/11/10/laerdomsrikt_legoverkefni</t>
  </si>
  <si>
    <t>, segir Salbjörg . Hún segir að forvarnir eigi að byrja strax í móðurkviði . „ Við þurfum að vera</t>
  </si>
  <si>
    <t>grípa strax inn í aðstæður sem geta verið erfiðar fyrir börn og foreldra með snemmtæka íhlutun þegar við á .</t>
  </si>
  <si>
    <t>grunninntakið í friði er ró , það að takast ekki á . " Ólöf segir að það hafi verið skemmtilegt</t>
  </si>
  <si>
    <t>http://mbl.is/greinasafn/grein/1616529</t>
  </si>
  <si>
    <t>stjórnvöld í Washington að loka því en það þykir vera ljótur blettur á mannréttindamálum í Bandaríkjunum . " Við erum</t>
  </si>
  <si>
    <t>Guantanamo-fangelsið hefur verið gagnrýnt víðsvegar um heiminn og það veldur stjórninni miklum áhyggjum , " sagði John Bellingar lögfræðiráðgjafi Bandaríkjastjórnar</t>
  </si>
  <si>
    <t>Vilja loka Guantanamo</t>
  </si>
  <si>
    <t>http://visir.is/g/200770622091</t>
  </si>
  <si>
    <t>Guðrún nýtur áfram trausts formanns VR</t>
  </si>
  <si>
    <t>http://frettabladid.is/markadurinn/gudrun-nytur-afram-trausts-formanns-vr</t>
  </si>
  <si>
    <t>Þorsteinn F Halldórsson</t>
  </si>
  <si>
    <t>, og þá gerðist það að þessi maður hallaði sér að mér og spurði hvort ég hefði ekki verið mér</t>
  </si>
  <si>
    <t>Guildhall-tónlistarskólinn hefði verið að leita deildarforseta tónlistardeildarinnar sem er með 650 nemendur . Ég kvaðst ekkert hafa heyrt af því</t>
  </si>
  <si>
    <t>Hjartað var á Íslandi</t>
  </si>
  <si>
    <t>http://mbl.is/greinasafn/grein/1122307</t>
  </si>
  <si>
    <t>hann . Þetta hræðilega slys skilur eftir gat í lífi okkar sem þekktum Gunnar Karl . Ég hef alltaf verið</t>
  </si>
  <si>
    <t>Gunnar Karl fylgdist með því sem ég tók mér fyrir hendur , og það gaf mér enn meiri ástæðu til</t>
  </si>
  <si>
    <t>GUNNAR KARL GUNNARSSON</t>
  </si>
  <si>
    <t>http://mbl.is/greinasafn/grein/822880</t>
  </si>
  <si>
    <t>Los Angeles í gær . Ég er meðvitaður um hvað mér hefur verið gefið í vöggugjöf og ég er líka</t>
  </si>
  <si>
    <t>hæfileikar mínir hverfa ekki svo fljótt , lét David hafa eftir sér . Eins og sjá má á myndunumfengu feðgarnir</t>
  </si>
  <si>
    <t>David Beckham og drengirnir</t>
  </si>
  <si>
    <t>http://visir.is/g/2012120119827</t>
  </si>
  <si>
    <t>elly@365.is</t>
  </si>
  <si>
    <t>hafa náð 15 ára aldri , “ segir í svari Þórhildar . Hún tekur fram að foreldrar þurfi að vera</t>
  </si>
  <si>
    <t>Aukinn hraði leiðir til fleiri slysa</t>
  </si>
  <si>
    <t>http://mbl.is/frettir/innlent/2018/10/04/aukinn_hradi_leidir_til_fleiri_slysa</t>
  </si>
  <si>
    <t>Axel Helgi Ívarsson</t>
  </si>
  <si>
    <t>Reglur um notkun léttra bifhjóla</t>
  </si>
  <si>
    <t>eru tilbúnir að spara sér þennan pening með því að sjá sjálfir um söluna , auk þess sem kaupendur eru</t>
  </si>
  <si>
    <t>hægt er að gera betri díl með því að kaupa beint af seljendum , “ segir Gunnar . Hægt að</t>
  </si>
  <si>
    <t>Nýr vefur fyrir bílaviðskipti</t>
  </si>
  <si>
    <t>http://visir.is/g/2015150419631</t>
  </si>
  <si>
    <t>Finnur Thorlacius</t>
  </si>
  <si>
    <t>útilokað að fara síðar út í aðra aukningu . Þvert á móti veit hann til þess að þeir eru vel</t>
  </si>
  <si>
    <t>hægt er að halda annan hluthafafund án mikils fyrirvara og samþykkja þar aðra aukningu . * * * Óðinn telur</t>
  </si>
  <si>
    <t>Viðskiptablaðið - Icelandair Group á batavegi, en í hættulegum höndum</t>
  </si>
  <si>
    <t>http://vb.is/skodun/5015/</t>
  </si>
  <si>
    <t>Óðinn</t>
  </si>
  <si>
    <t>vettvangi t.d. eftir klukkutíma eða eitthvað þá bara lokaðist glugginn . Lögreglan á höfuðborgarsvæðinu segir að þar séu menn mjög</t>
  </si>
  <si>
    <t>hægt sé að beita brottvísun en brotaþolar óskir þess sjaldan þó að þeim hafi verið það kynnt . Nálgunarbannsmálum hefur</t>
  </si>
  <si>
    <t>Brottvísanir af heimilum og nálgunarbönn</t>
  </si>
  <si>
    <t>hægt að athuga , með tiltölulega lítilli fyrirhöfn , hvort þú sért með þetta eða ekki og að fólk sé</t>
  </si>
  <si>
    <t>hægt sé að grípa inn í . Það er hægt að bregðast við . Þetta er ekki eitthvað sem þú</t>
  </si>
  <si>
    <t>Flestir í fjölskyldunni arfberar</t>
  </si>
  <si>
    <t>Orri þakkar Þórarni þó edrúmennsku sína og telur sig vita að hinn eini sanni alkalæknir Íslands viti betur og sé</t>
  </si>
  <si>
    <t>hægt sé að lækna sjúka án íhlutun æðri máttar . Kallað á umræðu Því fer fjarri að Orri sé málefnalegur</t>
  </si>
  <si>
    <t>Lausn á lausninni</t>
  </si>
  <si>
    <t>http://dv.is/menning/2008/11/14/lausn-lausninni/</t>
  </si>
  <si>
    <t>konu með höfuðklút múslíma vinna á Dulles-flugvelli , það sýndi að raunverulegt frelsi ríkti í landinu . Hann er mjög</t>
  </si>
  <si>
    <t>hægt sé að nota hann í áróðursskyni í hörðum deilum sem nú eru milli Bandaríkjanna og Írans og reynir að</t>
  </si>
  <si>
    <t>"Þú hefur undirritað þinn eigin dauðadóm"</t>
  </si>
  <si>
    <t>http://mbl.is/greinasafn/grein/1228902</t>
  </si>
  <si>
    <t>er alltaf verið að benda okkur á að passa upp á tölvurnar okkar og símana . Til dæmis að vera</t>
  </si>
  <si>
    <t>hægt sé að opna fyrir myndavélarnar á þessum græjum . Alls kyns rusl getur líka tekið tölvurnar okkar yfir og</t>
  </si>
  <si>
    <t>Íþróttadóp, Samferða og tölvuöryggi</t>
  </si>
  <si>
    <t>http://ruv.is/node/1000871</t>
  </si>
  <si>
    <t>Guðmundur Pálsson</t>
  </si>
  <si>
    <t>að fólk sé að byrja að safna hafi þá samband . Fjárfesting í bolla Þá segir hún að fólk sé</t>
  </si>
  <si>
    <t>hægt sé að selja sérútgáfurnar aftur og því sé um hálfgerða fjárfestingu að ræða . " Bollarnir sem eru ekki</t>
  </si>
  <si>
    <t>Sumarbollinn seldist upp</t>
  </si>
  <si>
    <t>http://mbl.is/vidskipti/frettir/2015/05/11/sumarbollinn_seldist_upp</t>
  </si>
  <si>
    <t>Ólafur Örn. „ Ég er sannfærður um að aðgengið að upplýsingum með þessum samanþjappaða hætti á Aurbjörgu hafi gert marga</t>
  </si>
  <si>
    <t>hægt sé að velja sér raforkusala eins og þessar tölur sýna , þ.e. að aukning á söluaðilaskipta einstaklinga á raforku</t>
  </si>
  <si>
    <t>Sjöfalt fleiri skipt um raforkusala - Viðskiptablaðið</t>
  </si>
  <si>
    <t>http://vb.is/frettir/150676</t>
  </si>
  <si>
    <t>Sindri Freysson</t>
  </si>
  <si>
    <t>af þrjú hundruð krónum , Twix-súkkulaði eða álíka , “ segir Sveinbjörn . Hann segir að nemendurnir hafi verið vel</t>
  </si>
  <si>
    <t>hægt væri að fá fyrir peninginn . Nemendaráð skólans ákvað að hvetja alla nemendur skólans til að gefa fé til</t>
  </si>
  <si>
    <t>„Það er gleði að geta gefið“</t>
  </si>
  <si>
    <t>http://dv.is/folk/2013/12/7/thad-er-gledi-ad-geta-gefid/</t>
  </si>
  <si>
    <t>þessum þremur vikum loknum verður farið að venja þá við veiðar , “ sagði dr. Brull . Þýsku félagarnir voru</t>
  </si>
  <si>
    <t>hægt væri að ganga mjög nærri stofninum . Brýndu þeir fyrir íslenskum bændum og þeim sem veiddu fálka að skilja</t>
  </si>
  <si>
    <t>Hermann Göring lét sækja íslenska fálka</t>
  </si>
  <si>
    <t>http://dv.is/fokus/timavelin/2019/1/8/goring-let-saekja-islenska-falka</t>
  </si>
  <si>
    <t>úrvalsdeildina " Sjálfsvígið er eitthvað sem ég hef velt mikið fyrir mér . Ég man hvenær ég sem unglingur varð</t>
  </si>
  <si>
    <t>Mestar áhyggjur af ungum karlmönnum</t>
  </si>
  <si>
    <t>http://mbl.is/frettir/innlent/2014/05/25/mestar_ahyggjur_af_ungum_karlmonnum</t>
  </si>
  <si>
    <t>markaðsmála fjarskipta og netlausna hjá Ericsson , flutti einnig erindi á fundinum . Að hans sögn eru fyrirtæki ekki nógu</t>
  </si>
  <si>
    <t>hægt verði að heimfæra netið yfir á farsímann . Segir hann að möguleikar farsíma séu nánast óendalegir og að framtíðin</t>
  </si>
  <si>
    <t>Allt falt með farsímanum</t>
  </si>
  <si>
    <t>http://mbl.is/greinasafn/grein/533008</t>
  </si>
  <si>
    <t>gildi í sem skemmstan tíma . Fram kemur í viljayfirlýsingu íslenskra stjórnvalda vegna lánafyrirgreiðslu hjá Alþjóðagjaldeyrissjóðsins , að stjórnvöld séu</t>
  </si>
  <si>
    <t>hækkun stýrivaxta nægi ekki ein og sér til að koma í veg fyrir fjármagnsútflæði undir núverandi kringumstæðum sem séu mjög</t>
  </si>
  <si>
    <t>Nýjar gjaldeyrisreglur í dag</t>
  </si>
  <si>
    <t>http://mbl.is/vidskipti/frettir/2008/11/28/nyjar_gjaldeyrisreglur_i_dag</t>
  </si>
  <si>
    <t>Eindregin von að stýrivextir hækki ekki frekar</t>
  </si>
  <si>
    <t>http://mbl.is/frettir/innlent/2008/11/21/eindregin_von_ad_styrivextir_haekki_ekki_frekar</t>
  </si>
  <si>
    <t>Í nítjánda lið hennar segir orðrétt að " við erum reiðubúin til að hækka stýrivextina enn frekar , en erum</t>
  </si>
  <si>
    <t>hækkun stýrivaxta nægir ekki ein og sér til að koma í veg fyrir fjármagnsútflæði undir núverandi kringumstæðum sem eru mjög</t>
  </si>
  <si>
    <t>Til í að hækka vexti enn meira</t>
  </si>
  <si>
    <t>http://dv.is/frettir/2008/11/14/til-i-ad-haekka-vexti-enn-meira/</t>
  </si>
  <si>
    <t>53 – Að hækka stýrivexti í 18% . Við erum tilbúin til að hækka stýrivextina enn frekar , en erum</t>
  </si>
  <si>
    <t>Lánapakki IMF lækkar úr 6 í 5 milljarða dala. Yfirlýsing birt</t>
  </si>
  <si>
    <t>http://eyjan.pressan.is/frettir/2008/11/17/lanapakki-imf-verdur-5-milljardar-dala-i-stad-sex/</t>
  </si>
  <si>
    <t>og Sýrlandi . Forsætisráðherra Frakklands , Manuel Valls , sagði við neðri deild franska þingsins í morgun að Frakkar væru</t>
  </si>
  <si>
    <t>hætta á efnavopna- og sýklavopnaárás sé fyrir hendi . Félagar í Landssambandi lögreglumanna hafa samþykkt kjarasamning við ríkið . Samninganefnd</t>
  </si>
  <si>
    <t>ISIS vinnur að þróun efnavopna: Njóta aðstoðar vísindamanna frá Írak og Sýrlandi</t>
  </si>
  <si>
    <t>loftslagi og minni beit . Nauðsynlegt væri að huga að brunavörnum við skipulagningu byggðar og eins þyrftu menn að vera</t>
  </si>
  <si>
    <t>hætta á skógarbrunum ykist . Rannsókn vísindamannanna fer þannig fram að rannsakaðir eru afmarkaðir reitir á brunnum og óbrunnum svæðum</t>
  </si>
  <si>
    <t>Hafði jákvæð áhrif á fuglalíf</t>
  </si>
  <si>
    <t>http://mbl.is/greinasafn/grein/1130256</t>
  </si>
  <si>
    <t>aðstæður . Lýst er því viðhorfi íslenskra stjórnvalda að spilling sé ekki meiriháttar vandamál í þjóðfélaginu , en þau séu</t>
  </si>
  <si>
    <t>hætta á spillingu sé alltaf fyrir hendi . Niðurstaða GRECO nefndarinnar var að samþykkja þrenn tilmæli til íslenskra stjórnvalda varðandi</t>
  </si>
  <si>
    <t>Spilling á Íslandi með þeirri minnstu í Evrópu</t>
  </si>
  <si>
    <t>http://mbl.is/frettir/innlent/2001/09/26/spilling_a_islandi_med_theirri_minnstu_i_evropu</t>
  </si>
  <si>
    <t>greint frá því viðhorfi íslenskra stjórnvalda að spilling sé ekki meiriháttar vandamál í þjóðfélaginu en þau séu þrátt fyrir það</t>
  </si>
  <si>
    <t>hætta á spillingu sé alltaf fyrir hendi . Sólveig Pétursdóttir dómsmálaráðherra sagði í samtali við Morgunblaðið að niðurstöður skýrslunnar hlytu</t>
  </si>
  <si>
    <t>Spilling hér með því minnsta sem gerist í Evrópu</t>
  </si>
  <si>
    <t>http://mbl.is/greinasafn/grein/628405</t>
  </si>
  <si>
    <t>fyrir utan Longyearbyen í ísbjarnaráras og önnur slapp naumlega undan með því að stökkva niður hátt klettabelti . Maður er</t>
  </si>
  <si>
    <t>hættan er alltaf handan við hornið en það er hluti af því að stunda rannsóknir í náttúrunni og maður þarf</t>
  </si>
  <si>
    <t>Mikilvægt að skrá öll ferðaplön til að leit geti hafist ef illa fer</t>
  </si>
  <si>
    <t>http://mannlif.is/heimurinn/mikilvaegt-ad-skra-oll-ferdaplon-til-ad-leit-geti-hafist-ef-illa-fer</t>
  </si>
  <si>
    <t>verðtryggð . Athafnir Seðlabankans gætu haft þar mikil áhrif . Horfur væru góðar en ástæða væri fyrir heimilin að vera</t>
  </si>
  <si>
    <t>hættur gætu leynst víða . Líkur væru á að síðar myndi draga úr verðbólgunni . Næsta verðbólguspá Seðlabankans verður birt</t>
  </si>
  <si>
    <t>Verðbólgan fer hugsanlega yfir þolmörk</t>
  </si>
  <si>
    <t>http://mbl.is/greinasafn/grein/840941</t>
  </si>
  <si>
    <t>nefna bara Norðmenn í því sambandi . Því að við verðum auðvitað sem sjálfstæð og fullvalda þjóð að vera mjög</t>
  </si>
  <si>
    <t>hættur geta steðjað að okkur , ekki bara núna heldur svona í framtíðinni og hvernig eigum við að búa okkur</t>
  </si>
  <si>
    <t>Öryggis- og varnarmál</t>
  </si>
  <si>
    <t>, annars vegar vegna þess hvernig meðhöndlun persónuupplýsinga er háttað , og hins vegar um það hvort notendur forritsins séu</t>
  </si>
  <si>
    <t>meðvitaðir um hverjir</t>
  </si>
  <si>
    <t>hafa aðgang að þeim [ persónuupplýsingunum ] , “ sagði Schumer . Hann fer fram á að FBI og Alríkisviðskiptastofnun</t>
  </si>
  <si>
    <t>Vill að FBI hefji rannsókn á FaceApp</t>
  </si>
  <si>
    <t>http://frettabladid.is/frettir/vill-ad-fbi-hefji-rannsokn-a-faceapp</t>
  </si>
  <si>
    <t>og fyrirtæki eru að stýra þessum verðmætum á virkari hátt en áður . Með tilkomu samfélagsmiðla eru fyrirtæki orðin miklu</t>
  </si>
  <si>
    <t>hafa áhrif á umræðuna , að vera inni í umræðunni um málefni sín . Ég er að vísu ekki með</t>
  </si>
  <si>
    <t>Panamaskjölin gætu kallað á endurmat á aflandseyjum</t>
  </si>
  <si>
    <t>http://mbl.is/greinasafn/grein/1593685</t>
  </si>
  <si>
    <t>og það spennir upp axlir , handleggi og í raun allan líkamann . Með því að nota jógaöndun og vera</t>
  </si>
  <si>
    <t>hafa alla vöðva slaka , nema grindarbotns- og magavöðva , er tónninn sleginn . Síðan fylgjumst við vel með að</t>
  </si>
  <si>
    <t>"Í raun að bjóða upp á sjálfsstyrkingu"</t>
  </si>
  <si>
    <t>http://mbl.is/greinasafn/grein/1297433</t>
  </si>
  <si>
    <t>enginn sem lítur stórt á sig eða telur sig vera yfir aðra hafinn . Um leið eru þeir allir mjög</t>
  </si>
  <si>
    <t>hafa allt í lagi í kringum sig . " Andrés segir ljóst að Claude Onesta , sem verið hefur landsliðsþjálfari</t>
  </si>
  <si>
    <t>Fyrirmyndar Frakkar</t>
  </si>
  <si>
    <t>http://mbl.is/greinasafn/grein/1330111</t>
  </si>
  <si>
    <t>" Þú hefur bætt á þig . " Jafnvel þó að það líti þannig út að maki þinn sé ekki</t>
  </si>
  <si>
    <t>hafa bætt á sig er það mjög ólíklegt . Sass segir að í gegnum árin hafi hún verið með marga</t>
  </si>
  <si>
    <t>Þetta mátt þú aldrei segja við maka þinn</t>
  </si>
  <si>
    <t>http://mbl.is/smartland/tiska/2014/02/18/thetta_matt_thu_aldrei_segja_vid_maka_thinn_2</t>
  </si>
  <si>
    <t>Við verðum einhvern veginn sáttari , maður skráir máltíðina miklu betur í minninu . “ Með þessu móti er maður</t>
  </si>
  <si>
    <t>hafa borðað og hversu mikið , sem Ragga segir að dragi úr líkum á því að stuttu síðar sé maður</t>
  </si>
  <si>
    <t>Markmiðið með því að nærast í núvitund er að líða jafn vel fyrir og eftir máltíðina</t>
  </si>
  <si>
    <t>http://visir.is/g/2018180208661</t>
  </si>
  <si>
    <t>við embættinu . Á Akranesi hafi hann verið búinn að draga upp þá mynd að hinn dæmigerði glæpamaður væri tiltölulega</t>
  </si>
  <si>
    <t>hafa brotið lögin og sjái yfirleitt muninn á réttu og röngu . Í starfi sínu nú eigi hann í höggi</t>
  </si>
  <si>
    <t>Sérstakur saksóknari í New York Times</t>
  </si>
  <si>
    <t>http://ruv.is/node/764769</t>
  </si>
  <si>
    <t>er að mínu mati alveg ljóst að það er stórt skref að lögleiða einkaneysluna og við þurfum að vera mjög</t>
  </si>
  <si>
    <t>hafa eins mikla þekkingu og við getum á afleiðingum þess og hvernig við getum tæklað afleiðingarnar áður en ákvörðunin er</t>
  </si>
  <si>
    <t>Afglæpavæðing einkaneyslu fíkniefna gæti orðið íslenskur veruleiki</t>
  </si>
  <si>
    <t>http://visir.is/g/2014140909329</t>
  </si>
  <si>
    <t>. „ Við erum nýbúin að fara í gegnum eitt hrun og höfum lært af því . Við erum mjög</t>
  </si>
  <si>
    <t>hafa ekki of mikla áhættu í safninu því við þurfum að borga út lífeyri . Þess vegna voru verðhlutföllin lækkuð</t>
  </si>
  <si>
    <t>Borð fyrir báru í fasteignalánum - Viðskiptablaðið</t>
  </si>
  <si>
    <t>http://vb.is/frettir/158594</t>
  </si>
  <si>
    <t>þó sárasjaldan . Þegar við vorum erlendis um daginn og höfðum ekki aðgang að þvottavél notuðum við bréfbleyjur og vorum</t>
  </si>
  <si>
    <t>hafa ekki samviskubit yfir því , “ segir Hildur um taubleyjunotkunina . Varst þú alltaf viss um að þú ætlaðir</t>
  </si>
  <si>
    <t>Þarf ekki að vera „fullkomið“ taubleyjuforeldri</t>
  </si>
  <si>
    <t>http://mbl.is/born/frettir/2019/05/25/tharf_ekki_ad_vera_fullkomid_taubleyjuforeldri</t>
  </si>
  <si>
    <t>árum saman með sérstökum hugbúnaði í ökutækjunum . Hann neitaði því að hafa haft vitneskju um svindlið og sagðist ekki</t>
  </si>
  <si>
    <t>hafa gerst brotlegur í starfi með neinum hætti . Saksóknarar slá því hins vegar föstu að Winterkorn hafi haft vitneskju</t>
  </si>
  <si>
    <t>Ákærður fyrir stórfellt svindl</t>
  </si>
  <si>
    <t>http://mbl.is/frettir/erlent/2019/04/15/akaerdur_fyrir_storfellt_svindl</t>
  </si>
  <si>
    <t>þeir hafa fengið á sig getur ennþá orðið að jákvæðri frétt , “ segir Neale . Hann segir stjórnendur Grandview</t>
  </si>
  <si>
    <t>hafa gert mistök . Frétt mbl.is : Vilja loka „ dapurlegasta dýragarðinum “ Ef gengið verður að boðinu verður efnt</t>
  </si>
  <si>
    <t>Dapra ísbirninum boðið að flytja til Englands</t>
  </si>
  <si>
    <t>http://mbl.is/frettir/erlent/2016/09/19/dapra_isbirninum_bodid_ad_flytja_til_englands/</t>
  </si>
  <si>
    <t>að tekið hefði verið á málinu og því væri lokið . Hann hefði átt langar samræður við Sterling sem sé</t>
  </si>
  <si>
    <t>hafa gert stór mistök og hafi beðist afsökunar fyrir framan liðsfélaga sína . Sterling fór í stutt frí til Jamaíka</t>
  </si>
  <si>
    <t>Sterling mætti 12 tímum of seint í æfingabúðir Englands</t>
  </si>
  <si>
    <t>http://fotbolti.net/news/02-06-2018/sterling-maetti-12-timum-of-seint-i-aefingabudir-englands</t>
  </si>
  <si>
    <t>máltíðir úr hreinni fæðu , “ segir Arnhildur . Borghildur æfir að jafnaði þrisvar í viku og segist vera almennt</t>
  </si>
  <si>
    <t>hafa hollt mataræði og úr sem flestum fæðuflokkum . Viðtal við þær Borghildi og Arnhildi er að finna í Eftir</t>
  </si>
  <si>
    <t>Forstjóri Einkaleyfastofu eldar með dóttur sinni - Viðskiptablaðið</t>
  </si>
  <si>
    <t>http://vb.is/frettir/114622/</t>
  </si>
  <si>
    <t>almenn regla hjá þeim . " Louis van Gaal knattspyrnustjóri Manchester United segir varnarmann sinn Johnny Evans ekki hafa verið</t>
  </si>
  <si>
    <t>hafa hrækt í átt að leikmanni Newcastle , Papiss Cisse í leik liðanna í ensku úrvalsdeildinni í gær . "</t>
  </si>
  <si>
    <t>Evans var ekki meðvitaður um hrákann</t>
  </si>
  <si>
    <t>http://mbl.is/sport/enski/2015/03/05/evans_var_ekki_medvitadur_um_hrakann</t>
  </si>
  <si>
    <t>temmilega mikið , ég vil ekki öfgarnar . Ég hef brennt mig þar áður svo ég bara reyni að vera</t>
  </si>
  <si>
    <t>hafa jafnvægi milli holla matsins og matsins sem er aðeins hitaeiningaríkari . Ég fæ mér þó alltaf eitthvað sem mig</t>
  </si>
  <si>
    <t>Frelsaðist frá vigtinni</t>
  </si>
  <si>
    <t>http://mbl.is/smartland/heilsa/2017/10/19/frelsadist_fra_vigtinni</t>
  </si>
  <si>
    <t>sjaldnast við að svarið sé annað hvort „ með “ eða „ á móti “ . Við þurfum að vera</t>
  </si>
  <si>
    <t>hafa jákvæð áhrif hvert á annað og gefa okkur þannig tækifæri til að hugsa um og leysa ágreiningsatriði í samvinnu</t>
  </si>
  <si>
    <t>Vísir - Ágreiningur og samstarf</t>
  </si>
  <si>
    <t>http://visir.is/g/2013708169943</t>
  </si>
  <si>
    <t>hefur ekki verið sérlega glæstur upp á síðkastið en hann hefur einkennst af endalausu klúðri og meðferðum . Hún er</t>
  </si>
  <si>
    <t>hafa kannski ekki farið sem best með tímann og segir að nú sé bjartara framundan . " Síðustu fimm ár</t>
  </si>
  <si>
    <t>Ekkert eðlilegra en að sýna nekt</t>
  </si>
  <si>
    <t>http://mbl.is/smartland/stars/2011/12/11/ekkert_edlilegra_en_ad_syna_nekt</t>
  </si>
  <si>
    <t>Þáttastjórnendur á stöðinni árið 2018 voru 16 talsins 8 karlar og 8 konur . „ Við erum alla daga árisins</t>
  </si>
  <si>
    <t>hafa kynjahlutföllin jöfn og fylgjumst náið með því að því markmiði sé náð . Við skráum með markvissum hætti kynjahlutföll</t>
  </si>
  <si>
    <t>Jafnt kynjahlutfall hjá N4</t>
  </si>
  <si>
    <t>http://kaffid.is/jafnt-kynjahlutfall-hja-n4</t>
  </si>
  <si>
    <t>hann gott uppeldi . Þangað sótti hann svo margt löngu eftir að hann fór þaðan . Ekki síst var hann</t>
  </si>
  <si>
    <t>hafa nægan mat í búri og frystikistu . Hann naut sín líka vel þegar gest bar að garði og með</t>
  </si>
  <si>
    <t>Hjalti Guðmundsson</t>
  </si>
  <si>
    <t>http://mbl.is/greinasafn/grein/1426493</t>
  </si>
  <si>
    <t>greinir , Aveda-hárstofa . Það þýðir að eingöngu eru notaðar hárvörur frá Aveda á stofunni . " Fólk verður sífellt</t>
  </si>
  <si>
    <t>hafa raunverulega heilbrigt hár , og liður í því er að nota almennilegar vörur í hárið , " bendir Hrönn</t>
  </si>
  <si>
    <t>Afslappaðar stelpur og sparilegir strákar</t>
  </si>
  <si>
    <t>http://mbl.is/greinasafn/grein/1468634</t>
  </si>
  <si>
    <t>skrifa grínpistil , sem hann var þekktur fyrir , þá bjó alvaran undir . Mikilvægt er að við Íslendingar séum</t>
  </si>
  <si>
    <t>hafa skynsamlega uppeldisstefnu þar sem kynja- og jafnréttissjónarmið eru höfð í hávegum . Öðruvísi munum við aldrei ná þeim stalli</t>
  </si>
  <si>
    <t>Mikilvægasta stétt í heimi</t>
  </si>
  <si>
    <t>sem býður upp á mikla útiveru . Margir þurfa að taka með sér nesti og þá er gott að vera</t>
  </si>
  <si>
    <t>hafa snarlið sem næringarríkast fyrir litla kroppa . Gunnþórunn Jónsdóttir gunnthorunn@mbl.is Krakkar eru með minni maga en fullorðnir og borða</t>
  </si>
  <si>
    <t>Næringarríkt nesti fyrir krakkana</t>
  </si>
  <si>
    <t>http://mbl.is/greinasafn/grein/1512337</t>
  </si>
  <si>
    <t>oftar en ekki grímulaus ... eða svo til . Hlaðinn vilja til að aðstoða okkur eins og hann gæti ,</t>
  </si>
  <si>
    <t>hafa verið fjarverandi mestan part ævi okkar . Vildi vera vinur okkar . Þótt ýmislegt megi um Hemma sem föður</t>
  </si>
  <si>
    <t>Hermann Gunnarsson</t>
  </si>
  <si>
    <t>http://mbl.is/greinasafn/grein/1471027</t>
  </si>
  <si>
    <t>Miðbæ . Nú brá hinsvegar svo við að hverfafélag hans synjaði beiðni um þátttöku á landsfund . Sveinn Andri segist</t>
  </si>
  <si>
    <t>hafa verið flokksforystunni erfiður undanfarna mánuði , sérstaklega eftir að skýrsla rannsóknarnefndarinnar kom út , en þá vildi hann að</t>
  </si>
  <si>
    <t>Hafnað sem landsfundarfulltrúa eftir gagnrýni á forystu flokksins</t>
  </si>
  <si>
    <t>http://eyjan.pressan.is/frettir/?p=44891</t>
  </si>
  <si>
    <t>http://dv.is/menning/2017/11/1/cyber</t>
  </si>
  <si>
    <t>, útilokar að fara til Manchester United , Hann segist ánægður í Tyrklandi . ( Goal.com ) Ashley Young er</t>
  </si>
  <si>
    <t>hafa þann stimpil á sér að vera oft með leikaraskap . Þessi vængmaður Manchester United hyggst þó ekki biðjast afsökunar</t>
  </si>
  <si>
    <t>Rooney, Matic og Zouma orðaðir við Chelsea</t>
  </si>
  <si>
    <t>fasteignaviðskipti . Það er því von mín að þessi litla hugvekja geri bæði seljendur og kaupendur fasteigna sem og fasteignasala</t>
  </si>
  <si>
    <t>hafa þessa hluti á hreinu áður en viðskipti fara fram . Það getur komið í veg fyrir leiðinlega eftirmála fasteignakaupa</t>
  </si>
  <si>
    <t>Reyndarteikningar - hver á að borga?</t>
  </si>
  <si>
    <t>http://mbl.is/greinasafn/grein/767139</t>
  </si>
  <si>
    <t>Þetta er eins og að sleppa því að spenna á sig bílbelti og lenda svo viljandi í bílslysi , fullkomlega</t>
  </si>
  <si>
    <t>hafi gerst . Það er merkilegt í ljósi þeirra lærdóma sem Íslendingar telja sig hafa dregið af bankahruninu að ekki</t>
  </si>
  <si>
    <t>Déjà vu</t>
  </si>
  <si>
    <t>http://visir.is/g/2017170629204</t>
  </si>
  <si>
    <t>Þorbjörn Þórðarson</t>
  </si>
  <si>
    <t>við Fjarðarfréttir segir Viðar Halldórsson , formaður FH , að frumkvæðið hafi upphaflega vissulega komið frá Hafnarfjarðarbæ . Segist hann</t>
  </si>
  <si>
    <t>Hafnarfjarðarbær hafi talið núverandi samning um leigu á Risanum óhagstæðan bænum og því hafi orðið að samkomulagi að gera þennan</t>
  </si>
  <si>
    <t>Samskiptastjóri bæjarstjóra neitar að upplýsa um ástæðu kaupa á knatthúsum FH</t>
  </si>
  <si>
    <t>http://fjardarfrettir.is/frettir/politik/samskiptastjori-baejarstjora-neitar-ad-upplysa-um-astaedu-kaupa-knatthusum-fh</t>
  </si>
  <si>
    <t>því væri þessi framtíðarávöxtunarþörf sjóðanna ekki eitthvað sem myndi brjótast út um leið og færi gæfist , heldur væru sjóðirnir</t>
  </si>
  <si>
    <t>haga þyrfti seglum eftir vindi . Már viðurkenndi að útboðsleiðin , sem farin var til að minnka pressuna á krónuna</t>
  </si>
  <si>
    <t>Snjóhengja ekki rétta orðið</t>
  </si>
  <si>
    <t>http://mbl.is/vidskipti/frettir/2013/05/27/snjohengja_ekki_retta_ordid</t>
  </si>
  <si>
    <t>þ.ám. stjórnarformannsins . Bent er á að ef fyrir hendi sé ráðandi hluthafi í félagi skuli félagsstjórn vera sér vel</t>
  </si>
  <si>
    <t>hagsmuna allra hluthafa sé gætt með sama hætti og hins ráðandi hluthafa . Loks má nefna að miðað er við</t>
  </si>
  <si>
    <t>Stjórnun og stjórnkerfi íslenskra hlutafélaga</t>
  </si>
  <si>
    <t>http://mbl.is/greinasafn/grein/761869</t>
  </si>
  <si>
    <t>og Evrópusambandsins feli í sér slæm tíðindi fyrir alla sem aðhyllast frjáls viðskipti . Guðlaugur Þórðarson : Við erum algjörlega</t>
  </si>
  <si>
    <t>hagsmunir Íslendinga felast í fríverslun og viðskiptastríð , þó að þau tengist okkur ekki með beinum hætti og hafi ekki</t>
  </si>
  <si>
    <t>Óvíst um óbein áhrif tollastríðsins</t>
  </si>
  <si>
    <t>, er ég tók við starfi deildarstjóra . Guðmundur var sívinnandi , vel skipulagður og úrræðagóður starfsmaður , og mjög</t>
  </si>
  <si>
    <t>hagsmunir viðskiptavinarins og fyrirtækisins færu saman . Skapbetri og jákvæðari vinnufélaga er vart unnt að hugsa sér , hann var</t>
  </si>
  <si>
    <t>GUÐMUNDUR STEFÁN KARLSSON</t>
  </si>
  <si>
    <t>http://mbl.is/greinasafn/grein/808749</t>
  </si>
  <si>
    <t>í haust þannig að okkar markaður er að stækka um leið og sala til fyrirtækja hefur aukist . Stjórnendur eru</t>
  </si>
  <si>
    <t>hagstæð innkaup á rekstrarvörum leiða að sjálfsögðu til lægri rekstrarkostnaðar . “ segir Hrólfur í tilkynningunni . Hrólfur er í</t>
  </si>
  <si>
    <t>Hrólfur Sigurðsson ráðinn framkvæmdastjóri vörusviðs Office1 - Viðskiptablaðið</t>
  </si>
  <si>
    <t>http://vb.is/frettir/15985/</t>
  </si>
  <si>
    <t>eftir dvölina sem leikmaður og síðan þjálfari þar sem hann vann Meistaradeildina þrjú ár í röð . Forráðamenn Liverpool virðast</t>
  </si>
  <si>
    <t>hákarlanir á Spáni gætu farið að narta í Sadio Mane . Mane er einn allra besti leikmaður enksu úrvalsdeildarinnar og</t>
  </si>
  <si>
    <t>Liverpool vill hækka laun Mane um 8 milljónir á viku</t>
  </si>
  <si>
    <t>http://dv.is/433/2019/9/20/liverpool-vill-haekka-laun-mane-um-8-milljonir-viku</t>
  </si>
  <si>
    <t>Hjartaaðgerðin þroskaði mig – Fréttablaðið</t>
  </si>
  <si>
    <t>http://frettabladid.is/lifid/hjartaagerin-roskai-mig</t>
  </si>
  <si>
    <t>Fréttablaðið eftir leikinn . „ Þeir eiga það til að snúa leikjum sér í hag með stemmingskörfum og við vorum</t>
  </si>
  <si>
    <t>halda áfram og sækja körfur í von um að slökkva á þeim , “ bætti Ægir við . Hann skoraði</t>
  </si>
  <si>
    <t>Líður hvergi betur en í Höllinni – Fréttablaðið</t>
  </si>
  <si>
    <t>http://frettabladid.is/sport/liur-hvergi-betur-en-i-hoellinni</t>
  </si>
  <si>
    <t>réttindi sjúklinga , rétt samfélagsins til löggæslu og verndar og svo framvegis . Stjórnskipunar- og eftirlitsnefnd þingsins hefur verið mjög</t>
  </si>
  <si>
    <t>halda báðum þessum sjónarhornum til haga og hefur litið á það sem hlutverk sitt að koma upplýsingum til annarra nefnda</t>
  </si>
  <si>
    <t>Alþingi á framfaraleið</t>
  </si>
  <si>
    <t>http://mbl.is/greinasafn/grein/1616143</t>
  </si>
  <si>
    <t>sér kápur með A-sniði – sem klæða hvers kyns bungur fyrir neðan brjóst af öllum konum – en virðist líka</t>
  </si>
  <si>
    <t>halda einhverju fyrir framan sig miðja , vitandi að bumban hennar er ein sú eftirsóttasta í veröldinni af ljósmyndurum .</t>
  </si>
  <si>
    <t>Katrín og kápurnar</t>
  </si>
  <si>
    <t>http://mbl.is/greinasafn/grein/1461991</t>
  </si>
  <si>
    <t>á leitarvélum og senda auglýsingar í tölvupósti . Heimasíða vintagetub.com Bandarískir háskólanemar í leit að vinnu eru nú að verða</t>
  </si>
  <si>
    <t>halda Facebook síðum sínum lokuðum , herða einkalífsstillingar og breyta jafnvel um notendanöfn til að koma í veg fyrir að</t>
  </si>
  <si>
    <t>Fleiri forðast vinnuveitendur á Facebook</t>
  </si>
  <si>
    <t>http://mbl.is/frettir/taekni/2010/03/29/fleiri_fordast_vinnuveitendur_a_facebook</t>
  </si>
  <si>
    <t>er hrikalega flott og fellur einkar vel í kramið hjá íslenskum fagurkerum , “ segir Hulda . Hún segir Íslendinga</t>
  </si>
  <si>
    <t>halda falleg heimili og eiga fagran húsbúnað . „ Íslendingar fylgjast vel með tískustraumum og því sem er móðins hverju</t>
  </si>
  <si>
    <t>Himneskur fögnuður og jóladýrð í Höllinni</t>
  </si>
  <si>
    <t>http://visir.is/g/2017171218878</t>
  </si>
  <si>
    <t>maður sé óöruggur , í vörn og líði óþægilega í nærveru hans . Hvernig á að forðast það ? Vertu</t>
  </si>
  <si>
    <t>halda handleggjunum í sundur . Settu aðra hönd í kjöltuna og hina á borðið . Þá ertu með handleggina tilbúna</t>
  </si>
  <si>
    <t>Sjö algeng mistök sem er hægt að forðast í atvinnuviðtölum</t>
  </si>
  <si>
    <t>http://bleikt.pressan.is/lesa/sjo-algeng-mistok-sem-er-haegt-ad-fordast-i-atvinnuvidtolum/</t>
  </si>
  <si>
    <t>valdið ótímabærum kvillum og vandamálum í hálsi og baki . En það má fyrirbyggja þessi einkenni með því að vera</t>
  </si>
  <si>
    <t>halda höfðinu betur uppréttu þegar síminn er skoðaður . Lyfta frekar símanum ofar svo auðveldara sé að skoða hann .</t>
  </si>
  <si>
    <t>Ofnotkun síma veldur heilsubresti</t>
  </si>
  <si>
    <t>heilsumarkþjálfa og arkitekt . Hún borðar mikið af grænmetisréttum og hefur hreyfinguna fjölbreytta . „ Með árunum hef ég orðið</t>
  </si>
  <si>
    <t>http://mbl.is/smartland/heilsa/2016/09/01/10_daga_hreinsunin_breytti_ollu/</t>
  </si>
  <si>
    <t>Nýtum það ! Hvernig lýsir þú lestrarvenjum þínum ? Þær eru einfaldar : Lesa margt og mikið . Ég er</t>
  </si>
  <si>
    <t>halda í lesturinn í stað þess að sitja yfir sjónvarpinu eða , að ég tali nú ekki um , símanum</t>
  </si>
  <si>
    <t>Íslenskan er svo stór hluti af sjálfsmyndinni</t>
  </si>
  <si>
    <t>http://dfs.is/2019/01/11/islenskan-er-svo-stor-hluti-af-sjalfsmyndinni</t>
  </si>
  <si>
    <t>Framkvæmdastjóri Comic Relief , Liz Warner , sagði að samtökin tækju tilnefninguna nú til skoðunar . Samtökin væru nú enn</t>
  </si>
  <si>
    <t>halda í við breytta tíma og að „ ljá fólkinu , sem fjallað er um , rödd . “ Myndband</t>
  </si>
  <si>
    <t>Herferð með Ed Sheeran í fararbroddi sögð „fátæktarklám“</t>
  </si>
  <si>
    <t>http://visir.is/g/2017171209538</t>
  </si>
  <si>
    <t>En þótt Anna María hafi lært margt af þessu ferli er stærsta lexían sennilega sú að hún þarf að vera</t>
  </si>
  <si>
    <t>halda jafnvæginu . „ Ég velti alltaf fyrir mér þegar ég vakna á morgnana hver ég ætli að vera í</t>
  </si>
  <si>
    <t>„Ég bar sjálf ábyrgð á ástandinu“ |</t>
  </si>
  <si>
    <t>http://mannlif.is/vikan/eg-bar-sjalf-abyrgd-a-astandinu</t>
  </si>
  <si>
    <t>http://mbl.is/frettir/innlent/2015/04/12/frodleiksfus_ferdalangur</t>
  </si>
  <si>
    <t>Valgarður fékk skelfilegt hugboð - „Eins og eitthvað flygi í gegnum hausinn á mér, eitthvað kalt. Það fyrsta sem ég hugsaði var - „Mamma!“</t>
  </si>
  <si>
    <t>http://dv.is/fokus/2018/11/13/valgardur-fekk-skelfilegt-hugbod-eins-og-eitthvad-flygi-gegnum-hausinn-mer-eitthvad-kalt-thad-fyrsta-sem-eg-hugsadi-var-mamma</t>
  </si>
  <si>
    <t>því mikilvæga á meðan . Ég veit ég myndi sjá eftir því að lifa svoleiðis . Ég hef verið mjög</t>
  </si>
  <si>
    <t>halda mér í góðu formi á meðgöngunni til að auðvelda mér að komast aftur í form . Það þarf að</t>
  </si>
  <si>
    <t>Vísir - Meðganga er meira undur en ég gat ímyndað mér</t>
  </si>
  <si>
    <t>http://visir.is/g/2013712139999</t>
  </si>
  <si>
    <t>maður sofni heldur en í þéttbýli . “ Það er lykilatriði að ökumenn séu úthvíldir . Farþegar þurfa að vera</t>
  </si>
  <si>
    <t>halda ökumanni félagsskap eða skipta við hann . Ef enginn er til að skipta við ökumanninn , tökum þá 15</t>
  </si>
  <si>
    <t>Þetta getur gerst ef þú keyrir mjög þreytt/ur - „Það er margt sem getur gerst á þeim tíma ef augunum er lokað“</t>
  </si>
  <si>
    <t>http://dv.is/frettir/2018/9/20/thetta-getur-gerst-ef-thu-keyrir-mjog-threytt-ur-thad-er-margt-sem-getur-gerst-theim-tima-ef-augunum-er-lokad</t>
  </si>
  <si>
    <t>mörg fiðrildi í magann . Varstu uppfull af þjóðarstolti ? Ekki get ég nú sagt það . Ég var aðallega</t>
  </si>
  <si>
    <t>halda ró minni . Ég er sátt og reynslunni ríkari . Hvernig var að vera fjallkona með mótmælendur viðstadda ?</t>
  </si>
  <si>
    <t>Dugir ekki að sitja heima í stofu</t>
  </si>
  <si>
    <t>http://mbl.is/greinasafn/grein/1557706</t>
  </si>
  <si>
    <t>að hefjast strax . „ Menn eru að spila mismunandi mikið með sínum félagsliðum og ég held að menn séu</t>
  </si>
  <si>
    <t>halda sér í góðu formi . Sumir þurfa að styrkja sig og aðrir þurfa að gera hitt og þetta til</t>
  </si>
  <si>
    <t>Ríf vonandi ekki eitthvað fyrir þessa Ólympíuleika</t>
  </si>
  <si>
    <t>http://visir.is/g/2012704109903</t>
  </si>
  <si>
    <t>gengu á fjöll saman og voru mjög duglegar í að finna sér eitthvað að gera . Eru þær líka alltaf</t>
  </si>
  <si>
    <t>halda sinni áætlun . Þó að þær séu í sumarfríi erlendis eða í bústað , þá halda þær alltaf rútínunni</t>
  </si>
  <si>
    <t>Beta og Gerður léttust um meira en hundrað kíló saman</t>
  </si>
  <si>
    <t>http://bleikt.pressan.is/lesa/beta-og-gerdur-lettust-um-meira-en-hundrad-kilo-saman/</t>
  </si>
  <si>
    <t>um umhverfismál . „ Lengi býr að fyrstu gerð og ég held það sé mjög þroskandi fyrir börnin að vera</t>
  </si>
  <si>
    <t>halda sínu nánasta umhverfi hreinu . Þau höfðu greinilega mjög gaman af því að taka þátt í hreinsun Langasands .</t>
  </si>
  <si>
    <t>Forsmekkurinn að umhverfisdögum á Akranesi</t>
  </si>
  <si>
    <t>sem hentar okkar nemendum sem best . " Berglind telur að blöndunin hafi tekist vel . " Við erum auðvitað</t>
  </si>
  <si>
    <t>halda utan um okkar nemendur og gætum þess vel að hafa gott táknmálsumhverfi í kringum þá . Það hafa auðvitað</t>
  </si>
  <si>
    <t>Það eru allir vegir færir</t>
  </si>
  <si>
    <t>http://mbl.is/greinasafn/grein/1023297</t>
  </si>
  <si>
    <t>samhljómur atvinnurekenda og starfsmanna í þessum málum . Á Vesturlöndum horfast menn í augu við opnun vinnumarkaðarins . Vinnuveitendur eru</t>
  </si>
  <si>
    <t>halda vel utan um mannauð sinn og nýta hann sem best . Starfsmenn horfa vissulega til launa , en líka</t>
  </si>
  <si>
    <t>Þekking og reynsla metin til náms</t>
  </si>
  <si>
    <t>http://mbl.is/greinasafn/grein/1087420</t>
  </si>
  <si>
    <t>Þetta eitt og sér þýðir um 7% lækkun . Aukin samkeppni og tilkoma internetsins hefur aukið gegnsæi svo söluaðilar eru</t>
  </si>
  <si>
    <t>halda verði niðri . Afnám innflutningsgjalda , styrking krónunnar og hagstæð innkaup – allt hjálpast þetta að við að lækka</t>
  </si>
  <si>
    <t>Lægra krónutöluverð en á útsölunni fyrir 23 árum</t>
  </si>
  <si>
    <t>http://dv.is/lifsstill/2017/1/7/laegra-kronutoluverd-en-utsolunni-fyrir-23-arum/</t>
  </si>
  <si>
    <t>mikið sjálfstraust og það jókst bara eftir því sem leið á leikinn . “ Hann segir að leikmenn hafi verið</t>
  </si>
  <si>
    <t>halda yfirvegun sinni þrátt fyrir góða stöðu í hálfleik . „ Það er erfitt að spila svona allan leikinn .</t>
  </si>
  <si>
    <t>Vísir - Jakob: Þetta kitlar egóið</t>
  </si>
  <si>
    <t>http://visir.is/g/2011110509443</t>
  </si>
  <si>
    <t>tekin fjölskyldumynd neyddist maður stundum til að klippa hana alveg niður , maður skammaðist sín svo mikið . " Ertu</t>
  </si>
  <si>
    <t>halda þessu , að skemma ekki árangurinn ? " Já , ég ákvað strax í upphafi að ég var ekki</t>
  </si>
  <si>
    <t>Ég var alveg botnlaus</t>
  </si>
  <si>
    <t>http://mbl.is/greinasafn/grein/1642359</t>
  </si>
  <si>
    <t>og í stað þess að setja lágmarkskröfu er sett hámarkskrafa . Fyrr í dag samþykktu nefndarmenn í umhverfisnefnd Evrópuþingsins ,</t>
  </si>
  <si>
    <t>hámark mun fækka störfum í lífeldsneytisbransanum , að draga mörkin við 6% í stað 5% . Og nú er enginn</t>
  </si>
  <si>
    <t>Helgarsprokið 22. mars 2015 - Andríki</t>
  </si>
  <si>
    <t>http://andriki.is/2015/03/22/helgarsprokid-22-mars-2015/</t>
  </si>
  <si>
    <t>verið þyngri en það . Hann hafi séð fjölmarga stærri fara í tækið og starfsmenn hafi ekki einu sinni verið</t>
  </si>
  <si>
    <t>hámark væri á þyngd þeirra sem færu í tækið . Fólkið í röðinni öskraði Í Morgunútvarpinu á Rás 2 í</t>
  </si>
  <si>
    <t>Faðir Andra Freys telur um manndráp af gáleysi að ræða en ekki slys</t>
  </si>
  <si>
    <t>http://visir.is/g/2016160128784</t>
  </si>
  <si>
    <t>ég vildi aka fram úr þeim og gáfu þeir gjarnan stefnuljós eins og reglur segja segja til um og virtust</t>
  </si>
  <si>
    <t>hámarkshraði þeirra mátti ekki fara yfir 80 km með aftanívagn . Mörg stórslysin hefðu orðið ef þessir ökumenn hefðu farið</t>
  </si>
  <si>
    <t>Út í hvaða kant?</t>
  </si>
  <si>
    <t>http://mbl.is/greinasafn/grein/1345026</t>
  </si>
  <si>
    <t>við stelpur . Segja : Mér finnst þessi kjóll betri en hinn . “ Jennifer sagði Affleck hafa verið mjög</t>
  </si>
  <si>
    <t>meðvitaðan um hverju</t>
  </si>
  <si>
    <t>han klæddist á þessum tíma . „ Hann fór ekki í neitt sem hann vildi ekki klæðast sjálfur , samt.</t>
  </si>
  <si>
    <t>Jennifer Lopez skikkaði Ben Affleck í jakkaföt</t>
  </si>
  <si>
    <t>http://visir.is/g/2014140629932</t>
  </si>
  <si>
    <t>" en við getum nefnt skírdreymi á íslensku , felst í því ástandi að manneskju dreymir en er um leið</t>
  </si>
  <si>
    <t>hana dreymi . Hugtakið er komið frá hollenska rithöfundinum og lækninum Frederik van Eeden ( 1860 - 1932 ) .</t>
  </si>
  <si>
    <t>Er hugtakið skírdreymi (lucid dreaming) virt í vísindaheiminum?</t>
  </si>
  <si>
    <t>http://visindavefur.is/svar.php?id=548</t>
  </si>
  <si>
    <t>Haukur Már Helgason</t>
  </si>
  <si>
    <t>jöfnunni enda ekkert í húfi í sjálfu sér . Leikurinn í gærkvöldi var ágætt dæmi um það . Landsliðsmennirnir eru</t>
  </si>
  <si>
    <t>handan við hornið eru átökin sem máli skipta enda Ólympíuleikar í húfi . Ísland - Noregur 34 : 34 Laugardalshöll</t>
  </si>
  <si>
    <t>Enn eitt jafnteflið gegn Norðmönnum</t>
  </si>
  <si>
    <t>http://mbl.is/greinasafn/grein/1417262</t>
  </si>
  <si>
    <t>segir Baltasar eldkláran og færan í sínu fagi og nefnir sérstaklega auðmýkt hans gagnvart verkefninu . " Hann var mjög</t>
  </si>
  <si>
    <t>http://mbl.is/greinasafn/grein/1685765</t>
  </si>
  <si>
    <t>öllum og lýðræði að leiðarljósi . Hann á að geta sagt sína skoðun á hlutum , samtímis sem hann er</t>
  </si>
  <si>
    <t>hann á ekki að beita sér í pólitískum málum . Og þar á ég við flokkspólitískum málum . Forsetinn á</t>
  </si>
  <si>
    <t>Forsetaefnin fjalla um utanríkisstefnu forseta</t>
  </si>
  <si>
    <t>http://visir.is/g/2012120609009</t>
  </si>
  <si>
    <t>gríðarlega mikilvægur og raunar úrslitaleikur um sæti á EM . Liðið hefur spilað vel í leikjunum tveimur og Jón er</t>
  </si>
  <si>
    <t>hann á ekki öruggt sæti . " Ég vona að ég passi vel inn í það sem liðið er að</t>
  </si>
  <si>
    <t>Jón Arnór: Erfitt að sitja og horfa á</t>
  </si>
  <si>
    <t>http://mbl.is/sport/korfubolti/2014/08/19/jon_arnor_erfitt_ad_sitja_og_horfa_a</t>
  </si>
  <si>
    <t>á embættismennina . Ábyrgðin er alfarið hjá þeim sjálfum , " segir Ármann Kr. Roberto Mancini knattspyrnustjóri Manchester City er</t>
  </si>
  <si>
    <t>hann á yfir höfði sér að verða rekinn frá störfum takist honum ekki að hampa Englandsmeistaratitlinum í vor . City</t>
  </si>
  <si>
    <t>Mancini ekki öruggur í starfi</t>
  </si>
  <si>
    <t>http://mbl.is/sport/enski/2012/04/07/mancini_ekki_oruggur_i_starfi</t>
  </si>
  <si>
    <t>þess , fá annað sjónarhorn á tilveruna . Ég gerði alltaf ráð fyrir því að pabbi , sem var mjög</t>
  </si>
  <si>
    <t>hann ætlaði að verða besti afinn af sex sem voru til staðar , yrði til staðar fyrir afastrákana sína lengur</t>
  </si>
  <si>
    <t>Árni Ibsen</t>
  </si>
  <si>
    <t>http://mbl.is/greinasafn/grein/1163291</t>
  </si>
  <si>
    <t>hendurnar á mittinu eins og hann ætlaði sér að dansa rússneskan kósakkadans , en hann var ráðvilltur á svip ;</t>
  </si>
  <si>
    <t>hann ætti stutt í að verða sér til skammar en þó staðráðinn í að láta verða af því . Salomé</t>
  </si>
  <si>
    <t>Sendiherrann</t>
  </si>
  <si>
    <t>Bragi Ólafsson</t>
  </si>
  <si>
    <t>! Þú kenndir mér nú einu sinni vélritun í gaggó . “ Póri nagar sig sjálfsagt í handarbökin núna ,</t>
  </si>
  <si>
    <t>hann ber sína ábyrgð á því að Auður hamraði meiðyrðin niður með fullkominni fingrasetningu . Eftir aldalanga einangrun er Ísland</t>
  </si>
  <si>
    <t>http://frettabladid.is/skodun/1000398743-fra-degi-til-dags</t>
  </si>
  <si>
    <t>að skrifa Gleðihorfurnar á tússtöflu gerði það vegna þess að hann áttar sig einmitt á sömu staðreynd . Hann var</t>
  </si>
  <si>
    <t>hann býr í samfélagi og getur haft áhrif á samferðafólk sitt . Hann valdi að nýta áhrifin til góðs .</t>
  </si>
  <si>
    <t>Samviska, samkennd og samhengi</t>
  </si>
  <si>
    <t>http://stundin.is/grein/10229</t>
  </si>
  <si>
    <t>Katrín Oddsdóttir</t>
  </si>
  <si>
    <t>og mögulegt er . Stóra takmarkið er UFC , alveg eins og hjá Gunnari Nelson . Hann er þó vel</t>
  </si>
  <si>
    <t>hann eigi alltof mikið eftir . „ Nú er ég að fara að berjast um þennan titil þannig maður er</t>
  </si>
  <si>
    <t>Tíminn vinnur ekki með mér en ég stefni á toppinn</t>
  </si>
  <si>
    <t>http://visir.is/g/2015150229267</t>
  </si>
  <si>
    <t>skóla landsins á næsta skólaári . Teflir stíft til sigurs Hrafn segir hinn andlega undirbúning skipta miklu máli og segist</t>
  </si>
  <si>
    <t>hann eigi eftir að tapa einhverjum skákum . " Ég geri ráð fyrir því að tefla nokkuð stíft til sigurs</t>
  </si>
  <si>
    <t>"Úrslitin eru aukaatriði"</t>
  </si>
  <si>
    <t>http://mbl.is/greinasafn/grein/800700</t>
  </si>
  <si>
    <t>um eiginhandaráritun , mér finnst þetta svo ótrúlegt . " Foden er ennþá lítill og léttur og segist vera fullkomlega</t>
  </si>
  <si>
    <t>hann eigi enn eftir að taka síðustu vaxtarkippina . _x0084_ Stundum er ég með minna jafnvægi og kem fótunum illa</t>
  </si>
  <si>
    <t>Foden: Langar stundum að biðja Silva og De Bruyne um áritun</t>
  </si>
  <si>
    <t>http://fotbolti.net/news/07-08-2019/foden-langar-stundum-ad-bidja-silva-og-de-bruyne-um-aritun</t>
  </si>
  <si>
    <t>Ívan Guðjón Baldursson</t>
  </si>
  <si>
    <t>Fréttaskýring: Tugir þyrftu aðstoð við foreldrahlutverkið</t>
  </si>
  <si>
    <t>http://mbl.is/frettir/innlent/2010/03/24/tugir_thyrftu_adstod_vid_foreldrahlutverkid</t>
  </si>
  <si>
    <t>lent í klóm föður míns . Sama skrímslið og þið bendlið við mig er faðir minn . Ég er vel</t>
  </si>
  <si>
    <t>meðvituð um hver</t>
  </si>
  <si>
    <t>hann er , “ sagði hún meðal annars en borið hefur á því að Buku hafi orðið fyrir aðkasti vegna</t>
  </si>
  <si>
    <t>Dóttir R. Kelly hjólar í föður sinn: „Hann er skrímsli“ - DV</t>
  </si>
  <si>
    <t>http://bleikt.dv.is/bleikt/2019/1/12/dottir-r-kelly-hjolar-fodur-sinn-hann-er-skrimsli</t>
  </si>
  <si>
    <t>meðaltali 20% færri hitaeiningar en þeir sem borða sama mat óskorinn . Er skurðurinn talinn valda því að viðkomandi er</t>
  </si>
  <si>
    <t>hann er að borða , hversu mikið er verið að borða og meltingin fær meiri tíma til að vinna næringuna</t>
  </si>
  <si>
    <t>Funheit leynitrix einkaþjálfara</t>
  </si>
  <si>
    <t>http://mbl.is/smartland/heilsa/2011/09/21/funheit_leynitrix_einkathjalfara</t>
  </si>
  <si>
    <t>braut , en þjálfari gengur með og kallar skipanir . Það er að vísu vafamál að hundurinn sé hið minnsta</t>
  </si>
  <si>
    <t>hann er að gera , en það sama má reyndar segja um fjölmarga mennska ökumenn . Þrettán ára gamall mexíkóskur</t>
  </si>
  <si>
    <t>Hundur keyrir bíl (myndband)</t>
  </si>
  <si>
    <t>http://mbl.is/bill/frettir/2013/03/03/hundur_keyrir_bil_myndband</t>
  </si>
  <si>
    <t>. Myndin hefur farið eins og eldur í sinu um netheima , enda brosir apinn sínu breiðasta og virðist furðulega</t>
  </si>
  <si>
    <t>hann er að gera . Slater segist hafa orðið fyrir miklu tekjutapi vegna þess að Wikipedia viðurkenni ekki höfundarrétt hans</t>
  </si>
  <si>
    <t>Apinn rétthafi myndarinnar</t>
  </si>
  <si>
    <t>http://ruv.is/node/624342</t>
  </si>
  <si>
    <t>ný en líta má á Arena sem eins lags æfingu , Rundgren reynir sig kímileitur við ofhlaðið rokk og virðist</t>
  </si>
  <si>
    <t>hann er að gera allan tímann . Kannski furðuleg nálgun en ekki svo í tilfelli þessa ugluspegils . Eftir Guðmund</t>
  </si>
  <si>
    <t>Dulþrösturinn syngur</t>
  </si>
  <si>
    <t>http://mbl.is/greinasafn/grein/1268090</t>
  </si>
  <si>
    <t>hundurinn skilur betur hvað hann fékk nammi fyrir . Í Klikker-þjálfun prófar hundurinn sig áfram sjálfur , þannig er hann</t>
  </si>
  <si>
    <t>hann er að gera og það er árangursríkt , " segir Heiðrún Klara . Sveitahundar eru verndaðir Hundaeigendum fjölgar stöðugt</t>
  </si>
  <si>
    <t>Hversdagshlýðni gegn stressi og gelti</t>
  </si>
  <si>
    <t>http://mbl.is/greinasafn/grein/1467962</t>
  </si>
  <si>
    <t>Þetta getur verið svolítið þungt í byrjun en þegar krakkarnir venjast þessu finnst mörgum kennurum það jákvætt því nemandinn verður</t>
  </si>
  <si>
    <t>hann er að læra og hvers vegna . En auðvitað eru skiptar skoðanir um þetta líka meðal kennarastéttarinnar enda hefur</t>
  </si>
  <si>
    <t>Erfitt að einbeita sér í opnu rými</t>
  </si>
  <si>
    <t>http://mbl.is/greinasafn/grein/1178696</t>
  </si>
  <si>
    <t>er þessi hreinleiki í trúðnum . " Þó að það séu engin orð í textanum í leikritinu er hver leikari</t>
  </si>
  <si>
    <t>hann er að segja á bullmáli í hvert skipti og smám saman urðu til á æfingatímanum útlínur af texta sem</t>
  </si>
  <si>
    <t>Bullmál í Borgarleikhúsinu</t>
  </si>
  <si>
    <t>http://mbl.is/greinasafn/grein/1171578</t>
  </si>
  <si>
    <t>lenti stundum í eldfimum jarðvegi . Össur skrifar ekki þessa dramatísku frásögn til að þóknast mönnum , og er algerlega</t>
  </si>
  <si>
    <t>hann er að segja sögur út frá eigin upplifun og sjónarhornum – aðrir sjái heiminn öðruvísi og dragi aðrar ályktanir</t>
  </si>
  <si>
    <t>Hugleiðing í tilefni af Ári drekans eftir Össur Skarphéðinsson</t>
  </si>
  <si>
    <t>„ Þú ert ávallt sú manneskja sem þig langar að hitta . “ Ef til vill mætti nútíma íslendingurinn vera</t>
  </si>
  <si>
    <t>hann er ávallt að velja sjálfan sig eins og hann birtist öðru fólki , hvort sem hann vill það eða</t>
  </si>
  <si>
    <t>Vertu sú manneskja sem þig langar að hitta</t>
  </si>
  <si>
    <t>http://kjarninn.is/skodun/2018-12-25-vertu-su-manneskja-sem-thig-langar-ad-hitta</t>
  </si>
  <si>
    <t>Jóhann Björnsson</t>
  </si>
  <si>
    <t>sé klár til þess að spila , “ sagði þjálfarinn í samtali við þýska fjölmiðlamenn . „ Hann er sjálfur</t>
  </si>
  <si>
    <t>hann er ekki í góðu leikformi , hann tjáði okkur það þegar hann kom , og við sáum það sjálfir</t>
  </si>
  <si>
    <t>Setur spurningamerki við formið á Coutinho</t>
  </si>
  <si>
    <t>http://mbl.is/sport/fotbolti/2019/08/23/setur_spurningamerki_vid_formid_a_coutinho</t>
  </si>
  <si>
    <t>væru tilbúnir , þá ræddum við við Jón Þór um að koma inn sem landsliðsþjálfari . “ ,, Við vorum</t>
  </si>
  <si>
    <t>hann er ekki með bakgrunn sem kvennaþjálfari en þetta er fótbolti , fótbolti er fótbolti og auðvitað er munur á</t>
  </si>
  <si>
    <t>Guðni ræðir umdeilda ráðningu landsliðsþjálfara kvenna: Spennandi teymi sem við erum komin með</t>
  </si>
  <si>
    <t>http://dv.is/433/2018/11/27/gudni-raedir-umdeilda-radningu-landslidsthjalfara-kvenna-spennandi-teymi-sem-vid-erum-komin-med</t>
  </si>
  <si>
    <t>Victor Pálsson</t>
  </si>
  <si>
    <t>lófaklappi . Viðurkennir strákapör " Það er rétt að taka fram að sá sem hér stendur er sér að fullu</t>
  </si>
  <si>
    <t>Töluðu lengur í andsvörum en ræðum</t>
  </si>
  <si>
    <t>að vera svona . Það er rétt að taka það fram að sá sem hér stendur er sér að fullu</t>
  </si>
  <si>
    <t>hann er ekki saklaus af strákapörum hér á Alþingi enda hef ég lengi verið í stjórnarandstöðu og stundum það fáliðaður</t>
  </si>
  <si>
    <t>Störfum Alþingis lauk í kvöld</t>
  </si>
  <si>
    <t>fjölmiðlum , svo dæmi séu tekin . Kynbundinn launamunur er einnig svo mikið í umræðunni að flestir ættu að vera</t>
  </si>
  <si>
    <t>hann er fyrir hendi . Verkaskipting á heimilum var meðal helstu baráttumála kvennahreyfingarinnar á áttunda áratugnum og mikið til umræðu</t>
  </si>
  <si>
    <t>Húsverkin aftur í umræðuna</t>
  </si>
  <si>
    <t>http://visir.is/g/2007105040183</t>
  </si>
  <si>
    <t>fram sem þjóðhöfðingi . Forseti Íslands óháð þeim erindagjörðum sem hann er í á erlendum vettvangi verður ætíð að vera</t>
  </si>
  <si>
    <t>hann er hafinn yfir alla flokkadrætti og sérhagsmuni . Forsetinn er sameiningartákn þjóðarinnar út á við og verður að gæta</t>
  </si>
  <si>
    <t>Svör Herdísar Þorgeirsdóttur við spurningum Vísis</t>
  </si>
  <si>
    <t>http://visir.is/g/2012120539751</t>
  </si>
  <si>
    <t>virkar á áhorfandann eins og skyldi . Vísun verksins til nærveru almennings verður ennfremur til þess að áhorfandinn verður sér</t>
  </si>
  <si>
    <t>hann er hluti af þessu verki , og hluti af því samfélagi sem deilt er á . Hrátt yfirbragðið sér</t>
  </si>
  <si>
    <t>List með hugsjón</t>
  </si>
  <si>
    <t>http://mbl.is/greinasafn/grein/1019759</t>
  </si>
  <si>
    <t>fundi og labbar frá matarborðinu til að tala við hana , " sagði heimildamaðurinn . " Beyoncé hefur alltaf verið</t>
  </si>
  <si>
    <t>hann er með nokkur mismunandi símanúmer en þegar hún komst að því að Rihanna væri með sérstaka línu til eiginmanns</t>
  </si>
  <si>
    <t>Er öfundsjúk vegna sambands Jay Z og Rihönnu</t>
  </si>
  <si>
    <t>http://mbl.is/folk/frettir/2015/04/08/er_ofundsjuk_vegna_sambands_jay_z_og_rihonnu</t>
  </si>
  <si>
    <t>Kári Jónsson byrjaði sérstaklega vel fyrir Hauka , en það dró af honum í síðari hálfleik . „ Við vorum</t>
  </si>
  <si>
    <t>hann er mjög öflugur leikmaður og sérstaklega í sókninni þar sem er erfitt að eiga við hann . Við hefðum</t>
  </si>
  <si>
    <t>Ég sýndi smá tilfinningar</t>
  </si>
  <si>
    <t>http://mbl.is/sport/korfubolti/2017/10/26/eg_syndi_sma_tilfinningar</t>
  </si>
  <si>
    <t>það séu jól . Ég held að hann sé mikið að hugsa að njóta stundarinnar því að hann er orðinn</t>
  </si>
  <si>
    <t>hann er mjög veikur . Við vitum ekki hvort við eigum ein jól eða fimmtíu eftir . Við hugsuðum aldrei</t>
  </si>
  <si>
    <t>Ástrós berst með Bjarka við krabbamein: „Ég mun aldrei gefast upp“</t>
  </si>
  <si>
    <t>http://bleikt.pressan.is/lesa/astros-berst-med-bjarka-vid-krabbamein-eg-mun-aldrei-gefast-upp/</t>
  </si>
  <si>
    <t>Máni . Hann er stór karl í knattspyrnuheiminum . Á því leikur enginn vafi . Og Cristiano Ronaldo er vel</t>
  </si>
  <si>
    <t>hann er stór karl . Hann er meira að segja svo stór karl að hann keypti í fyrra heila eyju</t>
  </si>
  <si>
    <t>Litli stóri karlinn</t>
  </si>
  <si>
    <t>http://mbl.is/greinasafn/grein/1599723</t>
  </si>
  <si>
    <t>Það er óásættanlegt fyrir alla . En látum vera að ráðherra segist vera að svara spurningu þingmanns en sé jafnframt</t>
  </si>
  <si>
    <t>hann er svara einhverju öðru en að er spurt . Hitt er miklu alvarlegra að á þessum tíma er verið</t>
  </si>
  <si>
    <t>Og svarið er...</t>
  </si>
  <si>
    <t>http://mbl.is/greinasafn/grein/1345116</t>
  </si>
  <si>
    <t>í gegn . Engin einföld lausn er til á þessum vanda . Stjórnmálamenn og aðrir verða hins vegar að vera</t>
  </si>
  <si>
    <t>hann er til staðar og taka öllum hugmyndum um aukið eftirlit með miklum fyrirvara . Ein leið til að draga</t>
  </si>
  <si>
    <t>Laugardagur 8. maí 2004 - Andríki</t>
  </si>
  <si>
    <t>http://andriki.is/2004/05/08/laugardagur-8-mai-2004/</t>
  </si>
  <si>
    <t>honum á leið bardagakappans á topp íþróttarinnar . Conor elskar peninga , svo mikið er víst . Hann er vel</t>
  </si>
  <si>
    <t>hann færir UFC jafnt innan búrsins sem utan og nú vill hann fá meira en „ bara “ nokkrar milljónir</t>
  </si>
  <si>
    <t>Conor á von á barni og vill hlut í UFC: „Ég vil fá það sem ég á skilið ef ég á að koma aftur“</t>
  </si>
  <si>
    <t>http://visir.is/g/2016161119447</t>
  </si>
  <si>
    <t>aumur við hliðina á honum . En ég fann mikla bætingu . “ Starfaði við umönnun á elliheimili Júlían er</t>
  </si>
  <si>
    <t>hann fellur ekki alveg undir steríótýpuímyndina af kraftlyftingamanninum . Hann hefur vissulega tekið að sér dyravörsluverkefni hér og þar en</t>
  </si>
  <si>
    <t>finnst það óboðlegt að dómarar komist upp með að gefa víti eins og þetta , ' sagði Stramaccioni , greinilega</t>
  </si>
  <si>
    <t>hann gæti misst starf sitt . „ Inter er stórt félag og það ber að verða . Mistök geta átt</t>
  </si>
  <si>
    <t>Stramaccioni: Dómarinn bjó þetta víti til</t>
  </si>
  <si>
    <t>börn séu það . Haukur Arnar fékk , eins og flest börn , fyrstu bólusetninguna þriggja mánaða . María var</t>
  </si>
  <si>
    <t>hann gæti orðið slappur fyrsta sólarhringinn , en hún á tvö önnur börn , sem bæði eru bólusett . Haukur</t>
  </si>
  <si>
    <t>Getur ekki bólusett barnið sitt og leggur traust sitt á aðra foreldra</t>
  </si>
  <si>
    <t>http://visir.is/g/2015150229362</t>
  </si>
  <si>
    <t>Skólameistari FÁ kannast ekki við brottvísun Freys</t>
  </si>
  <si>
    <t>http://frettabladid.is/frettir/skolameistari-fa-kannast-ekki-vid-brottvisun-freys</t>
  </si>
  <si>
    <t>Oddur Ævar Gunnarsson</t>
  </si>
  <si>
    <t>Ólafur um Arðvís: „Það eru 99 prósent líkur á að þetta sé rugl“</t>
  </si>
  <si>
    <t>http://dv.is/frettir/2010/11/10/olafur-um-ardvis-thad-eru-99-prosent-likur-a-ad-thetta-se-rugl/</t>
  </si>
  <si>
    <t>engar reglur . Þú slæst þar til þessu lýkur . ' Kók og súkkulaði í staðinn fyrir bjór Barton er</t>
  </si>
  <si>
    <t>hann gerði mörg stór mistök í fortíðinni . „ Ég var sjálfur ábyrgur fyrir öllum öðrum vandamálum á ferlinum .</t>
  </si>
  <si>
    <t>Joey Barton opnar sig í viðtali: Ég er ekki hóra</t>
  </si>
  <si>
    <t>og aftur í dag . Við urðum sammála um það sem kemur fram í fréttatilkynningunni . “ Tryggvi er mjög</t>
  </si>
  <si>
    <t>hann gerði rangt . Annað sem skiptir meira máli núna „ Það er klárt mál . Ég gerði stór mistök</t>
  </si>
  <si>
    <t>Tryggvi mætti á æfingu undir áhrifum: „Ég gerði mistök“</t>
  </si>
  <si>
    <t>http://visir.is/g/2015150628995</t>
  </si>
  <si>
    <t>með óstöðugum geðbrigðum . Hann hafi mjög laka hvatastjórn , sé hvatvís , reiðigjarn og ofstopafullur en hann sé algerlega</t>
  </si>
  <si>
    <t>hann geri og hann sé ekki haldinn neinum geðsjúkdómi sem afsaki gjörðir hans í reiðiköstum og hann því fullkomlega sakhæfur</t>
  </si>
  <si>
    <t>Í gæsluvarðhald vegna hótana</t>
  </si>
  <si>
    <t>http://mbl.is/frettir/innlent/2004/04/28/i_gaesluvardhald_vegna_hotana</t>
  </si>
  <si>
    <t>„ Ég myndi ráðleggja Ronaldo að horfa djúpt á sjálfan sig í spegli vel og lengi ef ég væri ekki</t>
  </si>
  <si>
    <t>hann gerir nákvæmlega það í marga klukkutíma á hverjum degi . “ Þetta segir Paul Doyle , blaðamaður breska dagblaðsins</t>
  </si>
  <si>
    <t>Myndi ráðleggja Ronaldo að líta í spegil</t>
  </si>
  <si>
    <t>http://ruv.is/node/1043730</t>
  </si>
  <si>
    <t>Haukur Harðarson</t>
  </si>
  <si>
    <t>Runólfur að félagið sé hluti af alþjóðasamtökum bifreiðaeigenda og ávallt hafi verið lögð áhersla á að hver og einn sé</t>
  </si>
  <si>
    <t>hann geti gert til þess að draga úr óæskilegum áhrifum ökutækja . Það megi þó ekki vera með þeim hætti</t>
  </si>
  <si>
    <t>Hægt að minnka losun</t>
  </si>
  <si>
    <t>http://mbl.is/greinasafn/grein/1044076</t>
  </si>
  <si>
    <t>margir unglingsstrákar á sama aldri . Honum hefur hins vegar gengið erfiðlega að eignast vini . „ Hann er mjög</t>
  </si>
  <si>
    <t>hann geti gert þessi mistök og vill ekki koma sér í þær aðstæður að hann geri eitthvað sem hann muni</t>
  </si>
  <si>
    <t>Skólakerfið bregst syni mínum</t>
  </si>
  <si>
    <t>http://stundin.is/grein/5551</t>
  </si>
  <si>
    <t>á undirbúningstímabilinu að hann er klár . Ég var gríðarlega hrifinn af honum þá . Hann er orðinn sterkari og</t>
  </si>
  <si>
    <t>hann geti spilað með okkur , " segir Guardiola , _x0084_ Í síðasta leik , 4 - 0 sigrinum gegn</t>
  </si>
  <si>
    <t>Fólk mun telja City hafa misheppnast ef það vinnur ekki Meistaradeildina</t>
  </si>
  <si>
    <t>http://fotbolti.net/news/27-11-2018/folk-mun-telja-city-hafa-misheppnast-ef-thad-vinnur-ekki-meistaradeildina</t>
  </si>
  <si>
    <t>Veigar hefur leikið í stöðu framherja í leikjunum tveimur sem hann hefur tekið þátt í en hann segir þjálfarann vel</t>
  </si>
  <si>
    <t>hann geti teflt sér fram sem framliggjandi miðjumanni . " Ég hugsa að þjálfarinn ætli að nota mig sem framherja</t>
  </si>
  <si>
    <t>Veigar Páll ánægður í Noregi</t>
  </si>
  <si>
    <t>http://mbl.is/greinasafn/grein/789938</t>
  </si>
  <si>
    <t>óþarfur . Pato sjálfur sýndi engin merki um óróleika eða spennu . Hann sýndi ótrúlega takta og hann er fullkomlega</t>
  </si>
  <si>
    <t>hann getur . ' ' Þrátt fyrir þessa draumabyrjun má Pato búast við því að þurfa að verma tréverkið að</t>
  </si>
  <si>
    <t>Ancelotti: Við þurfum ekki Ronaldinho</t>
  </si>
  <si>
    <t>sagði Wenger á blaðamannafundi Arsenal í gær . „ Sanchez getur gert gæfumuninn , en á sama tíma er ég</t>
  </si>
  <si>
    <t>hann getur ekki lagt grunninn að sigri okkar upp á eigin spýtur . Við þurfum frammistöðu í hæsta gæðaflokki frá</t>
  </si>
  <si>
    <t>Sanchez getur gert gæfumuninn</t>
  </si>
  <si>
    <t>http://mbl.is/sport/fotbolti/2016/02/23/sanchez_getur_gert_gaefumuninn/</t>
  </si>
  <si>
    <t>hann samdi við stórliðið Rapid Wien í fyrra . Arnór var í viðtali hjá austurrískum fjölmiðli þar sem hann segist</t>
  </si>
  <si>
    <t>hann hafi ekki staðið undir þeim væntingum sem gerðar eru til dýrasta leikmanns í sögu félagsins . Fótbolti.net greinir frá</t>
  </si>
  <si>
    <t>Arnór átt erfitt uppdráttar í Austurríki</t>
  </si>
  <si>
    <t>http://vf.is/ithrottir/arnor-att-erfitt-uppdrattar-i-austurriki</t>
  </si>
  <si>
    <t>sem þeir fá upplýsingar um stöðu mála , því hún sé móðir mannsins sem braut lögin . Hún segist vera</t>
  </si>
  <si>
    <t>hann hafi gerst brotlegur við lög , en segir að hann hafi aðeins vilja upplifa drauma sína . " Ég</t>
  </si>
  <si>
    <t>Farþegi númer 63 vildi finna frelsið</t>
  </si>
  <si>
    <t>http://mbl.is/frettir/erlent/2014/04/02/farthegi_numer_63_vildi_finna_frelsid</t>
  </si>
  <si>
    <t>Goats . Lygi sem erfitt var að lifa með Latouretta hefur nú ákveðið að opna sig um málið og segist</t>
  </si>
  <si>
    <t>hann hafi landað hlutverkum sínum vegna þess að hann laug því að hafa misst handlegginn í stríði . Það sé</t>
  </si>
  <si>
    <t>Skar af sér höndina til að fá hlutverk</t>
  </si>
  <si>
    <t>http://visir.is/g/2018181109646</t>
  </si>
  <si>
    <t>Vésteinn Örn Pétursson</t>
  </si>
  <si>
    <t>Það var leiðinlegt að útskrifast ekki með vinum sínum “ Spurður um helstu áskoranir tengdar slíkri flýtileið segist Ásþór einfaldlega</t>
  </si>
  <si>
    <t>hann hafi tekið aðra stefnu en flestir . Vitaskuld hafi leitað á hann spurningar um eigin afdrif ef svo hefði</t>
  </si>
  <si>
    <t>Sextán ára stúdent að klára áfanga í háskóla</t>
  </si>
  <si>
    <t>http://stundin.is/grein/9175</t>
  </si>
  <si>
    <t>Sara Mansour</t>
  </si>
  <si>
    <t>bíða lengi eftir því að fá að leika vonda karlinn og það var ofsalega gaman . “ Laddi segist mjög</t>
  </si>
  <si>
    <t>hann hafi tileinkað sig gríninu og að þar liggi styrkur hans en hann segist samt sem áður verða að játa</t>
  </si>
  <si>
    <t>Viðskiptablaðið - Grínistar oft tilfinningaríkir</t>
  </si>
  <si>
    <t>http://vb.is/eftirvinnu/142555</t>
  </si>
  <si>
    <t>Kolbrún Pálína Helgadótt</t>
  </si>
  <si>
    <t>hafi leynt brotinu . Dómurinn horfi einnig til þess að ákærði segi sjálfur að hann hafi að einhverju leyti verið</t>
  </si>
  <si>
    <t>hann hafi verið að gera . Guðrún Sesselja Arnardóttir , verjandi Gunnars Rúnars , segir dóm hæstarétar koma nokkuð á</t>
  </si>
  <si>
    <t>Segir dóminn koma á óvart</t>
  </si>
  <si>
    <t>http://ruv.is/node/806204</t>
  </si>
  <si>
    <t>hreinu í fjórum í röð . " Þeghar ég setti Pantilimon í byrjunarliðið ræddi ég við Joe og hann var</t>
  </si>
  <si>
    <t>hann hefði átt erfiðan kafla . Það var ekki auðveld ákvörðun að skipta aftur því við vorum á sigurbraut .</t>
  </si>
  <si>
    <t>Hart áfram með gegn Liverpool</t>
  </si>
  <si>
    <t>http://mbl.is/sport/enski/2013/12/22/hart_afram_med_gegn_liverpool</t>
  </si>
  <si>
    <t>til að þekking um íslenska menningu er hluti af almennri þekkingu Frakka á umheiminum . Boyer kvaðst í þakkarræðu sinni</t>
  </si>
  <si>
    <t>hann hefði með starfi sínu opnað dyr . " Ísland er nú komið raunverulega inn í okkar heim , það</t>
  </si>
  <si>
    <t>Régis Boyer heiðraður</t>
  </si>
  <si>
    <t>http://mbl.is/greinasafn/grein/600151</t>
  </si>
  <si>
    <t>svaraði Tarantino í viðtali við The New York Daily News í vikunni og sagðist hún sannfærð um að hann væri</t>
  </si>
  <si>
    <t>hann hefði rangt fyrir sér . „ Ég vona að hann hætti að gera sjálfan sig að fífli með því</t>
  </si>
  <si>
    <t>Tarantino biðst afsökunar á ummælum um Polanski: „Ég var fáfróður“</t>
  </si>
  <si>
    <t>http://visir.is/g/2018180208815</t>
  </si>
  <si>
    <t>eftir að upp komst að fyrirtækið hefur svindlað á útblástursprófunum árum saman . Á þeim tíma sagðist hann ekki vera</t>
  </si>
  <si>
    <t>hann hefði sjálfur gerst brotlegur í starfi með neinum hætti . Sagði hann ákvörðun um uppsögn tekna með hagsmuni fyrirtækisins</t>
  </si>
  <si>
    <t>VW-forstjóri grunaður um markaðsmisnotkun</t>
  </si>
  <si>
    <t>http://mbl.is/vidskipti/frettir/2016/06/20/forstjori_grunadur_um_markadsmisnotkun/</t>
  </si>
  <si>
    <t>Gilchris , um að flytja mál sitt . Samkvæmt heimildum Fairfax , sagði Gilchris við dómarann að að Pine væri</t>
  </si>
  <si>
    <t>hann hefði tekið ranga ákvörðun að setjast undir stýri þetta kvöld . Gilchris sagði einnig að skjólstæðingur hans hefði þjást</t>
  </si>
  <si>
    <t>Missti prófið og fékk 9.000 króna sekt</t>
  </si>
  <si>
    <t>http://mbl.is/folk/frettir/2014/03/18/missti_profid_og_fekk_9_000_kr_sekt</t>
  </si>
  <si>
    <t>því að hann sagðist annað hvort ekki vita neitt eða muna neitt . Hann sagðist ekkert hafa verið neitt sérlega</t>
  </si>
  <si>
    <t>hann hefði verið eigandi að félögunum Milestone Import Export og Leiftri . Í hnotskurn var skýrslutakan á þessa leið :</t>
  </si>
  <si>
    <t>Ómeðvitaður eigandi eignarhaldsfélaga</t>
  </si>
  <si>
    <t>http://mbl.is/frettir/innlent/2014/11/17/medvitadur_eigandi_eignarhaldsfelaga</t>
  </si>
  <si>
    <t>” . Ekki er farið eftir því heldur . Símtalið á kjördag Maðurinn í símanum á kjördag var líklega ekki</t>
  </si>
  <si>
    <t>hann hefði þurft vottorð frá réttindagæslumanni . Ég vissi það ekki sjálf þrátt fyrir að vera nokkuð vel að mér</t>
  </si>
  <si>
    <t>Símtalið á kjördag</t>
  </si>
  <si>
    <t>http://visir.is/g/2014140609709</t>
  </si>
  <si>
    <t>Freyja Haraldsdóttir</t>
  </si>
  <si>
    <t>leikur Selfyssingurinn Guðmundur Þórarinsson og markvörðurinn Rúnar Alex Rúnarsson sem glímur við meiðsli . Hollenski landsliðsmaðurinn Memphis Depay er algjörlega</t>
  </si>
  <si>
    <t>hann hefur ekki staðið undir þeim væntingum sem stuðningsmenn Manchester United gerðu til hans þegar hann var keyptur frá PSV</t>
  </si>
  <si>
    <t>Memphis veit að hann hefur ekki staðið undir væntingum</t>
  </si>
  <si>
    <t>" Svo framlarlega sem við náum góðri ræsingu ætti allt að ganga vel . Ég er viss um hann er</t>
  </si>
  <si>
    <t>hann hefur í kringum sig nokkra ökumenn sem berjast um titilinn . Þetta er spurning um allt eða ekkert .</t>
  </si>
  <si>
    <t>Maldonado ætlar sækja stig í fyrsta sinn síðan á Spáni</t>
  </si>
  <si>
    <t>http://visir.is/g/2012120929663</t>
  </si>
  <si>
    <t>alla sína tíð . " Ég held það sé best að vera laus við áfengi , " segir Valbjörn enda</t>
  </si>
  <si>
    <t>hann hefur lengi verið fyrirmynd annarra . Valbjörn er enn við góða heilsu enda hefur hann stundað íþróttir af miklu</t>
  </si>
  <si>
    <t>Alltaf verið reglumaður</t>
  </si>
  <si>
    <t>http://mbl.is/greinasafn/grein/1286658</t>
  </si>
  <si>
    <t>sinn þekkti og sá honum alltaf fyrir svo góðri afþreyingu . Kannski er Nesbø orðinn of ríkur og frægur og</t>
  </si>
  <si>
    <t>hann kemst upp með næstum hvað sem er . Kannski er enginn lengur til að lesa yfir handrit hans og</t>
  </si>
  <si>
    <t>Hvað kom fyrir Nesbø? - Vísir</t>
  </si>
  <si>
    <t>http://visir.is/g/2019191119389</t>
  </si>
  <si>
    <t>: Gott að heyra það . Ég treysti því að bróðir minn hafi gert vel við þig . STURLA (</t>
  </si>
  <si>
    <t>hann kunni að hljóma líkt og hann hafi drukkið töluvert , en reiknar hins vegar heldur ekki með því að</t>
  </si>
  <si>
    <t>23 - 07 . Höfundarnir segja að með því að láta máltíðir passa inn í þennan ramma verði neytandinn meira</t>
  </si>
  <si>
    <t>hann lætur ofan í sig . Hugsunarlaust át er ákveðin gildra fyrir marga . Í bókinni segir að það megi</t>
  </si>
  <si>
    <t>Átta tíma megrunin</t>
  </si>
  <si>
    <t>http://mbl.is/greinasafn/grein/1475602</t>
  </si>
  <si>
    <t>gerir það ekki með þessu stutta banni . Hann verður , eins og allir aðrir íþróttamenn , að vera fullkomlega</t>
  </si>
  <si>
    <t>hann lætur ofan í sig . Sagan af sopa frá félaga er orðin gömul og þreytt . Lyfjaráð fór fram</t>
  </si>
  <si>
    <t>Fáðu þér bara sopa. Sterarnir stækka þig. Ef svo ólíklega vill til að þú...</t>
  </si>
  <si>
    <t>http://mbl.is/greinasafn/grein/1554112</t>
  </si>
  <si>
    <t>http://dv.is/lifsstill/2013/10/11/ofgar-ad-borda-aspartam/</t>
  </si>
  <si>
    <t>Svala Magnea Georgsdóttir</t>
  </si>
  <si>
    <t>, ull og feldur . Það heldur best á manni hita , " segir hann . Hann segist vera mjög</t>
  </si>
  <si>
    <t>hann líti ekki út eins og hinn hefðbundni ferðamaður , sem hann segir koma til landsins í viku , fara</t>
  </si>
  <si>
    <t>Hefur ferðast um heiminn í fimm ár</t>
  </si>
  <si>
    <t>http://mbl.is/frettir/innlent/2015/10/14/hefur_ferdast_um_heiminn_i_fimm_ar</t>
  </si>
  <si>
    <t>póstmódernisma . Skáldskapur Austers minnir á skáldskaparlegt eðli sitt . Í Glerborginni er Daniel Quinn í stanslausu limbói og virðist</t>
  </si>
  <si>
    <t>hann lúti stjórn duttlungafulls höfundar . Sjálfsvitundina sem einkennir skáldskap Austers má að mörgu leyti sjá sem tilraun til að</t>
  </si>
  <si>
    <t>Hefðin höfð að spotti?</t>
  </si>
  <si>
    <t>http://mbl.is/greinasafn/grein/1038659</t>
  </si>
  <si>
    <t>íhald eins og vill brenna við . Hann fór að vegsama sveitirnar gegn spillingunni í borginni . Hann var samt</t>
  </si>
  <si>
    <t>hann mætti ekki forpokast í íhaldsseminni . Hann vildi forðast að verða fordómafullur sem er í sjálfu sér merkilegt .</t>
  </si>
  <si>
    <t>EINSDÆMI Í HEIMSBÓKMENNTUNUM</t>
  </si>
  <si>
    <t>http://mbl.is/greinasafn/grein/755449</t>
  </si>
  <si>
    <t>á garðinum löngu tímabærar og um það hafi verið rætt við Vegagerðina sem og þingmenn . " Það voru allir</t>
  </si>
  <si>
    <t>hann mátti ekki við miklu en hann skaddaðist verulega í þessu óveðri . Það má segja að hausinn á honum</t>
  </si>
  <si>
    <t>Hausinn horfinn af sjóvarnargarði í Vík</t>
  </si>
  <si>
    <t>Til að mynda hvernig hann talar , hann greinilega vandar sig í öllu sem hann gerir en er samt svo</t>
  </si>
  <si>
    <t>hann muni einhvern tímann gera mistök og er þá fyrsti maðurinn til að hlæja að því “ segir Tryggvi sem</t>
  </si>
  <si>
    <t>Fékk kveðju frá Guðna Th eftir að hafa slegið í gegn í Skaupinu sem Guðni Th</t>
  </si>
  <si>
    <t>http://visir.is/g/2017170109924</t>
  </si>
  <si>
    <t>- 2 sigri á Swansea um helgina og það virðist fátt geta stöðvað þennan magnaða markaskorara . Hann er þó</t>
  </si>
  <si>
    <t>hann muni ekki skora svona endalaust . „ Ég reyni að spila eins vel og ég get og vonandi heldur</t>
  </si>
  <si>
    <t>Ég mun ekki skora svona endalaust</t>
  </si>
  <si>
    <t>http://visir.is/g/2014140919367</t>
  </si>
  <si>
    <t>meðal annars sú staðreynd að hann gefur leikmönnum rödd og vill að menn segi sínar skoðanir óhindrað . Ranieri var</t>
  </si>
  <si>
    <t>hann myndi ekki fá alla hjá félaginu með sér strax frá byrjun . Hann þurfti að aðlagast því umhverfi sem</t>
  </si>
  <si>
    <t>Pistill - Ævintýri Leicester: Saga af ótrúlegu tímabili</t>
  </si>
  <si>
    <t>Níddist á brotnum stúlkum</t>
  </si>
  <si>
    <t>http://frettabladid.is/lifid/niddist-a-brotnum-stulkum</t>
  </si>
  <si>
    <t>sig við FFVÍ . Í samtali við Vísir.is segir Egill að honum hafi verið tjáð að allir innan skólans væru</t>
  </si>
  <si>
    <t>hann myndi stíga á stokk . Hann furðaði sig á völdum Femínistafélags skólans og kvaðst vera " bullyaður " í</t>
  </si>
  <si>
    <t>Gillz afbókaður - Furðar sig á völdum Femínistafélags Verslunarskólans</t>
  </si>
  <si>
    <t>http://dv.is/frettir/2017/5/17/gillz-afbokadur-furdar-sig-voldum-feministafelags-verslunarskolans-/</t>
  </si>
  <si>
    <t>Hermann segir að bikarúrslitaleikurinn hafi ekki truflað leikmenn Portsmouth á lokasprettinum í deildinni þó svo að menn hafi vissulega verið</t>
  </si>
  <si>
    <t>hann nálgaðist óðum . „ Við höfum reyna að einbeita okkur að einu verkefni í einu . Nú þegar það</t>
  </si>
  <si>
    <t>Eyjar.net - upplýsinga- og fréttamiðill um Vestmannaeyjar - Fréttir - Hermann: Þetta verður stærsti leikur ferilsins</t>
  </si>
  <si>
    <t>http://eyjar.net/read/2008-05-16/hermann-thetta-verdur-staersti-leikur-ferilsins</t>
  </si>
  <si>
    <t>sé mikla möguleika fyrir hendi þar sem miðað yrði að því að færa vöruna nær neytendum sjálfum , gera neytendann</t>
  </si>
  <si>
    <t>hann sé að borða íslenskan fisk . Bara nafnið eitt og sér – Íslensk framleiðsla – gefur ímynd um hreinleika</t>
  </si>
  <si>
    <t>Staða minni framleiðenda aldrei verið sterkari</t>
  </si>
  <si>
    <t>http://mbl.is/greinasafn/grein/1586869</t>
  </si>
  <si>
    <t>þú getur með örvun höfuðleðursins örvað heilann . Og það má hafa þau áhrif á heilann að sá sofandi verður</t>
  </si>
  <si>
    <t>hann sé að dreyma , “ segir prófessor J. Allan Hobson , við Harvard Medical School , sem er einn</t>
  </si>
  <si>
    <t>Ertu skýrdreymin/n?</t>
  </si>
  <si>
    <t>http://dv.is/lifsstill/2014/5/12/ertu-skyrdreyminn/</t>
  </si>
  <si>
    <t>og fleira , “ segir Óli . Með því að örva heilabörkin með mildu rafstuði er hægt að gera einstakling</t>
  </si>
  <si>
    <t>hann sé að dreyma og hann geti jafnvel stjórnað framvindu draumsins . Þetta kemur fram í nýrri þýskri rannsókn sem</t>
  </si>
  <si>
    <t>Draumastjórn með rafstuði</t>
  </si>
  <si>
    <t>http://ruv.is/node/607458</t>
  </si>
  <si>
    <t>fólki með því að gefa því milt rafstuð á höfuðleðrið . En þegar einstaklingur upplifir svo kallað skýrdreymi er hann</t>
  </si>
  <si>
    <t>hann sé að dreyma þótt hann liggi sofandi í rúminu sínu . Sá sem dreymir hefur þá svo öfluga meðvitund</t>
  </si>
  <si>
    <t>þegar fólk ákveður að fá sér húðflúr , en Hlynur segist yfirleitt ganga úr skugga um það að viðkomandi sé</t>
  </si>
  <si>
    <t>hann sé að fara út í . „ Ég set líka ekki hvað sem er á fólk því margir eru</t>
  </si>
  <si>
    <t>„Læri mikið á að vinna með hæfileikafólki”</t>
  </si>
  <si>
    <t>http://vf.is/mannlif/laeri-mikid-a-ad-vinna-med-haefileikafolki</t>
  </si>
  <si>
    <t>um að yfirgefa Nanterre var fyrst og fremst körfuboltalegs eðlis . " Kominn tími á næsta skref Haukur Helgi er</t>
  </si>
  <si>
    <t>hann sé að fórna ákveðnum hlutum fyrir körfuboltann en Unics Kazan er eitt af sterkustu liðum Rússlands . Þrátt fyrir</t>
  </si>
  <si>
    <t>Skiptin í móðu eftir fæðinguna</t>
  </si>
  <si>
    <t>Foreldrarnir telja að að það sé ekki ótakmarkað fyrir mann sem ljúgi vísvitandi til að græða peninga og sé vel</t>
  </si>
  <si>
    <t>hann sé að ljúga . Dómstólar hafa ekki enn ákveðið hvort málið verði tekið fyrir . Það eru væringar á</t>
  </si>
  <si>
    <t>Foreldrar myrtra skólabarna hafa fengið nóg - Lögsækja mesta samsæriskenningasmið Bandaríkjanna - DV</t>
  </si>
  <si>
    <t>http://pressan.dv.is/pressan/2018/5/26/foreldrar-myrtra-skolabarna-hafa-fengid-nog-logsaekja-mesta-samsaeriskenningasmid-bandarikjanna</t>
  </si>
  <si>
    <t>í verkin með starfsmönnunum Impregilo en aðeins að eigin vilja og án launa . Hnefaleikakappinn Johnny Tapia segist vera vel</t>
  </si>
  <si>
    <t>hann sé að nálgast lokin á ferlinum sínum . Hann segist eiginlega ekki vera lengur í fjaðurvigt , að hann</t>
  </si>
  <si>
    <t>Vísir - Tapia: Ég mun ekki tapa heima</t>
  </si>
  <si>
    <t>http://visir.is/g/2005504140414</t>
  </si>
  <si>
    <t>Sif Konráðsdóttir , hæstaréttarlögmaður : Og það er auðvitað mikilvægt að umræðan eigi sér stað , þannig að launþeginn sé</t>
  </si>
  <si>
    <t>hann sé að skrifa undir þetta og hugsi það , hvort hann vill hafa þessi skilyrði fyrir því að vera</t>
  </si>
  <si>
    <t>Óljóst hvort launaleynd eigi sér stoð í lögum</t>
  </si>
  <si>
    <t>gengst undir slíka samninga að mati Sifjar . Hún segir það mikilvægt að umræðan eigi sér stað svo launþeginn sé</t>
  </si>
  <si>
    <t>hann sé að skrifa undir þetta og velti fyrir sér hvort hann vilji hafa þessi skilyrði fyrir því að vera</t>
  </si>
  <si>
    <t>Vísir - Óljóst hvort launaleynd eigi sér stoð í lögum</t>
  </si>
  <si>
    <t>http://visir.is/g/200551024060</t>
  </si>
  <si>
    <t>þann 4. júlí en hann gerði framboð sitt ljóst í viðtali við Sun Nation um helgina . Campbell segist vera</t>
  </si>
  <si>
    <t>hann sé ekki líklegastur til að komast til valda . Hafi þurft að hafa fyrir hlutunum „ En þegar ég</t>
  </si>
  <si>
    <t>Knattspyrnukempa í framboð til borgarstjóra Lundúna</t>
  </si>
  <si>
    <t>http://visir.is/g/2015150609047</t>
  </si>
  <si>
    <t>samning við Barcelona . HM 2018 á 433.is er í boði : Roy Hodgson stjóri Crystal Palace segist vera mjög</t>
  </si>
  <si>
    <t>hann sé góður þjálfari . Ekki hafa allir verið á sama máli en Hodgson hefur unnið gott starf á stuttum</t>
  </si>
  <si>
    <t>Hodgson: Ég veit að ég er góður þjálfari</t>
  </si>
  <si>
    <t>http://dv.is/433/2018/1/8/hodgson-eg-veit-ad-eg-er-godur-thjalfari</t>
  </si>
  <si>
    <t>sjá bara bakhliðina og málverkið sjálft er í raun alveg skilið frá áhorfandanum með glerinu . " Bjarni segist vera</t>
  </si>
  <si>
    <t>hann sé í raun að vinna blindandi , þ.e. það sem hann málar er ekki það sama og áhorfendur sjá</t>
  </si>
  <si>
    <t>FORRÉTTINDI AÐ GETA MÁLAÐ</t>
  </si>
  <si>
    <t>http://mbl.is/greinasafn/grein/501700</t>
  </si>
  <si>
    <t>sterk , það á jafnt við um sápu sem aðrar neysluvörur . Viðskiptavinur Lush á ekki því einungis að vera</t>
  </si>
  <si>
    <t>hann sé kaupa náttúrulega vöru , heldur einnig ferska vöru , en allar Lush-vörurnar eru dagstimplaðar . Vörurnar eru ekki</t>
  </si>
  <si>
    <t>Nýlöguð sápa með ólífuolíu og svörtum pipar</t>
  </si>
  <si>
    <t>http://mbl.is/greinasafn/grein/779958</t>
  </si>
  <si>
    <t>staðar og nýta allt í sjálfum sér og öðrum ef hann hefur tök á því . Maður sem er of</t>
  </si>
  <si>
    <t>hann sé listamaður lendir í miklum vanda . Það er nefnilega allt afskaplega óöruggt í þessari skapandi lygi sem listamaðurinn</t>
  </si>
  <si>
    <t>Hið algjöra er mjög fjarlægt mér</t>
  </si>
  <si>
    <t>http://mbl.is/greinasafn/grein/1533327</t>
  </si>
  <si>
    <t>svona ferska var kannski fyrst og fremst frásagnaraðferðin . Myndin er rosalega sjálfsvísandi ( e. meta ) . Deadpool er</t>
  </si>
  <si>
    <t>hann sé skálduð persóna og að það séu áhorfendur að horfa á hann og hann brýtur fjórða vegginn í tíma</t>
  </si>
  <si>
    <t>Eitthvað útrunnið í ísskápnum</t>
  </si>
  <si>
    <t>http://mbl.is/greinasafn/grein/1684966</t>
  </si>
  <si>
    <t>. Hann er því rétt að hefja baráttu sína . „ Nói kallar þetta ljótu frumurnar og er hann mjög</t>
  </si>
  <si>
    <t>hann sé veikur . Hann er duglegur að spyrja hvaða lyf hann sé að fá og veit orðið allt sem</t>
  </si>
  <si>
    <t>Nói Stefán 3 ára berst fyrir lífinu- „Það sem stingur mömmuhjartað mest er þegar Nói minn segir - „Mamma, ég vil ekki deyja“ - DV</t>
  </si>
  <si>
    <t>http://bleikt.dv.is/bleikt/2018/7/6/noi-stefan-er-thriggja-ara-sjarmur-med-hvitblaedi-mamma-eg-vil-ekki-deyja</t>
  </si>
  <si>
    <t>Aníta Estíva Harðardóttir</t>
  </si>
  <si>
    <t>fólk kynnist sveitinni og sjái hvað við erum að gera hér , þannig tengist viðskiptavinurinn vörunni miklu betur og verður</t>
  </si>
  <si>
    <t>hann setur ofan í sig , “ segir Halla Rós að lokum . Ég reyni að forðast plast sem er</t>
  </si>
  <si>
    <t>Fjölbreytileiki í sveitinni</t>
  </si>
  <si>
    <t>http://mannlif.is/gestgjafinn/fjolbreytileiki-i-sveitinni</t>
  </si>
  <si>
    <t>að ræða . Richardson er sá eini sem fær svona blíðar móttökur hjá ljónunum . Hann segist vera þess vel</t>
  </si>
  <si>
    <t>hann stefni lífi sínu í stórhættu með þessu , en hann hefur litlar áhyggjur af því og segir að ef</t>
  </si>
  <si>
    <t>Vísir - Óvenjuleg samskipti við ótamin ljón</t>
  </si>
  <si>
    <t>http://visir.is/g/2009490403191</t>
  </si>
  <si>
    <t>verslana í eigu Baugs til blaðsins . Almenningshlutafélagið Baugur var látið borga einkafjárfestingu Jóns Ásgeirs . Forstjóri Baugs var vel</t>
  </si>
  <si>
    <t>hann stundaði viðskipti handan almenns velsæmis þar sem forstjóri almenningshlutafélags hyglaði sjálfum sér á kostnað annarra hluthafa . Sjálfur stóð</t>
  </si>
  <si>
    <t>Baugsmenn beita þöggun</t>
  </si>
  <si>
    <t>http://mbl.is/greinasafn/grein/1111509</t>
  </si>
  <si>
    <t>einn mann hafi verið að ræða þegar hann kom á svæðið og var fisklaus . Hann hafi þó greinilega verið</t>
  </si>
  <si>
    <t>hann væri að brjóta af sér með þessu athæfi og þegar honum var tjáð að þetta yrði lögreglumál þá skyldi</t>
  </si>
  <si>
    <t>Veiðiþjófur gómaður í Norðurá</t>
  </si>
  <si>
    <t>http://mbl.is/veidi/frettir/2017/08/15/veidithjofur_gomadur_i_nordura/</t>
  </si>
  <si>
    <t>ferðamanninum . Magnús segir að maðurinn hafi verið einn á ferð þegar hann hafi komið á vettvang og greinilega verið</t>
  </si>
  <si>
    <t>hann væri að brjóta lög . Þegar honum hafi verið tilkynnt að um lögreglumál væri að ræða hafi hann skyndilega</t>
  </si>
  <si>
    <t>Skildi skyndilega ekki ensku</t>
  </si>
  <si>
    <t>http://mbl.is/frettir/innlent/2017/08/15/skildi_skyndilega_ekki_ensku/</t>
  </si>
  <si>
    <t>til skýrslutöku af manninum . „ Maðurinn var einn þegar ég kom á svæðið og fisklaus . Hann var greinilega</t>
  </si>
  <si>
    <t>hann væri að brjóta lög og þegar honum var tilkynnt um að þetta yrði lögreglumál skyldi hann allt í einu</t>
  </si>
  <si>
    <t>Gómaður við spúnveiðar úr laxastiganum við Glanna</t>
  </si>
  <si>
    <t>http://skessuhorn.is/2017/08/15/gomadur-vid-spunveidar-ur-laxastigann-vid-glanna</t>
  </si>
  <si>
    <t>við að halda okkur frá fallsæti og það gengur þokkalega , " sagði Rúnar , sem segist hafa verið vel</t>
  </si>
  <si>
    <t>hann væri að fara út í . " Þetta var eitthvað sem maður tók bara að sér . Ég hefði</t>
  </si>
  <si>
    <t>http://mbl.is/greinasafn/grein/1620336</t>
  </si>
  <si>
    <t>. Þá þarf bara að vera vakandi fyrir því og rækta það góða frekar . “ En fyrst hann var</t>
  </si>
  <si>
    <t>hann væri að fara yfir mörkin , jafnvel þótt hann væri undir áhrifum áfengis , hvernig gat hann þá haldið</t>
  </si>
  <si>
    <t>Halldór Auðar gerir upp kynferðisofbeldið</t>
  </si>
  <si>
    <t>http://stundin.is/grein/5473</t>
  </si>
  <si>
    <t>svarar Jón Gunnar : „ Það er búið að selja hundruð miða . “ Jón Gunnar segist hafa verið vel</t>
  </si>
  <si>
    <t>hann væri að flytja inn umdeildan mann . Í því ljósi komi gott gengi í miðasölu sérstaklega á óvart .</t>
  </si>
  <si>
    <t>Búið að selja hundruð miða á Jordan Belfort</t>
  </si>
  <si>
    <t>http://visir.is/g/2014140329478</t>
  </si>
  <si>
    <t>hins vegar að þeirri niðurstöðu að vilji hins látna væri skýr af texta skilaboðanna og að hann hafi verið vel</t>
  </si>
  <si>
    <t>hann væri að gera . Hann veitti þér athygli á kaffihúsi eða kvikmyndahátíð . Ef til vill varstu þegar komin</t>
  </si>
  <si>
    <t>Ósent sms gild erfðaskrá</t>
  </si>
  <si>
    <t>http://mbl.is/frettir/erlent/2017/10/11/osent_sms_gild_erfdaskra</t>
  </si>
  <si>
    <t>, stjóri félagsins bað stuðningsmenn liðsins um að treysta sér þegar kæmi að leikmannakaupum liðsins og að hann væri mjög</t>
  </si>
  <si>
    <t>hann væri að gera á leikmannamarkaðnum . Jose Mourinho , fyrrum stjóri Chelsea og Real Madrid er sagður ansi nálægt</t>
  </si>
  <si>
    <t>Inter hafnaði tilboði Liverpool í Icardi</t>
  </si>
  <si>
    <t>http://433.pressan.is/enski-boltinn/inter-hafnadi-tilbodi-liverpool-i-icardi/</t>
  </si>
  <si>
    <t>sem þá var ólétt og mjög umfangs mikil ! Maðurinn fékk illt augnarráð og honum var bent á að vera</t>
  </si>
  <si>
    <t>hann væri að gera og fékk að heyra : „ Það er allt í lagi að vera svolítið vakandi svo</t>
  </si>
  <si>
    <t>Elín Kára - Verslunarferð Húsfreyjunnar 101</t>
  </si>
  <si>
    <t>http://dv.is/fokus/2018/11/27/elin-kara-verslunarferd-husfreyjunnar-101</t>
  </si>
  <si>
    <t>Elín Kára</t>
  </si>
  <si>
    <t>liðanna í ensku úrvalsdeildinni í gær . " Þetta er eins og ég sagði eftir leikinn . Hann var ekki</t>
  </si>
  <si>
    <t>hann væri að hrækja . Það er eðlilegt af manneskja á hrækja á jörðina , tel ég , " sagði</t>
  </si>
  <si>
    <t>munum ekki skrifa undir þennan samning miðað við skilyrði hans í dag . “ Við þetta reiddist Ferguson hressilega enda</t>
  </si>
  <si>
    <t>hann væri að missa eitt mesti efni fótboltans . ,, Þú ert ekkert annað en aumingi , “ sagði Ferguson</t>
  </si>
  <si>
    <t>Ferguson trompaðist og hraunði yfir Mino Raiola</t>
  </si>
  <si>
    <t>http://433.pressan.is/enski-boltinn/ferguson-trompadist-og-hraundi-yfir-mino-raiola/</t>
  </si>
  <si>
    <t>það færi að styttast í þetta , “ sagði Andri í samtali við Fréttablaðið , aðspurður hvort hann hafi verið</t>
  </si>
  <si>
    <t>hann væri að nálgast leikjametið . „ Þetta var ekkert sem ég hugsaði um á hverjum degi en ég vissi</t>
  </si>
  <si>
    <t>Hættur að vera vanmetinn</t>
  </si>
  <si>
    <t>http://visir.is/g/2016160818664</t>
  </si>
  <si>
    <t>hönnun væri ekki óeðlilegt í samanburði við verð í erlendum vefverslunum var mér svarað fullum hálsi af færsluhöfundi sem virtist</t>
  </si>
  <si>
    <t>hann væri að selja eftirlíkingu en fannst það bara allt í lagi , enda virtist viðkomandi ekki gera sér grein</t>
  </si>
  <si>
    <t>Alí Baba og reykvískar okurbúllur</t>
  </si>
  <si>
    <t>http://visir.is/g/2015150908795</t>
  </si>
  <si>
    <t>Auður Jóhannesdóttir</t>
  </si>
  <si>
    <t>“ sagði Kári léttur í bragði þegar fréttamaður spurði hann út í umrædda keppni . Hann hafi þó ekki verið</t>
  </si>
  <si>
    <t>hann væri að skora á einn fremsta knattspyrnumann landsins . „ Nú , var þetta landsliðsmaður í fótbolta ? ,</t>
  </si>
  <si>
    <t>Kári skoraði á Kolbein í upphífingakeppni: „Ef hann heldur áfram næstu 40 árin gæti hann náð mér“</t>
  </si>
  <si>
    <t>http://visir.is/g/2017170409867</t>
  </si>
  <si>
    <t>Anton Egilsson</t>
  </si>
  <si>
    <t>væri meðvitaður um það hvernig bæri að sýna lesendum blaðsins efnið á sem bestan hátt , heldur var hann einnig</t>
  </si>
  <si>
    <t>hann væri að skrá í myndum sögu þjóðarinnar . Þannig má í myndum hans fylgjast með þróun stjórnmálanna í allan</t>
  </si>
  <si>
    <t>Ljósmyndari þjóðarinnar</t>
  </si>
  <si>
    <t>http://mbl.is/greinasafn/grein/687856</t>
  </si>
  <si>
    <t>í tíma til okkar í barna- og unglingabókanámskeiði og var spurður að þessu . hann sagði að hann væri vissulega</t>
  </si>
  <si>
    <t>hann væri að skrifa fyrir börn og þar af leiðandi segði hann ekki hvað sem væri . Barnið er alltaf</t>
  </si>
  <si>
    <t>Fannst að ég gæti byrjað aftur að skrifa þessa bók</t>
  </si>
  <si>
    <t>http://visir.is/g/2015151219982</t>
  </si>
  <si>
    <t>engum sleppt eins og stundum er gert . Fjórtán börn fara með hlutverk í sýningunni . Skyldi Illugi hafa verið</t>
  </si>
  <si>
    <t>hann væri að skrifa fyrir unga leikara ? " Nei , alls ekki . Þetta er ekki hugsað sem hrein</t>
  </si>
  <si>
    <t>Fjallar um lífið eins og það er</t>
  </si>
  <si>
    <t>http://mbl.is/greinasafn/grein/1105645</t>
  </si>
  <si>
    <t>landi . Ég kýs að benda á Don Quixote sem fyrstu evrópsku skáldsöguna í þeim skilningi að þar var höfundurinn</t>
  </si>
  <si>
    <t>hann væri að spinna upp söguþráð og skapa persónur úr hugskoti sínu ; höfundar Íslendingasagna og veraldlegra miðaldabókmennta í Evrópu</t>
  </si>
  <si>
    <t>Rík sagna- og bókmenntahefð</t>
  </si>
  <si>
    <t>http://mbl.is/greinasafn/grein/623304</t>
  </si>
  <si>
    <t>. Ég er ánægður með að ég talaði við hana , “ skrifaði Stylianides á Twitter-síðu sína . Hann sagðist</t>
  </si>
  <si>
    <t>hann væri að taka áhættu með því að spila leikinn en hann kom þeim skilaboðum til þjálfara síns að hann</t>
  </si>
  <si>
    <t>Missti systur sína í miðjum leik</t>
  </si>
  <si>
    <t>http://visir.is/g/2015151109725</t>
  </si>
  <si>
    <t>Erla, góða Erla</t>
  </si>
  <si>
    <t>Erla Bolladóttir</t>
  </si>
  <si>
    <t>treystir honum til að fara með völd og ráða fyrir löndum . Og kannski hefur Snorri með tímanum orðið sjálfur</t>
  </si>
  <si>
    <t>hann væri afbragð annarra manna , farið að taka sjálfan sig hátíðlega , en eins og allir þekkja eiga snillingar</t>
  </si>
  <si>
    <t>Sturlungumaður þakkar fyrir sig</t>
  </si>
  <si>
    <t>http://mbl.is/greinasafn/grein/1309297</t>
  </si>
  <si>
    <t>í spurnartón . Steingrímur sagði að það stæði í gögnum málsins . Saksóknarinn spurði þá hvort hann hefði ekki verið</t>
  </si>
  <si>
    <t>hann væri eigandi í þessum félögum ? „ Ekkert sérstaklega mikið , “ sagði Steingrímur . Hugsaði ekki hvernig hann</t>
  </si>
  <si>
    <t>„Ég hugsaði bara dæmið ekki svo langt“</t>
  </si>
  <si>
    <t>http://ruv.is/node/616035</t>
  </si>
  <si>
    <t>og Karl eigandi í félögunum Milestone Import Export ( MIE ) og Leiftra en sagðist ekki hafa verið neitt sérstaklega</t>
  </si>
  <si>
    <t>hann væri eigandi í þessum félögum . Fram hafði komið við skýrslutöku yfir Karli að Steingrímur vildi selja sinn hlut</t>
  </si>
  <si>
    <t>„Maður vildi halda báðum systkinum sínum í góðu skapi”</t>
  </si>
  <si>
    <t>http://visir.is/g/2014141118995</t>
  </si>
  <si>
    <t>, og hann hefði keyrt þrjá hringi í kringum Háskólabíó áður en hann treysti sér inn . Hann var svo</t>
  </si>
  <si>
    <t>hann væri einn , og hann var mjög mikið að pæla í því hvað hinir hugsuðu um hann . "</t>
  </si>
  <si>
    <t>Af hverju getur þú ekki farið ein í bíó?</t>
  </si>
  <si>
    <t>í ótímabundinn tíma aðeins fjórum mánuðum eftir að dómur féll . Ekki liggur hins vegar fyrir hvort Fangelsismálastofnun hafi verið</t>
  </si>
  <si>
    <t>hann væri grunaður um annað kynferðisbrot , nú gagnvart stúlku undir lögaldri . „ Fangelsismálastofnun hefur aðgang að málaskrá lögreglu</t>
  </si>
  <si>
    <t>Í reglulegu sambandi við Eirík Fannar á meðan hann er í hléi frá afplánun</t>
  </si>
  <si>
    <t>http://visir.is/g/2016161029720</t>
  </si>
  <si>
    <t>fullu fjöri , ef svo má segja . Hún var til dæmis vel meðvituð um alvarleg veikindi sonar síns og</t>
  </si>
  <si>
    <t>hann væri hættur í meðferð við meininu . Roberta og John voru náin og studdi hún son sinn í pólitískri</t>
  </si>
  <si>
    <t>Móðir John McCain syrgir son sinn</t>
  </si>
  <si>
    <t>http://dv.is/frettir/2018/8/27/295600</t>
  </si>
  <si>
    <t>á Húsavík og Laugum í Reykjadal . “ Þetta segir Eyvindur Karlsson sem þar til fyrir fimm árum var ekki</t>
  </si>
  <si>
    <t>hann væri haldinn kvíðaröskun né hvaða áhrif kvíðinn hafði á líf hans . „ Kvíði hjá mér lýsir sér í</t>
  </si>
  <si>
    <t>Í stríði við kvíðann: „Endaði með því…</t>
  </si>
  <si>
    <t>http://frettabladid.is/lifid/i-strii-vi-kviann</t>
  </si>
  <si>
    <t>hefðu ekki getað gert sér grein fyrir þeirri neyð sem Vaidas var í þar sem Vaidas sjálfur hefði ekki verið</t>
  </si>
  <si>
    <t>hann væri í bráðri lífshættu . Mér finnst það skrýtið þegar ég heyri ungt fólk segja „ nákvæmlega “ í</t>
  </si>
  <si>
    <t>Vísir - Þremenningarnir krefjast sýknu</t>
  </si>
  <si>
    <t>http://visir.is/g/2005504250425</t>
  </si>
  <si>
    <t>gat ég hlegið að þessum óborganlegu töktum . Eitt sinn var Stebbi alveg gáttaður á að ég skyldi ekki vera</t>
  </si>
  <si>
    <t>hann væri langbesti dansarinn í fjölskyldunni og reyndar taldi hann einungis Fred Astaire sér fremri . Ég hafði nú aldrei</t>
  </si>
  <si>
    <t>Stefán Frímann Jónsson</t>
  </si>
  <si>
    <t>http://mbl.is/greinasafn/grein/1380799</t>
  </si>
  <si>
    <t>þegar þeir eru á ferðinni . " Hann átti ekkert að þurfa að lækka þarna . Ef hann hefur verið</t>
  </si>
  <si>
    <t>hann væri of hár þá hefði hann átt að fara aðra leið . " Framkvæmdastjóri Spalar segir hæðatakmarkanirnar hvorum megin</t>
  </si>
  <si>
    <t>"Við mælum alls ekki með þessu"</t>
  </si>
  <si>
    <t>http://mbl.is/frettir/innlent/2015/07/22/vid_maelum_alls_ekki_med_thessu</t>
  </si>
  <si>
    <t>starfsmann Hótel Sigló í morgun þar sem þær upplýsingar fengust að Bandaríkjamaðurinn væri enn sofandi og líklega væri hann ekki</t>
  </si>
  <si>
    <t>hann væri orðinn landsfrægur . Frá Google . Samkvæmt leitarniðurstöðu Google er Hótel Frón á Laugarvegi á Booking.com Steinþór Skúlason</t>
  </si>
  <si>
    <t>Hótel Frón skráð á Laugarvegi á erlendum bókunarsíðum</t>
  </si>
  <si>
    <t>Gunnarsson Fordómar að telja aðra fordómafulla Bjarni var svolítið að leita að sjálfum sér á unglingsárunum . Hann varð snemma</t>
  </si>
  <si>
    <t>„Ég þarf að finna sjálfan mig upp á nýtt“</t>
  </si>
  <si>
    <t>hrokafulla fas í fjölmiðlum sem margir muna eftir útskýrir Sölvi út frá nokkrum hliðum í bókinni . Jón Páll var</t>
  </si>
  <si>
    <t>hann væri skemmtikraftur en einnig var þetta ekki síður gert til að andstæðingarnir fyndu ekki á honum veikan blett .</t>
  </si>
  <si>
    <t>Skauta ekki framhjá steranotkuninni</t>
  </si>
  <si>
    <t>http://mbl.is/greinasafn/grein/1489477</t>
  </si>
  <si>
    <t>frá því fyrr en árið 1989 . Brian May sagði Mercury hafa tjáð þeim að hann vissi að þeir væru</t>
  </si>
  <si>
    <t>hann væri veikur . „ Þannig stendur það og ég vil ekki að það skipti máli . Ég vil ekki</t>
  </si>
  <si>
    <t>Það sem er satt og það sem er fært í stílinn í nýju Queen-myndinni</t>
  </si>
  <si>
    <t>http://visir.is/g/2018181109921</t>
  </si>
  <si>
    <t>brotinu og einnig að þá horfir hann til þess að ákærði segi sjálfur að hann hafi að einhverju leyti verið</t>
  </si>
  <si>
    <t>hann var að gera . Verjandi Gunnars Rúnars segir dóm Hæstaréttar koma nokkuð á óvart . Guðrún Sesselja Arnardóttir ,</t>
  </si>
  <si>
    <t>Gunnar Rúnar dæmdur í fangelsi</t>
  </si>
  <si>
    <t>tilbúin til undirritunar til tveggja þeirra sem veittu honum meðmæli , og í öðru tilfellinu virðist viðkomandi ekki hafa verið</t>
  </si>
  <si>
    <t>hann var að skrifa upp á . Frétt mbl.is : Dómstóll götunnar margfaldaði refsingu Þriðja meðmælabréfið í gögnum í máli</t>
  </si>
  <si>
    <t>Taldi sig vera að mæla með Hjalta í vinnu</t>
  </si>
  <si>
    <t>http://mbl.is/frettir/innlent/2017/09/17/taldi_sig_maela_med_hjalta_i_vinnu/</t>
  </si>
  <si>
    <t>þann fróðleik fylgja með . Lesendur þurfa að skynja hina áþreifanlegu og oft harðneskjulegu hversdagsveröld Stephans . Hann var mjög</t>
  </si>
  <si>
    <t>hann var bóndi . Frægar ljóðlínur hans um að hann sé bóndi og eigi allt sitt undir sól og regni</t>
  </si>
  <si>
    <t>hún átti ríka foreldra . Samt fannst Nikka það allt í einu ekki skipta neinu máli . Hann var vel</t>
  </si>
  <si>
    <t>hann var dálítið snobbaður og fannst skipta máli hverja hann umgekkst , hvernig hann klæddist og þar fram eftir götunum</t>
  </si>
  <si>
    <t>Bak við bláu augun</t>
  </si>
  <si>
    <t>Þorgrímur Þráinsson</t>
  </si>
  <si>
    <t>Wright leikstýrir Darkest Hour , sem gerist árið 1940 á fyrstu dögum Winstons Churchills sem forsætisráðherra og hann var vel</t>
  </si>
  <si>
    <t>hann var ekki beint fyrsti kostur helstu stjórnmálaafla . Bretlandi var ógnað af þjóðverjum og Churchill var undir pressu að</t>
  </si>
  <si>
    <t>Churchill undir pressu</t>
  </si>
  <si>
    <t>http://mbl.is/greinasafn/grein/1647230</t>
  </si>
  <si>
    <t>fyrir gamanleik í sjónvarpi og aldrei fyrr hefur breskur gamanþáttur unnið til Golden Globe verðlauna . Og Gervais virtist vel</t>
  </si>
  <si>
    <t>hann var ekki sá allra frægasti sem stóð á sviðinu þetta kvöldið og gerði því kurteisislega grein fyrir sér :</t>
  </si>
  <si>
    <t>Loksins Hringadróttinssigur</t>
  </si>
  <si>
    <t>http://mbl.is/greinasafn/grein/777420</t>
  </si>
  <si>
    <t>um viðburði og íslenskt þjóðlíf á seinni hluta tuttugustu aldar . Ólafur var , eins og fréttaljósmyndurum ber , ætíð</t>
  </si>
  <si>
    <t>hann var í senn að skrásetja viðburði fyrir lesendur morgundagsins og að skrá Íslandssöguna . Og hann bjó yfir hæfileikum</t>
  </si>
  <si>
    <t>http://mbl.is/greinasafn/grein/1485905</t>
  </si>
  <si>
    <t>var við geislann Að sögn Vilhjálms Þórs stóð þetta í um tvær og hálfa sekúndu . Hann var sér þegar</t>
  </si>
  <si>
    <t>hann var í sigtinu enda aðstæður þannig , leyniskyttur á þökum gráar fyrir járnum . Viðbúnaður og öryggisgæsla vegna Pence</t>
  </si>
  <si>
    <t>Leyniskytta miðaði byssu á tökumann RÚV - Vísir</t>
  </si>
  <si>
    <t>http://visir.is/g/2019190919922</t>
  </si>
  <si>
    <t>hafa orðið tæpar hundrað skoðanagreinar alls ( launaðar ) . Ég fylgdist oft með leiðaraskrifum hans ; og var þá</t>
  </si>
  <si>
    <t>hann var menntaður í sagnfræði ( og félagsfræði ) ; en ég í mannfræði . Við töluðumst við nokkrum sinnum</t>
  </si>
  <si>
    <t>Jónas Kristjánsson</t>
  </si>
  <si>
    <t>http://mbl.is/greinasafn/grein/1690417</t>
  </si>
  <si>
    <t>sá sem skrifar löngu síðar er að reyna að átta sig á hvað varð úr þessum unga manni , mjög</t>
  </si>
  <si>
    <t>hann var ungur og óreyndur og gerir grín að sjálfum sér en stendur samt með sér eins og hann segir</t>
  </si>
  <si>
    <t>Sigurður Utan gátta</t>
  </si>
  <si>
    <t>http://mbl.is/greinasafn/grein/1300931</t>
  </si>
  <si>
    <t>; Ég tel að Bale sé ekki ánægður með það hvernig hann hefur verið að spila en hann er alveg</t>
  </si>
  <si>
    <t>hann verði að gera betur . " Real Madrid fær Schalke í heimsókn í kvöld í seinni viðureign liðanna í</t>
  </si>
  <si>
    <t>Bale veit sjálfur að hann verður að gera betur</t>
  </si>
  <si>
    <t>. Ég ætla að vinna með honum til að aðlögunin verði auðveldari fyrir hann . " Sjá einnig : Pepe</t>
  </si>
  <si>
    <t>hann verði að gera betur Ernesto Valverde , þjálfari Barcelona á Spáni , er ekki viss um að Ousmane Dembele</t>
  </si>
  <si>
    <t>Emery: Pepe mun eiga góðan feril hjá Arsenal</t>
  </si>
  <si>
    <t>http://fotbolti.net/news/03-10-2019/emery-pepe-mun-eiga-godan-feril-hja-arsenal</t>
  </si>
  <si>
    <t>. Al Rayyan hefur áhuga á að fá Costa næsta sumar . Nicolas Pepe , leikmaður Arsenal , segist algjörlega</t>
  </si>
  <si>
    <t>hann verði að gera miklu betur . Hann hefur aðeins skorað eitt mark og átt eina stoðsendingu . Hann fann</t>
  </si>
  <si>
    <t>Pepe meðvitaður um að hann verði að gera betur</t>
  </si>
  <si>
    <t>http://fotbolti.net/news/01-10-2019/pepe-medvitadur-um-ad-hann-verdi-ad-gera-betur</t>
  </si>
  <si>
    <t>hönd til Þýskalands á heimsmeistaramótið . Gísli Þorger er vongóður um að fá sæti í liðinu , en er fullkomlega</t>
  </si>
  <si>
    <t>hann verði að vinna fyrir því . „ Það er bara mitt að sýna mig og sanna á þeim æfingum</t>
  </si>
  <si>
    <t>Gísli Þorgeir: Tel mig vera tilbúinn í… – Fréttablaðið</t>
  </si>
  <si>
    <t>http://frettabladid.is/sport/gisli-orgeir-tel-mig-vera-tilbuinn-i-verkefni</t>
  </si>
  <si>
    <t>þegar menn eru í sviðsljósinu kemur fram gagnýni . Sum á rétt á sér en önnur ekki . Hörður er</t>
  </si>
  <si>
    <t>hann verður aldrei allra og fór yfir þetta í 90 mínútum . Gagnrýnin heyrist stundum . á Twitter . ,,</t>
  </si>
  <si>
    <t>Höddi Magg svarar Benedikt Bóas: „Ósanngjörn, illa ígrunduð og algjörlega út úr kú“</t>
  </si>
  <si>
    <t>http://dv.is/433/2018/11/16/hoddi-magg-benedikt-boas-osanngjorn-illa-igrundud</t>
  </si>
  <si>
    <t>matseðillinn . Það er þó alltaf ein ófrávíkjanleg regla og hún er sú að þeir sem búa til matinn séu</t>
  </si>
  <si>
    <t>hann verður aldrei betri eða verri en það sem er sett í hann hverju sinni . Þrátt fyrir að spaghettí</t>
  </si>
  <si>
    <t>Famiglia italiana</t>
  </si>
  <si>
    <t>http://vf.is/mannlif/famiglia-italiana</t>
  </si>
  <si>
    <t>" en aðrir . Höfundur er ellilífeyrisþegi . Óhætt er að segja , að grafíski hönnuðurinn Davíð Kristófer Young sé</t>
  </si>
  <si>
    <t>hann verður ekki þrítugur aftur . Í tilefni áfangans dugir ekki minna en þrjár veislur , í þremur löndum en</t>
  </si>
  <si>
    <t>Stanslaust stuð næstu vikur</t>
  </si>
  <si>
    <t>http://mbl.is/greinasafn/grein/1350296</t>
  </si>
  <si>
    <t>gömul . Hann fer því aldrei annað í samband , á sér bara endalausa runu af skyndikonum en er algjörlega</t>
  </si>
  <si>
    <t>hann vilji ekki fast samband við nokkra aðra konu nokkurn tímann . Svo fær hann ástina sína , þótt líkurnar</t>
  </si>
  <si>
    <t>Mæður stjórna heiminum</t>
  </si>
  <si>
    <t>hann vilji og hvað hann ætli sér . " Athygli vekur hversu fljótt ást hans til [ sambýliskonu Hannesar Þórs</t>
  </si>
  <si>
    <t>Dæmdur sakhæfur í Hæstarétti</t>
  </si>
  <si>
    <t>http://mbl.is/greinasafn/grein/1396095</t>
  </si>
  <si>
    <t>hefur verið að vinna mikið með karlalandsliðinu að undanförnu en hann segir það ekki bitna á stelpunum . Þær eru</t>
  </si>
  <si>
    <t>hann vinnur mikið fyrir KSÍ en aðallega þær . „ Fyrst og síðast hef ég bara fengið frábærar kveðjur frá</t>
  </si>
  <si>
    <t>Freyr: Sumir að taka fram úr okkur og því má ekki sofna á verðinum</t>
  </si>
  <si>
    <t>http://visir.is/g/2017171019578</t>
  </si>
  <si>
    <t>hefði grætt mikið á landsliðsæfingunum í október . Þrátt fyrir að vera kominn mjög langt miðað við aldur er Gísli</t>
  </si>
  <si>
    <t>hann þarf að bæta sig fyrir átökin í atvinnumennskunni . „ Ég er góður á fótunum en ég þarf að</t>
  </si>
  <si>
    <t>Þegar besti þjálfarinn hringdi var þetta engin spurning</t>
  </si>
  <si>
    <t>http://visir.is/g/2017171209215</t>
  </si>
  <si>
    <t>núna . Hann er talsvert grennri og var niðurskurðurinn nokkuð auðveldur fyrir hann í þetta sinn . Hann er einnig</t>
  </si>
  <si>
    <t>hann þarf að breyta lífstíl sínum ef hann ætlar að verða meistari aftur og það virðist hann hafa gert .</t>
  </si>
  <si>
    <t>Mikilvægur bardagi í þyngdarflokki Gunnars í nótt</t>
  </si>
  <si>
    <t>http://visir.is/g/2016160209127</t>
  </si>
  <si>
    <t>Pétur Marinó Jónsson</t>
  </si>
  <si>
    <t>janúarglugganum . Allardyce þekkir ágætlega til Eiðs sem lék undir stjórn hans hjá Bolton fyrir áratug . Knattspyrnustjóri Blackburn er</t>
  </si>
  <si>
    <t>hann þarf að efla sóknarleik liðsins en lið hans hefur aðeins náð að skora 20 mörk í 20 leikjum í</t>
  </si>
  <si>
    <t>Eiður Smári orðaður við Blackburn</t>
  </si>
  <si>
    <t>http://mbl.is/greinasafn/grein/1316548</t>
  </si>
  <si>
    <t>Sjáðu snekkjuna sem Ronaldo leigir á 28 milljónir á viku</t>
  </si>
  <si>
    <t>http://dv.is/433/2019/6/25/sjadu-snekkjuna-sem-ronaldo-leigir-28-milljonir-viku</t>
  </si>
  <si>
    <t>hann hefur spilað . Spilamennska FH-inga er klassa neðar en á síðasta ári og Heimir Guðjónsson þjálfari er sjálfsagt vel</t>
  </si>
  <si>
    <t>hann þarf að greiða úr því fljótt . Gunnleifur Gunnleifsson var þó góður í marki FH og Björn Daníel Sverrisson</t>
  </si>
  <si>
    <t>Meiriháttar vonbrigði</t>
  </si>
  <si>
    <t>http://mbl.is/greinasafn/grein/1333640</t>
  </si>
  <si>
    <t>þeim með voveiflegum hætti að það sé hinn mesti misskilningur . Sá sem hefur minna af hæfileikum er hins vegar</t>
  </si>
  <si>
    <t>hann þarf að sinna sínu viðfangsefni af alúð ef vel eigi að vera og það leiðir hann á gæfubraut .</t>
  </si>
  <si>
    <t>Vísir - Auðlindin og hugvitið</t>
  </si>
  <si>
    <t>http://visir.is/g/2009243370942</t>
  </si>
  <si>
    <t>Jón Sigurður Eyjólfsson</t>
  </si>
  <si>
    <t>gott form . Ég er viss um að hann sé líka spenntur fyrir því . Hann verður bara að vera</t>
  </si>
  <si>
    <t>hann þarf ekki að ofreyna sig . " „ Við þurfum því að hugsa vel um hann og hann mun</t>
  </si>
  <si>
    <t>Vísir - Dalglish: Carroll höndlar pressuna</t>
  </si>
  <si>
    <t>http://visir.is/g/2011716796068</t>
  </si>
  <si>
    <t>áhugi á því sem kalla má rafræn stjórnmál , " segir hún . " Hvernig er hægt að gera almenning</t>
  </si>
  <si>
    <t>hann þurfi að fylgjast með og taka þátt í að móta sitt samfélag . Ef ég sit hér ein og</t>
  </si>
  <si>
    <t>Gerum hlutina saman</t>
  </si>
  <si>
    <t>http://mbl.is/greinasafn/grein/1365817</t>
  </si>
  <si>
    <t>Sörfarinn við Sel­tjarnar­nes: Sjórinn er… – Fréttablaðið</t>
  </si>
  <si>
    <t>http://frettabladid.is/lifid/sjorinn-er-leikvoellur</t>
  </si>
  <si>
    <t>á gólfinu sé steinveggur í uppsveitum Írlands . Þetta snýst um að hámarka sköpunarkraftinn . Og leikarinn verður ekki eins</t>
  </si>
  <si>
    <t>hann þurfi að leika : " Hér stend ég og þarf að rembast við að leika . Þess í stað</t>
  </si>
  <si>
    <t>Í Pollýönnuleik fæðist ekkert nýtt</t>
  </si>
  <si>
    <t>http://mbl.is/greinasafn/grein/1302106</t>
  </si>
  <si>
    <t>á því að lið sitt geti haldið áfram að spila sama sóknarbolta í ensku úrvalsdeildinni á næstu leiktíð en er</t>
  </si>
  <si>
    <t>hann þurfi að styrkja lið sitt í sumar . Fulham tryggði sér úrvalsdeildarsætið eftir sigur á Aston Villa í umspilinu</t>
  </si>
  <si>
    <t>Stjóri Fulham bjartsýnn fyrir komandi leiktíð í úrvalsdeildinni</t>
  </si>
  <si>
    <t>http://fotbolti.net/news/29-05-2018/stjori-fulham-bjartsynn-fyrir-komandi-leiktid-i-urvalsdeildinni</t>
  </si>
  <si>
    <t>Ingólfur Páll Ingólfsson</t>
  </si>
  <si>
    <t>því að við getum komið á óvart í ár . “ David Moyes , knattspyrnustjóri Manchester United , er alveg</t>
  </si>
  <si>
    <t>hann þurfi að styrkja miðsvæði Englandsmeistarana . Í sumar reyndi hann að fá Ander Herrera frá Athletic Bilbao án árangurs</t>
  </si>
  <si>
    <t>Moyes hyggst gera aðra tilraun við Herrera</t>
  </si>
  <si>
    <t>stjóri Newcastle , hefur sagt að það sé ekkert vandamál að velja í liðið þar á bæ og hann sé</t>
  </si>
  <si>
    <t>hann þurfi að taka margar erfiðar ákvarðanir . ,, Leikmenn munu á sumu stigi ganga af æfingasvæðinu og þeim mun</t>
  </si>
  <si>
    <t>Allardyce: Þarf að taka erfiðar ákvarðanir</t>
  </si>
  <si>
    <t>eins og ég fer yfir á morgun , “ segir Sigmundur . Ed Woodward , stjórnarformaður Manchester United ku vera</t>
  </si>
  <si>
    <t>hann þurfi að versla vel í sumar . United vill komast aftur í fremstu röð og mun Woodward ætla að</t>
  </si>
  <si>
    <t>Woodward ætlar að versla í sumar: Þessir fjórir sagðir á lista United</t>
  </si>
  <si>
    <t>http://dv.is/433/2019/2/14/woodward-aetlar-ad-versla-sumar-thessir-fjorir-sagdir-lista-united</t>
  </si>
  <si>
    <t>staðfest þetta en heimildarmaður segir að Bieber fái bæði hjálp frá prestum sem og fagfólki . Bieber er sagður vera</t>
  </si>
  <si>
    <t>hann þurfi að vinna í tilfinningum sínum , sama hversu sársaukafullt það er , til þess að geta haldið áfram</t>
  </si>
  <si>
    <t>Bieber leitar sér hjálpar</t>
  </si>
  <si>
    <t>http://mbl.is/folk/frettir/2019/02/13/bieber_leitar_ser_hjalpar</t>
  </si>
  <si>
    <t>og kímir lúmskt . " Stundum er hægt að færa sér í nyt almenningsálit á leikurum og Affleck var mjög</t>
  </si>
  <si>
    <t>hann þyrfti ekki að gera mikið til þess að fara í taugarnar á áhorfendum . En það fyllti hann líka</t>
  </si>
  <si>
    <t>Gengið af göflunum</t>
  </si>
  <si>
    <t>http://mbl.is/greinasafn/grein/699030</t>
  </si>
  <si>
    <t>hjá félaginu á blaðamannafundi í dag . Á fundinum kvaðst Neville vera spenntur fyrir þessari áskorun en hann er jafnframt</t>
  </si>
  <si>
    <t>hans bíður erfitt verkefni hjá Valencia . „ Ég þekki aðeins eina leið , og það er að stefna á</t>
  </si>
  <si>
    <t>Neville: Vantar spænskukennara sem nennir að vakna snemma</t>
  </si>
  <si>
    <t>http://visir.is/g/2015151209452</t>
  </si>
  <si>
    <t>í ensku úrvalsdeildinni og situr í þrettánda sæti . Everton fær Manchester City í heimsókn á laugardag . Martínez segist</t>
  </si>
  <si>
    <t>hans menn þurfi að eiga fullkominn leik til að fá eitthvað gegn City en hefur trú á að hans menn</t>
  </si>
  <si>
    <t>Roberto Martínez: Ég er alltaf að spjalla við leikmenn</t>
  </si>
  <si>
    <t>hafði hitt konu sem lifði þessa vargöld af . Andrew Solomon hefur skrifað töluvert um þunglyndi , en hann var</t>
  </si>
  <si>
    <t>hans rannsóknir höfðu allar verið gerðar á Vesturlöndum og á Vesturlandabúum . Hann vildi því kynnast þunglyndi og þunglyndissjúklingum annars</t>
  </si>
  <si>
    <t>Handsnyrtingar í Kambódíu</t>
  </si>
  <si>
    <t>http://mbl.is/greinasafn/grein/1345520</t>
  </si>
  <si>
    <t>að nemendur , hvorki Raggi né nokkur annar , hafi verið einir á heimili hans á Tálknafirði . Raggi segist</t>
  </si>
  <si>
    <t>hans saga geti haft afleiðingar í för með sér . „ Ég veit að þegar ég kem fram undir nafni</t>
  </si>
  <si>
    <t>Ásökunin snerist um furðulegt klám á heimili kennarans</t>
  </si>
  <si>
    <t>http://visir.is/g/2017171108971</t>
  </si>
  <si>
    <t>kveður lögreglu hafa gert mikið af því að ræða við vini hans og fjölskyldu . Þá séu allir vinir Arturs</t>
  </si>
  <si>
    <t>hans sé saknað og eins hafi verið auglýst eftir honum á pólska fréttavefnum Icelandnews . „ Við erum síðan með</t>
  </si>
  <si>
    <t>Enn hefur ekkert spurst til Arturs</t>
  </si>
  <si>
    <t>http://mbl.is/frettir/innlent/2017/03/11/enn_ekkert_spurst_til_arturs/</t>
  </si>
  <si>
    <t>og eru eiginlega hver fyrir sig heill heimur . " Stjórnandinn segir Brahms sporgöngumann Beethovens . " Hann var mjög</t>
  </si>
  <si>
    <t>hans sinfóníur væru framhald af sinfóníum Beethovens , enda er þessi fyrsta sinfónía Brahms stundum kölluð 10. sinfónía Beethovens .</t>
  </si>
  <si>
    <t>Leyfum okkur að velja aðeins það besta</t>
  </si>
  <si>
    <t>http://mbl.is/greinasafn/grein/1063470</t>
  </si>
  <si>
    <t>horft á fyrirlestur Þórdísar og Tom þegar þessi frétt er skrifuð . Í viðtali á vef TED segist Tom vera</t>
  </si>
  <si>
    <t>hans sjónarhorn og viðvera hans á sviðinu geti haft stuðandi áhrif á þolendur sem sjá fyrirlesturinn . „ Ég tel</t>
  </si>
  <si>
    <t>Saga Þórdísar Elvu og Tom vekur heimsathygli: "Þetta er upphafið á vegferð sem ég vona að leiði til umræðu um ábyrgð“</t>
  </si>
  <si>
    <t>http://visir.is/g/2017170219951</t>
  </si>
  <si>
    <t>stjórnarskrána ) og fjórar milljónir íbúa . Forsetatíð Washingtons var fordæmalaus eins og gefur að skilja og hann var fyllilega</t>
  </si>
  <si>
    <t>hans verk og orð kæmu til með að móta embætti forseta til framtíðar . Þess vegna lagði hann mikið upp</t>
  </si>
  <si>
    <t>Í þá tíð… George Washington sór embættiseið</t>
  </si>
  <si>
    <t>http://kjarninn.is/folk/2017-04-30-i-tha-tid-george-washington-sver-embaettiseid/</t>
  </si>
  <si>
    <t>sætin . Oftar en ekki hafa lið lent í vandræðum á öðru ári í deildinni og sjálfsagt eru leikmenn FH</t>
  </si>
  <si>
    <t>harðara verður á þeim tekið en á síðustu leiktíð . En ekki verður annað sagt en að undirbúningstímabilið lofi svo</t>
  </si>
  <si>
    <t>FH-INGAR áttu góðu gengi að fagna...</t>
  </si>
  <si>
    <t>http://mbl.is/greinasafn/grein/667494</t>
  </si>
  <si>
    <t>færu stórir og miklir karakterar . Það fór allavega framhjá mér . " Máni tekur það fram að hann sé</t>
  </si>
  <si>
    <t>Harpa Þorsteinsdóttir og Ásgerður Stefanía Baldursdóttir úr Stjörnunni hefðu verið í hópnum ef þær hefðu verið leikfærar . Hjörtur Hjartarson</t>
  </si>
  <si>
    <t>Máni: Fimm leikmenn í landsliðinu sem eiga ekkert erindi</t>
  </si>
  <si>
    <t>http://fotbolti.net/news/17-02-2017/mani-fimm-leikmenn-i-landslidinu-sem-eiga-ekkert-erindi</t>
  </si>
  <si>
    <t>sem vegna ritfanga . Kristinn segist hafa fylgst með umræðunni í fjölmiðlum um málið í gær . Skólastjórar hafi verið</t>
  </si>
  <si>
    <t>hart væri í ári og hagað málum eftir því . „ Auðvitað vissum við hvað var að gerast í samfélaginu</t>
  </si>
  <si>
    <t>Vísir - Skólastjórar meðvitaðir um erfitt ástand</t>
  </si>
  <si>
    <t>http://visir.is/g/2009739025723</t>
  </si>
  <si>
    <t>stefna . “ Mynd : Bifröst Nemendur bera fyrst og fremst ábyrgð á eigin námi Aðspurð hvort allir nemendur séu</t>
  </si>
  <si>
    <t>Háskólagáttin sé ekki lykill að öllu háskólanámi og hvort að þeir séu sérstaklega upplýstir um það segir Hulda : „</t>
  </si>
  <si>
    <t>„Alltaf markmiðið að fara í HÍ“</t>
  </si>
  <si>
    <t>hefði breyst til batnaðar . Sterkar vísbendingar væru um að hann uppfyllti greiningarviðmið fyrir Asperger , hann hafi þó verið</t>
  </si>
  <si>
    <t>háttsemi hans í garð systur sinnar væri óviðeigandi og hann hafi upplifað eftirsjá , vanlíðan og skömm . Systkynin hafa</t>
  </si>
  <si>
    <t>Braut kynferðislega á systur sinni</t>
  </si>
  <si>
    <t>http://mbl.is/frettir/innlent/2017/06/19/braut_kynferdislega_a_systur_sinni/</t>
  </si>
  <si>
    <t>að mun meira fjármagn hafi verið sett í uppbyggingu í Kaplakrika en á Ásvöllum . Adda segir að allir séu</t>
  </si>
  <si>
    <t>Hauka skorti aðstöðu . „ Vissulega finnst manni vel í lagt að byggja tvö knatthús í bænum á stuttum tíma</t>
  </si>
  <si>
    <t>Gagnrýnir samkrull lóðasölu og byggingar - Vísir</t>
  </si>
  <si>
    <t>http://visir.is/g/2019191129496</t>
  </si>
  <si>
    <t>Kristinn Haukur Guðnason</t>
  </si>
  <si>
    <t>Umfjöllun og viðtöl: Haukar - Valur 74-70 │Haukar Íslandsmeistarar</t>
  </si>
  <si>
    <t>http://visir.is/g/2018180439933</t>
  </si>
  <si>
    <t>http://mbl.is/frettir/innlent/2003/09/22/med_haustid_a_haelunum</t>
  </si>
  <si>
    <t>leiðandi held ég að sjálfstraustið verði ekki á bak og burt þótt á móti blási innan vallar . Við erum</t>
  </si>
  <si>
    <t>haustið yrði erfitt . " " Frá því að ég man eftir mér í kringum handboltann hjá Stjörnunni hefur krafan</t>
  </si>
  <si>
    <t>Flaggskip handboltans í Garðabæ</t>
  </si>
  <si>
    <t>http://mbl.is/greinasafn/grein/1659283</t>
  </si>
  <si>
    <t>og silungsveiðisviði Fiskistofu , segir að Fiskistofa muni fylgjast með veiðunum og senda eftirlitsmann á vettvang . " Veiðifélagsmenn eru</t>
  </si>
  <si>
    <t>haustveiðar með ádrætti geta haft áhrif á hrygningu og eðlilega vilja þeir valda sem minnstum truflunum á náttúrulega laxinn .</t>
  </si>
  <si>
    <t>Leita eldislaxa í Laugardalsá</t>
  </si>
  <si>
    <t>http://mbl.is/greinasafn/grein/1657295</t>
  </si>
  <si>
    <t>. Því snúi aðalflugbraut flugsveitarinnar þannig að aldrei sé tekið á loft yfir þéttbýlið á Suðurnesjum . " Við erum</t>
  </si>
  <si>
    <t>hávaðinn er vandamál . Þrýstikrafturinn er um 30 þúsund pund , þannig það myndast talsverður hávaði , " segir Collins</t>
  </si>
  <si>
    <t>Vilja vera tveimur skrefum á undan</t>
  </si>
  <si>
    <t>að besta leiðin til að styrkja samfélögin á svæðinu sé með góðum samgöngum . Svanfríður segir að Dalvíkingar séu mjög</t>
  </si>
  <si>
    <t>Héðinsfjarðargöng væru komin í notkun . Þetta kom fram í máli hennar á fundi fundi um samgöngubætur og samfélagsleg áhrif</t>
  </si>
  <si>
    <t>Besta leiðin til að styrkja samfélög er með góðum samgöngum</t>
  </si>
  <si>
    <t>http://vikudagur.is/is/frettir/besta-leidin-til-ad-styrkja-samfelog-er-med-godum-samgongum</t>
  </si>
  <si>
    <t>djúpu laugina , “ sögðu þær Inga Margrét og Birna Hlín í samtali við blaðamann . „ Allir kennarar voru</t>
  </si>
  <si>
    <t>hefðbundið nám myndi ekki fara fram á meðan á verkefninu stóð , en engu að síður voru þær námsgreinar sem</t>
  </si>
  <si>
    <t>Nemendur unglingastigs GBN hönnuðu draumalandið</t>
  </si>
  <si>
    <t>http://skessuhorn.is/verold/nemendur-unglingastigs-gbn-honnudu-draumalandid</t>
  </si>
  <si>
    <t>greinargerð . Henni hefði hann skilað til yfirmanna sinna , Friðriks Smára og Jóns H.B. , en hann væri ekki</t>
  </si>
  <si>
    <t>hefði gerst í framhaldinu . Þá sagðist hann ekki muna nákvæmlega orðalag sitt á fundinum með starfsmönnum sínum en mundi</t>
  </si>
  <si>
    <t>Ríkislögreglustjóri segir yfirmenn verða að svara hvernig tekið var á ásökununum</t>
  </si>
  <si>
    <t>http://visir.is/g/2016160119396</t>
  </si>
  <si>
    <t>Íhugar að hætta sem Biggi lögga</t>
  </si>
  <si>
    <t>eftir opna umræðu , gildi okkar eða öryggistilfinningu til að lágmarka áhættur lífs okkar . En við þurfum að vera</t>
  </si>
  <si>
    <t>hefur hag af því að hræða okkur . Bókaflokkurinn Gulag eyjarnar eftir Aleksander Solzhenitsyn hefst á sögu sem tengist fangabúðakerfi</t>
  </si>
  <si>
    <t>Þegar við gáfum eftir gildi okkar</t>
  </si>
  <si>
    <t>http://stundin.is/grein/5050</t>
  </si>
  <si>
    <t>haft úrslitaáhrif á það hvort upp koma einhver raunveruleg vandamál eða ekki . Leiðin að markmiðinu er að gera foreldra</t>
  </si>
  <si>
    <t>hefur helst áhrif á hegðun og líðan barna og kenna þeim viðhorf og uppeldisaðferðir sem vitað er að séu líklegar</t>
  </si>
  <si>
    <t>Stærsta verkefnið</t>
  </si>
  <si>
    <t>http://mbl.is/greinasafn/grein/1478716</t>
  </si>
  <si>
    <t>verið hefur um fíkniefnamál að undanförnu og alvarleika neyslunnar , " segir Ómar Smári Ármansson . " Fólk er betur</t>
  </si>
  <si>
    <t>hefur verið að gerast og foreldrar beina athyglinni meira að börnum sínum en áður . Þetta gerðist t.d. í kjölfar</t>
  </si>
  <si>
    <t>Minni áhugi á efnum eða aukið framboð</t>
  </si>
  <si>
    <t>http://mbl.is/frettir/innlent/1999/10/19/olikar_skyringar_a_laekkun_gotuverds_a_hassi_minni_</t>
  </si>
  <si>
    <t>gaman til að hætta þessu . “ Hann hefur hrifist af þjálfaraaðferðum Erik Hamren fyrstu dagana . „ Hann er</t>
  </si>
  <si>
    <t>hefur verið að skila okkur góðum árangri og er ekki að reyna að breyta of miklu strax . Hann leggur</t>
  </si>
  <si>
    <t>„Of gaman með landsliðinu til að hætta…</t>
  </si>
  <si>
    <t>http://frettabladid.is/sport/of-gaman-me-landsliinu-til-a-haetta-nuna</t>
  </si>
  <si>
    <t>vinnustöðum komið æ meira upp á yfirborðið . Með aukinni umræðu um einelti og samskiptavanda í þjóðfélaginu verður fólk æ</t>
  </si>
  <si>
    <t>hegðun er ásættanleg og hvenær komið er út fyrir eðlileg mörk . Stéttarfélögin hafa ekki farið varhluta af þessari vitundarvakningu</t>
  </si>
  <si>
    <t>Samskipti á vinnustað</t>
  </si>
  <si>
    <t>http://mbl.is/greinasafn/grein/1182242</t>
  </si>
  <si>
    <t>sama tíma . Umræðan nú væri fyrst og fremst að kristallast í opinberu lífi kvenna . Allir séu nú orðnir</t>
  </si>
  <si>
    <t>hegðun það er sem eigi ekki að halda áfram . „ Mér finnst við vera að átta okkur á því</t>
  </si>
  <si>
    <t>Samfélagið greinilega að læra af MeToo-byltingunni</t>
  </si>
  <si>
    <t>http://visir.is/g/2018180129056</t>
  </si>
  <si>
    <t>Sjónvarpið sem njósnar um þig - Stundin</t>
  </si>
  <si>
    <t>http://stundin.is/frett/sjonvarpid-sem-njosnar-um-thig</t>
  </si>
  <si>
    <t>leikmaður eins og Wayne Rooney gengur í gegnum mikla markaþurrð er Heiðar Helguson sjóðandi heitur og varnarmenn Liverpool eru eflaust</t>
  </si>
  <si>
    <t>Heiðar hefur skorað sex mörk í síðustu sjö deildaleikjum með Lundúnaliðinu og er markahæsti leikmaður nýliðanna . Heiðar verður í</t>
  </si>
  <si>
    <t>Hrellir Heiðar varnarmenn Liverpool á Anfield?</t>
  </si>
  <si>
    <t>http://mbl.is/sport/enski/2011/12/09/hrellir_heidar_varnarmenn_liverpool_a_anfield</t>
  </si>
  <si>
    <t>gera auknar kröfur til samvinnu og innlifunarhæfni foreldra og samfélagsins alls gagnvart þörfum barnsins . Við erum stöðugt að verða</t>
  </si>
  <si>
    <t>heilbrigð tilfinningatengsl eru undirstaða góðrar heilsu og að hin fyrstu tengsl eru þau afdrifaríkustu fyrir framtíðarheilsu okkar og hamingju .</t>
  </si>
  <si>
    <t>Starf félagsráðgjafa í heilsugæslu</t>
  </si>
  <si>
    <t>http://mbl.is/greinasafn/grein/595538</t>
  </si>
  <si>
    <t>heilbrigðisþjónusta verði veitt á grundvelli samninganna . " Okkur hefur orðið töluvert ágengt í að stilla saman strengi , "</t>
  </si>
  <si>
    <t>http://mbl.is/greinasafn/grein/1703168</t>
  </si>
  <si>
    <t>skili því sem mestu máli skiptir fyrir fyrirtækið . " Stjórnendurnir sem bera ábyrgð á rekstrinum þurfa að vera vel</t>
  </si>
  <si>
    <t>heildarárangurinn af fjárfestingum í upplýsingatækninni sé í samræmi við væntingarnar , " segir Fulton . Erfitt að byggja á mælanlegum</t>
  </si>
  <si>
    <t>Mikilvægt að meta ávinninginn</t>
  </si>
  <si>
    <t>http://mbl.is/greinasafn/grein/788740</t>
  </si>
  <si>
    <t>næringar og í því liggja bæði tækifæri og áskoranir . Innihald matvæla skiptir öllu máli og fólk er almennt orðið</t>
  </si>
  <si>
    <t>heilsan er að miklu leyti samlegðaráhrif þeirra ákvarðana sem við tökum á hverjum degi . Matur leikur þar stórt hlutverk</t>
  </si>
  <si>
    <t>Heilbrigði verður að vera smá nautn – Fréttablaðið</t>
  </si>
  <si>
    <t>http://frettabladid.is/markadurinn/heilbrigi-verur-a-vera-sma-nautn</t>
  </si>
  <si>
    <t>Ritstjórn Markaðarins</t>
  </si>
  <si>
    <t>og hún hefur auk þess skrifað bækur um heilbrigði og hollt mataræði . Lukka segir að fólk sé almennt orðið</t>
  </si>
  <si>
    <t>heilsan sé að miklu leyti samlegðaráhrif þeirra ákvarðana sem við tökum á hverjum degi . Hvernig er morgunrútínan þín ?</t>
  </si>
  <si>
    <t>að halda kostnaði í algjöru lágmarki . Anna segir að vinsældir stofnunarinnar fari vaxandi : " Fólk er orðið miklu</t>
  </si>
  <si>
    <t>meðvitaðra um það hvað</t>
  </si>
  <si>
    <t>heilsan skiptir miklu máli , og mikilvægi þess að grípa til forvarna áður en skaðinn er skeður og læra að</t>
  </si>
  <si>
    <t>Heilsulind í hálfa öld</t>
  </si>
  <si>
    <t>http://mbl.is/greinasafn/grein/1029075</t>
  </si>
  <si>
    <t>hverjum degi , enda ekki um neinn venjulegan bíla að ræða . Ásdís Halla Bragadóttir , stjórnarformaður Sinnum , er</t>
  </si>
  <si>
    <t>heilsusamlegt líferni er mikilvægt . Við spurðum Höllu hvað hún kýs að borða og komumst að því að hún leggur</t>
  </si>
  <si>
    <t>Vísir - Byrjar daginn á próteinríkri fæðu</t>
  </si>
  <si>
    <t>http://visir.is/g/2013706279938</t>
  </si>
  <si>
    <t>betri félagslið , ég sé ekki eftir neinu . “ Kári á fast sæti í byrjunarliði Íslands , hann er</t>
  </si>
  <si>
    <t>heimkoman gæti haft áhrif það . ,, Ég var semi hættur eftir HM , en var beðin um að halda</t>
  </si>
  <si>
    <t>Kári meðvitaður um að skrefið heim getur haft áhrif á landsliðið: „Sé ekki eftir neinu á ferlinum“</t>
  </si>
  <si>
    <t>http://dv.is/433/2019/6/21/kari-medvitadur-um-ad-skrefid-heim-getur-haft-ahrif-landslidid-se-ekki-eftir-neinu-ferlinum</t>
  </si>
  <si>
    <t>http://frettabladid.is/frettir/illdeilur-israels-og-irans-harna</t>
  </si>
  <si>
    <t>segir Edgar í samtali við breska götublaðið The Sun. Þá bætir hann við að hann gruni að Madeleine sé ekki</t>
  </si>
  <si>
    <t>heimsbyggðin hafi leitað að henni undanfarin ellefu ár . Hún sé í raun ómeðvituð um uppruna sinn en stúlkan var</t>
  </si>
  <si>
    <t>Sannfærður um að Madeleine McCann sé enn á lífi - DV</t>
  </si>
  <si>
    <t>http://pressan.dv.is/pressan/2018/10/3/sannfaerdur-um-ad-madeleine-mccann-se-enn-lifi</t>
  </si>
  <si>
    <t>Ritstjórn Pressunnar</t>
  </si>
  <si>
    <t>hefur ekki bara verið gott undanfarna tólf mánuði , heldur líka árið á undan því . Ég er einnig fullkomlega</t>
  </si>
  <si>
    <t>Heimsmeistarakeppnin , sigur okkar þar og leikirnir mínir í henni , hafði mikil áhrif á valið , ' sagði Cannavaro</t>
  </si>
  <si>
    <t>Cannavaro: Heimsmeistarakeppnin hafði mikil áhrif á valið</t>
  </si>
  <si>
    <t>hjá okkur í 400 ár , La Virgen de la Caridad del Cobre , jómfrú kærleikans . Páfinn var einnig</t>
  </si>
  <si>
    <t>heimsókn hans bar upp á einstökum tíma í sögu okkar . Kúbversk stjórnvöld mótmæltu ekki orðum páfans , sem mælt</t>
  </si>
  <si>
    <t>Kúba breytist og hlutverk kirkjunnar líka</t>
  </si>
  <si>
    <t>http://mbl.is/greinasafn/grein/1449590</t>
  </si>
  <si>
    <t>því eru hvorki prestar né vígðir kristniboðar , aðeins áhugafólk um útbreiðslu Biblíunnar . Liðsmenn félagsins hafa alla tíð verið</t>
  </si>
  <si>
    <t>heimsókn þeirra í skóla landsins sé að sjálfsögðu á forsendum skólans og gætt þess jafnframt að stunda ekki beint trúboð</t>
  </si>
  <si>
    <t>Blessuð borgarstjórnin</t>
  </si>
  <si>
    <t>http://mbl.is/greinasafn/grein/1395707</t>
  </si>
  <si>
    <t>vegar alls ekki að leikmaðurinn verði seldur til erkióvinanna og hefur sett Heinze stólinn fyrir dyrnar . ,, Við erum</t>
  </si>
  <si>
    <t>Heinze ætlar í málaferli . Það er bara hið besta mál því við erum í góðri stöðu . Hann er</t>
  </si>
  <si>
    <t>Heinze hyggst lögsækja United</t>
  </si>
  <si>
    <t>http://mbl.is/sport/enski/2007/07/27/heinze_hyggst_logsaekja_united</t>
  </si>
  <si>
    <t>hennar ? Hún er jú virkt eldfjall og hefur verið að bæra á sér . „ Vissulega vorum við okkur</t>
  </si>
  <si>
    <t>http://mbl.is/frettir/innlent/2016/06/27/eigum_vid_ad_skinna_saman_upp_heklu/</t>
  </si>
  <si>
    <t>stig en þeir í hverju móti , " sagði Räikkönen um kappakstur helgarinnar og næstu mót . Hann segist fyllilega</t>
  </si>
  <si>
    <t>helgin verður engin dans á rósum , ekki síst eftir að McLaren drottnaði fjögurra daga æfingalotu í Monza í síðustu</t>
  </si>
  <si>
    <t>Räikkönen spáir "trylltum" bardaga í Monza</t>
  </si>
  <si>
    <t>http://mbl.is/sport/formula/2007/09/07/raikkonen_spair_trylltum_bardaga_i_monza</t>
  </si>
  <si>
    <t>okkar kæru vinkonu Helgu Kristinsdóttur sem kvaddi þennan heim 21. júlí eftir stutta en óvægna baráttu . Við erum þó</t>
  </si>
  <si>
    <t>Helgu var mærð lítt að skapi . Við áttum því láni að fagna að vera næstu nágrannar þeirra hjóna Helgu</t>
  </si>
  <si>
    <t>HELGA KRISTINSDÓTTIR</t>
  </si>
  <si>
    <t>http://mbl.is/greinasafn/grein/1095816</t>
  </si>
  <si>
    <t>sagði Macron . Innflytjendastefna franska ríkisins verður til umræðu á franska þinginu í næstu viku . Segir AFP Macron vera</t>
  </si>
  <si>
    <t>helsti keppinautur hans fyrir forsetakosningarnar 2022 sé Marine Le Pen , formaður franska þjóðarflokksins , en hörð stefna flokksins í</t>
  </si>
  <si>
    <t>Frakkar geta ekki tekið á móti öllum</t>
  </si>
  <si>
    <t>http://mbl.is/frettir/erlent/2019/09/25/frakkar_geta_ekki_tekid_a_moti_ollum</t>
  </si>
  <si>
    <t>einhverju gagni , en við teljum mikilvægt að vinna málið í samhengi við aðra áhrifaþætti , s.s. að gera borgarbúa</t>
  </si>
  <si>
    <t>henda ekki æti á almannafæri og draga úr brauðgjöfum við Tjörnina . " Einar K. Guðfinnsson , sjávarútvegsráðherra , sagði</t>
  </si>
  <si>
    <t>Yfirlýsing frá borgarstjórnarflokki VG í Reykjavík</t>
  </si>
  <si>
    <t>http://mbl.is/frettir/innlent/2006/06/28/yfirlysing_fra_borgarstjornarflokki_vg_i_reykjavik</t>
  </si>
  <si>
    <t>öðrum löndum að þar er víða svona fyrirkomulag og þar sem þetta fyrirkomulag er að þar virðist fólk vera mjög</t>
  </si>
  <si>
    <t>henda ekki rusli . Það er alveg ótrúlegt lýti á náttúrunni rusl á víðavangi og auðvitað væri best ef það</t>
  </si>
  <si>
    <t>Sekt fyrir að fleygja rusli</t>
  </si>
  <si>
    <t>og að svo virtist sem draslið væri að mestu hægt að rekja til fiskveiða . „ Sjómenn eru almennt mjög</t>
  </si>
  <si>
    <t>http://mbl.is/200milur/frettir/2017/10/06/merkja_thurfi_veidarfaeri_betur</t>
  </si>
  <si>
    <t>Skúli Halldórsson</t>
  </si>
  <si>
    <t>Fátítt að tilkynnt sé um töpuð veiðarfæri</t>
  </si>
  <si>
    <t>http://fiskifrettir.is/frettir/fatitt-ad-tilkynnt-se-um-topud-veidarfaeri/142317</t>
  </si>
  <si>
    <t>og dýr , hirti vel um landið og mátti hvergi rusl sjá enda held ég að við barnabörnin séum vel</t>
  </si>
  <si>
    <t>henda ekki rusli úti í náttúrunni , þökk sé henni . Ég er einstaklega þakklát fyrir að hafa fengið að</t>
  </si>
  <si>
    <t>Rósa María Sigurgeirsdóttir</t>
  </si>
  <si>
    <t>http://mbl.is/greinasafn/grein/1319236</t>
  </si>
  <si>
    <t>árangur . Áður en ég fór í umhverfisfræðiáfangann vissi ég heldur ekki mikið um umhverfisvernd þótt ég hafi reyndar verið</t>
  </si>
  <si>
    <t>henda rusli í tunnur og flokka það . " Lilja er ekki eins skilningsrík í garð samnemenda sinna . "</t>
  </si>
  <si>
    <t>Að fá þau til að hugsa</t>
  </si>
  <si>
    <t>http://mbl.is/greinasafn/grein/1243772</t>
  </si>
  <si>
    <t>því og skilgreina . Það er fyrsta skrefið að því að geta unnið gegn því . Kirkjan meðvituð Kirkjan er</t>
  </si>
  <si>
    <t>henni ber að vinna gegn öllu því er eyðir og deyðir . Þar á meðal er kynbundið ofbeldi . Við</t>
  </si>
  <si>
    <t>Vinnum gegn kynbundnu ofbeldi</t>
  </si>
  <si>
    <t>http://visir.is/g/2012711309985</t>
  </si>
  <si>
    <t>Agnes M. Sigurðardóttir</t>
  </si>
  <si>
    <t>áttum því samtal í gær . Ég þurfti að ræða við hana um hennar hlutverk þannig að hún væri algjörlega</t>
  </si>
  <si>
    <t>henni er ætlað að gera . Ég var ekki búinn að gefa upp vonina með Hörpu en um tíma var</t>
  </si>
  <si>
    <t>Reynsluboltar í nýjum hlutverkum í Hollandi</t>
  </si>
  <si>
    <t>http://visir.is/g/2017170629590</t>
  </si>
  <si>
    <t>laus við lítillæti , að hann vildi ekki fá neitt drasl . Þeir sem sækjast eftir frægð verða að vera</t>
  </si>
  <si>
    <t>henni fylgir að heiðarlegir fjölmiðlar segja frá bæði því skemmtilega og því dapurlega í lífi þeirra . Stjörnur hins örsmáa</t>
  </si>
  <si>
    <t>Í blíðu og stríðu</t>
  </si>
  <si>
    <t>http://dv.is/leidari/2011/12/5/i-blidu-og-stridu/</t>
  </si>
  <si>
    <t>Reynir Traustason</t>
  </si>
  <si>
    <t>nú yrði hún að fá lyf . Ég talaði rólega næstum því alla leiðina og sagði henni að ég væri</t>
  </si>
  <si>
    <t>henni liði illa , þó að ég vissi ekki hvernig það væri og að ég þyrfti að læra hvernig ég</t>
  </si>
  <si>
    <t>Maria hitti konu í neyslu: Daglegt starf að veita munnmök fyrir morfín - DV</t>
  </si>
  <si>
    <t>http://bleikt.dv.is/bleikt/2018/11/10/maria-hitti-konu-neyslu-daglegt-starf-ad-veita-munnmok-fyrir-morfin</t>
  </si>
  <si>
    <t>trúlega nokkrar væntingar , " segir Michaeli . ,, Þið ættuð að taka fjárfestingunni fagnandi en Íslendingar þurfa að vera</t>
  </si>
  <si>
    <t>Kínverjar líta til norðurslóða</t>
  </si>
  <si>
    <t>http://ruv.is/node/836504</t>
  </si>
  <si>
    <t>pláss á Bakka , þetta er 200 hektara lóð þannig að við höfum ekki áhyggjur af því og allir eru</t>
  </si>
  <si>
    <t>hér á háhitasvæðunum í Þingeyjarsýslunum er mikla orku að finna . Þannig að ég held að það verði ekki stórt</t>
  </si>
  <si>
    <t>Þýsk kísilverksmiðja á Bakka</t>
  </si>
  <si>
    <t>http://ruv.is/node/729802</t>
  </si>
  <si>
    <t>á Bakka , þetta er 200 hektara lóð þannig að við höfum ekki áhyggjur af því og það eru allir</t>
  </si>
  <si>
    <t>hér á háhitasvæðunum í Þingeyjasýslum er mikla orku að finna , þannig að ég held að það verði ekki stórt</t>
  </si>
  <si>
    <t>Kísilverksmiðja á Bakka</t>
  </si>
  <si>
    <t>hans fremur en þeirra , svo sterkur er einkennishljómurinn ] . En hvernig er að vinna með Björk ? Ertu</t>
  </si>
  <si>
    <t>hér er heimsfrægur listamaður á ferðinni ? " Ég sé þetta ekki í neinum sápukúludýrðarljóma . Fyrst og fremst finnst</t>
  </si>
  <si>
    <t>Á ferðalagi um merg og bein</t>
  </si>
  <si>
    <t>http://mbl.is/greinasafn/grein/820437</t>
  </si>
  <si>
    <t>Eyjar.net - upplýsinga- og fréttamiðill um Vestmannaeyjar - Fréttir - Er eðlilegt að verkamaður þurfi að vinna í 3 vikur bara til að borga framlag sinnar fjölskyldu til Hörpunnar?</t>
  </si>
  <si>
    <t>http://eyjar.net/read/2012-01-24/er_edlilegt_ad_verkamadur_thurfi_ad_vinna_i_3_vikur_bara_til_ad_borga_framlag_sinnar_fjolskyldu_til_horpunnar</t>
  </si>
  <si>
    <t>Ef það er gert hlýtur útreikningurinn að miðast við langan tíma og virka í báðar áttir . Ég er fullkomlega</t>
  </si>
  <si>
    <t>hér er um einkafyrirtæki að ræða en bankar eru því miður í skjóli skattgreiðenda , bæði vegna stærðar og kerfislegs</t>
  </si>
  <si>
    <t>Spyr um rökin fyrir bankabónusum</t>
  </si>
  <si>
    <t>http://mbl.is/frettir/innlent/2015/05/15/spyr_um_rokin_fyrir_bankabonusum</t>
  </si>
  <si>
    <t>Ísland mjög miklu máli . Það kemur mér líka á óvart að allt fólkið sem ég hef hitt er ákaflega</t>
  </si>
  <si>
    <t>hér er um íslensk fyrirtæki að ræða . Ég hef verið að spyrja fólk til dæmis frá öllum skandinavísku löndunum</t>
  </si>
  <si>
    <t>"Umfangið kemur nokkuð á óvart"</t>
  </si>
  <si>
    <t>http://mbl.is/greinasafn/grein/1068515</t>
  </si>
  <si>
    <t>mun gera hvað hún getur til að aðstoða í þessu máli en það er hins vegar mikilvægt að menn séu</t>
  </si>
  <si>
    <t>hér er um lögreglumál að gera en við gerum það sem við getum . Skemmtistaðurinn Shooters í Austurstræti í Reykjavík</t>
  </si>
  <si>
    <t>Leitin að Jóni Þresti Jónssyni</t>
  </si>
  <si>
    <t>og Johann P. Tammen hafa sannarlega reynst íslenskum bókmenntum haukar í horni . Báðir eru einstaklega hjartahlýir menn og vel</t>
  </si>
  <si>
    <t>hér eru samdar bækur sem eiga erindi við heiminn . Þeir hafa heldur ekki legið á liði sínu . Ljóð</t>
  </si>
  <si>
    <t>ÍSLANDI ORÐIÐ</t>
  </si>
  <si>
    <t>http://mbl.is/greinasafn/grein/566362</t>
  </si>
  <si>
    <t>sæstrengs er gert ráð fyrir að um 400 MW af vindafli rísi hér fyrir 2035 . Skýrsluhöfundar eru því bersýnilega</t>
  </si>
  <si>
    <t>hér eru tækifæri til að byggja upp samkeppnishæfar vindaflsstöðvar án sæstrengs - að því gefnu að eftirspurn eftir raforku verði</t>
  </si>
  <si>
    <t>Allt að 1.600 MW af vindafli áætluð á Íslandi</t>
  </si>
  <si>
    <t>http://kjarninn.is/skodun/2016-12-29-allt-ad-1600-mw-af-vindafli-aaetlud-islandi/</t>
  </si>
  <si>
    <t>raunnefni á " Tröllafjalli " er Fremri Kárahnjúkur . Það er varla að ég geti skrifað þessi orð ógrátandi ,</t>
  </si>
  <si>
    <t>hér fara fram mestu náttúruspjöll sem unnin hafa verið í einni aðgerð í sögu Íslands . Náttúruspjöll sem samkvæmt heiðarlegum</t>
  </si>
  <si>
    <t>Hugleiðingar um Ísland</t>
  </si>
  <si>
    <t>http://mbl.is/greinasafn/grein/1054161</t>
  </si>
  <si>
    <t>hérna á föstudaginn ? Bennet , Amy , Rosemary og Claire : Nei . Já , fólk virðist ekki vera</t>
  </si>
  <si>
    <t>hér hafa orðið slys í Silfru eða að reglur hafi verið hertar í dag . Nú , ferðaþjónustuaðilar munu sjá</t>
  </si>
  <si>
    <t>Opnað fyrir köfun í Silfru</t>
  </si>
  <si>
    <t>og hingað gerist í miklum holskeflum og ástandið sé stjórnlaust . Við í Vinstrihreyfingunni - grænu framboði erum okkur vel</t>
  </si>
  <si>
    <t>hér hefur íslenskt samfélag fengið gríðarlegt viðfangsefni á sínar hendur . Öll umræða um þessi mál er hins vegar ákaflega</t>
  </si>
  <si>
    <t>Þjóðarátak um stærsta viðfangsefni íslensks samfélags næstu árin</t>
  </si>
  <si>
    <t>http://mbl.is/greinasafn/grein/1115423</t>
  </si>
  <si>
    <t>og kalt . Óvenjulega drungalegt . “ Seint komu sumir … Eftir Íslandsheimsóknina í júní 2005 eru þeir félagar vel</t>
  </si>
  <si>
    <t>Síðasti sénsinn með Duran Duran</t>
  </si>
  <si>
    <t>http://frettabladid.is/lifid/sidasti-sensinn-med-duran-duran</t>
  </si>
  <si>
    <t>. Til þessa höfum við ekki fengið sjónarmið íslenskra aðila , " segir Moon . Hann segir samtökin hafa verið</t>
  </si>
  <si>
    <t>hér sé öflugt samfélag fólks sem vinnur að framþróun netlausna . " Þetta hefur orðið mjög áberandi í mínum huga</t>
  </si>
  <si>
    <t>Hittu íslenska internet-frumkvöðla</t>
  </si>
  <si>
    <t>við notkun efnavara og notum þær ekki nema þeirra sé þörf og förum sparlega með . Við þurfum að vera</t>
  </si>
  <si>
    <t>hér þarf ekki allt að vera sem sýnist . Því er rétt að sýna ávallt aðgætni í meðferð efnavöru ,</t>
  </si>
  <si>
    <t>Varasöm efni í okkar daglega umhverfi</t>
  </si>
  <si>
    <t>http://mbl.is/greinasafn/grein/544652</t>
  </si>
  <si>
    <t>Herdís Fjeldsted , framkvæmdastjóri Framtakssjóðs Íslands , hafi sagt sig úr stjórn félagsins á þriðjudag . Í bréfinu segist hún</t>
  </si>
  <si>
    <t>Herdís , fráfarandi stjórnarformaður VÍS hafi haft væntingar um að sitja áfram sem stjórnarformaður að því er segir í frétt</t>
  </si>
  <si>
    <t>Herdís og Svanhildur takast á í VÍS - Viðskiptablaðið</t>
  </si>
  <si>
    <t>http://vb.is/frettir/136927/</t>
  </si>
  <si>
    <t>bréfi sem Svanhildur sendi hópi hluthafa í VÍS fyrr í dag , og Vísir hefur undir höndum , segist hún</t>
  </si>
  <si>
    <t>Herdís hafi haft væntingar um að sitja áfram sem stjórnarformaður tryggingafélagsins . „ Það er mín skoðun að þegar fólk</t>
  </si>
  <si>
    <t>Átök í stjórn VÍS: Svanhildur segir Herdísi hafa viljað stjórnarformannssætið</t>
  </si>
  <si>
    <t>http://visir.is/g/2017170339896</t>
  </si>
  <si>
    <t>Haraldur Guðmundsson</t>
  </si>
  <si>
    <t>sem hún sendi til ýmsa hluthafa félagsins , sagði hún ákvörðun Herdísar „ vonbrigði “ en að hún hafi verið</t>
  </si>
  <si>
    <t>Herdís hefði haft „ væntingar “ um að vera áfram stjórnarformaður . „ Það er mín skoðun þegar fólk er</t>
  </si>
  <si>
    <t>Einkafjárfestar ná völdum í stjórn VÍS - Viðskiptablaðið</t>
  </si>
  <si>
    <t>http://vb.is/frettir/137080/</t>
  </si>
  <si>
    <t>höndum og Vísir.is hefur áður greint frá , sagði hún ákvörðun Herdísar „ vonbrigði “ en að hún hafi verið</t>
  </si>
  <si>
    <t>Herdís hefði haft „ væntingar “ um að verða áfram stjórnarformaður . Stjórn VÍS hafi talið þetta vera „ góður</t>
  </si>
  <si>
    <t>Einkafjárfestar ná undirtökunum í VÍS og hafa augastað á Kviku banka</t>
  </si>
  <si>
    <t>http://visir.is/g/2017170409544</t>
  </si>
  <si>
    <t>Hörður Ægisson</t>
  </si>
  <si>
    <t>umferð gangandi er . Sunna : En er ekki betra að merkja bara allt vel til þess að allir séu</t>
  </si>
  <si>
    <t>hérna séu gangandi vegfarendur að fara yfir ? Guðbjörg Lilja Erlendsdóttir : Þetta fer allt eftir aðstæðum og fer eftir</t>
  </si>
  <si>
    <t>Gagnrýna skort á merkingum við gangbrautir</t>
  </si>
  <si>
    <t>máls á því að það virtist vera tregða í stjórnum sveitarfélaga þegar kæmi að hestaíþróttinni . Ráðnir íþróttafulltrúar virtust ekki</t>
  </si>
  <si>
    <t>hestamennskan væri íþróttagrein innan ÍSÍ , og jafnframt sú þriðja fjölmennasta . Vera hestamanna í ÍSÍ væri meira í orði</t>
  </si>
  <si>
    <t>Gagnorðar umræður hestamanna á Blönduósi</t>
  </si>
  <si>
    <t>http://huni.is/index.php?pid=32&amp;cid=4515</t>
  </si>
  <si>
    <t>Auðunn Steinn Sigurðsson</t>
  </si>
  <si>
    <t>sér fyrir hendur mað hestinn sinn , og er það í raun mikið áhyggjuefni ef knapar margir hverjir eru ekki</t>
  </si>
  <si>
    <t>hestar þeirra séu með eymsli í munni , svo dæmi sé tekið . “ Funi tekur ákvörðun um kæru í</t>
  </si>
  <si>
    <t>Fagmannaspjall í jólablaðinu – niðurstöður heilbrigðisskoðana ógnvekjandi-</t>
  </si>
  <si>
    <t>http://eidfaxi.is/fagmannaspjall-i-jolabladinu-nidurstodur-heilbrigdisskodana-ognvekjandi</t>
  </si>
  <si>
    <t>að leita í misvísandi upplýsingum um hver þyngd íslenska hestsins eigi að vera . Eigendur hestanna þurfi að vera betur</t>
  </si>
  <si>
    <t>hestarnir þeirra verði ekki of þungir „ því slíkt geti haft alvarleg áhrif á heilsu þeirra og velferð , “</t>
  </si>
  <si>
    <t>Íslenski hesturinn of feitur í Danmörku</t>
  </si>
  <si>
    <t>http://ruv.is/node/947537</t>
  </si>
  <si>
    <t>er eitthvað eitt rétt svar eða ein rétt leið ? Eigum við ekki að njóta stundanna og lífsins en vera</t>
  </si>
  <si>
    <t>hið óvænta getur alltaf gripið í taumana en það skiptir mestu máli að við komum fram af virðingu við hvert</t>
  </si>
  <si>
    <t>„Ég er ennþá sama litla múmínálfabarnið inni í mér“</t>
  </si>
  <si>
    <t>http://stundin.is/grein/529</t>
  </si>
  <si>
    <t>Er eitthvað sem þú myndir síður vilja að ég viti ? “ , “ sagði T.I . Þá kvaðst hann</t>
  </si>
  <si>
    <t>hið svokallaða meyjarhaft , sem í gegnum tíðina hefur verið haldið uppi sem nokkurs konar skírlífistákni , geti rofnað við</t>
  </si>
  <si>
    <t>Skikkar dóttur sína ár­lega til kven­sjúk­dóma­læknis og „lætur kanna í henni meyjar­haftið“ - Vísir</t>
  </si>
  <si>
    <t>http://visir.is/g/2019191109139</t>
  </si>
  <si>
    <t>fyrir að versla við eggjabúið Hillendale sem fer illa með hænur . Brad Pitt bendir á að forsvarsmenn Costco séu</t>
  </si>
  <si>
    <t>Hillendale troði fimm hænum saman í búr sem rúmar varla eina hænu . Líkt og mbl hefur áður greint frá</t>
  </si>
  <si>
    <t>Brad Pitt skammar Costco</t>
  </si>
  <si>
    <t>http://mbl.is/vidskipti/frettir/2015/07/30/brad_pitt_skammar_costco</t>
  </si>
  <si>
    <t>hugsa . Það er einhver sem hlustar á mig , einhver sem skilur mig og vill hjálpa mér . Vel</t>
  </si>
  <si>
    <t>hin alsjáandi augu netrisa heimsins hafa fylgst með mér dag og nótt um árabil , þá var þetta samt í</t>
  </si>
  <si>
    <t>Einhver skilur mig</t>
  </si>
  <si>
    <t>http://mbl.is/greinasafn/grein/1706876</t>
  </si>
  <si>
    <t>skökku mynd sem enn er dregin upp af Íslendingum úti í hinum stóra heimi . House er þó greinilega ekki</t>
  </si>
  <si>
    <t>hin metnaðarfulla íslenska ferðaþjónusta gerir út á flest annað en sóðalegar helgar í Reykjavík á þessum síðustu og bestu tímum</t>
  </si>
  <si>
    <t>Dr. House gerir gys að íslensku siðferði</t>
  </si>
  <si>
    <t>http://dv.is/sandkorn/2007/9/29/dr-house-gerir-gys-ad-islensku-sidferdi/</t>
  </si>
  <si>
    <t>Einkalíf Þóris var ekki alltaf dans á rósum . Erfiðar ákvarðanir voru teknar en Þórir virti kringumstæður og var vel</t>
  </si>
  <si>
    <t>hin ýmsu mál eiga sér fleiri en eina hlið . Minningin um afbragðs dreng mun lifa um ókomna framtíð .</t>
  </si>
  <si>
    <t>ÞÓRIR JÓNSSON</t>
  </si>
  <si>
    <t>http://mbl.is/greinasafn/grein/800589</t>
  </si>
  <si>
    <t>í huga hverjir geta aðstoðað mig , svo ég segi einhverjum frá til að fá stuðning . Ég er líka</t>
  </si>
  <si>
    <t>hindranir geta orðið á vegi mínum og hvernig ég ætla að takast á við þær . Þegar ég hef náð</t>
  </si>
  <si>
    <t>höfuðkrafan í Verkamannaflokknum breska í stjórnartíð Tony Blairs . Flokkurinn valtaði yfir allt sem kalla má vinstri pólitík , vel</t>
  </si>
  <si>
    <t>hinir óánægðu komust ekkert annað , áttu ekki í önnur pólitísk hús að venda í bresku tveggja flokka kerfi og</t>
  </si>
  <si>
    <t>Frænkan</t>
  </si>
  <si>
    <t>. Lögregla telur manninn sem dæmdur var í farbann í dag hafa verið fylgdarmanninn , og hann hafi verið full</t>
  </si>
  <si>
    <t>hinn maðurinn hefði fíkniefni falin í líkama sínum . Rannsókn lögreglu beinist nú að því að ná utan um þá</t>
  </si>
  <si>
    <t>Grunaður um umfangsmikið smygl</t>
  </si>
  <si>
    <t>http://mbl.is/frettir/innlent/2016/08/29/grunadur_um_umfangsmikid_smygl/</t>
  </si>
  <si>
    <t>Hann líkt og svo margir aðrir ætlar því að kjósa að Krímskagi verði sameinaður Rússlandi í þjóðaratkvæðum á morgun ,</t>
  </si>
  <si>
    <t>hinn möguleikinn sem er í boði , sambandsslit við Úkraínu , með óljósu orðalagi þó , þýðir í raun hið</t>
  </si>
  <si>
    <t>Spenna fyrir kosningarnar á Krímskaga</t>
  </si>
  <si>
    <t>http://ruv.is/node/729922</t>
  </si>
  <si>
    <t>lagðar fram um úrskráningu og í tilfelli Hinriks Inga miðað við orðalag bréfsins . Aðspurður hvort einhverjir fleiri hafi verið</t>
  </si>
  <si>
    <t>Hinrik hafi skráð sig úr félaginu í ágúst síðastliðnum vill Vilhelm ekki svara spurningunni . En er það eitthvað leyndarmál</t>
  </si>
  <si>
    <t>Óvænt bréf setur dómstól ÍSÍ í erfiða stöðu í umtöluðu lyfjamáli</t>
  </si>
  <si>
    <t>http://visir.is/g/2017170308968</t>
  </si>
  <si>
    <t>Kovlainen við . Hann komst einu sinni á verðlaunapall á jómfrúarárinu með öðru sæti í japanska kappakstrinum . Hann segist</t>
  </si>
  <si>
    <t>hjá McLaren verði einungis búist við því af honum að hann keppi til sigurs í mótum . " McLaren er</t>
  </si>
  <si>
    <t>Kovalainen: Get hjálpað McLaren að bæta sig</t>
  </si>
  <si>
    <t>http://mbl.is/sport/formula/2007/12/27/kovalainen_get_hjalpad_mclaren_ad_baeta_sig</t>
  </si>
  <si>
    <t>fyrir skort á tíma og umhyggju frá foreldrum sem sökkva sér inn í þennan heim . Við þurfum að vera</t>
  </si>
  <si>
    <t>hjálpast öll að við að gera uppeldisskilyrði barna uppbyggileg og þroskavænleg . Gefum fjölskyldum tækifæri á að njóta samveru ,</t>
  </si>
  <si>
    <t>með öðrum orðum á tökustað þar sem hann leikur eitt af aðalhlutverkunum í myndinniInside Llewyn Davis . Jessica er greinilega</t>
  </si>
  <si>
    <t>hjónabönd í Hollywood eru fallvölt en hún fer fram á að Justin skrifi undir kaupmála þegar þau ganga í heilagt</t>
  </si>
  <si>
    <t>Vill 62 millur ef hann heldur framhjá</t>
  </si>
  <si>
    <t>http://visir.is/g/2012120229464</t>
  </si>
  <si>
    <t>http://mbl.is/frettir/innlent/2000/08/03/upplysingamidstod_og_aukid_eftirlit</t>
  </si>
  <si>
    <t>en sú tíðni ku hafa sérlega óþægileg áhrif á meltingarkerfið og almenna vellíðan fólks . Hann segir marga popptónlistarframleiðendur mjög</t>
  </si>
  <si>
    <t>hleypa henni ekki inn í tónlist sína - skiljanlega . Hér vaknar upp gamla spurningin um það hvort tónlist sé</t>
  </si>
  <si>
    <t>SKIPULAGÐUR HÁVAÐI</t>
  </si>
  <si>
    <t>http://mbl.is/greinasafn/grein/679110</t>
  </si>
  <si>
    <t>huga ef maður vill líta sem best út á myndunum . 1 . Þekktu „ góðu hliðina “ Margir eru</t>
  </si>
  <si>
    <t>hlið andlitsins myndast best . Samvæmt vísindalegri rannsókn er vinstri hliðin alla jafna „ góða hliðin “ . Ef manni</t>
  </si>
  <si>
    <t>10 ráð til að líta vel út á myndum</t>
  </si>
  <si>
    <t>http://mbl.is/smartland/tiska/2017/11/05/10_rad_til_ad_lita_vel_ut_a_myndum</t>
  </si>
  <si>
    <t>, Titanic , lagið My heart will go on , til að komast í rétta gírinn . Salka er mjög</t>
  </si>
  <si>
    <t>hljómsveit þeirra vinkvenna eigi mikla möguleika á að verða fræg , enda frábær hljómsveit . Hvar ? Kex Hostel Hvenær</t>
  </si>
  <si>
    <t>Rokkhátíð Æskunnar</t>
  </si>
  <si>
    <t>http://frettatiminn.is/rokkhatid-aeskunnar/</t>
  </si>
  <si>
    <t>Helga Dögg Ólafsdóttir</t>
  </si>
  <si>
    <t>í sögu söngvakeppninnar með því að vera fyrstu starfandi Alþingismaðurinn sem stígur þar á svið . Það eru eflaust flestir</t>
  </si>
  <si>
    <t>hljómsveitin Pollapönk stígur á svið fyrir Íslands hönd í Söngvakeppni evrópskra sjónvarpsstöðva í kvöld og freista liðsmenn sveitarinnar þess að</t>
  </si>
  <si>
    <t>Fyrsti starfandi þingmaður sem tekur þátt í Eurovision</t>
  </si>
  <si>
    <t>í Vesturdeildinni í fjórum mánuðum tímabilsins ( Október-Nóvember , Desember , Janúar og Mars ) . Það eru eflaust flestir</t>
  </si>
  <si>
    <t>hljómsveitin Poppapönk stígur á svið fyrir Íslands hönd í söngvakeppni evrópskra sjónvarpsstöðva í kvöld og freista liðsmenn sveitarinnar þess að</t>
  </si>
  <si>
    <t>Fyrsti alþingismaðurinn í sögu keppninnar</t>
  </si>
  <si>
    <t>http://visir.is/g/2014140509412</t>
  </si>
  <si>
    <t>Birta Björnsdóttir</t>
  </si>
  <si>
    <t>við sorgina með því að byrja mjög fljótt að syngja aftur . Fjölskyldan hafi staðið þétt saman og öll verið</t>
  </si>
  <si>
    <t>hlúa hvert að öðru . „ Sorgin læðist að manni við ólíklegustu tilvik . Söknuðurinn er eitt en þetta er</t>
  </si>
  <si>
    <t>Sigríður missti tvær systur á fjórum árum: „Sorgin læðist að manni við ólíklegustu tilvik“</t>
  </si>
  <si>
    <t>vera búin að ganga í gegnum erfiðleika . Þetta hefur auðvitað sett sitt mark á okkur og við erum öll</t>
  </si>
  <si>
    <t>hlúa vel að okkur sjálfum , vernda okkur fyrir ytra áreiti og gefa okkur tíma í uppbyggingu andlega og líkamlega</t>
  </si>
  <si>
    <t>Efst í huga mikið þakklæti</t>
  </si>
  <si>
    <t>þessa líkamsparta yfirleitt tvisvar til þrisvar í viku , allt eftir því hvernig líkaminn er stemmdur . Ég er mjög</t>
  </si>
  <si>
    <t>hlusta á líkamann , þannig að ef ég hef ekki jafnað mig af harðsperrum frá seinustu æfingu , hvíli ég</t>
  </si>
  <si>
    <t>Rassæfingar í boði ræktardurgsins</t>
  </si>
  <si>
    <t>að miklu leyti náð eins langt og raun ber vitni vegna þekkingar sinnar sem sjúkraþjálfari . " Ég er mjög</t>
  </si>
  <si>
    <t>hlusta á líkamann og stilla álaginu í hóf . Það skiptir svakalega miklu máli að gera stöðugleikaæfingar fyrir mjaðmir ,</t>
  </si>
  <si>
    <t>Tvöfaldur járnkarl á einu ári</t>
  </si>
  <si>
    <t>http://mbl.is/greinasafn/grein/1694865</t>
  </si>
  <si>
    <t>Lísbet Sigurðardóttir</t>
  </si>
  <si>
    <t>fyrrum bankastjóra Landsbankans , sem mbl.is greinir frá . Embætti sérstaks saksóknara telur að mörg ólík svið Landsbankans hafi verið</t>
  </si>
  <si>
    <t>hlutabréfaverði í bankanum væri haldið uppi með kerfisbundnum hætti . Þar með talin regluvarsla bankans , lögfræðisvið , fyrirtækjasvið og</t>
  </si>
  <si>
    <t>Margar deildir bankans þurftu að koma að brotunum til að fela slóðina</t>
  </si>
  <si>
    <t>http://eyjan.pressan.is/frettir/?p=75496</t>
  </si>
  <si>
    <t>Fékk Árni Þór 10 milljónir í vasann?</t>
  </si>
  <si>
    <t>http://dv.is/sandkorn/2007/9/21/fekk-arni-or-10-milljonir-i-vasann/</t>
  </si>
  <si>
    <t>er sá sami og notaður er fyrir leiðarkerfi Strætó . Smári Ólafsson , sviðsstjóri hjá ferðaþjónustu fatlaðs fólks , segist</t>
  </si>
  <si>
    <t>hluti notenda og bílstjóra sé óánægður með breytinguna . „ Við heyrum líka ánægjuraddir en það fer kannski minna fyrir</t>
  </si>
  <si>
    <t>„Við erum ekki sandpokar“</t>
  </si>
  <si>
    <t>http://dv.is/frettir/2014/11/25/folk-getur-ekki-treyst-thetta/</t>
  </si>
  <si>
    <t>eftir mikilvægi myndefnisins . Kínverjar tóku að notast við samsíða sjónarhorn þegar á 2. öld . Listamenn fornaldar voru vel</t>
  </si>
  <si>
    <t>hlutir sýndust smærri eftir því sem þeir fjarlægðust áhorfandann en sjaldgæft var að þeir kysu að nýta sér það .</t>
  </si>
  <si>
    <t>Fjarvídd</t>
  </si>
  <si>
    <t>http://is.wikipedia.org/wiki?curid=137706</t>
  </si>
  <si>
    <t>um að liðið nái að rífa sig upp úr sleninu og biður menn að sýna stillingu . " Við erum</t>
  </si>
  <si>
    <t>hlutirnir ganga heldur erfiðlega eins og stendur en við náum okkur . Ég hef seð það svartara en þetta .</t>
  </si>
  <si>
    <t>Vísir - Hef séð það svartara</t>
  </si>
  <si>
    <t>http://visir.is/g/2005509180386</t>
  </si>
  <si>
    <t>Manchester United . Eftir að hafa samið við Paris SG skrifaði kappinn afsökunarbréf til stuðningsmanna United-liðsins . " Ég er</t>
  </si>
  <si>
    <t>hlutirnir gengu ekki eins og þeir áttu að gera og trúið mér , mér finnst það virkilega leiðinlegt , "</t>
  </si>
  <si>
    <t>Di Maria veit að hann var lélegur</t>
  </si>
  <si>
    <t>http://mbl.is/sport/enski/2015/08/07/di_maria_veit_ad_hann_var_lelegur</t>
  </si>
  <si>
    <t>eðlilegt , " segir Guðjón sem kveðst ekki finna fyrir meiri pressu nú en oft áður . " Ég er</t>
  </si>
  <si>
    <t>hlutirnir gerast ekki á einni nóttu . Ég hef aðeins verið hérna í nokkra mánuði og er að reyna að</t>
  </si>
  <si>
    <t>Vísir - Guðjóni hefur fengið verri spá</t>
  </si>
  <si>
    <t>http://visir.is/g/2005505100315</t>
  </si>
  <si>
    <t>við Viðskiptablaðið . „ Viðsnúningurinn frá 2012 í rekstri er verulegur . Við erum komin af þessu hættustigi en jafnframt</t>
  </si>
  <si>
    <t>hlutirnir geta breyst hratt . Endurreisn Eirar er á áætlun og rekstur samstæðunnar er í jafnvægi . “ Eir er</t>
  </si>
  <si>
    <t>Viðsnúningur hjá Eir - Viðskiptablaðið</t>
  </si>
  <si>
    <t>http://vb.is/frettir/139889/</t>
  </si>
  <si>
    <t>Snorri Páll Gunnarsson</t>
  </si>
  <si>
    <t>þetta er samt fólk sem er mjög meðvitað um verðmeðvitað . Þeir hérna , sérstaklega Japanirnir , þeir eru mjög</t>
  </si>
  <si>
    <t>hlutirnir kosta . Þeir koma stundum og biðja um vatn til þess að setja í núðlusúpuna . Sigríður er þó</t>
  </si>
  <si>
    <t>Mikill uppgangur í ferðaþjónustu á Vesturlandi</t>
  </si>
  <si>
    <t>afslættir allt frá fimm og upp í þrjátíu prósent . “ Sökum ástandsins í þjóðfélaginu segir Helga fólk orðið mun</t>
  </si>
  <si>
    <t>hlutirnir kosta og í hvað það eyðir peningunum sínum . Hún vonast því til að aflsáttarfliparnir eigi eftir að koma</t>
  </si>
  <si>
    <t>Spariheftin komin aftur</t>
  </si>
  <si>
    <t>http://dv.is/folk/2009/3/28/spariheftin-komin-aftur/</t>
  </si>
  <si>
    <t>“ segir Bernhard . Það sem honum þykir standa upp úr eftir svona fræðslu er að sjá hvað krakkarnir verða</t>
  </si>
  <si>
    <t>hlutirnir kosta og séu fljótir að átta sig á því hversu mikilvægt það er að byrja snemma að spara fyrir</t>
  </si>
  <si>
    <t>Vestlensk ungmenni fræðast um fjármál</t>
  </si>
  <si>
    <t>ef maður er með 2.000 krónur á tímann eftir skatt . Á vefnum segir einnig að þetta ráð geri mann</t>
  </si>
  <si>
    <t>hlutirnir kosti . Það fær mann til að hugsa um þörfina fyrir hlutnum og dregur þá vonandi úr skyndikaupum .</t>
  </si>
  <si>
    <t>Settu innkaupin í samhengi</t>
  </si>
  <si>
    <t>http://dv.is/neytendur/2011/2/12/settu-innkaupin-i-samhengi/</t>
  </si>
  <si>
    <t>fólst í lífsgæðunum , til dæmis hvað vöruúrval varðaði . Hann var alveg gríðarlegur . Það voru allir alltaf mjög</t>
  </si>
  <si>
    <t>hlutirnir væru miklu betri annars staðar , " segir hann . Stjórnvöld á þeim tíma höfðu , að sögn Pawels</t>
  </si>
  <si>
    <t>Æskuárin í kommúnistaríkinu</t>
  </si>
  <si>
    <t>http://mbl.is/frettir/innlent/2014/01/25/skuarin_i_kommunistarikinu</t>
  </si>
  <si>
    <t>að pæla í þessu . Maður hefur bara verið að njóta sólarinnar , " segir Björgólfur sem er þó vel</t>
  </si>
  <si>
    <t>hlutirnir þurfi að gerast á næstu dögum enda verður félagaskiptaglugganum lokað um mánaðamótin . Hann vill ekki loka neinum dyrum</t>
  </si>
  <si>
    <t>Óbreytt staða hjá Björgólfi Takefusa - Nýtur sólarinnar</t>
  </si>
  <si>
    <t>United segir að hann sé hermaður í liði Jose Mourinho . Lukaku segist setja liðið í fyrsta sæti en er</t>
  </si>
  <si>
    <t>hlutverk hans er að skora mörk . ,, Ég er hermaður í huga þjálfarans sem er óvenjulegt því oftast eru</t>
  </si>
  <si>
    <t>Lukaku: Ég er hermaður í huga Mourinho</t>
  </si>
  <si>
    <t>http://dv.is/433/2018/3/8/lukaku-eg-er-hermadur-i-huga-mourinho</t>
  </si>
  <si>
    <t>þær upplýsingar sem ákvarðanir hennar byggja á séu aðgengilegar . Almenningur hefur þannig virkt eftirlit með stjórnsýslunni og stjórnsýslan verður</t>
  </si>
  <si>
    <t>hlutverk hennar sé að þjóna almenningi . Aðgengi að upplýsingum er grundvallarskilyrði fyrir upplýstri umræðu , trausti á stjórnsýslunni og</t>
  </si>
  <si>
    <t>Verði ljós</t>
  </si>
  <si>
    <t>http://visir.is/g/2017170928928</t>
  </si>
  <si>
    <t>Olga Margrét Cilia og Þórhildur Sunna Ævarsdóttir</t>
  </si>
  <si>
    <t>að segja af aukinni alþjóðavæðingu , “ útskýrir hann . „ Það sem þarf er því bæði að við séum</t>
  </si>
  <si>
    <t>hlutverki skattkerfið á að gegna , og síðan vera á tánum gagnvart stórum breytingum og róttækum tæknibyltingum sem breyta eðli</t>
  </si>
  <si>
    <t>Ísland þarf sveigjanleika</t>
  </si>
  <si>
    <t>http://mbl.is/frettir/innlent/2019/11/08/island_tharf_sveigjanleika</t>
  </si>
  <si>
    <t>í óperunni Le Cid árið 1999 þegar hún var 28 ára . Í umfjöllun AP segist hún hafa verið sér</t>
  </si>
  <si>
    <t>hlutverkið gæti skipt sköpum fyrir feril hennar . Hún lýsir því að kvöld eitt stuttu fyrir sýningu hafi Domingo stillt</t>
  </si>
  <si>
    <t>Fleiri konur ásaka Domingo um áreitni</t>
  </si>
  <si>
    <t>drama til gamanleiks , ýmist á leiksviði , hvíta tjaldinu eða á sjónvarpsskjánum . Ég er mér engu að síður</t>
  </si>
  <si>
    <t>hlutverkunum fækkar með aldrinum – ekki síst hjá leikkonum , " segir Gråbøl og tekur fram að samtímis finnist sér</t>
  </si>
  <si>
    <t>Lífið of stutt fyrir vond hlutverk</t>
  </si>
  <si>
    <t>hafði sérstaklega gaman af því að mæta landsliðsfyrirliðanum Hlyni Bæringssyni , þegar Snæfell lék gegn Stjörnunni , og er eflaust</t>
  </si>
  <si>
    <t>Hlynur afrekaði í Snæfells-búningnum . " Hlynur spilaði í Svíþjóð og ég var svakalega mikill aðdáandi hans . Núna er</t>
  </si>
  <si>
    <t>Miklu skemmtilegra að spila fyrir Ísland en Svíþjóð</t>
  </si>
  <si>
    <t>http://mbl.is/greinasafn/grein/1619178</t>
  </si>
  <si>
    <t>synir . Ég segi ekki að ég sé búinn að poppa og pússa flatskjáinn en ég er alla vega fyllilega</t>
  </si>
  <si>
    <t>HM í fótbolta , stærsti íþróttaviðburður heims utan Ólympíuleikanna , hefst 12. júní . Það verður vissulega með blöndu af</t>
  </si>
  <si>
    <t>Ég segi ekki að ég sé búinn að poppa og pússa flatskjáinn en ég er alla...</t>
  </si>
  <si>
    <t>http://mbl.is/greinasafn/grein/1509061</t>
  </si>
  <si>
    <t>landsþingskosningunum 1996 , munu nú refsa CDU með því að veita flokki frjálsra demókrata ( FDP ) atkvæði sitt .</t>
  </si>
  <si>
    <t>hneykslið í Hessen hafi neikvæð áhrif á flokkinn í Schleswig-Holstein reyndi Rühe að greina sig frá CDU annarra sambandslanda með</t>
  </si>
  <si>
    <t>Fyrsta kosningaprófraun CDU eftir fjármálahneykslið</t>
  </si>
  <si>
    <t>http://mbl.is/greinasafn/grein/521202</t>
  </si>
  <si>
    <t>verður lífsýnarannsókn og er það algjört forgangsverkefni , samkvæmt upplýsingum frá lögreglunni á höfuðborgarsvæðinu . Hins vegar er lögreglan full</t>
  </si>
  <si>
    <t>Óvíst hvort lífsýni finnist á meintu morðvopni</t>
  </si>
  <si>
    <t>http://visir.is/g/2010934264105</t>
  </si>
  <si>
    <t>þó að ekki séu til nein örugg mörk í neyslu á áfengi . Afar mikilvægt er að við séum öll</t>
  </si>
  <si>
    <t>hófleg eða engin áfengisdrykkja er alltaf besti kosturinn með tilliti til heilsunnar og þá sérstaklega til að minnka líkur á</t>
  </si>
  <si>
    <t>Rautt eða hvítt? - Vísir</t>
  </si>
  <si>
    <t>http://visir.is/g/2019191209829</t>
  </si>
  <si>
    <t>Jóhanna Eyrún Torfadóttir</t>
  </si>
  <si>
    <t>að uppbyggingu samfélagsins hér á Hornafirði . Þessu höfum við reynt að sinna eftir föngum . Við erum líka vel</t>
  </si>
  <si>
    <t>Höfn hefði varla byggst upp sem útgerðarstaður nema því aðeins að við höfðum sveitirnar og fólkið þar sem bakland ,</t>
  </si>
  <si>
    <t>Uppbyggingin er samfélagsverkefni</t>
  </si>
  <si>
    <t>http://mbl.is/greinasafn/grein/1556491</t>
  </si>
  <si>
    <t>hafði það þó en Eyvindur króknaði alveg . " Halldór Blöndal halldorblondal@simnet.is Baksviðs Benedikt Bóas benedikt@mbl.is " Stjórnendur sveitarfélagsins eru</t>
  </si>
  <si>
    <t>höfnin er lífæð samfélagsins og er þannig úr garði gerð að hún tryggi öryggi sjófarenda , " sagði Ólafur Áki</t>
  </si>
  <si>
    <t>Mikil verðmæti á Vopnafirði</t>
  </si>
  <si>
    <t>http://mbl.is/greinasafn/grein/1555224</t>
  </si>
  <si>
    <t>. Stundum þó mun oftar . Hún segir að ritstjórn sé alltaf vera af hinu góða og að ritstjórar séu</t>
  </si>
  <si>
    <t>höfundareinkenni haldi sér . Höfundurinn hefur alltaf úrslitaatkvæði en ritstjórar ættu ekki að spara athugasemdirnar . „ Sannleikurinn er sá</t>
  </si>
  <si>
    <t>Ritstjórn er alltaf af hinu góða</t>
  </si>
  <si>
    <t>http://ruv.is/node/1112628</t>
  </si>
  <si>
    <t>er með sautján stig , rétt eins og Sunderland . Guðrún Jóna Stefánsdóttirfimleikakennari og nemi í mannfræði og fjölmiðlafræði er</t>
  </si>
  <si>
    <t>holl fæða er mikilvæg . Við spurðum Guðrúnu hvernig hún hugar að heilsunni . Fimm máltíðir á dag ,, Ég</t>
  </si>
  <si>
    <t>Hollt og gott mataræði er það sem skiptir máli</t>
  </si>
  <si>
    <t>http://visir.is/g/2014140119848</t>
  </si>
  <si>
    <t>. Hollendingar í erfiðasta riðlinum ? Nistelrooy , sem áður lék með FC Den Bosch og PSV Eindhoven , er</t>
  </si>
  <si>
    <t>Holland eigi erfiða leiki fyrir höndum en Holland leikur í D-riðli ásamt Þjóðverjum , Tékkum og Lettum . " Við</t>
  </si>
  <si>
    <t>Fyrsta stórmót Nistelrooy</t>
  </si>
  <si>
    <t>http://mbl.is/greinasafn/grein/803840</t>
  </si>
  <si>
    <t>en að einhverjar miklar ákvarðanir eru teknar , " segir Már Guðmundsson , seðlabankastjóri . Hann segir að Bandaríkjamennirnir séu</t>
  </si>
  <si>
    <t>Holland og Bretland fái greitt úr þrotabúi Landsbankans . Ertu vongóður um að ykkur takist að sannfæra þessa Bandaríkjamenn um</t>
  </si>
  <si>
    <t>Vísir - Slagkraftur í að sannfæra bandarísku fyrirtækin að lækka ekki Ísland</t>
  </si>
  <si>
    <t>http://visir.is/g/2011110419798</t>
  </si>
  <si>
    <t>það áherslu að samskiptin við Breta og Hollendinga fari nú í vel skilgreindan feril . Hann segir að Bandaríkjamennirnir séu</t>
  </si>
  <si>
    <t>hollenska og breska ríkið fái greitt úr þrotabúi Landsbankans . Þorbjörn Þórðarson : En ertu vongóður um það að ykkur</t>
  </si>
  <si>
    <t>Reyna að sannfæra erlend matsfyrirtæki</t>
  </si>
  <si>
    <t>í starfi sínu taldi Hrund að það væri undantekning ef svo væri . Hún sagði að verslunarmenn væru almennt mjög</t>
  </si>
  <si>
    <t>höndla tóbak sé gert af eldri aðilum . Hún benti á að tekið hefði verið á þessu á sínum tíma</t>
  </si>
  <si>
    <t>Erfitt að fullyrða að börn haldi uppi rekstri verslana</t>
  </si>
  <si>
    <t>http://mbl.is/greinasafn/grein/1073199</t>
  </si>
  <si>
    <t>mun hærra undir höfði en hér á Íslandi og tekur Finna sem dæmi . „ Í Finnlandi er almenningur mjög</t>
  </si>
  <si>
    <t>hönnuðir eru á bak við bollana og diskana sem fólk notar á hverjum degi . Þar þekkir fólk vel til</t>
  </si>
  <si>
    <t>Keramík er karlmannlegt fag</t>
  </si>
  <si>
    <t>http://dv.is/fokus/birta/2017/11/12/gudrun-j-halldorsdottir</t>
  </si>
  <si>
    <t>Margrét Gústavsdóttir</t>
  </si>
  <si>
    <t>smárra fyrirtækja í hönnun . Það þarf að styrkja menntun í hönnun og að lokum þarf iðnaðurinn sjálfur að vera</t>
  </si>
  <si>
    <t>meðvitaðri um hverju</t>
  </si>
  <si>
    <t>hönnun getur skilað í rekstri fyrirtækja . " Fundarstjóri verður Sveinn Þorgrímsson , skrifstofustjóri skrifstofu iðnaðarmála hjá iðnaðar- og viðskiptaráðuneytinu</t>
  </si>
  <si>
    <t>Lítil en mikilvæg iðngrein</t>
  </si>
  <si>
    <t>http://mbl.is/greinasafn/grein/1041790</t>
  </si>
  <si>
    <t>til 2008 . Stólarnir fást í Epal en Eyjólfur Pálson , eigandi verslunarinnar , telur að fólk sé almennt orðið</t>
  </si>
  <si>
    <t>hönnunarhúsgögn séu góð fjárfesting . " Ef það kemur aftur slæmt tímabil er hægt að selja þessi húsgögn . Ef</t>
  </si>
  <si>
    <t>Vinsældirnar líkt og 2007</t>
  </si>
  <si>
    <t>http://mbl.is/vidskipti/frettir/2015/08/11/vinsaeldirnar_likt_og_2007</t>
  </si>
  <si>
    <t>. • Ekki er gagnrýnt að ESB hefur undanfarinn aldarfjórðung tekið sér aukið vald innan EES-samningsins . Er Skúli ekki</t>
  </si>
  <si>
    <t>honum beri að gæta hagsmuna Íslands ? • Tillögur fyrir Alþingi innihalda mótsagnir . • Mótsagnir í tillögum flækja lög</t>
  </si>
  <si>
    <t>Fráleitur samanburð ur lagasnáps</t>
  </si>
  <si>
    <t>honum finnst ég tala . . Hann hristir bara hausinn þegar ég byrja að tala ensku . Ég verð svo</t>
  </si>
  <si>
    <t>honum finnst ég asnalegur og ég verð stressaður sjálfur . “ ,, Þess vegna var ég svona stressaður að tala</t>
  </si>
  <si>
    <t>Sveppi hitti Mourinho og upplifunin var &amp;#39;hræðileg&amp;#39;: ,,Ég hugsaði bara, hvað er að þessum gæja?"</t>
  </si>
  <si>
    <t>http://dv.is/433/2019/1/16/sveppi-hitti-mourinho-og-upplifunin-var-hraedileg-eg-hugsadi-bara-hvad-er-ad-thessum-gaeja</t>
  </si>
  <si>
    <t>að rætt hafi verið við Júlí Heiðar Halldórsson , höfund lagsins Í Stormi , vegna málsins . „ Við erum</t>
  </si>
  <si>
    <t>honum hafi borist meldingar frá vinum og ættingjum . Við höfum sent fyrirspurn um málið á Vodafone , “ segir</t>
  </si>
  <si>
    <t>RÚV fer yfir símakosningu í Söngvakeppninni</t>
  </si>
  <si>
    <t>http://ruv.is/node/1247226</t>
  </si>
  <si>
    <t>vörðurnar . Bush fór sér hægar og forðaðist að nafngreina aðrar persónur og leikendur en Milosevic sjálfan , líklega vel</t>
  </si>
  <si>
    <t>honum hefur oft vafist tunga um tönn þegar erlenda stjórnmálamenn ber á góma . Honum tókst hins vegar að koma</t>
  </si>
  <si>
    <t>Skildu jafnir eftir ágæta frammistöðu</t>
  </si>
  <si>
    <t>http://mbl.is/greinasafn/grein/563056</t>
  </si>
  <si>
    <t>afhentu konungi með tilmælum um að hann útnefndi nýja ríkisstjórn . Konungur neitaði þá að samþykkja afsagnarbréf ríkisstjórnarinnar enda fyllilega</t>
  </si>
  <si>
    <t>honum væri það með öllu ómögulegt . Að fundur konungs og fulltrúa Noregs þróaðist á þennan veg kom engum þeirra</t>
  </si>
  <si>
    <t>því ástandi sem ég horfi á þegar ég virði samfélagið fyrir mér , " segir Þorvaldur og kveðst þess fyllilega</t>
  </si>
  <si>
    <t>honum verði jafnvel legið á hálsi fyrir að vera svartsýnn . " Hvar er birtan ? Hvar er ljósið við</t>
  </si>
  <si>
    <t>Hamingjuleit í blindgötu</t>
  </si>
  <si>
    <t>http://mbl.is/greinasafn/grein/660814</t>
  </si>
  <si>
    <t>golfkúlu sem hann hafði slegið í átt til þeirra . Sagði dómarinn í málinu að því hefði Muir mátt vera</t>
  </si>
  <si>
    <t>hópur Ure hafi verið innan þess svæðis sem golfkúlan gæti lent á eftir upphafshöggið . Tvö högg af þremur stefndu</t>
  </si>
  <si>
    <t>Tveggja milljóna króna upphafshögg</t>
  </si>
  <si>
    <t>http://mbl.is/frettir/erlent/2015/05/23/tveggja_milljona_krona_upphafshogg</t>
  </si>
  <si>
    <t>fjölskylduna , börn og barnabörn og maka , svo ættingja og loks tengslanetið . “ Ingrid segir að viðmælendur voru</t>
  </si>
  <si>
    <t>hópurinn í þeirra aldursflokki væri að stækka og að þau þyrftu að huga vel að eigin heilsu til að bæta</t>
  </si>
  <si>
    <t>Hlúa þarf betur að öldruðum</t>
  </si>
  <si>
    <t>http://frettabladid.is/frettir/hlua-tharf-betur-ad-oldrudum</t>
  </si>
  <si>
    <t>fjölskylduna , börn og barnabörn og maka , svo ættingja og loks tengslanetið . “ Ingrid segir viðmælendur hafa verið</t>
  </si>
  <si>
    <t>Málefni aldraðra eitt af stóru málum ársins</t>
  </si>
  <si>
    <t>http://visir.is/g/2019190409517</t>
  </si>
  <si>
    <t>verkfall áður . " Verkfallsréttur slökkviliðsmanna er mjög vandmeðfarinn sem þeir hafa svo sannarlega virt . Slökkviliðsmenn hafa verið mjög</t>
  </si>
  <si>
    <t>horfa á verkfall sem algjört neyðarúrræði , " segir Jón Viðar . Nú sé mikilvægt að finna sameiginlega lausn á</t>
  </si>
  <si>
    <t>Dapurleg niðurstaða</t>
  </si>
  <si>
    <t>http://mbl.is/frettir/innlent/2010/07/21/dapurleg_nidurstada</t>
  </si>
  <si>
    <t>tel það stafa af þekkingarskorti á dýrarétti . Aukna virðingu má greina hjá almenningi . Neytendur eru einnig að verða</t>
  </si>
  <si>
    <t>meðvitaðri um það hvaða</t>
  </si>
  <si>
    <t>hörmulegu afleiðingar það hefur fyrir búfénað að viðhalda svokölluðum verksmiðjubúskap . Þar er dýrum haldið eins og þrælum við afar</t>
  </si>
  <si>
    <t>Dýravernd inn í stjórnarskrá 20. okt. - I. hluti.</t>
  </si>
  <si>
    <t>http://dv.is/blogg/arni-stefan/2012/10/10/dyravernd-inn-i-stjornarskra/</t>
  </si>
  <si>
    <t>Árni Stefán Árnason</t>
  </si>
  <si>
    <t>að helga meðalið . Málið er bara að almenn skynsemi er ekki svo almenn . Fræðaheimurinn er sífellt að verða</t>
  </si>
  <si>
    <t>hræðsluáróður sem þessi virkar ekki og ekki nóg með það , heldur að hann sé meira að segja skaðlegur .</t>
  </si>
  <si>
    <t>Fórnarkostnaður hræðsluáróðurs um holdafar</t>
  </si>
  <si>
    <t>http://stundin.is/grein/4065</t>
  </si>
  <si>
    <t>Tara Margrét Vilhjálmsdóttir</t>
  </si>
  <si>
    <t>, til dæmis New York , “ segir Sturla . Þetta hafi haft þau áhrif að veitingahúsaeigendur séu orðnir mun</t>
  </si>
  <si>
    <t>hráefni þeir setja í þá rétti sem þeir bjóða . „ Þetta hefur haft þau áhrif að réttir sem voru</t>
  </si>
  <si>
    <t>Vísir - Vill skylda veitingahús til að gefa upp hitaeiningamagn</t>
  </si>
  <si>
    <t>http://visir.is/g/2011110829318</t>
  </si>
  <si>
    <t>allan tímann fyrir að tófur gætu nagað sig í gegnum þetta . “ Þorsteinn segir nærliggjandi sveitarfélög hafa verið fyllilega</t>
  </si>
  <si>
    <t>hræin hefðu verið skilin eftir . „ Þessi ferð var farin í samráði við sveitarfélög á svæðinu og Borgarfjarðarhreppur tók</t>
  </si>
  <si>
    <t>Gjörsamlega ómögulegt að koma hræjunum burt</t>
  </si>
  <si>
    <t>http://frettabladid.is/frettir/gjoersamlega-omoegulegt-a-koma-hraejunum-burt</t>
  </si>
  <si>
    <t>von á því að smitið hafi alvarlegar afleiðingar fyrir starfsemi af þessu tagi . " Þetta gerir fólk bara enn</t>
  </si>
  <si>
    <t>hreinlæti er mikilvægt , " segir Þorgrímur . Lovísa Rósa Bjarnadóttir , formaður Beint frá býli , félagi heimavinnsluaðila ,</t>
  </si>
  <si>
    <t>Smitið "gífurlegt sjokk"</t>
  </si>
  <si>
    <t>hreyfa sig annars kemur það í bakið á manni , " segir Guðlaugur Þór Þórðarson alþingismaður og segist vera nokkuð</t>
  </si>
  <si>
    <t>hreyfa sig en kannski ekki alltaf nógu duglegur . " Eina leiðin til að gera þetta af einhverju viti er</t>
  </si>
  <si>
    <t>Vísir - Hristir af sér vetrarforðann</t>
  </si>
  <si>
    <t>http://visir.is/g/2005506070316</t>
  </si>
  <si>
    <t>http://mbl.is/greinasafn/grein/576876</t>
  </si>
  <si>
    <t>. 2 . Svefn skiptir lykilmáli þegar kemur að minni maga . Woods bendir á að fólk sé oft mjög</t>
  </si>
  <si>
    <t>hreyfa sig og hvað það borðar en gleymir öðrum þáttum eins og svefninum . 3 . Núvitund hjálpar til að</t>
  </si>
  <si>
    <t>5 leiðir til að losna við magaspikið</t>
  </si>
  <si>
    <t>http://mbl.is/smartland/heilsa/2018/06/25/5_leidir_til_ad_losna_vid_magaspikid</t>
  </si>
  <si>
    <t>svo litlu hundana hefur fólk þá mikið inni á heimilum og í búri og er á stundum kannski ekki eins</t>
  </si>
  <si>
    <t>hreyfa þá nóg . " Litlu hundana þarf að liðka til með nuddi , en margir koma til mín með</t>
  </si>
  <si>
    <t>Nanna nuddar hunda</t>
  </si>
  <si>
    <t>sem ég hef tekið mér fyrir hendur . Unnur var mikil keppnismanneskja og stundaði heilsurækt alla tíð , hún var</t>
  </si>
  <si>
    <t>hreyfing og hollt mataræði skipi miklu máli . Því fyrr sem byrjað væri á að vera meðvitaður um hollustu því</t>
  </si>
  <si>
    <t>Unnur Stefánsdóttir</t>
  </si>
  <si>
    <t>http://mbl.is/greinasafn/grein/1389437</t>
  </si>
  <si>
    <t>aðgerða sem séu sannfærandi og til þess fallnar að bæta úr bágri fjárhagsstöðu ríkissjóðs . Sérstaklega þurfi stjórnmálamenn að vera</t>
  </si>
  <si>
    <t>hringlagaháttur í ríkisfjármálum , áður en nýtt fjárlagaár hefst í byrjun næsta árs , geti dýpkað vandann og grafið lánstrausti</t>
  </si>
  <si>
    <t>Segir verstu hliðar kreppunnar ekki komnar fram</t>
  </si>
  <si>
    <t>http://visir.is/g/2012121019454</t>
  </si>
  <si>
    <t>aðspurð ekki eiga sér neinar uppáhaldshryllingsmyndir enda reyni hún frekar að sneiða hjá þeirri kvikmyndagerð . „ Ég er alveg</t>
  </si>
  <si>
    <t>hryllingsmyndir geti verið mjög vel gerðar en ég er svo mikið barn að ég fæ bara martraðir af hryllingsmyndum ,</t>
  </si>
  <si>
    <t>Gaman að drepa uppvakninga með platbyssu</t>
  </si>
  <si>
    <t>eigum við til að fá þurrkubletti á hin ýmsu svæði . Þess vegna skiptir miklu máli að vera undirbúinn og</t>
  </si>
  <si>
    <t>húðin muni taka við nokkuð stórvægilegum breytingum og er þá gott að gefa henni nægan raka til að viðhalda réttu</t>
  </si>
  <si>
    <t>Græn andlitsbomba sem veitir raka – Uppskrift</t>
  </si>
  <si>
    <t>http://bleikt.pressan.is/lesa/graen-andlitsbomba-sem-veitir-raka-uppskrift/</t>
  </si>
  <si>
    <t>Thelma Dögg Guðmundsdóttir</t>
  </si>
  <si>
    <t>koma endurnærð inn í kennslustund og fylgjast mun betur með . Hreyfingin eykur heilbrigði og bætir líðan og gerir börn</t>
  </si>
  <si>
    <t>huga að heilsu sinni . Öll börn geta tekið þátt , óháð aldri , færni eða félagslegri aðstöðu . Daglega</t>
  </si>
  <si>
    <t>Út að hlaupa í skólanum</t>
  </si>
  <si>
    <t>http://frettabladid.is/lifid/ut-a-hlaupa-i-skolanum</t>
  </si>
  <si>
    <t>Brynhildur Björnsdóttir</t>
  </si>
  <si>
    <t>á tímabili . En þeir eru til að yfirstíga og framtíðin var björt . Flest erum við kannski ekki nógu</t>
  </si>
  <si>
    <t>huga að heilsunni og leita til lækna . Við höldum bara áfram að vinna og hristum af okkur óþægindi og</t>
  </si>
  <si>
    <t>GUÐMUNDUR SIGURÐSSON</t>
  </si>
  <si>
    <t>http://mbl.is/greinasafn/grein/828746</t>
  </si>
  <si>
    <t>séu of erfið þá getur þú alveg leyst þau en það tekur þig lengri tíma . Við þurfum að vera</t>
  </si>
  <si>
    <t>hugarfarið skiptir miklu máli og varast það að festast í fastmótuðu hugarfari . Kennarinn og fagmennska hans skiptir miklu máli</t>
  </si>
  <si>
    <t>Helga Kristín Kolbeins, skólameistari FÍV: Menntun eykur víðsýni, eykur skilning okkar á því að líf allra er jafn mikilvægt</t>
  </si>
  <si>
    <t>http://eyjafrettir.is/greinar/helga-kristin-kolbeins-skolameistari-fiv-menntun-eykur-vidsyni-eykur-skilning-okkar-a-thvi-ad-lif-allra-er-jafn-mikilvaegt/2017-12-31</t>
  </si>
  <si>
    <t>eftir að mér hafi liðið betur en mér líður í dag , “ sagði Ólafur í viðtalinu . Hann kveðst</t>
  </si>
  <si>
    <t>hugarfarsbreyting sé nauðsynleg til að fylgja eftir árangri aðgerðarinnar . „ Það er ekki þannig að það sé einhver lífstíðarábyrgð</t>
  </si>
  <si>
    <t>Ólafur léttist um 50 kíló á ellefu mánuðum</t>
  </si>
  <si>
    <t>http://dv.is/?p=238245</t>
  </si>
  <si>
    <t>. Í tilfelli kennaranna þá kjósa þeir langtímavellíðan og þægindi barnanna fram yfir skyndihagræðingu og auðveld skammtímaþægindi . Kennararnir eru</t>
  </si>
  <si>
    <t>hugmyndafræði Waldorfskólanna sáir fræjum þekkingar , sem er leið til bjartrar framtíðar fyrir börnin okkar . Í ljósi þessarar reynslu</t>
  </si>
  <si>
    <t>Þægindi fyrir foreldra</t>
  </si>
  <si>
    <t>http://mbl.is/greinasafn/grein/1284788</t>
  </si>
  <si>
    <t>skyndilega . Þá myndi heimabruggun og sala á ólöglegu áfengi aukast með tilheyrandi heilsutjóni . Fjölmiðlar í Rússlandi segja Putin</t>
  </si>
  <si>
    <t>hugmyndir um auknar álögur á vodka hafi lagst afar illa í landsmenn . Stór hluti kjósenda drekki vodka í miklu</t>
  </si>
  <si>
    <t>Rússar hætta við vodkaskatt</t>
  </si>
  <si>
    <t>http://ruv.is/node/835082</t>
  </si>
  <si>
    <t>árangur varð ég að hefja stöðuga og vægðarlausa baráttu gegn neikvæðu niðurrifsgjörningunum sem hafa heltekið huga minn . Ég var</t>
  </si>
  <si>
    <t>hugræn atferlismeðferð ( HAM ) er öflugt verkfæri til þess að ná tökum á slíkum hugsunum . Þrátt fyrir nokkrar</t>
  </si>
  <si>
    <t>Geðveikar sögur um bata</t>
  </si>
  <si>
    <t>http://mbl.is/greinasafn/grein/1302201</t>
  </si>
  <si>
    <t>úr mér – fyrr en um seinan . Í dag reyni ég sífellt að endurskoða eigin málflutning og skoðanir ,</t>
  </si>
  <si>
    <t>hugrenningar mínar geta stundum verið álíka vitlausar og allt það sem sá allra vitlausasti lætur út úr sér . Því</t>
  </si>
  <si>
    <t>Ekki þau sem við vorum í gær</t>
  </si>
  <si>
    <t>http://stundin.is/grein/5101</t>
  </si>
  <si>
    <t>. Sheryl fékk brjóstakrabbamein árið 2006 stuttu eftir að hún hætti með hjólreiðakappanum Lance Armstrong . Eftir veikindin varð hún</t>
  </si>
  <si>
    <t>hugsa betur um sig andlega og líkamlega . „ Áður hugsaði ég ekki mikið um heilsuna . Í dag er</t>
  </si>
  <si>
    <t>Breyttist eftir veikindin</t>
  </si>
  <si>
    <t>http://visir.is/g/2010957834722</t>
  </si>
  <si>
    <t>stelpubönd venjulega áður en þau eru búin að spila eina nótu . " Eygló segir að þau reyni að vera</t>
  </si>
  <si>
    <t>hugsa ekki um sig sem kvennahljómsveit . " Ekki hugsa um það ... þetta er bara rokk og ról .</t>
  </si>
  <si>
    <t>Í auga stormsins</t>
  </si>
  <si>
    <t>http://mbl.is/greinasafn/grein/1251751</t>
  </si>
  <si>
    <t>samtali við fjölmiðla , heldur eiga þau mikilvægt erindi við almenning . „ Við viljum fá fólk til að vera</t>
  </si>
  <si>
    <t>hugsa fallega til líkama síns , óháð vaxtarlagi . Líkaminn er ekki óvinur og alls ekki ótemja sem sífellt þarf</t>
  </si>
  <si>
    <t>Útrýma fitufordómum í fjölmiðlum</t>
  </si>
  <si>
    <t>http://visir.is/g/2015703149985</t>
  </si>
  <si>
    <t>segir að öryggisbúnaður og öryggisfatnaður sjúkraflutningamannanna hafi átt þátt í því að ekki fór verr . Hann segir alla viðbragðsaðila</t>
  </si>
  <si>
    <t>hugsa fyrst og fremst um eigið öryggi við vinnu sína . Sjúkraflutningamennirnir voru báðir með hjálma sem skemmdust við höggið</t>
  </si>
  <si>
    <t>Rútuslysið undir Eyjafjöllum: Sjúkraflutningamenn tókust á loft í öflugri vindhviðu og slösuðust - Vísir</t>
  </si>
  <si>
    <t>http://visir.is/g/2019191118591</t>
  </si>
  <si>
    <t>Jakobsdóttir . Þær benda báðar á að munnheilsa tengist öðrum sjúkdómum t.d. lungnabólgu og því sé mikilvægt að allir séu</t>
  </si>
  <si>
    <t>hugsa um tennurnar . Ingveldur Geirsdóttir ingveldur@mbl.is " Það er ekki ásættanlegt að sjúklingar þurfi að dvelja á bráðamóttöku í</t>
  </si>
  <si>
    <t>Vitundarvakning um tannheilsu</t>
  </si>
  <si>
    <t>http://mbl.is/greinasafn/grein/1591789</t>
  </si>
  <si>
    <t>langamma sé elsti kúnninn , ” segir Anna María og brosir . Hún segir að Íslendingar séu sífellt að verða</t>
  </si>
  <si>
    <t>hugsa vel um fæturna . “ Þetta hefur lagast helling en alltaf má gera betur , það eru ennþá margir</t>
  </si>
  <si>
    <t>Langamma er elsti kúnninn</t>
  </si>
  <si>
    <t>. En hvað er það allra mikilvægasta þegar kemur að umhirðu húðarinnar ? „ Það allra mikilvægasta er að vera</t>
  </si>
  <si>
    <t>hugsa vel um húðina . Húðin er stærsta líffærið okkar og það þarf að hreinsa hana kvölds og morgna og</t>
  </si>
  <si>
    <t>Einhildur: „Algengustu mistökin eru að hreinsa ekki húðina og nota ekki krem“</t>
  </si>
  <si>
    <t>http://bleikt.pressan.is/lesa/einhildur-algengustu-mistokin-eru-ad-hreinsa-ekki-hudina-og-nota-ekki-krem/</t>
  </si>
  <si>
    <t>við jöfnum okkur eftir slíkan bruna , geta einkenni komið fram í húðinni þegar hún eldist . Ég er mjög</t>
  </si>
  <si>
    <t>hugsa vel um húðina og fór í sólarvarnarleit um leið og sú gula mætti á svæðið . Ég keypti eina</t>
  </si>
  <si>
    <t>Hreyfðu þig úti í sumar – Sniðugar hugmyndir!</t>
  </si>
  <si>
    <t>http://bleikt.pressan.is/lesa/hreyfdu-thig-uti-i-sumar-snidugar-hugmyndir/</t>
  </si>
  <si>
    <t>Ale Sif</t>
  </si>
  <si>
    <t>eru búnir að vera að vinna með okkur og allir aðstandendur hátíðarinnar líka . Markmiðið var að það yrðu allir</t>
  </si>
  <si>
    <t>hugsa vel um hvort annað og að kynbundið ofbeldi yrði ekki liðið á hátíðinni , en þegar einhver er með</t>
  </si>
  <si>
    <t>„Herrar mínir og hórur“ sagði Jónsi í Svörtum fötum á Bestu Hátíðinni</t>
  </si>
  <si>
    <t>http://dv.is/frettir/2011/7/9/herrar-minir-og-horur-sagdi-jonsi-i-svortum-fotum-vid-gesti-bestu-hatidarinnar/</t>
  </si>
  <si>
    <t>pælingum okkar ; hvar við ætlum að verða gömul og grá . Þar af leiðandi höfum við ekki verið mjög</t>
  </si>
  <si>
    <t>hugsa vel um jörðina okkar þó að auðvitað hafi orðið vakning í þeim málum á síðustu árum . Við fáum</t>
  </si>
  <si>
    <t>Breyttu um lífsstíl</t>
  </si>
  <si>
    <t>leysir úr læðingi endorfín sem dregur úr vanlíðan . Sama gildir um hreyfingu . Það er mikilvægt að foreldrar séu</t>
  </si>
  <si>
    <t>hugsa vel um sjálfa sig . Ef þú ert foreldri sem ert komið á stað örmögnunar þá er hugsanlega góður</t>
  </si>
  <si>
    <t>Kulnun í foreldrahlutverki er skaðleg</t>
  </si>
  <si>
    <t>http://mbl.is/smartland/heilsa/2019/10/07/kulnun_i_foreldrahlutverki_er_skadleg</t>
  </si>
  <si>
    <t>. Það er eins gott að það sé í tísku um þessar mundir að greiða úr tilfinningaflækjum og fólk sé</t>
  </si>
  <si>
    <t>hugsanir heyrast . Það er áhugavert að skoða þessar myndir út frá þeirri staðreynd að ein ljósmynd segir meira en</t>
  </si>
  <si>
    <t>Hvað segir jólamyndin um þig?</t>
  </si>
  <si>
    <t>http://mbl.is/smartland/samskipti/2018/12/17/hvad_segir_jolamyndin_um_thig</t>
  </si>
  <si>
    <t>er 26 ára gömul í dag , á yndislegan kærasta og er í skemmtilegu námi . Ég reyni að vera</t>
  </si>
  <si>
    <t>hugsanir mínar og upplifun á sjálfri mér sé stundum veik , og brengluð af sjálfshatrinu sem ég hef ræktað með</t>
  </si>
  <si>
    <t>„Skila­boðin sem ég fékk voru þau að fyrst að ég væri öðru­vísi, þá mætti leggja mig í ein­elti“</t>
  </si>
  <si>
    <t>http://dv.is/frettir/2012/11/14/skilabodin-sem-eg-fekk-voru-thau-ad-fyrst-ad-eg-vaeri-odruvisi-tha-maetti-leggja-mig-i-einelti/</t>
  </si>
  <si>
    <t>mikilvæga málaflokka . Einn þingmaður Viðreisnar orðaði það þannig við blaðamann að það væru ekki bara þingmenn Sjálfstæðisflokksins sem væru</t>
  </si>
  <si>
    <t>hugsanleg stjórn hefði bara eins manns meirihluta , það væru þingmenn Viðreisnar líka . Þá er sögð óánægja í baklandi</t>
  </si>
  <si>
    <t>Óeining innan Viðreisnar</t>
  </si>
  <si>
    <t>http://dv.is/frettir/2017/1/6/oeining-innan-vidreisnar/</t>
  </si>
  <si>
    <t>hita Birtu kl 10 á fimmtudagsmorgunn , “ segir á frétt PCC . „ Við viljum að nágrannar okkar séu</t>
  </si>
  <si>
    <t>hugsanlega finnist lykt fyrstu dagana sem mun helst minna á viðarbrennslulykt en við vonumst til að lyktin berist ekki utandyra</t>
  </si>
  <si>
    <t>Vara við mögulegri lykt við gangsetningu - Viðskiptablaðið</t>
  </si>
  <si>
    <t>http://vb.is/frettir/146477</t>
  </si>
  <si>
    <t>veiðileyfum sem hefði ekki hlotið góðan hljómgrunn á meðal íslenskra veiðimanna . Í heljargreipum Samkvæmt heimildum Veiðivísis eru landeigendur alveg</t>
  </si>
  <si>
    <t>hugsanlega geti niðurstaðan á endanum orðið sú að félagið muni taka tilboði sem í krónutölu er svipað og tilboð SVFR</t>
  </si>
  <si>
    <t>Vísir - Fréttaskýring: Blikur á lofti í útboðsmálum</t>
  </si>
  <si>
    <t>http://visir.is/g/2013130209817</t>
  </si>
  <si>
    <t>af þeim atriðum sem að rannsókninni er ætlað að upplýsa . Þorbjörn : Eruð þið sem eruð að rannsaka málin</t>
  </si>
  <si>
    <t>hugsanlega hafi allir þessir samningar verið teiknaðir upp af einhverjum allt öðrum en voru framkvæmdaraðilar þegar að viðskiptin áttu sér</t>
  </si>
  <si>
    <t>Stórlaxar yfirheyrðir</t>
  </si>
  <si>
    <t>eitt af þeim atriðum sem að rannsókninni er ætlað að upplýsa . " Eruð þið , sem rannsakið málin ,</t>
  </si>
  <si>
    <t>hugsanlega hafi allir þessir samningar verið teiknaðir upp af einhverjum allt öðrum en voru framkvæmdaraðilar þegar viðskiptin áttu sér stað</t>
  </si>
  <si>
    <t>Stórlaxar í Glitnismáli mæta til yfirheyrslu - engin lög um skuggastjórnun</t>
  </si>
  <si>
    <t>http://visir.is/g/2010589280329</t>
  </si>
  <si>
    <t>http://mbl.is/frettir/innlent/2008/11/13/god_vidbrogd_vid_beidni_um_eggjagjof</t>
  </si>
  <si>
    <t>þetta hugtak þegar við tölum um hluti í samhengi við samskipti þjóðríkja , en við ættum samt allavega að vera</t>
  </si>
  <si>
    <t>hugtakið einfaldi frekar flókna hluti . Hugtakið " hagsmunir Íslands " felur óhjákvæmilega í sér einhvers konar meðaltal af einhvers</t>
  </si>
  <si>
    <t>Hagsmunir Íslands</t>
  </si>
  <si>
    <t>hef enn ekki fundið neinn á minni lífleið sem ekki er pólitískur . Ég held að fólk sé ekki alltaf</t>
  </si>
  <si>
    <t>hugtakið felur í sér . Að taka þátt í starfi stjórnmálaflokka er eitt , en þeir sem hafa skoðun á</t>
  </si>
  <si>
    <t>Með landið og miðin undir</t>
  </si>
  <si>
    <t>og oft niðrandi . Að mati Jarþrúðar á ákveðin vitundarvakning sér stað og fólk er hægt og rólega að verða</t>
  </si>
  <si>
    <t>hugtök eru notuð og hvaða hugtök er betra að nota . Dæmi um þróun orðræðunnar í einhverfusamfélaginu nefnir Jarþrúður að</t>
  </si>
  <si>
    <t>Mismunandi litróf mannlífsins</t>
  </si>
  <si>
    <t>http://mbl.is/greinasafn/grein/1471962</t>
  </si>
  <si>
    <t>er hvernig maður bregðist við . Maður sé þannig að „ standa sig vel “ í hugleiðslu þegar maður er</t>
  </si>
  <si>
    <t>hugurinn er farinn að reika . Þá þarf maður einfaldlega að ná honum aftur til baka . Sömuleiðis misskilji margir</t>
  </si>
  <si>
    <t>Frá streitu til hamingju: Vinirnir töldu hann hafa gengið í sértrúarsöfnuð</t>
  </si>
  <si>
    <t>http://visir.is/g/2015150818840</t>
  </si>
  <si>
    <t>taka mér tíma til að hugleiða eða gera æfingar heima og vera í jóga . Ég er einhvern veginn miklu</t>
  </si>
  <si>
    <t>hugurinn þarf að vera í standi til þess að mér líði vel í líkamanum . “ Ósk segist hreyfa sig</t>
  </si>
  <si>
    <t>Aldrei jafn þung en aldrei jafn þakklát fyrir líkamann sinn - Vísir</t>
  </si>
  <si>
    <t>http://visir.is/g/2019191219095</t>
  </si>
  <si>
    <t>það samt fara alveg óstjórnlega í taugarnar á mér . " Til að vera sanngjarn segist hann þó vera fullkomlega</t>
  </si>
  <si>
    <t>húmor sé smekksatriði , að fólk hlægi að ólíkum hlutum og það sem meira er , ástæður fyrir hlátri þess</t>
  </si>
  <si>
    <t>Sögumaðurinn Solondz</t>
  </si>
  <si>
    <t>http://mbl.is/greinasafn/grein/636332</t>
  </si>
  <si>
    <t>þjóðfélagi . " Steindi horfir á fyrsta þáttinn í góðra vina hópi og kveðst alls ekki kvíðinn enda er hann</t>
  </si>
  <si>
    <t>húmorinn kitli ekki alla . „ Um leið og þú reynir að geðjast öllum ertu að gera eitthvað rangt .</t>
  </si>
  <si>
    <t>Tók upp tónlistarmyndband í fjórum löndum</t>
  </si>
  <si>
    <t>http://visir.is/g/2012708239919</t>
  </si>
  <si>
    <t>að 85 árum og auðvitað eru hennar minningar ekki endilega sannleikurinn og ekki mínar heldur . Ég var líka mjög</t>
  </si>
  <si>
    <t>hún á mjög margt fólk í kringum sig sem allt á sínar minningar en ég ákvað að blanda því og</t>
  </si>
  <si>
    <t>Ofur venjuleg kona</t>
  </si>
  <si>
    <t>http://mbl.is/greinasafn/grein/1698541</t>
  </si>
  <si>
    <t>saman LÆRÐI þjóðin að samráð um að fara djúpt ofan í vasa almennings er ólöglegt . Smám saman varð þjóðin</t>
  </si>
  <si>
    <t>hún á stofnanir sem eiga að verja hagsmuni hennar en ekki sérhagsmunahópa . Þjóð hafði fengið regluverk að utan og</t>
  </si>
  <si>
    <t>AGALEYSIÐ, SIÐLEYSIÐ, BROTAVILJINN...</t>
  </si>
  <si>
    <t>http://dv.is/blogg/johann-hauksson/2009/11/25/agaleysid-sidleysid-brotaviljinn/</t>
  </si>
  <si>
    <t>er ný gerð af hetju , ekki gáfnaljós eða skvísa , heldur dekruð fitubolla með stórar tilfinningar . Hallfríður var</t>
  </si>
  <si>
    <t>hún ætlaði sér þegar hún hóf að skrifa söguna . Það vantar stelpubækur á markaðinn og aðspurð segir hún að</t>
  </si>
  <si>
    <t>Fingurkossar frá unglingsstelpu</t>
  </si>
  <si>
    <t>http://mbl.is/greinasafn/grein/575626</t>
  </si>
  <si>
    <t>hægt er að fara , þó að þetta sé kannski svolítill 19. aldar gjörningur . “ Hugrún tók þessa ákvörðun</t>
  </si>
  <si>
    <t>hún ætti eftir að mæta dómi samfélagsins . Almennt hefur henni þó verið vel tekið og hún hefur ekki lent</t>
  </si>
  <si>
    <t>„Ég þekki aðeins að vera móðir í 300 daga“</t>
  </si>
  <si>
    <t>http://stundin.is/grein/2869</t>
  </si>
  <si>
    <t>fjölskyldunni hét hún Maria Preyda . Hún segist hafa átt bæði góða og eðlilega barnæsku . Hún var þó alltaf</t>
  </si>
  <si>
    <t>hún ætti fjölskyldu annars staðar . Hún velti því fyrir sér hver móðir hennar væri , sem hún saknaði afar</t>
  </si>
  <si>
    <t>„Ég var ekki ein af þeim“</t>
  </si>
  <si>
    <t>http://dv.is/frettir/2014/7/19/eg-var-ekki-ein-af-theim/</t>
  </si>
  <si>
    <t>! skrifaði ég og fór heilög í háttinn . Kvöldið eftir bauð ég henni í mat , ofnbakaða bleikju ,</t>
  </si>
  <si>
    <t>hún ætti í fórum sínum sígarettupakka sem mig langaði að fikta í , sjálf búin að strengja þess heit að</t>
  </si>
  <si>
    <t>Karlar, hjálpið okkur að bera skömmina!</t>
  </si>
  <si>
    <t>http://kjarninn.is/skodun/2018-06-11-karlar-hjalpid-okkur-ad-bera-skommina</t>
  </si>
  <si>
    <t>Nanna í formála bókarinnar . Nanna segir fleira breytt en að sykurinn sé horfinn úr matargerðinni því hún sé jafnframt</t>
  </si>
  <si>
    <t>hún borði og hve mikið . Og hún ver meiri tíma til að njóta matarins en áður . Hún bendir</t>
  </si>
  <si>
    <t>Létt og litríkt frá Nönnu</t>
  </si>
  <si>
    <t>http://mbl.is/greinasafn/grein/1583646</t>
  </si>
  <si>
    <t>því sem ég finn í gámum því það er of dýrt , “ segir Ranae . Hún segist þó vera</t>
  </si>
  <si>
    <t>hún ein geti ekki breytt heiminum . „ Ég held að það sé mikilvægt að muna að þú átt ekki</t>
  </si>
  <si>
    <t>Býr í bíl og sparar tugi þúsunda á gámagramsi: „Ég hvet til neyslu á rusli“</t>
  </si>
  <si>
    <t>http://dv.is/matur/2019/1/17/byr-bil-og-sparar-tugi-thusund-gamagramsi-eg-hvet-til-neyslu-rusli</t>
  </si>
  <si>
    <t>orsakir háa matarverðsins hér ætti eftir að vekja . Ég fagna henni mjög . Þessi upplýsta þjóð hefur auðvitað verið</t>
  </si>
  <si>
    <t>hún er að borga himinhátt verð fyrir nauðsynjavöru samanborið við íbúa nágrannalandanna en það er eins og fólk hafi talið</t>
  </si>
  <si>
    <t>Matarverðið</t>
  </si>
  <si>
    <t>http://mbl.is/greinasafn/grein/696643</t>
  </si>
  <si>
    <t>komi upp aftur eftir fjórtán og tuttugu og eitt ár . Ef þú finnur til freistingarinnar er nauðsynlegt að vera</t>
  </si>
  <si>
    <t>hún er aðeins tímabundinn kláði . 8 . Mundu að jafnvel hamingjusömustu hjónaböndin eru í áhættu við eftirlaunaaldur . Par</t>
  </si>
  <si>
    <t>10 ráð fyrir samband sem endist</t>
  </si>
  <si>
    <t>http://mbl.is/smartland/frettir/2013/05/09/10_rad_fyrir_samband_sem_endist</t>
  </si>
  <si>
    <t>Hún viðurkennir að það sé ekki auðvelt að fara aftur af stað eftir allan þennan tíma . Hún er mjög</t>
  </si>
  <si>
    <t>hún er ekki jafn mössuð og sterk og hún var , og finnst skrýtið að mæta þannig í ræktina .</t>
  </si>
  <si>
    <t>Hlaupadrottning með mölbrotna rist og hleypur varla aftur</t>
  </si>
  <si>
    <t>http://frettatiminn.is/hlaupadrottning-med-molbrotna-rist-og-hleypur-varla-aftur/</t>
  </si>
  <si>
    <t>kaupa ál langt yfir heimsmarkaðsverði . Agla grípur þetta hálmstrá fegins hendi og kastar sér út í vinnuna , fullkomlega</t>
  </si>
  <si>
    <t>hún er ekki lögleg . Sér til aðstoðar fær hún blaðakonuna Maríu sem lesendur kannast vel við úr Netinu og</t>
  </si>
  <si>
    <t>Á ógnarhraða úr öskunni í eldinn</t>
  </si>
  <si>
    <t>http://visir.is/g/2017171109501</t>
  </si>
  <si>
    <t>Helga Birgisdóttir</t>
  </si>
  <si>
    <t>„ Það er mjög mikilvægt . DHL hefur verið að byggja upp alþjóðlegt flutningsnet frá 1969 og samsteypan er mjög</t>
  </si>
  <si>
    <t>hún er ekki sterkari en veikasti hlekkurinn . Þess vegna er lögð mikil áhersla á að mæla þann tíma sem</t>
  </si>
  <si>
    <t>Reyna sífellt að skafa af mínútur</t>
  </si>
  <si>
    <t>http://visir.is/g/2012710109887</t>
  </si>
  <si>
    <t>Magnús Þorlákur Lúðvíksson</t>
  </si>
  <si>
    <t>hamingju . Það er mjög skemmtilegt . " Enda þótt Eygló sé bara tvítug hefur hún í nokkurn tíma verið</t>
  </si>
  <si>
    <t>hún er fyrirmynd ; íþróttamaður sem margir líta upp til , bæði eldra fólk og yngra . " Ég hef</t>
  </si>
  <si>
    <t>"Mamma, ég ætla þangað!"</t>
  </si>
  <si>
    <t>http://mbl.is/greinasafn/grein/1581131</t>
  </si>
  <si>
    <t>hana en ÍBV róterar mikið framherjum sínum , hún er út um allan völl . Aðalmálið er að stelpurnar voru</t>
  </si>
  <si>
    <t>hún er hættulegur leikmaður og að þegar hún fékk boltann þá þurfti að koma hjálparvörn . “ FH liðinu gekk</t>
  </si>
  <si>
    <t>Áttum bara að klára þetta</t>
  </si>
  <si>
    <t>http://mbl.is/sport/efstadeild/2017/08/22/attum_bara_ad_klara_thetta_2/</t>
  </si>
  <si>
    <t>. Þá þarf að sprauta hana , til að draga úr einkennunum og opna öndunarveginn . Hún er sjálf orðin</t>
  </si>
  <si>
    <t>hún er með bráðaofnæmi en þegar hún var yngri þurftu foreldrar hennar að vera mjög vakandi . " Við eltum</t>
  </si>
  <si>
    <t>Kallar á breyttan lífsstíl</t>
  </si>
  <si>
    <t>http://mbl.is/greinasafn/grein/1285836</t>
  </si>
  <si>
    <t>ofbeldið . En allt þetta væri í góðu lagi ef myndin tæki sig ekki svona alvarlega , ef hún væri</t>
  </si>
  <si>
    <t>hún er mikil b-mynd , reyndi einhvern veginn að vinna með klisjurnar sínar , eða nýta staðnaða sögu til að</t>
  </si>
  <si>
    <t>Bitlaus b-mynd og sjálfsmeðvitað grín</t>
  </si>
  <si>
    <t>http://ruv.is/node/606555</t>
  </si>
  <si>
    <t>í för með sér jákvæðara viðhorf starfsfólks . Í dag gera flestir sér grein fyrir mikilvægi tannhirðunnar og eru sér</t>
  </si>
  <si>
    <t>hún er nauðsynleg . Það er mikilvægt að foreldrar eða forráðamenn einstaklinga með fötlun geri sér grein fyrir því að</t>
  </si>
  <si>
    <t>Tannhirða einstaklinga með fötlun</t>
  </si>
  <si>
    <t>http://mbl.is/greinasafn/grein/650592</t>
  </si>
  <si>
    <t>baki siðlegri hegðun sem örlæti . Örlæti mitt felst í því að skynja frelsi „ hinnar “ og að vera</t>
  </si>
  <si>
    <t>hún er okkur ævinlega að einhverju leyti hulin í annarleika sínum . Við getum aldrei skilið hina til fulls því</t>
  </si>
  <si>
    <t>Hver var Simone de Beauvoir og hvert var framlag hennar til heimspekinnar?</t>
  </si>
  <si>
    <t>http://visindavefur.is/svar.php?id=61567</t>
  </si>
  <si>
    <t>Sigríður Þorgeirsdóttir</t>
  </si>
  <si>
    <t>segja að hann „ missi sig “ svolítið . Málsgrein um einkavæðingu og nasisma er hressandi lesning en lesandinn verður</t>
  </si>
  <si>
    <t>hún er óþarfi í sögunni . Það má deila á þessar aukamálsgreinar , ástríðukenndar frá höfundinum , en það verður</t>
  </si>
  <si>
    <t>Óttar þarf að skrifa fleiri bækur</t>
  </si>
  <si>
    <t>http://dv.is/menning/2011/12/3/ottar-tharf-ad-skrifa-fleiri-baekur/</t>
  </si>
  <si>
    <t>býr í túnjaðri Laxdælu í Norðurmýri með ungbarn og annað á leiðinni og er skapandi án þess að vera fullkomlega</t>
  </si>
  <si>
    <t>hún er stöðugt að búa til fegurð og ævintýri úr hinu smáa í sínum hversdagslegu aðstæðum . Hún skrifar leikrit</t>
  </si>
  <si>
    <t>Frumleiki höfunda felst í göllunum</t>
  </si>
  <si>
    <t>http://mbl.is/greinasafn/grein/1702894</t>
  </si>
  <si>
    <t>. Að auki hafa viðbrögð áhorfenda og aðkoma nýrra listamanna haft áhrif á hvernig verkið breytist . Titilpersóna leikritsins er</t>
  </si>
  <si>
    <t>hún er unnin með þessari „ devised " aðferð og er því nokkuð brotakennd . Við erum í raun dálítið</t>
  </si>
  <si>
    <t>Síbreytileg og brotakennd</t>
  </si>
  <si>
    <t>http://visir.is/g/2008563529120</t>
  </si>
  <si>
    <t>http://mbl.is/folk/frettir/2005/02/10/taumlausar_vinsaeldir_tengdafolksins</t>
  </si>
  <si>
    <t>fatlaðra í Lundúnum árið 2012 . Í gegnum íþróttaafrek sín fann hún tilgang í öllum sársaukanum , en var fyllilega</t>
  </si>
  <si>
    <t>hún gæti ekki haldið þessu áfram fram á gamals-aldur , enda sárkvalin hvern einasta dag . Hún fékk ósk sýna</t>
  </si>
  <si>
    <t>Vervoort ákveður að deyja</t>
  </si>
  <si>
    <t>http://ruv.is/frett/vervoort-akvedur-ad-deyja</t>
  </si>
  <si>
    <t>Guðmundur Björn Þorbjörnsson</t>
  </si>
  <si>
    <t>öllum sögusögnum um að hún hefði látið laga aðra líkamshluta . Brjóstin væru til dæmis hennar eigin . Aniston sagðist</t>
  </si>
  <si>
    <t>hún gæti ekki sannfært alla um að það væri rétt . „ En ég veit ekki hvað ég gæti gert</t>
  </si>
  <si>
    <t>Lét laga á sér nefið</t>
  </si>
  <si>
    <t>http://visir.is/g/2007102050055</t>
  </si>
  <si>
    <t>sagði allt á þessum fundi sem ég hafði að segja um atkvæðagreiðsluna og þótt ég hafi haldið þessa ræðu fullkomlega</t>
  </si>
  <si>
    <t>hún gæti ratað í fjölmiðla , og tók það fram í ræðunni , þá var ég samt að beina orðum</t>
  </si>
  <si>
    <t>„Finnst ég ekki á nokkurn hátt hafa gengið of langt“</t>
  </si>
  <si>
    <t>http://frettabladid.is/frettir/finnst-eg-ekki-a-nokkurn-hatt-hafa-gengid-of-langt</t>
  </si>
  <si>
    <t>er að núna 2017 greindist hún með gallað bracca 1 gen , “ segir Anna María sem er að sjálfsögðu</t>
  </si>
  <si>
    <t>hún gæti sjálf borið genið . „ Ég þarf að vera undir eftirliti og bróðir minn líka . “ Móðir</t>
  </si>
  <si>
    <t>Búa til krúsir í baráttu gegn krabba</t>
  </si>
  <si>
    <t>http://visir.is/g/2018180318948</t>
  </si>
  <si>
    <t>Erla Björg Gunnarsdóttir</t>
  </si>
  <si>
    <t>Genesis og meðlimir bandsins - Gabriel , Tony Banks , Mike Rutherford , Phil Collins og Steve Hackett - voru</t>
  </si>
  <si>
    <t>hún gæti skipt miklu um framtíð þeirra . Næsta plata á undan , Selling England by the Pound , hafði</t>
  </si>
  <si>
    <t>Gabriel kveður Genesis</t>
  </si>
  <si>
    <t>http://mbl.is/greinasafn/grein/813198</t>
  </si>
  <si>
    <t>ekki meðvituð um að hún hafi fætt barnið en það var tekið með keisaraskurði . Þá var stúlkan heldur ekki</t>
  </si>
  <si>
    <t>hún gengi með barn en henni var sagt að hún væri með stóran stein í maganum og þess vegna væri</t>
  </si>
  <si>
    <t>Tíu ára indversk stúlka fæðir barn nauðgara síns</t>
  </si>
  <si>
    <t>http://visir.is/g/2017170819095</t>
  </si>
  <si>
    <t>undir álíka senum í síðustu X-Men . Og meira er ekki endilega betra . Það er ágætt að myndin er</t>
  </si>
  <si>
    <t>hún gerist 20 árum síðar . Mannkyn hefur lært að vinna saman , enda þarf líklega geimveruárás til að við</t>
  </si>
  <si>
    <t>Geimverurnar snúa aftur</t>
  </si>
  <si>
    <t>http://dv.is/menning/2016/7/9/geimverurnar-snua-aftur/</t>
  </si>
  <si>
    <t>Valur Gunnarsson</t>
  </si>
  <si>
    <t>þá með öðrum hætti en Svía og Finna . Þeir taki þó einnig virkan þátt í þessari umræðu og séu</t>
  </si>
  <si>
    <t>hún geti ekki takamrkast við landamæri . Spurð um viðhorf þessara þjóða til fjárframlaga til þróunar öryggismála á svæðinu sagði</t>
  </si>
  <si>
    <t>Ingibjörg: Eðlilegt að Rússar komi að þróun öryggismála á norðurslóðum</t>
  </si>
  <si>
    <t>http://mbl.is/frettir/innlent/2007/10/31/ingibjorg_edlilegt_ad_russar_komi_ad_throun_oryggis</t>
  </si>
  <si>
    <t>er hægt að lifa á 100% dagvinnulaunum læknis ? Um það snýst baráttan . “ Þóra Elísabet segist vera vel</t>
  </si>
  <si>
    <t>hún geti unnið 220 yfirvinnutíma úti á mánuði úti á landi , flakkað fram og til baka á milli bæja</t>
  </si>
  <si>
    <t>Sá eftir útskrift að kjörin væru ekki sér og syni hennar boðleg</t>
  </si>
  <si>
    <t>http://visir.is/g/2014141109100</t>
  </si>
  <si>
    <t>frá því hvaða mjólk er í boði og hvort einnota plast sé notað , “ skrifar Kardashian . Kardashian er</t>
  </si>
  <si>
    <t>hún geti verið pirrandi en hún segir að það skipti ekki máli þar sem framtíð barna hennar í húfi .</t>
  </si>
  <si>
    <t>Kardashian ósátt með skólamatinn</t>
  </si>
  <si>
    <t>http://mbl.is/born/frettir/2019/07/20/kardashian_osatt_med_skolamatinn</t>
  </si>
  <si>
    <t>svona ósjálfsrátt í símann að þykjast senda einhverjum SMS . Krakkarnir hafa heyrt umræðuna um mikla skjánotkun barna og eru</t>
  </si>
  <si>
    <t>hún geti verið varasöm . Sindri Bjarkason : Það er örugglega alveg rétt að það sé ekkert rosalega gott að</t>
  </si>
  <si>
    <t>Krakkar ekki meira í símum en fullorðnir</t>
  </si>
  <si>
    <t>hvernig á að byrja að tala við fólkið . “ Þau hafa heyrt umræðuna um mikla skjánotkun barna og eru</t>
  </si>
  <si>
    <t>hún geti verið varasöm . Sindri segir að það sé örugglega alveg rétt að vera í snjallsímum og skjám .</t>
  </si>
  <si>
    <t>http://ruv.is/node/1232443</t>
  </si>
  <si>
    <t>nokkra mánuði eftir ólifaða , hún er enn á lífi og við erum þakklát fyrir það á meðan við erum</t>
  </si>
  <si>
    <t>hún getur alltaf orðið lífshættulega veik aftur . Við tökum fjóra mánuði í einu , “ segir Áslaug . Fær</t>
  </si>
  <si>
    <t>Var vart hugað líf</t>
  </si>
  <si>
    <t>http://dv.is/lifsstill/2012/9/18/var-vart-hugad-lif/</t>
  </si>
  <si>
    <t>öpum benti ekkert til þess að hún hefði búið meðal þeirra . „ Ég held að ættingjar stúlkunnar hafi verið</t>
  </si>
  <si>
    <t>hún getur ekki talað og að þeir kunni að hafa yfirgefið hana nærri veginum gegnum skóginn , “ segir hann</t>
  </si>
  <si>
    <t>Líklega yfirgefin vegna fatlana sinna</t>
  </si>
  <si>
    <t>http://mbl.is/frettir/erlent/2017/04/08/liklega_yfirgefin_vegna_fatlana_sinna/</t>
  </si>
  <si>
    <t>þetta strandhögg okkar hér í Cannes hefur heppnast . “ Leikkonan Mindy Kaling elskar að hreyfa sig en segist vera</t>
  </si>
  <si>
    <t>hún grennist ekki endilega á því að mæta í ræktina . Í viðtali við Shape segist hún borða hollt en</t>
  </si>
  <si>
    <t>Leyfir sér en borðar bara helminginn</t>
  </si>
  <si>
    <t>http://mbl.is/smartland/heilsa/2018/05/17/leyfir_ser_en_bordar_bara_helminginn</t>
  </si>
  <si>
    <t>sig mikla vinnu við að undirbúa afmælishátíðina og var skólinn þeirra skreyttur í hólf og gólf . Enda voru þau</t>
  </si>
  <si>
    <t>hún Gullborg væri 15 ára sem hlýtur að teljast afar hár aldur þegar maður er fimm . Gengið var í</t>
  </si>
  <si>
    <t>Hún Gullborg er fimmtán ára</t>
  </si>
  <si>
    <t>http://mbl.is/greinasafn/grein/1022366</t>
  </si>
  <si>
    <t>sem henta Ronju þótt þeir hafi víða verið settir upp . Hún er feimin við að fara í sund enda</t>
  </si>
  <si>
    <t>hún hafi annars konar kynfæri en flestar stelpur og finnst það erfitt . Í sundlauginni þar sem Ronja kemur til</t>
  </si>
  <si>
    <t>Ronja Sif er 5 ára trans-stelpa</t>
  </si>
  <si>
    <t>http://mbl.is/frettir/innlent/2016/07/29/ronja_er_5_ara_trans_stelpa/</t>
  </si>
  <si>
    <t>hefur gistinóttum erlendra gesta fjölgað um 20% á meðan gistinóttum Íslendinga hefur fjölgað um 11% . Jessica Simpson segist fullkomlega</t>
  </si>
  <si>
    <t>hún hafi bætt of miklu á sig á meðgöngunni og að það gangi ekki nógu vel að komast í fyrra</t>
  </si>
  <si>
    <t>Velur hamingjuna fram yfir megrunarkúra</t>
  </si>
  <si>
    <t>http://visir.is/g/2012120909502</t>
  </si>
  <si>
    <t>og það þarf að taka margar ákvarðanir . Ég hef eytt mestum tíma í ferðamálin . “ Hún segist vera</t>
  </si>
  <si>
    <t>hún hafi ekki tuttugu ára reynslu úr stjórnmálum . „ Ég hef samt ýmislegt annað í staðinn og svo þarftu</t>
  </si>
  <si>
    <t>Fyrsta stefnumót Þórdísar Kolbrúnar og eiginmannsins var á B5</t>
  </si>
  <si>
    <t>http://visir.is/g/2018180139900</t>
  </si>
  <si>
    <t>hafa á atvinnulífið . Raunar er ríkisstjórnin , eða í það minnsti hluti hennar , að því er virðist vel</t>
  </si>
  <si>
    <t>hún hafi ekki verið barnanna best þegar kemur að erlendri fjárfestingu og fjárlagagerð . Góðar tillögur liggja fyrir frá starfshópi</t>
  </si>
  <si>
    <t>Vísir - Velferð og atvinnulíf</t>
  </si>
  <si>
    <t>http://visir.is/g/2011111029779</t>
  </si>
  <si>
    <t>neitaði stúlkunni um fóstureyðingu í síðasta mánuði , að því er fram kemur í frétt BBC . Stúlkan er ekki</t>
  </si>
  <si>
    <t>hún hafi fætt barnið en það var tekið með keisaraskurði . Þá var stúlkan heldur ekki meðvituð um að hún</t>
  </si>
  <si>
    <t>Davíð hjólar í RÚV: Fimm manna fjöldafundur vekur eftirtekt öryggisventils almennings</t>
  </si>
  <si>
    <t>http://eyjan.pressan.is/frettir/?p=146781</t>
  </si>
  <si>
    <t>í staðinn fyrir að njóta þess sem er . “ Þakkar fyrir sig Liður í hamingjuleit Hrundar er að vera</t>
  </si>
  <si>
    <t>hún hafi það gott og þakka fyrir það . Á hverjum degi áður en hún fer að sofa á kvöldin</t>
  </si>
  <si>
    <t>Hleður hamingjubatteríin á hverjum degi</t>
  </si>
  <si>
    <t>http://stundin.is/grein/3219</t>
  </si>
  <si>
    <t>ég gat gert gat á hann og fest á það ugga , “ segir hún um upphafið . Hún er</t>
  </si>
  <si>
    <t>hún hafi þurft að leggja mikið á sig til að ná árangri . „ Ég hef mætt mörgum hindrunum frá</t>
  </si>
  <si>
    <t>Nei, var ekki svar</t>
  </si>
  <si>
    <t>heilsan leyfði . Hún dreif sig því í sjúkraliðanám en umönnunarstörf höfðu alltaf heillað hana . Hún var þó alveg</t>
  </si>
  <si>
    <t>hún hefði tæplega heilsu í slík störf en það dreifði huganum að fást við ný verkefni . Fyrir nokkrum árum</t>
  </si>
  <si>
    <t>ODDNÝ DÓRA HALLDÓRSDÓTTIR</t>
  </si>
  <si>
    <t>http://mbl.is/greinasafn/grein/695905</t>
  </si>
  <si>
    <t>í sjö vikur . Ég hafði ekki einu sinni getað baðað mig . “ Fjölskylda og vinir Matthildar voru alltaf</t>
  </si>
  <si>
    <t>hún hefði verið greind með þunglyndi , og að hennar sögn var það mjög fast í kollinum á þeim .</t>
  </si>
  <si>
    <t>„Ég var alltaf að reyna að kalla á hjálp“</t>
  </si>
  <si>
    <t>http://dv.is/frettir/2013/8/7/eg-var-alltaf-ad-reyna-ad-kalla-hjalp/</t>
  </si>
  <si>
    <t>teygja sig upp á eldhúsborðið og stela mat mun ég örugglega losa mig við hana líka . “ Hún segist</t>
  </si>
  <si>
    <t>hún kalli yfir sig gagnrýni hundaeigenda með þessari játningu en biður fólk að dæma sig ekki of harkalega . „</t>
  </si>
  <si>
    <t>„Ég losa mig við hundana um leið og þeir hætta að vera krúttlegir hvolpar“</t>
  </si>
  <si>
    <t>http://bleikt.pressan.is/lesa/eg-losa-mig-vid-hundana-um-leid-og-their-haetta-ad-vera-kruttlegir-hvolpar/</t>
  </si>
  <si>
    <t>óvenjulega skó þegar hún var mynduð í verslunarleiðangri í New York í gær . Eins og sjá má er stúlkan</t>
  </si>
  <si>
    <t>hún klæðist . Skóna má skoða betur í myndasafni . Það var mikið um að vera í NBA deildinni í</t>
  </si>
  <si>
    <t>Vægast sagt sérstakir skór</t>
  </si>
  <si>
    <t>http://visir.is/g/2012120319233</t>
  </si>
  <si>
    <t>vera í sambandi við konu eða velt því mikið fyrir sér hvort hún væri samkynhneigð , því hún hefði verið</t>
  </si>
  <si>
    <t>hún laðaðist jafnframt að karlmönnum . Anderson á að baki tvö hjónabönd , en fyrrverandi eiginmennirnir eru Clyde Klotz og</t>
  </si>
  <si>
    <t>Laðast að konum</t>
  </si>
  <si>
    <t>http://mbl.is/folk/frettir/2012/03/14/ladast_ad_konum</t>
  </si>
  <si>
    <t>er aldeilis ekki ástæðan fyrir áberandi fallegri útgeislun leikkonunnar heldur er hún dugleg að hreyfa sig á hverjum degi og</t>
  </si>
  <si>
    <t>hún lætur ofan í sig . Komdu með okkur í bíó ! Her sérfræðinga í Afganistan liggur nú yfir tölvu</t>
  </si>
  <si>
    <t>Vísir - Er skilnaðarkúrinn ástæðan fyrir þessari útgeislun?</t>
  </si>
  <si>
    <t>http://visir.is/g/2011110509728</t>
  </si>
  <si>
    <t>afar hollt . Hún segist ekki neita sér um neitt en passar upp á skammtastærðirnar . Með því að vera</t>
  </si>
  <si>
    <t>hún lætur ofan í sig segist hún geta leyft sér allt en verið um leið á heilsusamlegu mataræði . Ragnheiður</t>
  </si>
  <si>
    <t>„Ég verð að borða kolvetni“</t>
  </si>
  <si>
    <t>http://mbl.is/smartland/heilsa/2019/10/13/eg_verd_ad_borda_kolvetni</t>
  </si>
  <si>
    <t>gat séð það á Mette Frederiksen í [ fyrrakvöld ] , þegar hún ræddi útlendingapólitík , að hún var alveg</t>
  </si>
  <si>
    <t>hún laug að kjósendum þegar hún sagði í kosningabaráttunni að áfram yrði viðhaldið strangri útlendingastefnu . " Lars Løkke Rasmussen</t>
  </si>
  <si>
    <t>Mildari útlendingastefna en áður</t>
  </si>
  <si>
    <t>í tveggja vikna detox árið 2009 . Í framhaldinu tók hún mataræði sitt verulega í gegn og fór að vera</t>
  </si>
  <si>
    <t>hún lét ofan í sig . Í fyrra komst hún að því , eftir að hafa trítað sig vel á</t>
  </si>
  <si>
    <t>Hrönn þolir illa hveiti - fyrir-og-eftir-myndir segja allt</t>
  </si>
  <si>
    <t>http://mbl.is/smartland/heilsa/2014/08/06/hronn_tholir_illa_hveiti_fyrir_og_eftir_myndir_segj</t>
  </si>
  <si>
    <t>svakalegan skell fyrir . Hún bara gerir þarna það sem þjálfarinn biður hana um og er að eigin sögn ekki</t>
  </si>
  <si>
    <t>hún megi þetta ekki , svo hún er alveg miður sín yfir þessu , " bætti Sigrún við . Hún</t>
  </si>
  <si>
    <t>"Viljum ekki svona hjá ÍA"</t>
  </si>
  <si>
    <t>http://mbl.is/greinasafn/grein/1221522</t>
  </si>
  <si>
    <t>völlurinn ætti að vera í Vatnsmýrinni eða í Kringlumýrinni , vegna þess að byggðin var þegar nálægt og menn voru</t>
  </si>
  <si>
    <t>hún mundi vaxa . En í Vatnsmýrinni er hann enn og það er magnað að umræðan um staðsetningu hans skuli</t>
  </si>
  <si>
    <t>Vagga flugs í Vatnsmýri</t>
  </si>
  <si>
    <t>http://frettabladid.is/timamot/vagga-flugs-i-vatnsmyri</t>
  </si>
  <si>
    <t>þroska . Sem dæmi má nefna að manneskja sem gerir sér grein fyrir að hún er „ introvert “ er</t>
  </si>
  <si>
    <t>hún muni ekki blómstra í starfi sem skemmtanastjóri eða fasteignasali , “ segir Þórey Kristín Þórisdóttir sálfræðingur í sínum pistli</t>
  </si>
  <si>
    <t>á síðustu stundu , verði henni huggun á þessum erfiðu tímamótum í hennar lífi . Ég veit að afi kvaddi</t>
  </si>
  <si>
    <t>hún nyti aðstoðar og væntumþykju annarra ástvina og saman munum við gera allt til að auðvelda henni þessa þungu byrði</t>
  </si>
  <si>
    <t>Axel Thorarensen</t>
  </si>
  <si>
    <t>http://mbl.is/greinasafn/grein/501295</t>
  </si>
  <si>
    <t>náttúrulegar snyrtivörur og reyni að kaupa áfyllingar t.d. á þvottaefni . “ Gurrý verður fertug á næsta ári og er</t>
  </si>
  <si>
    <t>hún sé að eldast . „ Ég vil halda mér eins vel og ég get með náttúrulegum leiðum , og</t>
  </si>
  <si>
    <t>Fann kraftinn minn aftur</t>
  </si>
  <si>
    <t>http://frettabladid.is/lifid/fann-kraftinn-minn-aftur</t>
  </si>
  <si>
    <t>skaða , á eftir kemur tímabil yfirvegunnar . Sjálfskaði er ólíkur því sem persóna gerir sér án þess að vera</t>
  </si>
  <si>
    <t>hún sé að skaða sjálfa sig til langs tíma litið eins og ofát , reykingar og ofdrykkja . Algengustu leiðirnar</t>
  </si>
  <si>
    <t>Sjálfskaði er þögul farsótt og fíkn</t>
  </si>
  <si>
    <t>http://mbl.is/greinasafn/grein/1348936</t>
  </si>
  <si>
    <t>flatasta rass í heimi . “ Hún segist taka lítið mark á þessum ummælum og bætir við að hún sé</t>
  </si>
  <si>
    <t>hún sé aðeins 48 kíló og með flatan afturenda . Hún segist orðin þreytt á því að fólk geri ráð</t>
  </si>
  <si>
    <t>„Ég er 48 kíló með flatan rass“</t>
  </si>
  <si>
    <t>http://dv.is/folk/2013/9/24/eg-er-48-kilo-med-flatan-rass/</t>
  </si>
  <si>
    <t>hluti og nefnir þar sérstaklega Bríeti og Reykjavíkurdætur . En vegna þess að þær eru talsvert færri sé hún mjög</t>
  </si>
  <si>
    <t>hún sé eflaust öðrum stúlkum og konum fyrirmynd „ Það var einhver sem sagði við mig að það væri gott</t>
  </si>
  <si>
    <t>GDRN: „Mikil­vægt í þessum bransa að hlusta… – Fréttablaðið</t>
  </si>
  <si>
    <t>http://frettabladid.is/frettir/gdrn-mikilvaegt-i-essum-bransa-a-hlusta-a-sjalfan-sig</t>
  </si>
  <si>
    <t>að snúast um börnin og svo fór ég að vinna og það gekk greinilega ekki upp . " Lopez segist</t>
  </si>
  <si>
    <t>hún sé ekki sú sterkasta þegar kemur að sönglistinni en hún sé góður skemmtikraftur . " Ég held að ég</t>
  </si>
  <si>
    <t>Lopez leysir frá skjóðunni</t>
  </si>
  <si>
    <t>http://mbl.is/smartland/stars/2011/08/02/lopez_leysir_fra_skjodunni</t>
  </si>
  <si>
    <t>Farðu þá út og kýldu hann enn meira ? Slíkur Bush-ismi leiðir af sér eintómar hörmungar . " Hún segist</t>
  </si>
  <si>
    <t>hún sé fjarri því að vera fullkomin . " Ég er alveg jafn syndug og hver annar . En ég</t>
  </si>
  <si>
    <t>Hamingjan er heima</t>
  </si>
  <si>
    <t>http://mbl.is/greinasafn/grein/829014</t>
  </si>
  <si>
    <t>Taylor Swift með höfuðið rétt skrúfað á . Segist hún hvorki hafa prófað að reykja né drekka enda sé hún</t>
  </si>
  <si>
    <t>hún sé fyrirmynd ungra kvenna og því skipti hegðun hennar máli . Þó svo að söngkonan hafi verið með eldri</t>
  </si>
  <si>
    <t>Deitar kvennagull en drekkur ekki!</t>
  </si>
  <si>
    <t>http://mbl.is/folk/frettir/2011/12/05/deitar_kvennagull_en_drekkur_ekki</t>
  </si>
  <si>
    <t>um forréttindastöðu sína Aðrar eiginkonur þjóðhöfðingja kannast við þessar tilfinningar , að sögn Elizu . Hún segist engu að síður</t>
  </si>
  <si>
    <t>hún sé í þeirri forréttindastöðu að taka þátt í að móta umræðuna um jafnrétti kynjanna í krafti þess sem eiginmaður</t>
  </si>
  <si>
    <t>Eliza Reid í New York Times: „Enginn vill vera dæmdur sem fylgihlutur maka síns“ - Vísir</t>
  </si>
  <si>
    <t>http://visir.is/g/2019191009861</t>
  </si>
  <si>
    <t>þá er það þess virði að lifa því . “ Hún segir það besta sem hún geri sé að vera</t>
  </si>
  <si>
    <t>hún sé veik . „ Ég er heiðarleg við sjálfa mig og aðra og afskrifa ekki tilfinningar mínar eða líðan</t>
  </si>
  <si>
    <t>„Ekki inn í myndinni að glöð og vel gefin stelpa eins og ég gæti verið þunglynd"</t>
  </si>
  <si>
    <t>http://kaffid.is/ekki-inn-myndinni-ad-glod-og-vel-gefin-stelpa-eins-og-eg-gaeti-verid-thunglynd</t>
  </si>
  <si>
    <t>. Lilja sagði við Vísi að sonur sinn sé að láta reyna á þolmörkin . Hún segir að hann sé</t>
  </si>
  <si>
    <t>hún sitji á þingi og sé kölluð ,, komminn " í framhaldi þess að hún náði kjöri . Þarna sé</t>
  </si>
  <si>
    <t>Nágrönnum þingmanns VG misboðið</t>
  </si>
  <si>
    <t>http://dv.is/frettir/2009/6/17/nagronnum-thingmanns-vg-misbodid/</t>
  </si>
  <si>
    <t>með níu mörk . Elín sagðist ekki hafa sett sér nein markmið hvað varðar fjölda marka á tímabilinu en væri</t>
  </si>
  <si>
    <t>hún spilaði frammi í einu besta liði landsins og að hún myndi fá sín færi . " Ég átti einnig</t>
  </si>
  <si>
    <t>"Það mikilvægasta er að vinna leiki og safna stigum"</t>
  </si>
  <si>
    <t>http://mbl.is/greinasafn/grein/1688731</t>
  </si>
  <si>
    <t>og framkvæmdastjórn . Ari Matthíasson , nýskipaður þjóðleikhússtjóri : Ég held að það verði einhverjar breytingar en ég er líka</t>
  </si>
  <si>
    <t>hún Tinna hefur , í hennar tíð hefur verið lögð mikil áhersla á íslenska leikritun og barnaleikhús og að jafna</t>
  </si>
  <si>
    <t>Rowland um stutta hárið í viðtali við Popsugar og sagði að henni hefði liðið eins og fólk þyrfti að vera</t>
  </si>
  <si>
    <t>hún væri ein af þessum fjórum stúlkum í hljómsveitinni . „ Þetta var yfirlýsing um sérstöðu . “ Kelly Rowland</t>
  </si>
  <si>
    <t>Féll ekki í skugga Beyoncé með stutt hár</t>
  </si>
  <si>
    <t>http://mbl.is/folk/frettir/2019/02/07/fell_ekki_i_skugga_beyonce_med_stutt_har</t>
  </si>
  <si>
    <t>að ekkert væri til í fréttunum um ættleiðinguna . Heimildarmaður blaðsins Woman's Day sagði Kidman sem er 52 ára vera</t>
  </si>
  <si>
    <t>hún væri ekki að verða yngri . Þau langaði þó bæði til þess að eignast annað barn . Ættleiddur strákur</t>
  </si>
  <si>
    <t>Neita því að vera að ættleiða son</t>
  </si>
  <si>
    <t>http://mbl.is/born/frettir/2019/07/09/neita_thvi_ad_vera_ad_aettleida_son</t>
  </si>
  <si>
    <t>Stúlkan sagðist hins vegar ekki hafa sagt ákærða að hún væri orðin 15 ára . Hún taldi hann hafa verið</t>
  </si>
  <si>
    <t>hún væri fædd árið 1999 auk þess sem upplýsingar um aldur hennar , þ.e. fæðingardag , hefði verið að finna</t>
  </si>
  <si>
    <t>Sýknaður af kynferðisbroti gegn fjórtán ára þroskaskertri stúlku</t>
  </si>
  <si>
    <t>http://visir.is/g/2015151129229</t>
  </si>
  <si>
    <t>bjartsýn , þó af henni væri dregið og sló á létta strengi í bland við alvöruna . Margrét var ætíð</t>
  </si>
  <si>
    <t>hún væri gæfumanneskja , stolt af sínum börnum og öllum fjölskyldumeðlimum . Það er sárt að hafa ekki náð að</t>
  </si>
  <si>
    <t>MARGRÉT BÖBS GUÐMUNDSSON</t>
  </si>
  <si>
    <t>http://mbl.is/greinasafn/grein/812535</t>
  </si>
  <si>
    <t>Egilsstöðum . Það ætlaði hún sér aldrei og var frekar erfitt að upplifa þetta með henni . Hún var alveg</t>
  </si>
  <si>
    <t>hún væri nú heldur þrjósk og stíf og sagði það gjarnan við starfstúlkurnar en sagði þeim jafnframt að þó að</t>
  </si>
  <si>
    <t>Sigríður Rósa Kristinsdóttir</t>
  </si>
  <si>
    <t>http://mbl.is/greinasafn/grein/1619552</t>
  </si>
  <si>
    <t>dul á það að hann hefði vitað að hún væri aðeins 12 ára þegar þau kynntust og kvaðst hafa verið</t>
  </si>
  <si>
    <t>hún væri of ung til að mega hafa samfarir . Segir í dómi Héraðsdóms Reykjaness að framferði piltsins hafi verið</t>
  </si>
  <si>
    <t>Dæmdur fyrir að hafa margoft samræði við 12 ára stúlku</t>
  </si>
  <si>
    <t>http://mbl.is/frettir/innlent/2003/10/10/daemdur_fyrir_ad_hafa_margoft_samraedi_vid_12_ara_s</t>
  </si>
  <si>
    <t>fólk leitaði út fyrir landsteinana fyrst eftir hrun . Sú þróun snerist hins vegar við enda ríkisstjórn Vinstri-grænna og Samfylkingarinnar</t>
  </si>
  <si>
    <t>hún væri óviðunandi til lengri tíma . Þess vegna var m.a. ráðist í fjárfestingaáætlun til að fjölga fjölbreyttum atvinnutækifærum .</t>
  </si>
  <si>
    <t>Framtíðarsamfélag</t>
  </si>
  <si>
    <t>http://visir.is/g/2015151119054</t>
  </si>
  <si>
    <t>Katrín Jakobsdóttir</t>
  </si>
  <si>
    <t>og segist hafa verið ráðin í fyrrasumar . Þá hafði hún unnið þar tímabundið áður . Samkvæmt henni voru yfirmenn</t>
  </si>
  <si>
    <t>hún væri slæm í baki og með vefjagigt . „ Í dag þegar ég kem til vinnu var mér sagt</t>
  </si>
  <si>
    <t>Margréti sagt upp í starfi vegna holdafars síns - „Mér er misboðið“ - DV</t>
  </si>
  <si>
    <t>http://bleikt.dv.is/bleikt/2019/1/21/margreti-sagt-upp-starfi-vegna-holdafars-sins-mer-er-misbodid</t>
  </si>
  <si>
    <t>2002 ) sem hann segir að hafi hrært mjög í tilfinningum sínum jafnvel þótt að hann hafi verið sér samtímis</t>
  </si>
  <si>
    <t>hún væri stæling á höfundarverki Douglas Sirks og Rainers Werners Fassbinders ( er aftur á móti hægt að gráta yfir</t>
  </si>
  <si>
    <t>Um stælingar</t>
  </si>
  <si>
    <t>http://mbl.is/greinasafn/grein/1160503</t>
  </si>
  <si>
    <t>segði henni að gera . Meðal þess væri að afklæðast og losa almennt um eigin hömlur . Hann væri fullkomlega</t>
  </si>
  <si>
    <t>hún væri undir lögaldri á þeim tíma . Þá segir í skjölunum að Weinstein hafi boðið henni í íbúð sína</t>
  </si>
  <si>
    <t>Sakaður um að hafa brotið á sex­tán ára… – Fréttablaðið</t>
  </si>
  <si>
    <t>http://frettabladid.is/frettir/sakaur-um-a-hafa-broti-a-sextan-ara-stulku</t>
  </si>
  <si>
    <t>Ex On The Beach í Danmörku en sýningar hefjast á sunnudaginn . Í viðtali við Mbl.is segist Sara hafa verið</t>
  </si>
  <si>
    <t>hún var að fara út í . Sara var fimm ára þegar hún flutti til Danmörku og býr hún í</t>
  </si>
  <si>
    <t>„Ég vissi alveg hvað ég væri að fara út í“</t>
  </si>
  <si>
    <t>http://mbl.is/folk/frettir/2019/03/12/eg_vissi_alveg_hvad_eg_vaeri_ad_fara_ut_i</t>
  </si>
  <si>
    <t>óstyrk , óskýr , illa áttuð eða á nokkurn annan hátt þannig á sig komin að hún væri ekki fullkomlega</t>
  </si>
  <si>
    <t>hún var að gera . Þá lýsti vitniþví fyrir dóminum að farið hafi verið ítarlega yfir afleiðingar kærunnar , framhald</t>
  </si>
  <si>
    <t>Kastaði glasi í andlit eiginkonunnar</t>
  </si>
  <si>
    <t>http://mbl.is/frettir/innlent/2013/11/22/kastadi_glasi_i_andlit_eiginkonunnar</t>
  </si>
  <si>
    <t>mjög við henni . Þingmenn Vinstri grænna vöruðu við henni . Nú er upplýst að ríkisstjórnin hafi alla tíð verið</t>
  </si>
  <si>
    <t>hún var að kalla þetta ástand yfir okkur . Gott að fá það staðfest frá manni sem hefur verið einn</t>
  </si>
  <si>
    <t>Nýr iðnaðarráðherra Framsóknar styður stóriðjustefnuna</t>
  </si>
  <si>
    <t>http://mbl.is/greinasafn/grein/1091331</t>
  </si>
  <si>
    <t>á löngu uns hún settist aftur í dómarasætið . Var skipuð hæstaréttardómari árið 1986 , fyrst kvenna . Guðrún er</t>
  </si>
  <si>
    <t>hún var brautryðjandi en kveðst ekki hafa velt því fyrir sér dags daglega . " Þegar þarna er komið sögu</t>
  </si>
  <si>
    <t>Frumkvöðull í lögheimum</t>
  </si>
  <si>
    <t>http://mbl.is/greinasafn/grein/1083478</t>
  </si>
  <si>
    <t>Eins og hún sæi um innkaup eða birgðahald . Stella hikaði í gættinni . Allt í einu var hún sér</t>
  </si>
  <si>
    <t>hún var ein í kjallaranum . Alein í húsinu , meira að segja . Drunurnar úr hljóðkerfinu í sölunum voru</t>
  </si>
  <si>
    <t>„Hann var enginn sérstakur draumaprins“</t>
  </si>
  <si>
    <t>http://mbl.is/smartland/stars/2016/11/23/hann_var_enginn_serstakur_draumaprins/</t>
  </si>
  <si>
    <t>við strendur Skull Island , sem er heimkynni King Kong og fleiri furðuskepna . Naomi Watts segist vissulega hafa verið</t>
  </si>
  <si>
    <t>hún var ekki að leika persónuna Anne Darrow fyrst allra . " Þetta er svo söguleg rulla . Fay Wray</t>
  </si>
  <si>
    <t>Hjarta myndarinnar var mesta aðdráttaraflið</t>
  </si>
  <si>
    <t>http://mbl.is/greinasafn/grein/1054906</t>
  </si>
  <si>
    <t>brúðkaupinu þar sem hun fylgdi börnum sem tóku þátt í brúðkaupinu upp kirkjutröppurnar . Samkvæmt heimildum Page Six var Mulroney</t>
  </si>
  <si>
    <t>hún var gera . Mulroney var klædd í fallegan bláan sérsniðin kjól frá Di Carlo Couture sem leyfði afturendanum að</t>
  </si>
  <si>
    <t>Vinkona Meghan tók Pippu í brúðkaupinu</t>
  </si>
  <si>
    <t>http://mbl.is/folk/frettir/2018/05/22/vinkona_meghan_tok_pippu_i_brudkaupinu</t>
  </si>
  <si>
    <t>, er stödd í Sydney í Ástralíu ásamt fjölskyldu sinni þar sem hún nýtur lífsins í sólinni . Söngkonan var</t>
  </si>
  <si>
    <t>hún var mynduð á meðan eiginmaður hennar , Stephen Belafonte , makaði á hana sólarvörn við sundlaugarbakkann á hótelinu þar</t>
  </si>
  <si>
    <t>Í dúndurform 11 mánuðum eftir barnsburð</t>
  </si>
  <si>
    <t>http://visir.is/g/2012120829068</t>
  </si>
  <si>
    <t>mætti með slegið hárið á US Open - stórglæsileg að vanda . Eins og sjá má á myndunum var Pippa</t>
  </si>
  <si>
    <t>hún var mynduð á meðan hún sat í áhorfendastúkunni með brúnhærðu vinkonu sinni . Ekki fylgir sögunni hvernid hún eyddi</t>
  </si>
  <si>
    <t>Pippa prúð á afmælinu</t>
  </si>
  <si>
    <t>http://visir.is/g/2012120909329</t>
  </si>
  <si>
    <t>lítið eitt og sér , " segir Jónína og bætir því kímin við að fólk í kringum hana sé gjarnan</t>
  </si>
  <si>
    <t>hún velti fyrir sér skónum . " Við sitjum gjarnan í hálfhring í Vox Feminae og þá sér maður stundum</t>
  </si>
  <si>
    <t>Gefandi fag sem gengur í ættir</t>
  </si>
  <si>
    <t>http://mbl.is/greinasafn/grein/1070491</t>
  </si>
  <si>
    <t>því að ef Ingibjörg Sólrún verði formaður Samfylkingarinnar muni flokkurinn breytast í nýjan Kvennalista . Ingibjörg Sólrún er sögð vera</t>
  </si>
  <si>
    <t>hún verði að að gæta þess að hennar nánustu samstarfsmenn verði af báðum kynjum , stjórnmál á Íslandi séu hreinlega</t>
  </si>
  <si>
    <t>Stefnir á stórsókn á miðjunni</t>
  </si>
  <si>
    <t>http://visir.is/g/2005505210336</t>
  </si>
  <si>
    <t>samgönguráðuneytis . Sundabrautin var að sjálfsögðu rædd í stóra samhenginu , " segir Þórdís og bætir við að meirihlutinn sé</t>
  </si>
  <si>
    <t>hún verði eitt af þeim málum sem rædd verða en það verði ekki gert nema samvinnu við Vegagerðina . Hjalti</t>
  </si>
  <si>
    <t>"Froðuskjal sem fær falleinkunn"</t>
  </si>
  <si>
    <t>http://mbl.is/greinasafn/grein/1687342</t>
  </si>
  <si>
    <t>æsta miðvikudag . Þó við viljum auðvitað semja sem fyrst þá léttir aðeins á pressunni núna , en við erum</t>
  </si>
  <si>
    <t>hún verður fljót að koma aftur því miðvikudagurinn verður kominn áður en við vitum af . " Ágætisgangur hefur verið</t>
  </si>
  <si>
    <t>Kennarar safna kröftum</t>
  </si>
  <si>
    <t>http://mbl.is/frettir/innlent/2014/05/15/kennarar_safna_kroftum</t>
  </si>
  <si>
    <t>hægt að vera bæði og það er mikilvægt að ungar stúlkur átti sig á því . “ Quek segist mjög</t>
  </si>
  <si>
    <t>hún vilji ekki láta líta á sig sem kyntákn . „ Þegar ég var að leita mér að umboðsmanni var</t>
  </si>
  <si>
    <t>„Konur þurfa ekki að fara úr fötunum til að verða farsælir íþróttamenn“</t>
  </si>
  <si>
    <t>http://visir.is/g/2018180729465</t>
  </si>
  <si>
    <t>Lagerbäck . Viktoría Beckham segist ekki ráða við fýlusvipinn sem er einkennandi fyrir hana á öllum ljósmyndum . Tískugyðjan er</t>
  </si>
  <si>
    <t>hún virðist aldrei vera glöð , en segir að fjölmiðlar dragi upp ranga mynd af henni . Á ljósmyndum er</t>
  </si>
  <si>
    <t>Ræður ekki við fýlusvipinn</t>
  </si>
  <si>
    <t>http://mbl.is/smartland/tiska/2012/05/31/raedur_ekki_vid_fylusvipinn</t>
  </si>
  <si>
    <t>Misjafnlega vond tilfinning Alltaf þegar hún var að fara að hitta menn sem hún hafði ekki hitt áður var hún</t>
  </si>
  <si>
    <t>hún vissi ekkert hvað biði hennar . Óttinn var alltaf með í för . „ Ef ég hefði vitað það</t>
  </si>
  <si>
    <t>Líf mitt í vændi</t>
  </si>
  <si>
    <t>http://stundin.is/grein/796</t>
  </si>
  <si>
    <t>krabbamein og hefur barist hetjulega við þann vágest síðan . En stundum hefur óvinurinn betur og var Ragna orðin vel</t>
  </si>
  <si>
    <t>hún yrði að játa sig sigraða í þessari baráttu . Guð blessi minningu okkar kæru vinkonu . Á kveðjustund er</t>
  </si>
  <si>
    <t>Ragnheiður Guðrún Baldursdóttir</t>
  </si>
  <si>
    <t>http://mbl.is/greinasafn/grein/1657481</t>
  </si>
  <si>
    <t>sem tekur þátt í Lífsstílsbreytingu Smartlands og Sporthússins . Undir stjórn Lilju Ingvadóttur einkaþjálfara gerast hlutirnir og er Jóhanna Lúvísa</t>
  </si>
  <si>
    <t>hún þarf að gera til að ná árangri . Bílvelta varð áSkógarströnd í dag þegar erlendur ferðamaður missti stjórn á</t>
  </si>
  <si>
    <t>Bíður spennt eftir næstu æfingu</t>
  </si>
  <si>
    <t>http://mbl.is/smartland/heilsa/2016/10/04/bidur_spennt_eftir_naestu_aefingu/</t>
  </si>
  <si>
    <t>http://frettabladid.is/lifid/foeurhlutverki-eins-og-endurforritun</t>
  </si>
  <si>
    <t>heilsu okkar alveg gríðarlega . Og með réttu hugarfari getum við breytt orkunni okkar . “ Sjálf segist Bára mjög</t>
  </si>
  <si>
    <t>hún þoli þegar kemur að mataræði og hvað ekki og borði eftir því . „ Síðan nota ég jákvætt hugarfar</t>
  </si>
  <si>
    <t>Fólk orðið opnara fyrir því að styrkja sig andlega</t>
  </si>
  <si>
    <t>http://mbl.is/smartland/heilsa/2017/01/15/folk_ordid_opnara_fyrir_thvi_ad_styrkja_sig_andlega/</t>
  </si>
  <si>
    <t>misnotkun . Nú þráir hún að fá annað tækifæri í lífinu og fá forsjá sonar síns . Hún er þó</t>
  </si>
  <si>
    <t>hún þurfi á aðstoð að halda við uppeldi hans . Mynd : Heiða Helgadóttir Var fyrst um sinn góður Sigurlaug</t>
  </si>
  <si>
    <t>„Það er eins og barnið mitt komi mér ekki við“</t>
  </si>
  <si>
    <t>http://stundin.is/grein/9789</t>
  </si>
  <si>
    <t>Jæja enda hafi Jæja verið stofnað áður en hún gekk til liðs við Pírata . Sara kveðst engu að síður</t>
  </si>
  <si>
    <t>hún þurfi að gæta hlutleysis á síðu Jæja á Facebook . „ Auðvitað hefur þetta verið svolítið erfitt núna ,</t>
  </si>
  <si>
    <t>Hulduhópar dæla út áróðri á samfélagsmiðlum</t>
  </si>
  <si>
    <t>http://visir.is/g/2017171029282</t>
  </si>
  <si>
    <t>það ? “ bætir söngkonan við . Alda segist ætla að nota næstu vikuna í að meðtaka sigurinn en er</t>
  </si>
  <si>
    <t>hún þurfi að halda áfram að leggja mikið á sig til þess að eiga góðan feril í söngnum . „</t>
  </si>
  <si>
    <t>Næstu dagar fara í að komast niður á jörðina</t>
  </si>
  <si>
    <t>http://visir.is/g/2015704149977</t>
  </si>
  <si>
    <t>Kjartan Atli Kjartansson</t>
  </si>
  <si>
    <t>215 þúsund krónur á mánuði . Af þeirri fjárhæð geti hún ekki greitt sálfræðikostnað , þó að hún sé mjög</t>
  </si>
  <si>
    <t>hún þurfi sárlega á sálfræðiaðstoð að halda . „ Ég hef oft fengið að heyra að ég sé enginn öryrki</t>
  </si>
  <si>
    <t>Hún talaði oft um það hvað hún var undrandi á því hvað gömul hún var orðin , og var jafnframt</t>
  </si>
  <si>
    <t>hún þyrfti að halda færni sinni , þar sem hún var orðin svo gömul . Hún fór í göngutúra um</t>
  </si>
  <si>
    <t>Guðrún Þorsteinsdóttir</t>
  </si>
  <si>
    <t>http://mbl.is/greinasafn/grein/1477711</t>
  </si>
  <si>
    <t>það allt frá 2007 að innheimta meðlaga er stjórnvaldsákvörðun um réttindi og skyldur borgaranna . Árið 2007 var hún fullkomlega</t>
  </si>
  <si>
    <t>hún þyrfti að lúta stjórnvaldsákvörðum samkvæmt áliti umboðsmanns Alþingis , “ segir Gunnar . Að sögn hafi því allar innheimtar</t>
  </si>
  <si>
    <t>Stefna Innheimtustofnun</t>
  </si>
  <si>
    <t>http://dv.is/frettir/2014/3/1/stefna-innheimtustofnun/</t>
  </si>
  <si>
    <t>spennunni að deyfa í smástund allar þessar óþægilegu tilfinningar og hugsanir . " Hrefna játar að hún hafi verið fullkomlega</t>
  </si>
  <si>
    <t>hún þyrfti fyrr eða síðar að takast á við vandamál sín . " Ég vissi alveg að fyrr eða síðar</t>
  </si>
  <si>
    <t>Svona er að vera staddur í helvíti</t>
  </si>
  <si>
    <t>http://mbl.is/smartland/samskipti/2014/10/06/svona_er_ad_vera_staddur_i_helviti</t>
  </si>
  <si>
    <t>áður fyrr í sveitum landsins að í hundana var einfaldlega hent matarafgöngum . Í dag eru bændur upp til hópa</t>
  </si>
  <si>
    <t>hundar eiga ekki að vera hálfgerðar ruslakistur , heldur kaupa þeir hundamat í sekkjum í samræmi við næringarþarfir besta vinarins</t>
  </si>
  <si>
    <t>Velferð dýranna að leiðarljósi</t>
  </si>
  <si>
    <t>http://mbl.is/greinasafn/grein/1332109</t>
  </si>
  <si>
    <t>fram úr sjálfu sér , " segir Hallbjörn . " Stækkunarmöguleikarnir hér á landi eru ekki endalausir . Við erum</t>
  </si>
  <si>
    <t>Húsasmiðjan má ekki verða með of margar verslanir eða of marga fermetra undir þær vörur sem þar fást . Það</t>
  </si>
  <si>
    <t>Kjarnastarfsemin í fyrirrúmi</t>
  </si>
  <si>
    <t>http://mbl.is/greinasafn/grein/780538</t>
  </si>
  <si>
    <t>því eru því miður undantekningar en sem betur fer mjög fáar . Íslenskt fjölmiðlafólk er upp til hópa mjög vel</t>
  </si>
  <si>
    <t>húsbóndahollusta þess er við lesendur , hlustendur eða áhorfendur . Og enga aðra . Aðeins ein milljón evra voru seldar</t>
  </si>
  <si>
    <t>Rökrétt tortryggni</t>
  </si>
  <si>
    <t>http://visir.is/g/2008933743696</t>
  </si>
  <si>
    <t>Jón Kaldal</t>
  </si>
  <si>
    <t>húsið þurfi að víkja hefjist framkvæmdir á svæðinu . Aðalheiður sagði í samtali við mbl.is , að hún væri vel</t>
  </si>
  <si>
    <t>húsið væri ekki á skipulagi . " Það var alveg vitað mál að þetta væri bráðabirgðahúsnæði . Það er á</t>
  </si>
  <si>
    <t>Eygja von um matvöruverslun</t>
  </si>
  <si>
    <t>http://mbl.is/frettir/innlent/2012/03/30/eygja_von_um_matvoruverslun</t>
  </si>
  <si>
    <t>því bærinn hafi keypt húsið í þeim tilgangi að láta fjarlægja það . Sagðist hann hins vegar ekki hafa verið</t>
  </si>
  <si>
    <t>húsið væri friðað . Valdimar er fæddur árið 1939 , 78 ára gamall . Hann hefur ekki verið dæmdur til</t>
  </si>
  <si>
    <t>Valdimar sakfelldur fyrir skemmdarverkin í Bolungarvík</t>
  </si>
  <si>
    <t>http://visir.is/g/2017170229141</t>
  </si>
  <si>
    <t>því að leysa ákveðinn bráðavanda en það er líka unnið að uppbyggingu til framtíðar . “ Elín segist vera vel</t>
  </si>
  <si>
    <t>húsnæðisvandinn nú geti skapað mörg vandamál í framtíðinni , fjölskyldur og einstaklingar geti setið föst í fátæktargildru og börn beðið</t>
  </si>
  <si>
    <t>Fjögur hundruð börn bíða eftir húsnæði hjá borginni</t>
  </si>
  <si>
    <t>http://stundin.is/grein/6459</t>
  </si>
  <si>
    <t>börn væru stimpluð sem tossar . Vandinn fylgdi börnum í skóla og hafði áhrif á námið . " Foreldrar eru</t>
  </si>
  <si>
    <t>hvað tal- og málþroskaraskanir hafa mikil áhrif . Það sem átakið byggir meðal annars á er að tjáskiptafærni er mannréttindi</t>
  </si>
  <si>
    <t>Tjáskiptafærni sjálfsögð mannréttindi</t>
  </si>
  <si>
    <t>http://mbl.is/greinasafn/grein/1523526</t>
  </si>
  <si>
    <t>blaðamannafundi í Laugardalnum í dag . Á blaðamannafundi Heimis Hallgrímssonar , fráfarandi þjálfara íslenska karlalandsliðsins í fótbolta , sagðist hann</t>
  </si>
  <si>
    <t>hvaða laun stæðu honum til boða hjá KSÍ , hefði hann kosið að halda starfi sínu sem landsliðsþjálfari áfram .</t>
  </si>
  <si>
    <t>„Vorum tilbúin að teygja okkur og gera betur…</t>
  </si>
  <si>
    <t>http://frettabladid.is/sport/vorum-tilbuin-a-teygja-okkur-og-gera-betur-vi-hann</t>
  </si>
  <si>
    <t>skjóli skattgreiðenda , bæði vegna stærðar og kerfislegs mikilvægis og einnig vegna innistæðukerfsins . Þess vegna verðum við að vera</t>
  </si>
  <si>
    <t>hvata við erum að virkja með launakerfum þessara stofnana , " segir hann ennfremur . Sendinefnd Alþjóðagjaldeyrissjóðsins á Íslandi segir</t>
  </si>
  <si>
    <t>segist hafa óskað eftir upplýsingum um þennan kostnað vegna borgarstjórnarfundanna . „ Mér finnst gott að borgarbúar og borgarfulltrúar séu</t>
  </si>
  <si>
    <t>hver borgarstjórnarfundur kosti hátt í milljón . Kostnaðurinn eykst eftir því sem fundirnir lengjast og dragast meira inn í nóttina</t>
  </si>
  <si>
    <t>Borgarfulltrúum svelgist á veitingunum frá Múlakaffi - Vísir</t>
  </si>
  <si>
    <t>http://visir.is/g/2019191209741</t>
  </si>
  <si>
    <t>byggingum , stórum sem smáum , og allar hafa þær reynst traustar og vandaðar . Pétur var maður raunsær og</t>
  </si>
  <si>
    <t>hver gengur lengst með sjálfum sér . Veður eiga til að vera válynd í byggingabransanum þannig að illa sjáist hvar</t>
  </si>
  <si>
    <t>PÉTUR EINARSSON</t>
  </si>
  <si>
    <t>http://mbl.is/greinasafn/grein/742999</t>
  </si>
  <si>
    <t>á vinnustofu til frekari vinnslu . Til þess að ná því besta út úr hverju grjóti er nauðsynlegt að vera</t>
  </si>
  <si>
    <t>hver steinn býr yfir sérstökum eiginleikum og getur kennt manni ýmislegt um myndunarsögu landa , efnasamsetningu mismunandi bergtegunda , áhrif</t>
  </si>
  <si>
    <t>Feðgin sýna verk sín á Akranesi</t>
  </si>
  <si>
    <t>http://mbl.is/greinasafn/grein/683034</t>
  </si>
  <si>
    <t>Annað , sem Halldór segir að geti sparað fyrirtækjum peninga og tíma , er hve Windows 7 geri samtengdar tölvur</t>
  </si>
  <si>
    <t>hver um sig er að gera . " Segjum að fyrirtæki hafi starfstöðvar víðs vegar um landið . Einn starfsmaður</t>
  </si>
  <si>
    <t>Eldri tölvur gangi í endurnýjun lífdaga með Windows 7</t>
  </si>
  <si>
    <t>http://mbl.is/greinasafn/grein/1305809</t>
  </si>
  <si>
    <t>námsbókum hér á landi , einkum fyrir kennara í kristin- og trúarbragðafræði . Það er einnig mikilvægt að vera samt</t>
  </si>
  <si>
    <t>hvernig kennsla í skólastofunni fer fram og hver árangurinn er ræðst mjög sjáldan af inntaki bókarinnar heldur ræðst það að</t>
  </si>
  <si>
    <t>Fagundirbúningur kennara og námsefni í kristin- og trúarbragðafræði</t>
  </si>
  <si>
    <t>http://mbl.is/greinasafn/grein/1171217</t>
  </si>
  <si>
    <t>það stig að kasta upp eftir nánast hverja einustu máltíð . " Veikindin kaflaskipt Unnur Kristín segist snemma hafa orðið</t>
  </si>
  <si>
    <t>hvers eðlis ástandið var . Uppköstin fylgdu henni alltaf en veikindin hafa þó komið í lotum . " Þegar ég</t>
  </si>
  <si>
    <t>Geðheilbrigði og geðheilsa á tímamótum</t>
  </si>
  <si>
    <t>http://mbl.is/greinasafn/grein/1386511</t>
  </si>
  <si>
    <t>umsóknarríkjunum hefðu áorkað að hrinda í framkvæmd . Betur mætti þó ef duga skyldi . " Ríkisstjórnirnar tíu eru vel</t>
  </si>
  <si>
    <t>hvers konar misbrestur [ á framkvæmd umbótanna ] gæti svipt þau ávinningnum af fjárstyrkjum og bættum markaðsaðgangi , " sagði</t>
  </si>
  <si>
    <t>Sum ríkin þurfa að taka sig á</t>
  </si>
  <si>
    <t>http://mbl.is/greinasafn/grein/762307</t>
  </si>
  <si>
    <t>fyrir dómi er að stóryrði eru þar fáheyrð . Réttarhöld einkennast af formfestu og gagnkvæmri virðingu . Lögmenn eru vel</t>
  </si>
  <si>
    <t>hvers kyns látalæti og tilgerð eru umbjóðendum þeirra lítt til framdráttar . Samanburðurinn hér er stjórnmálamönnum ekki að öllu leyti</t>
  </si>
  <si>
    <t>Réttarríkið stendur ekki án stuðnings</t>
  </si>
  <si>
    <t>http://mbl.is/greinasafn/grein/1700061</t>
  </si>
  <si>
    <t>kerfisbundið reynt að gera er að vera meðvituð um að sukka ekki með efni , að taka burt og vera</t>
  </si>
  <si>
    <t>hvert efni segir . Stýra því betur sem ég er að gera í hverju verki fyrir sig . " Hulda</t>
  </si>
  <si>
    <t>Hlutleysi í túpu</t>
  </si>
  <si>
    <t>http://mbl.is/greinasafn/grein/1167110</t>
  </si>
  <si>
    <t>því að halda umhverfinu í sveitarfélaginu hreinu . Margt smátt geri eitt stórt og um leið og fólk er orðið</t>
  </si>
  <si>
    <t>hvert einstakt verk í hreinsun nærumhverfisins gerir mikið gagn þá verður verkið auðvelt og jafnvel bara skemmtilegt . Ungmennafélagið Trausti</t>
  </si>
  <si>
    <t>Nærumhverfið í Rangárþingi eystra fegrað</t>
  </si>
  <si>
    <t>http://dfs.is/2019/04/30/naerumhverfid-i-rangarthingi-eystra-fegrad</t>
  </si>
  <si>
    <t>á því að það getur gert eitthvað til að lina þjáningarnar , “ segir Sigríður . „ Við erum mjög</t>
  </si>
  <si>
    <t>hvert framlag skiptir máli . Við þurfum ekki endilega að gefa háar upphæðir til að þær komi að gagni .</t>
  </si>
  <si>
    <t>Vísir - Sem betur fer eru margir aflögufærir</t>
  </si>
  <si>
    <t>http://visir.is/g/2011707229923</t>
  </si>
  <si>
    <t>löggjafavald , dómsvald og framkvæmdavald . Framkvæmdavaldið á að starfa í umboði kjörins löggjafarvalds . Frá upphafi voru stofnendur lýðveldis</t>
  </si>
  <si>
    <t>hvert svið hins þríeina valds þyrfti aðhalds við frá hinum , og fyrst og fremst frá þjóðinni , kjósendum .</t>
  </si>
  <si>
    <t>Vísir - Sjálfstæðismenn nota verkfallið</t>
  </si>
  <si>
    <t>http://visir.is/g/2004410160306</t>
  </si>
  <si>
    <t>frumkvæði . Í þriðja lagi hvetur stjórnandinn fólk til dáða . Á hópfundum og maður á mann , er stjórnandi</t>
  </si>
  <si>
    <t>hvetja sitt lið og skapa keppnisanda í hópnum . En gætir þó alltaf að hverjum og einum í liðinu og</t>
  </si>
  <si>
    <t>Hvað er góður stjórnandi? Fyrri hluti...</t>
  </si>
  <si>
    <t>http://mbl.is/greinasafn/grein/1656557</t>
  </si>
  <si>
    <t>raunvísindanám og raun ber vitni . " Ég veit eiginlega ekki hvernig á því stendur . Kennarar hafa lengi verið</t>
  </si>
  <si>
    <t>hvetja stelpur sérstaklega áfram . Kenningar eru um að strákar standi sig betur í keppni og stelpur í samvinnu .</t>
  </si>
  <si>
    <t>Rétti andinn fleytir áhuganum áfram</t>
  </si>
  <si>
    <t>http://mbl.is/greinasafn/grein/533754</t>
  </si>
  <si>
    <t>“ í orðaforðann , því það hafi auðveldað samskipti innan hjónabands hennar og gert það að verkum að hún varð</t>
  </si>
  <si>
    <t>hvíla sig og sinna eigin þörfum . Læknirinn skrifaði upp á þunglyndislyf sem hún leysti þó ekki út fyrr en</t>
  </si>
  <si>
    <t>„Fal­leg auð­mýkt falin í því að… – Fréttablaðið</t>
  </si>
  <si>
    <t>http://frettabladid.is/frettir/falleg-aumkt-falin-i-vi-a-viurkenna-veikindi</t>
  </si>
  <si>
    <t>áhrif hennar á heilsu til langs tíma . Hvíld , foreldrar spyrja um hvíld og svefn . Flestir foreldrar eru</t>
  </si>
  <si>
    <t>hvíld er mikilvæg fyrir vellíðan barna og að vel hvíld börn eiga auðveldara með að meðtaka nýja hluti . Meðvitund</t>
  </si>
  <si>
    <t>Mikilvægi leikskólans í að byggja gott og öflugt samfélag</t>
  </si>
  <si>
    <t>http://fjardarfrettir.is/umraeda/mikilvaegi-leikskolans-ad-byggja-gott-og-oflugt-samfelag</t>
  </si>
  <si>
    <t>heimilanna með skuldaleiðréttingunni og að gera fólki kleift að borga niður fasteignaskuldir sínar hraðar með séreignarsparnaðarleiðinni . Ríkisstjórnin hafi verið</t>
  </si>
  <si>
    <t>hvorki gætu allir sparað né viljað kaupa eigið húsnæði og því sé ætlunin að gera átak í málefnum fólks á</t>
  </si>
  <si>
    <t>Boðar aukinn stuðning við leigjendur</t>
  </si>
  <si>
    <t>Miklivægustu hagsmunirnir í mínum huga á þessu sviði eru hagsmunir þeirra sem ánetjast hafa spilafíkn . En einnig er ég</t>
  </si>
  <si>
    <t>hyggja þarf að þjóðþrifastarfsemi sem háð er fjármunum frá fjárhættuspilum . Nefni ég þar sem mikilvægt dæmi Slysavarnafélagið Landsbjörg .</t>
  </si>
  <si>
    <t>Spilavíti eiga vini</t>
  </si>
  <si>
    <t>http://mbl.is/greinasafn/grein/1479865</t>
  </si>
  <si>
    <t>sem þeir nauðguðu henni . Ástand stúlkunnar er stöðugt eins og er , en talsmenn lögreglunnar segja árásarmenn sífellt verða</t>
  </si>
  <si>
    <t>hylja spor sín með aðgerðum til að spilla sönnunargögnum . 17 ára drengur hefur verið handtekinn og ákærður vegna málsins</t>
  </si>
  <si>
    <t>Nauðguðu stúlku og helltu yfir hana sýru</t>
  </si>
  <si>
    <t>http://dv.is/folk/2008/1/15/naudgudu-stulku-og-helltu-yfir-hana-syru/</t>
  </si>
  <si>
    <t>vart ræða annað þegar þeir hittast og að eðlilega hafi menn áhyggjur . Ólafur Ágústsson segir að vissulega séu menn</t>
  </si>
  <si>
    <t>í ár sé meiri kalhætta en síðustu tólf til fimmtán ár . " Það hefur ekki sést kal á golfvöllum</t>
  </si>
  <si>
    <t>Túnin verr sett en vellirnir</t>
  </si>
  <si>
    <t>http://mbl.is/greinasafn/grein/1497152</t>
  </si>
  <si>
    <t>ég varð reið því ég vil ekki staðfesta steríótýpuna af reiðu svörtu konunni í hugum fólks . Ég er mjög</t>
  </si>
  <si>
    <t>í augum sumra er ég fulltrúi allra svarta kvenna , svo ég passa mig alltaf á hvað ég segi .</t>
  </si>
  <si>
    <t>Með tvær háskólagráður í ísbúð</t>
  </si>
  <si>
    <t>http://mannlif.is/heimurinn/innlent/med-tvaer-haskolagradur-i-isbud</t>
  </si>
  <si>
    <t>: Þyrsti meira í að komast áfram " Þetta var mjög gott í dag . Við mættum tilbúnir til leiks</t>
  </si>
  <si>
    <t>í bikarnum er bara einn séns . Við sýndum í dag að við ætlum að halda áfram í bikarnum ,</t>
  </si>
  <si>
    <t>Vísir - Umfjöllun og viðtöl: Valur - Haukar 21-32 | Eimskips bikar karla</t>
  </si>
  <si>
    <t>http://visir.is/g/2011111209617</t>
  </si>
  <si>
    <t>. Þetta gekk upp hjá okkur og það er æðislegt , " sagði María ennfremur og sagði Haukana hafa verið</t>
  </si>
  <si>
    <t>í bikarúrslitaleik skiptir staðan í deildinni engu máli . Eftir að deildakeppninni var skipt upp í A- og B-riðla er</t>
  </si>
  <si>
    <t>"Kom sjálfri mér á óvart"</t>
  </si>
  <si>
    <t>http://mbl.is/greinasafn/grein/1323335</t>
  </si>
  <si>
    <t>boðað hefur verið og byrjar fyrir alvöru að bjóða í boðsferðir og upplýsingaferðir , þá ríður á að við séum</t>
  </si>
  <si>
    <t>í bland er aðstoðin hugsuð sem „ glerperlur og eldvatn " til að glæða áhuga okkar á að fá að</t>
  </si>
  <si>
    <t>Þjóðin ræður</t>
  </si>
  <si>
    <t>http://visir.is/g/20105201935</t>
  </si>
  <si>
    <t>verið komið upp skilti við innkeyrsluna í götuna þar sem skyndilega var bannað að leggja . Dapurlegur vitnisburður Íbúarnir segjast</t>
  </si>
  <si>
    <t>í botni götunnar sé aðgengi að bæði leik- og grunnskóla og að einhver dæmi séu um að lagt hafi verið</t>
  </si>
  <si>
    <t>Sektum rigndi á Rekagranda</t>
  </si>
  <si>
    <t>Fyrir þessi ummæli erum við ákaflega þakklát . Þau féllu af vörum manneskju sem hafði ríka réttlætiskennd . Við erum</t>
  </si>
  <si>
    <t>í dag er kveðjustund . Full af trega , en líka þakklæti . Trega vegna þess að hlýr og góður</t>
  </si>
  <si>
    <t>Guðrún Ingvarsdóttir</t>
  </si>
  <si>
    <t>http://mbl.is/greinasafn/grein/1348143</t>
  </si>
  <si>
    <t>í karllægri menningu . Það sem skiptir máli er að horfa fram á veginn og gera betur . Og vera</t>
  </si>
  <si>
    <t>í dag þá búum við í öðrum veruleika , þar sem ríkja önnur gildi og annar húmor , “ segir</t>
  </si>
  <si>
    <t>Við karlar verðum að gerast femínistar – Fréttablaðið</t>
  </si>
  <si>
    <t>http://frettabladid.is/frettir/vi-karlar-verum-a-gerast-feministar-1</t>
  </si>
  <si>
    <t>Kristjana B. Guðbrandsdóttir</t>
  </si>
  <si>
    <t>traust ríki á milli aðila . " Við höfum verið liðlegir í að veita þessar upplýsingar en auðvitað erum við</t>
  </si>
  <si>
    <t>í einhverjum tilvikum gætu námsmenn upplifað þetta sem ónæði . Við teljum þó að í fleiri tilvikum standi námsmönnum á</t>
  </si>
  <si>
    <t>Fjöldi námsmanna hefur lýst yfir óánægju</t>
  </si>
  <si>
    <t>færslur væru keyptar og hverjar ekki ? “ spyr hún . Matthildur Sveinsdóttir , löfræðingur neyendaréttarsviða hjá Neytendastofu segir stofnunina</t>
  </si>
  <si>
    <t>í einhverjum tilvikum geti verið um kostaða umfjöllun að ræða án þess að þess sé sérstaklega getið . Hún undirstrikar</t>
  </si>
  <si>
    <t>Lífstílsblogg gagnrýnd:  „Hvaða færslur eru keyptar og hverjar ekki?“</t>
  </si>
  <si>
    <t>http://visir.is/g/2015703209969</t>
  </si>
  <si>
    <t>Guðrún Ansnes</t>
  </si>
  <si>
    <t>þetta færi allt saman . Mér finnst ég hafa nokkuð gott vald á lífi mínu núna . Ég er þó</t>
  </si>
  <si>
    <t>í einni svipan getur allt gerst . " Hvað finnst þér þú geta sagt við fólk sem hefur lent í</t>
  </si>
  <si>
    <t>Vernda minningu hans með því að lifa</t>
  </si>
  <si>
    <t>http://mbl.is/greinasafn/grein/1638056</t>
  </si>
  <si>
    <t>í Héraðsdómi Reykjaness fyrir innflutning á tæplega tveimur kílóum af kókaíni í lok ágúst . Hann neitaði að hafa verið</t>
  </si>
  <si>
    <t>í farangri hans væru fíkniefni . Bar hann því við að kunningjakona hans hefði lánað honum tösku og séð um</t>
  </si>
  <si>
    <t>Tveggja ára fangelsi fyrir smygl á kókaíni</t>
  </si>
  <si>
    <t>http://visir.is/g/2015151239870</t>
  </si>
  <si>
    <t>menningarmálaráðherra , sem sagðist telja að með setningu laganna væri tekið skref í rétta átt . Hún væri hins vegar</t>
  </si>
  <si>
    <t>í frumvarpinu væru mörg álitaefni . Sjálfstæðismenn gagnrýndu það að í engu væri tekið á eignarhaldi fjölmiðla eða stöðu Ríkisútvarpsins</t>
  </si>
  <si>
    <t>Ný lög um fjölmiðla samþykkt á Alþingi</t>
  </si>
  <si>
    <t>http://mbl.is/greinasafn/grein/1375169</t>
  </si>
  <si>
    <t>á Vestfjörðum eru hálkublettir , hálka eða hálkublettir á nokkrum fjallvegum en víðast greiðfært á láglendi . Landsmenn voru býsna</t>
  </si>
  <si>
    <t>í gær var 1. apríl en þá leyfist að freista þess að láta fólk hlaupa á fölskum forsendum . Til</t>
  </si>
  <si>
    <t>Ekki satt orð í gær</t>
  </si>
  <si>
    <t>http://skessuhorn.is/2017/04/02/ekki-satt-ord-gaer</t>
  </si>
  <si>
    <t>í greininni völdu þessa leið . Flestir sem hafa keypt sig inn í kerfið til baka hafa verið frjálsir og</t>
  </si>
  <si>
    <t>í gangi er þar sem fjölmiðlar hafa birt umræðuna hundruðum eða þúsundum sinna . Auðvitað verður hlutabréfamarkaðurinn að hafa sinn</t>
  </si>
  <si>
    <t>Kaupi og sel, herra Gambel</t>
  </si>
  <si>
    <t>http://mbl.is/greinasafn/grein/528373</t>
  </si>
  <si>
    <t>hagsmunum fámennrar stéttar gegn fjöldanum . Í viðleitni sinni til að ná saman virðast hinir flokkarnir fjórir hafa verið misjafnlega</t>
  </si>
  <si>
    <t>í gangi væri stéttabarátta . Nú er eins og línur hafi skýrst . Framsóknarflokkurinn er að uppruna og upplagi félagslega</t>
  </si>
  <si>
    <t>Stjórnarmyndun, stéttabarátta og málamiðlanir</t>
  </si>
  <si>
    <t>http://visir.is/g/2016161229884</t>
  </si>
  <si>
    <t>Torfi H. Tulinius</t>
  </si>
  <si>
    <t>í heiminum og að læra um mistök fortíðarinnar en það er bara ekki nóg . Við þurfum líka að vera</t>
  </si>
  <si>
    <t>í gegnum tíðina hafa venjulegir menn og konur risið á fætur og breytt gangi sögunnar . Þær jákvæðu breytingar sem</t>
  </si>
  <si>
    <t>Gandhi, King, Ikeda: Friður fyrir komandi kynslóðir</t>
  </si>
  <si>
    <t>http://mbl.is/greinasafn/grein/1048071</t>
  </si>
  <si>
    <t>hafi verið ungur maður , rétt rúmlega tvítugur , þegar hann gaf út sitt fyrsta verk voru foreldrar hans ekki</t>
  </si>
  <si>
    <t>í honum blundaði skáld þegar hann var barn og unglingur . Kristín : Mér datt það ekki í hug .</t>
  </si>
  <si>
    <t>Ævintýraleg fjölskyldusaga Andra</t>
  </si>
  <si>
    <t>http://stundin.is/grein/10218</t>
  </si>
  <si>
    <t>hætti . Við vinnum alltaf samkvæmt Barnasáttmálanum og vinnum að því að opinberar stofnanir , sveitarfélög og allir aðrir séu</t>
  </si>
  <si>
    <t>í honum felst , " segir Salvör Nordal , umboðsmaður barna . Barnasáttmálinn var fullgiltur á Íslandi árið 1992 en</t>
  </si>
  <si>
    <t>Verðum að spyrja börn álits</t>
  </si>
  <si>
    <t>eiga ekki eitthvað , aldrei . “ Það sé mikil ábyrgð að vera með svo stóran lesendahóp og hún sé</t>
  </si>
  <si>
    <t>í hópnum séu allt niður í 14 ára unglingsstúlkur . „ En ég skil mætavel að hjá sumum stúlkum breytist</t>
  </si>
  <si>
    <t>„Ekki kaupa bara allt sem ég segi“</t>
  </si>
  <si>
    <t>http://ruv.is/node/993321</t>
  </si>
  <si>
    <t>Þóra Arnórsdóttir</t>
  </si>
  <si>
    <t>studdu liðin allan tímann með söng og lúðrablæstri . Leikurinn framan af einkenndist að því að bæði lið virtust mjög</t>
  </si>
  <si>
    <t>í húfi væri toppsætið í deildinni því þau voru bæði mjög varkár í sínum aðgerðum og hvorugt lið var að</t>
  </si>
  <si>
    <t>Umfjöllun: Eyjamenn væntanlega glaðir með jafntefli gegn Blikum</t>
  </si>
  <si>
    <t>ekkert væri hæft í fréttunum , heldur væri um falsfréttir að ræða ( e. fake news ) . Hann sagðist</t>
  </si>
  <si>
    <t>í hvert skipti sem hann ræddi við erlenda þjóðhöfðingja í síma þá væru margir að hlusta og það væri ekkert</t>
  </si>
  <si>
    <t>Óviðeigandi loforð hefði verið „heimskulegt“</t>
  </si>
  <si>
    <t>http://mbl.is/frettir/erlent/2019/09/20/ovideigandi_loford_hefdi_verid_heimskulegt</t>
  </si>
  <si>
    <t>Trump vísaði öllum fullyrðingum á bug og sagði þetta enn eitt dæmið um árásir fjölmiðlar á sig . Hann væri</t>
  </si>
  <si>
    <t>í hvert skipti sem hann talaði við erlenda þjóðhöfðingja væru margir að hlusta og það væri ekkert vandamál . Það</t>
  </si>
  <si>
    <t>Trump neitar að hafa gefið óviðeigandi loforð</t>
  </si>
  <si>
    <t>http://ruv.is/frett/trump-neitar-ad-hafa-gefid-ovideigandi-loford</t>
  </si>
  <si>
    <t>er of mikilvægur fyrir mig til að leyfa honum að fara burt á láni . ' ,, Ég er einnig</t>
  </si>
  <si>
    <t>í janúar munum við missa Diomansy Kamara og Kanu í allt að sex vikur þar sem þeir fara í Afríkukeppnina</t>
  </si>
  <si>
    <t>Wolves mistókst að krækja í Campbell</t>
  </si>
  <si>
    <t>á Kirkby æfingasvæðinu þar sem ungu leikmennirnir æfa , átta kílómetrum frá Melwood æfingasvæði aðalliðsins . Efnilegir leikmenn Liverpool eru</t>
  </si>
  <si>
    <t>Klopp vill fá unglingana undir sama þak og aðalliðið</t>
  </si>
  <si>
    <t>hefði aldrei dottið í hug að ég myndi nokkurn tímann lenda í þessu . Það er greinilega nauðsynlegt að vera</t>
  </si>
  <si>
    <t>í kringum þig er fólk sem svífst einskis . " Andri greinir blaðakonu frá því að eftir reynsluna hafi honum</t>
  </si>
  <si>
    <t>Vísir - Þeim var gefið nauðgunarlyf</t>
  </si>
  <si>
    <t>http://visir.is/g/2013130429942</t>
  </si>
  <si>
    <t>um leið sitt að mörkum til auka umhverfisvitund fólks . „ Eiturefnalaus leikföng hafa auðvitað alltaf verið til og margir</t>
  </si>
  <si>
    <t>í málningu og ýmsu öðru í leikfangagerð leyndust hættuleg efni en þekkingin hefur verið að aukast og fleiri sem láta</t>
  </si>
  <si>
    <t>„Alltaf að spá í hvað sé best fyrir börnin og umhverfið“ | Vikan</t>
  </si>
  <si>
    <t>http://mannlif.is/vikan/alltaf-ad-spa-i-hvad-se-best-fyrir-bornin-og-umhverfid</t>
  </si>
  <si>
    <t>vændiskaup verði ávallt tilkynnt og vændisseljendum veittar upplýsingar um þann stuðning sem þeim stendur til boða . Aðilar samkomulagsins eru</t>
  </si>
  <si>
    <t>í mörgum tilvikum tengjast vændi og mansal órofa böndum þar sem vændisseljendur virðast oft ginntir til starfans . Katrín Jakobsdóttir</t>
  </si>
  <si>
    <t>Samkomulag um öryggi skemmtistaða</t>
  </si>
  <si>
    <t>http://mbl.is/frettir/innlent/2019/09/10/samkomulag_um_oryggi_skemmtistada</t>
  </si>
  <si>
    <t>er orðin árlegur viðburður hjá flestum fyrirtækjum . Ferlið getur verið mismunandi umfangsmikið á milli ára en allir stjórnendur eru</t>
  </si>
  <si>
    <t>í nútíma samfélagi breytist umhverfið það ört að stefnumörkun á þriggja ára fresti dugar ekki til . Enn fremur eru</t>
  </si>
  <si>
    <t>Hverjir koma að stefnumörkun fyrirtækja?</t>
  </si>
  <si>
    <t>http://visir.is/g/2015150818979</t>
  </si>
  <si>
    <t>Guðrún Ragnarsdóttir</t>
  </si>
  <si>
    <t>einmitt alþjóðlegur dagur þeirra . Ég tók að sjálfsögðu vel í það samstarf , enda þurfum við öll að vera</t>
  </si>
  <si>
    <t>í okkar litla samfélagi eru 200 fjölskyldur barna með sjaldgæfa sjúkdóma og líf þeirra er mjög litað af veikindum barnanna</t>
  </si>
  <si>
    <t>Eva María stefnir á 10 km</t>
  </si>
  <si>
    <t>http://dv.is/folk/2012/2/13/eva-maria-stefnir-10-km/</t>
  </si>
  <si>
    <t>verðum líka að sýna fólki að við séum í raun að vinna að velferð samfélagsins og framtíð þess og vera</t>
  </si>
  <si>
    <t>í okkar starfsgrein er traustið mikilvægasta eignin , líkt og í ykkar starfsgrein . " " Ég vil biðjast afsökunar</t>
  </si>
  <si>
    <t>Cameron: Hrun í breskum stjórnmálum</t>
  </si>
  <si>
    <t>http://mbl.is/frettir/erlent/2009/05/11/cameron_hrun_i_breskum_stjornmalum</t>
  </si>
  <si>
    <t>þig . Það eru búnar að eiga sér stað margar litlar breytingar í kringum þig og þú þarft að vera</t>
  </si>
  <si>
    <t>í raun er allt að ganga ágætlega . Það er nefnilega þannig að þú missir máttinn þinn þegar kvíðinn sækir</t>
  </si>
  <si>
    <t>Aprílspá Siggu Kling – Vog: Segðu takk á leiðinni á klósettið á morgnana</t>
  </si>
  <si>
    <t>http://visir.is/g/2016160329094</t>
  </si>
  <si>
    <t>til að fara yfir mörkin eru köfnunarefnisdíoxíð ( NO2 ) og svifryk ( PM 10 ) . Við erum þó</t>
  </si>
  <si>
    <t>í raun er lítið vitað um áhrif loftmengunar á heilsu en gerðar eru stöðugt fleiri rannsóknir sem munu eflaust hafa</t>
  </si>
  <si>
    <t>Hverju andar þú að þér?</t>
  </si>
  <si>
    <t>http://visir.is/g/2015704289933</t>
  </si>
  <si>
    <t>Heiða Björg Hilmisdóttir</t>
  </si>
  <si>
    <t>. Hvað gerist í lífi fólks á miðjum aldri sem fólk er ekki meðvitað um ? „ Fólk er ekki</t>
  </si>
  <si>
    <t>í rauninni má segja að á miðjum aldri höfum við frelsi til þess að verða sú manneskja sem býr í</t>
  </si>
  <si>
    <t>Stöðugt að lenda í pínlegum aðstæðum</t>
  </si>
  <si>
    <t>http://mbl.is/smartland/frami/2017/04/07/stodugt_ad_lenda_i_pinlegum_adstaedum/</t>
  </si>
  <si>
    <t>Agar átta ára stelpur í prinsessuskóla</t>
  </si>
  <si>
    <t>http://dv.is/frettir/2011/6/22/prinsessuskoli-i-kopavogi/</t>
  </si>
  <si>
    <t>að neysluviðmiðum almennings í þessu samhengi . Hann segir viðmiðið aðeins tölur til að styðjast við . Hann er þó</t>
  </si>
  <si>
    <t>í samfélaginu sé stór hópur sem þurfi að hafa áhyggjur af því að ná endum saman , en hvað ætlar</t>
  </si>
  <si>
    <t>„Mér bregður þegar bjallan hringir á þinginu.“</t>
  </si>
  <si>
    <t>http://dv.is/folk/2014/10/17/mer-bregdur-thegar-bjallan-hringir-thinginu/</t>
  </si>
  <si>
    <t>María Lilja Þrastardóttir</t>
  </si>
  <si>
    <t>hafnir á mörgum stöðum , fegurð og kyrrð . Við Akureyringar fögnum því sem að okkur er rétt og erum</t>
  </si>
  <si>
    <t>í skjóli góðra aðstæðana hefur samfélagið náð að vaxa og dafna . Við vitum einnig að mannauðurinn sjálfur er hið</t>
  </si>
  <si>
    <t>_x0084_Niðurstaða verður ekki ráðin á vígvelli samfélagsmiðlanna_x0093_</t>
  </si>
  <si>
    <t>http://vikudagur.is/is/frettir/nidurstada-verdur-ekki-radin-a-vigvelli-samfelagsmidlanna</t>
  </si>
  <si>
    <t>jákvæðari hliðum lífsins er alls ekki hægt að segja að hún stingi höfðinu í sandinn . Hún er sér fullkomlega</t>
  </si>
  <si>
    <t>í skóginum fagra leynist óargadýr og hróp hinna kúguðu eru einatt þögguð niður . En listin er einmitt mótvægi gegn</t>
  </si>
  <si>
    <t>Söngur steindepilsins</t>
  </si>
  <si>
    <t>http://mbl.is/greinasafn/grein/571314</t>
  </si>
  <si>
    <t>hennar en útfærum hana að okkar hætti . Við erum öll með frekar hefðbundinn bakgrunn í leiklistinni og vorum því</t>
  </si>
  <si>
    <t>í staðinn fyrir að beygja alltaf til hægri , eins og maður er vanur að gera , að reyna að</t>
  </si>
  <si>
    <t>Trú sögunni á sinn eigin hátt</t>
  </si>
  <si>
    <t>http://mbl.is/greinasafn/grein/1364037</t>
  </si>
  <si>
    <t>sem var erfitt . Þá tók ég ákvörðun um að ég ætlaði að vinna við listir . Ég er mjög</t>
  </si>
  <si>
    <t>í starfi mínu get ég ekki alltaf slegið í gegn . Stundum gerir maður eitthvað sem öllum finnst frábært og</t>
  </si>
  <si>
    <t>Blessun og bölvun að sjá grimmdina</t>
  </si>
  <si>
    <t>http://mbl.is/greinasafn/grein/1535937</t>
  </si>
  <si>
    <t>þinna og móðurhlutverkinu sem þú sinntir . Þú varst mjög passasöm á að vera ekki of plássfrek og varst mjög</t>
  </si>
  <si>
    <t>í sumum fjölskyldum geta árekstrar orðið milli þessara hlutverka . En það átti ekki að gerast í þinni fjölskyldu og</t>
  </si>
  <si>
    <t>Geirrún Tómasdóttir</t>
  </si>
  <si>
    <t>http://mbl.is/greinasafn/grein/1508617</t>
  </si>
  <si>
    <t>þínir hefðu útskýrt hana fyrir þér fyrir mörgum árum . Ég var með öðrum orðum viss um að þú værir</t>
  </si>
  <si>
    <t>í sumum samfélögum neyddist fólk til að flytja til annarra landa til að sjá fjölskyldum sínum farborða og freista þess</t>
  </si>
  <si>
    <t>Af innflytjendum og jarðarberjum</t>
  </si>
  <si>
    <t>http://visir.is/g/2014712189966</t>
  </si>
  <si>
    <t>Davor Purusic</t>
  </si>
  <si>
    <t>uppgjörs og það er mikilvægt að kirkjan fari í það og það er afar brýnt að einmitt allir aðilar séu</t>
  </si>
  <si>
    <t>í svona alvarlegum málum að þá þurfi allir aðilar að vanda sig . Kristín Sigurðardóttir : Hefur kirkjan ekki alltaf</t>
  </si>
  <si>
    <t>Kirkjan þarf að vanda sig</t>
  </si>
  <si>
    <t>„ Ég held að það verði einhverjar breytingar , “ segir Ari Matthíasson nýskipaður Þjóðleikhússtjóri . „ Ég er líka</t>
  </si>
  <si>
    <t>í tíð Tinnu hefur verið lögð mikil áhersla á íslenska leikritun og barnaleikhús og að jafna hlut karla og kvenna</t>
  </si>
  <si>
    <t>Ekki miklar áherslubreytingar í byrjun</t>
  </si>
  <si>
    <t>http://ruv.is/node/616229</t>
  </si>
  <si>
    <t>ef frá eru taldar tafir vegna óskyldra mála sem við vorum að sjálfsögðu ekki sátt við . Sjóðurinn er sér</t>
  </si>
  <si>
    <t>í tilviki Íslands er hann í samstarfi við norrænt velferðarríki og að hann á sjálfur , ekki síður en við</t>
  </si>
  <si>
    <t>Landið tekur að rísa! - Grein 5</t>
  </si>
  <si>
    <t>http://visir.is/g/2010157900709</t>
  </si>
  <si>
    <t>eins og að hringja , skrifa bréf eða að hittast . Fólk , fyrirtæki og stofnanir þurfa því að vera</t>
  </si>
  <si>
    <t>í tölvupósti fer ímyndarsköpun líka fram . Það er mikilvægt að vanda þar til verka því jafnvel þótt pósturinn sé</t>
  </si>
  <si>
    <t>Mistök algeng í tölvupóstsamskiptum</t>
  </si>
  <si>
    <t>http://mbl.is/greinasafn/grein/1112748</t>
  </si>
  <si>
    <t>beinni útsendingu á Stöð 2 Sport og Stöð 2 Sport 2 . 39 ára gamall Brasilíumaður neitar að hafa verið</t>
  </si>
  <si>
    <t>í tösku sem hann flutti til Íslands væru fíkniefni . Hann var handtekinn með tæplega tvö kíló af kókaíni við</t>
  </si>
  <si>
    <t>Með tvö kíló af kókaíni í Leifsstöð: „Sjaldan heyrt eins ótrúlega ferðasögu“</t>
  </si>
  <si>
    <t>http://visir.is/g/2015151209481</t>
  </si>
  <si>
    <t>verur , álfar og dvergar , þetta er menning okkar Íslendinga og líka svo mikil náttúruverndarhugsun því ef maður er</t>
  </si>
  <si>
    <t>í umhverfinu búi fleiri verur en við mannfólkið þá ósjálfrátt ber maður meiri virðingu fyrir umhverfinu . Maður rýkur ekki</t>
  </si>
  <si>
    <t>Veita sýn í hulduheima</t>
  </si>
  <si>
    <t>stærri í Þinni eigin goðsögu sem og í leikritinu . „ Þegar ég skrifaði Þína eigin goðsögu var ég mjög</t>
  </si>
  <si>
    <t>Öðruvísi leiksýning</t>
  </si>
  <si>
    <t>http://mbl.is/folk/frettir/2018/04/13/odruvisi_leiksyning</t>
  </si>
  <si>
    <t>svo leggjast yfir það núna strax eftir helgi með lögmanni okkar hvernig verður brugðist við . “ Viðar segist vera</t>
  </si>
  <si>
    <t>í verkfalli geti sum tilfellanna verið álitamál og því verði þau að meta það hvort þau aðhafist frekar . „</t>
  </si>
  <si>
    <t>Viðar segir að eitthvað hafi verið um verkfallsbrot</t>
  </si>
  <si>
    <t>http://visir.is/g/2019190308907</t>
  </si>
  <si>
    <t>. Gengi Exista fór hæst í ríflega 40. „ Ekkert fórnarlamb “ Matthías bendir á að kaupendur hlutabréfa séu alltaf</t>
  </si>
  <si>
    <t>í þeim felist áhætta . „ Ég hef enga ástæðu til að vera að barma mér út af þessu því</t>
  </si>
  <si>
    <t>Fermingargjöfin brann upp í Exista</t>
  </si>
  <si>
    <t>og að læra utanbókar staðanöfn í landafræði . Ég bara get ekki munað svoleiðis . " Eru krakkarnir í skólanum</t>
  </si>
  <si>
    <t>í þeirra hópi núna er kvikmyndaleikkona ? " Já , flest . " Þekkja þau bókina Mávahlátur ? " Ég</t>
  </si>
  <si>
    <t>Ugla er Agga - og miklu meira</t>
  </si>
  <si>
    <t>http://mbl.is/greinasafn/grein/632435</t>
  </si>
  <si>
    <t>íslenskra mótorhjólastráka megi nú fara að kenna sig við bifhjólasamtök sem eru fræg að endemum á heimsvísu . Svarthöfði er</t>
  </si>
  <si>
    <t>í þessu kunni vissulega að felast ákveðin ótíðindi en þó hlýtur að mega fagna þessu kennitöluflakki Fáfnismanna þar sem segja</t>
  </si>
  <si>
    <t>Batnandi englar</t>
  </si>
  <si>
    <t>http://dv.is/blogg/svarthofdi/2009/9/1/batnandi-englar/</t>
  </si>
  <si>
    <t>Svarthöfði</t>
  </si>
  <si>
    <t>mikilvægasta auðlind okkar kemur krafan um að hlúa að þessari auðlind og viðhalda henni með stöðugri menntun . SFR er</t>
  </si>
  <si>
    <t>í þessu máli má ekki slá slöku við . Hér skiptir frumkvæði allra máli , jafnt starfsmanna , atvinnurekenda og</t>
  </si>
  <si>
    <t>Látum ekki happ úr hendi sleppa</t>
  </si>
  <si>
    <t>http://mbl.is/greinasafn/grein/589518</t>
  </si>
  <si>
    <t>það sinnir nú fyrir Faxaflóahafnir f.h. borgarinnar og haldið lífi og rekstrarhæfi fram að flutningum . Við hjá Björgun erum</t>
  </si>
  <si>
    <t>íbúar svæðisins eru langþreyttir á nábýli við starfsemina og viljum koma til móts við þá með margvíslegum aðgerðum til þess</t>
  </si>
  <si>
    <t>Tímamót að verða hjá Björgun</t>
  </si>
  <si>
    <t>og veita þeim þá gjöf sem listin er , " segir Zhilikhovsky og bætir við að hann sé sér vel</t>
  </si>
  <si>
    <t>iðulega séu konur að draga eiginmenn sína með í óperuna sem séu ef til vill ekki jafn áhugasamir um óperutónlistina</t>
  </si>
  <si>
    <t>"Söngurinn valdi mig"</t>
  </si>
  <si>
    <t>http://mbl.is/greinasafn/grein/1614227</t>
  </si>
  <si>
    <t>að því í máli Andemariam . Einn úr teyminu mínu talaði margsinnis í síma við Tómas og hann var fullkomlega</t>
  </si>
  <si>
    <t>ígræðsla gæti verið möguleiki . Þess vegna kom hann til Huddinge , Karólínska sjúkrahússins , til að hægt væri að</t>
  </si>
  <si>
    <t>„Miklu auðveldara að hafa einn blóraböggul“</t>
  </si>
  <si>
    <t>http://ruv.is/node/1216413</t>
  </si>
  <si>
    <t>Alma Ómarsdóttir</t>
  </si>
  <si>
    <t>http://mbl.is/sport/frettir/2004/08/25/markvarslan_var_dopur</t>
  </si>
  <si>
    <t>. „ Slúðurblöðin hafa farið hamförum í þessu máli , styrktaraðilar flúið og svo framvegis . Ég hef alltaf verið</t>
  </si>
  <si>
    <t>ímynd sem maður byggir upp allan ferilinn getur hrunið á einni mínútu . Sú staðreynd hræðir mann en er engu</t>
  </si>
  <si>
    <t>Federer: Það styttist í endurkomu Tigers</t>
  </si>
  <si>
    <t>http://visir.is/g/2010346162747</t>
  </si>
  <si>
    <t>Maður hefur mikinn áhuga á þessu afli sem hugurinn er . ' Einn að glíma við geðsjúkdóm Starfsmenn Heerenveen voru</t>
  </si>
  <si>
    <t>Ingólfur væri veikur og aðstoðuðu hann og fjölskyldu hans . Þegar hann fór sögðu þeir að hann væri velkominn aftur</t>
  </si>
  <si>
    <t>Upptaka - Ingólfur Sigurðsson um glímuna við geðsjúkdóm</t>
  </si>
  <si>
    <t>. Þeir réðu sérfræðing frá Háskóla Íslands til þess að rannsaka það . Það er til eftirbreytni . Menn voru</t>
  </si>
  <si>
    <t>innan hópsins upplifðu læknarnir einelti og töldu það hugsanlega ástæðu þess að læknarnir þorðu ekki að tjá sig um málefni</t>
  </si>
  <si>
    <t>Læknar eiga Íslandsmet í einelti</t>
  </si>
  <si>
    <t>http://mbl.is/greinasafn/grein/1235347</t>
  </si>
  <si>
    <t>þegar hann byrjaði að starfa í skátahreyfingunni . Þegar hann vígðist til prests í Grundarfirði í októbermánuði 2008 var hann</t>
  </si>
  <si>
    <t>innan kirkjunnar víða um heim var og er skáta- og æskulýðsstarfið innan kirkjunnar , oftar en ekki undir hatti KFUM</t>
  </si>
  <si>
    <t>Skátastarfið var það sem ég þekkti best</t>
  </si>
  <si>
    <t>í Litháen og Hollandi , þaðan sem hann verður sendur áfram . Hermann segir að þegar menn hafi verið orðnir</t>
  </si>
  <si>
    <t>innflutningsbann gæti skollið á hafi ekki verið tekin stórkostleg áhætta á að senda makríl á Rússland . Hann segir að</t>
  </si>
  <si>
    <t>Vandinn gæti vaxið á næstunni</t>
  </si>
  <si>
    <t>http://mbl.is/greinasafn/grein/1565196</t>
  </si>
  <si>
    <t>með hverju ári og við höfum farið í gegnum margar hagræðingar , " segir Gunnar . " Síðan vorum við</t>
  </si>
  <si>
    <t>innflutningur gæti hafist í samkeppni við okkur og undirbjuggum okkur til að mæta þeim aðstæðum . " Að því kom</t>
  </si>
  <si>
    <t>Innflutningur í stað framleiðslu á sementi</t>
  </si>
  <si>
    <t>http://mbl.is/greinasafn/grein/1418624</t>
  </si>
  <si>
    <t>, segir í dóminum . " Er ekki ólíklegt að ákærði hefði brugðið til slíkra ráða ef hann hefði verið</t>
  </si>
  <si>
    <t>Sýknaður af ákæru um að hafa flutt inn tvær flöskur af brennisteinssýru</t>
  </si>
  <si>
    <t>http://mbl.is/frettir/innlent/2005/08/31/syknadur_af_akaeru_um_ad_hafa_flutt_inn_tvaer_flosk</t>
  </si>
  <si>
    <t>milli sín þannig að hver fékk um það bil 50 lítra . Svo virðist þó vera sem þeir hafi verið</t>
  </si>
  <si>
    <t>innihald tunnunnar væri mögulega hættulegt . En einn þeirra leitaði til héraðslæknis sem á að hafa sagt að ekki væri</t>
  </si>
  <si>
    <t>Stóra leyndarmál Vesmannaeyja: Öskruðu svo að allur bærinn heyrði til</t>
  </si>
  <si>
    <t>http://dv.is/frettir/2019/11/18/stora-leyndarmal-vesmannaeyja-oskrudu-svo-ad-allur-baerinn-heyrdi-til</t>
  </si>
  <si>
    <t>Tölvuleikir barna: Foreldrar lítið meðvitaðir</t>
  </si>
  <si>
    <t>http://mbl.is/frettir/innlent/2010/05/16/tolvuleikir_barna_foreldrar_litid_medvitadir</t>
  </si>
  <si>
    <t>Jólajógúrt í farteskinu og vilyrði um að innihaldsins mætti hann neyta eftir kvöldmat . Móðir hans virðist því hafa verið</t>
  </si>
  <si>
    <t>innihaldið væri meira í ætt við dísætan eftirrétt en nokkuð annað . Þetta vakti áhuga blaðamanns á að endurtaka það</t>
  </si>
  <si>
    <t>Sykurbombur í jólabúningi</t>
  </si>
  <si>
    <t>Tölvubréf forstjóranna hafi jafnan verið merkt orðunum „ eyðið “ eða „ eyðið samdægurs “ . Forstjórarnir hafi þannig verið</t>
  </si>
  <si>
    <t>innihaldið þyldi ekki dagsins ljós . Vitnað var í bréf sem Ragnar skrifaði höfuðstöðvum Visa í Evrópu : „ Þar</t>
  </si>
  <si>
    <t>Lögbrot kortafyrirtækja: „Við skulum deleta þessu úr bæði inn- og úthólfum“</t>
  </si>
  <si>
    <t>http://eyjan.pressan.is/frettir/?p=82356</t>
  </si>
  <si>
    <t>hvert annað ? Er það bara fyrir ákveðinn aldursflokk ? Pálína Helga Þórarinsdóttir : Sæll Björn , ég var alveg</t>
  </si>
  <si>
    <t>innlegg mitt var niðrandi þegar ég setti það inn . Mín skoðun er sú að þú hafir fengið góðan tíma</t>
  </si>
  <si>
    <t>Dónaskapur og þöggunartilburðir</t>
  </si>
  <si>
    <t>http://mbl.is/greinasafn/grein/1656225</t>
  </si>
  <si>
    <t>að gera þeim sem gagnrýna lífið leitt , “ segir Áslaug . Ráðuneytið meðvitað um skort á eftirliti Innanríkisráðuneytið sé</t>
  </si>
  <si>
    <t>innra eftirlit héraðsdómstólanna hafi ekki gengið vel og um vísbendingar um skort á reglu- og lögfylgni , en að þrátt</t>
  </si>
  <si>
    <t>Dómskerfið „eins og vandlega lokuð sjálfseignarstofnun“</t>
  </si>
  <si>
    <t>http://visir.is/g/2016160519312</t>
  </si>
  <si>
    <t>ég þurfti að passa betur upp á orkuna mína og hjúpurinn í kringum mig varð stærri . Ég var mjög</t>
  </si>
  <si>
    <t>innra með mér var nýr einstaklingur að vaxa og dafna og ég þyrfti að passa upp á hann . Þetta</t>
  </si>
  <si>
    <t>Barnshafandi að hoppa á milli húsþaka</t>
  </si>
  <si>
    <t>http://dv.is/frettir/2012/10/12/barnshafandi-ad-hoppa-milli-husthaka/</t>
  </si>
  <si>
    <t>fyrstu tveimur umferðum riðlakeppni meistaradeildarinnar en Mourinho segir að Inter hafi fengið mun neikvæðari umfjöllun . „ Ég er vissulega</t>
  </si>
  <si>
    <t>Inter er ekki búið að vinna síðustu sjö leiki sína í Meistaradeildinni og nú byrjað riðlakeppnina á tveimur jafnteflum .</t>
  </si>
  <si>
    <t>Vísir - Mourinho: Ítalskir fjölmiðlar of hliðhollir Juventus</t>
  </si>
  <si>
    <t>http://visir.is/g/2009286313643</t>
  </si>
  <si>
    <t>Alabama í Bandaríkjunum en er fyrst og síðast Íslendingur . Málið vakti mikla athygli og talsverða reiði . Rice kveðst</t>
  </si>
  <si>
    <t>írskir stuðningsmenn verði ósáttir með sig . „ Ég verði frá keppni í einhverjar vikur en það er erfitt að</t>
  </si>
  <si>
    <t>Arons mál á Englandi: Einn sá efnilegasti valdi England frekar en Írland</t>
  </si>
  <si>
    <t>http://dv.is/433/2019/2/13/arons-mal-englandi-einn-sa-efnilegasti-valdi-england-frekar-en-irland</t>
  </si>
  <si>
    <t>spurningunum hafa verið ætlað að vekja nemana til umhugsunar , m.a. um gildi íslam . „ Ef þeir eru ekki</t>
  </si>
  <si>
    <t>íslam , sjaría , CAIR , jíhadistar standa fyrir og styðja það samt þá eru þeir partur af vandamálinu ,</t>
  </si>
  <si>
    <t>„Lemur þú konuna þína?“</t>
  </si>
  <si>
    <t>http://mbl.is/frettir/erlent/2017/03/06/lemur_thu_konuna_thina/</t>
  </si>
  <si>
    <t>út úr mannlífinu á Íslandi . Kannski stuðlar vaxandi nýbúasamfélag á Íslandi að þessu ? Einnig er maður að verða</t>
  </si>
  <si>
    <t>Ísland er , þrátt fyrir allt yfirstandandi tal um sjálfstæði , að verulegu leyti að leysast upp á meðan :</t>
  </si>
  <si>
    <t>Þankar á sextugu</t>
  </si>
  <si>
    <t>http://mbl.is/greinasafn/grein/1377765</t>
  </si>
  <si>
    <t>á að strákarnir okkar eru ekki komnir í átta liða úrslitin þökk sé einhverri heppni . „ Við erum vel</t>
  </si>
  <si>
    <t>Ísland er ekki hér út af einhverri heppni . Þeir komust fyrst upp úr riðli og unnu svo England í</t>
  </si>
  <si>
    <t>Fyrirliði Frakklands: "Gylfi er mikils metinn á England“</t>
  </si>
  <si>
    <t>http://visir.is/g/2016160709791</t>
  </si>
  <si>
    <t>í raun ómælanleg . En allt þetta skiptir verulega máli . Það er ótrúlegt að á götum úti eru allir</t>
  </si>
  <si>
    <t>Ísland er hér á kreiki og á hinum Norðurlöndunum . Það skiptir orðið varla máli í hvaða afkima samfélagsins þú</t>
  </si>
  <si>
    <t>Verkin sýna merkin</t>
  </si>
  <si>
    <t>http://mbl.is/greinasafn/grein/1153856</t>
  </si>
  <si>
    <t>við þurfum að vera hugrökk . Það er ekki hægt að þegja vandann í hel enda verðum við að vera</t>
  </si>
  <si>
    <t>Ísland er hreint ekki best í heimi . Framsókn og flugvallarvinir tryggðu sér sess í borgarstjórn með klámfengnu daðri við</t>
  </si>
  <si>
    <t>Hið litríka HÚH!</t>
  </si>
  <si>
    <t>http://mbl.is/greinasafn/grein/1602520</t>
  </si>
  <si>
    <t>" Það var eins og þau væru að meðtaka það sem við vorum að segja . Þau virtust líka vera</t>
  </si>
  <si>
    <t>Ísland er orðið á eftir öðrum löndum þegar það kemur að aldurstakmörkum til að kafa . Það er mikil synd</t>
  </si>
  <si>
    <t>"Ég get gert helling þó að ég sé ung"</t>
  </si>
  <si>
    <t>http://mbl.is/frettir/innlent/2015/09/27/eg_get_gert_helling_tho_ad_eg_se_ung</t>
  </si>
  <si>
    <t>. Niðurstaða matsfyrirtækjanna , hvað sem mönnum kann að finnast um þau , er staðfesting á því að umheimurinn er</t>
  </si>
  <si>
    <t>Ísland er smátt og smátt að sigrast á sínum miklu erfiðleikum . Svartagallsraus ýmissa aðila hér heima fyrir breytir ekki</t>
  </si>
  <si>
    <t>Vísir - Ísland á réttri leið</t>
  </si>
  <si>
    <t>http://visir.is/g/2011705189973</t>
  </si>
  <si>
    <t>veistu um land og þjóð ? „ Ég veit að þar er fallegt og hrjóstrugt landslag . Ég er líka</t>
  </si>
  <si>
    <t>Ísland er þekkt sem land elds og íss vegna mikils fjölda jökla og eldfjalla sem þar eru . “ Eins</t>
  </si>
  <si>
    <t>Ekki spennt fyrir miðnætursólinni</t>
  </si>
  <si>
    <t>http://visir.is/g/2017170609381</t>
  </si>
  <si>
    <t>fram í ræðu Katrínar Jakobsdóttur , forsætisráðherra , sem hún flutti í Hljómskálagarðinum í tilefni af Gleðigöngunni . Katrín sagðist</t>
  </si>
  <si>
    <t>Ísland hefði dregist aftur úr öðrum löndum hvað varðaði lagaleg réttindi hinsegin fólks . Mikill mannfjöldi var samankominn í Reykjavík</t>
  </si>
  <si>
    <t>Segir Ísland eiga að vera í fremstu röð</t>
  </si>
  <si>
    <t>http://ruv.is/node/1301227</t>
  </si>
  <si>
    <t>Íslendingar betur , 33 : 31 , þar sem Snorri Steinn Guðjónsson skoraði 12 mörk . Flestallir Íslendingar eru líklega</t>
  </si>
  <si>
    <t>Ísland komst á verðlaunapall í Peking en silfrið var hengt utan um háls íslensku leikmannanna á leikunum . Hvort sigur</t>
  </si>
  <si>
    <t>Rússaleikurinn í dag ræður miklu</t>
  </si>
  <si>
    <t>http://mbl.is/greinasafn/grein/1451005</t>
  </si>
  <si>
    <t>hefur að segja um sína leiki og við fáum líka upptökur af leikjunum , " sagði Semb en sagðist vel</t>
  </si>
  <si>
    <t>Ísland og Noregur væru keppinautar í riðlakeppninni . „ Það getur svo vel verið að við munum berjast áfram fram</t>
  </si>
  <si>
    <t>Ísland og Noregur hjálpast að í undankeppni HM 2014</t>
  </si>
  <si>
    <t>http://visir.is/g/2012121019720</t>
  </si>
  <si>
    <t>" sagði Wilbek í samtali við mbl.is eftir sigur sinna manna á Sílemönnum í gærkvöld . " Ég er auðvitað</t>
  </si>
  <si>
    <t>Ísland saknar nokkurra sterkra leikmanna og það hefur komið niður á sóknarleiknum sem hefur ekki verið eins góður nú og</t>
  </si>
  <si>
    <t>Wilbek: Góður varnarleikur hjá Íslendingum á HM</t>
  </si>
  <si>
    <t>http://mbl.is/sport/hm_handbolta/2013/01/16/wilbek_godur_varnarleikur_hja_slendingum_a_hm</t>
  </si>
  <si>
    <t>: „ Það er ýmislegt sem vekur athygli hér , þ.e. í fyrsta lagi hversu hátt hlutfall Íslendinga er ekki</t>
  </si>
  <si>
    <t>Ísland sé , í gegnum aðild sína að Atlantshafsbandalaginu , ekki hlutlaust land . Hins vegar er það , að</t>
  </si>
  <si>
    <t>Hátt í helmingur Íslendinga ómeðvitaðir um veru Íslands í NATO – Kjósendur Sjálfstæðisflokksins best upplýstir - DV</t>
  </si>
  <si>
    <t>http://eyjan.dv.is/eyjan/2018/6/22/hatt-helmingur-islendinga-omedvitadir-um-veru-islands-nato-kjosendur-sjalfstaedisflokksins-best-upplystir</t>
  </si>
  <si>
    <t>og hvíta tjaldinu hérlendis sem erlendis . Að neðan má sjá brot úr ferli hennar en margur Bandaríkjamaðurinn er vel</t>
  </si>
  <si>
    <t>Ísland sé grænt og Grænland þakið ís eftir senu úr kvikmyndinni Mighty Ducks 2 . Að sofa hjá í fyrsta</t>
  </si>
  <si>
    <t>María Ellingsen giftist sínum heittelskaða í Færeyjum - Vísir</t>
  </si>
  <si>
    <t>http://visir.is/g/2019190629241</t>
  </si>
  <si>
    <t>vakti athygli undirritaðs í heimsókn til Afganistans nýverið , sem skipulögð var af NATO og Bandaríkjamönnum , að fæstir virtust</t>
  </si>
  <si>
    <t>Ísland væri herlaus þjóð . Hér er Íslendingum einfaldlega tekið sem jafningjum ( þó auðvitað dvergvöxnum jafningja ) og framlag</t>
  </si>
  <si>
    <t>Uppbyggingarstarf eða hern aðarverkefni?</t>
  </si>
  <si>
    <t>http://mbl.is/greinasafn/grein/1040176</t>
  </si>
  <si>
    <t>Ég held að það einstaka ráð varði jafnvel mestu . " Setur markið á hátækniáratuginn – Þannig að þú ert</t>
  </si>
  <si>
    <t>Ísland þarf að vera samkeppnishæft þegar kemur að rekstrarumhverfi fyrirtækja ? " Já , þetta lýtur einfaldlega að samkeppni .</t>
  </si>
  <si>
    <t>Á blogginu geturðu ekki dulist</t>
  </si>
  <si>
    <t>http://mbl.is/greinasafn/grein/1152110</t>
  </si>
  <si>
    <t>betra á Íslandi , hér er mjög fólk og allir tala ensku , “ sagði Ivan Ivokovic . Hann var</t>
  </si>
  <si>
    <t>Íslandi ætti marga leikmenn á heimsmælikvarða en hann hefur einu sinni mætt Aroni Pálmarssyni . „ Ég spilaði á móti</t>
  </si>
  <si>
    <t>Gaupi hitti nýja risann í íslenska handboltanum</t>
  </si>
  <si>
    <t>http://visir.is/g/2017170209841</t>
  </si>
  <si>
    <t>að veðrið leiki við okkur , " segir Eva María Þórarinsdóttir Lange , formaður Hinsegin daga , enda er hún</t>
  </si>
  <si>
    <t>Íslendingar ferðast gjarna eftir veðri . „ En við erum stærsta hátíðin á landinu og ætlum að reyna að halda</t>
  </si>
  <si>
    <t>Metþátttaka í Gleðigöngunni á morgun</t>
  </si>
  <si>
    <t>http://visir.is/g/2012120819865</t>
  </si>
  <si>
    <t>BBI</t>
  </si>
  <si>
    <t>konar Evrópustofa síns tíma ! Á 19. öld eru Evrópuáhrif á stjórnmálasviðinu driffjöður í sjálfstæðisbaráttu Íslendinga . Norður-Evrópuþjóðir verða sér</t>
  </si>
  <si>
    <t>Íslendingar hafa varðveitt forna germanska tungu og mikil söguleg og menningarleg verðmæti . Án okkar vantar mikið í samfélag þeirra</t>
  </si>
  <si>
    <t>Vísir - Ný upplýsingaöld og ESB</t>
  </si>
  <si>
    <t>http://visir.is/g/2013708169939</t>
  </si>
  <si>
    <t>hafi breyst á síðust árum og að menn taki að sjálfsögðu mið af því . Mikilvægt sé þó að vera</t>
  </si>
  <si>
    <t>Íslendingar séu fjarri hringiðu ógnaratburða og nauðsynlegt sé að finna skynsamlegt jafnvægi . Vegna endurbóta á húsnæði Alþingis standa menn</t>
  </si>
  <si>
    <t>Vísir - Innsetning forseta á morgun</t>
  </si>
  <si>
    <t>http://visir.is/g/2004407310325</t>
  </si>
  <si>
    <t>rætt við mig um íslenskan fótbolta , þó mun meira um karlaliðið heldur en kvennaliðið . Þeir eru þó mjög</t>
  </si>
  <si>
    <t>Íslendingar séu mjög góðir í fótbolta , bæði í karla- og kvennaflokki , " segir Andri sem sjálfur ætlar á</t>
  </si>
  <si>
    <t>Draumur að mæta heimamönnum í undanúrslitum</t>
  </si>
  <si>
    <t>http://mbl.is/greinasafn/grein/1646652</t>
  </si>
  <si>
    <t>það sé sannreynt á nokkurn hátt Leiðari Fréttablaðsins í gær var undir fyrirsögninni Vinskapur og peningar . Leiðarahöfundur var sér</t>
  </si>
  <si>
    <t>Íslendingar þyrftu á hvoru tveggja að halda , vinskap og peningum . Ein á báti værum við , að mati</t>
  </si>
  <si>
    <t>Vísir - Dómgreindarskortur</t>
  </si>
  <si>
    <t>http://visir.is/g/200999931869</t>
  </si>
  <si>
    <t>EES-samninginn og sú stjórnsýslulega geta sem kemur með EES-aðildinni liðkaði fyrir viðræðunum , segir ennfremur í skýrslunni . Viðmælendur voru</t>
  </si>
  <si>
    <t>íslensk stjórnvöld hefðu viljað að viðræðurnar gengju hraðar fyrir sig en það voru einkum fimm áhrifaþættir sem hægðu á ferlinu</t>
  </si>
  <si>
    <t>Höfðu þegar náð fram sérlausnum</t>
  </si>
  <si>
    <t>http://mbl.is/frettir/innlent/2014/04/07/hofdu_thegar_nad_fram_serlausnum</t>
  </si>
  <si>
    <t>62. mínútu . Rúnar Már Sigurjónsson spilaði of stutt til að fá einkunn . Aron Einar Gunnarsson landsliðsfyrirliði var algjörlega</t>
  </si>
  <si>
    <t>íslenska landsliðið og hann sjálfur voru langt frá sínu besta í kvöld . Ísland tapaði 3 - 2 gegn Noregi</t>
  </si>
  <si>
    <t>Aron Einar: Ég var sjálfum mér verstur</t>
  </si>
  <si>
    <t>http://mbl.is/sport/efstadeild/2015/03/26/fyrir_ofan_midju_yrdi_gott</t>
  </si>
  <si>
    <t>mjög mikilvægt . Við vitum að Hollendingarnir verða meira með boltann eins og í fyrri leiknum , “ segir Gylfi</t>
  </si>
  <si>
    <t>íslenska liðið mun þurfa að verjast á löngu köflum í leiknum . „ Við höfum sýnt að við getum varist</t>
  </si>
  <si>
    <t>Gylfi Þór: Þurfum ekki mörg færi til þess að skora</t>
  </si>
  <si>
    <t>http://visir.is/g/2015150909935</t>
  </si>
  <si>
    <t>leikið 36 leiki og skorað 6 mörk . Jess Thorup , þjálfari U21 árs landsliðs Danmerkur , segist hafa verið</t>
  </si>
  <si>
    <t>íslenska liðið myndi spila upp á markalaust jafntefli í Álaborg . Íslenska vörnin hélt vel í Álaborg í gær en</t>
  </si>
  <si>
    <t>Þjálfari Dana: Vissi að þeir myndu spila upp á 0-0</t>
  </si>
  <si>
    <t>Íslendingum en þjóðirnar mætast í opnunarleiknum á Evrópumóti U21 ára landsliða í knattspyrnu í Árósum í dag . Kondratjev sagðist</t>
  </si>
  <si>
    <t>íslenska liðið sé gott sóknarlið og hann leggi því leik sinna manna upp með því að spila þéttan varnarleik og</t>
  </si>
  <si>
    <t>Hvít-Rússar stóla á skyndisóknir</t>
  </si>
  <si>
    <t>http://mbl.is/sport/em2011u21/2011/06/11/hvit_russar_stola_a_skyndisoknir</t>
  </si>
  <si>
    <t>Tyrkja í gærkvöldi vegna leiksins við Ísland í kvöld . Ünder , sem er einn besti leikmaður Tyrkja , kvaðst</t>
  </si>
  <si>
    <t>íslenska liðið væri hættulegt og gæti auðveldlega refsað því tyrkneska . „ Við þurfum að sýna þolinmæði og halda okkur</t>
  </si>
  <si>
    <t>Lykilmaður Tyrkja: „Þetta er ekki búið“ – Stúkan verður rauð</t>
  </si>
  <si>
    <t>http://dv.is/433/2019/11/14/lykilmadur-tyrkja-thetta-er-ekki-buid-stukan-verdur-raud</t>
  </si>
  <si>
    <t>fresta gildistöku hluta hennar um óákveðinn tíma þar til ákveðnar aðstæður skapast komi til þess . „ Ég er vissulega</t>
  </si>
  <si>
    <t>íslenska ríkisstjórnin hefur ákveðið að aflétta stjórnskipulegum fyrirvara vegna þriðja orkupakkanna og innleiða löggjöfina sem snertir hann . Hins vegar</t>
  </si>
  <si>
    <t>EES með yfirþjóðleg einkenni</t>
  </si>
  <si>
    <t>http://mbl.is/frettir/innlent/2019/08/05/ees_med_yfirthjodleg_einkenni</t>
  </si>
  <si>
    <t>Hjörtur J. Guðmundsson</t>
  </si>
  <si>
    <t>Þótt Ágúst legði þannig áherslu á stjórnskipulega sögu þjóðarinnar og reynslurök við skilning á stjórnskipulegum efnum var hann umfram aðra</t>
  </si>
  <si>
    <t>íslenska stjórnarskráin væri afsprengi vestrænnar stjórnskipunarhefðar og yrði ekki endurskoðuð án skilnings á því samhengi hennar . Að loknum þúsund</t>
  </si>
  <si>
    <t>Ágúst Þór Árnason</t>
  </si>
  <si>
    <t>borðið fyrr en á Evrópumeistaramótinu í ágúst . Þá er hún staðráðin í að standa sig og er um leið</t>
  </si>
  <si>
    <t>íslenska þjóðin fylgist með og óskar eftir að hún geri sitt besta eins og ævinlega og taki út úr þeim</t>
  </si>
  <si>
    <t>AFREKSMENN</t>
  </si>
  <si>
    <t>http://mbl.is/sport/frettir/1998/06/16/afreksmenn</t>
  </si>
  <si>
    <t>því var orðið , " segir Pearson . Enska orðið yfir refsingu Helgu er " probation " og Pearson er</t>
  </si>
  <si>
    <t>íslenska þýðingin á því orði sé " skilorð " . Hann segir merkinguna þó ekki þá sömu ; " probation</t>
  </si>
  <si>
    <t>Bedi skuldar Helgu 56 milljónir króna</t>
  </si>
  <si>
    <t>http://mbl.is/greinasafn/grein/1602363</t>
  </si>
  <si>
    <t>og til dæmis latínu , og hvort það auki skilning okkar og þekkingu á eiginleikum hennar . Ef nemendur eru</t>
  </si>
  <si>
    <t>íslenskar sagnir hafi einungis tvær ólíkar tíðir , en að annars konar tímaskynjun sé táknuð með öðru móti , ættu</t>
  </si>
  <si>
    <t>Hvers vegna eru tíðir eins og skildagatíð, atburðaþátíð og lýsingaþátíð ekki kenndar í íslenskri málfræði, myndi það ekki gagnast okkur við annað tungumálanám?</t>
  </si>
  <si>
    <t>http://visindavefur.is/svar.php?id=62231</t>
  </si>
  <si>
    <t>Halldóra Björt Ewen</t>
  </si>
  <si>
    <t>þess að taka á móti okkar fólki og það er engum blöðum um það að fletta að fulltrúar FIFA eru</t>
  </si>
  <si>
    <t>íslenskir stuðningsmenn munu setja sitt mark á mótið með okkar heimsfræga víkingaklappi . Nú þegar hefur mikill fjöldi Íslendinga sótt</t>
  </si>
  <si>
    <t>Knattspyrnuárið 2018 verður enn stærra en 2017</t>
  </si>
  <si>
    <t>http://mbl.is/sport/efstadeild/2017/12/22/knattspyrnuarid_2018_verdur_enn_staerra_en_2017</t>
  </si>
  <si>
    <t>á ný ? „ Ef ég hitti réttu stelpuna er aldrei að vita , " segir hann daðurslega og segist</t>
  </si>
  <si>
    <t>íslenskt kvenfólk sé talið með því fallegasta í heiminum . Það er því aldrei að vita nema heppin íslensk stúlka</t>
  </si>
  <si>
    <t>Einhleypur Ronan Keating mun djamma á Þjóðhátíð</t>
  </si>
  <si>
    <t>http://visir.is/g/2012707149981</t>
  </si>
  <si>
    <t>leggur af stað til Vestmannaeyja annað kvöld . Söngvarinn sagði í viðtali við Fréttablaðið fyrr í mánuðinum að hann væri</t>
  </si>
  <si>
    <t>íslenskt kvenfólk sé talið með því fallegasta í heiminum en þessi 35 ára hjartaknúsari skildi nýverið við eiginkonu sína til</t>
  </si>
  <si>
    <t>Ætlar að djamma í Reykjavík í kvöld</t>
  </si>
  <si>
    <t>http://visir.is/g/2012120809513</t>
  </si>
  <si>
    <t>um hartnær 10% á síðustu 18 mánuðum og það kemur fram á kjötmörkuðum . " Hann segir að kúabændur séu</t>
  </si>
  <si>
    <t>íslenskt nautakjöt sé vinsælt á veitingastöðum en það sé ekki auðvelt að anna eftirspurninni , framleiðsluferlið á nauti sé mjög</t>
  </si>
  <si>
    <t>Mikið flutt inn af erlendu nautakjöti fyrir jólin</t>
  </si>
  <si>
    <t>http://mbl.is/greinasafn/grein/1535664</t>
  </si>
  <si>
    <t>lægra en það átti að vera einungis vegna aðkomu íslenskra aðila að því . Í alþjóðlegu umhverfi hafi menn verið</t>
  </si>
  <si>
    <t>íslensku bankarnir voru í vandræðum og að þeir hafi verið „ lægstir í fæðukeðjunni " . Sturla sagði að erlendum</t>
  </si>
  <si>
    <t>Treystu ekki Kaupþingi</t>
  </si>
  <si>
    <t>http://visir.is/g/2012703109961</t>
  </si>
  <si>
    <t>Ekki kominn á endastöð</t>
  </si>
  <si>
    <t>http://mbl.is/frettir/innlent/2008/10/01/ekki_kominn_a_endastod</t>
  </si>
  <si>
    <t>Forseti og ég ræddum það erfiðleikaskeið sem Ítalía hefur gengið í gegnum og viðfangsefnin fram undan . Og ég er</t>
  </si>
  <si>
    <t>Ítalía hlýtur að standa við evrópskar og alþjóðlegar skuldbindingar sínar . " Þetta innlegg var bersýnilega það sem forsetinn hafði</t>
  </si>
  <si>
    <t>Raunveruleikinn í Róm</t>
  </si>
  <si>
    <t>http://mbl.is/greinasafn/grein/1684631</t>
  </si>
  <si>
    <t>sig , stenst ekki skoðun þegar afreksíþróttafólk segir frá vanlíðan sinni . Vitaskuld hafa margir sem starfa að geðheilbrigðismálum verið</t>
  </si>
  <si>
    <t>íþróttafólk ætti við andleg veikindi að stríða eins og annað fólk . En það hefur þó að langmestu leyti verið</t>
  </si>
  <si>
    <t>Geymir hraustur líkami ávallt heilbrigða sál?</t>
  </si>
  <si>
    <t>http://mbl.is/greinasafn/grein/1570411</t>
  </si>
  <si>
    <t>sé að koma með einhlíta skýringu á þessum kynjahalla innan framkvæmdastjórna . „ Stjórnir þurfa fyrst og fremst að vera</t>
  </si>
  <si>
    <t>jafna kynjahallann í fyrirtækjum . Þegar horft er til kynjahlutfalls millistjórnenda , er staðan mun betri heldur en í framkvæmdastjórnum</t>
  </si>
  <si>
    <t>Stefna að auknu kynjajafnvægi - Viðskiptablaðið</t>
  </si>
  <si>
    <t>http://vb.is/frettir/158247</t>
  </si>
  <si>
    <t>bjartsýni á því að það tækist að koma á jafnlaunastefnu og jafnrétti hér á landinu bláa . Hann var mjög</t>
  </si>
  <si>
    <t>jafnrétti tekst ekki nema allir vinni heimavinnuna sína , og skemmtilegt var að ræða við hann um hve nauðsynlegt væri</t>
  </si>
  <si>
    <t>Þórarinn Sveinn Arnarson</t>
  </si>
  <si>
    <t>http://mbl.is/greinasafn/grein/1685626</t>
  </si>
  <si>
    <t>í uppeldi heima fyrir og í skólum . Það er því afar mikilvægt að þeir sem sinna umönnun barna séu</t>
  </si>
  <si>
    <t>jafnrétti verður ekki náð nema hvert einasta barn fái að nýta hæfileika sína til fullnustu , burtséð frá hefðbundnum klöfum</t>
  </si>
  <si>
    <t>Jafningjar í raun</t>
  </si>
  <si>
    <t>http://mbl.is/greinasafn/grein/627459</t>
  </si>
  <si>
    <t>þennan eiginleika jafnframt veigamikinn til farsællar stjórnunar framtíðarrektors Háskóla Íslands . Að endingu er ótalinn sá eiginleiki Ágústar að vera</t>
  </si>
  <si>
    <t>jafnréttissjónarmið séu virt og að unnið sé að jafnrétti kynjanna eins og best verður á kosið . Ágúst er sanngirnismaður</t>
  </si>
  <si>
    <t>Til stuðnings Ágústi Einarssyni</t>
  </si>
  <si>
    <t>http://mbl.is/greinasafn/grein/1007216</t>
  </si>
  <si>
    <t>og þegar Blikar fóru að opna sig aðeins til baka nýttu Víkingar plássin sem mynduðust þar . Þeir voru vel</t>
  </si>
  <si>
    <t>jafntefli gerði lítið fyrir Blika í toppbaráttunni . Eftir ríflega tíu mínútur í seinni hálfleik tóku Blikarnir völdin og fór</t>
  </si>
  <si>
    <t>Umfjöllun, viðtöl og einkunnir: Víkingur - Breiðablik 2-2 | Vítaspyrnu-Ívar bjargaði stigi</t>
  </si>
  <si>
    <t>http://visir.is/g/2015150919605</t>
  </si>
  <si>
    <t>sínum saman og því bara spurning um hversu stór íslenski sigurinn yrði . Margeir og Friðrik voru hinsvegar báðir eflaust</t>
  </si>
  <si>
    <t>jafntefli myndi tryggja sigurinn því hvorugur tók of mikla áhættu í sínum skákum . Svo fór að báðir sættust á</t>
  </si>
  <si>
    <t>EM í skák: Frábærir íslenskir sigrar</t>
  </si>
  <si>
    <t>lið hálf rög við að hefja kröftugar sóknir og fylgja þeim eftir . Leiknismenn styrktu vörnina þegar leið á leikinn</t>
  </si>
  <si>
    <t>jafntefli myndi tryggja þeim níu stiga forystu á Víkinga í þriðja sætinu og auk þess afar hagstæða markatölu . Heimamenn</t>
  </si>
  <si>
    <t>Fengu aðeins eitt stig úr þýðingarmiklum leik</t>
  </si>
  <si>
    <t>læra hvernig þeir finna hvatann hjá sjálfum sér til að ná góðum árangri með vinnuframlagi . Skólar þurfa að vera</t>
  </si>
  <si>
    <t>jafnvel afburðanemendur sem sækja um skólavist skortir hugsanlega þá færniþætti sem nauðsynlegir eru til að ná góðum árangri . Afburðanemendur</t>
  </si>
  <si>
    <t>Afburðaárangur í háskólanámi – hvað þarf til?</t>
  </si>
  <si>
    <t>http://mbl.is/greinasafn/grein/1411473</t>
  </si>
  <si>
    <t>forsætisráðherra : Ja það er mikilvægt að minnast sögunnar og þeirra áfanga sem að hafa náðst og síðan líka vera</t>
  </si>
  <si>
    <t>jafnvel þótt að við svona stöndum flestum þjóðum öðrum framar á sviði jafnréttismála að þá er enn verk að vinna</t>
  </si>
  <si>
    <t>Kvenréttindadagurinn</t>
  </si>
  <si>
    <t>iðnaðarins . „ Það er mikilvægt að minnast sögunnar og þeirra áfanga sem hafa náðst . En líka að vera</t>
  </si>
  <si>
    <t>jafnvel þótt við stöndum flestum öðrum þjóðum framar á sviði jafnréttismála , þá er enn verk að vinna , “</t>
  </si>
  <si>
    <t>Skaði fyrir samfélagið þegar konur njóta ekki jafnréttis hvað varðar völd, áhrif eða laun</t>
  </si>
  <si>
    <t>http://eyjan.pressan.is/frettir/?p=195510</t>
  </si>
  <si>
    <t>en án hans væri ekki möguleiki að halda Ljósanótt með eins glæsilegum hætti og raunin er . Þessi fyrirtæki eru</t>
  </si>
  <si>
    <t>jákvæð ímynd bæjarins skipti máli fyrir þá sem í bænum starfa . Einnig að jákvæð ímynd hafi áhrif á aðgang</t>
  </si>
  <si>
    <t>Ljósanótt ekki haldin án öflugs stuðnings</t>
  </si>
  <si>
    <t>http://vf.is/frettir/ljosanott-ekki-haldin-an-oflugs-studnings</t>
  </si>
  <si>
    <t>http://fotbolti.net/news/14-12-2016/birmingham-rak-stjora-sinn-mjog-ovaent-eftir-sigurleik</t>
  </si>
  <si>
    <t>hegðan leiði ósjálfrátt til aukins umferðaröryggis . Með vistakstri hugsum við líka aðeins út fyrir okkar daglega ramma , verðum</t>
  </si>
  <si>
    <t>jarðefnaeldsneyti endist ekki til eilífðarnóns . Höfundur er samgönguráðherra . ' Páll Guðmundsson skrifar í tilefni 80 ára afmælis Ferðafélags</t>
  </si>
  <si>
    <t>Sparnaður og minni losun með vistakstri</t>
  </si>
  <si>
    <t>http://mbl.is/greinasafn/grein/1176447</t>
  </si>
  <si>
    <t>mínum eigin forsendum í stað þess að lifa því lífi sem aðrir ætluðust til af mér “ Þegar fólk er</t>
  </si>
  <si>
    <t>jarðvist þess er að ljúka sjá margir eftir því að hafa ekki látið drauma sína rætast . Flestir sjá ekki</t>
  </si>
  <si>
    <t>Að ljúka æviskeiði sínu í sátt</t>
  </si>
  <si>
    <t>http://kjarninn.is/skodun/2019-02-05-ad-ljuka-aeviskeidi-sinu-i-satt</t>
  </si>
  <si>
    <t>Ingrid Kuhlman</t>
  </si>
  <si>
    <t>til að mynda sem vatnsforðabúr . Þeir eru ekki síður mikilvægir en regnskógarnir fyrir vistkerfi heimsins . Fólk verður líka</t>
  </si>
  <si>
    <t>jöklarnir eru að hopa og allt þetta leiðir hugann að hlýnun jarðar , umhverfismálum og gerir fólkið meðvitaðra um þau</t>
  </si>
  <si>
    <t>Rósa Björk Halldórsdóttir fyrrum framkvæmdastjóri Markaðsstofu Vesturlands:</t>
  </si>
  <si>
    <t>fyrirtækjum að lýsa meira án þess að það hafi mikil áhrif á rafmagnsreikninginn . Fyrirtækin segir hann að séu líka</t>
  </si>
  <si>
    <t>jólalýsingin getur verið mikilvægt markaðstæki : " Bæði börn og fullorðnir sækja í fallega skreyttar verslanir og birtan af ljósunum</t>
  </si>
  <si>
    <t>Uppsetningin þarf að vera vönduð</t>
  </si>
  <si>
    <t>http://mbl.is/greinasafn/grein/1486481</t>
  </si>
  <si>
    <t>meðferð eld og eldfimra efna í náttúrunni , sérstaklega í þurrkatíðinni um þessar mundir . „ Fólk verður að vera</t>
  </si>
  <si>
    <t>jörð er þurr hér á suðvesturhorninu . Ég hvet alla til að láta sig þessi mál varða og vera vakandi</t>
  </si>
  <si>
    <t>Slökkvifata TF-LIF réði úrslitum í sinueldunum við Rauðkollsstaði</t>
  </si>
  <si>
    <t>við sem opnaðist í nótt . Það er ekki að sjá neina virkni í gígunum þessa stundina en við erum</t>
  </si>
  <si>
    <t>jörðin gæti opnast hér án nokkurs fyrirvara á ný . Þegar við Egill Aðalsteinsson , kvikmyndatökumaður á Stöð 2 ,</t>
  </si>
  <si>
    <t>Eldgos í Holuhrauni</t>
  </si>
  <si>
    <t>í samtölum að þeir vildu að opinberir aðilar viðhéldu jörðinni og varðveittu hana til almannaheilla . " Þeir voru vel</t>
  </si>
  <si>
    <t>jörðin væri sjálfbær með hlunnindum sínum og að afrakstur Hofsstaða gæti staðið undir umtalsverðri starfsemi . Enginn efast um að</t>
  </si>
  <si>
    <t>Vilja sjálfseignarfélag á Hofsstöðum</t>
  </si>
  <si>
    <t>http://mbl.is/greinasafn/grein/1541957</t>
  </si>
  <si>
    <t>miðvörður . Guardian segir að Dier vilji festa sig í einni stöðu og það sé á miðjunni . Hann er</t>
  </si>
  <si>
    <t>Jose Mourinho hugsar hann í þá stöðu . Tottenham er tilbúið að selja einn leikmann úr byrjunarliði sínu , Kyle</t>
  </si>
  <si>
    <t>Man Utd tilbúið að tvöfalda laun Dier</t>
  </si>
  <si>
    <t>http://fotbolti.net/news/12-07-2017/man-utd-tilbuid-ad-tvofalda-laun-dier</t>
  </si>
  <si>
    <t>lækni og bera sjálfir ábyrgð á því , “ segir Júlía en í samningnum skrifar viðskiptavinur undir að hann sé</t>
  </si>
  <si>
    <t>Júlía stundi ekki lækningar eða næringarlegar meðferðir . Rússneska skíðakonan Maria Komissarova er í stöðugu ástandi eftir að hafa bakbrotnað</t>
  </si>
  <si>
    <t>Rándýr markþjálfun auglýst ókeypis</t>
  </si>
  <si>
    <t>http://dv.is/frettir/2014/2/6/randyr-markthjalfun-auglyst-okeypis/</t>
  </si>
  <si>
    <t>Rögnvaldur Már Helgason</t>
  </si>
  <si>
    <t>stærðargráðu í 20 ár . „ Þeir gætu brennt allt að 20.000 hektara . Það er mikilvægt að við séum</t>
  </si>
  <si>
    <t>kæruleysi gæti leitt til hamfara . “ 4,7% atvinnuleysi var í maí , samkvæmt árstíðaleiðréttingu Hagstofu Íslands . Að jafnaði</t>
  </si>
  <si>
    <t>Gríðarlegir skógareldar á Spáni</t>
  </si>
  <si>
    <t>http://mbl.is/frettir/erlent/2019/06/27/gridarlegir_skogareldar_a_spani</t>
  </si>
  <si>
    <t>, uppörvandi tónlist eða bréfa getur þetta þó orðið auðveldara . Það er mikilvægt fyrir hvern og einn að vera</t>
  </si>
  <si>
    <t>kallar fram jákvæðar hugsanir hjá honum og þannig hvað veiti honum vellíðan . Gott er að nota þetta markvisst og</t>
  </si>
  <si>
    <t>1. geðorð - hugsaðu jákvætt það er léttara</t>
  </si>
  <si>
    <t>http://mbl.is/greinasafn/grein/738888</t>
  </si>
  <si>
    <t>Án jákvæðra hugsana er engin vellíðan</t>
  </si>
  <si>
    <t>http://mbl.is/greinasafn/grein/1049416</t>
  </si>
  <si>
    <t>undir sterkri áminningu um mikilvægi vináttunnar og þess að njóta hvers dags . Því þannig var Ingveldur ; æðrulaus og</t>
  </si>
  <si>
    <t>kannski færu hlutirnir ekki eins og við öll hefðum kosið , en gleymdi þó aldrei að taka lífinu fagnandi .</t>
  </si>
  <si>
    <t>að hefja sitt fjórða tímabil í herbúðum Nantes . Gat farið en Nantes kom í veg fyrir það Kolbeinn var</t>
  </si>
  <si>
    <t>kannski myndi framtíð hans ekki liggja hjá Nantes og ræddi því við forráðamenn félagsins í vor . Þá var honum</t>
  </si>
  <si>
    <t>Kolbeinn svarar forsetanum í ítarlegu einkaviðtali – „Ég hef ekki gert neinum eitt eða neitt"</t>
  </si>
  <si>
    <t>http://dv.is/433/2018/9/6/kolbeinn-svarar-forsetanum-einkavidtali-hef-ekki-gert-neinum-neitt</t>
  </si>
  <si>
    <t>á bókasafnið , enda mikill lestrarhestur , og rölti um í leit af góðri bók . Þrátt fyrir að vera</t>
  </si>
  <si>
    <t>kápan segi ekki allt hefur hún mikil áhrif á val mitt . Ég leita frekar í bók með nýlega ,</t>
  </si>
  <si>
    <t>Ekki dæma bókina af kápunni</t>
  </si>
  <si>
    <t>http://kaffid.is/ekki-daema-bokina-af-kapunni</t>
  </si>
  <si>
    <t>að læra . Ellefu mót eru eftir og mikil vinna framundan . Ég hef notið velgengni til þessa en er</t>
  </si>
  <si>
    <t>kappakstur er ófyrirsjáanlegur og allt getur gerst í næsta móti , " sagði Hamilton . SAN Antonio Spurs er nú</t>
  </si>
  <si>
    <t>Hamilton mikilvægur formúlunni í Bandaríkjunum</t>
  </si>
  <si>
    <t>http://mbl.is/greinasafn/grein/1150722</t>
  </si>
  <si>
    <t>með henni . Alexander fannst það ekki vera rétt en ákvað samt að vera með henni þetta kvöldið , vel</t>
  </si>
  <si>
    <t>Kåre yrði einnig til staðar . „ Þetta var mjög sérstök upplifun . Ég hugsaði með mér : „ Þetta</t>
  </si>
  <si>
    <t>Hanne á tvo sambýlismenn og einn kærasta – „Við erum nakin og stundum öll þrjú kynlíf saman“ - DV</t>
  </si>
  <si>
    <t>http://pressan.dv.is/pressan/2018/11/26/hanne-tvo-samylismenn-og-einn-kaerasta-vid-erum-nakin-og-stundum-oll-thrju-kynlif-saman</t>
  </si>
  <si>
    <t>að Zlatan teldi sér misboðið í samanburði við knattspyrnukonur á borð við Lottu Schelin og Sjögran . Sjögran segist vel</t>
  </si>
  <si>
    <t>karlalandsliðið fái mun meiri tekjur en kvennalandsliðið . Málið snúist hins vegar líka um gagnkvæma virðingu enda séu allir að</t>
  </si>
  <si>
    <t>Vísir - „Ummæli Zlatan sorgleg og leiðinleg“</t>
  </si>
  <si>
    <t>http://visir.is/g/2013131229459</t>
  </si>
  <si>
    <t>„ Orka kvenna á ekki að fara í að virkja karla í femínískri baráttu “ Þrátt fyrir að Elísabet sé</t>
  </si>
  <si>
    <t>karlar verði að verða þátttakendur í femínisma til að hann megi ná árangri lýsir hún því hversu þreytandi það sé</t>
  </si>
  <si>
    <t>við vorum ein til þess að káfa á mér og reyna jafnvel að komast lengra . Ég var því vel</t>
  </si>
  <si>
    <t>karlmenn geta gert börnum mein þegar þessi saga gerðist . Ég var í sama bekk og stúlkan sem Jón Baldvin</t>
  </si>
  <si>
    <t>Lestu allar sögurnar af Jóni Baldvini – 23 sögur á einum stað: „Setti í framhaldinu fingur upp í leggöng mín“</t>
  </si>
  <si>
    <t>http://dv.is/frettir/2019/2/4/lestu-allar-sogunar-af-joni-baldvini-23-sogur-einum-stad-setti-framhaldinu-fingur-upp-leggong-min</t>
  </si>
  <si>
    <t>áreitt af mági sínum þegar hún var ellefu og tólf ára . Á þeim tíma hafi hún því verið vel</t>
  </si>
  <si>
    <t>karlmenn geti gert börnum mein . „ Ég var í sama bekk og stúlkan sem Jón Baldvin lét alltaf sitja</t>
  </si>
  <si>
    <t>Frá­sagnir fyrrum nem­enda: „Þú átt aldrei… – Fréttablaðið</t>
  </si>
  <si>
    <t>http://frettabladid.is/frettir/frasagnir-fyrrum-nemenda-u-att-aldrei-a-sitja-eftir-hja-joni-baldvini</t>
  </si>
  <si>
    <t>að stærðin skiptir ekki öllu máli , heldur sú staðreynd að hann er skapaður til að gleðja . * Eru</t>
  </si>
  <si>
    <t>karlmenn með börn eru sexí . * Eru samkvæmir sjálfum sér og vita að lygar , og ofuröryggi sem engin</t>
  </si>
  <si>
    <t>Segulstálin</t>
  </si>
  <si>
    <t>http://mbl.is/greinasafn/grein/1026866</t>
  </si>
  <si>
    <t>frekar um sína reynslu seinna . Spurð út í þessi orð segist Katrín , í samtali við Vísi , vera</t>
  </si>
  <si>
    <t>karlmenn séu víða að líta í eigin barn og yfir farinn veg . „ Það er auðvitað þetta sem maður</t>
  </si>
  <si>
    <t>Forsætisráðherra býr líka yfir sögum í anda Me Too</t>
  </si>
  <si>
    <t>http://visir.is/g/2018180118578</t>
  </si>
  <si>
    <t>í Eyjafjallajökli og áhrif þeirra á flugsamgöngur . Þá var að heyra á frummælendum í morgun að þeir eru vel</t>
  </si>
  <si>
    <t>Katla muni rumska af blundi sínum bráðlega . - Styttan af Herra Rokk komin á Hamborgarafabrikkuna Nýverið festi Hamborgarafabrikkan kaup</t>
  </si>
  <si>
    <t>Um 300 gestir á ráðstefnu Keilis um Eyjafjallajökul og flugið</t>
  </si>
  <si>
    <t>http://vf.is/frettir/um-300-gestir-a-radstefnu-keilis-um-eyjafjallajokul-og-flugid</t>
  </si>
  <si>
    <t>hefur mjög skort safnara , að mati Gunnars , gagnrýnendur og gallerí sömuleiðis sem starfa af listrænum metnaði og eru</t>
  </si>
  <si>
    <t>kaup og sala snýst um verðmætasköpun og raunverulegar fjárfestingar . " Á þeim tíma sem ég er að vísa til</t>
  </si>
  <si>
    <t>að versla vel inn þar sem stundum er langt í næstu verslun . Gott er að gera innkaupalista og vera</t>
  </si>
  <si>
    <t>kaupa alla óhollustu í hófi . Það er nefnilega auðveldara að detta í sukkgírinn ef sætindin eru til staðar .</t>
  </si>
  <si>
    <t>Vertu í formi eftir sumarfríið</t>
  </si>
  <si>
    <t>. Ég finn það alveg á sjálfri mér . Í hvert skipti sem ég borga eitthvað reyni ég að vera</t>
  </si>
  <si>
    <t>kaupa eitthvað sem þarf . Ekki að kaupa einhvern óþarfa . Auglýsingarnar dynja alveg á manni á jólunum . Maður</t>
  </si>
  <si>
    <t>í huga að eiga ekki mikið af hlutum . Hentu smádóti ( drasli ) jafnóðum Þótt maður reyni að vera</t>
  </si>
  <si>
    <t>kaupa ekki óþarfa eða sanka að sér drasli þá er ótrúlegt hversu fljótt þetta safnast saman . Sérstaklega þegar maður</t>
  </si>
  <si>
    <t>Sjö ráð fyrir hreint heimili</t>
  </si>
  <si>
    <t>http://mannlif.is/heimurinn/innlent/sjo-rad-fyrir-hreint-heimili</t>
  </si>
  <si>
    <t>get að hugsa um umhverfið og nýti t.d. hrat og annað í vinnslunni á vörunum mínum . Fólk er orðið</t>
  </si>
  <si>
    <t>kaupa frekar lífrænar vörur samhliða lífrænni vottun þar sem svo mörg skaðleg efni eru í umhverfinu bæði í mat og</t>
  </si>
  <si>
    <t>Fólk meðvitað um lífrænar vörur</t>
  </si>
  <si>
    <t>http://mbl.is/greinasafn/grein/1193456</t>
  </si>
  <si>
    <t>við hringveginn og þar stoppar mikið af erlendum ferðamönnum í leit að íslenskum lopavörum . " Þeir eru mjög margir</t>
  </si>
  <si>
    <t>kaupa íslenska vöru , unna hér á landi . Við erum með sérvalda ull í náttúrulegum litum og hún er</t>
  </si>
  <si>
    <t>Ullarsokkar sem sigla undir fölsku flaggi</t>
  </si>
  <si>
    <t>http://mbl.is/greinasafn/grein/1589989</t>
  </si>
  <si>
    <t>" Við finnum fyrir því að það er mikill áhugi á öllu því sem íslenskt er og fólk er orðið</t>
  </si>
  <si>
    <t>kaupa íslenskt . Samhliða því hafa bæði sprottið upp búðir sem selja íslenskar vörur svo og markaðir og má reikna</t>
  </si>
  <si>
    <t>Úrval íslenskrar hönnunar</t>
  </si>
  <si>
    <t>http://mbl.is/greinasafn/grein/1300880</t>
  </si>
  <si>
    <t>umhverfið en að fá sér lifandi tré jafnvel þó plasttrén séu notuð í mörg . Undanfarin ár hefur fólk orðið</t>
  </si>
  <si>
    <t>kaupa sér umhverfisvænni tré . En fyrir hvert íslenskt tré sem höggvið er eru 50 ný gróðursett . Að kaupa</t>
  </si>
  <si>
    <t>Plastjólatré hafa slæm áhrif á umhverfið</t>
  </si>
  <si>
    <t>þarf til að halda grillunum í toppstandi . “ Hugsað vel um grillið Landsmenn eru upp til hópa orðnir mjög</t>
  </si>
  <si>
    <t>Gott grill breytir stemningunni í sólinni</t>
  </si>
  <si>
    <t>http://mbl.is/smartland/heimili/2019/07/21/gott_grill_breytir_stemningunni_i_solinni</t>
  </si>
  <si>
    <t>að kaupa í jólagjafir . Þægileg föt eru líka vinsæl í jólapakkann . Það er greinilegt að fólk er mjög</t>
  </si>
  <si>
    <t>kaupa vel við vöxt , þannig að barnið geti notað fötin lengur . Við sjáum mikinn mun á því hvað</t>
  </si>
  <si>
    <t>Gæði og notagildi í jólagjöf</t>
  </si>
  <si>
    <t>http://mbl.is/greinasafn/grein/1361647</t>
  </si>
  <si>
    <t>, að hans sögn . Kaupa þarf fyrir 19. desember Diðrik Örn segir að neytendur og verslunarmenn þurfi að vera</t>
  </si>
  <si>
    <t>kaupa þurfi jólagjafir á netinu af innlendri verslun fyrir 19. desember til að fá þær í hús í tæka tíð</t>
  </si>
  <si>
    <t>Ísland áratug á eftir Noregi í netverslun – Fréttablaðið</t>
  </si>
  <si>
    <t>http://frettabladid.is/markadurinn/island-aratug-a-eftir-noregi-i-netverslun</t>
  </si>
  <si>
    <t>Ísland áratug á eftir Noregi í netverslun</t>
  </si>
  <si>
    <t>http://visir.is/g/2018181219673</t>
  </si>
  <si>
    <t>slíkum bráðabirgðatölum . " Gylfi segir hins vegar mega skoða afkomu atvinnulífsins í sjálfu sér . " Við erum auðvitað</t>
  </si>
  <si>
    <t>kaupmáttur hefur aukist verulega undanfarin ár , en jafnframt hefur afkoma atvinnulífsins einnig verið mjög góð , þannig að upplýsingar</t>
  </si>
  <si>
    <t>SA segja launahlutfall allt of hátt</t>
  </si>
  <si>
    <t>http://mbl.is/greinasafn/grein/775772</t>
  </si>
  <si>
    <t>http://mbl.is/frettir/innlent/2008/10/20/allt_betra_en_ad_senda_folk_heim</t>
  </si>
  <si>
    <t>nýttir til þess að halda uppi hlutabréfaverði Kaupþings . Eftir að Edge netreikningum var hleypt af stokkunum , varst þú</t>
  </si>
  <si>
    <t>Kaupþing notaði nöfn okkar ( sem tveir af svokölluðum „ High Net Worth Individuals ” ) í samsæri til þess</t>
  </si>
  <si>
    <t>Opið bréf til Ármanns Þorvaldssonar</t>
  </si>
  <si>
    <t>http://kjarninn.is/skodun/2019-11-08-opid-bref-til-armanns-thorvaldssonar</t>
  </si>
  <si>
    <t>Kevin Stanford og Karen Millen</t>
  </si>
  <si>
    <t>um það eftir sigurinn í gær . Gamla góða íslenska landsliðið er mætt til leiks aftur þar sem menn eru</t>
  </si>
  <si>
    <t>keðjan verður aldrei sterkari en veikasti hlekkurinn . Þó að júní sé skammt kominn er túristamergðin úti á landi orðin</t>
  </si>
  <si>
    <t>Glaðbeittir í sumarfrí</t>
  </si>
  <si>
    <t>http://mbl.is/greinasafn/grein/1557162</t>
  </si>
  <si>
    <t>erfitt að leggja Keflavík að velli en að fara héðan með þrettán stiga sigur var frábært . Við erum alveg</t>
  </si>
  <si>
    <t>Keflavík sneri við sömu stöðu í fyrra og við megum ekki halda að björninn sé unninn , " sagði Fannar</t>
  </si>
  <si>
    <t>KR-ingar stigu stórt skref í átt að úrslitarimmunni</t>
  </si>
  <si>
    <t>http://mbl.is/greinasafn/grein/1275490</t>
  </si>
  <si>
    <t>móti ÍR í undanúrslitunum í fyrra en allir vita hvernig það endaði . Keflavík varð meistari og við erum alveg</t>
  </si>
  <si>
    <t>Keflvíkingarnir munu selja sig dýrt í þriðja leiknum , " sagði Benedikt Guðmundsson , þjálfari KR-inga , eftir sigurinn á</t>
  </si>
  <si>
    <t>Benedikt Guðmundsson: Langt frá því að vera búið</t>
  </si>
  <si>
    <t>http://mbl.is/sport/korfubolti/2009/03/24/benedikt_gudmundsson_langt_fra_thvi_ad_vera_buid</t>
  </si>
  <si>
    <t>, einkum baki og hálsi . Þetta er raunar mikilvægt uppeldislegt atriði – þar sem foreldrar þurfa strax að vera</t>
  </si>
  <si>
    <t>kenna börnum að beita sér rétt og sitja rétt við tölvunotkun því líklegt er að þau muni í framtíðinni eyða</t>
  </si>
  <si>
    <t>Gallar</t>
  </si>
  <si>
    <t>http://mbl.is/greinasafn/grein/1605319</t>
  </si>
  <si>
    <t>stundum börnum þau skilaboð að hamingjuna sé að finna utan frá . Þess vegna er svo mikilvægt að við séum</t>
  </si>
  <si>
    <t>kenna börnunum lifandi trú . Hvernig við getum notað trúna í daglegu lífi . Það gerir svo lítið fyrir okkur</t>
  </si>
  <si>
    <t>Leitin að hamingju lífsins</t>
  </si>
  <si>
    <t>http://mbl.is/greinasafn/grein/1675971</t>
  </si>
  <si>
    <t>sem þeir fá fyrir sitt starf og ekki vera lægra launaðir en aðrir hópar háskólamenntaðra starfsmanna sveitarfélaganna . Foreldrar eru</t>
  </si>
  <si>
    <t>kennarar starfa undir síauknu álagi í skólum landsins , en starf þeirra er þess eðlis að öllu skiptir að þar</t>
  </si>
  <si>
    <t>Opið bréf til samninganefndar sveitarfélaga</t>
  </si>
  <si>
    <t>http://mbl.is/greinasafn/grein/823546</t>
  </si>
  <si>
    <t>hverju sætir mismunun kynjanna vegna aldurs . Hvað veldur því að úrtökuliðið starfar á þennan hátt ? Eru menn ekki</t>
  </si>
  <si>
    <t>kennitala er tala á pappír sem hefur ekkert að gera með hæfni einstaklingsins ? Bæði hjá konum og körlum !</t>
  </si>
  <si>
    <t>Sturtur sundlauganna VIÐ lifum við endalausar...</t>
  </si>
  <si>
    <t>http://mbl.is/greinasafn/grein/725550</t>
  </si>
  <si>
    <t>þau verði í það minnsta frágengin áður en Xhaka leiki á Evrópumótinu í Frakklandi í sumar . Hann er sagður</t>
  </si>
  <si>
    <t>keppinautar Arsenal gætu reynt að næla í Xhaka , sérstaklega ef hann standi sig vel á EM . N'Golo Kanté</t>
  </si>
  <si>
    <t>Vill klára kaupin á Xhaka fyrir EM</t>
  </si>
  <si>
    <t>http://mbl.is/sport/enski/2016/05/11/vill_klara_kaupin_a_xhaka_fyrir_em/</t>
  </si>
  <si>
    <t>Chelsea með fínu skoti fyrir utan teig og jafnaði metin í 1 - 1 . Rashford virðist ekki hafa verið</t>
  </si>
  <si>
    <t>keppni hann var að spila í . ,, Ég er sáttur með stigin þrjú , “ sagði Rashford eftir leik</t>
  </si>
  <si>
    <t>Rashford hafður að háð og spotti eftir ummæli gærdagsins: Sjáðu hvað hann sagði</t>
  </si>
  <si>
    <t>http://dv.is/433/2019/10/31/rashford-hafdur-ad-og-spotti-eftir-ummaeli-gaerdagsins-sjadu-hvad-hann-sagdi</t>
  </si>
  <si>
    <t>http://mbl.is/folk/frettir/2008/04/03/engin_keppni_um_ungfru_austurland</t>
  </si>
  <si>
    <t>opinberri og einkarekinni þjónustu Hvað varðar íslenska heilbrigðiskerfið segist Birgir ávallt hafa fylst með gangi mála hérlendis . Hann segist</t>
  </si>
  <si>
    <t>kerfið glími við ákveðna erfiðleika en vonar að þeir séu tímabundnir . " Það er enginn vafi á því að</t>
  </si>
  <si>
    <t>Aukin gæði efst á stefnuskránni</t>
  </si>
  <si>
    <t>http://mbl.is/frettir/innlent/2014/11/26/aukin_gaedi_efst_a_stefnuskranni</t>
  </si>
  <si>
    <t>frá því að vera eðlileg til þess að allt yfirborð gelkertaglassins logaði . Það er því áríðandi að neytendur séu</t>
  </si>
  <si>
    <t>kerti geta brunnið á ófyrirsjáanlegan og afar mismunandi hátt þó svo að meginþorri þeirra brenni eins og væntingar standa til</t>
  </si>
  <si>
    <t>Glasið undan kertinu sprakk</t>
  </si>
  <si>
    <t>http://mbl.is/greinasafn/grein/595948</t>
  </si>
  <si>
    <t>Tíminn flýgur áfram og hann teymir mig á eftir sér | Lífsstíll</t>
  </si>
  <si>
    <t>http://mannlif.is/vikan/lifsstill-vikan/timinn-flygur-afram-og-hann-teymir-mig-a-eftir-ser</t>
  </si>
  <si>
    <t>ráðamenn , en að brugðist yrði við af krafti ef nauðsyn bæri til . Bandaríkin væru þó engu að síður</t>
  </si>
  <si>
    <t>Kína hefði hlutverki að gegna í þessum heimshluta . Pedro Sanchez , leiðtogi spænska Sósíalistaflokksins , sór í dag embættiseið</t>
  </si>
  <si>
    <t>Segir Kínverja ógna nágrönnum sínum</t>
  </si>
  <si>
    <t>http://mbl.is/frettir/erlent/2018/06/02/segir_kinverja_ogna_nagronnum_sinum</t>
  </si>
  <si>
    <t>að Kínverjar hafi fylgst agndofa með tækninni sem Bandaríkjaher beitti í stríðinu í Írak . " Kínverskur almenningur er afar</t>
  </si>
  <si>
    <t>Kína hefur þá ímynd að það sé aftarlega á merinni hvað varðar vísindi og menntun . Ég held því að</t>
  </si>
  <si>
    <t>Þjóðarstoltið aukið með geimferðum</t>
  </si>
  <si>
    <t>http://mbl.is/greinasafn/grein/757304</t>
  </si>
  <si>
    <t>staðreyndin er fyrr en þegar verkið er farið að vinna sjálft í rýminu . Í Flóru varð ég strax mjög</t>
  </si>
  <si>
    <t>kjallarinn liggur að kirkjubrekkunni sem þýðir að bak við vegginn er endalaus mold . Verkið Staðreynd 4 - frá rótum</t>
  </si>
  <si>
    <t>Sýningu Örnu lýkur með listamannsspjalli á fimmtudag</t>
  </si>
  <si>
    <t>http://vikudagur.is/is/frettir/syningu-ornu-lykur-med-listamannsspjalli-a-fimmtudag</t>
  </si>
  <si>
    <t>að sú geti orðið raunin , " sagði Sigmundur . Forsætisráðherra sagði í ávarpi sínu að allir hlytu að vera</t>
  </si>
  <si>
    <t>kjarasamningar , sem undirritaðir voru nú í lok ársins , feli ekki í sér að takmarki sé náð . Marki</t>
  </si>
  <si>
    <t>Tilefni til bjartsýni</t>
  </si>
  <si>
    <t>http://mbl.is/frettir/innlent/2013/12/31/tilefni_til_bjartsyni</t>
  </si>
  <si>
    <t>þeirra nafna fyrst saman . Í þeirri ferð var Kristján Georg sömuleiðis . Saksóknari spurði hvort Kjartan Bergur hafi verið</t>
  </si>
  <si>
    <t>Kjartan væri starfsmaður Icelandair . Eftir töluvert þref , til að mynda vangaveltur um hvort það væri ekki eðlilegt að</t>
  </si>
  <si>
    <t>Innherjasvik í Icelandair: Segist vakna á morgnana og bíða eftir að dagurinn klárist</t>
  </si>
  <si>
    <t>http://visir.is/g/2019190129517</t>
  </si>
  <si>
    <t>í eigu ríkisins . Undanfarna daga hefur launahækkunin verið sett í samhengi við almennar umræður um kjaramál . Bankaráð er</t>
  </si>
  <si>
    <t>kjör bankastjóra eru vissulega góð en þau eru í samræmi við starfskjarastefnu bankans , sem hluthafar hafa samþykkt , um</t>
  </si>
  <si>
    <t>Kjörin „í samræmi við starfskjarastefnu“</t>
  </si>
  <si>
    <t>http://mbl.is/vidskipti/frettir/2019/02/11/kjorin_i_samraemi_vid_starfskjarastefnu</t>
  </si>
  <si>
    <t>gagnrýnd og fyrr í kvöld barst tilkynning frá bankanum vegna hennar . Í tilkynningunni sagði meðal annars bankaráð væri „</t>
  </si>
  <si>
    <t>Birna lækkaði í launum - Viðskiptablaðið</t>
  </si>
  <si>
    <t>http://vb.is/frettir/152597</t>
  </si>
  <si>
    <t>hefur sent frá sér tilkynningu vegna umræðu um 82% launahækkun bankastjóra Landsbankans , þar sem fram kemur að bankaráð sé</t>
  </si>
  <si>
    <t>kjör bankastjóra séu „ vissulega góð “ , en að þau séu „ í samræmi við starfskjarastefnu bankans , sem</t>
  </si>
  <si>
    <t>segir í tilkynningu að gagnrýni á hækkun launa bankastjóra Landsbankans sé skiljanleg . Í tilkynningunni segir einnig að bankaráð sé</t>
  </si>
  <si>
    <t>kjör bankastjóra séu „ vissulega góð “ og að þau séu í samræmi við starfskjarastefnu bankans , sem hluthafar hafi</t>
  </si>
  <si>
    <t>Launa­hækkun í sam­ræmi við stefnu bankans – Fréttablaðið</t>
  </si>
  <si>
    <t>http://frettabladid.is/frettir/breytingar-i-samraemi-vi-stefnu-bankans</t>
  </si>
  <si>
    <t>við 300 þúsund krónur á mánuði . Í tilkynningu frá Landsbankanum vegna umræðu um launakjörin kemur fram að bankaráð sé</t>
  </si>
  <si>
    <t>kjör bankastjóra séu vissulega góð en þau séu í samræmi við starfskjarastefnu bankans sem hluthafar hafa samþykkt um að starfskjör</t>
  </si>
  <si>
    <t>Gefur lítið fyrir skýringar Landsbankans</t>
  </si>
  <si>
    <t>bera fremur en í ljósi þess sem þær kann að skorta ? Ágæti velferðarráðherra . Á Stígamótum erum við mjög</t>
  </si>
  <si>
    <t>kjörtímabilinu er að ljúka og enginn veit hver tekur við lyklavöldum í velferðarráðuneytinu í sumar . Okkur langar því að</t>
  </si>
  <si>
    <t>Vísir - Áskorun til velferðarráðherra</t>
  </si>
  <si>
    <t>http://visir.is/g/2013701199979</t>
  </si>
  <si>
    <t>Háskóla Íslands , en Ágúst stýrði fundum ráðsins yfir helgina . " Fulltrúarnir taka hlutverk sitt mjög alvarlega og eru</t>
  </si>
  <si>
    <t>kjósendur þeirra treysta þeim til að flytja mál sitt frammi fyrir starfsmönnum fyrirtækisins . Ég vissi af því að það</t>
  </si>
  <si>
    <t>Meira en bara tölvuleikur</t>
  </si>
  <si>
    <t>http://mbl.is/greinasafn/grein/1224140</t>
  </si>
  <si>
    <t>ástæðan er þvert á móti sú að ég sé ekki mat lengur þegar ég sé kjöt heldur er ég mjög</t>
  </si>
  <si>
    <t>kjötið komi af dýri sem vildi lifa en missti líf sitt fyrir máltíðina og það þykir mér erfitt að horfa</t>
  </si>
  <si>
    <t>Auðvelt að verða vegan</t>
  </si>
  <si>
    <t>http://vf.is/mannlif/audvelt-ad-verda-vegan</t>
  </si>
  <si>
    <t>kannski bara til í að vera með . Ég hef mjög gaman af fötum , skarti , blingi og er</t>
  </si>
  <si>
    <t>klæða mig helst ekki oft í svart . Ég er reyndar á myndinni í kjól sem er svart // hvítur</t>
  </si>
  <si>
    <t>Þetta eru best klæddu kennararnir í HÍ</t>
  </si>
  <si>
    <t>http://mbl.is/smartland/tiska/2014/10/27/thetta_eru_best_klaeddu_kennararnir_i_hi_2</t>
  </si>
  <si>
    <t>vef BBC . Frú Obama , sem var ljósmynduð í fatnaði sem hún valdi sjálf , segir að hún sé</t>
  </si>
  <si>
    <t>klæðasmekkur hennar séu undir smásjánni . ,, Ég ætla ekki að láta eins og mér sé sama um það .</t>
  </si>
  <si>
    <t>Michelle Obama forsíðustúlka Vogue</t>
  </si>
  <si>
    <t>http://mbl.is/folk/frettir/2009/02/11/michelle_obama_forsidustulka_vogue</t>
  </si>
  <si>
    <t>og klára allar hreyfingar í hóptímanum . Í Zumba þá brennir þú mikið af hitaeiningum og með því að vera</t>
  </si>
  <si>
    <t>klára hreyfingarnar þá verður þjálfunin enn áhrifaríkari fyrir þig og þú munt sjá meiri árangur . Rjúpnaveiðitímabilið hófst í dag</t>
  </si>
  <si>
    <t>Varist að vera í of stuttum buxum!</t>
  </si>
  <si>
    <t>http://visir.is/g/2014141008814</t>
  </si>
  <si>
    <t>var eiginlega helst í upphafi sem unga fólkið var að skrá sig en það mynstur hefur breyst . Við erum</t>
  </si>
  <si>
    <t>klárleg aukning er að eiga sér stað og næstu mánuðir gætu orðið þungir vegna uppsagna hjá hinu opinbera . “</t>
  </si>
  <si>
    <t>Atvinnuleysi: Karlar streyma inn á skrárnar</t>
  </si>
  <si>
    <t>http://dv.is/frettir/2009/10/15/atvinnuleysi-karlar-streyma-inn-skrarnar/</t>
  </si>
  <si>
    <t>Hoffenheim ræddi Robben um feril sinn og þá ákvörðun að koma til Þýskalands : „ Ég er alltaf raunsær og</t>
  </si>
  <si>
    <t>knattspyrnan er alltaf að breytast . Þetta hefði getað farið öðruvísi . Eftir að ég fór af stað með Gronigen</t>
  </si>
  <si>
    <t>„Að yfirgefa Madrid var besta ákvörðun lífs míns“</t>
  </si>
  <si>
    <t>http://mbl.is/sport/fotbolti/2018/08/24/ad_yfirgefa_madrid_var_besta_akvordun_lifs_mins</t>
  </si>
  <si>
    <t>ég vil að Guðjón verði áfram þjálfari liðsins . Hann hefur unnið ágætis starf en stundum virðist hann ekki vera</t>
  </si>
  <si>
    <t>knattspyrnan í ensku annarri deildinni snýst um . Hann reynir að fá liðið til að leika fallega knattspyrnu en í</t>
  </si>
  <si>
    <t>Hæfileikar hans myndu nýtast betur í efri deildum Englands</t>
  </si>
  <si>
    <t>http://mbl.is/greinasafn/grein/661253</t>
  </si>
  <si>
    <t>svefnrannsóknum . Eins og flestir þekkja hefur koffín slæm áhrif á svefn . „ Það eru þó kannski ekki allir</t>
  </si>
  <si>
    <t>koffín er lengi í líkamanum . Ef þú drekkur kaffibolla rétt eftir hádegi þá er ennþá koffín í líkamanum í</t>
  </si>
  <si>
    <t>Það sem við borðum hefur bein áhrif á svefninn</t>
  </si>
  <si>
    <t>http://frettatiminn.is/thad-sem-vid-bordum-hefur-bein-ahrif-a-svefninn/</t>
  </si>
  <si>
    <t>Guðrún Veiga Guðmundsdóttir</t>
  </si>
  <si>
    <t>ég vissi að þau væru örugglega sofnuð , fékk vinkonur mínar til að gista hjá mér og var alltaf mjög</t>
  </si>
  <si>
    <t>koma í veg fyrir að aðstæður gætu skapast fyrir hann - mögulega ómeðvitað líka . " Þegar María var fimmtán</t>
  </si>
  <si>
    <t>Vísir - Mig langar að vera gott fordæmi</t>
  </si>
  <si>
    <t>http://visir.is/g/2013130709431</t>
  </si>
  <si>
    <t>er að minnka plastnotkun . Kaupa bambustannbursta , muna eftir fjölnotapokanum þegar þú ferð út í búð og bara vera</t>
  </si>
  <si>
    <t>koma minna plasti í umferð yfirhöfuð , þessu óþarfa einnota plasti sem við höfum ekkert við að gera . Endilega</t>
  </si>
  <si>
    <t>Auðveldara en margan grunar</t>
  </si>
  <si>
    <t>http://frettabladid.is/lifid/auveldara-en-margan-grunar</t>
  </si>
  <si>
    <t>sig mikið í frammi og telja sig hafa mikið fram að færa við almenning . Stjórnmálamenn þurfa líka að vera</t>
  </si>
  <si>
    <t>koma skilaboðum sínum á framfæri , fyrir hverju þeir vilja berjast , hvar og hvernig . Það er ekkert óbilgjörn</t>
  </si>
  <si>
    <t>Samtalið við þjóðina</t>
  </si>
  <si>
    <t>http://frettatiminn.is/samtalid-vid-thjodina/</t>
  </si>
  <si>
    <t>Guðni Tómasson</t>
  </si>
  <si>
    <t>Vinstri græn vilja bara stjórnarandstöðuflokkana í ríkisstjórn</t>
  </si>
  <si>
    <t>http://kjarninn.is/frettir/2017-11-01-vinstri-graen-vilja-bara-stjornarandstoduflokkanna-i-rikisstjorn</t>
  </si>
  <si>
    <t>Dylan fær þau kannski þarnæst . Næst ætla ég að spá því að kona fái verðlaunin . Þeir eru orðnir</t>
  </si>
  <si>
    <t>konur eiga auðvitað að fá verðlaunin til jafns við karla . Og fyrst þeir eru í Evrópu núna og Kanada</t>
  </si>
  <si>
    <t>Lítt þekktur Frakki fær Nóbelinn</t>
  </si>
  <si>
    <t>http://visir.is/g/2014141008826</t>
  </si>
  <si>
    <t>gangsetninga að aukast Hún segir Gaskin hafa vakið athygli á því að fæðingar séu mannréttindamál . " Hún er mjög</t>
  </si>
  <si>
    <t>konur eru beittar órétti og misrétti í fæðingum og það sé ekki talað um það sem slíkt , " segir</t>
  </si>
  <si>
    <t>Fæðingar eru mannréttindamál</t>
  </si>
  <si>
    <t>http://mbl.is/greinasafn/grein/1538892</t>
  </si>
  <si>
    <t>Engin fegurðarsamkeppni haldin á Vesturlandi í ár:</t>
  </si>
  <si>
    <t>http://mbl.is/folk/frettir/2008/03/28/engin_fegurdarsamkeppni_haldin_a_vesturlandi_i_ar</t>
  </si>
  <si>
    <t>var ákveðið að nota hvorki grannar sýningarstúlkur né myndvinnslu til fegrunar í herferðinni . Hann sagði þau hjá Dove vera</t>
  </si>
  <si>
    <t>konur væru orðnar þreyttar á því að sjá fyrirsætur í auglýsingum sem allar nota sömu fatastærð . Nýverið var gerð</t>
  </si>
  <si>
    <t>ALVÖRU LÍNUR</t>
  </si>
  <si>
    <t>http://mbl.is/greinasafn/grein/794045</t>
  </si>
  <si>
    <t>" svarar hún að bragði , nánast áður en hún veit umfjöllunarefni viðtalsins . " Nú er maður orðinn svo</t>
  </si>
  <si>
    <t>konur verði að vera duglegar að fara í viðtöl , " heldur hún áfram . " En bara ekki í</t>
  </si>
  <si>
    <t>Speglaði sig í kjarnorkukonum</t>
  </si>
  <si>
    <t>http://mbl.is/greinasafn/grein/799848</t>
  </si>
  <si>
    <t>segir að þau hafi verið að bardúsa í að vinna erindið til borgarráðs framan af viku . Þau hafi verið</t>
  </si>
  <si>
    <t>Kópavogsbær hefði veitt skemmtistaðnum Spot í Kópavogi leyfi til lengri opnunar án nokkurs vesens . „ Við bentum á að</t>
  </si>
  <si>
    <t>Aðeins einn bar í Reykjavík með leyfi til að sýna Super Bowl</t>
  </si>
  <si>
    <t>http://visir.is/g/2015150209866</t>
  </si>
  <si>
    <t>og Sympathy for Mr. Vengence eftir Chan-wook Park . " Ég varð fyrir áhrifum af þessum myndum en var mjög</t>
  </si>
  <si>
    <t>kópíera ekki skot . Mig langaði að öðlast mína eigin rödd og eigin stíl , " segir hann en Miike</t>
  </si>
  <si>
    <t>Of gott til að vera satt</t>
  </si>
  <si>
    <t>http://mbl.is/greinasafn/grein/1059513</t>
  </si>
  <si>
    <t>um ræðir eru Magnús Björn Jónsson sveitastjóri á Skagaströnd og eiginkona hans Guðbjörg Bryndís Viggósdóttir . Þar sem undirritaður er</t>
  </si>
  <si>
    <t>kosið verður um sameiningu fjögurra sveitarfélaga í A-Hún . þann 8. október næstkomandi komst ekkert annað að í huga hans</t>
  </si>
  <si>
    <t>Sveitastjóri flýtir fyrir sameiningu</t>
  </si>
  <si>
    <t>http://huni.is/index.php?pid=32&amp;cid=923</t>
  </si>
  <si>
    <t>Ragnar Z. Guðjónsson</t>
  </si>
  <si>
    <t>hug á að skipta sér af forsetakosningunum sem fram fara í Frakklandi í næsta mánuði . „ Við erum vitaskuld</t>
  </si>
  <si>
    <t>kosningabaráttan er í fullum gangi í Frakklandi , “ sagði Pútín . „ Því fer hins vegar fjarri að við</t>
  </si>
  <si>
    <t>Pútín fundar með Le Pen</t>
  </si>
  <si>
    <t>http://mbl.is/frettir/erlent/2017/03/24/putin_fundar_med_le_pen/</t>
  </si>
  <si>
    <t>svona gríðarlega langt umfram það sem er , segir bara það að áætlunargerðin var verulega ábótavant . Menn eru ekki</t>
  </si>
  <si>
    <t>kostar að setja upp svona viðburð . Hámarkshraði verður hækkaður í 110 kílómetra á klukkustund , skylda til að stöðva</t>
  </si>
  <si>
    <t>Vilja allar upplýsingar um hátíðarfundinn á Þingvöllum upp á borðið</t>
  </si>
  <si>
    <t>leggjum mikla áherslu á að hafa góða kostnaðaráætlun sem grundvöll áður en við bjóðum út verk en við erum líka</t>
  </si>
  <si>
    <t>kostnaðaráætlun á ekki að vera svo rúm að hún veiti ekki aðhald á verktímanum . Þannig að þetta er svona</t>
  </si>
  <si>
    <t>160 milljarðar fram úr áætlunum</t>
  </si>
  <si>
    <t>http://ruv.is/kveikur/160-milljardar-fram-ur-aaetlunum</t>
  </si>
  <si>
    <t>verið raunin . Þá segir Mats stjórnvöld þurfa að standa sig betur í upplýsingagjöf , meðal annars svo almenningur sé</t>
  </si>
  <si>
    <t>kostnaður endurreisnarinnar verði . Til þess þyrfti einnig að tryggja að tiltekin stofnun hefði yfirumsjón með og bæri ábyrgð á</t>
  </si>
  <si>
    <t>Endurreisn gengið hægt</t>
  </si>
  <si>
    <t>http://mbl.is/greinasafn/grein/1310051</t>
  </si>
  <si>
    <t>við , önnur tæki þurfi ekki í heimanámið . Möguleg fyrirmynd bæjarins Ármann Kr. Ólafsson , bæjarstjóri Kópavogs , segist</t>
  </si>
  <si>
    <t>kostnaðurinn í Kópavogi sé á breiðu bili og að Álfhólsskóli kunni að verða ákveðin fyrirmynd . Spurður hvort til greina</t>
  </si>
  <si>
    <t>Helmingssparnaður foreldra í innkaupum</t>
  </si>
  <si>
    <t>http://mbl.is/greinasafn/grein/1607442</t>
  </si>
  <si>
    <t>álagi sem er í úrslitaleikjum . Ég mun leggja áherslu á það að stelpurnar verði tilbúnar í slaginn og er</t>
  </si>
  <si>
    <t>KR er með gott lið . Við lentum í erfiðleikum á móti KR í sumar og það var í raun</t>
  </si>
  <si>
    <t>Vísir - Dagsformið ræður úrslitum</t>
  </si>
  <si>
    <t>http://visir.is/g/2005509090385</t>
  </si>
  <si>
    <t>nái ekki að vinna Stjörnuna á Kópavogsvellinum í kvöld . „ Valur og KR eru alltaf stórleikir og við erum</t>
  </si>
  <si>
    <t>KR-ingar geta orðið Íslandsmeistarar í kvöld . Við þurfum á öllum stigunum að halda til að halda lífi í Evrópubaráttunni</t>
  </si>
  <si>
    <t>Viljum vera Íslandsmeistarar aðeins lengur</t>
  </si>
  <si>
    <t>http://mbl.is/sport/efstadeild/2019/09/16/viljum_vera_islandsmeistarar_adeins_lengur</t>
  </si>
  <si>
    <t>Eyjamenn töpuðu fyrri leiknum í Frostaskjólinu , 1 : 0 . Albert í banni og Hurst farinn Heimir segist vel</t>
  </si>
  <si>
    <t>KR-liðið sé geysilega öflugt . " KR-ingarnir hafa verið á góðu flugi síðustu vikurnar og geta verið illviðráðanlegir komist þeir</t>
  </si>
  <si>
    <t>"Við getum komist í dýrlega stöðu"</t>
  </si>
  <si>
    <t>http://mbl.is/greinasafn/grein/1348400</t>
  </si>
  <si>
    <t>vill að foreldrarnir taki meira þátt og séu meðvitaðri um netnotkun barna sinna . „ Við foreldrarnir þurfum að vera</t>
  </si>
  <si>
    <t>krakkarnir eru að gera á netinu . Það gleymist oft . Við erum svo mikið upptekin af sjálfum okkur á</t>
  </si>
  <si>
    <t>„Plís nenniru bara að drepa þig“</t>
  </si>
  <si>
    <t>http://dv.is/frettir/2015/1/5/plis-nenniru-bara-ad-drepa-thig/</t>
  </si>
  <si>
    <t>á síðustu tíu árum . Bráðabirgðatala fyrir árið 2009 er 32 sjálfsvíg . “ Páll segir fólk þurfa að vera</t>
  </si>
  <si>
    <t>kreppa hafi áhrif á heilsufar , einkum andlega heilsu . Jaðarhópum hætti til að lenda í vanda , svo sem</t>
  </si>
  <si>
    <t>Fleiri á bráðamóttöku geðsviðs eftir hrunið</t>
  </si>
  <si>
    <t>http://visir.is/g/2010874330228</t>
  </si>
  <si>
    <t>nýja barnatryggingakerfinu um helmingi hærri upphæð á mánuði en þau fá í núgildandi kerfi . " ' ÖLL ERUM við</t>
  </si>
  <si>
    <t>kreppan á Íslandi hefur áhrif á íslensk börn . Í kreppunni felast hins vegar einnig tækifæri til að nálgast samfélagið</t>
  </si>
  <si>
    <t>Rótttækar tillögur í málefnum barna</t>
  </si>
  <si>
    <t>http://mbl.is/greinasafn/grein/1282319</t>
  </si>
  <si>
    <t>seðlabankanum í greininni Taper Trouble í nýjasta hefti Foreign Affairs . Hann segir að fundargerðirnar sýni að nefndarmenn voru mjög</t>
  </si>
  <si>
    <t>kreppan væri alþjóðleg í eðli sínu , en að þeir hafi ekki einbeitt sér að því að hefta útbreiðslu hennar</t>
  </si>
  <si>
    <t>Viðskiptablaðið - Ísland rekið út á klakann</t>
  </si>
  <si>
    <t>http://vb.is/skodun/107501/</t>
  </si>
  <si>
    <t>Það held ég að byggi fyrst og fremst á því að þetta er þvingunarráðstöfun og lögregla og ákæruvald eru ágætlega</t>
  </si>
  <si>
    <t>kröfur dómstólar á Íslandi gera til gæsluvarðhaldskröfu . Og þeir eru nokkuð strangir . “ Styrkur kannabisefna í hassi sem</t>
  </si>
  <si>
    <t>Gæsluvarðhald í 6,4% nauðgunarmála</t>
  </si>
  <si>
    <t>http://ruv.is/node/961265</t>
  </si>
  <si>
    <t>hlut viðskiptalífsins í þróunaraðstoð og ef að Ísland á að vera þátttakandi í því þá þurfum við að vera mjög</t>
  </si>
  <si>
    <t>kröfur eru gerðar til þessara fyrirtækja , “ segir Logi . Veðurstofan hefur gefið út gula viðvörun vegna hvassviðris eða</t>
  </si>
  <si>
    <t>Ráðherrar kallaðir fyrir þingnefndir vegna Samherja</t>
  </si>
  <si>
    <t>http://ruv.is/frett/radherrar-kalladir-fyrir-thingnefndir-vegna-samherja</t>
  </si>
  <si>
    <t>Magnús Geir Eyjólfsson</t>
  </si>
  <si>
    <t>í þróunaraðstoð og ef að Ísland á að vera þátttakandi í því , þá þurfum við auðvitað að vera mjög</t>
  </si>
  <si>
    <t>kröfur eru gerðar til þessara fyrirtækja . Framkvæmdastjóri Síldarvinnslunnar í Neskaupstað bað stjórnendur hjá Samherja að ráðleggja sér um það</t>
  </si>
  <si>
    <t>Ráðherrar kallaðir fyrir þingnefndir vegna Samherjamálsins</t>
  </si>
  <si>
    <t>eða dæturnar svara þau því játandi . Eitt af því sem þau nefna er að þau þurfi að vera sér</t>
  </si>
  <si>
    <t>kröfur sé hægt að gera til Elísar Arons og eins að gæta þess að gera ekki of miklar kröfur ,</t>
  </si>
  <si>
    <t>Velferð barna og fjölskyldna í fyrirrúmi</t>
  </si>
  <si>
    <t>http://mbl.is/greinasafn/grein/1050384</t>
  </si>
  <si>
    <t>háskólastigi í boði . Að mörgu er að hyggja þegar nám við hæfi er valið og nemendur þurfa að vera</t>
  </si>
  <si>
    <t>kröfur þeir gera til námsins sem og hvaða umgjörð þeir vilja sjá . Mikilvæg atriði sem nemendur ættu að horfa</t>
  </si>
  <si>
    <t>Að velja háskólanám við hæfi</t>
  </si>
  <si>
    <t>http://visir.is/g/2012706029983</t>
  </si>
  <si>
    <t>Steinn Jóhannsson</t>
  </si>
  <si>
    <t>gagnvart fjármálafyrirtækjunum . Lúðvík Bergvinsson : Fyrirtækin eru í reynd að innheimta ólögmætar kröfur um hver mánaðarmót og þau eru</t>
  </si>
  <si>
    <t>kröfurnar eru ólögmætar og því er eðlilegt við þessar aðstæður að stjórnvöld grípi inn í og reyni að gæta hagsmuna</t>
  </si>
  <si>
    <t>Innheimta ólögmæt lán</t>
  </si>
  <si>
    <t>að kynna uppgjör sín , sagði Sturla . Traustið á hinum bönkunum var líka lítið og menn virtust almennt mjög</t>
  </si>
  <si>
    <t>krosseignatengsl í íslenska fjármálakerfinu væru þannig að ef einn banki félli myndi það hafa gríðarleg áhrif á þann næsta .</t>
  </si>
  <si>
    <t>alltaf verið uppfull af hugmyndum og reyni að láta þær rætast auk þess að vera skapandi . Ég er mjög</t>
  </si>
  <si>
    <t>kulnun í lífi og starfi sé raunverulegt fyrirbæri . Ég stunda ekki líkamsrækt , en myndi sennilega gefa mér tíma</t>
  </si>
  <si>
    <t>Stofnaði fyrirtæki eftir fæðingarorlof</t>
  </si>
  <si>
    <t>http://frettabladid.is/lifid/stofnai-fyrirtaeki-eftir-faeingarorlof</t>
  </si>
  <si>
    <t>koma fram að fullu . " Hvað segja heimamenn um þetta efni ? " Heimamenn eru að ég held lítið</t>
  </si>
  <si>
    <t>kunni að gerast en flestir eru uggandi að svo komnu máli . Það hefur verið svo mikið rætt um virkjunarframkvæmdir</t>
  </si>
  <si>
    <t>Skiptar skoðanir um þróunina</t>
  </si>
  <si>
    <t>http://mbl.is/greinasafn/grein/1078643</t>
  </si>
  <si>
    <t>á málefni sem annars væri ekki í umræðunni . ” Mannhatur er aldrei afsakanlegt Bibbi segir að hann sé þó</t>
  </si>
  <si>
    <t>kvabb hans muni engu breyta þar sem þeir sem svona hugsi uni engri skynsemi eða rökhugsun . Þeir gangi fyrir</t>
  </si>
  <si>
    <t>Bibbi í Skálmöld úthúðar Útvarpi Sögu: Setur met í lágkúru, heimsku, rasisma og mannvonsku</t>
  </si>
  <si>
    <t>mamma mín . Í gegnum lífið hugsar maður ekki mikið til slíkrar stundar . Þó höfum við um hríð verið</t>
  </si>
  <si>
    <t>kveðjustundin nálgaðist . Þú hefur alltaf verið svo lifandi , hvetjandi og áhugasöm um það sem við fólkið þitt höfum</t>
  </si>
  <si>
    <t>KRISTBJÖRG ÞÓRÐARDÓTTIR</t>
  </si>
  <si>
    <t>http://mbl.is/greinasafn/grein/1061199</t>
  </si>
  <si>
    <t>er til að mynda í tuttugasta sæti á lista FIFA yfir bestu lið í heimi . Fleiri og fleiri eru</t>
  </si>
  <si>
    <t>kvennaíþróttir eru nákvæmlega jafn góð skemmtun og karla . Á leikinn á þriðjudaginn mættu fleiri en mæta alla jafna á</t>
  </si>
  <si>
    <t>Stelpurnar okkar – allar</t>
  </si>
  <si>
    <t>http://visir.is/g/2016160608933</t>
  </si>
  <si>
    <t>yfirstíga þær þrautir sem hann leggur fyrir mig í staðinn fyrir að bugast yfir þeim . “ Helgi segist mjög</t>
  </si>
  <si>
    <t>kvíðinn sé mjög algengur , sérstaklega hjá ungu fólk í dag . Oft sé þessi kvíði áunninn og liggi djúpt</t>
  </si>
  <si>
    <t>hitta þessa stráka . Það er gaman að vera kominn aftur og hitta þá , “ segir Eggert sem er</t>
  </si>
  <si>
    <t>kvöldið í kvöld gæti orðið stórt fyrir hann . „ Ég er búinn að vera það lengi í fótbolta að</t>
  </si>
  <si>
    <t>Eggert: Það getur borgað sig að vera á réttum stað á réttum tíma</t>
  </si>
  <si>
    <t>http://visir.is/g/2018181119304</t>
  </si>
  <si>
    <t>Tómas Þór Þórðarson í Brussel</t>
  </si>
  <si>
    <t>Kennari í refsirétti kallaði hlutverk réttargæslumanns„óþarft hlutverk og kellingastarf“</t>
  </si>
  <si>
    <t>http://dv.is/frettir/2017/12/8/kennari-i-refsiretti-kalladi-hlutverk-rettargaeslumannsotharft-hlutverk-og-kellingastarf</t>
  </si>
  <si>
    <t>að þetta sé á meðal þess sem skýri uppgjafartóninn meðal lykilstarfsmanna í jafnréttismálum . Fram kemur að Sigríður Björk sé</t>
  </si>
  <si>
    <t>kynferðisleg áreitni sé vandamál innan embættisins . Hún leggi áherslu á að fjölga konum og auka aðgengi þeirra að valdastöðum</t>
  </si>
  <si>
    <t>Lögreglan vanrækir lögbundin jafnréttisverkefni</t>
  </si>
  <si>
    <t>http://stundin.is/grein/9224</t>
  </si>
  <si>
    <t>markmiðið að stuðla að umræðu og fræðslu um mörkin milli kynlífs og ofbeldis . Með þeim hætti verða unglingar betur</t>
  </si>
  <si>
    <t>kynferðisofbeldi er og um að klámefni endurspeglar ekki raunverulegt kynlíf . Myndin er aðgengileg á vefnum www.faduja.is og þar eru</t>
  </si>
  <si>
    <t>"Fáðu já!" fékk verðlaun í Tallinn</t>
  </si>
  <si>
    <t>http://mbl.is/frettir/innlent/2013/03/15/fadu_ja_fekk_verdlaun_i_tallinn</t>
  </si>
  <si>
    <t>henni að vinna sína vinnu , “ sagði Shema Maboko , ráðuneytisstjóri íþróttamálaráðuneytis Rúanda við AFP-fréttastofuna . „ Við erum</t>
  </si>
  <si>
    <t>kynferðisofbeldi og spilling eigi sér stað en okkar markmið er að berjast gegn slíkri hegðun og við erum ákveðin í</t>
  </si>
  <si>
    <t>Sagði af sér vegna ásakana um spillingu og kynferðislega misnotkun</t>
  </si>
  <si>
    <t>http://mbl.is/frettir/erlent/2019/12/07/vikur_vegna_asakana_um_kynferdislega_misnotkun</t>
  </si>
  <si>
    <t>er loksins búið að beina kastljósinu á gerendur . Sú bylting hefur hreyft við öllu samfélaginu . Almenningur er orðinn</t>
  </si>
  <si>
    <t>kynferðisofbeldi sé alltof algengt í okkar samfélagi og því eigi ekki að þegja yfir lengur . Þess vegna eru einkennisorð</t>
  </si>
  <si>
    <t>„Enginn, sama hvernig hann klæðir sig eða hegðar ber ábyrgð á ofbeldi sem hann verður fyrir“</t>
  </si>
  <si>
    <t>http://stundin.is/grein/742</t>
  </si>
  <si>
    <t>fyrir að hitta hann . Hann skrifaði skilaboð og sagðist virða það . “ Samkvæmt umfjöllun Politiken eru skipuleggjendur hátíðarinnar</t>
  </si>
  <si>
    <t>kynferðisofbeldi sé vandamál . Síðustu þrjú ár hefur hátíðin verið í samstarfi við Evryday Sexism Project í Danmörku og gefið</t>
  </si>
  <si>
    <t>Kynferðisofbeldi á Hróarskeldu: „Við fórum út úr tjaldinu og í regnföt og ég hélt áfram að gráta“</t>
  </si>
  <si>
    <t>http://visir.is/g/2017170629119</t>
  </si>
  <si>
    <t>þegar hún var ung og söng meðal annars í gospelkór . Þrátt fyrir trúarlegt uppeldið segir hún sig hafa vera</t>
  </si>
  <si>
    <t>kynhneigð væri ekki bara svart og hvítt . Financial Times fjallar í dag um kaup Goldman Sachs og þriggja vogunarsjóða</t>
  </si>
  <si>
    <t>Katy Perry gerði meira en að kyssa stelpu</t>
  </si>
  <si>
    <t>http://mbl.is/folk/frettir/2017/03/20/katy_perry_gerdi_meira_en_ad_kyssa_stelpu/</t>
  </si>
  <si>
    <t>, sæt og skemmtileg , en önnur týpa . Ég var nýskilin við föður yngri dóttur minnar og var mjög</t>
  </si>
  <si>
    <t>kynna ekki hvern sem er fyrir börnunum mínum . Síðan kynntist ég manni sem ég hafði heyrt talað um í</t>
  </si>
  <si>
    <t>Móðir segir frá því sem svipti hana dóttur sinni</t>
  </si>
  <si>
    <t>http://stundin.is/grein/469</t>
  </si>
  <si>
    <t>kynna sjálfa sig en mér finnst það erfitt . Þetta er harður bransi . Reyndar finnst mér ungir myndlistarmenn mun</t>
  </si>
  <si>
    <t>kynna sig , þeir eru rosalega duglegir sem mér finnst frábært . Þegar ég var yngri þótti púkalegt að reyna</t>
  </si>
  <si>
    <t>Ein margslungin hugmynd</t>
  </si>
  <si>
    <t>http://mbl.is/greinasafn/grein/819241</t>
  </si>
  <si>
    <t>það , “ segir hún . „ Umræðan er að aukast og margir að tala gegn kynþáttafordómum og margir orðnir</t>
  </si>
  <si>
    <t>kynþáttaflokkun gengur ekki upp á líffræðilegum grunni , en svo kemur eitthvað upp og manni líður eins og við séum</t>
  </si>
  <si>
    <t>„Raddir allra verða að fá að heyrast“</t>
  </si>
  <si>
    <t>http://mannlif.is/heimurinn/raddir-allra-verda-ad-fa-ad-heyrast</t>
  </si>
  <si>
    <t>. En er þessu fylgt eftir ? Guðni Ágústsson : Héraðsdýralæknar fylgja þessu eftir , já og bændurnir eru mjög</t>
  </si>
  <si>
    <t>kýrin hún skilar þeim mun meiru sem aðbúnaðurinn er betri . Guðni segir hins vegar brýnt að huga betur að</t>
  </si>
  <si>
    <t>Aðbúnaður nautgripa</t>
  </si>
  <si>
    <t>við þau hughrif sem tónlistin vekur , " segir Halla Steinunn og bendir á að barokktónskáldin hafi verið sér mjög</t>
  </si>
  <si>
    <t>laða fram tiltekin hughrif með tónlist sinni . Endurvekja tónlistina Halla Steinunn víkur aftur orðum að hverfulleikanum og bendir á</t>
  </si>
  <si>
    <t>"Minnir okkur á hverfulleikann"</t>
  </si>
  <si>
    <t>http://mbl.is/greinasafn/grein/1510711</t>
  </si>
  <si>
    <t>síðustu daga hérna megin tilverunna , stutt en opið og gott spjall sem jafnframt var kveðjustund . Hann var vel</t>
  </si>
  <si>
    <t>lægi fyrir honum og sagðist ekki kvíða því að deyja en hafði áhyggjur af Edit sinni hvernig henni myndi ganga</t>
  </si>
  <si>
    <t>Pétur Guðbjörn Sæmundsson</t>
  </si>
  <si>
    <t>http://mbl.is/greinasafn/grein/1540354</t>
  </si>
  <si>
    <t>sér virkni lyfjanna , hvort þess virði sé að skipta á nýjum , dýrari lyfjum og eldri . Við erum</t>
  </si>
  <si>
    <t>læknar vilja halda sínu sjálfstæði . Við erum ekki með þessu að útiloka að menn beiti ákveðnum aðferðum og lyfjum</t>
  </si>
  <si>
    <t>"Viljum gjarnan sjá meiri íhaldssemi í notkun lyfja"</t>
  </si>
  <si>
    <t>http://mbl.is/greinasafn/grein/778089</t>
  </si>
  <si>
    <t>að læra að lifa með honum . „ Þegar þú greinist með psoriasis 12 ára gömul verður þú að vera</t>
  </si>
  <si>
    <t>læra að lifa með þessu mjög snemma . Annars verður maður brjálaður . Þetta getur tekið svolítið á , þetta</t>
  </si>
  <si>
    <t>Fer í pottana á hverjum degi</t>
  </si>
  <si>
    <t>einstaklingar geti tekist á við tilfinningar sínar : Að geta liðið illa en unnið sig úr því . Að vera</t>
  </si>
  <si>
    <t>lætur þér líða vel . Að geta stoppað , verið í núinu og ræktað sjálfan sig , “ segir Elísabet</t>
  </si>
  <si>
    <t>Segir forvarnir bjarga mannslífum</t>
  </si>
  <si>
    <t>http://visir.is/g/2017170629170</t>
  </si>
  <si>
    <t>sínum tíma stöðu prófessors við lagadeild HR og ver því einn fyrrverandi vinnufélaga gegn öðrum slíkum sem væntanlega eru vel</t>
  </si>
  <si>
    <t>lagaprófessorinn þeirra verði höggþungur og skotfastur í sókninni . Karlagrobb í kvennabæli Kristni var „ mokað út “ úr HR</t>
  </si>
  <si>
    <t>http://frettabladid.is/skodun/1000495576-fdd</t>
  </si>
  <si>
    <t>og uppskar mikinn hlátur í þingsal . Frumvarpinu „ veifað framan í deiluaðila “ Sigurður Ingi sagði þingmenn hafa verið</t>
  </si>
  <si>
    <t>lagasetning væri yfirvofandi . Því sé mikilvægt að fá upplýsingar um hvort sjávarútvegsráðherra hafi farið þess á leit að þing</t>
  </si>
  <si>
    <t>Engin „missed calls“ frá ráðherrum ríkisstjórnarinnar vegna sjómannaverkfallsins</t>
  </si>
  <si>
    <t>http://visir.is/g/2017170229599</t>
  </si>
  <si>
    <t>frjálsum íþróttum á Reykjavíkurleikunum og þar stefnir Ásdís yfir 16 metrana – fyrst kvenna . " Ég er líka vel</t>
  </si>
  <si>
    <t>lágmarkið á EM innanhúss í Serbíu í mars er 16,30 metrar , " segir Ásdís . yrkill@mbl.is Þórarinn Eyþórsson (</t>
  </si>
  <si>
    <t>http://mbl.is/greinasafn/grein/1627614</t>
  </si>
  <si>
    <t>„Ég hef ekki séð annan eins kipp“</t>
  </si>
  <si>
    <t>http://mbl.is/vidskipti/frettir/2016/12/22/eg_hef_ekki_sed_annan_eins_kipp/</t>
  </si>
  <si>
    <t>að Mclean væri mjög líklega þessi Hómer . Hann staðfesti þetta við breska GPU yfirmann sinn . Hann var einnig</t>
  </si>
  <si>
    <t>Lamphere og samstarfsmenn hans höfðu komist að því að kóðuð skilaboð höfðu verið send til GPU frá New York .</t>
  </si>
  <si>
    <t>Donald Duart Maclean</t>
  </si>
  <si>
    <t>http://is.wikipedia.org/wiki?curid=24241</t>
  </si>
  <si>
    <t>http://mbl.is/frettir/innlent/2003/10/12/hatt_i_80_toldu_sig_fa_haefilegt_lan</t>
  </si>
  <si>
    <t>land og þau hlunnindi sem því fylgja tengjast fullveldisrétti okkar Íslendinga , “ segir Katrín . Jóhannes Karl Sigursteinsson hefur</t>
  </si>
  <si>
    <t>http://ruv.is/frett/bodar-herta-loggjof-um-jardakaup-audmanna</t>
  </si>
  <si>
    <t>Bjarni Rúnarsson</t>
  </si>
  <si>
    <t>að dregið verði meira úr stuðningi við landbúnað í gegnum CAP . Þá kemur fram í könnuninni að fleiri eru</t>
  </si>
  <si>
    <t>landbúnaðarkerfið snýst en áður . Þessi afstaða er því ekki byggð á vanþekkingu . Þeir sem telja sig vel upplýsta</t>
  </si>
  <si>
    <t>Nær helmingur íbúa ESB vill auka stuðning við bændur</t>
  </si>
  <si>
    <t>http://bbl.is/frettir/15480</t>
  </si>
  <si>
    <t>stórtækari og fylla upp í suðurströnd borgarinnar ? Úr hverju er landfylling ? Í þessari umræðu þurfum við að vera</t>
  </si>
  <si>
    <t>landfyllingar krefjast mikils efnismagns , þar af leiðandi þarf að gæta varkárni við efnistöku vegna áhrifa á umhverfið . Stór</t>
  </si>
  <si>
    <t>Suðurströnd Reykjavíkur</t>
  </si>
  <si>
    <t>http://mbl.is/greinasafn/grein/1162861</t>
  </si>
  <si>
    <t>sjónvarpsskjá í heimi og þar sem hverir og ísjöklar tala . “ „ Í stuttu máli , þá eru allir</t>
  </si>
  <si>
    <t>landið er lifandi og hægt er að halda því fram að sögur um ósýnilegt fólk og þörfina til að vinna</t>
  </si>
  <si>
    <t>Vísir - Segir trú Íslendinga á álfa ekki koma á óvart</t>
  </si>
  <si>
    <t>http://visir.is/g/2013131229636</t>
  </si>
  <si>
    <t>reynt að mæta þessu ástandi . T.d. hvað varðar flutningskostnaðinn , " sagði Steingrímur og bætti við að hann væri</t>
  </si>
  <si>
    <t>landsbyggðin , líkt og aðrir landsmenn , fyndi fyrir háu eldsneytisverði . Steingrímur sagði ýmsar hugsanlegar ráðstafanir vera til staðar</t>
  </si>
  <si>
    <t>Skoðum hluti málefnalega</t>
  </si>
  <si>
    <t>http://mbl.is/greinasafn/grein/1383313</t>
  </si>
  <si>
    <t>en kannski get ég aldrei gert það aftur , ég hef ekki tekið ákvörðun um það heldur . Ég er</t>
  </si>
  <si>
    <t>landsliðsferillinn getur ekki verið í gangi að eilífu og ég hef notið hverrar mínútu svo við sjáum til . '</t>
  </si>
  <si>
    <t>Lampard: Tek ákvörðun um framtíðina fljótlega</t>
  </si>
  <si>
    <t>viðurlög gagnvart þeim brotamönnum , sem sjá um innheimtu fíkiefnaskulda . Eru dreifiaðilar hættulegra fíkniefna fjöldamorðingjar ? Þeir eru vel</t>
  </si>
  <si>
    <t>langflest fíkniefni leiða til fíknar og líkamlegra og huglægra sjúkdóma og dauða . Þeir vita líka vel að neysla efnanna</t>
  </si>
  <si>
    <t>Refsingar - fíkniefnabrot - forvarnir</t>
  </si>
  <si>
    <t>http://mbl.is/greinasafn/grein/654647</t>
  </si>
  <si>
    <t>. Þótt margir kannist við nafn félagsins og viti að þar fari félag sem sérhæfi sig í fraktflutningum eru fæstir</t>
  </si>
  <si>
    <t>langstærstur hluti umsvifa þess er alls ótengdur Íslandi . Forstjóri og einn af stærstu hluthöfum félagsins er Steinn Logi Björnsson</t>
  </si>
  <si>
    <t>Farþegaflutningar inni í myndinni</t>
  </si>
  <si>
    <t>hafi verið inn á heimasíðu Creditinfo í mánuðinum . Fólk sé að afla upplýsinga . " Fólk er orðið betur</t>
  </si>
  <si>
    <t>lánhæfismatið skiptir máli sem er um leið hvatning til að fara markvisst yfir stöðuna . Ég nefni sem dæmi kröfur</t>
  </si>
  <si>
    <t>Lán í óláni</t>
  </si>
  <si>
    <t>http://mbl.is/greinasafn/grein/1489389</t>
  </si>
  <si>
    <t>að Seðlabankastjórinn fleygði 500 milljónum evra gjaldeyrisvarasjóði bankans í lánveitingu til Kaupþings með samþykki forsætisráðherrans þrátt fyrir að báðir væru</t>
  </si>
  <si>
    <t>lánið fengist aldrei endurgreitt . Báðir hafa þeir lagt sig fram um að leyna fyrir þjóðinni frægu símtali sínu í</t>
  </si>
  <si>
    <t>Kosið um spillinguna á Íslandi</t>
  </si>
  <si>
    <t>http://pressan.is/Landsmalablod/Lesa_Vestfirdi/kosid-um-spillinguna-a-islandi</t>
  </si>
  <si>
    <t>Kristinn H. Gunnarsson</t>
  </si>
  <si>
    <t>og væntingar viðskiptavina . Pítsan geymd lengur í ofninum Áður en næsta dæmi er tekið skal áréttað að undirrituð er</t>
  </si>
  <si>
    <t>lántaka er langtum stærri ákvörðun en pítsukaup , að öllu leyti . Að því sögðu , þá þykir okkur flestum</t>
  </si>
  <si>
    <t>Tækni í stað tafa</t>
  </si>
  <si>
    <t>http://visir.is/g/2019190408949</t>
  </si>
  <si>
    <t>Rósa Kristinsdóttir</t>
  </si>
  <si>
    <t>Flynn , 6. janúar síðastliðinn , með eiginmanni sínum , breska leikaranum Orlando Bloom , 33 ára , er líka</t>
  </si>
  <si>
    <t>lárperan er holl og góð . Spurð út í mataræðið svaraði Miranda : „ Fyrsta skrefið er að ákveða að</t>
  </si>
  <si>
    <t>Vísir - Ó já þessi rennislétti magi nærist á avókadó</t>
  </si>
  <si>
    <t>http://visir.is/g/2011260029079</t>
  </si>
  <si>
    <t>. Spurður hvernig hann upplifði hlutverk Lars og Heimis segir hann að strákarnir beri mikla virðingu fyrir þeim og séu</t>
  </si>
  <si>
    <t>Lars „ er gæinn sem sendi Zlatan heim þegar hann var með stæla “ . Hann segir að í grunninn</t>
  </si>
  <si>
    <t>„Fólk mun fá nýja sýn á liðið“</t>
  </si>
  <si>
    <t>http://dv.is/folk/2016/5/29/folk-mun-fa-nyja-syn-lidid/</t>
  </si>
  <si>
    <t>eins og árangurinn hefur verið eftir að Lars hætti , “ segir Börjesson . Hann segir að allir hafi verið</t>
  </si>
  <si>
    <t>Lars væri góður þjálfari , en þeir vildu meira . Þeir vildu nýtt andlit sem gæti farið með liðið lengra</t>
  </si>
  <si>
    <t>Ísland er fullkomið lið fyrir Lars</t>
  </si>
  <si>
    <t>http://visir.is/g/2015150908757</t>
  </si>
  <si>
    <t>Tómas Þór Þórðarsson</t>
  </si>
  <si>
    <t>ræða tölvunotkun barna og unglinga og vandamálin sem kunna að fylgja henni . „ Foreldrar þurfa að skilja og vera</t>
  </si>
  <si>
    <t>láta ekki duttlunga og stundarþægindi gera það að " leyfa " börnunum að vera smástund í tölvu eða horfa á</t>
  </si>
  <si>
    <t>Burt með tölvuna ef unglingur hefur ekki stjórn</t>
  </si>
  <si>
    <t>http://visir.is/g/2008606357226</t>
  </si>
  <si>
    <t>ellyarmanns</t>
  </si>
  <si>
    <t>álag og streita getur valdið líkamlegum einkennum sem erfitt getur verið að eiga við . Núna reyni ég að vera</t>
  </si>
  <si>
    <t>láta ekki stressið ná svo miklum tökum á mér að líkaminn gefi eftir en það er hægara sagt en gert</t>
  </si>
  <si>
    <t>Með fjölmiðlabakteríuna í sér</t>
  </si>
  <si>
    <t>http://mbl.is/smartland/frami/2018/06/10/med_fjolmidlabakteriuna_i_ser</t>
  </si>
  <si>
    <t>augu mín séu vel varin fyrir öllu hlutdrægnisryki . Þegar svo kemur að meðferð umsókna í styrkjanefndinni er ég mjög</t>
  </si>
  <si>
    <t>láta engan umsækjanda njóta góðs af setu minni í tónleikanefndinni . Einn umsækjenda ætlar að halda tónleika í tónleikaröðinni minni</t>
  </si>
  <si>
    <t>Stjórnsýsla lista - getum við gert betur?</t>
  </si>
  <si>
    <t>http://ruv.is/node/612875</t>
  </si>
  <si>
    <t>http://mbl.is/smartland/frami/2019/12/21/71_ars_og_aetlar_ad_ganga_jakobsveginn_adur_en_hnen</t>
  </si>
  <si>
    <t>, " segir Sigríður . " Undirbúningur fyrir daginn stendur yfir í margar vikur og tilgangurinn er að gera nemendur</t>
  </si>
  <si>
    <t>láta gott af sér leiða og sýna samfélagslega ábyrgð svo þau finni hvað þau hafa mikið að segja , að</t>
  </si>
  <si>
    <t>Söfnuðu meira en tveim milljónum</t>
  </si>
  <si>
    <t>http://mbl.is/frettir/innlent/2014/11/06/sofnudu_meira_en_tveim_milljonum</t>
  </si>
  <si>
    <t>persóna bættist við í sögunni og okkar fyrsta tilfinning var að viðkomandi ætti að vera karlkyns , þá vorum við</t>
  </si>
  <si>
    <t>láta hana vera kvenkyns . Til dæmis þegar systkinin hitta bónda , þá var okkar fyrsta tilfinning að hann ætti</t>
  </si>
  <si>
    <t>Létu fjarlægðina ekki stoppa sig</t>
  </si>
  <si>
    <t>http://mbl.is/greinasafn/grein/1531747</t>
  </si>
  <si>
    <t>maka okkar manna áður en þetta kom í fréttum til að fyrirbyggja ótta hjá þeim . Sömuleiðis höfum við verið</t>
  </si>
  <si>
    <t>láta maka vita , t.d. ef mönnum seinkar af vakt vegna yfirstandandi útkalls . Það er númer eitt , tvö</t>
  </si>
  <si>
    <t>Mín kynslóð gerir samt örugglega meiri kröfur en til dæmis foreldrar mínir , afar og ömmur , og er sér</t>
  </si>
  <si>
    <t>láta sér líða sem best í ellinni . Bítlakynslóðin er enn í fullu fjöri ! “ Jóhannes Daði Halldórsson ,</t>
  </si>
  <si>
    <t>68 er 68</t>
  </si>
  <si>
    <t>http://visir.is/g/2014710259947</t>
  </si>
  <si>
    <t>Valgerður Þ, Jónsdóttir</t>
  </si>
  <si>
    <t>í sameiningu er hægt að breyta þessu til hins betra . Þó verður unga fólkið að vera bæði viljugt og</t>
  </si>
  <si>
    <t>láta stjórnmál landsins sig varða . Aukin fræðsla til góðs Ljóst er að fræðsla fyrir ungt fólk á íslenskum stjórnmálum</t>
  </si>
  <si>
    <t>Stefna í ranga átt</t>
  </si>
  <si>
    <t>http://visir.is/g/2017170328671</t>
  </si>
  <si>
    <t>Líney Lilja Þrastardóttir</t>
  </si>
  <si>
    <t>að um leið og fjölgun tilkynninga sé áhyggjuefni þá sé það einnig von barnarverndaryfirvalda í Hafnarfirði að fólk sé orðið</t>
  </si>
  <si>
    <t>láta vita ef grunur leikur á vanrækslu . Eins að samvinnuátak lögreglu og félagsmálayfirvalda gegn heimilisofbeldi hafi leitt til fjölgunar</t>
  </si>
  <si>
    <t>Tilkynningum fjölgað um 29%</t>
  </si>
  <si>
    <t>http://mbl.is/greinasafn/grein/1623335</t>
  </si>
  <si>
    <t>Viðar Guðjónsson</t>
  </si>
  <si>
    <t>þeim sem ýmist verða vitni að pólitísku ofbeldi eða eru þolendur slíks ofbeldis ráðgjöf til þess að þeir gætu verið</t>
  </si>
  <si>
    <t>láta þá reynslu sína ekki fá útrás í ofbeldi inni á heimilinu . " Við erum ekki að segja að</t>
  </si>
  <si>
    <t>Efla þarf úrræði vegna heimilisofbeldis</t>
  </si>
  <si>
    <t>http://mbl.is/greinasafn/grein/1051954</t>
  </si>
  <si>
    <t>láta þessa hluti ekki fara í taugarnar á sér . Myndir af vellinum eru hér að neðan . CourtneyNewland var</t>
  </si>
  <si>
    <t>Sjáðu völlinn sem Ísland leikur á gegn Andorra: Lítill og andstæðingar hræðast við að spila þar</t>
  </si>
  <si>
    <t>http://dv.is/433/2019/3/19/sjadu-vollinn-sem-island-leikur-gegn-andorra-litill-og-andstaedingar-hraedast-vid-ad-spila-thar</t>
  </si>
  <si>
    <t>vel undirbúnar fyrir þennan leik og við vissum upp á hár hvernig þetta slóvakíska lið spilar . Við vorum mjög</t>
  </si>
  <si>
    <t>láta þetta ekki fara í taugarnar á okkur og mér fannst við gera þetta vel . “ Ásta Eir var</t>
  </si>
  <si>
    <t>Hjartastopp í nokkrar sekúndur</t>
  </si>
  <si>
    <t>http://mbl.is/sport/efstadeild/2019/09/02/hjartastopp_i_nokkrar_sekundur</t>
  </si>
  <si>
    <t>ráðuneytum og stofnunum , hæft starfsfólk sem er sæmilega sátt við sín kjör . Fjármálaráðherra segir mikilvægt að menn séu</t>
  </si>
  <si>
    <t>launamálin verði að geta þróast í átt til jafnvægis milli opinbera og einkageirans þó ríkið ætli ekki að verða leiðandi</t>
  </si>
  <si>
    <t>Millistjórnendur í Landsbanka fá hærri laun en forstjórinn</t>
  </si>
  <si>
    <t>Úttekt á launamun starfsmanna Garðabæjar</t>
  </si>
  <si>
    <t>http://mbl.is/frettir/innlent/2003/06/24/uttekt_a_launamun_starfsmanna_gardabaejar</t>
  </si>
  <si>
    <t>http://mbl.is/frettir/innlent/2009/09/02/laekkar_ur_1_560_thusund_nidur_fyrir_eina_milljon</t>
  </si>
  <si>
    <t>mikilvæg störf . Ég vonast til að farsæl lausn náist í þeirra kjaramál sem fyrst . En ég er algjörlega</t>
  </si>
  <si>
    <t>lausnin fæst við samningaborðið og ummæli mín og annarra ráðherra skipta litlu máli þar um . " Þrífst á krefjandi</t>
  </si>
  <si>
    <t>Í eilífðarverkefni</t>
  </si>
  <si>
    <t>http://mbl.is/greinasafn/grein/1242677</t>
  </si>
  <si>
    <t>lausnir á loftslagsvánni eru til staðar , " sagði Katrín . " Ungir aðgerðasinnar eiga að njóta sömu réttinda og</t>
  </si>
  <si>
    <t>Hlustað verði á unga fólkið</t>
  </si>
  <si>
    <t>mörk í 179 leikjum . „ Auðvitað kíkir maður alltaf extra á þær sem skora mest . Ég er alveg</t>
  </si>
  <si>
    <t>Le Sommer er búin að skora fullt , og að Abily mun alveg skjóta á markið ef hún sér að</t>
  </si>
  <si>
    <t>Abily mun ekki leyfa mér að svindla</t>
  </si>
  <si>
    <t>http://mbl.is/sport/em_fotbolta/2017/07/17/abily_mun_ekki_leyfa_mer_ad_svindla/</t>
  </si>
  <si>
    <t>ég veit það , frá því sem aðrir segja mér . Það er mjög mikilvægt að við séum bæði mjög</t>
  </si>
  <si>
    <t>leggja ekki óeðlilegar kröfur hvort á annað . Að við lærum að lifa með þessum nýja veruleika . En þetta</t>
  </si>
  <si>
    <t>Endurskilgreining lífsins eftir áfallið</t>
  </si>
  <si>
    <t>http://stundin.is/grein/2927</t>
  </si>
  <si>
    <t>líka í vöxt að glamúrinn sé skrúfaður upp með brassi , speglum og marmara . Í dag er fólk orðið</t>
  </si>
  <si>
    <t>leggja meira í innbúið í stað þess að setja allt púður í innréttingar . Fólk á það nefnilega til að</t>
  </si>
  <si>
    <t>Greifar dagsins í dag</t>
  </si>
  <si>
    <t>http://mbl.is/greinasafn/grein/1639494</t>
  </si>
  <si>
    <t>svo mikilvægt að við mannfólkið sýnum hvert öðru samkennd og hjálpum hvert öðru , þegar við getum . Ég er</t>
  </si>
  <si>
    <t>leggja mig fram við að miðla þessari hugsun til barnanna minna . Það geri ég með því að ræða tilgang</t>
  </si>
  <si>
    <t>Fékk ástríðuna fyrir góðgerðarmálum frá afa</t>
  </si>
  <si>
    <t>http://stundin.is/grein/8120</t>
  </si>
  <si>
    <t>„Hefur mjög sterka sögu að segja“</t>
  </si>
  <si>
    <t>http://mbl.is/200milur/frettir/2019/05/27/hefur_mjog_sterka_sogu_ad_segja</t>
  </si>
  <si>
    <t>http://mbl.is/folk/frettir/2009/05/12/sinfonian_stofnar_ungsveit</t>
  </si>
  <si>
    <t>getum gert þetta stærra í sniðum , og við vonumst auðvitað eftir samstarfi við sem flesta . Við erum mjög</t>
  </si>
  <si>
    <t>Virkt samstarf við ungt fólk</t>
  </si>
  <si>
    <t>http://mbl.is/greinasafn/grein/1282585</t>
  </si>
  <si>
    <t>mun valda . Samstaðan Þjóðin , ekki síst sá hluti hennar sem býr og starfar á landsbyggðinni , er mjög</t>
  </si>
  <si>
    <t>Sókn og samstaða á nýjum tímum - Eyjafréttir</t>
  </si>
  <si>
    <t>http://eyjafrettir.is/frett/sokn_og_samstada_a_nyjum_timum/2010-01-11</t>
  </si>
  <si>
    <t>hún fór einnig með aðalhlutverk í Óróa og XL . Hollywood hægur heimur Þrátt fyrir árangurinn heima fyrir er María</t>
  </si>
  <si>
    <t>leiðin til frægðar og frama í Hollywood er þyrnum stráð og því passar hún sig á að halda væntingum í</t>
  </si>
  <si>
    <t>María Birta og Elli giftu sig undir berum himni</t>
  </si>
  <si>
    <t>http://dv.is/folk/2014/7/22/giftu-sig-undir-berum-himni/</t>
  </si>
  <si>
    <t>Baldur Eiríksson</t>
  </si>
  <si>
    <t>prófað eitthvað sem nýtist svo í næstu verkefni – eða þá ekki . Maður lærir af þessu öllu og verður</t>
  </si>
  <si>
    <t>leiðir eru í boði . En ef maður er að semja lög þýðir ekkert að vera með meðvitund . "</t>
  </si>
  <si>
    <t>"Ég geri ekki málamiðlanir"</t>
  </si>
  <si>
    <t>http://mbl.is/greinasafn/grein/1215220</t>
  </si>
  <si>
    <t>í Írak og Sýrlandi , endurskipulagt fjármál sín og safnað liði í tjaldbúðum sem bandalagsherinn rekur . Bandaríska varnarmálaráðuneytið sé</t>
  </si>
  <si>
    <t>leifar hryðjuverkasamtakanna sé ekki á förum í nánd . Jonathan Marcus , fréttaritari breska ríkisútvarpsins BBC , segir ákvörðun Trump</t>
  </si>
  <si>
    <t>Kúvending eftir símtal Trump og Erdogan í gær - Vísir</t>
  </si>
  <si>
    <t>http://visir.is/g/2019191009048</t>
  </si>
  <si>
    <t>er á sama tíma í öðrum sal Borgarleikhússins ) sem við sjáum á skjá . Að auki eru leikararnir alltaf</t>
  </si>
  <si>
    <t>leika . Afhjúpun eða hugmyndin að afhjúpa bergmálar einnig í orðum Nóbelsskáldsins Elfriede Jelinek í leikskránni ( úr grein sem</t>
  </si>
  <si>
    <t>Falin vél eða verk í fullum gangi</t>
  </si>
  <si>
    <t>http://mbl.is/greinasafn/grein/1248047</t>
  </si>
  <si>
    <t>sé ætlaður 18 ára og eldri . Það er mat framkvæmdastjóra SMÁÍS og fulltrúa SAFT að foreldrar séu almennt ekki</t>
  </si>
  <si>
    <t>leiki börn þeirra eru að spila , að því er fram kemur í fréttaskýringu um mál þetta Morgunblaðinu í dag</t>
  </si>
  <si>
    <t>Foreldrar vita ekki hvað þeir eru að kaupa fyrir börnin</t>
  </si>
  <si>
    <t>http://mbl.is/frettir/innlent/2013/09/21/foreldrar_vita_ekki_hvad_their_eru_ad_kaupa_fyrir_b</t>
  </si>
  <si>
    <t>leiki börn þeirra eru að spila . Tölvuleikir nútímans séu ekki allir eins sakleysislegir og eldri leikir eins og Pacman</t>
  </si>
  <si>
    <t>http://mbl.is/greinasafn/grein/1480679</t>
  </si>
  <si>
    <t>að byrja þetta mót , ” sagði Gylfi við fjölmiðla eftir leik . Hann segir að leikmenn liðsins hafi verið</t>
  </si>
  <si>
    <t>leikirnir gegn Lettum og Hollendingum yrðu ólíkir . „ Að við yrðum mikið með boltann gegn Lettlandi en þyrftum að</t>
  </si>
  <si>
    <t>Lars: „Við höldum okkur á jörðinni”</t>
  </si>
  <si>
    <t>http://dv.is/sport/2014/10/13/lars-vid-holdum-okkur-jordinni/</t>
  </si>
  <si>
    <t>janúar . Það er ekkert vafamál . Við höfum fylgst náið með Agger og stöðu hans gagnvart Liverpool og erum</t>
  </si>
  <si>
    <t>leikmaðurinn hefur ekki náð samkomulagi við Liverpool um nýjan samning . Við erum með þrjú til fjögur nöfn á blaði</t>
  </si>
  <si>
    <t>AC Milan með augastað á Agger</t>
  </si>
  <si>
    <t>http://mbl.is/sport/enski/2008/12/10/ac_milan_med_augastad_a_agger</t>
  </si>
  <si>
    <t>en síðan gekk það úr skaftinu svo að ég þurfti aðeins að endurskipuleggja mig , " sagði Guðjón og virðist</t>
  </si>
  <si>
    <t>leikmannahópur Keflavíkur þurfi á auknum liðsstyrk að halda fyrir sumarið . Hann telur spánna sem gerð var kunn í gær</t>
  </si>
  <si>
    <t>mikinn þátt ætli reynsla þeirra af keppninni ' 95 hafi átt í því ? Hetjur koma og fara Maður er</t>
  </si>
  <si>
    <t>leikmenn á borð við Ólaf og Guðjón Val eru ekki á hverju strái . Það breytir þó ekki því að</t>
  </si>
  <si>
    <t>Enginn kemur alskapaður inn í landsliðið</t>
  </si>
  <si>
    <t>http://mbl.is/greinasafn/grein/1409257</t>
  </si>
  <si>
    <t>vera boðberi friðar og samfélagsbreytinga . Þegar allt kemur til alls er þetta bara leikur . " _x0084_ Ég er</t>
  </si>
  <si>
    <t>leikmenn eru undir meiri pressu á HM en nokkru sinni áður . Meðal annars vegna þess að þjóðin trúir því</t>
  </si>
  <si>
    <t>Óttast að annar kólumbískur leikmaður verði myrtur</t>
  </si>
  <si>
    <t>http://fotbolti.net/news/02-07-2018/ottast-ad-annar-kolumbiskur-leikmadur-verdi-myrtur</t>
  </si>
  <si>
    <t>tímbil endaði hins vegar með 20 mörkum frá mér , " sagði Gylfi hokinn af reynslu . " Ég er</t>
  </si>
  <si>
    <t>leikmenn ganga í gegnum skeið sem þessi , " sagði Gylfi . Heiða Rún Sigurðardóttir , eða Heida Reed eins</t>
  </si>
  <si>
    <t>Fyrsta markið í nóvember - 19 fylgdu í kjölfarið</t>
  </si>
  <si>
    <t>http://mbl.is/sport/enski/2015/09/25/fyrsta_markid_i_november_19_fylgdu_i_kjolfarid</t>
  </si>
  <si>
    <t>Upplifði niðurlægingu í Aserbaídsjan</t>
  </si>
  <si>
    <t>http://frettabladid.is/sport/upplifdi-nidurlaegingu-i-aserbaidsjan</t>
  </si>
  <si>
    <t>afarkosti . Auðvitað er þetta á endanum persónuleg ákvörðun hvers og eins leikmanns , " segir Hannes sem er þó</t>
  </si>
  <si>
    <t>leikmenn séu oftar en ekki undir mikilli pressu frá félögum sínum . „ Fáum hefur tekist jafn vel að teknó-væða</t>
  </si>
  <si>
    <t>Formaður KKÍ: Þurfum að endurskoða vinnubrögð okkar</t>
  </si>
  <si>
    <t>http://visir.is/g/2012707169987</t>
  </si>
  <si>
    <t>http://mbl.is/sport/korfubolti/2012/08/21/vodum_i_thessa_karla</t>
  </si>
  <si>
    <t>Vel undirbúnir fyrir bardagann</t>
  </si>
  <si>
    <t>„ Auðvitað var maður ennþá í skýjunum nokkrum tímum eftir leik , en ég held að við séum allar mjög</t>
  </si>
  <si>
    <t>leikurinn fram undan verði mjög erfiður . Þannig það þýðir ekkert bara að gleyma sér í gleðinni , “ sagði</t>
  </si>
  <si>
    <t>„Þýðir ekki að gleyma sér í gleðinni“</t>
  </si>
  <si>
    <t>http://ruv.is/node/1198762</t>
  </si>
  <si>
    <t>Þorkell Gunnar Sigurbjörnsson</t>
  </si>
  <si>
    <t>http://mbl.is/sport/efstadeild/2019/08/03/spila_miklu_betur_en_i_fyrra</t>
  </si>
  <si>
    <t>, í Zagreb í mars . Eftir Guðmund Hilmarsson gummih@mbl.is Við viljum þrjú stig og ekkert annað en við erum</t>
  </si>
  <si>
    <t>leikurinn gegn Íslendingum verður harður slagur . Íslendingar hafa engu að tapa , þeir koma vafalaust til með að selja</t>
  </si>
  <si>
    <t>Ísland hefur engu að tapa</t>
  </si>
  <si>
    <t>http://mbl.is/greinasafn/grein/1036303</t>
  </si>
  <si>
    <t>20 af 21 leik liðsins í 1. deildinni og skorað átta mörk . Heimir Hallgrímsson , þjálfari ÍBV , var</t>
  </si>
  <si>
    <t>leikurinn gegn Þór yrði erfiður enda höfðu Þórsarar fyrir leikinn lagt Eyjamenn tvívegis að velli á Akureyri í sumar .</t>
  </si>
  <si>
    <t>"Vissum að þetta yrði erfiður leikur"</t>
  </si>
  <si>
    <t>http://mbl.is/sport/efstadeild/2011/09/11/vissum_ad_thetta_yrdi_erfidur_leikur</t>
  </si>
  <si>
    <t>Mér líður bara vel inni á vellinum og reyni að gera það sem ég geti . “ Hann var vel</t>
  </si>
  <si>
    <t>leikurinn í kvöld hafi verið gott tækifæri til að sýna að hann eigi skilið að fá mínútur með íslenska landsliðinu</t>
  </si>
  <si>
    <t>Rúrik: Er svolítið fyrir að sýna mig</t>
  </si>
  <si>
    <t>http://visir.is/g/2018180609759</t>
  </si>
  <si>
    <t>Tyrkjum heldur en það gerði í fyrrakvöld og í samtölum mínum við þjálfara og leikmenn í gær eru þeir vel</t>
  </si>
  <si>
    <t>leikurinn verður snúinn , erfiður og töluvert öðruvísi en leikurinn við Finna . Tyrkir eru klárlega mun sterkari mótherji en</t>
  </si>
  <si>
    <t>Tyrkir vonandi næstu fórnarlömbin í Laugardalnum</t>
  </si>
  <si>
    <t>http://mbl.is/greinasafn/grein/1613332</t>
  </si>
  <si>
    <t>svið samfélagsins með því að gera röddum kvenna og karla jöfn skil . “ „ Dagskrárgerðarfólk og fréttamenn skulu vera</t>
  </si>
  <si>
    <t>leita jafnt til karla og kvenna eftir viðtölum eftir því sem því verður við komið . “ Þá benda aðstandendur</t>
  </si>
  <si>
    <t>Skrifa opið bréf til RÚV vegna EM</t>
  </si>
  <si>
    <t>http://dv.is/frettir/2012/5/30/skrifa-opid-bref-til-ruv-vegna-em/</t>
  </si>
  <si>
    <t>hund , " segir Lára Birgisdóttir en hún hefur ræktað hunda í 16 ár . Lára segir að fólk sé</t>
  </si>
  <si>
    <t>leita sér að góðum ræktendum og vilji fá innsýn frá þeim sem og góðar leiðbeiningar . Til séu dæmi um</t>
  </si>
  <si>
    <t>“ herferðina , en að annars hafi aðsóknin verið frekar stöðug . Sigurbjörg Jóna segir fólk einnig vera heilt yfir</t>
  </si>
  <si>
    <t>leita sér aðstoðar ef eitthvað er að , og að meðferðarstöðum fari fjölgandi vegna aukinnar eftirspurnar . Aron Pálmarsson sparaði</t>
  </si>
  <si>
    <t>Umtal getur ýtt undir komur fólks á geðdeild</t>
  </si>
  <si>
    <t>http://visir.is/g/2016160418903</t>
  </si>
  <si>
    <t>Stefanía Björg Víkingsdóttir</t>
  </si>
  <si>
    <t>í viðtölum . Ég held að umræðan um ofbeldi hafi skilað sér . Konur eru meðvitaðar um þetta úrræði og</t>
  </si>
  <si>
    <t>leita sér hjálpar , " segir Drífa . Hún vonar að vegna mikilla aðsóknar í athvarfið sýni ríkisvaldið því skilning</t>
  </si>
  <si>
    <t>Vísir - Metfjöldi í Kvennaathvarfinu</t>
  </si>
  <si>
    <t>http://visir.is/g/2004411040398</t>
  </si>
  <si>
    <t>- 15% sjúklinga fengju rétta meðferð . Kristófer skýrði aukna notkun þunglyndislyfja með því að fólk væri almennt orðið betur</t>
  </si>
  <si>
    <t>leita sér hjálpar við þunglyndi , ekki væri um sama feluleikinn að ræða og þegar geðsjúkdómar ættu í hlut .</t>
  </si>
  <si>
    <t>Þunglyndi er dýr sjúkdómur</t>
  </si>
  <si>
    <t>http://visir.is/g/2008903426094</t>
  </si>
  <si>
    <t>Atli Steinn Guðmundsson</t>
  </si>
  <si>
    <t>Aðstoð borgar sig: Tekjuhátt fólk í greiðsluvanda</t>
  </si>
  <si>
    <t>http://mbl.is/frettir/innlent/2008/08/20/tekjuhatt_folk_i_greidsluvanda</t>
  </si>
  <si>
    <t>aðeins takast með samhentu átaki allra í ár , þ.e. konur þurfa að stíga fram og fjölmiðlafólk þarf að vera</t>
  </si>
  <si>
    <t>leita út fyrir sinn venjulega hóp viðmælenda . " Verkefnið hófst fyrst 2013 Hrafnhildur segir FKA hafa unnið náið með</t>
  </si>
  <si>
    <t>Vekja athygli á ójafnri stöðu kvenna</t>
  </si>
  <si>
    <t>http://mbl.is/greinasafn/grein/1656508</t>
  </si>
  <si>
    <t>stað þess að láta greiðslurnar fara í gegnum Bændasamtök Íslands . Í skýrslu Alþjóðamálastofnunar segir að fulltrúar ESB hafi verið</t>
  </si>
  <si>
    <t>leita þyrfti sérlausna fyrir Ísland á þessu sviði . Afar hæpið er að Ísland fái að halda verndartollum á landbúnaðarafurðir</t>
  </si>
  <si>
    <t>Landbúnaðarkerfi ESB hentar ekki fyrir Íslendinga</t>
  </si>
  <si>
    <t>http://visir.is/g/2014704099984</t>
  </si>
  <si>
    <t>Brjánn Jónasson</t>
  </si>
  <si>
    <t>á þeim . Þau eru örugglega hér á ferðinni eins og annars staðar . “ Þá segir hann íbúa heimavistarinnar</t>
  </si>
  <si>
    <t>meðvitaða um það að</t>
  </si>
  <si>
    <t>leitað verði í herbergjum þeirra ef þurfa þykir . Styrmir Gunnarsson , ritstjóri Morgunblaðsins , vildi ekki gefa upp hver</t>
  </si>
  <si>
    <t>Hundar leita á heimavistum</t>
  </si>
  <si>
    <t>http://visir.is/g/2007103170158</t>
  </si>
  <si>
    <t>tekst að reka háskólana á Íslandi fyrir það fjármagn sem til þeirra er veitt . Mikilvægt er að netnotendur séu</t>
  </si>
  <si>
    <t>leitarvélar og samfélagsmiðlar , sem safni upplýsingum um þá , séu til staðar . Þetta segir sérfræðingur í markaðssetningu á</t>
  </si>
  <si>
    <t>Safna upplýsingum um netnotendur</t>
  </si>
  <si>
    <t>það sé bara ótrúlegt að pínulítið land eins og Ísland sé á þessum stað . “ Evar segir marga vera</t>
  </si>
  <si>
    <t>Lemon sé íslenskur veitingastaður og hefur hún tekið áhuganum á landinu og þar með veitingastaðnum fagnandi . „ Ég segi</t>
  </si>
  <si>
    <t>Fjölmiðlafár á Lemon í París</t>
  </si>
  <si>
    <t>http://mbl.is/vidskipti/frettir/2016/06/28/fjolmidlafar_a_lemon_i_paris/</t>
  </si>
  <si>
    <t>Munurinn á þessu kerfi og verðtryggingu á vöxtunum er að nú væri heildargreiðsla vaxta þekkt stærð og lántaki því algjörlega</t>
  </si>
  <si>
    <t>lenging lánstímans kostar í raun og veru . Greiðsluseðillinn yrði svo tvískiptur , verðtryggði hlutinn sér og vaxtahlutinn sér .</t>
  </si>
  <si>
    <t>Verðtrygging eða ekki, það er spurningin</t>
  </si>
  <si>
    <t>http://mbl.is/greinasafn/grein/1465669</t>
  </si>
  <si>
    <t>um að það væri svo sem ekkert eitt rétt í þessum kossamálum . Aðalatriðið væri að sýna virðingu og vera</t>
  </si>
  <si>
    <t>lesa í aðstæður . Ekki gleyma kossunum þegar kemur að forleiknum Það skiptir máli í þessu , eins og í</t>
  </si>
  <si>
    <t>Gerðu meira af því sem gerir þig glaða og graða | Vikan</t>
  </si>
  <si>
    <t>http://mannlif.is/vikan/gerdu-meira-af-thvi-sem-gerir-thig-glada-og-grada</t>
  </si>
  <si>
    <t>stúdera hvernig umbúðirnar gætu verið handhægar og umhverfisvænar og er mjög ánægð með útkomuna . Mér finnst mjög margir orðnir</t>
  </si>
  <si>
    <t>lesa innihaldslýsingarnar en þessir réttir eru með hráefni sem geymist ekki vikum saman í hillum . " Réttirnir fást enn</t>
  </si>
  <si>
    <t>Ekki síðra daginn eftir</t>
  </si>
  <si>
    <t>http://mbl.is/greinasafn/grein/1464667</t>
  </si>
  <si>
    <t>andlitsgreiningu í sinni löggæslu um nokkurt skeið og veldur þessi þróun talsverðum áhyggjum íbúa landsins . Eru þeir orðnir talsvert</t>
  </si>
  <si>
    <t>lesa skilmála smáforrita og gefa ekki upp persónuupplýsingar að óþörfu . Nýtt fyrirbæri En þessi smáforrit eru aðeins hluti af</t>
  </si>
  <si>
    <t>Djúpfölsun í röngum höndum: „Það er ekki stórlöxunum, stjórnmálamönnum og fræga fólkinu sem er hvað mest ógnað“</t>
  </si>
  <si>
    <t>http://dv.is/pressan/2019/9/28/djupfolsun-rongum-hondum</t>
  </si>
  <si>
    <t>Svo núna nýlega þegar mótmælin eru í gangi er kannski best að halda sig utan þeirra á kvöldin og vera</t>
  </si>
  <si>
    <t>lestir og götur geta verið lokaðar . Svo ef þið þurfið að ferðast milli staða þá er gott að taka</t>
  </si>
  <si>
    <t>Keypti flugmiða aðra leið til Hong Kong</t>
  </si>
  <si>
    <t>http://mbl.is/ferdalog/frettir/2019/08/26/keypti_flugmida_adra_leid_til_hong_kong</t>
  </si>
  <si>
    <t>heimilum sem ekki kaupa fasta áskrift af Skessuhorni það sem við stöndum fyrir . Við sem stöndum að útgáfunni erum</t>
  </si>
  <si>
    <t>lestur og notkun fjölmiðla er mikið að breytast . Til að mynda horfir fólk minna á línulega dagskrá sjónvarpsstöðvanna ,</t>
  </si>
  <si>
    <t>Ungi fólki gefinn gaumur</t>
  </si>
  <si>
    <t>öðrum börnum í skólunum . Það hefur verið prófað hér á Akureyri og komið vel út . “ Bókaormar eru</t>
  </si>
  <si>
    <t>lesturinn hjálpi þeim í námi , að sögn Herdísar Önnu . Hún segir þá oft velja bækur af kostgæfni .</t>
  </si>
  <si>
    <t>Ungir bókaormar tala lítið um sinn lestur</t>
  </si>
  <si>
    <t>http://visir.is/g/2014703139895</t>
  </si>
  <si>
    <t>hann . Sumir líta á þessi harðneskjulegu orð sem uppgjöf , aðrir sem raunsæi . Nabokov var hins vegar vel</t>
  </si>
  <si>
    <t>lesvæna rímaða þýðingin væri hið ráðandi viðmið hvað ljóðaþýðingar varðar og að með því að nota aðferðafræðina sem hann hafði</t>
  </si>
  <si>
    <t>RÍM EÐA RÖKVÍSI?</t>
  </si>
  <si>
    <t>http://mbl.is/greinasafn/grein/588346</t>
  </si>
  <si>
    <t>, sem er afar hrifin af hugmyndafræði jólanna og þá sér í lagi friðarboðskapnum . Ég þarf að vera einstaklega</t>
  </si>
  <si>
    <t>leyfa gjöfum þeirra allra að njóta sín í aðdraganda jólanna því annars getur farið illa . Birtingarmynd þess þegar Dægurstjarnan</t>
  </si>
  <si>
    <t>Er peningahegðun þín í lagi?</t>
  </si>
  <si>
    <t>hugmyndum . “ „ Áhuginn á barnæskunni hefur kviknað í gegnum ferlið á okkar síðustu verkum en við erum mjög</t>
  </si>
  <si>
    <t>leyfa okkur að haga okkur eins og börn þegar við vinnum . “ „ Við erum öll á þeim aldri</t>
  </si>
  <si>
    <t>Treysta hvert öðru fyrir kjánalegum hugmyndum</t>
  </si>
  <si>
    <t>http://visir.is/g/2017171009265</t>
  </si>
  <si>
    <t>http://frettabladid.is/skodun/leynigesturinn-1</t>
  </si>
  <si>
    <t>málakunnátta og skortur á samfélagsþekkingu einnig torveldað eðlileg samskipti ólíkra þjóðerna . Umfram allt er þó að þjóðin sé vel</t>
  </si>
  <si>
    <t>leysa fljótt og örugglega þau vandamál sem upp kunna að koma vegna aukins fjölda nýbúa og takmarka áfram fjölda þeirra</t>
  </si>
  <si>
    <t>Hlutskipti nýbúa á Íslandi</t>
  </si>
  <si>
    <t>http://mbl.is/greinasafn/grein/596041</t>
  </si>
  <si>
    <t>í eigið fé . Fjármálaráðherrar Íslands og Hollands ræddu ákveðnar lausnir á Icesave-málinu á fundi í morgun . Allir eru</t>
  </si>
  <si>
    <t>leysa þurfi málið , segir Steingrímur J. Sigfússon , fjármálaráðherra . Telma Tómasson ræddi við Steingrím nú rétt fyrir fréttir</t>
  </si>
  <si>
    <t>Steingrímur á ársfundi AGS</t>
  </si>
  <si>
    <t>Björn segir lið Evrópu vera tilbúið í harða keppni . „ Þessi viðburður hefur vaxið undanfarin ár . Við erum</t>
  </si>
  <si>
    <t>lið Asíu hefur aldrei verið jafn sterkt og allt getur gerst í golfi . Liðið sem er betra á pappírnum</t>
  </si>
  <si>
    <t>Björn býst við erfiðu verkefni í Malasíu</t>
  </si>
  <si>
    <t>http://kylfingur.vf.is/frettir/45773</t>
  </si>
  <si>
    <t>þrettán mörk . Þessi tvítugi leikmaður var síðan einnig valinn efnilegasti leikmaður deildarinnar . Wayne Rooney leikmaður Manchester United segist</t>
  </si>
  <si>
    <t>lið eigi eftir að berjast um enska meistaratitilinn í vor . Hann nefnir Chelsea og Liverpool sem helstu keppinauta og</t>
  </si>
  <si>
    <t>Rooney meðvitaður um helstu keppinautana</t>
  </si>
  <si>
    <t>stöngin inn hjá okkur í dag , “ sagði Ágúst . Þrátt fyrir að staða Vals sé góð er Ágúst</t>
  </si>
  <si>
    <t>lið hans eigi enn eftir að stíga yfir stærsta þröskuldinn . Og undirbúningurinn fyrir meistarafögnuðinn er ekki hafinn eins og</t>
  </si>
  <si>
    <t>Umfjöllun og viðtöl: Fram - Valur 26-29 | Valskonur með pálmann í höndunum - Vísir</t>
  </si>
  <si>
    <t>http://visir.is/g/2019190429451</t>
  </si>
  <si>
    <t>heimavelli 2 - 0 . Seinni leikurinn verður leikinn á Stade de France í París á þriðjudagskvöldið . Deschamps er</t>
  </si>
  <si>
    <t>lið hans þarf að pressa , leika hraðan bolta og berjast sem aldrei fyrr til að vinna á sterku liði</t>
  </si>
  <si>
    <t>Vísir - Deschamps: Verðum að brjóta Úkraínu niður</t>
  </si>
  <si>
    <t>http://visir.is/g/2013131119182</t>
  </si>
  <si>
    <t>„ Við erum að fara inn í þetta mót til að vinna titilinn . En á sama tíma erum við</t>
  </si>
  <si>
    <t>lið sem eru í kringum okkur í öllum spám - FH , Valur , Breiðablik - og jafnvel eitt annað</t>
  </si>
  <si>
    <t>Willum: Ætlum að vinna titilinn</t>
  </si>
  <si>
    <t>http://visir.is/g/2017170428922</t>
  </si>
  <si>
    <t>úthaldsleysi , einbeitingarskortur , hármissir , ógleði // uppköst , kvíði , hræðsla , reiði og sorg . • Verum</t>
  </si>
  <si>
    <t>líðan getur verið mjög breytileg . Algengt er að fólk í krabbameinsmeðferð eigi bæði góða daga og slæma . •</t>
  </si>
  <si>
    <t>ég held að það sé styrkleiki að hafa keyrt á sama liðinu varðandi reynslu og fleira en auðvitað erum við</t>
  </si>
  <si>
    <t>liðið er að eldast . En flestir leikmannanna eru samt enn á mjög góðum aldri og eiga talsvert eftir .</t>
  </si>
  <si>
    <t>Hamrén var ekkert að kvarta eða kveina</t>
  </si>
  <si>
    <t>http://mbl.is/sport/efstadeild/2019/09/10/hamren_var_ekkert_ad_kvarta_eda_kveina</t>
  </si>
  <si>
    <t>Víðir Sigurðsson í Tirana</t>
  </si>
  <si>
    <t>þá er þetta galopinn leikur , " sagði Brynjar Gauti . Írarnir spila ekki upp á jafntefli Írska liðið er</t>
  </si>
  <si>
    <t>liðið er ekki komið áfram og fyrirliðinn Ronan Finn tjáði írskum miðlum í gær að liðið færi ekki fram úr</t>
  </si>
  <si>
    <t>Þeir voru ekki miklu betri en við</t>
  </si>
  <si>
    <t>http://mbl.is/greinasafn/grein/1645969</t>
  </si>
  <si>
    <t>liðið væri að skrifa nýjan kafla í íþróttasöguna í Njarðvík . " Já já . Konan mín hefur verið í</t>
  </si>
  <si>
    <t>http://mbl.is/greinasafn/grein/1418461</t>
  </si>
  <si>
    <t>Atli hafi kynnt sér FC Lahti sagði hann að hann hefði ekki séð mikið frá þeim . Hann var þó</t>
  </si>
  <si>
    <t>liðið væri gott : " Ég veit að þeir unnu HJK Helsinki þannig ég myndi halda að þeir væru nokkuð</t>
  </si>
  <si>
    <t>hver líti eftir hundunum . Það leiðir hugann frá fótboltanum sem er mjög mikilvægt , " sagði Cole sem er</t>
  </si>
  <si>
    <t>liðið þarf að toppa sinn leik þegar keppnin er í hámarki . " Að sjálfsögðu þurfum við að leika vel</t>
  </si>
  <si>
    <t>Vellirnir gera okkur erfitt fyrir</t>
  </si>
  <si>
    <t>http://mbl.is/greinasafn/grein/1090162</t>
  </si>
  <si>
    <t>Zagreb á þriðjudaginn þegar Króatía tekur á móti Íslandi í seinni umspilsleik þjóðanna fyrir heimsmeistaramótið í fótbolta . Kovac er</t>
  </si>
  <si>
    <t>liðið þurfi á miklum stuðningi að halda og að liðið þurfi að fá mark í leikinn sem fyrst svo stuðningsmenn</t>
  </si>
  <si>
    <t>Vísir - Kovac: Þurfum stuðning frá fyrstu mínútu</t>
  </si>
  <si>
    <t>http://visir.is/g/2013131119168</t>
  </si>
  <si>
    <t>að hrökkva aftur í gang og vinna að lokum mikilvæg tvö stig . Ásbjörn var auðvitað ánægður með stigin en</t>
  </si>
  <si>
    <t>liðið þurfi að spila betur . „ Við vorum í vandræðum allan leikinn í sókn og það er ótrúlegt að</t>
  </si>
  <si>
    <t>Til skammar hvernig við komum út í seinni</t>
  </si>
  <si>
    <t>http://mbl.is/sport/handbolti/2018/12/16/til_skammar_hvernig_vid_komum_ut_i_seinni</t>
  </si>
  <si>
    <t>því að stunda smávægilegt tryggingasvindl , sem er tilviljanakennt , eins og annað í lífi hans . Og hann er</t>
  </si>
  <si>
    <t>líf hans er marklaust , eins og sést þegar hann segir að sú " hugmynd að byrja að drekka kaffi</t>
  </si>
  <si>
    <t>Lífið var ekki eitthvað sem hægt var að rekja</t>
  </si>
  <si>
    <t>http://mbl.is/greinasafn/grein/1707471</t>
  </si>
  <si>
    <t>samkynhneigði karlmaðurinn á Íslandi til að gegna ráðherraembætti . Hann segist þakklátur þeim sem ruddu brautina á Íslandi og segist</t>
  </si>
  <si>
    <t>líf hans væri allt öðruvísi í dag ef hann hefði fæðst í landi þar sem réttindi samkynhneigðra eru af skornum</t>
  </si>
  <si>
    <t>Fyrsti sam­kyn­hneigði karl­ráð­herrann:…</t>
  </si>
  <si>
    <t>http://frettabladid.is/frettir/fyrsti-samkynhneigi-karlraherrann-eg-er-eins-og-eg-er</t>
  </si>
  <si>
    <t>á Facebook-síðu sinni að ,, tími hans til að stjórna muni koma " þrátt fyrir reynsluleysið . Þá segist hann</t>
  </si>
  <si>
    <t>líf hans verði í hættu . Bhutto segir í skilaboðum til fólks sem skilið hefur eftir samúðarkveðjur vegna dauða móður</t>
  </si>
  <si>
    <t>Bilawal Bhutto segir sinn tíma munu koma</t>
  </si>
  <si>
    <t>http://mbl.is/frettir/erlent/2008/01/02/bilawal_bhutto_segir_sinn_tima_munu_koma</t>
  </si>
  <si>
    <t>hugsa til fólks um allan heim sem berst fyrir því að lifa lífinu á sínum eigin forsendum . Ég er</t>
  </si>
  <si>
    <t>líf mitt væri afar frábrugðið því sem er ef ég hefði fæðst í landi þar sem réttindi hinsegin fólks eru</t>
  </si>
  <si>
    <t>Ég er eins og ég er - Vísir</t>
  </si>
  <si>
    <t>http://visir.is/g/2019190819347</t>
  </si>
  <si>
    <t>Guðmundur Ingi Guðbrandsson</t>
  </si>
  <si>
    <t>Honum sem öllu lífi ræður - og að umönnun þeirra og uppeldi hefði því aðeins tekist ef skjólstæðingar þeirra væru</t>
  </si>
  <si>
    <t>líf þeirra hefði tilgang og fyllilega þess virði að lifa því með jákvæðu hugarfari og heilbrigðu líferni . Þessi heilræði</t>
  </si>
  <si>
    <t>ARI MAGNÚS KRISTJÁNSSON</t>
  </si>
  <si>
    <t>http://mbl.is/greinasafn/grein/621389</t>
  </si>
  <si>
    <t>stendur meistaramánuður yfir . Hefur þú sett þér markmið þegar kemur að heilsunni í október ? " Ég er mjög</t>
  </si>
  <si>
    <t>lifa heilbrigðu lífi enda hef ég lifað og hrærst í þessum heimi til fjölda ára og finnst alltaf jafn gaman</t>
  </si>
  <si>
    <t>Yoko Ono og Linda P hittust</t>
  </si>
  <si>
    <t>http://visir.is/g/2012121019533</t>
  </si>
  <si>
    <t>krónísku streituástandi og leggja áherslu á að vinna á því . Taka tíma til að hægja á sér og vera</t>
  </si>
  <si>
    <t>lifa í augnablikinu . Stundum er gott að stoppa , hvar sem maður er staddur og taka sér tíma til</t>
  </si>
  <si>
    <t>Streita, síþreyta og vanvirkni í skjaldkirtli</t>
  </si>
  <si>
    <t>http://mbl.is/smartland/heilsa/2016/09/25/streita_sithreyta_og_vanvirkni_i_skjaldkirtli/</t>
  </si>
  <si>
    <t>við í Ljósheimum í gegnum árin , hjálpað mér að kyrra hugann . Ég er stöðugt að reyna að vera</t>
  </si>
  <si>
    <t>lifa í núinu og njóta andartaksins . Áreitið á hverjum degi er margvíslegt hjá okkur öllum , bæði í vinnu</t>
  </si>
  <si>
    <t>búið þegar fólk hætti að vinna . Nema síður sé . „ Mér finnst fólk á mínum aldri vera mjög</t>
  </si>
  <si>
    <t>lifa lífinu af gleði og ég verð sjaldan vör við uppgjafartón . Sjálf hitti ég vinkonurnar mikið , við borðum</t>
  </si>
  <si>
    <t>Rómantík er líka að búa til grautinn</t>
  </si>
  <si>
    <t>http://frettabladid.is/lifid/romantik-er-lika-a-bua-til-grautinn</t>
  </si>
  <si>
    <t>af skátastarfi þegar skátinn hættir í formlegu skátastarfi með jákvætt viðhorf til fullorðinsáranna og tekst á við þau einbeittur og</t>
  </si>
  <si>
    <t>lifa lífinu sem sjálfstæður , virkur og ábyrgur einstaklingur . Markmiðið er að skátinn verði " leiðtogi í eigin lífi</t>
  </si>
  <si>
    <t>Sjálfsmenntun og reynslunám</t>
  </si>
  <si>
    <t>http://mbl.is/greinasafn/grein/1617691</t>
  </si>
  <si>
    <t>Bhatia , formaður sendinefndar Alþjóða gjaldeyrissjóðsins , segir , segir spurður um álit á íslensku fjármálaumhverfi , að nefndin sé</t>
  </si>
  <si>
    <t>lífeyrissjóðirnir eigi stóran hluta af viðskiptalífinu . Íslenska hagkerfið sé lítið , og því sé alltaf hætta á samþjöppun .</t>
  </si>
  <si>
    <t>Styðja ekki gólf á erlendar fjárfestingar</t>
  </si>
  <si>
    <t>http://mbl.is/greinasafn/grein/1634462</t>
  </si>
  <si>
    <t>og var í gamla daga . Þá förum við kannski að hugsa meira um lífið og tilganginn . Við erum</t>
  </si>
  <si>
    <t>lífið á sér margar hliðar og dauðinn og hið erfiða hefur ekki síðasta orðið heldur upprisan og lífið . Á</t>
  </si>
  <si>
    <t>Sækjum í kyrrð og hugarró í kirkjunni</t>
  </si>
  <si>
    <t>http://mbl.is/greinasafn/grein/1590163</t>
  </si>
  <si>
    <t>„Mér var hafnað frá fyrsta degi“</t>
  </si>
  <si>
    <t>http://frettabladid.is/lifid/mer-var-hafna-fra-fyrsta-degi</t>
  </si>
  <si>
    <t>langur þá hefur Hannes ávallt haft nokkra aukatíma í sólarhringnum . Hann , eins og aðrir Bílddælingar , er vel</t>
  </si>
  <si>
    <t>lífið er ekki bara saltfiskur . Hefur hann unnið að ýmsum félagsmálum í gegnum tíðina , má þar nefna Lions</t>
  </si>
  <si>
    <t>Síður en svo sestur í helgan stein</t>
  </si>
  <si>
    <t>allir með fjölskylduna með sér . Það skapar vellíðan að vera saman . Sjálfum líður mér vel , ég er</t>
  </si>
  <si>
    <t>lífið er ekki bara vinna en uppbygging fyrirtækja tekur tíma og síðan er að skipuleggja tímann og eiga stundir með</t>
  </si>
  <si>
    <t>Samkennd og vellíðan starfsmanna skiptir öllu máli</t>
  </si>
  <si>
    <t>http://mbl.is/greinasafn/grein/831619</t>
  </si>
  <si>
    <t>verði notaður í staðinn . Wilfred Ndidi er 22 ára miðjumaður Leicester City í ensku úrvalsdeildinni . Hann er full</t>
  </si>
  <si>
    <t>lífið er ekki einungis fótbolti og er í námi meðfram því að leika í úrvalsdeildinni . Ndidi kom til Leicester</t>
  </si>
  <si>
    <t>Ndidi hugsar um lífið eftir fótboltann - Í viðskiptafræðinámi við DMU Draumurinn að auka við læsi heima fyrir</t>
  </si>
  <si>
    <t>http://fotbolti.net/news/25-08-2019/ndidi-hugsar-um-lifid-eftir-fotboltann-i-vidskiptafraedinami-vid-dmu</t>
  </si>
  <si>
    <t>Sæbjörn Þór Þórbergsson Steinke</t>
  </si>
  <si>
    <t>, þá einungis 54 ára gömul . Kristín segir andlát móður sinnar hafa mótað sig mikið , hún sé vel</t>
  </si>
  <si>
    <t>lífið er ekki sjálfgefið og því hefur hún ákveðið að gera það besta úr hverjum degi og finna ástæðu til</t>
  </si>
  <si>
    <t>Ákvörðun að vera hamingjusamur</t>
  </si>
  <si>
    <t>http://visir.is/g/2014140809652</t>
  </si>
  <si>
    <t>Hödd Vilhjálmsdóttir</t>
  </si>
  <si>
    <t>þátt í tilraunum sem geta skaðað þau andlega eða líkamlega . Gef þeim dómgreind og yfirvegun . Lát þau vera</t>
  </si>
  <si>
    <t>lífið er lengra en þessi eina helgi . Forða þeim frá innihaldslausum skyndikynnum sem alið geta af sér sára og</t>
  </si>
  <si>
    <t>Bæn fyrir unglingum og fólki á ferðalögum</t>
  </si>
  <si>
    <t>http://mbl.is/greinasafn/grein/810900</t>
  </si>
  <si>
    <t>orðið ef ég hefði fengið að njóta mín . Þessi ár koma ekki aftur , ég er hins vegar mjög</t>
  </si>
  <si>
    <t>lífið er núna . Ég læt engan ræna mig draumum mínum og hef aldrei verið hræddur við að hoppa í</t>
  </si>
  <si>
    <t>Læt engan ræna mig ævintýrunum</t>
  </si>
  <si>
    <t>http://frettabladid.is/lifid/laet-engan-raena-mig-aevintrunum</t>
  </si>
  <si>
    <t>æxli . “ Lét gamlan draum rætast Eins og áður sagði sáðu veikindin fræi í huga Höllu og gerðu hana</t>
  </si>
  <si>
    <t>lífið er núna og að ekki væri eftir neinu að bíða . Einn dag kom svo tækifærið sem hún hafði</t>
  </si>
  <si>
    <t>Blómstrar í barrekstri á Tenerife</t>
  </si>
  <si>
    <t>http://mbl.is/ferdalog/frettir/2019/11/12/blomstrar_i_barrekstri_a_tenerife</t>
  </si>
  <si>
    <t>Snæfríður Ingadóttir</t>
  </si>
  <si>
    <t>og vakti mikla lukku á Snapchat aðgangi keppninnar . Saksóknarinn Hulda María Stefánsdóttir er á lausu . Hulda María er</t>
  </si>
  <si>
    <t>lífið er núna og veigrar sér ekki við að taka þátt í hinum ýmsu ævintýrum . Sérstaklega ekki ef þau</t>
  </si>
  <si>
    <t>11 heitustu einhleypu konur landsins</t>
  </si>
  <si>
    <t>http://mbl.is/smartland/stars/2015/07/17/11_heitustu_einhleypu_konur_landsins</t>
  </si>
  <si>
    <t>Gråbøl umsvifalaust neitandi en bætir síðan við : " Það sem helst hefur breyst er að ég er orðin mér</t>
  </si>
  <si>
    <t>lífið er of stutt til að vinna að hlutum sem ég hef ekki sannfæringu fyrir . Þannig er ég orðin</t>
  </si>
  <si>
    <t>verða lögleg skotmörk , það má einhvern veginn segja allt . “ Áföllin eru mörg Í dag er hún mjög</t>
  </si>
  <si>
    <t>lífið er stutt og reynir að eyða ekki miklum tíma í eitthvað sem hún kysi að sleppa ef hún ætti</t>
  </si>
  <si>
    <t>Áslaug Arna hlustar ekki á sögusagnir: „Það plagar mig ekki mikið hvað öðru fólki finnst um mig“</t>
  </si>
  <si>
    <t>http://bleikt.pressan.is/lesa/aslaug-arna-hlustar-ekki-a-sogusagnir-thad-plagar-mig-ekki-mikid-hvad-odru-folki-finnst-um-mig/</t>
  </si>
  <si>
    <t>, njóta náttúrunnar , fara á nýja staði , út að borða , tónleika og þess háttar . Við erum</t>
  </si>
  <si>
    <t>lífið er til að lifa því og það þarf ekki alltaf að kosta fúlgu fjár . “ Kvartar ekki yfir</t>
  </si>
  <si>
    <t>Féll fyrir bardagamanni og flutti til Ástralíu</t>
  </si>
  <si>
    <t>http://visir.is/g/2014140929202</t>
  </si>
  <si>
    <t>á árinu sagði hann föðurhlutverkið hafa róað sig . „ Strákarnir eru líf mitt og yndi . Ég er mjög</t>
  </si>
  <si>
    <t>lífið er til þess gert að við verðum nógu vel úr garði gerð til þess að gefa börnum okkar styrk</t>
  </si>
  <si>
    <t>Fjölnir er draumaprins leikkonunnar</t>
  </si>
  <si>
    <t>http://dv.is/folk/2011/12/8/fann-draumaprinsinn/</t>
  </si>
  <si>
    <t>lífið eftir reynslu sína af að hafa greinst með krabbamein og gengið í gegnum krabbameinsmeðferð . „ Ég er mjög</t>
  </si>
  <si>
    <t>http://mbl.is/frettir/innlent/2019/03/19/viss_um_ad_enginn_vildi_deita_mig</t>
  </si>
  <si>
    <t>fyrir stærra samhengi hlutanna . Jafnvel þegar textinn hverfist um dramatíska atburði í lífi Ungs Manns þá er frásögnin alltaf</t>
  </si>
  <si>
    <t>lífið heldur áfram – eins ósanngjarnt og það er . Þetta er ágætt stílbragð sem gefur Ungum í senn minna</t>
  </si>
  <si>
    <t>Raunir Hallgríms unga</t>
  </si>
  <si>
    <t>http://mbl.is/greinasafn/grein/1576921</t>
  </si>
  <si>
    <t>birtust í fjölmiðlum . Hann er kannski ekki í efsta sæti vinsældalista bresku konungsfjölskyldunnar þessa dagana . Þau eru þó</t>
  </si>
  <si>
    <t>lífið heldur áfram og því mun Harry mæta á opinbera viðburði tengda Ólympíuleikum fatlaðra sem fram fara í Bretlandi .</t>
  </si>
  <si>
    <t>Lætur nektarmyndirnar ekki stoppa sig</t>
  </si>
  <si>
    <t>http://mbl.is/smartland/frami/2012/08/28/laetur_nektarmyndirnar_ekki_stoppa_sig</t>
  </si>
  <si>
    <t>því að ferðast um heiminn og umgangast fólk af ólíkum uppruna . Kveðst hún vona að þau verði víðsýn og</t>
  </si>
  <si>
    <t>lífið sé allt annað en þau hafa kynnst í Hollywood . Mikil hálka var víða um land yfir helgina og</t>
  </si>
  <si>
    <t>Vill hafa uppeldið afslappað</t>
  </si>
  <si>
    <t>http://mbl.is/folk/frettir/2012/01/10/vill_hafa_uppeldid_afslappad</t>
  </si>
  <si>
    <t>fundið fyrir þeim þrýstingi og velt því fyrir þér að bjóða þig fram gegn formanninum ? „ Ég er mjög</t>
  </si>
  <si>
    <t>lífið sé bara ein umferð og kýs að vera þar sem ég tekst á við nýjar áskoranir , er hamingjusöm</t>
  </si>
  <si>
    <t>Beðið eftir að vera grýtt - Viðskiptablaðið</t>
  </si>
  <si>
    <t>http://vb.is/frettir/143927</t>
  </si>
  <si>
    <t>missir hljóta að snerta lesandann og án þess að vilja hljóma of klisjulega er óhætt að segja að lesandinn verði</t>
  </si>
  <si>
    <t>lífið sé ófyrirsjáanlegt og stutt . Það sem gerir söguna jafn sterka og raun ber vitni er þó fyrst og</t>
  </si>
  <si>
    <t>Áhrifamikið uppgjör við dauðann og nýtt líf</t>
  </si>
  <si>
    <t>http://ruv.is/frett/ahrifamikid-uppgjor-vid-daudann-og-nytt-lif</t>
  </si>
  <si>
    <t>Guðmundur . Yndisleg amma mín hefur kvatt okkur , aðeins 72 ára að aldri . Þó svo að við séum</t>
  </si>
  <si>
    <t>lífið taki enda þá er það mikið áfall þegar einhver nákominn fellur frá . Ég er enn að bíða eftir</t>
  </si>
  <si>
    <t>Stefanía Lórý Erlingsdóttir</t>
  </si>
  <si>
    <t>http://mbl.is/greinasafn/grein/1176599</t>
  </si>
  <si>
    <t>Sundaáhrifin , sem sýnd verður á RIFF um næstu helgi . Hver var Sólveig Anspach ? Kvikmyndaleikstjórinn Sólveig Anspach var</t>
  </si>
  <si>
    <t>lífið væri hverfult og kepptist því við að nýta sinn tíma á jörðinni til að gera það sem hún elskaði</t>
  </si>
  <si>
    <t>Hún elskaði fólkið á jaðrinum</t>
  </si>
  <si>
    <t>http://frettatiminn.is/elskadi-folkid-a-jadrinum/</t>
  </si>
  <si>
    <t>Þóra Tómasdóttir</t>
  </si>
  <si>
    <t>bæði í forvarnarskyni og til að uppræta rakavandamál sem þegar eru komin upp . " Einnig virðast íbúar vera lítið</t>
  </si>
  <si>
    <t>lifnaðarhættir þeirra og val á byggingarefnum , húsgögnum eða öðru geti haft neikvæð áhrif á inniloft . " Inniloft hafi</t>
  </si>
  <si>
    <t>Loftgæðum innandyra víða ábótavant</t>
  </si>
  <si>
    <t>http://mbl.is/frettir/innlent/2012/04/14/loftgaedum_innandyra_vida_abotavant</t>
  </si>
  <si>
    <t>að ekkert gerði maður án góðra verkfæra . Þetta er auðvitað alveg rétt en ég veit að Oddgeir var mjög</t>
  </si>
  <si>
    <t>lífsgaldurinn væri ekki eingöngu fólginn í slíkum hlutum . Hann vissi nefnilega að mikilvægustu hlutirnir í lífinu eru ekki endilega</t>
  </si>
  <si>
    <t>Oddgeir Steinþórsson</t>
  </si>
  <si>
    <t>http://mbl.is/greinasafn/grein/1381692</t>
  </si>
  <si>
    <t>í fósturvísinum . Versta martröð þeirra rætist , barnið mun fæðast með sjúkdóminn . Þau ákveða að eiga barnið ,</t>
  </si>
  <si>
    <t>lífslíkur þess eru aðeins 37 ár . Barnið mun búa við skert lífsgæði allt sitt líf , en lífinu mun</t>
  </si>
  <si>
    <t>Á hálum ís erfðabreytinga</t>
  </si>
  <si>
    <t>http://visir.is/g/2016160209139</t>
  </si>
  <si>
    <t>hún gat . Ég mun sakna grannkonu minnar og er þakklát fyrir að hafa kynnst henni . Hún var mjög</t>
  </si>
  <si>
    <t>lífslokin voru að koma og var tilbúin að yfirgefa þennan heim til nýrra vistarvera . Guð blessi minningu hennar og</t>
  </si>
  <si>
    <t>Greta Björg Úlfsdóttir</t>
  </si>
  <si>
    <t>http://mbl.is/greinasafn/grein/1384511</t>
  </si>
  <si>
    <t>að ég óttist sérstaklega að fjölmiðlar eins og Skessuhorn , Morgunblaðið eða Stöð 2 lognist útaf . Ég er fullkomlega</t>
  </si>
  <si>
    <t>líftími þessara miðla er takmarkaður . Áhyggjur mínar beinast hins vegar að þeim tímapunkti þegar fólk er ekki lengur tilbúið</t>
  </si>
  <si>
    <t>Fjórða valdið á undanhaldi</t>
  </si>
  <si>
    <t>. " Útivistarsvæði með engri röskun er mjög heppileg nýting á þessu svæði , en það er mikilvægt að vera</t>
  </si>
  <si>
    <t>liggur undir . " S &amp; S Af hverju stafar þessi mengun ? Á þeim tíma þegar Gufunes var sorphaugur</t>
  </si>
  <si>
    <t>Gróið líf á gamla sorpinu</t>
  </si>
  <si>
    <t>http://mbl.is/greinasafn/grein/1232022</t>
  </si>
  <si>
    <t>skrítna kippi hingað og þangað um líkamann ? Það er að öllum líkindum stress sem veldur þessum vöðvakippum . Vertu</t>
  </si>
  <si>
    <t>líkaminn er að og sestu niður , drekktu te og hlustaðu á róandi tónlist Tanngnístur Margir eiga það til að</t>
  </si>
  <si>
    <t>Þjáist þú af streitu? – 8 einkenni stress og álags</t>
  </si>
  <si>
    <t>http://bleikt.pressan.is/lesa/thjaist-thu-af-streitu-8-einkenni-stress-og-alags/</t>
  </si>
  <si>
    <t>. Svo það er engin breyting á því fyrir túrinn . Ég hugsa bara að söngvarar almennt verði mjög fljótt</t>
  </si>
  <si>
    <t>líkaminn er hljóðfærið þeirra , maður einfaldlega kemst ekki upp með hluti sem aðrir hljóðfæraleikarar gera . ” Var ekki</t>
  </si>
  <si>
    <t>Ég hef alltaf skilað auðu</t>
  </si>
  <si>
    <t>http://visir.is/g/2007104070074</t>
  </si>
  <si>
    <t>tími erfiðari en þegar við mætum eins og klukka . Þótt jógatíminn hafi verið erfiður þurfum við alltaf að vera</t>
  </si>
  <si>
    <t>líkaminn þarf að ná að núllstilla sig og slæpast nokkrar vikur á ári . Því þegar við erum laus í</t>
  </si>
  <si>
    <t>Vertu í essinu þínu</t>
  </si>
  <si>
    <t>http://mbl.is/greinasafn/grein/1651862</t>
  </si>
  <si>
    <t>sem var nokkuð alvarlegt . Þá gat brugðið til beggja vona en ég var heppinn . Ég er því algjörlega</t>
  </si>
  <si>
    <t>líkamleg heilsa skiptir miklu máli . Ég hef alltaf verið mjög vakandi yfir sjálfum mér og heilsunni ; hlaup og</t>
  </si>
  <si>
    <t>Hver á sér fegra land?</t>
  </si>
  <si>
    <t>http://mbl.is/greinasafn/grein/1341482</t>
  </si>
  <si>
    <t>um að styrkur er undirstaða árangurs . Flestir íþróttamenn vita hvað andlegur styrkur er mikilvægur en ekki eru allir jafn</t>
  </si>
  <si>
    <t>líkamlegur styrkur getur skipt miklum sköpum . Fátt er betur til þess fallið að fyrirbyggja meiðsli hjá íþróttamönnum en styrktarþjálfun</t>
  </si>
  <si>
    <t>Viðskiptablaðið - Styrkur undirstaða árangurs</t>
  </si>
  <si>
    <t>http://vb.is/skodun/76802/</t>
  </si>
  <si>
    <t>Arnaldur Birgir Konráðss</t>
  </si>
  <si>
    <t>hægt er að verða sköllóttur enn fyrr ? Víkverji er allavega ekki spenntur fyrir þeirri lausn . Hann er þó</t>
  </si>
  <si>
    <t>líklega falla öll vötn til Dýrafjarðar í þessum efnum . Fyrr eða síðar verður hár Víkverja komið á þann stað</t>
  </si>
  <si>
    <t>í dag væri 38 ára , myndi líta út og hvað hann væri að gera í lífinu . Hún segist</t>
  </si>
  <si>
    <t>líklega komi hann ekki aftur heim en huggar sig þó við þá tilhugsun að hann sé einhversstaðar þarna úti ,</t>
  </si>
  <si>
    <t>Fór að sofa að kvöldi 3. nóvember árið 1998 og hefur ekki sést síðan - DV</t>
  </si>
  <si>
    <t>http://pressan.dv.is/pressan/2018/5/9/ad-sofa-ad-kvoldi-3-november-arid-1998-og-hefur-ekki-sest-sidan</t>
  </si>
  <si>
    <t>En ég hef mikla trú á að við getum búið til eitthvað sérstakt í þessum leik jafnvel þótt þú sért</t>
  </si>
  <si>
    <t>líklega spila Spánverjar besta fótboltann , " segir Louis van Gaal , þjálfari Hollendinga . Vicente De Bosque , þjálfari</t>
  </si>
  <si>
    <t>Ná Hollendingar fram hefndum?</t>
  </si>
  <si>
    <t>http://mbl.is/sport/hm_fotbolta/2014/06/13/na_hollendingar_fram_hefndum</t>
  </si>
  <si>
    <t>eða fjórða landið sem þau koma til , eftir að hafa fengið synjun annars staðar . Börnin eru líka oft</t>
  </si>
  <si>
    <t>líklega verður þeim einnig synjað um alþjóðlega vernd hér á landi , en halda engu að síður í vonina .</t>
  </si>
  <si>
    <t>Óttast synjun en halda samt í vonina</t>
  </si>
  <si>
    <t>http://mbl.is/frettir/innlent/2017/03/03/ottast_synjun_en_halda_samt_i_vonina/</t>
  </si>
  <si>
    <t>dag þá vænti ég þess að hann muni eiga nokkuð sjálfstætt líf rétt eins og hinir synir mínir og er</t>
  </si>
  <si>
    <t>líklega þarf hann aðstoð en hversu mikla veit ég ekki . Þegar hann flytur að heiman verður það væntanlega í</t>
  </si>
  <si>
    <t>Erfiðast að eiga við fordóma og þekkingarleysi</t>
  </si>
  <si>
    <t>http://mbl.is/greinasafn/grein/606705</t>
  </si>
  <si>
    <t>. Maður þarf bara að venjast þessu og öðlast öryggi . " Sveinborg og Stefán fóru í tæknifrjóvgun og voru</t>
  </si>
  <si>
    <t>líkur á fjölburum væru mun meiri en við náttúrulegan getnað . Þau segjast ekki hafa fengið mikla fræðslu um þær</t>
  </si>
  <si>
    <t>Enginn prinsessuleikur</t>
  </si>
  <si>
    <t>http://mbl.is/greinasafn/grein/1030933</t>
  </si>
  <si>
    <t>. „ Ef ég hefði ætlað að auglýsa þetta hefði ég varla getað farið betri leið , “ segir hann</t>
  </si>
  <si>
    <t>líkurnar á að honum bregði fyrir í næsta áramótaskaupi séu orðnar töluverðar . Neyðarkall í leðurdressi ? „ Ég kvíði</t>
  </si>
  <si>
    <t>Auglýsti BDSM partý í nafni björgunarsveitar og kvíðir Áramótaskaupinu</t>
  </si>
  <si>
    <t>http://visir.is/g/2018180829645</t>
  </si>
  <si>
    <t>fara , en eftir að pabbi dó ákvað ég að fara óperuleiðina . “ Hún segist alltaf hafa verið mjög</t>
  </si>
  <si>
    <t>líkurnar á að ná langt sem óperusöngvari væru litlar . Fyrst reyndi hún að komast að í söngskóla í Austurríki</t>
  </si>
  <si>
    <t>Kvíðinn varð líkamlegur</t>
  </si>
  <si>
    <t>http://stundin.is/grein/2968</t>
  </si>
  <si>
    <t>Íslands listaverkin sín . Katrín sagðist vera talsmaður listræns frelsis og það ætti aldrei að skerða . Hún væri einnig</t>
  </si>
  <si>
    <t>list gæti stuðað . En þetta væri þó ekki alveg svona einfalt . Miðað við fréttaflutning hefði viðkomandi listaverk á</t>
  </si>
  <si>
    <t>Stofnanir eiga að sýna starfsmönnum nærgætni</t>
  </si>
  <si>
    <t>http://ruv.is/frett/stofnanir-eiga-ad-syna-starfsmonnum-naergaetni</t>
  </si>
  <si>
    <t>aðeins með því að selja þetta eina verk . Það er magnað en fyrir vikið er Hans Rasmus líka mjög</t>
  </si>
  <si>
    <t>listasagan og listheimurinn felur í sér og hvað þarf til . Hann hefur alltaf sinnt þessu af ástríðu og þetta</t>
  </si>
  <si>
    <t>Framtíðarsýn sem ber ávöxt</t>
  </si>
  <si>
    <t>http://visir.is/g/2017170619147</t>
  </si>
  <si>
    <t>það . Skúli segir að ekki sé hægt að draga mjög víðtækar ályktanir af þessum dómi og almennt séu dómarar</t>
  </si>
  <si>
    <t>líta beri til ákvæða Mannréttindasáttmálans . Dómarar ættu að líta til túlkunar Mannréttindadómstólsins í þessum dómi við túlkun meiðyrðadóma gegn</t>
  </si>
  <si>
    <t>Beri að taka niðurstöðu Mannréttindadómstólsins alvarlega</t>
  </si>
  <si>
    <t>of mikið um það , segir Guðbjörg , það er bara hættulegra ef eitthvað er . „ Við erum mjög</t>
  </si>
  <si>
    <t>lítil tognun getur skemmt keppnina fyrir leikmönnum . Þá er þetta bara búið . Málið er bara að ef þú</t>
  </si>
  <si>
    <t>Þjóðin áfram í partígír</t>
  </si>
  <si>
    <t>http://visir.is/g/2017170719768</t>
  </si>
  <si>
    <t>. ,, Margir segja að erlendum leikmönnum sé meira sama en þeim sem eru uppaldir , en við erum alveg</t>
  </si>
  <si>
    <t>Liverpool hefur ekki unnið ensku úrvalsdeildina í nítján ár og við skiljum stuðningsmennina að þeir vilji fá titil , "</t>
  </si>
  <si>
    <t>Torres: Allir vilja vinna ensku úrvalsdeildina</t>
  </si>
  <si>
    <t>tímamótum . Það er því mikilvægt að unglingarnir okkar fái skýr skilaboð frá foreldrum sínum og samfélaginu svo þau séu</t>
  </si>
  <si>
    <t>Ljósanótt er fjölskylduhátíð . Ég vil þakka þeim foreldrum og börnum sem fóru heim að lokinni flugeldasýningu og áttu góða</t>
  </si>
  <si>
    <t>Ljósanótt, fjölskylduhátíðin okkar!</t>
  </si>
  <si>
    <t>http://vf.is/adsent/ljosanott--fjolskylduhatidin-okkar</t>
  </si>
  <si>
    <t>sem er athyglisvert fyrir mér , " segir Hallgerður . Hallgerður segist meðvituð um ljósmyndamiðilinn og vill að áhorfendur séu</t>
  </si>
  <si>
    <t>ljósmynd er aðeins tillaga eða túlkun á raunveruleikanum en ekki sannleikurinn . " Þú getur ímyndað þér að margir mismunandi</t>
  </si>
  <si>
    <t>Hversdagsleg fegurð heillar</t>
  </si>
  <si>
    <t>http://mbl.is/greinasafn/grein/1526684</t>
  </si>
  <si>
    <t>einnig gefið góð ráð þegar kemur að því að myndast vel og þarf manneskja eins og hún ávallt að vera</t>
  </si>
  <si>
    <t>ljósmyndarar eru allsstaðar að mynda hana frá öllum sjónarhornum . Það er greinilegt að Pippa lumar á góðum ráðum varðandi</t>
  </si>
  <si>
    <t>Pippa Middleton kennir fólki að skemmta sér</t>
  </si>
  <si>
    <t>http://mbl.is/smartland/stars/2011/11/02/pippa_middleton_kennir_folki_ad_skemmta_ser</t>
  </si>
  <si>
    <t>tapaði fyrir Liverpool um helgina en í morgun virtust engin illindi milli hans og Wenger . Þeir voru væntanlega algjörlega</t>
  </si>
  <si>
    <t>ljósmyndarar voru á staðnum þegar handabandið átti sér stað . Framtíð Sanchez er þó enn í óvissu en samningur hans</t>
  </si>
  <si>
    <t>Mynd: Sanchez og Wenger tókust í hendur í morgun</t>
  </si>
  <si>
    <t>http://fotbolti.net/news/06-03-2017/mynd-sanchez-og-wenger-tokust-i-hendur-i-morgun</t>
  </si>
  <si>
    <t>og þar var líka Ármann Jakobsson sem var að senda frá sér glæpasöguna Útlagamorðin , og bæði voru þau mjög</t>
  </si>
  <si>
    <t>ljósta ekki upp sögufléttu verka sinna . Blær segir að tökur á Flateyjargátunni hafi verið ákafalega skemmtilegar , ekki síst</t>
  </si>
  <si>
    <t>Æfði sig fyrir hlutverkið á barni bróður síns</t>
  </si>
  <si>
    <t>http://ruv.is/frett/aefdi-sig-fyrir-hlutverkid-a-barni-brodur-sins</t>
  </si>
  <si>
    <t>að ljúka málunum í haust , í gær kvaðst hún í samtali við fréttastofu enn vera bjartsýn enda væru allir</t>
  </si>
  <si>
    <t>ljúka þyrfti þessum málum sem allra fyrst . Fréttastofa náði sambandi við Sigríði Ólafsdóttur , staðgengil varadómstjóra Héraðsdóms Reykjavíkur ,</t>
  </si>
  <si>
    <t>Hægt að klára öll prófmálin á þremur mánuðum</t>
  </si>
  <si>
    <t>http://visir.is/g/2012120829670</t>
  </si>
  <si>
    <t>iðnaðarlóðina á Bakka . Barst Veðurstofunni fjöldi tilkynninga frá fólki sem fann kippinn vel . Snæbjörn segir aðstandendur verkefnisins vel</t>
  </si>
  <si>
    <t>lóðin á Bakka sé á þekktu skjálftasvæði . Húsavíkurmisgengið liggur milli bæjarins og Bakka , sunnan við iðnaðarlóðina þar sem</t>
  </si>
  <si>
    <t>Framkvæmdir vegna kísilversins á Bakka á góðu skriði</t>
  </si>
  <si>
    <t>http://mbl.is/greinasafn/grein/1573655</t>
  </si>
  <si>
    <t>móttökustöð . " Til vonar og vara er gott að lofta vel út í 15 mínútur eftir þrifin og vera</t>
  </si>
  <si>
    <t>lofta aðeins aukalega næstu 14 dagana , " segir á ust.is . Ef peran er heit er hún brotnar er</t>
  </si>
  <si>
    <t>Hvorki má nota kúst né ryksugu á kvikasilfur</t>
  </si>
  <si>
    <t>http://mbl.is/greinasafn/grein/1440481</t>
  </si>
  <si>
    <t>Gagnrýnir útboð Reykjavíkurborgar vegna battavalla: „Borgin er ekki að horfa til framtíðar“</t>
  </si>
  <si>
    <t>http://dv.is/frettir/2017/3/27/reykjavikurborg-ad-taka-eitt-skref-aftur-bak-9V8Z3W-A93TMF/</t>
  </si>
  <si>
    <t>sem eru uppspretta virkjaðra jökuláa leitt til þess að endurhugsa þurfi orkukerfi landsins . Björt framtíð Björt framtíð er mjög</t>
  </si>
  <si>
    <t>loftslagsbreytingar af mannavöldum ógna hagsmunum allra jarðarbúa og Íslendingar eru þar ekki undanskildir . Hækkuð sjávarstaða , ofsafengnari veður ,</t>
  </si>
  <si>
    <t>Hver er stefnan um framtíð jarðar?</t>
  </si>
  <si>
    <t>http://mbl.is/frettir/kosning/2016/10/26/hver_er_stefnan_um_framtid_jardar/</t>
  </si>
  <si>
    <t>gerast ? „ Það fer alveg eftir því hvað við erum að tala um . Mér finnst að flestir sú</t>
  </si>
  <si>
    <t>loftslagsbreytingar séu að eiga sér stað . Sumir eru tiltölulega sáttir með að það sé að hlýna á landinu .</t>
  </si>
  <si>
    <t>flett neinu upp á síðunni . Að lokum segir : Það hlýtur að vera réttur allra landsmanna að geta verið</t>
  </si>
  <si>
    <t>lög og reglur gilda í landinu og eiga alir landsmenn því rétt á að geta nálgast svo mikilvæg gögn sem</t>
  </si>
  <si>
    <t>Aðgengishindranir útiloka blinda frá upplýsingum á vefsíðu Hæstaréttar</t>
  </si>
  <si>
    <t>http://eyjan.pressan.is/frettir/?p=77809</t>
  </si>
  <si>
    <t>kemur fram í ályktun landsfundar jafnréttisnefndar sveitarfélaga sem haldinn var um helgina . Í ályktuninni segir að landsfundurinn sé sér</t>
  </si>
  <si>
    <t>löggjafarvaldið hafi ekki skapað sveitarstjórnum lögformleg vopn til aðgerða gegn klámvæðingu íslensks samfélags sem í vaxandi mæli hafi sett svip</t>
  </si>
  <si>
    <t>Hvatt til lagasetningar sem geri sveitarstjórnum kleift að takmarka starfsleyfi nektardansstaða</t>
  </si>
  <si>
    <t>http://mbl.is/frettir/innlent/1999/11/01/hvatt_til_lagasetningar_sem_geri_sveitarstjornum_kl</t>
  </si>
  <si>
    <t>gegn svo að segja . Þess vegna er það mikilvægt að þeir sem fara með mannaráðningar , að þeir séu</t>
  </si>
  <si>
    <t>löggjöfin er búin að taka afstöðu í þessu máli . " Hann bætir við : „ Við verðum að sjálfsögðu</t>
  </si>
  <si>
    <t>Mikilvægt að óska eftir sakaskrá</t>
  </si>
  <si>
    <t>http://ruv.is/node/981076</t>
  </si>
  <si>
    <t>Halla Ólafsdóttir</t>
  </si>
  <si>
    <t>, hvernig þau fara að og gera það sama . Það er ábyrgð þeirra sem fara með mannaráðningar að vera</t>
  </si>
  <si>
    <t>löggjöfin er skýr þegar kemur að ráðningu kynferðisbrotamanna til að starfa með börnum . Það er mikilvægt að þessi ábyrgð</t>
  </si>
  <si>
    <t>af hópnum en þá breyttist allt sagði Páll Ásgeir . Það er ábyrgð þeirra sem fara með mannaráðningar að vera</t>
  </si>
  <si>
    <t>löggjöfin er þegar kemur að ráðningu kynferðisbrotamanna til starfa með börnum , það er mikilvægt að það gleymist ekki að</t>
  </si>
  <si>
    <t>? " Ég tel að þetta sé réttmæt gagnrýni en bendi aftur á að menn hafa einfaldlega ekki verið nægilega</t>
  </si>
  <si>
    <t>lögin breyttu starfsumhverfinu gríðarlega mikið . En ég endurtek að hafi einhverjir átt að geta vakið athygli okkar á því</t>
  </si>
  <si>
    <t>Verður að viðurkenna að menn gættu ekki nægilega að sér</t>
  </si>
  <si>
    <t>http://mbl.is/greinasafn/grein/742445</t>
  </si>
  <si>
    <t>. Og Bríet auðvitað , sem hafði árið 1918 haldið Kvennablaðinu úti í 24 ár . Báðar þessar konur voru</t>
  </si>
  <si>
    <t>lögin ein og sér væru ekki nóg heldur þyrftu konur að glíma við hugarfarslegar hindranir , bæði sínar eigin og</t>
  </si>
  <si>
    <t>Hvaða réttindi höfðu konur á Íslandi árið 1918?</t>
  </si>
  <si>
    <t>http://visindavefur.is/svar.php?id=75249</t>
  </si>
  <si>
    <t>Erla Hulda Halldórsdóttir</t>
  </si>
  <si>
    <t>Þingmenn tala gegn ráðherra</t>
  </si>
  <si>
    <t>http://dv.is/frettir/2017/2/22/rikisstjorn-i-kroppum-dansi-8NR99A/</t>
  </si>
  <si>
    <t>Ég verð bara að búa við þetta vandamál og ég get það vel , " segir Westergaard , sem segist</t>
  </si>
  <si>
    <t>lögreglan gæti sín . Jarðskjálfti sem mældist 5,4 á Richter reið yfir Los Angeles og nágrenni í gærkvöldi . Þetta</t>
  </si>
  <si>
    <t>Danski Múhameðsteiknarinn fagnar gæsluvarðhaldsúrskurði</t>
  </si>
  <si>
    <t>http://visir.is/g/2008441453764</t>
  </si>
  <si>
    <t>, heldur marga sem voru þarna viðstaddir , við sáum þetta sem ofbeldi , “ segir Toshiki , sem er</t>
  </si>
  <si>
    <t>lögreglan hafi verið að framkvæma skyldu sína en hann bar þá von í brjósti að lögreglan myndi ekki ganga svona</t>
  </si>
  <si>
    <t>Óttast að áhrifafólk hafi gefið skotleyfi á flóttafólk</t>
  </si>
  <si>
    <t>http://stundin.is/grein/8769</t>
  </si>
  <si>
    <t>lögreglunni svo erindi vegna málsins í júlí sama ár . Í erindinu frá yfirvöldum í Horsens segir að þau séu</t>
  </si>
  <si>
    <t>lögreglan í Horsens þekki til málsins en að orð Emmu í viðtalinu bendi til meintrar óeðlilegrar hegðunar föður hennar og</t>
  </si>
  <si>
    <t>Harmleikur Hjördísar</t>
  </si>
  <si>
    <t>http://dv.is/frettir/2014/3/25/harmleikur-hjordisar/</t>
  </si>
  <si>
    <t>með því að koma upp betri aðstöðu við knattspyrnuvelli til að geyma reiðhjól og svo framvegis . ' ,, Allir</t>
  </si>
  <si>
    <t>lögreglan mun halda áfram að setja stöðubrotsgjöld á þá sem leggja ólöglega . Hún mun eftir sem áður af gefnu</t>
  </si>
  <si>
    <t>Geir Jón aðstoðar yfirlögregluþjónn í viðtali um bílastæðasektir</t>
  </si>
  <si>
    <t>Arrowhead Stadium , heimavelli Chiefs , en hann bjó aðeins í nokkurra kílómetra fjarlægð frá leikvanginum . Leikmaðurinn virtist vera</t>
  </si>
  <si>
    <t>lögreglan yrði fljót að komast á hæla hans og hann strunsaði því á fullu gasi gegnum öryggishlið vallarins . Skömmu</t>
  </si>
  <si>
    <t>Harmleikur í Kansas</t>
  </si>
  <si>
    <t>http://visir.is/g/2012712109999</t>
  </si>
  <si>
    <t>mætti rekja til ófullkomins fjarskiptabúnaðar . Lögreglustjórinn óupplýstur Ekki einu sinni Ólafur Helgi Kjartansson , lögreglustjóri á Suðurnesjum , var</t>
  </si>
  <si>
    <t>lögreglufulltrúinn hefði stýrt aðgerðum við Hótel Frón . Málið var á hans ábyrgð en lögreglunni á höfuðborgarsvæðinu var falið að</t>
  </si>
  <si>
    <t>Handtakan furðulega: Hollenska móðirin og sendisveinninn mæta örlögum sínum</t>
  </si>
  <si>
    <t>http://visir.is/g/2016160119905</t>
  </si>
  <si>
    <t>vettvangi , “ segir Ólafur Helgi í samtali við Vísi . Af orðum hans má ráða að hann var ekki</t>
  </si>
  <si>
    <t>lögreglufulltrúinn stýrði aðgerðum . Yfirmenn fulltrúans telja engin mistök hafa átt sér stað Rétt er að taka fram að sá</t>
  </si>
  <si>
    <t>lífstíðarfangelsi eða dauðadóm ; þá verð ég glaður . “ Muhammad og eiginkona hans , Anwar Mai , voru ekki</t>
  </si>
  <si>
    <t>lögunum hefði verið breytt og telja að sonur þeirra hafi ekki gert sér grein fyrir því hvaða afleiðingar morðið myndi</t>
  </si>
  <si>
    <t>Fyrirgefningin hefur ekkert gildi</t>
  </si>
  <si>
    <t>http://mbl.is/frettir/erlent/2016/10/11/fyrirgefningin_hefur_ekkert_gildi/</t>
  </si>
  <si>
    <t>og þetta var bara tilraun sem höfðaði vel til mín . Ef ég klikkaði óvart á einhvern hlekk var ég</t>
  </si>
  <si>
    <t>loka honum og lesa ekki fréttina . Það sem kom á óvart var að ég var ekki að missa af</t>
  </si>
  <si>
    <t>„Það er ekki hægt að elska þig, því þú elskar þig ekki sjálf“ – Sara María breytti lífi sínu</t>
  </si>
  <si>
    <t>http://bleikt.pressan.is/lesa/thad-er-ekki-haegt-ad-elska-thig-thvi-thu-elskar-thig-ekki-sjalf-sara-maria-breytti-lifi-sinu/</t>
  </si>
  <si>
    <t>vandaðari flíkur úr góðum efnum . Það er gott ráð að skoða einnig hvar framleiðsla vörunnar fer fram og vera</t>
  </si>
  <si>
    <t>lönd það eru sem leggja upp úr gæðaframleiðslu við góðar aðstæður . Það er staðreynd að vandaðar flíkur endast betur</t>
  </si>
  <si>
    <t>Falleg jakkaföt fyrir sumarið</t>
  </si>
  <si>
    <t>http://mbl.is/greinasafn/grein/1499350</t>
  </si>
  <si>
    <t>háar upphæðir . –Ef gæsunin // steggjunin er tekin upp á myndband skal passa að sá sem klippir það sé</t>
  </si>
  <si>
    <t>löng steggja // gæsamyndbönd eru ekki skemmtileg . Það er ekkert gaman við það að horfa á 20 mínútur af</t>
  </si>
  <si>
    <t>Það sem má og ekki má í gæsunum og steggjunum</t>
  </si>
  <si>
    <t>http://frettatiminn.is/thad-sem-ma-og-ekki-ma-i-gaesunum-og-steggjunum/</t>
  </si>
  <si>
    <t>en var árið 2000 þegar síðasta uppsveifla var í sölu nýrra bíla . Hún telur að bifreiðaumboðin séu nú miklu</t>
  </si>
  <si>
    <t>losa bílana út en var áður fyrr . " Það voru mjög mögur ár á undan þessari uppsveiflu , t.d.</t>
  </si>
  <si>
    <t>Umboðin meðvitaðri um að losa út uppítökubíla</t>
  </si>
  <si>
    <t>http://mbl.is/greinasafn/grein/1037359</t>
  </si>
  <si>
    <t>kemur í frétt ESPN að Los Angeles Lakers ætli þó að setjast niður með honum . Forráðamenn Lakers eru sagðir</t>
  </si>
  <si>
    <t>Love sé líklega ekki á leið burt frá LeBron og félögum en þeir vilja engu að síður ræða við leikmanninn</t>
  </si>
  <si>
    <t>NBA markaðurinn: Leonard fær risasamning og Lakers ræðir við Love</t>
  </si>
  <si>
    <t>http://visir.is/g/2015150709967</t>
  </si>
  <si>
    <t>Talsmaður Kerridge sagði við Sun : " Tom myndi aldrei vísvitandi borða dýr sem er í útrýmingarhættu . Hann er</t>
  </si>
  <si>
    <t>lundar eru ekki í hættu á Íslandi . " So today I've eaten puffin , guillemot , whale and horse</t>
  </si>
  <si>
    <t>Gagnrýndur fyrir lundaát á Íslandi</t>
  </si>
  <si>
    <t>http://mbl.is/folk/frettir/2015/01/11/gagnryndur_fyrir_lundaat_a_islandi_3</t>
  </si>
  <si>
    <t>starfa lýðræðislega og taka þátt í lýðræðislegum ákvörðunum á ýmsum stigum þjóðfélagsins . Það er full ástæða til að vera</t>
  </si>
  <si>
    <t>lýðræðið er ekki stöðugt og óhagganlegt ástand heldur ákaflega brothætt og viðkvæmt blóm sem þarf stöðugt að huga að ,</t>
  </si>
  <si>
    <t>Þurfum meiri hugsun og færri skoðanir</t>
  </si>
  <si>
    <t>http://dv.is/menning/2017/2/26/bjorn-thorsteinsson/</t>
  </si>
  <si>
    <t>helst að brenna þessi lyf á báli en þá spyr maður sig út í eitrunaráhrif á loftið . Ég er</t>
  </si>
  <si>
    <t>lyf hafa oft hjálpað fólki en það er svo sannarlega ekki tilfellið núna og sem betur fer er mamma mín</t>
  </si>
  <si>
    <t>Sanna hefur áhyggjur af móður sinni – „Hún fullvissar mig um að hún sé ekki að hugsa um sjálfsvíg, þetta séu lyfin“</t>
  </si>
  <si>
    <t>http://dv.is/frettir/2018/6/24/sanna-hefur-ahyggjur-af-modur-sinni-hun-fullvissar-mig-um-ad-hun-se-ekki-ad-hugsa-um-sjalfsvig-thetta-seu-lyfin</t>
  </si>
  <si>
    <t>að svíkja okkur Íslendinga um lyf sem er verið að nota á Norðurlöndunum og í Þýskalandi ? Erum við nógu</t>
  </si>
  <si>
    <t>lyf við fáum og hver ekki ? Kári : Ég get ekki tjáð mig fyllilega um það en það er</t>
  </si>
  <si>
    <t>Stefnulaust rekald</t>
  </si>
  <si>
    <t>http://kjarninn.is/skyring/2017-12-31-stefnulaust-rekald</t>
  </si>
  <si>
    <t>taka lyfin , það verður að taka þau , " segir Haraldur . Hann bætir við að menn séu mjög</t>
  </si>
  <si>
    <t>lyfjameðferðin skipti miklu máli við að hindra útbreiðslu HIV og því sé allt til vinnandi að fólk taki lyfin sín</t>
  </si>
  <si>
    <t>Allt reynt til að fá fíkla til að taka lyfin sín</t>
  </si>
  <si>
    <t>http://mbl.is/greinasafn/grein/1445896</t>
  </si>
  <si>
    <t>taka þessar upplýsingar saman og mun hann fylgja því eftir . Jón Þór Ólafsson : Það að menn voru ekki</t>
  </si>
  <si>
    <t>lýsingin myndi fara svona gríðarlega langt umfram það sem er , segir bara það að áætlunargerðin var verulega ábótavant .</t>
  </si>
  <si>
    <t>skýrar vinnureglur hjá þínu fyriræki um meðhöndlun ljósmynda . Það þurfa allir sem vinna með ljósmyndir innan fyrirtækisins að vera</t>
  </si>
  <si>
    <t>má og hvað ekki . Það þarf ekki nema einn stafsmann sem tekur myndir af netinu án tilskilinna leyfa eða</t>
  </si>
  <si>
    <t>Viðskiptablaðið - Er Google myndabankinn þinn?</t>
  </si>
  <si>
    <t>http://vb.is/skodun/71521/</t>
  </si>
  <si>
    <t>Arnaldur Gauti Johnson</t>
  </si>
  <si>
    <t>í hita leiksins eða réttlæta hegðunina með einhverju móti . Börn og unglingar eru upp til hópa mjög skynsöm og</t>
  </si>
  <si>
    <t>má og hvað ekki á netinu Við förum í alla sjöttu bekki með fræðslu og þau eru dugleg að tala</t>
  </si>
  <si>
    <t>Grófu slúðri um grunnskólanema dreift nafnlaust - „Hóra… og andjoks svo ogeðsleg“</t>
  </si>
  <si>
    <t>http://dv.is/frettir/2018/12/7/groft-sludur-um-grunnskolanema-dreift-nafnlaust</t>
  </si>
  <si>
    <t>til útréttinga í Kaupmannahöfn en t.d. á Jótlandi . Hann telur að Jótar séu almennt húsbóndahollari en borgarbúarnir og séu</t>
  </si>
  <si>
    <t>má og hvað ekki og taki þar með sínar skyldur alvarlegar . Jens segir einnig að munur sé á höfuðborgarbúunum</t>
  </si>
  <si>
    <t>Einkalífi og vinnu blandað saman</t>
  </si>
  <si>
    <t>http://mbl.is/greinasafn/grein/1161922</t>
  </si>
  <si>
    <t>næstu leikja . " Arnaldur á náttborðinu Ívar segir að jólamaturinn hafi ekki setið í leikmönnum Reading enda séu menn</t>
  </si>
  <si>
    <t>má og hvað má ekki . " Þar sem það er ekki formleg æfing á morgun ( í dag )</t>
  </si>
  <si>
    <t>"Erum sáttir með stigið"</t>
  </si>
  <si>
    <t>http://mbl.is/greinasafn/grein/1121308</t>
  </si>
  <si>
    <t>Og að sjálfsögðu megum við aldrei fara t.d. inn í sturtuklefa eða neitt slíkt og drengirnir eru vel upplýstir og</t>
  </si>
  <si>
    <t>má og hvað má ekki . Þegar ég er að leikstýra má ég til að mynda aldrei snerta eða taka</t>
  </si>
  <si>
    <t>Íslendingurinn sem kennir ensku í fínum einkaskóla</t>
  </si>
  <si>
    <t>http://mbl.is/greinasafn/grein/1630549</t>
  </si>
  <si>
    <t>veðrið . Það mætti því segja að það hafi ríkt alþjóðleg ánægja með veðrið þann dag . Ég er fullkomlega</t>
  </si>
  <si>
    <t>maður á , og má ekki kvarta undan þeim fáu sólardögum sem okkur er úthlutað á ári hverju . En</t>
  </si>
  <si>
    <t>Það sem ekki má</t>
  </si>
  <si>
    <t>http://visir.is/g/2014704299979</t>
  </si>
  <si>
    <t>Sara McMahon</t>
  </si>
  <si>
    <t>vona að ég fái að gera eitthvað annað líka þar sem ég er ekki bara vondur . En ég er</t>
  </si>
  <si>
    <t>maður á ekki skyrpa í súpuna eins og Frakkinn segir og vera þakklátur fyrir það sem maður fær . Svo</t>
  </si>
  <si>
    <t>"Maður á ekki að skyrpa í súpuna"</t>
  </si>
  <si>
    <t>http://mbl.is/frettir/innlent/2013/09/08/madur_a_ekki_ad_skyrpa_i_supuna</t>
  </si>
  <si>
    <t>hans , eru ekki ástfangnar að mínu mati . “ Um mataræði „ Að sjálfsögðu þarf maður alltaf að vera</t>
  </si>
  <si>
    <t>maður borðar . En ég elska spagettí og á spagettí lífi mínu að þakka . Ég vil heldur borða mat</t>
  </si>
  <si>
    <t>10 lífsreglur Sophiu Loren</t>
  </si>
  <si>
    <t>http://mbl.is/smartland/frami/2019/08/04/10_lifsreglur_sophiu_loren</t>
  </si>
  <si>
    <t>ástandi maður var . Hvað viltu segja við þá sem þrá að léttast en komast ekki úr sporunum ? Vera</t>
  </si>
  <si>
    <t>maður borðar af því að maturinn skiptir svo miklu máli , einnig að hreyfa sig , sama hversu lítið það</t>
  </si>
  <si>
    <t>Fólk er stundum dónalegt</t>
  </si>
  <si>
    <t>http://mbl.is/smartland/heilsa/2014/12/05/folk_er_stundum_donalegt</t>
  </si>
  <si>
    <t>hvert hann á að fara næst þegar þú deilir mynd frá sundlaugarbakkanum á Spáni . Hér er mál að vera</t>
  </si>
  <si>
    <t>meðvitaður um hverju</t>
  </si>
  <si>
    <t>maður deilir og með hverjum . Sumar myndir , upplýsingar eða frásagnir eru ekki ætlaðar öllum í heiminum og þá</t>
  </si>
  <si>
    <t>Átta hlutir sem þú ættir aldrei að deila á samfélagsmiðlum</t>
  </si>
  <si>
    <t>http://bleikt.pressan.is/lesa/atta-hlutir-sem-thu-aettir-aldrei-ad-deila-a-samfelagsmidlum/</t>
  </si>
  <si>
    <t>í gegnum dagana . Þetta hefur sína kosti og galla . Það getur verið gott að það séu ekki allir</t>
  </si>
  <si>
    <t>maður er að eiga við . Að maður geti haldið því út af fyrir sig , kjósi maður að gera</t>
  </si>
  <si>
    <t>"Við berum ekki alltaf utan á okkur hvað amar að"</t>
  </si>
  <si>
    <t>http://mbl.is/smartland/heilsa/2014/11/05/vid_berum_ekki_alltaf_utan_a_okkur_hvad_amar_ad</t>
  </si>
  <si>
    <t>hafa heilsukvillarnir hrannast upp , jafnvel að því marki að læknisaðstoð hafi verið nauðsynleg . Lykilatriðið hér er að vera</t>
  </si>
  <si>
    <t>maður er að fresta í stað þess að gera það strax . Ætlar þú að byrja borða hollt í næsta</t>
  </si>
  <si>
    <t>Ert þú með ómeðvitaða frestunaráráttu og verkkvíða í kjölfarið?</t>
  </si>
  <si>
    <t>http://mbl.is/smartland/frami/2017/01/15/ert_thu_med_omedvitada_frestunararattu_og_verkkvida/</t>
  </si>
  <si>
    <t>eigin fordómum . Leitinni að sannleikanum verður að fylgja vitund og vitund og hlutlægni eru tengd . Ef maður er</t>
  </si>
  <si>
    <t>maður er að gera , þá hefur maður hlutlæga sýn á sjálfan sig , og ef maður er meðvitaður um</t>
  </si>
  <si>
    <t>hægt að finna eitthvað sem passar manni . Aðal málið er að fylgja því sem maður ákvað og vera alltaf</t>
  </si>
  <si>
    <t>maður er að gera og af hverju . Þannig kemur áhugi á verkefninu . Í framhaldinu kemur árangurinn í ljós</t>
  </si>
  <si>
    <t>Lífið er hér fyrir þig og handa þér</t>
  </si>
  <si>
    <t>http://kopavogsbladid.is/lifid-er-fyrir-thig-og-handa-ther</t>
  </si>
  <si>
    <t>gera . Nauðsynlegt er að vita hvert maður ætlar – hafa markmiðin á hreinu . Gott er líka að vera</t>
  </si>
  <si>
    <t>maður er að gera og meðulin til að ná markmiðunum eru að æfa á réttan hátt . " www.hlaup.com www.triceland.net</t>
  </si>
  <si>
    <t>Byrjaði að hlaupa til að hætta að reykja</t>
  </si>
  <si>
    <t>http://mbl.is/greinasafn/grein/1219527</t>
  </si>
  <si>
    <t>taka á þessu . „ Og hugsa svona mikið um hversu mikið maður er í símanaum á dag og vera</t>
  </si>
  <si>
    <t>maður er að gera út af því maður getur gleymt sér . “ Tveir franskir fangaverðir voru fluttir á sjúkrahús</t>
  </si>
  <si>
    <t>umhverfi okkar verðum við að breyta þessum hugsunum og tilfinningum . Til þess að það sé hægt þarf að verða</t>
  </si>
  <si>
    <t>maður er að hugsa og eftir atvikum breyta því . Það er vel hægt , t.d. með hugleiðslu . Allar</t>
  </si>
  <si>
    <t>Í streituástandi 70% tímans</t>
  </si>
  <si>
    <t>http://mbl.is/smartland/frami/2019/11/06/i_streituastandi_70_prosent_timans</t>
  </si>
  <si>
    <t>að borga fyrir það aukagjald . Hins vegar er alltaf best að ganga til viðskipta með bæði augun opin ,</t>
  </si>
  <si>
    <t>maður er að kaupa . Michelle Ballarin , endurstofnandi WOW air , er nú stödd hér á landi til skrafs</t>
  </si>
  <si>
    <t>Vefverslanir eru oft ekki allar þar sem þær eru séðar - Nokkur góð ráð til að komast hjá svikum</t>
  </si>
  <si>
    <t>http://dv.is/frettir/2019/10/27/varnaglar-vid-vefverslun</t>
  </si>
  <si>
    <t>þess að það hafi sterk áhrif á andlegt líf manns . Maður hugsar sig ekki í miðju alheimsins heldur verður</t>
  </si>
  <si>
    <t>maður er aðeins lítill hluti af einhverju stærra og magnaðra samhengi . Við erum ekki guð . Mér finnst mikilvægt</t>
  </si>
  <si>
    <t>Vísir - Það er alvarlegur tónn í mér</t>
  </si>
  <si>
    <t>http://visir.is/g/2013711029995</t>
  </si>
  <si>
    <t>daglega , sem við vitum mætavel að getur haft slæmar afleiðingar á heilsuna . Þá getur verið gott að vera</t>
  </si>
  <si>
    <t>maður er raunverulega að láta ofan í sig . Hér má sjá mismunandi sykur og koffínmagn í nokkrum vinsælum gosdrykkjum</t>
  </si>
  <si>
    <t>Koffín og sykur í vinsælum gosdrykkjum</t>
  </si>
  <si>
    <t>http://bleikt.pressan.is/lesa/koffin-og-sykur-i-vinsaelum-gosdrykkjum/</t>
  </si>
  <si>
    <t>í sterkari deild og betra lið heldur en að vera í 1. deildinni á Spáni . En maður var alveg</t>
  </si>
  <si>
    <t>maður gat alveg verið áfram hjá Granada . Það hefði ekkert verið 100 í hættunni með það . En ég</t>
  </si>
  <si>
    <t>Fyrsta hugsun að fara í sterkari deild</t>
  </si>
  <si>
    <t>http://mbl.is/sport/fotbolti/2017/06/30/fyrsta_hugsun_ad_fara_i_sterkari_deild/</t>
  </si>
  <si>
    <t>“ . Ásta Sól : Það er ekki á það bætandi að hafa misst fóstur áður . Þá er maður</t>
  </si>
  <si>
    <t>maður geti misst aftur . Mér finnst að tala megi meira um fósturlát í samfélaginu vegna sársaukans og leyndarinnar sem</t>
  </si>
  <si>
    <t>Urðu loks mæður eftir margra ára baráttu</t>
  </si>
  <si>
    <t>http://visir.is/g/2014704059983</t>
  </si>
  <si>
    <t>af því að vera úti í garðinum sínum , þá bætir það öryggiskenndina . Og því meira sem maður er</t>
  </si>
  <si>
    <t>maður getur átt mikla yndisstund í garðinum , þeim mun betra . Það stendur jú í ágætri bók að maðurinn</t>
  </si>
  <si>
    <t>Ræturnar okkar eru í náttúrunni</t>
  </si>
  <si>
    <t>http://mbl.is/greinasafn/grein/1285921</t>
  </si>
  <si>
    <t>því sem barn , að hann heyrði ekki það sem fólk sagði ? " Það var mjög erfitt að vera</t>
  </si>
  <si>
    <t>maður heyrði ekki eins og aðrir . Á þessum tíma var áberandi að fólk glápti á þá sem höfðu heyrnartæki</t>
  </si>
  <si>
    <t>Þrekvirki í þögninni</t>
  </si>
  <si>
    <t>http://mbl.is/greinasafn/grein/785343</t>
  </si>
  <si>
    <t>sátt við umhverfið ? Það þarf nefnilega ekki svo mikið til , aðeins að skipuleggja sig betur og vera örlítið</t>
  </si>
  <si>
    <t>maður kaupir og þá er hægt að hafa heilmikil og jákvæð áhrif bæði á budduna og á umhverfið . Grunnreglan</t>
  </si>
  <si>
    <t>Að kaupa minna rusl</t>
  </si>
  <si>
    <t>http://mbl.is/greinasafn/grein/1095404</t>
  </si>
  <si>
    <t>ógleymanlega nautn í rúminu , “ segir Tatiata að lokum . Söngvarinn Geir Ólafsson er tónlistarmaður í stöðugri þróun enda</t>
  </si>
  <si>
    <t>maður lærir svo lengi sem maður lifir . Þegar hann stökk fram í sviðsljósið fyrir margt löngu fór hann ekki</t>
  </si>
  <si>
    <t>Syngur af hamingju í ástarsorg</t>
  </si>
  <si>
    <t>http://dv.is/folk/2009/7/10/syngur-af-hamingju-i-astarsorg/</t>
  </si>
  <si>
    <t>vinsælt viðfangsefni og raun ber vitni . Lykilatriðið er að njóta þess að borða , gefa sér tíma og vera</t>
  </si>
  <si>
    <t>maður lætur ofan í sig , það sem er gott getur nefnilega líka verið hollt . Ef þú horfir á</t>
  </si>
  <si>
    <t>Skiptir maturinn máli?</t>
  </si>
  <si>
    <t>http://frettatiminn.is/skiptir-maturinn-mali/</t>
  </si>
  <si>
    <t>hann sé orðinn rígfullorðinn . " Maður getur gert ýmislegt til að forðast sjúkdóma , þetta snýst um að vera</t>
  </si>
  <si>
    <t>maður lætur ofan í sig . " Besta viðurkenningin " Við sem erum foreldrar berum líka mikla ábyrgð gagnvart börnunum</t>
  </si>
  <si>
    <t>Græni vagninn í Mæðragarðinum</t>
  </si>
  <si>
    <t>http://mbl.is/greinasafn/grein/1386588</t>
  </si>
  <si>
    <t>í ljós að hann hafi árum saman beitt hana bæði líkamlegu og andlegu ofbeldi . En Jocelyne er sér raunar</t>
  </si>
  <si>
    <t>maður sé " alltaf að ljúga að sjálfum sér " ( bls. 9 ) . Jocelyne rekur eigin vefnaðarvöruverslun og</t>
  </si>
  <si>
    <t>Er hamingjan föl?</t>
  </si>
  <si>
    <t>http://mbl.is/greinasafn/grein/1498094</t>
  </si>
  <si>
    <t>eru ekkert sérstök fyrir sköpunargleðina , það er eins og að búa til tónlist á sjúkrahúsi . Maður er alltaf</t>
  </si>
  <si>
    <t>maður sé í hljóðveri og líka um peningana sem það kostar . Við vildum frekar vinna í afslöppuðu umhverfi ,</t>
  </si>
  <si>
    <t>Lífið er betra með Franz ferdinand</t>
  </si>
  <si>
    <t>http://mbl.is/greinasafn/grein/1034975</t>
  </si>
  <si>
    <t>innsæi í eigin vandamál og það getur tekið langan tíma að átta sig á þeim , jafnvel þó maður sé</t>
  </si>
  <si>
    <t>maður sé með heilaskaða . Þess vegna get ég lent í því að haga mér eins og hálfviti þegar ég</t>
  </si>
  <si>
    <t>Vissi ekki af heilaskaðanum fyrr en löngu eftir slys</t>
  </si>
  <si>
    <t>http://frettatiminn.is/greindur-med-heilaskada/</t>
  </si>
  <si>
    <t>um lyfið að finna á umbúðum þess . Þetta hefur sem betur fer breyst , enda er nauðsynlegt að vera</t>
  </si>
  <si>
    <t>maður setur ofan í sig . Gildir einu hvort það er matur eða lyf . En víkjum nú að því</t>
  </si>
  <si>
    <t>Hvernig verka lyfin?</t>
  </si>
  <si>
    <t>í einu og vinda sér svo í næsta . Vertu óhræddur við að útdeila verkefnum Það er mikilvægt að vera</t>
  </si>
  <si>
    <t>maður sjálfur er ekki eini gáfaði og hæfileikaríki einstaklingurinn í fyrirtækinu . Treystu öðrum til að vinna tiltekin verk og</t>
  </si>
  <si>
    <t>Hvernig nærð þú hámarksafköstum?</t>
  </si>
  <si>
    <t>þér ? “ Auðvitað er gott að vera opin // n fyrir skoðunum annarra en það er mikilvægt að vera</t>
  </si>
  <si>
    <t>maður sjálfur vill . Það sýnir sjálfstraust sem er einnig mjög aðlaðandi eiginleiki . Finndu þína styrkleika ; þína eigin</t>
  </si>
  <si>
    <t>Aðlaðandi eiginleikar sem hafa ekkert með útlitið að gera</t>
  </si>
  <si>
    <t>http://bleikt.pressan.is/lesa/adladandi-eiginleikar-sem-hafa-ekkert-med-utlitid-ad-gera/</t>
  </si>
  <si>
    <t>. " Þetta er bara spurning um hversu mikla þörf maður hefur fyrir að hugleiða . Ef maður er mjög</t>
  </si>
  <si>
    <t>maður vilji hugleiða og finnst þörf á því þá getur maður gert það og það skiptir ekki öllu máli hvaða</t>
  </si>
  <si>
    <t>Allir geta fundið sinn innri frið</t>
  </si>
  <si>
    <t>http://mbl.is/greinasafn/grein/1517286</t>
  </si>
  <si>
    <t>að vera á svæðinu , þýðir það ekki að það sé enginn fiskur þar . Svo er ég náttúrulega fullkomlega</t>
  </si>
  <si>
    <t>maður þarf að hafa fyrir þessu , af því að maður þarf að leita að fiskinum . Það hvarflar ekki</t>
  </si>
  <si>
    <t>Eigin sannfæring er alltaf best</t>
  </si>
  <si>
    <t>borga fyrir pláss á leikskóla fyrir hana sem eflir hana á svo marga vegu . En ég er einnig mjög</t>
  </si>
  <si>
    <t>maður þarf að vinna fyrir hlutunum og hef alltaf verið mjög dugleg að vinna , að mínu mati allavega .</t>
  </si>
  <si>
    <t>„Það er erfitt að útskýra fyrir þriggja ára barni að mamma þurfi að fara og hugsa um aðra til þess að hafa efni á því að borga öðrum til þess að passa hana“ - DV</t>
  </si>
  <si>
    <t>http://bleikt.dv.is/bleikt/2018/8/15/thad-er-erfitt-ad-utskyra-fyrir-thriggja-ara-barni-ad-mamma-thurfi-ad-fara-og-hugsa-um-adra-til-thess-ad-hafa-efni-thvi-ad-borga-odrum-til-thess-ad-passa-hana</t>
  </si>
  <si>
    <t>Vynir.is</t>
  </si>
  <si>
    <t>gat treyst því að hún sagði það sem hún meinti og meinti það sem hún sagði , en var líka</t>
  </si>
  <si>
    <t>maður þarf ekki að segja allt og stundum er betra að þegja , þetta var eitt af því sem ég</t>
  </si>
  <si>
    <t>Guðlaug Hrönn Björgvinsdóttir</t>
  </si>
  <si>
    <t>http://mbl.is/greinasafn/grein/1580575</t>
  </si>
  <si>
    <t>hægt að ná miklum árangri á áratug en litlum á ári . " Lífið er langt og ef maður er</t>
  </si>
  <si>
    <t>maður þurfi að hafa fyrir árangri og að allt taki sinn tíma þá hagar maður sér öðruvísi . Heppni er</t>
  </si>
  <si>
    <t>Það tekur þrjú ár að ná tökum á stjórnendastarfi</t>
  </si>
  <si>
    <t>http://mbl.is/smartland/frami/2012/12/03/thad_tekur_thrju_ar_ad_na_tokum_a_stjornendastarfi</t>
  </si>
  <si>
    <t>hann opinberaði líf sitt . " Ég á ennþá sama lífið og ég geri sömu hlutina . Ég er bara</t>
  </si>
  <si>
    <t>maðurinn eða konan sem stendur við hliðina á mér í matvörubúðinni gæti hafa séð getnaðarlimina mína . Það er stóri</t>
  </si>
  <si>
    <t>Maðurinn með tvo getnaðarlimi gefur út bók</t>
  </si>
  <si>
    <t>http://mbl.is/folk/frettir/2015/01/05/madurinn_med_tvo_getnadarlimi_gefur_ut_bok</t>
  </si>
  <si>
    <t>umbótum og sagði fátækt og ömurlegar aðstæður fólks í kreppunni hafa gert hann að jafnaðarmanni . Gylfi var þó vel</t>
  </si>
  <si>
    <t>maðurinn lifir ekki á brauði einu saman og manneskjan þarf líka á andlegri næringu að halda enda sjálfur ágætis tónskáld</t>
  </si>
  <si>
    <t>Þökk fyrir Gylfa</t>
  </si>
  <si>
    <t>http://visir.is/g/2017170209244</t>
  </si>
  <si>
    <t>Logi Einarsson</t>
  </si>
  <si>
    <t>Að labba ein heim eftir myrkur - Stundin</t>
  </si>
  <si>
    <t>http://stundin.is/pistill/ad-labba-ein-heim-eftir-myrkur</t>
  </si>
  <si>
    <t>um góða hegðun hans . Í þriðja lagi hvort það teljist þá sjálfgefið að hinir „ valinkunnu einstaklingar “ séu</t>
  </si>
  <si>
    <t>mælikvarða skuli leggja á hegðun umsækjanda um uppreist æru . Sá mælikvarði hlýtur í besta falli að vera afar matskenndur</t>
  </si>
  <si>
    <t>Uppreist æru</t>
  </si>
  <si>
    <t>http://stundin.is/grein/4274</t>
  </si>
  <si>
    <t>Björg Valgeirsdóttir</t>
  </si>
  <si>
    <t>meðal fólks á aldrinum 18 - 40 ára í kosningunum 2003 og 2007 . Ungliðar í Ungum jafnaðarmönnum eru auðvitað</t>
  </si>
  <si>
    <t>mál eru ungu fólk ofarlega í huga . Nú eru það húsnæðismálin , og ekki síst staðan á leigumarkaði ,</t>
  </si>
  <si>
    <t>Samfylkingin endurheimti fylgi ungs fólks</t>
  </si>
  <si>
    <t>http://visir.is/g/2014702069997</t>
  </si>
  <si>
    <t>Magnús Már Guðmundsson</t>
  </si>
  <si>
    <t>eða fyrr . Einstaklingarnir sem standa á bak við fyrrnefnd mál , sem embættið mun rannsaka frekar , eru ekki</t>
  </si>
  <si>
    <t>mál þeirra séu á borði skattrannsóknarstjóra . Á næstu dögum verður þeim formlega tilkynnt um rannsókn og eftir atvikum lýkur</t>
  </si>
  <si>
    <t>30 meintir skattsvikarar í rannsókn</t>
  </si>
  <si>
    <t>http://mbl.is/vidskipti/frettir/2015/10/21/30_meintir_skattsvikarar_i_rannsokn</t>
  </si>
  <si>
    <t>einangraður allan tímann . “ Sagði Allan sem finnst kerfið hafa brugðist honum . Talsmaður Lundúnalögreglunnar sagði að lögreglan væri</t>
  </si>
  <si>
    <t>málareksturinn hefði kolfallið fyrir dómi og að nú væri verið að rannsaka kringumstæður málsins og af hverju harða disknum og</t>
  </si>
  <si>
    <t>Ungur maður sat í gæsluvarðhaldi grunaður um nauðganir</t>
  </si>
  <si>
    <t>http://dv.is/frettir/2017/12/21/ungur-madur-sat-i-gaesluvardhaldi-grunadur-um-naudganir-tha-dukkadi-leynilegur-hardur-diskur-med-40000-skilabodum-upp</t>
  </si>
  <si>
    <t>eru hryggsúlan í myndasöguheiminum . Ég væri reyndar fyrstur til að viðurkenna að væri ég ævinlega orðvar í útvarpi og</t>
  </si>
  <si>
    <t>máli skiptir að málflutningur gagnrýnanda beri ekki keim af þekkingarskorti og sleggjudómum þá myndi ég segja að ofurhetjusögur væru um</t>
  </si>
  <si>
    <t>Forræði ímyndarinnar</t>
  </si>
  <si>
    <t>http://ruv.is/node/871391</t>
  </si>
  <si>
    <t>Þorgerður E. Sigurðardóttir</t>
  </si>
  <si>
    <t>vissulega fjárútlát sem að hún hafi vonast til að ekki þyrftu að koma til en hún hafi allan tímann verið</t>
  </si>
  <si>
    <t>málin gætu þróast á þennan hátt . Tillaga um fjármögnun Hörpu verður tekin fyrir á borgarstjórnarfundi eftir hádegi í dag</t>
  </si>
  <si>
    <t>Rekstur Hörpu</t>
  </si>
  <si>
    <t>séu brotin fyrnd en skattalagabort fyrnast á sex árum . Þeim einstaklingum sem standa bak við meint brot eru ekki</t>
  </si>
  <si>
    <t>málin séu á borði skattrannsóknarstjóra en á næstu dögum verður þeim formlega tilkynnt um rannsóknina . Fer þá eftir alvarleika</t>
  </si>
  <si>
    <t>Skattrannsókn að hefjast vegna gagna frá huldumanni - Viðskiptablaðið</t>
  </si>
  <si>
    <t>http://vb.is/frettir/121823/</t>
  </si>
  <si>
    <t>treyju á leiki hjá öðrum liðum . Mynd af þessu er hér að neðan . Yaya Toure var ekki svo</t>
  </si>
  <si>
    <t>Manchester City væri til þegar hann samdi við félagið . Yaya kom frá Barcelona árið 2010 og hefur verið einn</t>
  </si>
  <si>
    <t>Yaya Toure hélt að Manchester United vildi sig</t>
  </si>
  <si>
    <t>http://433.pressan.is/enski-boltinn/yaya-toure-helt-ad-manchester-united-vildi-sig/</t>
  </si>
  <si>
    <t>vel samrýmanlega hagsmunum stærri ríkja í Norðurskautsráðinu . Vegna aukins áhuga annarra ríkja á svæðinu væri mikilvægt að smáríkin væru</t>
  </si>
  <si>
    <t>mannauður þeirra gæti tekið þátt í þeim breytingum sem eiga sér stað en Norðurskautsráðið veitti í síðustu viku Kína ,</t>
  </si>
  <si>
    <t>Íbúar norðursins spennandi jaðarverur</t>
  </si>
  <si>
    <t>http://mbl.is/frettir/innlent/2013/05/24/ibuar_nordursins_spennandi_jadarverur</t>
  </si>
  <si>
    <t>sín . Já , kennarinn minn álítur það skyldu sína að læra af sögunni til að vera hæfari kjósandi ,</t>
  </si>
  <si>
    <t>manneskjan er breysk . Svo breysk að stundum skilur manneskjan ekki afleiðingar orða og gerða sinna , hvort sem hún</t>
  </si>
  <si>
    <t>Heimsins útvalda þjóð</t>
  </si>
  <si>
    <t>rannsóknum . Við líkamleg og geðræn veikindi hefur verið lögð áhersla á að heilbrigðisstarfsmenn meti aðstæður sjúklinga vel og séu</t>
  </si>
  <si>
    <t>manneskjan er nær alltaf hluti af stærri heild . Hvernig unnið er með það getur ráðið úrslitum um velferð einstaklingsins</t>
  </si>
  <si>
    <t>Tryggjum grundvallarréttindi fjölskyldunnar í veikindum</t>
  </si>
  <si>
    <t>http://visir.is/g/2017170519244</t>
  </si>
  <si>
    <t>Anna Rós Jóhannesdóttir og Gunnlaug Thorlacius</t>
  </si>
  <si>
    <t>" Annars vegar gengum við hratt og örugglega í að sameina kerfislega og tæknilega verkferla . Hins vegar vorum við</t>
  </si>
  <si>
    <t>mannlegi þátturinn þyrfti lengri tíma og á því ríkir fullur skilningur . En það hefur komið skemmtilega á óvart hversu</t>
  </si>
  <si>
    <t>Allir útskrifaðir nemendur geti stofnað fyrirtæki</t>
  </si>
  <si>
    <t>http://mbl.is/greinasafn/grein/1080844</t>
  </si>
  <si>
    <t>og sinnir bæði meðferð fórnarlamba og skipuleggjenda mansals . Hún segir að styrkja þurfi löggæslu og almenningur þurfi að vera</t>
  </si>
  <si>
    <t>mansal , þar á meðal kynlífsþrælkun , teygi anga sína um allt þjóðfélagið . Hátt í 250 þúsund manns hafa</t>
  </si>
  <si>
    <t>Bjargað frá mansali á Superbowl</t>
  </si>
  <si>
    <t>http://ruv.is/node/733823</t>
  </si>
  <si>
    <t>leiðir til þess að misnota fólk , semja um greiðslur og annað . Þar af leiðandi er mikilvægt að vera</t>
  </si>
  <si>
    <t>mansal á sér mismunandi birtingarmyndir . Í mínu tilfelli vorum við á meðal almennings en fólk tók ekki eftir einkennunum</t>
  </si>
  <si>
    <t>í Bolungarvík . Fjölmenningarsetur hefur haft aðkomu að vinnumansalsmálumsíðustu ár . Hrefna Magnúsdóttir hjá Fjölmenningarsetri segir vinnuveitendur almennt ekki mjög</t>
  </si>
  <si>
    <t>mansal er og hvernig birtingarmyndir þess geta verið . „ Vinnumansal er til og það þarf að veita meiri upplýsingar</t>
  </si>
  <si>
    <t>Vinnumansal staðreynd: Dæmi um óviðunandi vinnuaðstæður erlendra ríkisborgara</t>
  </si>
  <si>
    <t>http://visir.is/g/2015150719535</t>
  </si>
  <si>
    <t>hafa leikhúsgestir óhikað tekið til máls og heitar umræður orðið . Það er greinilegt að almenningur hefur alls ekki verið</t>
  </si>
  <si>
    <t>mansal væri til á Íslandi og að fólk hefur áhyggjur . Það veltir fyrir sér hvað hægt sé að gera</t>
  </si>
  <si>
    <t>LA stendur fyrir málþingi um mansal á Íslandi</t>
  </si>
  <si>
    <t>http://vikudagur.is/is/frettir/la-stendur-fyrir-malthingi-um-mansal-a-islandi</t>
  </si>
  <si>
    <t>gleyma fyrri leiknum sem fyrst , " segir besti leikmaður Sviss , Xherdan Shaqiri leikmaður Liverpool . Liverpool leikmaðurinn segist</t>
  </si>
  <si>
    <t>marga sterka leikmenn hafi vantað í íslenska liðið fyrri leiknum þar sem Svisslendingar tóku Íslendinga í kennslustund í St. Gallen</t>
  </si>
  <si>
    <t>Shaqiri: Þurfum að gleyma fyrri leiknum sem fyrst</t>
  </si>
  <si>
    <t>http://visir.is/g/2018181019405</t>
  </si>
  <si>
    <t>Smári Jökull Jónsson</t>
  </si>
  <si>
    <t>. „ Þær sem að þessu komu voru konur sem höfðu verið virkar í batasamfélaginu í langan tíma og voru</t>
  </si>
  <si>
    <t>meðvitaðar um það hvað</t>
  </si>
  <si>
    <t>margar konur áttu þar erfitt uppdráttar . Guðrún Kristjánsdóttir hafði einmitt verið í námi í sálgæslu . Upp úr því</t>
  </si>
  <si>
    <t>Fíkn og áföll haldast oft í hendur</t>
  </si>
  <si>
    <t>http://visir.is/g/2015705299981</t>
  </si>
  <si>
    <t>Þar stendur kannski hnífurinn í kúnni ( eða nautinu ) . Óttinn um að vera afhjúpaður sem fúskari , vel</t>
  </si>
  <si>
    <t>margar konur í kringum þig eru mun betur menntaðar , undirbúnar o.s.frv . En þú , forréttindakarlinn hefur rennt þér</t>
  </si>
  <si>
    <t>Metoo</t>
  </si>
  <si>
    <t>http://kjarninn.is/skodun/2017-12-11-metoo</t>
  </si>
  <si>
    <t>Helga Brekkan</t>
  </si>
  <si>
    <t>Það byrjar á því að kaupa minna og nýta hlutina betur þannig að sorpið minnkar . Við skulum líka vera</t>
  </si>
  <si>
    <t>margar vörur sem við kaupum eru framleiddar í þróunarlöndum við ómögulegar aðstæður . Þegar hagvöxturinn minnkar með minna kaupæði þá</t>
  </si>
  <si>
    <t>Græn jól</t>
  </si>
  <si>
    <t>http://visir.is/g/2017171219551</t>
  </si>
  <si>
    <t>Úrsúla Jünemann</t>
  </si>
  <si>
    <t>félagsins . Þar er yfirlýsingin sem henni var afhent einnig birt . Í yfirlýsingunni segir meðal annars að þau séu</t>
  </si>
  <si>
    <t>margir , sérstaklega fólk frá Vestur-Evrópuríkjum haldi að spilling sé venjan í Afríku . Það sé ekki raunin , meirihluti</t>
  </si>
  <si>
    <t>„Ríkisstjórn þín á að láta Samherja skila peningunum“</t>
  </si>
  <si>
    <t>http://ruv.is/frett/rikisstjorn-thin-a-ad-lata-samherja-skila-peningunum</t>
  </si>
  <si>
    <t>upplýsingar um hvort að fólk sem þiggur aðstoð Fjölskylduhjálpar leiti í ruslagáma fyrir utan matvöruverslanir . „ Við erum þó</t>
  </si>
  <si>
    <t>margir búa við sára fátækt hér á landi , “ segir Ásgerður Jóna og bætir við að Fjölskylduhjálpin verði með</t>
  </si>
  <si>
    <t>Eldri kona leitaði í ruslagáma úti á Granda: „Margir búa við sára fátækt hér á landi“</t>
  </si>
  <si>
    <t>augað opið um þessar mundir . Við lok mánaðar rennur út framboðsfrestur til formanns verkalýðsfélagsins . Hann ætti að vera</t>
  </si>
  <si>
    <t>margir félagsmenn hugsa formanninum þegjandi þörfina . Þorri félagsmanna hefur það nokkuð gott og veit að ef verðbólgan fer af</t>
  </si>
  <si>
    <t>Kemur mótframboð? – Fréttablaðið</t>
  </si>
  <si>
    <t>http://frettabladid.is/markadurinn/kemur-motframbo</t>
  </si>
  <si>
    <t>vændiskonur á götunum og sannanlega ekkert rautt hverfi til staðar . Total Iceland liðið styður ekki fagið en við erum</t>
  </si>
  <si>
    <t>margir ferðamenn hafa mikið fyrir því að komast í návígi við innfædda stúlku . Þess vegna getum við gefið uppástungu</t>
  </si>
  <si>
    <t>Íslenskur blaðamaður býður ferðamönnum milligöngu um vændi</t>
  </si>
  <si>
    <t>http://stundin.is/grein/669</t>
  </si>
  <si>
    <t>Euobserver.com en bréfið var ritað í nóvember 2013 og er aðgengilegt á vefsíðu breskra stjórnarráðsins . Cameron sagðist í bréfinu</t>
  </si>
  <si>
    <t>margir í Evrópu vildu ganga lengra í þessum efnum en gert hefði verið . Lagði hann áherslu á að munur</t>
  </si>
  <si>
    <t>Vildi að sjóðir væru undanþegnir</t>
  </si>
  <si>
    <t>http://mbl.is/frettir/erlent/2016/04/07/vildi_ad_sjodir_vaeru_undanthegnir/</t>
  </si>
  <si>
    <t>David Beckham hinn fullkomni James Bond . Og hann er breskur , " sagði einn Twitter-notandi . " Ég er</t>
  </si>
  <si>
    <t>margir íþróttamenn og annað frægt fólk hefur reynt að snúa sér að leiklistinni en misheppnast . En það sem ég</t>
  </si>
  <si>
    <t>Beckham hefur snúið sér að leiklistinni</t>
  </si>
  <si>
    <t>http://mbl.is/folk/frettir/2015/09/07/beckham_hefur_snuid_ser_ad_leiklistinni</t>
  </si>
  <si>
    <t>sagði Gylfi meðal annars . Gylfi viðurkennir að það hafi tekið á að meiðast á þessum tímapunkti en hann er</t>
  </si>
  <si>
    <t>margir knattspyrnumenn þurfa að ganga í gegnum meiðsli á ferlinum . „ Það er hluti af þessu , að meiðast</t>
  </si>
  <si>
    <t>Endurhæfing Gylfa gengur vel - Laus við hækjurnar og spelkuna</t>
  </si>
  <si>
    <t>http://dv.is/433/2018/3/26/endurhaefing-gylfa-gengur-vel-laus-vid-haekjurnar-og-spelkuna</t>
  </si>
  <si>
    <t>erum í fyrsta sinn í þessari deild í mörg ár og höfum farið vel af stað , en erum jafnframt</t>
  </si>
  <si>
    <t>margir leikir eru eftir . Mjög margir eru hissa á þessari byrjun okkar , en hver leikur er ný áskorun</t>
  </si>
  <si>
    <t>1.deild: Leikmaður 8.umferðar - Dusan Ivkovic (Selfoss)</t>
  </si>
  <si>
    <t>þeir þreytast þurfum við að nýta okkur það og snúa leiknum okkur í vil . " Katanec er að sjálfsögðu</t>
  </si>
  <si>
    <t>margir leikmenn í hans liði eru í aukahlutverki hjá sínum félagsliðum . „ Það er mikilvægt að hver einasti leikmaður</t>
  </si>
  <si>
    <t>Þjálfari Slóvena býst við mörgum mistökum</t>
  </si>
  <si>
    <t>http://mbl.is/sport/efstadeild/2018/07/11/skemmtilegustu_leikirnir</t>
  </si>
  <si>
    <t>Guðjón Þór Ólafsson</t>
  </si>
  <si>
    <t>göngin . Það væri hins vegar ljóst að ríkissjóður yrði væntanlega að leggja fram verulegar fjárhæðir . Aðspurður sagðist Gísli</t>
  </si>
  <si>
    <t>margir væru þeirrar skoðunar að lækka ætti veggjaldið eða fella það niður en ákvörðun um það væri í höndum stjórnmálamanna</t>
  </si>
  <si>
    <t>Spölur safnar upp í ný göng með því að lækka ekki veggjaldið</t>
  </si>
  <si>
    <t>http://mbl.is/greinasafn/grein/1124960</t>
  </si>
  <si>
    <t>rannsóknum og breyta viðmiðum og viðbragðsáætlunum eftir því sem besta þekking segir til um hverju sinni . Borgarstjórn er einnig</t>
  </si>
  <si>
    <t>margt af okkar verkum hefur áhrif á loftgæði og þar með lýðheilsu . Þar má nefna skipulag borgarinnar , gatnahreinsun</t>
  </si>
  <si>
    <t>voru þau við að safna að sér allskyns heimildum varðandi áhugamál sitt . Á mjög raunsæjan hátt voru þau skemmtilega</t>
  </si>
  <si>
    <t>margt af því sem þau komu nærri og gæti seinna meir orðið mikilvægt . Sverrir gekk oft á tíðum með</t>
  </si>
  <si>
    <t>SVERRIR SIGURÐSSON</t>
  </si>
  <si>
    <t>http://mbl.is/greinasafn/grein/659078</t>
  </si>
  <si>
    <t>hef reynt að tileinka mér þessa lífsspeki og vera þakklát fyrir þau lífsgæði sem ég hef fengið að njóta ,</t>
  </si>
  <si>
    <t>margt af því stóð henni aldrei til boða . Þegar ég var stelpa þótti mikið sport að fá að gista</t>
  </si>
  <si>
    <t>Jónína Geirlaug Ólafsdóttir</t>
  </si>
  <si>
    <t>http://mbl.is/greinasafn/grein/1470876</t>
  </si>
  <si>
    <t>nýir straumar í ljósmyndum . Það virðist hægt að nálgast þessi verk Sherman frá afar ólíkum sjónarhornum . Hún segist</t>
  </si>
  <si>
    <t>margt í myndunum megi lesa sem komment á samfélagið og um ímyndir og hlutverk kvenna . " Það var samt</t>
  </si>
  <si>
    <t>Ásjónur Cindy Sherman</t>
  </si>
  <si>
    <t>http://mbl.is/greinasafn/grein/1330846</t>
  </si>
  <si>
    <t>er heima hjá mér , þetta er mitt land , ég er íslensk núna . “ Þrátt fyrir að vera</t>
  </si>
  <si>
    <t>margt megi bæta á Íslandi lítur Enid þó landið fyrst og fremst jákvæðum augum . Hún segist nær aldrei verða</t>
  </si>
  <si>
    <t>„Ég er hamingju­samasta kona í heimi“</t>
  </si>
  <si>
    <t>http://stundin.is/grein/8225</t>
  </si>
  <si>
    <t>lærðir ljósmyndarar . Vitni sem komu fyrir dóminn , viðskiptavinir þeirra , sögðust hafa heyrt af starfsemininni en væru vel</t>
  </si>
  <si>
    <t>María væri ekki lærður ljósmyndari . Ekki filma og framköllun Þjónustan fólst í myndatöku , stafrænni vinnslu og brennslu á</t>
  </si>
  <si>
    <t>„Hönnuður“ gataskeiðar hlaut dóm fyrir brot á iðnaðarlögum</t>
  </si>
  <si>
    <t>http://visir.is/g/2016160208791</t>
  </si>
  <si>
    <t>mörk , þetta hefur verið 0 - 0 , 1 - 0 , 1 - 1 ... við erum alveg</t>
  </si>
  <si>
    <t>mark á okkur er slæmt en við erum allt annað lið heima en við erum þarna úti . Við verðum</t>
  </si>
  <si>
    <t>Bjössi Hreiðars: Væri gaman að láta þá finna fyrir alvöru útivelli</t>
  </si>
  <si>
    <t>http://fotbolti.net/news/06-07-2017/bjossi-hreidars-vaeri-gaman-ad-lata-tha-finna-fyrir-alvoru-utivelli</t>
  </si>
  <si>
    <t>Danmerkur til að verða þungaðar af dönsku gjafasæði . Hún segir í samtali við Politiken að frjósemisstofurnar séu orðnar afar</t>
  </si>
  <si>
    <t>markaðssetja sig erlendis , flestar þeirra haldi úti heimasíðum á allt að sex erlendum tungumálum . Frétt Politiken Aukakirkjuþing var</t>
  </si>
  <si>
    <t>Sæðistúristar sækja til Danmerkur</t>
  </si>
  <si>
    <t>http://mbl.is/frettir/erlent/2012/02/20/saedisturistar_saekja_til_danmerkur</t>
  </si>
  <si>
    <t>hryllingsmynd , " segir Hasselbalch og viðurkennir að hann sé mikill hryllingsmyndaaðdáandi . " Ég er mér hins vegar afar</t>
  </si>
  <si>
    <t>markaðurinn fyrir hryllingsmyndir er mjög lítill í Danmörku . Þegar ég síðan komst að því að Nimbus ætti kvikmyndaréttinn á</t>
  </si>
  <si>
    <t>Þorir að vera einlægur</t>
  </si>
  <si>
    <t>http://mbl.is/greinasafn/grein/1546952</t>
  </si>
  <si>
    <t>hugmynd um hvað gerist fyrr en ávísun berst til baka . Svona gengur auðvitað ekki . Framleiðendur verða að vera</t>
  </si>
  <si>
    <t>markaðurinn vill og hegða sér samkvæmt því . " Sláturkostnaður lækki Á næstu árum er fyrirséð að verð á kjöti</t>
  </si>
  <si>
    <t>Fleygt í djúpu laugina</t>
  </si>
  <si>
    <t>http://mbl.is/frettir/innlent/1998/09/27/fleygt_i_djupu_laugina</t>
  </si>
  <si>
    <t>hættuleg og það sé bara ekki gaman að vera til nema detta í það reglulega . Við þurfum að vera</t>
  </si>
  <si>
    <t>markmið við höfum í lífinu ? Persónulega hef ég þau markmið að þegar ég er orðin 50 , 60 og</t>
  </si>
  <si>
    <t>Éttu, drekktu og skemmtu þér</t>
  </si>
  <si>
    <t>http://mbl.is/smartland/heilsa/2015/05/07/ettu_drekktu_og_skemmtu_ther_2</t>
  </si>
  <si>
    <t>erum að fara og hvert við stefnum . Látum ekki lífið fram hjá okkur fara . Við þurfum að vera</t>
  </si>
  <si>
    <t>markmiðum við viljum ná í lífinu . Jákvæðni er gríðarlega mikilvæg og hefur góð áhrif á geðheilsuna , " segir</t>
  </si>
  <si>
    <t>Í náttfötum á aðfangadagskvöld</t>
  </si>
  <si>
    <t>http://mbl.is/greinasafn/grein/1312120</t>
  </si>
  <si>
    <t>sem ég hafði byrjað á . “ Lóa hefur nú komist að því að hún sé matarfíkill og er því</t>
  </si>
  <si>
    <t>mataræði sé eitthvað sem hún muni alltaf koma til með að hugsa mikið um í sínu daglega lífi . Erfitt</t>
  </si>
  <si>
    <t>Gjörbreyttur lífsstíll Lóu: „Ég náði þessum árangri ekki með öfgum“</t>
  </si>
  <si>
    <t>http://visir.is/g/2017171219271</t>
  </si>
  <si>
    <t>Foreldrar með ung börn þurfa auk þess á öllum sínum styrk að halda og þess vegna mjög gott að vera</t>
  </si>
  <si>
    <t>mataræðið sé til þess fallið að viðhalda honum . Margar konur segjast hafa meiri matarlyst þegar þær eru með barn</t>
  </si>
  <si>
    <t>Mataræði mjólkandi mæðra</t>
  </si>
  <si>
    <t>http://mannlif.is/vikan/mataraedi-mjolkandi-maedra</t>
  </si>
  <si>
    <t>Alsace-hvítvín passa vel við íslenska jólamatinn og það er því í aðalhlutverki hjá mér yfir jólin . Fólk verður sífellt</t>
  </si>
  <si>
    <t>matur og vín sé ein heild , líka yfir jól , og úrvalið af víni hér á landi er líka</t>
  </si>
  <si>
    <t>Línudans við sósur og sykrað meðlæti</t>
  </si>
  <si>
    <t>http://mbl.is/greinasafn/grein/1257349</t>
  </si>
  <si>
    <t>sinni eins og unnt er . Að ferlinu loknu er það hlutverk borgarstjórnar að staðfesta reglurnar . Flest erum við</t>
  </si>
  <si>
    <t>matvæli sem eru mikið unnin eru sjaldnast besti kosturinn . Aðgengi að slíkri fæðu hefur þó aldrei verið auðveldara ,</t>
  </si>
  <si>
    <t>Mikið unnin matvæli stuðla að þyngdaraukningu</t>
  </si>
  <si>
    <t>http://stundin.is/grein/9067</t>
  </si>
  <si>
    <t>ár og segir vald þeirra aldrei hafa verið jafn mikið og nú . „ Íslenskir neytendur eru að verða sífellt</t>
  </si>
  <si>
    <t>matvörur þeir velja , hollustu hennar og umhverfisþætti , “ segir Valdimar Sigurðsson , doktor í markaðsfræðum með áherslu á</t>
  </si>
  <si>
    <t>Aukið vald neytenda</t>
  </si>
  <si>
    <t>http://frettatiminn.is/aukid-vald-neytenda/</t>
  </si>
  <si>
    <t>saman að málþingi síðar í dag um einkarekstur í heilbrigðisþjónustu . Dósent í opinberri stjórnsýslu segist stjórnvöld þurfa að vera</t>
  </si>
  <si>
    <t>með auknum einkarekstri minnki áhrif yfirvalda á stefnumörkun og skipulag heilsugæslunnar . Þannig geti almannahagsmunir orðið undir . Á málþinginu</t>
  </si>
  <si>
    <t>Málþing um einkarekstur í heilbrigðisþjónustu</t>
  </si>
  <si>
    <t>Son af byrjun tímabilsins í ensku úrvalsdeildinni með Tottenham . Einnig spilar Suður-Kórea á HM í sumar og eru leikmenn</t>
  </si>
  <si>
    <t>með góðri spilamennsku þar gæti ríkisstjórn landsins veitt þeim sérstaka meðferð , en það væri ekki í fyrsta skipti sem</t>
  </si>
  <si>
    <t>Tottenham gæti misst Son Heung-Min í tæp tvö ár</t>
  </si>
  <si>
    <t>http://fotbolti.net/news/24-03-2018/tottenham-gaeti-misst-son-heung-min-i-taep-tvo-ar</t>
  </si>
  <si>
    <t>Gunnar Logi Gylfason</t>
  </si>
  <si>
    <t>þjálfari danska úrvalsdeildarfélagsins Nordsjælland en liðið hefur unnið tvo af fyrstu þremur leikjum sínum á tímabilinu . Ólafur kveðst vel</t>
  </si>
  <si>
    <t>með góðum árangri geti hann rutt brautina fyrir fleiri íslenska þjálfara og hann vill ólmur auka hróður íslenskrar knattspyrnu .</t>
  </si>
  <si>
    <t>Ólafur vill auka hróður íslenskrar knattspyrnu</t>
  </si>
  <si>
    <t>http://mbl.is/greinasafn/grein/1518998</t>
  </si>
  <si>
    <t>" sagði Jóhann Berg við mbl.is fyrir æfingu íslenska landsliðsins í rigningunni á Laugardalsvellinum í dag . " Við erum</t>
  </si>
  <si>
    <t>með góðum úrslitum í síðustu tveimur leikjunum getum við færst upp í þriðja styrkleikaflokkinn fyrir dráttinn í EM og verður</t>
  </si>
  <si>
    <t>"Auðvitað lætur maður sig dreyma"</t>
  </si>
  <si>
    <t>http://mbl.is/sport/efstadeild/2015/10/08/audvitad_laetur_madur_sig_dreyma</t>
  </si>
  <si>
    <t>til yfirheyrslu eftir að lögregla hafði fylgst með honum í eina viku . Heimildamaður Sky segir að hann hafi veirð</t>
  </si>
  <si>
    <t>með honum var fylgst . Hann hafi því farið á lögreglustöð þar sem hann kvartaði yfir því að fylgst væri</t>
  </si>
  <si>
    <t>Murat segir gruninn hafa eyðilagt líf sitt</t>
  </si>
  <si>
    <t>http://visir.is/g/200770515112</t>
  </si>
  <si>
    <t>Sigríður Guðlaugsdóttir</t>
  </si>
  <si>
    <t>mat mjög mikils þann eiginleika fólks að vera vinnusamt og koma sér áfram í lífinu . Einnig var hún mjög</t>
  </si>
  <si>
    <t>með námi fengi fólk góðan meðbyr í lífinu . Mestan hluta lífsins bjó hún í sveit og hafði mikinn áhuga</t>
  </si>
  <si>
    <t>ÁSTA MARGRÉT AGNARSDÓTTIR</t>
  </si>
  <si>
    <t>http://mbl.is/greinasafn/grein/549077</t>
  </si>
  <si>
    <t>hálft ár að eignast börn , og nú vil ég skemmta mér . " Neil Lennon fyrirliði Celtic var ekki</t>
  </si>
  <si>
    <t>með sigrinum á Manchester United tryggði liðið sér farseðilinn í 16 - liða úrslitin í Meistaradeildinni en baráttan um hitt</t>
  </si>
  <si>
    <t>Lennon vissi ekki að Celtic var komið áfram</t>
  </si>
  <si>
    <t>http://mbl.is/sport/enski/2006/11/21/lennon_vissi_ekki_ad_celtic_var_komid_afram</t>
  </si>
  <si>
    <t>fjármagna hallarekstur ríkisins eins og sumir hafa lagt til , heldur til fjárfestinga í atvinnulífinu . Við verðum að vera</t>
  </si>
  <si>
    <t>með skattlagningu séreignastofnsins ( einskiptisaðgerðin ) er verið að færa skatttekjur morgundagsins til dagsins í dag . Þannig sækjum við</t>
  </si>
  <si>
    <t>Niðurskurður og uppbygging</t>
  </si>
  <si>
    <t>http://visir.is/g/2010382320158</t>
  </si>
  <si>
    <t>Við gerum hlutina sem ein heild</t>
  </si>
  <si>
    <t>http://mbl.is/sport/efstadeild/2001/05/29/vid_gerum_hlutina_sem_ein_heild</t>
  </si>
  <si>
    <t>hafa hins vegar ekki skorað nema þrjú mörk . " Það er mikill hugur í okkar liði og við erum</t>
  </si>
  <si>
    <t>með sterkum varnarleik eigum við möguleika á móti Spánverjunum , " sagði Roque Santa Cruz , framherji Paragvæa . gummih@mbl.is</t>
  </si>
  <si>
    <t>"Sýnd veiði en ekki gefin"</t>
  </si>
  <si>
    <t>http://mbl.is/greinasafn/grein/1339783</t>
  </si>
  <si>
    <t>væri nú í höndum EFTA dómstólsins . Í bréfi sem ráðherrann sendi forseta hollenska þingsins í dag segist hann vera</t>
  </si>
  <si>
    <t>með tíð og tíma muni þrotabú Landsbankans að öllum líkindum geta greitt um 90% Icesave-skuldarinnar . En eigi að síður</t>
  </si>
  <si>
    <t>Hollendingar munu standa í vegi fyrir ESB-aðild</t>
  </si>
  <si>
    <t>sem þriggja ára dóttir hennar þáði næringu í æð úr . Hún mun hafa játað á sig ódæðið og sagðist</t>
  </si>
  <si>
    <t>með þessu gæti hún sýkt barn sitt alvarlega og jafnvel drepið það . McDonald fór með dóttur sína á sjúkrahúsið</t>
  </si>
  <si>
    <t>Viðurstyggilegt athæfi móður gegn veiku barni sínu</t>
  </si>
  <si>
    <t>http://dv.is/frettir/2009/6/4/vidurstyggilegt-athaefi-modur-gegn-veiku-barni-sinu/</t>
  </si>
  <si>
    <t>þær séu nauðsynlegar til að vænka hag bankans . „ Ég vil byrja á að segja að ég er mjög</t>
  </si>
  <si>
    <t>með því að byggja bankann aftur upp , þurfi að fara í mikinn niðurskurð . Ég persónulega harma þau hárhf</t>
  </si>
  <si>
    <t>Deutche Bank segir upp þúsundum starfsmanna</t>
  </si>
  <si>
    <t>http://ruv.is/frett/deutche-bank-segir-upp-thusundum-starfsmanna</t>
  </si>
  <si>
    <t>má ráða að björgun Kaupþings hafi áður komið til tals á milli þeirra Geirs og Davíðs . Báðir hafi verið</t>
  </si>
  <si>
    <t>með því að lána Kaupþingi 500 milljónir evra væru örlög hinna bankanna tveggja , Landsbankans og Glitnis , ráðin .</t>
  </si>
  <si>
    <t>Taldi engar líkur á að Kaupþing gæti endurgreitt lánið</t>
  </si>
  <si>
    <t>fram tillaga frá Félagi íslenskra tryggingafræðinga um breytta aðferðafræði frá og með þar næstu áramótum . Hagsmunaaðilar hafa lengi verið</t>
  </si>
  <si>
    <t>meðalævi landsmanna er að lengjast en þetta er í fyrsta sinn sem lagt er til að litið verði til framtíðar</t>
  </si>
  <si>
    <t>Eftirlaunaaldur taki mið af lengra lífi</t>
  </si>
  <si>
    <t>http://mbl.is/greinasafn/grein/1536286</t>
  </si>
  <si>
    <t>alls liðsins er þó lykilatriði og við verðum að stoppa þá , “ segir Aron Einar . Kolbeinn segir strákana</t>
  </si>
  <si>
    <t>meðalmennska muni ekki skila neinu . „ Við þurfum að eiga algjöran toppleik . Við erum með gott lið og</t>
  </si>
  <si>
    <t>Vísir - Spiluðum vel á móti þeim heima</t>
  </si>
  <si>
    <t>http://visir.is/g/2013709059947</t>
  </si>
  <si>
    <t>verið líkt við Guðmund Jónsson , lagasmið og gítarleikara Sálarinnar hans Jóns míns . Ekki sjálfsagður hlutur Þau segja hljómsveitina</t>
  </si>
  <si>
    <t>meðbyrinn , sem hún hefur fengið að undanförnu , vari ekki að eilífu . Má segja að þau fljúgi hátt</t>
  </si>
  <si>
    <t>Eru þau sjálf</t>
  </si>
  <si>
    <t>http://mbl.is/greinasafn/grein/700922</t>
  </si>
  <si>
    <t>Hann hefði skilað greinargerð til yfirmanna sinna , Friðriks Smára Björgvinssonar og Jóns H.B . Snorrasonar . Hann væri ekki</t>
  </si>
  <si>
    <t>meðferð málið hefði hlotið í kjölfar . Þá sagðist hann ekki vera í stöðu til að tjá sig um hvort</t>
  </si>
  <si>
    <t>Formleg rannsókn hafin á lögreglufulltrúanum sem samstarfsmenn efast um</t>
  </si>
  <si>
    <t>http://visir.is/g/2016160119681</t>
  </si>
  <si>
    <t>. Breytur á borð við þyngd þátttakenda og reykingar höfðu ekki áhrif á niðurstöður . " Mæður ættu að vera</t>
  </si>
  <si>
    <t>meðgönguskeiðið hefur ekki aðeins áhrif á heilsu ungbarnsins heldur einnig á heilsu og frjósemi barnsins á fullorðinsárum , " hafði</t>
  </si>
  <si>
    <t>Breytingaskeiðið tengt árstíðum?</t>
  </si>
  <si>
    <t>http://mbl.is/greinasafn/grein/1018435</t>
  </si>
  <si>
    <t>hin indverska hliðstæða ameríska Hollywood og hefur indverska kvikmyndaiðnaðinum vaxið mjög fiskur um hrygg undanfarin ár . Indverjar eru vel</t>
  </si>
  <si>
    <t>meðhöndla þarf ástarsögu Katrínar og Heatcliffs rétt og segja fulla virðingu verða borna fyrir því sjónarmiði . Bókin kom fyrst</t>
  </si>
  <si>
    <t>Fýkur yfir Bollywood-hæðir</t>
  </si>
  <si>
    <t>http://visir.is/g/2008353150111</t>
  </si>
  <si>
    <t>sem má og má ekki Andrés segir mikilvægt að gera þá sem aðstoða við gerð auglýsinga hér á landi betur</t>
  </si>
  <si>
    <t>megi og hvað megi ekki hér á landi . " Líka siðferðilegu hliðina í sambandi við umgengni okkar um landið</t>
  </si>
  <si>
    <t>"Kolólöglegt athæfi" - býst við að málið verði kært</t>
  </si>
  <si>
    <t>sjáist á spilamennsku hans . „ Ég æfi vel og hef mikla trú á eigin hæfileikum . Ég er fullkomlega</t>
  </si>
  <si>
    <t>meðvitaður um það hvers</t>
  </si>
  <si>
    <t>megnugur ég er ekkert að velta aldrinum fyrir mér . Ég verð klókari með hverjum leiknum og nýti krafta mína</t>
  </si>
  <si>
    <t>Líður eins og Benjamin Buttton</t>
  </si>
  <si>
    <t>http://mbl.is/sport/enski/2017/04/09/lidur_eins_og_benjamin_buttton/</t>
  </si>
  <si>
    <t>och kroppsuppfattning . Í bókinni er greint frá niðurstöðum fjölda rannsókna um líkamsímynd . Fjögurra til fimm ára börn eru</t>
  </si>
  <si>
    <t>megrun getur verið leið til að öðlast eftirsóknarverðan vöxt . Fjörutíu til fimmtíu prósent sex til 12 ára barna eru</t>
  </si>
  <si>
    <t>Óánægð með líkamann eftir leik með Barbie og aksjónkalla</t>
  </si>
  <si>
    <t>http://visir.is/g/2015151129238</t>
  </si>
  <si>
    <t>Ingibjörg Bára Sveinsdóttir</t>
  </si>
  <si>
    <t>Ríkharður með tvö og Fredrikstad í úrvalsdeildina</t>
  </si>
  <si>
    <t>http://mbl.is/greinasafn/grein/762547</t>
  </si>
  <si>
    <t>vináttulandsleik gegn Armeníu í gær . Þessi stórskemmtilegi leikmaður brast í grát þar sem hann lá í grasinu og var</t>
  </si>
  <si>
    <t>meiðslin væru líklega alvarleg . Þýska knattspyrnusambandið staðfesti í morgun að Reus hefði meiðst á vinstri ökkla og útilokað væri</t>
  </si>
  <si>
    <t>Staðfest að Marco Reus spilar ekki á HM</t>
  </si>
  <si>
    <t>safni Fisher-hjónanna , en Serra er höfundur Áfanga í Viðey , verks sem hann gaf Íslendingum . Stjórnendur SFMoMA segjast</t>
  </si>
  <si>
    <t>meirihluti verkanna í Fisher-safninu sé eftir hvíta karlmenn og hafa þeir reynt að bæta úr því með því að kaupa</t>
  </si>
  <si>
    <t>Stærsta samtímalistasafnið</t>
  </si>
  <si>
    <t>http://mbl.is/greinasafn/grein/1594746</t>
  </si>
  <si>
    <t>. Þorgerður Katrín Gunnarsdóttir : Þetta má ekki gerast og það eiga allir forsvarsmenn ekki síst ríkisstofnanna að vera mjög</t>
  </si>
  <si>
    <t>menn geta ekki verið að hringlast svona með , með mikil verðmæti sem að eru fólgin í svona gömlum innréttingum</t>
  </si>
  <si>
    <t>Forstöðumenn eiga að vera meðvitaðir um minjavernd</t>
  </si>
  <si>
    <t>Aston Villa . Það er alla vega ekki hægt að kalla svona menn stuðningsmenn . Sir Alex Ferguson er vel</t>
  </si>
  <si>
    <t>menn geta verið tæpir í hausnum og fór fram á eitt í kveðjuræðunni eftir rúmlega 20 ára sigurgöngu hjá félaginu</t>
  </si>
  <si>
    <t>Stuðningsmenn eru órjúfanlegur hluti af íþróttunum. Þeir eru líka...</t>
  </si>
  <si>
    <t>http://mbl.is/greinasafn/grein/1504026</t>
  </si>
  <si>
    <t>blaðanna . Ég vil taka það fram að ég hrækti aldrei á Papiss Cisse . “ „ Ég var ekki</t>
  </si>
  <si>
    <t>menn hefðu verið að hrækja á hvorn annan á vellinum . Fyrir mér þá var þetta bara kítingur milli tveggja</t>
  </si>
  <si>
    <t>Jonny Evans neitar að hafa hrækt á Cisse</t>
  </si>
  <si>
    <t>http://433.pressan.is/enski-boltinn/jonny-evans-neitar-ad-hafa-hraekt-cisse/</t>
  </si>
  <si>
    <t>konar bækur , leiðinlegar og skemmtilegar . " – Þú hefur legið í dagbókum Þórbergs og pappírum . Var hann</t>
  </si>
  <si>
    <t>menn myndu rannsaka dagbækurnar ? " Já . Hann varðveitir dagbækurnar vandlega , en fargar samt sumum . Og hann</t>
  </si>
  <si>
    <t>Á mærum skáldskapar og fræða</t>
  </si>
  <si>
    <t>http://mbl.is/greinasafn/grein/1176979</t>
  </si>
  <si>
    <t>19,6 milljörðum íslenskra króna , en sérfræðingar höfðu spáð rúmlega milljarði danskra króna í hagnað . " Ég var ekki</t>
  </si>
  <si>
    <t>menn yrðu akkúrat að ná saman í samningum á sama tíma og þessar breytingar yrðu kynntar , " segir Jón</t>
  </si>
  <si>
    <t>Ekki um aukagreiðslur að ræða</t>
  </si>
  <si>
    <t>http://mbl.is/frettir/innlent/2010/08/25/ekki_um_aukagreidslur_ad_raeda</t>
  </si>
  <si>
    <t>friði Björg A. Jónsdóttir . Uppvaxtarárin á Ísafirði voru einstök . Skólinn var skemmtilegur , kennarar góðir og við snemma</t>
  </si>
  <si>
    <t>menning , tónlist , söngur , leikhús og aðrar listir væru hluti af lífinu í sjávarplássinu . Og skólafélagarnir voru</t>
  </si>
  <si>
    <t>ÞORGERÐUR S. EINARSDÓTTIR</t>
  </si>
  <si>
    <t>http://mbl.is/greinasafn/grein/1070410</t>
  </si>
  <si>
    <t>líkamlega heilsu að njóta reglulegra máltíða á dag og þess að hreyfa sig , en fólk sé hins vegar ekki</t>
  </si>
  <si>
    <t>menningarleg virkni hafi einnig góð áhrif á heilsu þess Rannsóknin byggðist á annarri afar umfangsmikilli sem yfir tíu ára tímabil</t>
  </si>
  <si>
    <t>Menning gegn þunglyndi</t>
  </si>
  <si>
    <t>minni starfsmannaveltu og aukinni framleiðni svo eitthvað sé nefnt . Þar sem fyrirtækjamenning er flókið fyrirbæri verða stjórnendur að vera</t>
  </si>
  <si>
    <t>menningin verður til í samskiptum manna og aðstæðna á löngum tíma og því ekki raunhæft að ætlast til skjótra breytinga</t>
  </si>
  <si>
    <t>Við erum ólík</t>
  </si>
  <si>
    <t>http://mbl.is/greinasafn/grein/1390989</t>
  </si>
  <si>
    <t>skeytingarlausir stjórnarandstöðuflokkarnir eru um menntamálin . Núverandi ríkisstjórn hefur hins vegar bæði sýnt í orði og verki að hún er</t>
  </si>
  <si>
    <t>menntakerfið er lykillinn að framtíðinni , þó að efnahagskreppan hafi sniðið því þröngan stakk . Verkin tala þar sínu máli</t>
  </si>
  <si>
    <t>Hvar er mennta­stefnan?</t>
  </si>
  <si>
    <t>http://dv.is/blogg/adsendar-greinar/2013/2/25/hvar-er-menntastefnan/</t>
  </si>
  <si>
    <t>öllum lögreglumönnum vélbyssum um helgina . Hann sagði undanfarið hafi verið unnið að undirbúningi fleiri skotæfinga og að lögreglan væri</t>
  </si>
  <si>
    <t>menntunarstigið mætti vera hærra . Norskir lögreglumenn vilja vopnast varanlega Samtök norskra lögreglumanna telja að það hafi bjargað mörgum mannslífum</t>
  </si>
  <si>
    <t>Danskir lögreglumenn illa tækjum búnir og skortir þjálfun: Norskir lögreglumenn vilja vopnast</t>
  </si>
  <si>
    <t>http://eyjan.pressan.is/frettir/?p=163967</t>
  </si>
  <si>
    <t>stjórnvalda rétt eins og Spútnik-fréttirnar í upphafi pistilsins bera vott um . Þar sem ég lét Spútnik dóla var ég</t>
  </si>
  <si>
    <t>mér átti að vera misboðið við hlustunina . En það var eitthvað við blönduna af ranghugmyndum , blekkingum og vænisýki</t>
  </si>
  <si>
    <t>Kaldastríðsklám og íslenskan í Undralandi</t>
  </si>
  <si>
    <t>http://visir.is/g/2014711219971</t>
  </si>
  <si>
    <t>Sif Sigmarsdóttir</t>
  </si>
  <si>
    <t>leiki fyrir félagið og er þriðji leikjahæstur á eftir Ryan Giggs og Sir Robby Charlton . „ Ég var mjög</t>
  </si>
  <si>
    <t>mér fannst hann of lítill , en þá kemur að því að hlúa að hæfileikaríkum leikmönnum . Manni er launað</t>
  </si>
  <si>
    <t>Ferguson: Fannst Scholes of lítill til að ná langt</t>
  </si>
  <si>
    <t>http://visir.is/g/2014141119017</t>
  </si>
  <si>
    <t>margfalt dýrara en í Bónus þannig að ég er ekki mjög meðvitaður um verðlagið . Ég er hins vegar mjög</t>
  </si>
  <si>
    <t>mér finnst gott að búa hérna , þetta er öruggt samfélag . " Krummi : „ Ég reyni alltaf að</t>
  </si>
  <si>
    <t>Vinir að eilífu</t>
  </si>
  <si>
    <t>http://visir.is/g/2007103100003</t>
  </si>
  <si>
    <t>Joseph , Romeo James og Cruz David voru myndaðir á LAX flugvellinum í Los Angeles í gær . Ég er</t>
  </si>
  <si>
    <t>mér hefur verið gefið í vöggugjöf og ég er líka meðvitaður um að hæfileikar mínir hverfa ekki svo fljótt ,</t>
  </si>
  <si>
    <t>eða þrjátíu ár samkvæmt lögum . „ Það er ekki nóg að gangast undir mannréttindasáttmálann . Við þurfum að vera</t>
  </si>
  <si>
    <t>merkingu tjáningarfrelsisákvæðið hefur , “ sagði Ragnar . Sveitarfélagið Ölfus hefur veitt vilyrði fyrir lóð undir áltæknigarð og álver vestan</t>
  </si>
  <si>
    <t>Takmörkun er brot gegn tjáningarfrelsinu</t>
  </si>
  <si>
    <t>http://visir.is/g/2006111040101</t>
  </si>
  <si>
    <t>Guðbjörg segir að allir geri sitt besta til að vinna stöðuna sína í liðinu á landsliðsæfingu þó að flestir séu</t>
  </si>
  <si>
    <t>mestu vinnuna vinni maður sjálfur með félagsliði sínu . „ Þjálfarinn fylgist vel með því hvað maður er að gera</t>
  </si>
  <si>
    <t>„Við erum ekki jafn heppnar og strákarnir“</t>
  </si>
  <si>
    <t>http://dv.is/folk/2017/6/17/erfitt-ad-skipuleggja-barneignir-i-atvinnumennsku/</t>
  </si>
  <si>
    <t>Kristín Clausen</t>
  </si>
  <si>
    <t>það . Nú vil ég halda áfram endalaust á meðan líkaminn leyfir , “ sagði hún en Dóra er þó</t>
  </si>
  <si>
    <t>metið gæti fallið á næstu árum . Sara Björk Gunnarsdóttir spilaði t.a.m. sinn 69. landsleik í gær , 24 ára</t>
  </si>
  <si>
    <t>Dóra María: Nú vil ég halda áfram endalaust</t>
  </si>
  <si>
    <t>http://visir.is/g/2014703139929</t>
  </si>
  <si>
    <t>að næst á eftir náttúrunni komi erlendir gestir hingað til að kynna sér menningu þjóðarinnar . " Það eru margir</t>
  </si>
  <si>
    <t>miðaldabókmenntir okkar séu merkilegar . Þess utan hafa íslenskir fræðimenn ekki undan að rannsaka þennan merkilega arf , við þurfum</t>
  </si>
  <si>
    <t>Ber móðurlega umhyggju fyrir Gretti</t>
  </si>
  <si>
    <t>http://mbl.is/greinasafn/grein/1578332</t>
  </si>
  <si>
    <t>,, Þetta voru frábær úrslit hjá okkur og leikskipulagið sem við lögðum upp með gekk alveg upp . Við vorum</t>
  </si>
  <si>
    <t>Middlesborough lék 120 mínútna leik í bikarnum í vikunni og við vissum að það gæti ráðið úrslitunum síðustu 10 til</t>
  </si>
  <si>
    <t>Fyrstu stig Reading á árinu</t>
  </si>
  <si>
    <t>http://mbl.is/greinasafn/grein/1197216</t>
  </si>
  <si>
    <t>tengingu milli vísinda og almennings . " Þorsteinn segir að á Íslandi sé sérstaklega brýn þörf á að jarðvísindamenn séu</t>
  </si>
  <si>
    <t>miðla þekkingu sinni til almennings . Páll hafi ávallt verið meðvitaður um að traust þurfi að ríkja milli jarðvísindamanna og</t>
  </si>
  <si>
    <t>Páll Einarsson fær Norrænu jarðfræðiverðlaunin</t>
  </si>
  <si>
    <t>http://ruv.is/node/1229230</t>
  </si>
  <si>
    <t>Sigríður Hagalín Björnsdóttir</t>
  </si>
  <si>
    <t>á meðan mál hans verður rannsakað á nýjan leik . Þó við vitum fæst okkar ævikvöld var Rodney Reed lengi</t>
  </si>
  <si>
    <t>miðvikudagurinn 20. nóvember síðastliðinn yrði líklega hans síðasti í þessu jarðlífi . Lengi stóð nefnilega til að taka hann af</t>
  </si>
  <si>
    <t>Dauðarefsingu frestað og málið rannsakað að nýju</t>
  </si>
  <si>
    <t>http://ruv.is/frett/daudarefsingu-frestad-og-malid-rannsakad-ad-nyju</t>
  </si>
  <si>
    <t>tíma litið grafa undan virkni skipulagsáætlana sveitarfélaga og kallar jafnframt einnig á breytingar á skipulagslöggjöf . Skipulagsmálanefnd er hins vegar</t>
  </si>
  <si>
    <t>mikið er um búsetu í atvinnuhúsnæði og er mikilvægt að ríki og sveitarfélög skoði í sameiningu hvernig hægt er að</t>
  </si>
  <si>
    <t>Samband íslenskra sveitafélaga gagnrýnir frumvarpsdrög um lögheimilisskráningar</t>
  </si>
  <si>
    <t>http://eyjan.pressan.is/frettir/?p=201246</t>
  </si>
  <si>
    <t>ekki heimsendir . Ég held líka og vona að þetta sé aðeins að breytast , fólk sé farið að vera</t>
  </si>
  <si>
    <t>mikið magn af kolvetnum í formi sykurs og hveitis hefur áhrif á líkamann . Ég er ekki komin í kjörþyngd</t>
  </si>
  <si>
    <t>Elísabet hefur lést um 27 kíló á einu ári</t>
  </si>
  <si>
    <t>http://mbl.is/smartland/heilsa/2011/06/17/elisabet_hefur_lest_um_27_kilo_a_einu_ari</t>
  </si>
  <si>
    <t>mikið væri í húfi . Stór skörð voru í báðum liðum og voru Fylkismenn meðal annars án Ásgeirs Barkar Ásgeirssonar</t>
  </si>
  <si>
    <t>http://mbl.is/greinasafn/grein/1476760</t>
  </si>
  <si>
    <t>undir atvinnulífið í héraði . Ég held að þessi samfélagsandi hafi fylgt fyrirtækinu í gegnum breytingaferlið og að stjórnendurnir séu</t>
  </si>
  <si>
    <t>mikil arðsemikrafa og mannlegi þátturinn þurfi ekki að stangast á . Þvert á móti held ég að þessar sameiningar séu</t>
  </si>
  <si>
    <t>Framkvæmdahugur í Borgfirðingum</t>
  </si>
  <si>
    <t>http://mbl.is/greinasafn/grein/1048700</t>
  </si>
  <si>
    <t>leiðir , svo sem sala eigna , voru taldar líklegar til að skaða bankana . Hann segir alla hafa verið</t>
  </si>
  <si>
    <t>mikil hætta yrði á að ef einn banki félli , þá féllu þeir allir . Líkt og í gær situr</t>
  </si>
  <si>
    <t>Aðstoðarmaður Björgvins í Landsdómi – Mér fannst Darling ekki hafa hlustað á okkur (Bein textalýsing)</t>
  </si>
  <si>
    <t>http://eyjan.pressan.is/frettir/?p=117996</t>
  </si>
  <si>
    <t>máls á nýsköpun í landbúnaði og nefndu dæmi um að verið væri að framleiða íslenskt wasabi . Fulltrúar greiningadeildar sögðust</t>
  </si>
  <si>
    <t>mikil nýsköpun ætti sér stað í landbúnaði en sögðust ekki hafa skoðað hana sérstaklega . Greiningardeildinni barst spurning hvort fjárfestingar</t>
  </si>
  <si>
    <t>Landbúnaður ræddur á fundi greiningardeildar Arion banka</t>
  </si>
  <si>
    <t>að hún er að aukast og að hún hafi áhrif á hegðun og líðan barna . Valgerður og Sindri eru</t>
  </si>
  <si>
    <t>mikil skjánotkun geti verið varasöm . Sindri Bjarkason : Það er örugglega alveg rétt , að það sé ekkert rosalega</t>
  </si>
  <si>
    <t>þjónustugæði og ánægju viðskiptavina vera einn og sama hlutinn , en slíkt er ekki raunin og mikilvægt er að vera</t>
  </si>
  <si>
    <t>mikil þjónustugæði leiða ekki sjálfkrafa til ánægju viðskiptavina . Fleiri þættir hafa áhrif í því tilliti , til dæmis verð</t>
  </si>
  <si>
    <t>Ferðaþjónusta og þjónustugæði</t>
  </si>
  <si>
    <t>http://mbl.is/greinasafn/grein/1375292</t>
  </si>
  <si>
    <t>kulnunar í samanburði við færri en tvö hundruð í bílslysum . SVo að einmitt núna í Danmörku erum við mjög</t>
  </si>
  <si>
    <t>mikill vandi er á ferð . “ Héraðssaksóknari hefur ákært þrjá menn í svokölluðu Skáksambandsmáli , sem varðar smygl á</t>
  </si>
  <si>
    <t>Hægt að rekja dauðsföll til kulnunar í starfi</t>
  </si>
  <si>
    <t>http://ruv.is/node/1317365</t>
  </si>
  <si>
    <t>Milla Ósk Magnúsdóttir</t>
  </si>
  <si>
    <t>sá stöðugleiki sem bankinn hafi náð . Það lúti m.a. að tekjum og einnig rekstrarkostnaði . " Við erum mjög</t>
  </si>
  <si>
    <t>mikilvægt er að finna jafnvægið milli framþróunar og stöðugleika . Okkur finnst við komin á þann stað núna og það</t>
  </si>
  <si>
    <t>Landsbankinn opnar fyrstur fyrir allar tegundir símtækja</t>
  </si>
  <si>
    <t>muni spila á næsta tímabili . Eins og staðan sé núna mun hann hefja undirbúningstímabilið með Real Madrid en segist</t>
  </si>
  <si>
    <t>mikilvægt sé að hann muni spila á næsta tímabili . Leikur Íslands og Noregs hefst á Laugardalsvelli annað kvöld .</t>
  </si>
  <si>
    <t>Ödegaard ekki með gegn Íslandi</t>
  </si>
  <si>
    <t>http://fotbolti.net/news/01-06-2018/odegaard-ekki-med-gegn-islandi</t>
  </si>
  <si>
    <t>dæmis mjólkurofnæmi er að ræða , getur verið nauðsynlegt í ákveðnum tilfellum að taka mjólkina alveg út og flestir mjög</t>
  </si>
  <si>
    <t>mikilvægt sé að huga að því hvaða fæðuflokkar geti þá orðið aðaluppspretta kalks í stað mjólkurvara , " segir hún</t>
  </si>
  <si>
    <t>Vísir - Enginn næringarfræðingur á Heilsugæslu höfuðborgarsvæðisins</t>
  </si>
  <si>
    <t>http://visir.is/g/2013131019005</t>
  </si>
  <si>
    <t>Hanna Rún Sverrisdóttir</t>
  </si>
  <si>
    <t>til fjárhagsáætlunargerðar 2019 . Bókað bæði af minni- og meirihluta Í bókun minnihluta D lista segir ,, Fulltrúar Sjálfstæðisflokksins eru</t>
  </si>
  <si>
    <t>mikilvægt sé að skoðkerfi grunnskólans sé eins öflugt og þörf er á hverju sinni þannig að ólíkum þörfum nemenda sé</t>
  </si>
  <si>
    <t>Bæta á um 6,3 milljónum til stoðkerfis GRV</t>
  </si>
  <si>
    <t>http://eyjar.net/read/2018-12-03/baeta-a-um-6-3-milljonum-til-stodkerfis-grv</t>
  </si>
  <si>
    <t>. Takmarkaður tími var til undirbúnings og æfði liðið tvisvar sinnum saman eftir að út var komið . Menn voru</t>
  </si>
  <si>
    <t>mikilvægt væri að byrja vel og brenna sig ekki aftur á sama soðinu og tveimur árum áður gegn Finnum .</t>
  </si>
  <si>
    <t>Jafnt í skini sem skúrum</t>
  </si>
  <si>
    <t>http://mbl.is/greinasafn/grein/1407171</t>
  </si>
  <si>
    <t>um 1500 tonnum í tæp 500 tonn og úr ríflega 700 tonnum í 441 tonn fyrir skötusel . Hafrannsóknastofnun er</t>
  </si>
  <si>
    <t>miklar breytingar í ráðgjöf milli ára geta verið mjög erfiðar fyrir þá sem stunda veiðar . Hinsvegar er mikilvægt að</t>
  </si>
  <si>
    <t>Mikilvægt að ráðgjöf hvíli á traustum grunni</t>
  </si>
  <si>
    <t>http://fiskifrettir.is/frettir/mikilvaegt-ad-radgjof-hvili-traustum-grunni/158153</t>
  </si>
  <si>
    <t>á kjaftinn [ gegn Val ] og við svöruðum því og ég er ánægður með liðið . " Aðalsteinn segist</t>
  </si>
  <si>
    <t>miklar kröfur séu gerðar til liðsins sem er að ná betur saman með hverri æfingunni . Hann sagði spár um</t>
  </si>
  <si>
    <t>"Keyrðum yfir þær í síðari hálfleik"</t>
  </si>
  <si>
    <t>http://mbl.is/greinasafn/grein/1107450</t>
  </si>
  <si>
    <t>mér bauðst að taka við þjálfun liðsins gat ég ekki hafnað því , " sagði Magnús . Magnús segist vel</t>
  </si>
  <si>
    <t>miklar kröfur verði gerðar til sín hjá KR . " Nýliðið tímabilið var ekki gott hjá KR og ég ásamt</t>
  </si>
  <si>
    <t>Magnús samdi við KR til 3 ára</t>
  </si>
  <si>
    <t>http://mbl.is/greinasafn/grein/820954</t>
  </si>
  <si>
    <t>hefur ekki skorað í 14 leikjum en hann mun gera það í þeim 15. , " segir Wenger og er</t>
  </si>
  <si>
    <t>Mílanóliðið virðist alltaf ná að laða fram sitt besta þegar til stórleikja kemur , líkt og það gerði í fyrra</t>
  </si>
  <si>
    <t>Eiður Smári: Vonbrigðin munu bitna á liði Celtic</t>
  </si>
  <si>
    <t>http://mbl.is/greinasafn/grein/1197501</t>
  </si>
  <si>
    <t>, deild neðar . Hann á að baki fjölda landsleikja fyrir öll yngri landslið Íslands . " Ég er alveg</t>
  </si>
  <si>
    <t>http://mbl.is/sport/efstadeild/2014/08/06/medvitadur_um_ad_eg_er_fulltrui_kolleganna_heima</t>
  </si>
  <si>
    <t>http://bleikt.pressan.is/lesa/ahrif-skammdegis-a-lidan-okkar/</t>
  </si>
  <si>
    <t>, við skulum bara sameinast um bestu útfærsluna . Og miðað við forsíðufrétt Financial Times í gær virðast kröfuhafar vera</t>
  </si>
  <si>
    <t>minni heimtur verða í ljósi niðurstöðu kosninganna . Einnig er vitnað til Más Guðmundssonar , Seðlabankastjóra , um að þessi</t>
  </si>
  <si>
    <t>Sigmundur flýtir sér hægt</t>
  </si>
  <si>
    <t>, en hins vegar virðist hættan aukast ef foreldrar hafa þjáðst af honum . Einkennin Á byrjunarstigi Alzheimer-sjúkdóms er sjúklingurinn</t>
  </si>
  <si>
    <t>http://mbl.is/greinasafn/grein/546815</t>
  </si>
  <si>
    <t>sig á minni sitt , geti sett líf sitt fram sem lógíska línulega frásögn en sá sem skrifar skáldævisögu er</t>
  </si>
  <si>
    <t>minnið er brigðult og veit að það felst alltaf sköpun í endurminningum . Þegar Þórbergur var áttræður tók Davíð Oddsson</t>
  </si>
  <si>
    <t>Tilbúningur og sannsögli</t>
  </si>
  <si>
    <t>Gísla Gunnarssyni að staðsetning tilvísana kom mér stundum á óvart , en ekki meira en svo að vera alla tíð</t>
  </si>
  <si>
    <t>minningabóka Halldórs Laxness lá til grundvallar hverju sinni . Það kom mér hins vegar á óvart að bókmenntafræðingar sem um</t>
  </si>
  <si>
    <t>Karlmenni í hænsnakofanum</t>
  </si>
  <si>
    <t>http://mbl.is/greinasafn/grein/777848</t>
  </si>
  <si>
    <t>aftur þegar því hentar , “ segir Auður sem vonast til þess að þetta verði til þess að fólk verði</t>
  </si>
  <si>
    <t>minnka plastpokanotkun sína . Í gær bjuggu þær til síðu á Facebookfyrir verkefnið sem hefur fengið góðar móttökur . „</t>
  </si>
  <si>
    <t>Ætla gera Norðfjörð að plastpokalausum stað</t>
  </si>
  <si>
    <t>http://ruv.is/node/1077218</t>
  </si>
  <si>
    <t>í Úkraínu en þar hafa geisað átök um margra mánaða skeið . „ Ég held að leiðtogar í Kreml séu</t>
  </si>
  <si>
    <t>minnsta tilraun til að ógna aðildarríkjum okkar muni vekja mjög hörð viðbrögð frá okkar hlið . Tilvist Atlantshafsbandalagsins , ein</t>
  </si>
  <si>
    <t>Rússar mega búast við hörðum viðbrögðum frá NATO</t>
  </si>
  <si>
    <t>http://visir.is/g/2014708149993</t>
  </si>
  <si>
    <t>í Fríkirkjunni á fimmtudagskvöld . Það bjargaði miklu hvað áheyrendur , að töluverðum hluta úr gítarleikara- og forntónlistarmannastétt , voru</t>
  </si>
  <si>
    <t>minnsti hósti , minnsta andvarp , gæti rústað heila hendingu , því hljóðfærið er jafnvel raddveikara en spænski bróðir þess</t>
  </si>
  <si>
    <t>Hin bljúga drottning þagnar</t>
  </si>
  <si>
    <t>http://mbl.is/greinasafn/grein/564847</t>
  </si>
  <si>
    <t>Anand orðaði það svo að þegar hann tefldi við Boris Gelfand um titilinn fyrir sex árum hefði hann verið alltof</t>
  </si>
  <si>
    <t>minnstu mistök í svo stuttu einvígi gætu reynst dýrkeypt og þess vegna hefði taflmennska hans verið allt of varfærnisleg .</t>
  </si>
  <si>
    <t>Verðugur heimsmeistari</t>
  </si>
  <si>
    <t>http://mbl.is/greinasafn/grein/1706480</t>
  </si>
  <si>
    <t>þeim dúr . „ Ég held að flestir sjái bara húmorinn í þessu , “ segir Magnús en er þó</t>
  </si>
  <si>
    <t>misjafnt sé hvað fólki finnst fyndið . Greinilegt sé að ekki hafi allir húmor fyrir einhverju sem tengist BDSM .</t>
  </si>
  <si>
    <t>arkitekt . sbs@mbl.is Allir sem hafa farið út að borða kunna að panta sér mat , og flest erum við</t>
  </si>
  <si>
    <t>mismunandi matur hefur mismunandi áhrif á okkur . Að panta sér tiltekin áhrif af matseðli er þó nýstárlegt en um</t>
  </si>
  <si>
    <t>Þriggja rétta áhrif á matseðlinum</t>
  </si>
  <si>
    <t>http://mbl.is/greinasafn/grein/1503437</t>
  </si>
  <si>
    <t>hluta af náminu , m.a. með því að spila , fara í þrautir og ýmsa leiki . Við erum líka</t>
  </si>
  <si>
    <t>mismundi færni er í nemendahópnum sem tengist náminu hverju sinni og þess vegna er námið mjög einstaklingsmiðað . Fólk þarf</t>
  </si>
  <si>
    <t>Grunnmenntaskólinn af stað aftur í vetur</t>
  </si>
  <si>
    <t>og þeim ótal nýju tækifærum sem leynast allt í kringum okkur . Missum ekki trúna Við verðum líka að vera</t>
  </si>
  <si>
    <t>missa aldrei trúna á okkur sjálf og það sem við erum að fást við hverju sinni . Ef við trúum</t>
  </si>
  <si>
    <t>Úr vörn í sókn</t>
  </si>
  <si>
    <t>http://mbl.is/greinasafn/grein/1219639</t>
  </si>
  <si>
    <t>neinni sérstakri röð . Það er til marks um hve mikið leikarar og aðrir sem að þáttunum koma eru orðnir</t>
  </si>
  <si>
    <t>missa ekkert út úr sér . „ Þegar við vissum að þetta var síðasta takan litum við á hvorn annan</t>
  </si>
  <si>
    <t>Game of Thrones: Sorgleg en tímabær endalok</t>
  </si>
  <si>
    <t>http://visir.is/g/2019190319955</t>
  </si>
  <si>
    <t>. Ef Þráinn forfallast kemur varamaður hans því úr Borgarahreyfingunni og þar með úr stjórnarandstöðunni . „ Ég er auðvitað</t>
  </si>
  <si>
    <t>mitt atkvæði vegur býsna þungt og mun nota það til þess að vinna þeim stefnumálum framgang sem ég var kosinn</t>
  </si>
  <si>
    <t>Við Össur erum vinir, ekki hjón. Þráinn í fyrsta helgarviðtali Eyjunnar</t>
  </si>
  <si>
    <t>http://eyjan.pressan.is/frettir/?p=87172</t>
  </si>
  <si>
    <t>og afreglun ( e. deregulation ) fjármálakerfisins hafi skapað það umhverfi sem síðar leiddi til fjármálakrísunnar . Færri eru þó</t>
  </si>
  <si>
    <t>mjög ofarlega á lista fræðimanna yfir mögulegar umbætur sem gera þurfi á regluverkinu er einmitt að skikka fjármálafyrirtæki til þess</t>
  </si>
  <si>
    <t>Vísir - "Wall Street“ og kauphallirnar</t>
  </si>
  <si>
    <t>http://visir.is/g/2013708219971</t>
  </si>
  <si>
    <t>dómurum í fyrri hluta málsins . " Hvernig á ég þá að geta varið mig ? " Jón Gerald sagðist</t>
  </si>
  <si>
    <t>mjög sérstakar aðstæður þyrfti til þess að dómari teldist vanhæfur vegna annarra mála sem hann hefur dæmt í . "</t>
  </si>
  <si>
    <t>Jón Gerald vildi að dómari viki sæti</t>
  </si>
  <si>
    <t>http://mbl.is/greinasafn/grein/1079158</t>
  </si>
  <si>
    <t>hefur ekki mikinn áhuga á að ganga í raðir PSG þrátt fyrir mikinn metnað félagsins . Forráðamenn Real Madrid eru</t>
  </si>
  <si>
    <t>Modric vill helst af öllu koma til þeirra . Leikmaðurinn neitaði að æfa með Tottenham síðasta föstudag og mætti svo</t>
  </si>
  <si>
    <t>PSG reynir við Modric - Flækir stöðuna fyrir Real Madrid</t>
  </si>
  <si>
    <t>á sama tíma og hann reynir hvað hann getur til að komast í fullorðinna manna tölu er hann sér afar</t>
  </si>
  <si>
    <t>mögulega liggi honum ekki svo mikið á . Það fylgja því jú ýmsir kostir að vera bara lítill strákur sem</t>
  </si>
  <si>
    <t>Ljúfsárar endurminningar unglings</t>
  </si>
  <si>
    <t>http://mbl.is/greinasafn/grein/703560</t>
  </si>
  <si>
    <t>svo sem yahoo.is // good , eða yahoo.is // bad . Fyrirtækið bandaríska hefur ekki haft samband en Garðar segist</t>
  </si>
  <si>
    <t>mögulegt sé að Yahoo ! reyni að krefjast yfirráðaréttar á léninu á grundvelli löggjafar um vörumerkjavernd . " En orðið</t>
  </si>
  <si>
    <t>Vill 100.000 dali fyrir yahoo.is</t>
  </si>
  <si>
    <t>http://mbl.is/frettir/innlent/2008/01/04/vill_100_000_dali_fyrir_yahoo_is</t>
  </si>
  <si>
    <t>heimamanna . " Þorgeir segir alla íslensku þátttakendurna hafa komið mjög vel undirbúna til Halifax og ljóst að menn séu</t>
  </si>
  <si>
    <t>möguleika kaupstefnur sem þessi hafi upp á að bjóða : " Menn gera sér grein fyrir að hlutverk yfirvalda og</t>
  </si>
  <si>
    <t>Allar forsendur fyrir auknum umsvifum</t>
  </si>
  <si>
    <t>út úr allri viðleitni einlægninnar og gera hana vandræðalega og tilgerðarlega . Styrkur þessarar sýningar er að Haraldur er hér</t>
  </si>
  <si>
    <t>möguleika myndlistin hefur ekki í dag hvað varðar hlutlaust rými eða hreint borð til tjáningar . Írónía , umsnúningur hefðar</t>
  </si>
  <si>
    <t>Hárfín samstilling</t>
  </si>
  <si>
    <t>http://mbl.is/greinasafn/grein/1051119</t>
  </si>
  <si>
    <t>„ Auðvitað erum við rosalega bjartsýn en það er önnur tilfinning núna heldur en í Volgograd , “ segir hann</t>
  </si>
  <si>
    <t>möguleiki íslenska liðsins á að fara upp úr riðlinum og áfram í 16 - liða úrslitin sé miklu minni en</t>
  </si>
  <si>
    <t>Fagnar afmælinu í Rússlandi</t>
  </si>
  <si>
    <t>http://mbl.is/frettir/innlent/2018/06/26/fagnar_afmaelinu_i_russlandi</t>
  </si>
  <si>
    <t>Þór Steinarsson</t>
  </si>
  <si>
    <t>pottur brotinn hér á landi og víðar því framboð á þjónustu fyrir þennan hóp er mjög takmarkað og við erum</t>
  </si>
  <si>
    <t>möguleiki til eftirfylgni er sprunginn . Það eru því miður of mörg börn sem eru í ónógu eftirliti með þeirri</t>
  </si>
  <si>
    <t>Flókið að greina ADHD</t>
  </si>
  <si>
    <t>http://mbl.is/frettir/innlent/2012/08/09/flokid_ad_greina_adhd</t>
  </si>
  <si>
    <t>eru hormónar að verki og rétt að hafa í huga að flest , ef ekki öll dýr , eru ekki</t>
  </si>
  <si>
    <t>mökun leiði til þungunar líkt og við mennirnir vitum ósköp vel , alla vega flest okkar ! En dýr geta</t>
  </si>
  <si>
    <t>Stunda dýr kynlíf sér til gamans og ánægju eða bara til að fjölga sér?</t>
  </si>
  <si>
    <t>http://visindavefur.is/svar.php?id=64550</t>
  </si>
  <si>
    <t>Jón Már Halldórsson</t>
  </si>
  <si>
    <t>og tók mikinn þátt í sóknarleiknum . „ Já , ég gat farið talsvert fram en við vorum líka vel</t>
  </si>
  <si>
    <t>Moldóvarnir eru duglegir í skyndisóknunum , liggja aftarlega á vellinum en eru samt með hraða stráka og flinka fótboltamenn .</t>
  </si>
  <si>
    <t>Gaman að sjá Kolla í byrjunarliðinu í dag</t>
  </si>
  <si>
    <t>http://mbl.is/sport/efstadeild/2019/09/07/gaman_ad_sja_kolla_i_byrjunarlidinu_i_dag</t>
  </si>
  <si>
    <t>Víðir Sigurðsson</t>
  </si>
  <si>
    <t>Aron Þórður Albertsson aronthordur@mbl.is " Við reynum eftir bestu getu að gera jólin eins bærileg og mögulegt er en erum</t>
  </si>
  <si>
    <t>mönnum líður alveg sérstaklega illa á þessum tíma árs , " segir Páll Winkel fangelsismálastjóri . Vísar hann í máli</t>
  </si>
  <si>
    <t>http://mbl.is/greinasafn/grein/1708458</t>
  </si>
  <si>
    <t>sem hér er veitt og í mörgu erum við skrefi á undan . Sá er þessar línur ritar er þó</t>
  </si>
  <si>
    <t>mönnum sem gagnrýna stofnunina gengur gott eitt til . Gagnrýnin verður þó að hafa ákveðinn tilgang annan en að sverta</t>
  </si>
  <si>
    <t>Heilbrigðisstofnun Suðurnesja er ekki að drabbast niður -segir Konráð Lúðvíksson</t>
  </si>
  <si>
    <t>http://vf.is/adsent/heilbrigdisstofnun-sudurnesja-er-ekki-ad-drabbast-nidur-segir-konrad-ludviksson</t>
  </si>
  <si>
    <t>, " sagði hann með reiðitón í röddinni . " Þú ert á vegum heimsfréttastofu Murdochs . " Brooks var</t>
  </si>
  <si>
    <t>Moore flokkaði Sunday Times með vondu köllunum en þótti samt nóg um ruddaskapinn en það þarf ef til vill engan</t>
  </si>
  <si>
    <t>Vísir - Moore gerir allt brjálað</t>
  </si>
  <si>
    <t>http://visir.is/g/2004407010350</t>
  </si>
  <si>
    <t>áhuganum hér heima . " Við erum mjög þakklátir fyrir þá athygli sem við höfum fengið og menn voru líka</t>
  </si>
  <si>
    <t>mörg augu væru á okkur sem myndu sjá hvernig við brygðumst við tapinu . Það nýttum við meðal annars í</t>
  </si>
  <si>
    <t>Fann að menn ætluðu með bronsið heim</t>
  </si>
  <si>
    <t>http://mbl.is/sport/handbolti/2015/08/20/fann_ad_menn_aetludu_med_bronsid_heim</t>
  </si>
  <si>
    <t>eða á tréplötur sem hann málaði ; öll hans frægustu verk eru flennistórarar höggmyndir eða veggmálverk . Forcellino er vel</t>
  </si>
  <si>
    <t>mörgum fræðimönnum muni þykja uppgötvun hans ósennileg ; að málverkið sem orustuflugmaðurinn bandaríski erfði sé frumverk eftir Michelangelo en ekki</t>
  </si>
  <si>
    <t>Meistaraverk eftir Michelangelo?</t>
  </si>
  <si>
    <t>http://mbl.is/greinasafn/grein/1393823</t>
  </si>
  <si>
    <t>ekki allt í lagi hjá þér ? Okkur finnst hrikalega gaman og erum mjög sáttir . En við erum alveg</t>
  </si>
  <si>
    <t>mótið er ekki búið og við fögnum ekki fyrr en við erum búnir að vinna það , " sagði Ólafur</t>
  </si>
  <si>
    <t>Gaman hjá FH-ingum</t>
  </si>
  <si>
    <t>http://mbl.is/greinasafn/grein/1033145</t>
  </si>
  <si>
    <t>líkama míns , svita og svo framvegis . Ég hafði upplifað erfiðan tíma og mér fannst ég þurfa að vera</t>
  </si>
  <si>
    <t>muna eftir því góða og fallega í lífi mínu , “ segir Brian , sem flutti til Íslands fyrir sjö</t>
  </si>
  <si>
    <t>Lostafullar verur  á fögrum felustað</t>
  </si>
  <si>
    <t>http://visir.is/g/2014710259933</t>
  </si>
  <si>
    <t>á aðstæðum kvenna og karla . Þeir sem aldrei hafa séð eða greint pólitíska tillögu út frá jafnréttissjónarmiði eru ekki</t>
  </si>
  <si>
    <t>munur er á aðstæðum kvenna og karla . Mikilvægur hluti starfs okkar er því að draga muninn fram í dagsljósið</t>
  </si>
  <si>
    <t>Jafnrétti á öllum sviðum stjórnmála sameinist jafnréttisbaráttu</t>
  </si>
  <si>
    <t>http://mbl.is/greinasafn/grein/573100</t>
  </si>
  <si>
    <t>um sig heldur en Ísland . " Svíþjóð er stundum kölluð „ poppland " af tónlistarsérfræðingum og Karl er vel</t>
  </si>
  <si>
    <t>músíkin er mikill iðnaður hjá Svíunum . „ Þarna drýpur bara smjör af hverju strái , " segir hann í</t>
  </si>
  <si>
    <t>Vísir - Kalli Olgeirs flýr kreppuna til Svíþjóðar</t>
  </si>
  <si>
    <t>http://visir.is/g/2009238396367</t>
  </si>
  <si>
    <t>alla múslíma í nafni tjáningarfrelsis . Fyrst þegar myndirnar voru birtar fyrir tveimur árum var fólk ef til vill ekki</t>
  </si>
  <si>
    <t>múslímum myndi sárna . Það hefði því mátt fyrirgefa en nú þegar danskir ritstjórar sameinast um að birta myndirnar aftur</t>
  </si>
  <si>
    <t>Mótmælum linnir ekki</t>
  </si>
  <si>
    <t>http://mbl.is/greinasafn/grein/1197718</t>
  </si>
  <si>
    <t>mér fyrstu vikuna og kynna mig fyrir hinum . " Þrátt fyrir að þetta sé heimildarmynd eru þátttakendur að sjálfsögðu</t>
  </si>
  <si>
    <t>myndavélin sé á staðnum og hefur hún að einhverju leyti áhrif á viðbrögð fólks . " Þetta er raunveruleikinn eins</t>
  </si>
  <si>
    <t>Vonir og væntingar</t>
  </si>
  <si>
    <t>http://mbl.is/greinasafn/grein/716460</t>
  </si>
  <si>
    <t>41 var myrtur í moskunni við Deans Avenue og sjö í moskunni við Linwood Avenu . Lögreglan segist einnig vera</t>
  </si>
  <si>
    <t>myndefni af árásinni hafi verið dreift á netinu . „ Allir sem telja sig hafa orðið fyrir áfalli eftir að</t>
  </si>
  <si>
    <t>4 ára barn í lífshættu eftir hryðjuverkin</t>
  </si>
  <si>
    <t>http://ruv.is/frett/4-ara-barn-i-lifshaettu-eftir-hrydjuverkin</t>
  </si>
  <si>
    <t>liggi að stúlkurnar hafi látið lífið af völdum kyrkingar eða kæfingar . „ Ekkert bendir til að börnin hafi verið</t>
  </si>
  <si>
    <t>myndi eiga sér stað . “ Fjölskyldufaðirinn hafði svipt sig lífi , en konan verið kyrkt . Ekkert bendi til</t>
  </si>
  <si>
    <t>Foreldrarnir í Bjärred höfðu undirbúið morðið á dætrum sínum í marga mánuði</t>
  </si>
  <si>
    <t>http://visir.is/g/2018181219802</t>
  </si>
  <si>
    <t>ég var einu sinni svo pirruð út í kærastann minn að ég bað minn fyrrverandi að kíkja í drykk ,</t>
  </si>
  <si>
    <t>myndi gerast . Ég hef verið að halda fram hjá með honum síðasta mánuðinn . Ég veit að það er</t>
  </si>
  <si>
    <t>Heldur fram hjá með sínum fyrrverandi</t>
  </si>
  <si>
    <t>http://mbl.is/smartland/samskipti/2017/11/21/heldur_fram_hja_med_sinum_fyrrverandi</t>
  </si>
  <si>
    <t>ræddu sín á milli hvernig kvikmynda skyldi handritið án þess að ástarsenurnar yrðu að klámi . Þeir voru alla tíð</t>
  </si>
  <si>
    <t>myndin ætti eftir að hneyksla einhverja . Þótt það sjáist í kynfæri í myndinni virðast þær tökur þó frekar náttúrulegar</t>
  </si>
  <si>
    <t>Frönsku</t>
  </si>
  <si>
    <t>http://mbl.is/greinasafn/grein/590599</t>
  </si>
  <si>
    <t>áfangastað , og skreytti umfjöllun sína með mynd frá Siglufirði . Munurinn virðist þó vera sá að The Guardian er</t>
  </si>
  <si>
    <t>myndin er frá Siglufirði , þó heitið komi aðeins fram í myndatexta undir umfjölluninni . The Lonely Planet skipti hins</t>
  </si>
  <si>
    <t>Guardian mælir með ferðalagi til Akureyrar</t>
  </si>
  <si>
    <t>http://ruv.is/node/1226629</t>
  </si>
  <si>
    <t>Auðvitað er erfitt að gera öllum til geðs í Skaupinu . En það væri óskandi að höfundar hefðu verið aðeins</t>
  </si>
  <si>
    <t>myndin er skekkt og það er okkar allra að rétta hana eins og við mögulega getum . Við berum öll</t>
  </si>
  <si>
    <t>Kynjaskekkja í Skaupinu</t>
  </si>
  <si>
    <t>http://visir.is/g/2014701039975</t>
  </si>
  <si>
    <t>eða skynjum meira af sjónrænu efni eykst hæfileiki okkar til að lesa í það . Sérstaklega ef við erum svolítið</t>
  </si>
  <si>
    <t>myndin sé texti . Upplýsingaflæði fjölmiðlasamfélagsins byggir á því að ímyndir eru stöðugt að vísa hver til annarrar . "</t>
  </si>
  <si>
    <t>Sjónarspil og sjónræn menning</t>
  </si>
  <si>
    <t>http://mbl.is/greinasafn/grein/523121</t>
  </si>
  <si>
    <t>. Þetta sé þó auðvitað samvinnuverkefni og ekki bara á borði lögreglu . Til að mynda þurfi foreldrar að vera</t>
  </si>
  <si>
    <t>myndir þeir setji á netið af börnunum sínum , segir Sigríður Björk lögreglustjóri . „ Við missum í rauninni stjórn</t>
  </si>
  <si>
    <t>Gömul brot en ný birtingamynd</t>
  </si>
  <si>
    <t>http://ruv.is/frett/gomul-brot-en-ny-birtingamynd</t>
  </si>
  <si>
    <t>almannatengill . „ Fólk setur frá sér annars konar myndefni en til dæmis á Facebook , þar sem fólk er</t>
  </si>
  <si>
    <t>myndirnar séu vistaðar af miðlinum . “ Rétt er að geta þess að samkvæmt upplýsingum frá fyrirtækinu rata í myndband</t>
  </si>
  <si>
    <t>Snapchat safnar myndum notenda og greinir þær</t>
  </si>
  <si>
    <t>http://ruv.is/node/1223915</t>
  </si>
  <si>
    <t>einnig mjög upptekinn af hefðbundnum úrlausnum framsetningar myndlistar á sviði litameðferðar , myndbyggingar og annarrar framsetningartækni . Ég er mjög</t>
  </si>
  <si>
    <t>myndlist er að miklum hluta sjónræn og tilfinningaleg upplifun sem gefur ekki rými til predikunar eða framsetningu algildra sanninda .</t>
  </si>
  <si>
    <t>Jakkafataklætt fólk með bindi og þorskhaus</t>
  </si>
  <si>
    <t>http://vikudagur.is/is/frettir/jakkafataklaett-folk-med-bindi-og-thorskhaus</t>
  </si>
  <si>
    <t>frá öllum löndum heims , " segir Áslaug og segir myntgjöfina sífellt vera að aukast , enda virðist fólk æ</t>
  </si>
  <si>
    <t>myntgjöf sé sniðug leið til að koma klinkinu sínu í góðar þarfir . " Við erum öllum þeim sem styrkja</t>
  </si>
  <si>
    <t>Þakklát öllum þeim sem styrkja sjóðinn</t>
  </si>
  <si>
    <t>http://mbl.is/greinasafn/grein/1013547</t>
  </si>
  <si>
    <t>einkennist af einsemd og rassinum á Sigmundi Davíð . Það kemur svolítið á óvart . Ég hef aldrei verið sérstaklega</t>
  </si>
  <si>
    <t>myrkur eða sársauki sé einkenni þess sem ég skrifa , hvað þá núna þegar ég er handviss um að ég</t>
  </si>
  <si>
    <t>Ekkert breytist hjá kátu fólki</t>
  </si>
  <si>
    <t>http://stundin.is/grein/2910</t>
  </si>
  <si>
    <t>er . Hann er kannski bara óþekkur . " " En það sem ég hef kannski samt reynt að vera</t>
  </si>
  <si>
    <t>ná tengslum við strákana , ég finn að ég geri það á svolítið öðrum nótum að ég hef svolítið gert</t>
  </si>
  <si>
    <t>Að nálgast stráka og stelpur ólíkt</t>
  </si>
  <si>
    <t>http://mbl.is/greinasafn/grein/698752</t>
  </si>
  <si>
    <t>mig máli í lífinu og finna svo út hvernig ég get fylgt því eftir . Ég hef þurft að vera</t>
  </si>
  <si>
    <t>næra sjálfa mig fyrst til að eiga nóg eftir handa öðrum því það sem einkennir vel nærðan mann er hæfileikinn</t>
  </si>
  <si>
    <t>Jólakveðja</t>
  </si>
  <si>
    <t>http://vf.is/adsent/jolakvedja</t>
  </si>
  <si>
    <t>er ótrúlega ákveðin , “ segir Ragna sem segist einnig hafa mikinn áhuga á næringarfræði . „ Ég er mjög</t>
  </si>
  <si>
    <t>næringin skiptir miklu máli . Ég les mér til sjálf þangað til að ég hef tíma til að fara í</t>
  </si>
  <si>
    <t>Ætlar að keppa í fitness</t>
  </si>
  <si>
    <t>http://dv.is/lifsstill/2013/10/15/aetlar-ad-keppa-i-fitness/</t>
  </si>
  <si>
    <t>þess að taka . Gerður segir að hugsun hennar gagnvart mataræði hafi gjörbreyst eftir aðgerðina og að hún sé mikið</t>
  </si>
  <si>
    <t>næringu hún setji ofan í sig . Ég er bara miklu rólegri núna og hugsa meira um næringargildið en ekki</t>
  </si>
  <si>
    <t>Gerður hjá Blush.is ræðir um kynlífstæki, erfið sambandsslit og ástarlífið: „Við getum allavegana sagt að ég sé ekki að leitast eftir því að kynnast neinum“</t>
  </si>
  <si>
    <t>http://bleikt.pressan.is/lesa/gerdur-hja-blush-is-raedir-um-kynlifstaeki-erfid-sambandsslit-og-astarlifid-vid-getum-allavegana-sagt-ad-eg-se-ekki-ad-leitast-eftir-thvi-ad-kynnast-neinum</t>
  </si>
  <si>
    <t>heilar 85 mín. ) Líkt og meirihluti hlustenda kom ég ferskur að hljómsveitarverkinu og bjóst hálfpartinn við hinu versta –</t>
  </si>
  <si>
    <t>nærri átrúnaðarkennd ídóladýrkun innvígðra hefur staðið um höfundinn á síðari áratugum er jafnast á við klettharða kaþólska sannfæringu hans .</t>
  </si>
  <si>
    <t>Tímahylkjaupplifun</t>
  </si>
  <si>
    <t>http://mbl.is/greinasafn/grein/1268030</t>
  </si>
  <si>
    <t>http://mbl.is/greinasafn/grein/1531350</t>
  </si>
  <si>
    <t>bara að vera hérna . Hann hvetur fólk til þess að prófa að flytja út . „ Ég er alveg</t>
  </si>
  <si>
    <t>næsta hálfa eða heila árið verður erfitt , að koma sér inn í alla hluti og vera í burtu frá</t>
  </si>
  <si>
    <t>Unga fólkið sem yfirgaf Ísland sér ekki ástæðu til að flytja heim</t>
  </si>
  <si>
    <t>http://stundin.is/grein/7099</t>
  </si>
  <si>
    <t>í haldi yfirvalda og verða þeir yfirheyrðir á næstu dögum . Ljóst er að stjórnvöld og lögregluyfirvöld í Kenía voru</t>
  </si>
  <si>
    <t>næsta skotmark al-Shabab yrði menntastofnun . Stuttu áður en árásin átti sér stað var háskólanum í Naíróbí tilkynnt að árás</t>
  </si>
  <si>
    <t>Fullyrða að lögreglan hafi vitað af yfirvofandi árás al-Shabab</t>
  </si>
  <si>
    <t>http://visir.is/g/2015150409712</t>
  </si>
  <si>
    <t>eiga það flestir sameiginlegt að þeim leiðist að tapa . Sumir þola alls ekki að tapa . Þó eru þeir</t>
  </si>
  <si>
    <t>næsta tap bíður bak við hornið . Kasparov orðaði það svo : " Þegar ég tapa þá dey ég svolítið</t>
  </si>
  <si>
    <t>Keppnismenn og tapskákir</t>
  </si>
  <si>
    <t>http://mbl.is/greinasafn/grein/1346747</t>
  </si>
  <si>
    <t>úrslitakeppnin var ákveðin gulrót sem hélt mér gangandi . En ég er nokkuð rólegur yfir þessu og við Bjarni erum</t>
  </si>
  <si>
    <t>næsta tímabil er einnig undir . Maður veit aldrei hvernig þetta þróast . Eins og staðan er í dag þá</t>
  </si>
  <si>
    <t>Væri geggjað að geta hjálpað</t>
  </si>
  <si>
    <t>http://mbl.is/greinasafn/grein/1679292</t>
  </si>
  <si>
    <t>fyrstu skilaboðin vegna Google Docs fyrir tveimur árum þegar hún fékk símtal frá vini sem spurði hana hvort hún væri</t>
  </si>
  <si>
    <t>nafnið hennar væri notað í dæmaskyni í skjölum Google . Baumer sem starfar sem matarstílisti og er á þrítugsaldri segist</t>
  </si>
  <si>
    <t>Google Docs gerir henni lífið leitt</t>
  </si>
  <si>
    <t>http://mbl.is/vidskipti/frettir/2016/07/12/google_docs_gerir_henni_lifid_leitt</t>
  </si>
  <si>
    <t>um að gera vel fyrir félagið sitt , " útskýrði Wenger við fréttamenn beIN sports . " Ég er vel</t>
  </si>
  <si>
    <t>nái liðið ekki úrslitum þarf ég að taka afleiðingum af því . " * Kristján Helgason , Íslandsmeistari í snóker</t>
  </si>
  <si>
    <t>* Sebastian Vettel kom fyrstur í mark í Ástralíukappakstrinum í Formúlu...</t>
  </si>
  <si>
    <t>http://mbl.is/greinasafn/grein/1677582</t>
  </si>
  <si>
    <t>Ragnar telur enn fremur að áróður hér á landi beinist almennt að báðum kynjum . Íslenskir læknar hafi verið mjög</t>
  </si>
  <si>
    <t>nálgast konurnar öðruvísi en karlana því þær kvarti öðruvísi og fái önnur einkenni og þær hafi einnig verið rannsakaðar öðruvísi</t>
  </si>
  <si>
    <t>Vísir - Áróður beinist gegn báðum kynjum</t>
  </si>
  <si>
    <t>http://visir.is/g/2005506050354</t>
  </si>
  <si>
    <t>þrælahald til að framkalla heimsendi og ríki guðs á jörð . Það gerir hann reyndar af veikum mætti og virðist</t>
  </si>
  <si>
    <t>nánast allir múslimar í dag séu honum ósammála . T.d. er á einum stað í fornum texta minnst á að</t>
  </si>
  <si>
    <t>Mansal, mannhatur og heimsendaþrá</t>
  </si>
  <si>
    <t>http://ruv.is/node/602432</t>
  </si>
  <si>
    <t>Kisljak , sendimaður Rússa , að stjórnvöld í Moskvu hefðu miklar áhyggjur af þessari þróun . " Við erum vitaskuld</t>
  </si>
  <si>
    <t>NATO er ekki sem slíkt aðili að árásunum á Írak en tveir meðlima þess standa á bak við þessar aðgerðir</t>
  </si>
  <si>
    <t>Samskipti Rússa og vesturveldanna sögð í hættu</t>
  </si>
  <si>
    <t>http://mbl.is/frettir/erlent/1998/12/19/samskipti_russa_og_vesturveldanna_sogd_i_haettu</t>
  </si>
  <si>
    <t>http://mbl.is/smartland/heilsa/2012/01/10/natturulegt_athvarf_sem_naerir_skilningarvitin</t>
  </si>
  <si>
    <t>fjalla beinlínis um náttúruna , oft íslenska . Lítur hann á sig sem talsmann náttúrunnar ? " Ég er mjög</t>
  </si>
  <si>
    <t>náttúran er mér afar mikilvæg , " svarar hann . " Og ég er sannfærður um að í framtíðinni verði</t>
  </si>
  <si>
    <t>"Íslensk náttúra gríðarlega mikilvæg fyrir framtíðina"</t>
  </si>
  <si>
    <t>http://mbl.is/greinasafn/grein/1614862</t>
  </si>
  <si>
    <t>„ Myndin er keyrð áfram af karakterunum þó svo að náttúran spili líka sitt hlutverk . Við vorum samt mjög</t>
  </si>
  <si>
    <t>náttúran skiptir okkur máli þegar kemur að því að vinna úr tilfinningum okkar . Umhverfið breytir okkur og við reynum</t>
  </si>
  <si>
    <t>Marglaga sýn á vináttuna</t>
  </si>
  <si>
    <t>http://frettatiminn.is/marglaga-syn-a-vinattuna/</t>
  </si>
  <si>
    <t>ekki nóg að löggæslumenn og mótshaldarar séu vel á verði , heldur er nauðsynlegt að bæði konur og karlar séu</t>
  </si>
  <si>
    <t>nauðgun er glæpur . Glæpur sem á aldrei rétt á sér hvort heldur sem það er um verslunarmannahelgina eða á</t>
  </si>
  <si>
    <t>Nauðgun er glæpur</t>
  </si>
  <si>
    <t>http://mbl.is/greinasafn/grein/744599</t>
  </si>
  <si>
    <t>engan skilning á kynferðisbrotum væru langt fyrir utan " my circkle " ! Allir " mínir " karlar væru fullkomlega</t>
  </si>
  <si>
    <t>nauðgun hefur ekkert með kynlíf að gera - væri viðurstyggileg ofbeldisbrot sem hafa djúp og varanleg áhrif á fórnarlambið .</t>
  </si>
  <si>
    <t>En ef að meint fórnarlamb væri frægt... hvað þá?</t>
  </si>
  <si>
    <t>http://dv.is/blogg/heidab/2011/12/4/naudgun/</t>
  </si>
  <si>
    <t>Heiða B. Heiðars</t>
  </si>
  <si>
    <t>og hefur það orðið til þess að árangur þeirra í knattspyrnu verið á heimsmælikvarða . Einnig er meirihluti bæjarstjórnar sér</t>
  </si>
  <si>
    <t>nauðsynlegt er að bjóða unga fólkinu okkar góða aðstöðu til íþróttaiðkanna , svo það vilji búa í þessu bæjarfélagi í</t>
  </si>
  <si>
    <t>FJÖLNOTA ÍÞRÓTTAHÚS</t>
  </si>
  <si>
    <t>http://vf.is/adsent/fjolnota-ithrottahus</t>
  </si>
  <si>
    <t>vélsleðaferðir er að ræða , þeir séu ekki undir áhrifum áfengis eða vímuefna o.s.frv . Markmiðið er að gera farþega</t>
  </si>
  <si>
    <t>nauðsynlegt sé að fara varlega hvort sem fólk ferðast á jöklum , vatni eða í hestaferðum . Afþreyingarfyrirtæki innan SAF</t>
  </si>
  <si>
    <t>Farþegar látnir staðfesta öryggisreglur með undirskrift</t>
  </si>
  <si>
    <t>http://mbl.is/frettir/innlent/2001/03/21/farthegar_latnir_stadfesta_oryggisreglur_med_undirs</t>
  </si>
  <si>
    <t>dýrmætasta eign og gæta verði sem best öryggis þeirra í hvívetna . Ábendingar til ÍSÍ Hún telur fólk almennt orðið</t>
  </si>
  <si>
    <t>nauðsynlegt sé að tryggja öryggi og heilsu barna sem stunda íþróttir . Samt sem áður þurfi heilmikla fræðslu til þeirra</t>
  </si>
  <si>
    <t>Eftirlitið er veiki hlekkurinn</t>
  </si>
  <si>
    <t>http://mbl.is/greinasafn/grein/622438</t>
  </si>
  <si>
    <t>túlkar bréfaskipti fyrirtækisins við hana í framhaldinu sem beina hótun um meiðyrðamál . Sagði Nield að sem skurðlæknir væri hún</t>
  </si>
  <si>
    <t>nauðsynlegt væri að lækningarvörur væru byggðar á ströngum vísindalegum rannsóknum til þess meðal annars að útiloka hættulegar aukaverkanir þeirra .</t>
  </si>
  <si>
    <t>Hótað vegna brjóstastækkunarkrems</t>
  </si>
  <si>
    <t>http://mbl.is/folk/frettir/2010/11/15/hotad_vegna_brjostastaekkunarkrems</t>
  </si>
  <si>
    <t>er ætlað að skila af sér fyrir 10. desember . Valgerður Bjarnadóttir , formaður stjórnskipunar- og eftirlitsnefndar Alþingis , segist</t>
  </si>
  <si>
    <t>nefndunum sé gefinn knappur tími en látið verði reyna á hvort þetta hafist ekki á þessum tíma . Ef ekki</t>
  </si>
  <si>
    <t>Kalla eftir fleiri umsögnum</t>
  </si>
  <si>
    <t>http://visir.is/g/2012711289985</t>
  </si>
  <si>
    <t>ÓKÁ</t>
  </si>
  <si>
    <t>rekstri þeirra . Drifkrafturinn væri einnig sú staðreynd að fjölmiðlar hafi aukinn áhuga á skattgreiðslum fyrirtækja og að fyrirtæki séu</t>
  </si>
  <si>
    <t>neikvæðar fréttir hafi áhrif á ímynd þeirra . Eins og kunnugt er verður Unglingalandsmót UMFÍ haldið í Borgarnesi um verslunarmannahelgina</t>
  </si>
  <si>
    <t>raun meðvituð um að það er afskræming á eðlilegu kynlífi . Við þekkjum muninn á listdansi og klámsýningum og erum</t>
  </si>
  <si>
    <t>nekt og erótík á í raun lítið skylt við slíka hluti . Samt hefur klæðskerum klámmarkaðarins á Íslandi tekist að</t>
  </si>
  <si>
    <t>Hugleiðing um áhrif klámvæðingar á fjölskylduheilbrigði</t>
  </si>
  <si>
    <t>http://mbl.is/greinasafn/grein/517627</t>
  </si>
  <si>
    <t>hreyfifærni . Niðurstaðan getur haft áhrif á stærðfræðikennslu . " Við þurfum að ákveða hvað á að þjálfa og vera</t>
  </si>
  <si>
    <t>nemandi á erfitt með og í hverju hann er góður . Hvað einstaklingurinn þarf að þjálfa betur , " sagði</t>
  </si>
  <si>
    <t>Æfingin skapar meistarana – í stærðfræði</t>
  </si>
  <si>
    <t>http://mbl.is/greinasafn/grein/1491690</t>
  </si>
  <si>
    <t>áherslu að stækka einingar í skólakerfinu leggur Oddný Sturludóttir , formaður menntaráðs , áherslu á að fræðsluyfirvöld hafi lengi verið</t>
  </si>
  <si>
    <t>nemendum hafi fækkað ár eftir ár í grunnskólum . " Það opnar fyrir möguleika á annarri nýtingu á húsnæði sem</t>
  </si>
  <si>
    <t>Veruleg fækkun leikskóla</t>
  </si>
  <si>
    <t>http://mbl.is/greinasafn/grein/1369895</t>
  </si>
  <si>
    <t>Þá bauð Tækniskólinn til lokaprófs nám á háskólastigi í iðnfræði , iðnrekstrarfræði og tæknifræði . Þannig var og er almenningur</t>
  </si>
  <si>
    <t>nemendur sem hafa lokapróf frá Tækniskólanum hafa að baki tæknimenntun á háskólastigi . Með nýjum lögum bæði um framhaldsskóla og</t>
  </si>
  <si>
    <t>Menntun í þágu atvinnuveganna</t>
  </si>
  <si>
    <t>http://mbl.is/greinasafn/grein/1211800</t>
  </si>
  <si>
    <t>Landsbókasafn hefur safnað .is-vefefni</t>
  </si>
  <si>
    <t>http://mbl.is/frettir/taekni/2008/06/12/landsbokasafn_hefur_safnad_is_vefefni</t>
  </si>
  <si>
    <t>barna þeirra . Guðberg K. Jónsson verkefnastjóri segir að hans tilfinning sé að almenningur , sérstaklega ungt fólk sé miklu</t>
  </si>
  <si>
    <t>netið sé stundum notað til að tæla . Þekkt séu dæmi um að menn reyni að tæla börn á netinu</t>
  </si>
  <si>
    <t>"Rómantík breytist í eitthvað allt annað"</t>
  </si>
  <si>
    <t>http://mbl.is/greinasafn/grein/1386087</t>
  </si>
  <si>
    <t>sögn verða bæði einkennisklæddir lögreglumenn og óeinkennisklæddir á verði um borgina . Kelly segir að lögreglan þar í borg sé</t>
  </si>
  <si>
    <t>New York sé efst á lista allra hryðjuverkamanna og því er óttast að einhver reyni að líkja eftir árásinni í</t>
  </si>
  <si>
    <t>Óttast hermikrákur í New York</t>
  </si>
  <si>
    <t>http://dv.is/frettir/2012/3/20/ottast-hermikrakur-i-new-york/</t>
  </si>
  <si>
    <t>okkar . Við munum ekki gera þeim svo glatt til geðs . “ Lögreglustjóri borgarinnar segir alla innan lögreglunnar vera</t>
  </si>
  <si>
    <t>New York sé skotmark hryðjuverka . Það undirstriki mikilvægi borgarinnar . Bygging 9.400 ibúða , kísilverksmiðjur og stækkun Leifsstöðvar eru</t>
  </si>
  <si>
    <t>ISIS ógnar New York-borg - Viðskiptablaðið</t>
  </si>
  <si>
    <t>http://vb.is/frettir/122701/</t>
  </si>
  <si>
    <t>reyna að komast burt aftur næsta sumar en PSG vill ekki missa hann í janúar . Forráðamenn , PSG eru</t>
  </si>
  <si>
    <t>Neymar vill burt en hann ef frétt Sport er rétt . Er hann til í að borga rúmar 2 milljarða</t>
  </si>
  <si>
    <t>Neymar til í að borga 2 milljarða með sér</t>
  </si>
  <si>
    <t>http://dv.is/433/2019/11/18/neymar-til-ad-borga-2-milljarda-med-ser</t>
  </si>
  <si>
    <t>lífsnauðsynjar . Hér þarf viðhorfsbreytingu og ekki seinna en í gær . Sem betur fer erum við sífellt að verða</t>
  </si>
  <si>
    <t>neysla okkar og hegðun getur ekki gengið svona áfram . Mörg okkar eru mjög meðvituð um sótspor okkar og sífellt</t>
  </si>
  <si>
    <t>Viðhorf og veruleiki</t>
  </si>
  <si>
    <t>http://visir.is/g/2018181129913</t>
  </si>
  <si>
    <t>Líf Magneudóttir</t>
  </si>
  <si>
    <t>framleiðsluna og uppruna hennar . Bændurnir eru uppteknir af því að þeir eigi að vanda sig við framleiðsluna og eru</t>
  </si>
  <si>
    <t>neytandinn vill . Síðan er það þetta kastljós utanlands sem okkur finnst alltaf svo gott að baða okkur í ,</t>
  </si>
  <si>
    <t>Upphefðin kemur að utan</t>
  </si>
  <si>
    <t>http://mbl.is/greinasafn/grein/1193990</t>
  </si>
  <si>
    <t>og annars staðar um plast og umbúðir um páskaegg . Páskaeggjaframleiðendur segja í samtali við Fréttablaðið að þau séu vel</t>
  </si>
  <si>
    <t>neytendum sé umhugað um umhverfið , en segja að á sama tíma þurfi að gæta að gæðum vörunnar og tryggja</t>
  </si>
  <si>
    <t>Vilja minnka plastumbúðir en segja erfitt að fjarlægja þær alveg</t>
  </si>
  <si>
    <t>http://frettabladid.is/markadurinn/thurfti-ad-finna-milliveg-eftir-piparmyntufiaskoid</t>
  </si>
  <si>
    <t>að engar niðurstöður liggi fyrir um það hvaða áhrif umrædd efni hafi við eðlilegar aðstæður . " Framleiðendur eru mjög</t>
  </si>
  <si>
    <t>neytendur geta verið viðkvæmir fyrir aukaefnum í matvælum og drykkjarföngum . Það er þó mikilvægt að taka það fram að</t>
  </si>
  <si>
    <t>Aukaefni í matvælum ýta undir ofvirkni samkvæmt rannsókn</t>
  </si>
  <si>
    <t>http://mbl.is/frettir/taekni/2007/09/06/aukaefni_i_matvaelum_yta_undir_ofvirkni_samkvaemt_r</t>
  </si>
  <si>
    <t>er til bóta í forvörn og starfsmenn þurfa að vera samtaka í því að sýna hvor öðrum virðingu og vera</t>
  </si>
  <si>
    <t>niðrandi framkoma og baktal verði ekki liðið Ekki síst þurfa starfsmenn að vera samtaka um að að gera kröfu um</t>
  </si>
  <si>
    <t>"Þau eru verst hin þöglu svik, að þegja við öllu röngu“: Um einelti á vinnustöðum.</t>
  </si>
  <si>
    <t>http://visir.is/g/2017171108893</t>
  </si>
  <si>
    <t>María Gunnlaugsdóttir</t>
  </si>
  <si>
    <t>sér annan farveg , " segir hún . " Hins vegar hefur lögbann sem þetta þau áhrif að fólk verður</t>
  </si>
  <si>
    <t>niðurhal á kvikmyndum og tónlist getur verð ólöglegt . " Skora á öll fjarskiptafyrirtæki Aðspurð hvers vegna öll fjarskiptafyrirætki hafi</t>
  </si>
  <si>
    <t>Elta síðurnar óháð léninu</t>
  </si>
  <si>
    <t>http://mbl.is/vidskipti/frettir/2014/11/07/elta_sidurnar_ohad_leninu</t>
  </si>
  <si>
    <t>, segir þar . Hins vegar var álytað um málefni heilbrigðisþjónustunnar þar sem segir að " félagsmenn SGS eru vel</t>
  </si>
  <si>
    <t>niðurskurðar er þörf í ríkisrekstrinum , sumar tillögurnar verða þó ekki túlkaðar öðru vísi en að um hrein skemmdarverk sé</t>
  </si>
  <si>
    <t>Niðurskurðartillögur "hrein skemmdarverk"</t>
  </si>
  <si>
    <t>flugumferðarstjóri í turninum . Þar með er allt loftferðareftirlit hér að fara á lægra þjónustustig . Bæjarstjórn Vestmannaeyja er fyllilega</t>
  </si>
  <si>
    <t>niðurskurður þessi er tilkominn vegna yfirstandandi erfiðleika í samfélaginu . Hitt er annað mál að sérstaða Vestmannaeyja kallar á að</t>
  </si>
  <si>
    <t>Bæjarstjórn harmar skerðingu á flugumferðaþjónustu - Eyjafréttir</t>
  </si>
  <si>
    <t>http://eyjafrettir.is/frett/baejarstjorn-harmar-skerdingu-a-flugumferdathjonustu/2009-02-20</t>
  </si>
  <si>
    <t>nú til dags til að komast í gegnum matið . Hann er sannfærður um að flestir viðskiptavinir séu í dag</t>
  </si>
  <si>
    <t>niðurstaða greiðslumatsins sé fyrst og fremst fyrir þá sjálfa , niðurstaðan eigi að vera lýsandi um hvernig vænt skuldbinding hafi</t>
  </si>
  <si>
    <t>Greiðslumat: Öll trixin í bókinni</t>
  </si>
  <si>
    <t>http://ruv.is/node/931928</t>
  </si>
  <si>
    <t>Vísi reikna með því að fundurinn fari fram í þingflokksherbergi flokksins á Alþingi líkt og venjulega . Hann var ekki</t>
  </si>
  <si>
    <t>niðurstaðan er sem kynna á fyrir flokknum en Sigurður Ingi ætli væntanlega að leita eftir stuðning flokksins við tillöguna áður</t>
  </si>
  <si>
    <t>Niðurstaða komin í viðræður Sigurðar Inga og Bjarna Ben</t>
  </si>
  <si>
    <t>http://visir.is/g/2016160409095</t>
  </si>
  <si>
    <t>en um tíma stefndi í mun lakari árangur hjá heimsmeistaranum vegna gatslitinna dekkja . " Ég er svekktur en líka</t>
  </si>
  <si>
    <t>niðurstaðan hefði getað orðið mun verri . Við fengum tækifæri til að vinna kappaksturinn en gerðum þau mistök að skipta</t>
  </si>
  <si>
    <t>Räikkönen: Gátum sigrað</t>
  </si>
  <si>
    <t>http://mbl.is/sport/formula/2008/07/06/raikkonen_gatum_sigrad</t>
  </si>
  <si>
    <t>heildarniðurstöðuna . Allt á uppleið Hildur minnir á að PISA-prófið sé ekki það áreiðanlegasta . Nemendur fari heim úr prófinu</t>
  </si>
  <si>
    <t>niðurstaðan skipti þá engu máli . Vísar Hildur Björk í viðtöl við nemendur að loknum PISA-prófum sem kláruðu prófið eins</t>
  </si>
  <si>
    <t>Ekki hægt að horfa framhjá innflytjendabreytunni</t>
  </si>
  <si>
    <t>http://visir.is/g/2014140629170</t>
  </si>
  <si>
    <t>http://mbl.is/vidskipti/frettir/2000/11/29/konur_haefari_leidtogar_en_karlar</t>
  </si>
  <si>
    <t>fyrra og að sama skapi reyki 6% fleiri Bretar en á sama tíma í fyrra . Bresk stjórnvöld virðast vera</t>
  </si>
  <si>
    <t>niðursveiflan í efnahagslífinu kunni að hafa víðtæk félagsleg áhrif . Í skjali sem lekið var til fjölmiðla í síðustu viku</t>
  </si>
  <si>
    <t>Lánsfjárkreppa leiðir til heilsufarskreppu - Viðskiptablaðið</t>
  </si>
  <si>
    <t>http://vb.is/frettir/13840/</t>
  </si>
  <si>
    <t>Örn Arnarson</t>
  </si>
  <si>
    <t>“ Dóttirin hamingjan í hnotskurn Þrátt fyrir að vinna markvisst í því að láta drauma sína rætast er Hrund afar</t>
  </si>
  <si>
    <t>njóta hversdagsins og það reynist henni enn auðveldara eftir að dóttir hennar , Sunna Karen , fæddist . „ Það</t>
  </si>
  <si>
    <t>svara spurningunni heldur fer um leið í að leysa þrautina . Þetta er verkfræðingurinn í honum . Einar er einnig</t>
  </si>
  <si>
    <t>njóta lífsins og samvista við fjölskyldu og vini . Ef maður er að gera eitthvað skemmtilegt með honum þá er</t>
  </si>
  <si>
    <t>Svipmynd Markaðarins: Vann hjá Deutsche Bank í New York</t>
  </si>
  <si>
    <t>http://visir.is/g/2014701229985</t>
  </si>
  <si>
    <t>eru líka yndislegir nágrannar sem eru orðnir góðir vinir okkar og nákvæmlega ekkert stress . Allir sem búa hérna eru</t>
  </si>
  <si>
    <t>njóta lífsins til hins ýtrasta . Okkur finnst agalega gott að vera í svona mikilli nálægð við náttúruna og geta</t>
  </si>
  <si>
    <t>Flutti í sumarbústað í miðri kreppu</t>
  </si>
  <si>
    <t>http://mbl.is/smartland/heimili/2018/02/08/flutti_i_sumarbustad_i_midri_kreppu</t>
  </si>
  <si>
    <t>Guðrún Selma Sigurjónsdóttir</t>
  </si>
  <si>
    <t>góða orku , trefjar og steinefni . Ræktardurgshnetubarsgóðgæti Eins og ég segi alltaf , það er líka mikilvægt að vera</t>
  </si>
  <si>
    <t>njóta og leyfa sér samhliða hollustunni á hófsaman hátt . Ég er svo mikill sælkeri inni við beinið , að</t>
  </si>
  <si>
    <t>Hugleiðingar um hnetubarinn</t>
  </si>
  <si>
    <t>veður af málinu og hringt í fulltrúa fyrirtækisins Sportfive sem sér um framleiðslu á leiknum . „ Þeir segjast ekki</t>
  </si>
  <si>
    <t>nokkur albanskur fréttamaður eigi tíma bókaðan og spyrja mig hvort ég viti frá hvaða miðli hann sé , “ segir</t>
  </si>
  <si>
    <t>Vísir - „Þessir menn hefðu klárlega ekki átt að fá fjölmiðlamiða“</t>
  </si>
  <si>
    <t>http://visir.is/g/2013130919826</t>
  </si>
  <si>
    <t>útskýrir hún að fyrirhugað sé að lækka vatns- og frárennslisgjald . Jafnframt sé meirihlutinn einhuga um ákvörðunina . Hafdís kveðst</t>
  </si>
  <si>
    <t>nokkur önnur sveitarfélög hafi ákveðið að fara í sambærilegar aðgerðir til þess að koma til móts við íbúa sína ,</t>
  </si>
  <si>
    <t>Lækka fasteignagjöld á Ísafirði</t>
  </si>
  <si>
    <t>http://mbl.is/frettir/innlent/2019/06/18/laekka_fasteignagjold_a_isafirdi</t>
  </si>
  <si>
    <t>Gunnlaugur Snær Ólafsson</t>
  </si>
  <si>
    <t>http://mbl.is/vidskipti/frettir/2000/08/15/heildartap_22_milljonir_bandarikjadala_a_fyrri_helm</t>
  </si>
  <si>
    <t>stjórn Reykjanesfólkvangs . Norðmenn eru hóflega bjartsýnir fyrir leikinn gegn Íslendingum á Evrópumótinu í Danmörku . Þeir eru þó vel</t>
  </si>
  <si>
    <t>norska liðinu hafi ekki tekist að vinna það íslenska í síðustu sjö leikjum - síðasti sigur norska liðsins kom í</t>
  </si>
  <si>
    <t>Geta ekki gleymt 19 mörkum Strands</t>
  </si>
  <si>
    <t>http://ruv.is/node/736163</t>
  </si>
  <si>
    <t>að . Að sjálfsögðu líka í gegnum samfélagsmiðla , endalaust myndefni , áhugavert fólk . Maður þarf bara að vera</t>
  </si>
  <si>
    <t>nota allt þetta ógrynni af efni á sinn hátt og vinna úr því . Finna frumlega hlutann í sjálfum sér</t>
  </si>
  <si>
    <t>Er frumleikinn á undanhaldi?</t>
  </si>
  <si>
    <t>http://mbl.is/smartland/heimili/2018/01/30/er_frumleikinn_a_undanhaldi</t>
  </si>
  <si>
    <t>um skemmdarverk á jörðinni sem maðurinn var nú þegar búinn að fremja . Börn frá fjögurra ára aldri voru fullkomlega</t>
  </si>
  <si>
    <t>nota ekki álpappír , plastfilmur og óþarfa eldhúsrúllur og mikilvægi þess að endurnýta gler og pappír , svo fátt sé</t>
  </si>
  <si>
    <t>Sílikon eða ekta?</t>
  </si>
  <si>
    <t>http://mbl.is/greinasafn/grein/681887</t>
  </si>
  <si>
    <t>finnst femínísk aðferðafræði og hugsun mikils virði , en það er þó meira undir yfirborðinu . Sjálf er ég mjög</t>
  </si>
  <si>
    <t>nota ekki orðið femínismi mikið , því það er ótrúlegt hvað fólk bregst illa við því . Ég kýs því</t>
  </si>
  <si>
    <t>MATUR, KYNLÍF OG GUÐ</t>
  </si>
  <si>
    <t>http://mbl.is/greinasafn/grein/665568</t>
  </si>
  <si>
    <t>að því með aðstoð starfsmanna hvort hugmyndin sé uppbyggileg og framkvæmanleg . Með þessu móti erum við að gera þau</t>
  </si>
  <si>
    <t>nota frítíma sinn á skynsaman hátt og á sama tíma að taka þátt í lýðræðislegum vinnubrögðum . Þau hafa stjórn</t>
  </si>
  <si>
    <t>Frítími 10- 13 ára barna á Akureyri</t>
  </si>
  <si>
    <t>http://kaffid.is/fritimi-10-13-ara-barna-akureyri</t>
  </si>
  <si>
    <t>súkralósa geti aukið líkur á sykursýki og ofþyngd . En það er ljós í myrkrinu því margir framleiðendur eru orðnir</t>
  </si>
  <si>
    <t>nota heilsusamlegri og náttúruleg sætuefni í vörur sínar eins og erythritol og stevia sem eru unnin úr jurtaríkinu . Annars</t>
  </si>
  <si>
    <t>Ertu sósaður í súkralósa?</t>
  </si>
  <si>
    <t>http://mbl.is/smartland/heilsa/2018/10/03/ertu_sosadur_i_sukralosa</t>
  </si>
  <si>
    <t>Það hefur síðan verið kóperað mjög oft og er orðin hálfgerð klisja að mörgu leyti – þannig að ég var</t>
  </si>
  <si>
    <t>nota kórinn á hátt sem ég hafði ekki heyrt notaðan í bíómynd áður . Ég nota aðferðir og raddpælingar ,</t>
  </si>
  <si>
    <t>Vatnsendaskóla , sem hafa undirbúið sig mikið fyrir samræmdu prófin á síðustu vikum . Þau segja að nemendur séu mjög</t>
  </si>
  <si>
    <t>nota megi niðurstöður prófanna til inngöngu í framhaldsskóla . mhj@mbl.is 6 Helgi Bjarnason Anna Sigríður Einarsdóttir Sólrún Lilja Ragnarsdóttir "</t>
  </si>
  <si>
    <t>Prófin ekki efniviður framhaldsskólanna</t>
  </si>
  <si>
    <t>http://mbl.is/greinasafn/grein/1675092</t>
  </si>
  <si>
    <t>sífellt að verða vinsælla . _x0084_ Snjóbuxur seljast mikið og einnig hjálmar . Fólk er sem betur fer að verða</t>
  </si>
  <si>
    <t>nota öryggisbúnað . _x0093_ Sigurður er ánægður með jólaverslunina hingað til . _x0084_ Þetta fór rólega af stað í ár</t>
  </si>
  <si>
    <t>Sportfatnaður í jólapakkann</t>
  </si>
  <si>
    <t>http://vikudagur.is/is/frettir/sportfatnadur-i-jolapakkann-2</t>
  </si>
  <si>
    <t>" Eva Dögg segar að íslenskar konur hugsi vel um húðina og passi vel að þrífa hana vel og eru</t>
  </si>
  <si>
    <t>nota rakakrem sem sé sérstaklega mikilvægt á Íslandi út af kulda og veðrabreytingum . " Formæður okkar byrjuðu snemma að</t>
  </si>
  <si>
    <t>Hvers vegna eru íslenskar konur svona sætar?</t>
  </si>
  <si>
    <t>http://mbl.is/smartland/tiska/2015/02/05/hvers_vegna_eru_islenskar_konur_svona_saetar</t>
  </si>
  <si>
    <t>( ButtLift // Vaxtarmótun ) : Notið réttar þyngdir ! Bæði byrjendur og þeir sem hafa lengi stundað hóptíma eru</t>
  </si>
  <si>
    <t>nota réttar þyngdir í hóptímum . Það er ekki samasem merki að nota þyngstu handlóðin og ná árangri . Með</t>
  </si>
  <si>
    <t>http://mbl.is/folk/frettir/2002/04/13/leitin_ad_rettu_roddunum</t>
  </si>
  <si>
    <t>það sem hefur persónulega áhrif á mig . Hugur minn stefndi til blaðamennsku , stjórnmálafræði eða tónlistar og ég er</t>
  </si>
  <si>
    <t>nota tónlist til að vekja athygli á femínisma og þjóðfélagsmálum . Ég yrki því um mitt líf og annarra ,</t>
  </si>
  <si>
    <t>Má hafa hátt og taka pláss</t>
  </si>
  <si>
    <t>http://frettabladid.is/lifid/ma-hafa-hatt-og-taka-plass</t>
  </si>
  <si>
    <t>" Að sögn Einars Magnúsar skiptir einnig miklu máli um góðan árangur Umferðarstofu , að stjórnendur stofnunarinnar hafi verið mjög</t>
  </si>
  <si>
    <t>nota þau verkefæri sem í boði eru , þar á meðal BSC . " Þá hefur mikið að segja að</t>
  </si>
  <si>
    <t>Markvisst unnið að því að ná árangri</t>
  </si>
  <si>
    <t>http://mbl.is/greinasafn/grein/1283487</t>
  </si>
  <si>
    <t>um hóflega notkun sýklalyfja en lengi megi gott bæta . „ Það er mikilvægt að þeir sem ávísa lyfjunum séu</t>
  </si>
  <si>
    <t>nota þröngvirk lyf frekar en breiðvirk , sé þess kostur , og að lyfin séu notuð í eins stuttan tíma</t>
  </si>
  <si>
    <t>Mikilvægt að notkun sýklalyfja hér sé hófleg - Vísir</t>
  </si>
  <si>
    <t>http://visir.is/g/2019191129974</t>
  </si>
  <si>
    <t>Björn Þorfinsson</t>
  </si>
  <si>
    <t>fyrir þegar fjötrar eru notaðir og að almennt séu gæðamál á Sólvangi í lagi . Fram kemur að stjórnendur séu</t>
  </si>
  <si>
    <t>notkun fjötra sé of mikil og að sérstakt teymi hafi verið sett á laggirnar til að bæta úr þessu .</t>
  </si>
  <si>
    <t>Staðan á Sólvangi metin</t>
  </si>
  <si>
    <t>] hefur fallið í valinn í kanadíska þjóðarmorðinu til þessa . “ „ Þjóðarmorð “ umdeilt hugtak Höfundar skýrslunnar segjast</t>
  </si>
  <si>
    <t>notkunin á hugtakinu þjóðarmorð gæti reynst umdeild í þessu sambandi , en taka fram að „ sú staðreynd að Frumþjóðirnar</t>
  </si>
  <si>
    <t>„Þjóðarmorð“ á frumbyggjakonum og -stúlkum</t>
  </si>
  <si>
    <t>http://ruv.is/frett/thjodarmord-a-frumbyggjakonum-og-stulkum</t>
  </si>
  <si>
    <t>hægt að bíða í fimmtán daga á meðan áfrýjað var . Birgitta Jónsdóttir , þingmaður Hreyfingarinnar : Var hæstvirtur ráðherra</t>
  </si>
  <si>
    <t>Nour sem að er um tvítugt hafi verið settur beint út á götu með enga peninga í Aþenu , hann</t>
  </si>
  <si>
    <t>Hælisleitandi á götunni í Aþenu</t>
  </si>
  <si>
    <t>Notaður eðalbíll er líka sagður geta verið visst stöðutákn sem segir að eigandinn hafi góðan smekk en sé um leið</t>
  </si>
  <si>
    <t>nú beri ekki að eyða um efni fram . Páll Magnússon fæddist í Feitsdal í Arnarfirði 5. október 1921 .</t>
  </si>
  <si>
    <t>Notaðir eðalbílar vinsælir</t>
  </si>
  <si>
    <t>http://mbl.is/greinasafn/grein/1275860</t>
  </si>
  <si>
    <t>við eiginmann minn . Það er skrýtið að halda ekki lengur upp á brúðkaupsafmælið með honum heldur í staðinn vera</t>
  </si>
  <si>
    <t>nú eigum við “ skilnaðar-afmæli “ . En stærsta breytingin er ekki að ég fór úr því að vera gift</t>
  </si>
  <si>
    <t>Tvö ár frá því ég skildi við eiginmann minn: 10 atriði sem ég vil að börnin viti - DV</t>
  </si>
  <si>
    <t>http://bleikt.dv.is/bleikt/2018/10/28/tvo-ar-fra-thvi-eg-skildi-vid-eiginmann-minn-10-atridi-sem-eg-vil-ad-bornin-viti</t>
  </si>
  <si>
    <t>nú leysti ég með miklu stolti hverja klifurþrautina af annarri og vaknaði bara nokkuð ánægð með sjálfa mig og mjög</t>
  </si>
  <si>
    <t>nú hefði ég notað þessa ótrúlegu tækni , sem mér fannst hálffjarstæðukennd þegar ég heyrði þessa konu segja mér af</t>
  </si>
  <si>
    <t>Við getum stjórnað draumum okkar | Vikan</t>
  </si>
  <si>
    <t>http://mannlif.is/vikan/vid-getum-stjornad-draumum-okkar</t>
  </si>
  <si>
    <t>komandi árum ? Erna Björg Sverrisdóttir , sérfræðingur hjá greiningardeild Arion banka : Kannski ekki áhyggjur en heldur frekar vera</t>
  </si>
  <si>
    <t>nú sé , það er að hægja á í hagkerfinu og við þurfum bara dálítið að vanda okkur til þess</t>
  </si>
  <si>
    <t>Farið að hægja á hagkerfinu</t>
  </si>
  <si>
    <t>. „ Einhvern tíma hefði þetta virkað vel en kannski ekki í dag , þegar hvert mannsbarn er sér þess</t>
  </si>
  <si>
    <t>nú sé 1. apríl . Líklega verða menn að fara að endurhugsa þetta að teknu tilliti til þess . Áður</t>
  </si>
  <si>
    <t>Aprílgöbbin þetta árið: Aprílgöbb eru sko ekkert grín</t>
  </si>
  <si>
    <t>http://visir.is/g/2015150409858</t>
  </si>
  <si>
    <t>tengst eða kynnst fólki í gegnum samfélagsmiðla , “ segir hún . „ Það er ekki endilega að maður sé</t>
  </si>
  <si>
    <t>Af hverju hættirðu ekki á Facebook?</t>
  </si>
  <si>
    <t>http://mbl.is/frettir/innlent/2018/03/11/af_hverju_haettirdu_ekki_a_facebook</t>
  </si>
  <si>
    <t>sér tvíburasystur sína á heilsuhælinu ; lifandi áminningu um uppruna sinn . Þær rölta um heilsuhælið og ræða fortíðina ,</t>
  </si>
  <si>
    <t>nú sé síðasta tækifærið sem þeim muni bjóðast til að nálgast hvor aðra . Önnur þeirra vill það af djúpri</t>
  </si>
  <si>
    <t>Tveggja heima tal</t>
  </si>
  <si>
    <t>http://mbl.is/greinasafn/grein/1142270</t>
  </si>
  <si>
    <t>fara þeir á staði sem þeir geta nálgast á bílunum sínum , " segir Gísli . Hann segir flesta ferðamenn</t>
  </si>
  <si>
    <t>nú sé svæðið lokað . " Það er samt þannig að við bókum margar ferðir fyrirfram . Við höfum verið</t>
  </si>
  <si>
    <t>Gera ekki ráð fyrir fleiri ferðum</t>
  </si>
  <si>
    <t>menn allt í einu að fara að huga að því að hér sé hætta á þenslu . Stjórnvöld væru mjög</t>
  </si>
  <si>
    <t>nú væri hætt á þenslu í þjóðfélaginu . Sigmundur Davíð Gunnlaugsson : Þess vegna munum við áfram , þurfum við</t>
  </si>
  <si>
    <t>Hætta á þenslu og bólumyndun</t>
  </si>
  <si>
    <t>skapa sér slíkan vettvang . “ Hönnuðir taka ríkari ábyrgðÞær Hlín og María segja áberandi að hönnuðir í dag séu</t>
  </si>
  <si>
    <t>nú þurfi að hugsa alla hluti upp á nýtt og setja náttúruna í fyrsta sæti . Þeir taki ríkari ábyrgð</t>
  </si>
  <si>
    <t>Hönnun sem viðfang safnara</t>
  </si>
  <si>
    <t>http://stundin.is/grein/8840</t>
  </si>
  <si>
    <t>og sanna , og vita hvernig á að spila sinn leik . Þeir mæta til keppni afslappaðir en um leið</t>
  </si>
  <si>
    <t>núna er hægt að ganga einu skrefi lengra og vinna fyrst evrópskra landsliða þriðja stórmótið í röð . Þannig myndu</t>
  </si>
  <si>
    <t>Munu Spánverjar skrá sig í sögubækurnar?</t>
  </si>
  <si>
    <t>http://mbl.is/greinasafn/grein/1424909</t>
  </si>
  <si>
    <t xml:space="preserve"> Sagði Ferguson við MUTV . Sjálfur vill Howard klára ferilinn á Old Trafford en hann sagði ,, Ég er</t>
  </si>
  <si>
    <t>núna er tíminn fyrir mig til að gera viðskipti - og ég er að skipuleggja að gera það . Ég</t>
  </si>
  <si>
    <t>Tim Howard í viðræðum um nýjan samning</t>
  </si>
  <si>
    <t>http://mbl.is/greinasafn/grein/501891</t>
  </si>
  <si>
    <t>á lærdómi sem á meira erindi við okkur í dag en nokkru sinni fyrr . Embættismenn og stjórnmálamenn eru örugglega</t>
  </si>
  <si>
    <t>núverandi stefna sem Vesturlöndin og alþjóðasamfélagið reka í málefnum Sýrlands er algjörlega gagnslaus og óásættanleg . Beiðnir , viðskiptabönn ,</t>
  </si>
  <si>
    <t>Spiegel: Þess vegna verða Vesturlönd að beita hervaldi í Sýrlandi</t>
  </si>
  <si>
    <t>http://eyjan.pressan.is/frettir/?p=145779</t>
  </si>
  <si>
    <t>http://mbl.is/greinasafn/grein/513173</t>
  </si>
  <si>
    <t>http://mbl.is/folk/frettir/2001/10/24/kjorid_taekifaeri_til_ad_kynnast_ymsum_dansstefnum</t>
  </si>
  <si>
    <t>Þannig vill fólk tryggja sig frá því að njóta ekki nýjunga í þjónustu og vöruframboði jafnvel þótt fólk sé mjög</t>
  </si>
  <si>
    <t>ný vara hjá einum banka leiði nærri samstundis til svipaðrar vöru hjá öðrum bönkum , eins og kom til að</t>
  </si>
  <si>
    <t>Ímyndarvísitala segir til um besta bankann</t>
  </si>
  <si>
    <t>http://mbl.is/greinasafn/grein/1107976</t>
  </si>
  <si>
    <t>varnarmála- og öryggissérfræðingurinn Jon Rahbek-Clemmensen við Syddansk-háskóla vera vandamál . " Það endurspeglar líklega að viðeigandi yfirvöld eru ekki alltaf</t>
  </si>
  <si>
    <t>nýir miðlar geti verið uppspretta upplýsinga . Þetta snýst ekki svo mikið um hvort Regan Øst sé öruggt eða ekki</t>
  </si>
  <si>
    <t>Leynibyrgi drottningar á netinu</t>
  </si>
  <si>
    <t>http://mbl.is/frettir/erlent/2015/01/04/leynibyrgi_drottningar_a_netinu</t>
  </si>
  <si>
    <t>Endurnýja samning um leigjendaaðstoð við Neytendasamtökin</t>
  </si>
  <si>
    <t>http://eyjan.pressan.is/frettir/?p=200642</t>
  </si>
  <si>
    <t>" Óformleg samskipti sem eiga sér stað víða í sveitarfélögum eru afar mikilvæg en þrátt fyrir það eru flestir sveitarstjórnarmenn</t>
  </si>
  <si>
    <t>nýjar aðferðir eru nauðsynlegar og því hafa fjölbreyttar tæknilausnir víðast hvar verið teknar í notkun . Allt með sama markmiði</t>
  </si>
  <si>
    <t>"Hreinlega hættulegt lýðræðinu"</t>
  </si>
  <si>
    <t>. Vandamál tengd breyttri aldurssamsetningu eru vel þekkt . Meðalaldur þjóða hækkar og vinnandi fólki fækkar . Við erum jafnframt</t>
  </si>
  <si>
    <t>nýjar kröfur vinnumarkaðarins geta reynst fólki erfiðar . Í Svíþjóð eru veikindadagar fleiri miðað við höfðatölu en í nokkru öðru</t>
  </si>
  <si>
    <t>Stöndum vörð um sterka stöðu Norðurlanda</t>
  </si>
  <si>
    <t>http://mbl.is/greinasafn/grein/778459</t>
  </si>
  <si>
    <t>Í símtalinu við neyðarlínuna kemur fram að hann er að fylgjast með innbroti þeirra í hús nágranna síns og er</t>
  </si>
  <si>
    <t>nýlega sé búið að setja lög sem hann telur að veiti sér rétt til að skjóta mennina . Á þessu</t>
  </si>
  <si>
    <t>Neyðarlínusímtal við eldri mann sem skaut tvo innbrotsþjófa til bana</t>
  </si>
  <si>
    <t>http://eyjan.pressan.is/frettir/2007/11/25/ney%c3%b0arlinusimtal-vi%c3%b0-eldri-mann-sem-skaut-tvo-innbrots%c3%bejofa-til-bana/</t>
  </si>
  <si>
    <t>tíma og við eigum enga bíla á lager því þeir seljast jafnóðum . Ástæðan er einföld : Menn eru almennt</t>
  </si>
  <si>
    <t>nýr bíll í dag er eitt tölvuver . Fyrir 20 árum gat hver sem er skipt um platínur og stillt</t>
  </si>
  <si>
    <t>Gríðarleg aukning á innflutningi síðan í október</t>
  </si>
  <si>
    <t>http://mbl.is/greinasafn/grein/1013603</t>
  </si>
  <si>
    <t>ofviða að viðhalda innviðum samfélagsins . Til dæmis séu vegir í Chicago víða orðnir hrörlegir . „ Bandaríkjamenn eru einnig</t>
  </si>
  <si>
    <t>nýr risi er farinn að spyrna við þeim og þá á ég við Indland , Kína , Brasilíu og Rússland</t>
  </si>
  <si>
    <t>Lýðræðistalið er yfirskin</t>
  </si>
  <si>
    <t>http://visir.is/g/2011707089893</t>
  </si>
  <si>
    <t>töluverð áhrif á fyrirtækið og fólk sé duglegra að láta gera við gömlu fötin . „ Fólk er orðið mun</t>
  </si>
  <si>
    <t>verið á öllum aldri og báðum kynjum . „ Það var talsvert mikið af ungu fólki , það virðist vera</t>
  </si>
  <si>
    <t>nýta fötin sín vel og það er virkilega ánægjulegt . “ Plaggið sem farþegum tveggja véla Wizz Air sem lentu</t>
  </si>
  <si>
    <t>Snjáðar spjarir fengu nýtt líf</t>
  </si>
  <si>
    <t>http://mbl.is/frettir/innlent/2019/10/05/snjadar_spjarir_fengu_nytt_lif</t>
  </si>
  <si>
    <t>Fullorðna fólkið ekki með Landvernd stýrir Grænfánaverkefninu sem er umhverfismennt í skólum og leikskólum . Nemendur eru margir hverjir mjög</t>
  </si>
  <si>
    <t>nýta mat og hluti . " Það er farið í keppni á milli bekkja í að sóa sem minnstum mat</t>
  </si>
  <si>
    <t>Þriggja vikna launum hent í ruslið</t>
  </si>
  <si>
    <t>http://mbl.is/greinasafn/grein/1489250</t>
  </si>
  <si>
    <t>vindorku , " segir hann . Holst segir það einnig hafa verið sérstaklega mikilvæga lexíu að sjá hve Íslendingar séu</t>
  </si>
  <si>
    <t>nýta orkuauðlindir sínar til iðnaðaruppbyggingar . " Orkufrekur iðnaður hér á Íslandi er heillandi . Við höfum ekki nýtt orkugjafa</t>
  </si>
  <si>
    <t>Orkan sem drifafl hagkerfisins</t>
  </si>
  <si>
    <t>http://mbl.is/greinasafn/grein/1446126</t>
  </si>
  <si>
    <t>: En þurfa Skagamenn ekki sjálfir að líta í eigin barm hvað þetta varðar ? Þarf fólk ekki að vera</t>
  </si>
  <si>
    <t>nýta sér þá þjónustu sem stendur til boða í bænum þannig að þessar verslanir og fyrirtæki fái þá viðskipti og</t>
  </si>
  <si>
    <t>Karlarnir á bensínstöðinni</t>
  </si>
  <si>
    <t>ár og einnig endurmenntunaráætlun fyrir starfsmennina . Leikskólastjórar hafa komið að vinnu við gerð fjárhagsáætlana undanfarin ár og eru mjög</t>
  </si>
  <si>
    <t>nýta skynsamlega það fjármagn sem veitt er til leikskólanna . Þeir hafa fylgst mjög vel með rekstrinum , sem hefur</t>
  </si>
  <si>
    <t>Leikskólar fá viðurkenningu</t>
  </si>
  <si>
    <t>http://mbl.is/greinasafn/grein/1053151</t>
  </si>
  <si>
    <t>þegar þú áttir eldri börnin ? " Já , að mörgu leyti er það öðruvísi . Ætli ég sé ekki</t>
  </si>
  <si>
    <t>nýta tímann vel , lífið er svo stutt svo ég reyni frekar að njóta augabliksins . " Hvernig hafa dagarnir</t>
  </si>
  <si>
    <t>Heillandi heimur Hörpu</t>
  </si>
  <si>
    <t>http://mbl.is/greinasafn/grein/1669348</t>
  </si>
  <si>
    <t>dæmi um það , en hún notar hráefni úr íslenskri náttúru . Það er frábært hvað við erum að verða</t>
  </si>
  <si>
    <t>nýta það sem við eigum , " segir Hafdís einnig . Á meðfylgjandi myndum má sjá nokkur sýnishorn af þeim</t>
  </si>
  <si>
    <t>Lífrænt og náttúrulegt</t>
  </si>
  <si>
    <t>http://mbl.is/greinasafn/grein/1352596</t>
  </si>
  <si>
    <t>stöðu sína og réttindi . Það sé á ýmsan hátt flókið að vera á leigumarkaði og fólk þurfi að vera</t>
  </si>
  <si>
    <t>nýta þann rétt sem það hefur . Leigjendaaðstoðin er með reglulega símatíma fyrir ráðgjöf við leigjendur og á vef hennar</t>
  </si>
  <si>
    <t>Neytendasamtökin sjá áfram um leigjendaaðstoð</t>
  </si>
  <si>
    <t>http://mbl.is/frettir/innlent/2018/01/04/sja_afram_um_leigjendaadstod</t>
  </si>
  <si>
    <t>að allir hagsmunaaðilar um skotveiðitengda ferðaþjónustu virðast vera sammála um það að þar séu ónýtt tækifæri . Hún segir hagsmunaðilana</t>
  </si>
  <si>
    <t>nýta þurfi tækifærin skynsamlega . Hjördís Sigursteinsdóttir , sérfræðingur við Rannsóknarmiðstöð ferðamála : Já , allavega þeir sem að við</t>
  </si>
  <si>
    <t>Skotveiðitengd ferðaþjónusta</t>
  </si>
  <si>
    <t>að allir hagsmunaaðilar um skotveiðitengda ferðaþjónustu virðast vera sammála um það að þar séu ónýtt tækifæri . Hún segir hagsmunaðila</t>
  </si>
  <si>
    <t>nýta þurfi tækifærin skynsamlega Mahmoud Abbas , forseti Palestínumanna , hefur farið fram á að Evrópusambandið viðurkenni sjálfstætt ríki Palestínu</t>
  </si>
  <si>
    <t>Hægt að auka arðsemi hreindýraveiða</t>
  </si>
  <si>
    <t>http://ruv.is/node/824274</t>
  </si>
  <si>
    <t>markaðsfræðingur hjá norska útflutningsráðinu fyrir fisk , segir að þetta sé gleðileg þróun , en jafnframt verði menn að vera</t>
  </si>
  <si>
    <t>nýting á þorski og öðrum fisktegundum verði að vera sjálfbær . Hvað þorskinn varði sé það því miður ekki staðan</t>
  </si>
  <si>
    <t>ESB kaupir stöðugt meira af þorski og verðið fer jafnframt hækkandi</t>
  </si>
  <si>
    <t>http://mbl.is/greinasafn/grein/1108671</t>
  </si>
  <si>
    <t>. Netheilræði og annan fróðleik má til dæmis nálgast á heimasíðu SAFT . Netnotendur eru betur settir ef þeir eru</t>
  </si>
  <si>
    <t>óæskilegt efni getur troðið sér á skjáinn og hugsanlega valdið skaða . Mikilvægt er þó að vita að netið er</t>
  </si>
  <si>
    <t>Öryggi á netinu</t>
  </si>
  <si>
    <t>http://mbl.is/greinasafn/grein/1260076</t>
  </si>
  <si>
    <t>við útbreiðslu áróðurs og villandi upplýsingar um árásirnar á sunnudaginn . Svo virðist sem lögregluyfirvöld á Srí Lanka hafi verið</t>
  </si>
  <si>
    <t>ódæðismenn hefðu í hyggju að fremja sjálfsmorðssprengjuárásir á sunnudaginn . Þann 11. apríl síðastliðinn barst bréf frá lögreglunni á Srí</t>
  </si>
  <si>
    <t>Viðvaranir virtar að vettugi á Srí Lanka</t>
  </si>
  <si>
    <t>http://frettabladid.is/frettir/vivaranir-virtar-a-vettugi-a-sri-lanka</t>
  </si>
  <si>
    <t>Kjartan Hreinn Njálsson og Lovísa Arnardóttir</t>
  </si>
  <si>
    <t>svo að Íslendingar eru kannski flestir ennþá að vinna meira en lífsstílssálfræðingar myndu mæla með . Flestir eru þó kannski</t>
  </si>
  <si>
    <t>of mikil vinna getur hleypt sálarlífinu í dróma , jafnvel skemmt það , að ekki sé talað um skerðingu á</t>
  </si>
  <si>
    <t>Viðurkennum skaðsemi vinnuþrælkunar</t>
  </si>
  <si>
    <t>og sál , en lít samt þannig á að meira sé ekki endilega betra . Það er mikilvægt að vera</t>
  </si>
  <si>
    <t>of mikil þjálfun getur valdið kvíða og streitu , það er álag að standast kröfurnar um að sýna betri árangur</t>
  </si>
  <si>
    <t>Heilbrigð skynsemi</t>
  </si>
  <si>
    <t>http://mbl.is/greinasafn/grein/1565698</t>
  </si>
  <si>
    <t>því peningastefnan eigi fullt í fangi með að halda aftur að verðbólgunni . Þá verði allir aðilar vinnumaraðarins að vera</t>
  </si>
  <si>
    <t>of miklar launahækkanir í kjölfar endurskoðanir kjarasamninga geti haft neikvæð áhrif á verðbólguna . Fjármálakerfið er sterkt að mati bankans</t>
  </si>
  <si>
    <t>Vaxandi ójafnvægi í hagkerfi Íslands</t>
  </si>
  <si>
    <t>hins vegar kaup á krónum . Í viljayfirlýsingu ríkisstjórnarinnar sem fylgdi þingsályktunartillögu um fyrirgreiðslu hjá IMF segir að ríkisstjórnin sé</t>
  </si>
  <si>
    <t>of miklar sveiflur á gengi krónunnar séu óæskilegar . Því sé hún reiðubúin að nota gjaldeyrisforðann til að koma í</t>
  </si>
  <si>
    <t>við séum ekki með gengismarkmið og séum tilbúin að leyfa genginu að nálgast jafnvægi milli framboðs og eftirspurnar erum við</t>
  </si>
  <si>
    <t>of miklar sveiflur gengis eru óæskilegar og erum því reiðubúin til að nýta gjaldeyrisforðann til að styðja við markaðinn ef</t>
  </si>
  <si>
    <t>http://mbl.is/frettir/erlent/2000/09/05/nynasistar_i_rodum_dyraverndunarsinna</t>
  </si>
  <si>
    <t>kvartað vegna þessa til bæjaryfirvalda en ekki er alltaf um sambærileg tilvik að ræða . Sjálfir þurfa íbúar að vera</t>
  </si>
  <si>
    <t>ofanvatn frá nærliggjandi hverfum geti borist í ána . Tekin voru sýni í ánni í gær en það mun taka</t>
  </si>
  <si>
    <t>Átta lítrar af málningu ollu hvíta litnum</t>
  </si>
  <si>
    <t>http://mbl.is/frettir/innlent/2017/07/18/vatnsmalning_olli_hvita_litnum/</t>
  </si>
  <si>
    <t>, ég tala nú ekki um sem sagt börn sem eru þó farin að vera í samböndum að hérna vera</t>
  </si>
  <si>
    <t>ofbeldi getur hafist mjög snemma í sambandi og sinnt þeim stuðning sem þurfi að komast út úr þess háttar samböndum</t>
  </si>
  <si>
    <t>Mjög ungar stúlkur leita í Kvennaathvarfið í auknum mæli</t>
  </si>
  <si>
    <t>sem almennt umgöngumst ungt fólk , til dæmis börn sem eru þó farin að vera í samböndum , að vera</t>
  </si>
  <si>
    <t>ofbeldi getur hafist mjög snemma í samböndum . “ Grafalvarleg staða er komin upp í sauðfjárrækt . Þrígilt bóluefni sem</t>
  </si>
  <si>
    <t>http://visir.is/g/2016160419195</t>
  </si>
  <si>
    <t>ofbeldi , káfi , niðurlægingu og svona alls konar hlutum þannig að einhvern veginn maður fer alltaf inn í daginn</t>
  </si>
  <si>
    <t>ofbeldið er handan við hornið . Konurnar fóru í Innanríkisráðuneytið , Velferðarráðuneytið og á Alþingi og skiluðu skömm í hattinn</t>
  </si>
  <si>
    <t>Vöktu athygli á ofbeldi gegn fötluðum konum</t>
  </si>
  <si>
    <t>sem þurfa oft að þvælast með mömmu og pabba á fundi og jafnvel á sýningar erlendis . Við erum mjög</t>
  </si>
  <si>
    <t>ofbjóða þeim ekki og pössum að hafa svoleiðis daga líka skemmtilega fyrir þær . Við erum vöknuð og byrjuð að</t>
  </si>
  <si>
    <t>Hannar buxur sem móta líkamann</t>
  </si>
  <si>
    <t>http://mannlif.is/vikan/hannar-buxur-sem-mota-likamann</t>
  </si>
  <si>
    <t>Ragnhildur Aðalsteinsdóttir</t>
  </si>
  <si>
    <t>vandræðagangi . " Það er fyrsta skrefið að viðurkenna vandann , " sagði Þórir . Menn væru að verða æ</t>
  </si>
  <si>
    <t>offita væri alvarlegur sjúkdómur sem meðhöndla ætti rétt eins og til að mynda sykursýki . Hreyfingin grunnur að langtímameðferð Áætlanir</t>
  </si>
  <si>
    <t>Tekið á vandanum með skipulegum hætti</t>
  </si>
  <si>
    <t>http://mbl.is/greinasafn/grein/776658</t>
  </si>
  <si>
    <t>, meðal annars hvað varðar skatta á öflun ökutækja , notkun þungra ökutækja , eldsneytisgjöld og kolefnisskatt . Starfshópurinn sé</t>
  </si>
  <si>
    <t>öflugt atvinnulíf sé forsenda öflugs efnahagslífs og lífsgæða . Skattar hafi áhrif á hvata og verðmætaskapandi hegðun einstaklinga og fyrirtækja</t>
  </si>
  <si>
    <t>Telja ekki skynsamlegt að breyta sköttum verulega á ökutæki og eldsneyti</t>
  </si>
  <si>
    <t>http://kjarninn.is/frettir/2018-08-20-telja-ekki-skynsamlegt-ad-breyta-skottum-verulega-okutaeki-og-eldsneyti</t>
  </si>
  <si>
    <t>fara fram en mikil þoka er á vellinum þessa stundina . Arsene Wenger , stjóri Arsenal , viðurkennir að vera</t>
  </si>
  <si>
    <t>ofnota ekki hinn efnilega Alex Oxlade-Chamberlain . Þessi 18 ára strákur hefur leikið vel í síðustu leikjum . „ Við</t>
  </si>
  <si>
    <t>Wenger notar Oxlade-Chamberlain sparlega</t>
  </si>
  <si>
    <t>málið á sínum tíma . „ Það má því kannski segja að þeir sem starfa í réttarvörslukerfinu þurfi að vera</t>
  </si>
  <si>
    <t>oft á tíðum er brotið ekki nýtt í sjálfu sér þótt netið , samskiptamiðlar eða annað slíkt , sé notað</t>
  </si>
  <si>
    <t>Reyndi að kúga dreng til kynlífs með nektarmyndum</t>
  </si>
  <si>
    <t>http://stundin.is/grein/2044</t>
  </si>
  <si>
    <t>og eða kvíða , “ segir Halldóra . „ Einu sinni var bara talað um fæðingarþunglyndi en nú erum við</t>
  </si>
  <si>
    <t>oft byrjar þetta fyrr eða þegar konan er ófrísk . “ Halldóra segir að ljósmæður og starfsfólk í mæðraeftirliti vera</t>
  </si>
  <si>
    <t>Sængurkvennagráti er oft ruglað saman við fæðingarþunglyndi</t>
  </si>
  <si>
    <t>http://dv.is/frettir/2012/6/28/saengurkvennagrati-er-oft-ruglad-saman-vid-faedingarthunglyndi/</t>
  </si>
  <si>
    <t>Hanna Ólafsdóttir</t>
  </si>
  <si>
    <t>sé farið með staðreyndir um störf þeirra . Það hefur reyndar komið mér á óvart að lögreglumennirnir eru mjög vel</t>
  </si>
  <si>
    <t>ofurnákvæmar lýsingar á störfum þeirra eru ekki sérlega spennandi lesefni og segja oft að mínar lýsingar séu betri en þeirra</t>
  </si>
  <si>
    <t>Skrifa eins og mér er eðlilegast</t>
  </si>
  <si>
    <t>http://mbl.is/greinasafn/grein/1162851</t>
  </si>
  <si>
    <t>, geri stór mistök en fæ reglulega að heyra að ég hafi ýmsa kosti . Þrátt fyrir að vera sæmilega</t>
  </si>
  <si>
    <t>og hver ég er þá koma reglulega upp þær stundir að ég hef tilfinningaþroska sem að 12 ára barn gæti</t>
  </si>
  <si>
    <t>Karlar drepa – sjálfa sig</t>
  </si>
  <si>
    <t>http://bleikt.pressan.is/lesa/mig-langar-svo-otrulega-mikid-ad-thad-fari-ad-koma-mer-a-ovart-thegar-ad-einhver-drepur-sig/</t>
  </si>
  <si>
    <t>djúpt andann áður en svarað er í síma , vera meðvituð um og skipta um stellingar yfir daginn og vera</t>
  </si>
  <si>
    <t>og hvernig maður borðar . Það er því ekkert því til fyrirstöðu að nota hina höndina og fróðlegt að sjá</t>
  </si>
  <si>
    <t>Gakktu í barndóm og bættu lífsgæðin</t>
  </si>
  <si>
    <t>http://dv.is/lifsstill/2012/8/19/gakktu-i-barndom-og-baettu-lifsgaedin/</t>
  </si>
  <si>
    <t>http://mbl.is/frettir/innlent/2010/07/29/telur_magma_nidurstodu_retta</t>
  </si>
  <si>
    <t>Því þrátt fyrir friðsemd og öryggi sem ég verð aðnjótandi í Kína alla daga , er ég eins og aðrir</t>
  </si>
  <si>
    <t>ógn er þar undirliggjandi og birtist í ýmsum myndum og velti því fyrir mér hvort ég eigi að reyna að</t>
  </si>
  <si>
    <t>Einungis Kína getur bjargað kommúnismanum</t>
  </si>
  <si>
    <t>http://mbl.is/greinasafn/grein/1057459</t>
  </si>
  <si>
    <t>ánægju þá eru þau enn jafnjarðbundin og þau voru þegar við byrjuðum spjall okkar , því þau eru bæði fullkomlega</t>
  </si>
  <si>
    <t>óháð gengi þeirra í keppninni , þá þurfa þau að hafa sig öll við til í listsköpun sinni ef þau</t>
  </si>
  <si>
    <t>Einblína á tónlistina og vilja spila á Airwaves</t>
  </si>
  <si>
    <t>http://mbl.is/folk/frettir/2015/05/21/einblina_a_tonlistina_og_vilja_spila_a_airwaves</t>
  </si>
  <si>
    <t>betur með eigin þyngdaraukningu . Feðrafélag í Bretlandi hefur í kjölfarið gefið út þau skilaboð að karlar þurfi að vera</t>
  </si>
  <si>
    <t>óheilsusamlegur lífstíll þeirra geti haft áhirf á konurnar þeirra . Meðal uppáhalds " meðgöngusnakks " karla má nefna pizzur ,</t>
  </si>
  <si>
    <t>Verðandi feður fá samúðarbumbu</t>
  </si>
  <si>
    <t>http://mbl.is/frettir/taekni/2009/05/22/verdandi_fedur_fa_samudarbumbu</t>
  </si>
  <si>
    <t>ríkisstjórn ? Sigurður Ingi Jóhannsson : Við erum alla tilbúin til þess . Og Sigurður Ingi segir að allir séu</t>
  </si>
  <si>
    <t>óheppilegt sé að þessar viðræður dragist mjög á langinn . Formaður Samfylkingarinnar segir að ekki sé fullreynt að mynda stjórn</t>
  </si>
  <si>
    <t>Staðan enn galopin</t>
  </si>
  <si>
    <t>http://mbl.is/sport/efstadeild/2016/11/11/thad_er_hugur_i_strakunum/</t>
  </si>
  <si>
    <t>Veröld ný og góð – Fréttablaðið</t>
  </si>
  <si>
    <t>http://frettabladid.is/skodun/veroeld-n-og-go</t>
  </si>
  <si>
    <t>http://mbl.is/frettir/innlent/2013/04/07/margret_geri_ekkert_andlaus</t>
  </si>
  <si>
    <t>met . Vitum að mörkin detta inn " Við höfum ekki áhyggjur af þessu en á sama tíma erum við</t>
  </si>
  <si>
    <t>okkur fer að vanta mörk . Mörk vinna leiki . Í öllum undirbúningnum og hér úti höfum við verið að</t>
  </si>
  <si>
    <t>Mega ekki komast á ferð</t>
  </si>
  <si>
    <t>http://mbl.is/greinasafn/grein/1648083</t>
  </si>
  <si>
    <t>hvort við hleypum öðrum liðum nær okkur . Sem stendur erum við í þægilegri stöðu af því að við erum</t>
  </si>
  <si>
    <t>okkur geta orðið á mistök , " segir Mourinho á vef Chelsea . " Ég er ánægður með að við</t>
  </si>
  <si>
    <t>"Erum í þægilegri stöðu"</t>
  </si>
  <si>
    <t>http://mbl.is/greinasafn/grein/836684</t>
  </si>
  <si>
    <t>. Í stað þess að borða hana í burtu þarf að nýta hana til einhvers gagns . Ef við erum</t>
  </si>
  <si>
    <t>okkur hættir til tilfinningatengds áts þegar við erum reið getum við strax farið að nýta okkur jákvæðari bjargráð um leið</t>
  </si>
  <si>
    <t>Matur verður óafvitandi að flóttaleið</t>
  </si>
  <si>
    <t>http://mbl.is/greinasafn/grein/1041990</t>
  </si>
  <si>
    <t>er mikið gleðiefni . Ég held að sigurinn sé afar þýðingarmikill fyrir stuðningsmenn Bandaríkjanna og liðið . Við vorum vel</t>
  </si>
  <si>
    <t>okkur hafði aldrei tekist að vinna á Azteca-leikvanginum , " sagði Jurgen Klinsmann landsliðsþjálfari Bandaríkjanna . Mexíkó hafði unnið 23</t>
  </si>
  <si>
    <t>Bandaríkin lögðu Mexíkó í 25. tilraun</t>
  </si>
  <si>
    <t>http://visir.is/g/2012120819228</t>
  </si>
  <si>
    <t>við leikinn við Litháa sem er okkur geysilega þýðingarmikill og vonandi klárum við hann eins og menn . Við erum</t>
  </si>
  <si>
    <t>okkur hefur gengið illa á útivöllum en eins og Logi sagði þá styttist alltaf í að íslenska landsliðið nái árangri</t>
  </si>
  <si>
    <t>Stór vika hjá Arnari Þór</t>
  </si>
  <si>
    <t>http://mbl.is/greinasafn/grein/736124</t>
  </si>
  <si>
    <t>starfsemi heilans í svefni . Skírdreymi Stigið sem kallast lucid-dreaming , eða skírdreymi á íslensku , er þegar við erum</t>
  </si>
  <si>
    <t>okkur sé að dreyma , ekki ósvipað því að vera á milli svefns og vöku . Draumar á skírdreymisstiginu hafa</t>
  </si>
  <si>
    <t>Ívar Benediktsson iben @mbl . Ívar Benediktsson iben@mbl.is " Við teljum okkur vera með samkeppnishæfan hóp en erum um leið</t>
  </si>
  <si>
    <t>okkur vantar aðeins upp á til þess að geta gert aðeins betur , " sagði Jónatan Þór Magnússon , þjálfari</t>
  </si>
  <si>
    <t>"Við erum að byggja upp stein fyrir stein"</t>
  </si>
  <si>
    <t>http://mbl.is/greinasafn/grein/1680785</t>
  </si>
  <si>
    <t>þá var skólinn kynjaskiptur . Hún segist jafnframt hafa verið í kvennabekkjum alla sína tíð . „ Við vorum dálítið</t>
  </si>
  <si>
    <t>okkur var haldið svona sér , “ segir hún . „ Málfundafélagið Framtíðin var náttúrulega aðalfélagið og þar tíðkaðist ekki</t>
  </si>
  <si>
    <t>„Á morgun skulum við allar koma í síðbuxum“</t>
  </si>
  <si>
    <t>http://ruv.is/node/1254119</t>
  </si>
  <si>
    <t>ökufærni skerðist á efri árum , “ segir í niðurstöðunni . Fjölnismenn fagna 30 ára afmæli sínu m.a. með því</t>
  </si>
  <si>
    <t>Hættulegra fyrir eldri ökumenn að beygja til…</t>
  </si>
  <si>
    <t>http://frettabladid.is/frettir/haettulegra-fyrir-eldri-oekumenn-a-beygja-til-vinstri</t>
  </si>
  <si>
    <t>er verð að byggja hjúkrunarheimili sem sannarlega mun taka á hluta af þeirri þörf , en við þurfum að vera</t>
  </si>
  <si>
    <t>öldruðum fjölgar ört . Það er jafnframt þörf á að skoða fleiri en eitt þjónustustig , því þjónusta við eldri</t>
  </si>
  <si>
    <t>Hjúkrunar- og öldrunarmál á tímamótum</t>
  </si>
  <si>
    <t>http://vf.is/adsent/hjukrunar--og-oldrunarmal-a-timamotum</t>
  </si>
  <si>
    <t>áhrif sem fiskeldi hefur á umhverfið . „ Og starfsemin fer fram án allra efna eða sýklalyfja . Við erum</t>
  </si>
  <si>
    <t>öll fiskeldi eru ekki eins , sem er ástæðan fyrir því að við göngum svona langt til að kanna birgjana</t>
  </si>
  <si>
    <t>Helltu sér yfir Jamie Oliver fyrir að birta mynd af laxeldi í Arnarfirði</t>
  </si>
  <si>
    <t>http://visir.is/g/2017170429248</t>
  </si>
  <si>
    <t>Munchen getur ekki beðið eftir því að mæta löndum sínum í Lyon í Meistaradeild Evrópu á morgun . Hann segist</t>
  </si>
  <si>
    <t>öll frönsk augu verða á honum þegar að meistarar Þýskalands og Frakklands mætast . ,, Loksins er Meistaradeildarleikurinn runninn upp</t>
  </si>
  <si>
    <t>vitund annarra , þeim til mats , tryggja að hann færi ekki einn með forræði yfir málinu og bregðast við</t>
  </si>
  <si>
    <t>öll hans aðkoma að málinu yrði réttilega tortryggð , sérstaklega ef hún yrði honum til hagsbóta . Val Bjarna var</t>
  </si>
  <si>
    <t>Vandamálið með forsætisráðherrann okkar</t>
  </si>
  <si>
    <t>http://stundin.is/grein/5051</t>
  </si>
  <si>
    <t>væru þátttakendur á almennum vinnumarkaði að svo miklu leyti sem þess væri nokkur kostur . " Við þurfum að vera</t>
  </si>
  <si>
    <t>öll höfum við þurft stuðning , mismikinn eftir aðstæðum , til þess að geta skilað þeim verkum sem okkur eru</t>
  </si>
  <si>
    <t>Virkjum kraft ólíkra einstaklinga</t>
  </si>
  <si>
    <t>http://mbl.is/greinasafn/grein/767479</t>
  </si>
  <si>
    <t>æfingum . Sama geri ég þegar ég kem heim aftur . Meðan á dvöl minni stendur erlendis þá er ég</t>
  </si>
  <si>
    <t>öll hreyfing er góð . Skokk í 20 mín eða létt æfing á hótelherberginu með armbeygjum , hnébeygjum og uppsetum</t>
  </si>
  <si>
    <t>Viðskiptablaðið - Er samviskan að naga þig?</t>
  </si>
  <si>
    <t>http://vb.is/skodun/71508/</t>
  </si>
  <si>
    <t>433.is í dag . ,, Þetta er kannski eðlilegt , þetta er lítill staður og lítið lið . Við erum</t>
  </si>
  <si>
    <t>öll lið sem mætum eru stór lið . “ Ólafsvíkingar hafa spilað vel á undirbúningstímabilinu og unnu riðilinn sinn í</t>
  </si>
  <si>
    <t>Ejub Purisevic: Var að vona að okkur yrði spáð 12 sæti</t>
  </si>
  <si>
    <t>http://433.pressan.is/pepsi-deild/ejub-purisevic-var-ad-vona-ad-okkur-yrdi-spad-12-saeti/</t>
  </si>
  <si>
    <t>við fyrir foreldrum sem aka börnum í skólann að passa sig hvar þeir hleypa börnum út úr bílunum og vera</t>
  </si>
  <si>
    <t>öll umferð í kringum skóla getur skapað hættu , “ segir hún . Þrátt fyrir tilraunir stjórnvalda í Kína til</t>
  </si>
  <si>
    <t>Stærsti árgangurinn út í umferðina í dag</t>
  </si>
  <si>
    <t>http://ruv.is/node/935670</t>
  </si>
  <si>
    <t>Birkir Blær Ingólfsson</t>
  </si>
  <si>
    <t>að einangra Íslendinga vegna Icesave-málsins . „ Ef þeir vilja uppbyggilega niðurstöðu úr þessari deilu ættu þeir að vera mjög</t>
  </si>
  <si>
    <t>öll þeirra orð hafa áhrif á umræðuna á Íslandi , “ aðvarar Ólafur . Fjallað er um málið á vef</t>
  </si>
  <si>
    <t>Ólafur Ragnar aðvarar Brown og Darling</t>
  </si>
  <si>
    <t>http://dv.is/frettir/2010/1/7/olafur-ragnar-advarar-brown-og-darling/</t>
  </si>
  <si>
    <t>og hreinar þóknana- og vaxtatekjur . Hvað varðar Landsbankann og Arion má gera enn betur og eru stjórnendur íslensku bankanna</t>
  </si>
  <si>
    <t>öll þjónusta kostar peninga . Þess vegna er unnið að þvi að móta stefnu sem miðar að því að láta</t>
  </si>
  <si>
    <t>Viðskiptablaðið - Reynir á stjórnendur</t>
  </si>
  <si>
    <t>http://vb.is/skodun/75843/</t>
  </si>
  <si>
    <t>Leiðari</t>
  </si>
  <si>
    <t>jafnvel bakað í framhjáhlaupi . Lífið var nýtt ævintýri á hverjum degi , hver stund dýrmæt og hún var fullkomlega</t>
  </si>
  <si>
    <t>öllu væri afmörkuð stund . Best væri því að nýta eins og frekast er unnt allt það sem dagurinn myndi</t>
  </si>
  <si>
    <t>HALLDÓRA KRISTJANA ÓLAFSDÓTTIR</t>
  </si>
  <si>
    <t>http://mbl.is/greinasafn/grein/785570</t>
  </si>
  <si>
    <t>komast vel af við fólk . Hann leit svo á að samningagerð væri list hins mögulega og var sér mjög</t>
  </si>
  <si>
    <t>öllum deilum um kjarasamninga yrði fyrr eða síðar að ljúka með samningi . Og þá helst af öllu samningi sem</t>
  </si>
  <si>
    <t>Barði Friðriksson</t>
  </si>
  <si>
    <t>http://mbl.is/greinasafn/grein/1507352</t>
  </si>
  <si>
    <t>tugi metra . Það eru mjög oft ljót för sem koma eftir þannig akstur . " Hún segir flesta Íslendinga</t>
  </si>
  <si>
    <t>ólöglegt sé að aka utan vega . Inn á milli séu hins vegar svartir sauðir . „ Mér finnst þeir</t>
  </si>
  <si>
    <t>Landverðir stöðugt að raka, sópa og stappa</t>
  </si>
  <si>
    <t>http://ruv.is/node/624151</t>
  </si>
  <si>
    <t>hann verið dæmdur í tveggja ára fangelsi og fimm ára ökuleyfissviptingu . Leikarinn játaði brot sitt möglunarlaust og hann er</t>
  </si>
  <si>
    <t>ölvun við akstur er hættuleg og bönnuð , sagði lögfræðingur hans í franska útvarpinu í dag . Depardieu fótbrotnaði og</t>
  </si>
  <si>
    <t>Gerard Depardieu dæmdur</t>
  </si>
  <si>
    <t>http://mbl.is/folk/verold/1998/07/23/gerard_depardieu_daemdur</t>
  </si>
  <si>
    <t>á ráðherraliði . Misjafnar skoðanir hafi verið á því hvað hafi verið æskilegast í þessum efnum en menn hafi verið</t>
  </si>
  <si>
    <t>ómögulegt hafi verið að framkvæma hlutina með öðrum hætti . Þingflokkurinn standi á bak við ákvörðun Bjarna Benediktssonar , formanns</t>
  </si>
  <si>
    <t>Guðlaugur Þór: Ekki óskaniðurstaðan en styð Bjarna og ríkisstjórnina</t>
  </si>
  <si>
    <t>http://eyjan.pressan.is/frettir/?p=182044</t>
  </si>
  <si>
    <t>oft og tíðum ekki grein fyrir markmiði ómskoðunar í 18. - 20. viku . " Verðandi foreldrar virðast yfirleitt ekki</t>
  </si>
  <si>
    <t>ómskoðun er ekki skylda heldur val . Þeir virðast heldur ekki vera fræddir um meginmarkmið rannsóknarinnar fyrirfram , þ.e. að</t>
  </si>
  <si>
    <t>Hin siðfræðilega umræða langt á eftir tækninni</t>
  </si>
  <si>
    <t>http://mbl.is/greinasafn/grein/773125</t>
  </si>
  <si>
    <t>kjölfarið á hinni stórgóðu frumraun So Much for the City , sem kom sveitinni á kortið . " Við vorum</t>
  </si>
  <si>
    <t>önnur plata sveitar reynist oft erfið og ég held að það hafi hjálpað okkur . Við höfðum æft mikið á</t>
  </si>
  <si>
    <t>Sjónræn popptónlist</t>
  </si>
  <si>
    <t>http://mbl.is/greinasafn/grein/819055</t>
  </si>
  <si>
    <t>Það hafi hún ekki gert heldur látið keyra hana í gegn þrátt fyrir þetta . Hún hafi enn fremur verið</t>
  </si>
  <si>
    <t>ónógar tryggingar væru fyrir láninu í félaginu Hreiðari Má Sigurðssyni ehf . Segir innherjasvik geta bitnað á markaðnum Að síðustu</t>
  </si>
  <si>
    <t>Krefst 12-15 mánaða refsingar yfir Hreiðari</t>
  </si>
  <si>
    <t>http://ruv.is/node/1321291</t>
  </si>
  <si>
    <t>. Ragnar lagði áherslu á mikilvægi þarfagreiningar í starfsemi menningarstofnunar á borð við Íslensku óperuna , og að hún verði</t>
  </si>
  <si>
    <t>ópera er í raun aftast og æðst í " þarfapýramída " samfélaga . Sagði hann reksturinn verða að laga sig</t>
  </si>
  <si>
    <t>Menningarstarfsemi á tímamótum</t>
  </si>
  <si>
    <t>http://mbl.is/greinasafn/grein/638635</t>
  </si>
  <si>
    <t>í ástæðuna fyrir þessum aukna fjölda viðtala segir hún bæði þann tíma ársins vera uppi og að fólk sé orðið</t>
  </si>
  <si>
    <t>opna sig og ræða málin . „ Ég held að innkoma Píeta-samtakanna eigi þar hlut að máli . Fólk þekkir</t>
  </si>
  <si>
    <t>Ráðningarsamningar hjá Píeta ekki endurnýjaðir</t>
  </si>
  <si>
    <t>http://mbl.is/frettir/innlent/2019/12/06/radningarsamningar_hja_pieta_ekki_endurnyjadir</t>
  </si>
  <si>
    <t>Freyr Bjarnason</t>
  </si>
  <si>
    <t>" Nú var ég allt í einu orðin dugleg-fasistinn með öfugum formerkjum . Persónulega þykir mér kostur að við séum</t>
  </si>
  <si>
    <t>orð við notum . Orð hafa áhrif á okkur . En að útrýma tilteknu orði úr orðaforða fjölskyldunnar er ekki</t>
  </si>
  <si>
    <t>Dugleg-fasismi 2</t>
  </si>
  <si>
    <t>http://visir.is/g/2010906584513</t>
  </si>
  <si>
    <t>Charlotte Böving</t>
  </si>
  <si>
    <t>um að þau hafi verið dæmd sem brot gagnvart siðareglum þingmanna . “ Hann sagði að allir í þingsalnum væru</t>
  </si>
  <si>
    <t>orðin væru sönn . Ef þingmenn gætu átt á hættu að gerast brotlegir fyrir að segja satt þá sé voðinn</t>
  </si>
  <si>
    <t>„Nú er rökstuddur grunur um að Ásmundur Friðriksson hafi dregið sér fé“ - Vísir</t>
  </si>
  <si>
    <t>http://visir.is/g/2019190529752</t>
  </si>
  <si>
    <t>naut sín vel í þeirri nánd og samhygð sem skapast í litlum samfélögum . Hún var virk í samfélaginu og</t>
  </si>
  <si>
    <t>orðtakið " maður er manns gaman " er ekki innihaldslaus frasi heldur lýsing á einni mikilvægustu þörf mannsins . Það</t>
  </si>
  <si>
    <t>Elinborg Anna Guðmundsdóttir</t>
  </si>
  <si>
    <t>http://mbl.is/greinasafn/grein/1490380</t>
  </si>
  <si>
    <t>rangt , það var ekkert skilti ... Það eru nokkur vitni sem geta sannað mitt mál og einnig er stúlkan</t>
  </si>
  <si>
    <t>orsakaði slysið . " SIGRÚN Eldjárn hlaut í gærkvöldi Dimmalimmverðlaunin fyrir bestu myndskreytingu í barnabók á þessu ári . Verðlaunin</t>
  </si>
  <si>
    <t>Rangt að viðvörunarskilti hafi verið á vírnum</t>
  </si>
  <si>
    <t>http://mbl.is/greinasafn/grein/1181530</t>
  </si>
  <si>
    <t>vitnum og starfsmönnum er ekki lokið . Það eru nokkur vitni sem geta sannað mitt mál og einnig er stúlkan</t>
  </si>
  <si>
    <t>orsakaði slysið . Eftir stendur að yfirmaður stofnunnar sem er í eign og umsjón Reykjavíkurborgar fer með ósannindi í fjölmiðlum</t>
  </si>
  <si>
    <t>Segir vírfestingu hafa verið skilda eftir á handriði</t>
  </si>
  <si>
    <t>http://mbl.is/frettir/innlent/2007/12/19/segir_virfestingu_hafa_verid_skilda_eftir_a_handrid</t>
  </si>
  <si>
    <t>, læstum eða ólæstum . Rúna Hauksdóttir Hvannberg , forstjóri Lyfjastofnunar , segir niðurstöðurnar einnig sýna að margir séu ekki</t>
  </si>
  <si>
    <t>öruggast sé að farga lyfjum í apóteki og þá gangi eldra fólk betur frá lyfjum sínum en ungt fólk .</t>
  </si>
  <si>
    <t>Lyfjaskil</t>
  </si>
  <si>
    <t>hallað á konur hjá okkur , “ segir Viðar Eggertsson Útvarpsleikhússtjóri . „ Það má segja að nú séum við</t>
  </si>
  <si>
    <t>örva og efla konur til dáða . Því settum við okkur þessa reglu . “ Viðar segir að viðbrögðin hafi</t>
  </si>
  <si>
    <t>Útvarpsleikhúsið setur sér kynjakvóta</t>
  </si>
  <si>
    <t>http://dv.is/menning/2013/5/13/utvarpsleikhusid-setur-ser-kynjakvota-VRL3LR/</t>
  </si>
  <si>
    <t>Símon Örn Birgisson</t>
  </si>
  <si>
    <t>myndböndunum sé ætlað að vera í senn fræðandi og benda á mikilvægi þess að allir sem koma að framleiðslunni séu</t>
  </si>
  <si>
    <t>öryggis- og hreinlætismál séu í góðu lagi . Borgar sig fljótt " Við gerðum öryggismyndbönd fyrir stórt fyrirtæki í fyrra</t>
  </si>
  <si>
    <t>Öryggisfræðsla er allra hagur</t>
  </si>
  <si>
    <t>http://mbl.is/greinasafn/grein/1634666</t>
  </si>
  <si>
    <t>hagur og er þeim ætlað að vera fræðandi og benda á mikilvægi þess að allir sem koma að vinnslunni séu</t>
  </si>
  <si>
    <t>öryggis- og hreinlætismál séu í góðu lagi . Rannsóknarsjóður síldarútvegsins styrkti gerð myndbandanna og sérfræðingar Vinnueftirlitsins gáfu góð ráð .</t>
  </si>
  <si>
    <t>Bregðast við slysum</t>
  </si>
  <si>
    <t>http://mbl.is/greinasafn/grein/1661856</t>
  </si>
  <si>
    <t>. “ Þeim er ætlað að vera fræðandi og benda á mikilvægi þess að allir sem koma að vinnslunni séu</t>
  </si>
  <si>
    <t>öryggis- og hreinlætismál séu í góðu lagi . Rannsóknarsjóður síldarútvegsins styrkti gerð myndbandanna og sérfræðingar Vinnueftirlitsins veittu faglega ráðgjöf og</t>
  </si>
  <si>
    <t>Öryggismál í fiskvinnslu</t>
  </si>
  <si>
    <t>http://bb.is/2017/11/oryggismal-i-fiskvinnslu</t>
  </si>
  <si>
    <t>hagur . Myndböndunum er ætlað að vera fræðandi og benda á mikilvægi þess að allir sem koma að vinnslunni séu</t>
  </si>
  <si>
    <t>Fræðsluefni um öryggismál í fiskvinnslu</t>
  </si>
  <si>
    <t>http://fiskifrettir.is/frettir/fraedsluefni-um-oryggismal-i-fiskvinnslu/142488</t>
  </si>
  <si>
    <t>Framleiða myndir um öryggismál í fiskvinnslu</t>
  </si>
  <si>
    <t>http://mbl.is/200milur/frettir/2017/11/01/framleida_myndir_um_oryggismal_i_fiskvinnslu</t>
  </si>
  <si>
    <t>án þess að óttast um hag sinn , " segir Abdullah . Tekur hann fram að hann sé sér vel</t>
  </si>
  <si>
    <t>öryggisástandið í landinu sé langt frá því að vera fullkomið . " Það eru vissar kringumstæður sem við getum ekki</t>
  </si>
  <si>
    <t>Abdullah samþykkir kosningar 7. nóvember</t>
  </si>
  <si>
    <t>http://mbl.is/frettir/erlent/2009/10/21/abdullah_samthykkir_kosningar_7_november</t>
  </si>
  <si>
    <t>verið fjarlægt til þess að lyftari gæti lyft brettinu niður á neðri hæð . Vitni báru að maðurinn hefði verið</t>
  </si>
  <si>
    <t>öryggishliðið hefði verið fjarlægt og það verið gert með hans vilja . Þegar síðasta platan hafði verið lögð á brettið</t>
  </si>
  <si>
    <t>Fær ekki 28 milljónir í bætur</t>
  </si>
  <si>
    <t>http://mbl.is/frettir/innlent/2016/09/29/faer_ekki_28_milljonir_i_baetur/</t>
  </si>
  <si>
    <t>tíu Laugardalsvalla uppfylling út í voginn er ekki forsenda þess að íbúðir rísi í stað óhrjálegs iðnaðarsvæðis . Þeir eru</t>
  </si>
  <si>
    <t>ósnortin náttúran í voginum verður aldrei endurheimt ef henni verður raskað . Ósnortin náttúra hefur hvergi meira gildi en einmitt</t>
  </si>
  <si>
    <t>Hættuleg leið í skipulagsmálum</t>
  </si>
  <si>
    <t>http://mbl.is/greinasafn/grein/603586</t>
  </si>
  <si>
    <t>tilbúin án tafar að gefa hljóð og // eða ljósmerki vegna aðsteðjandi hættu . Einnig er mikilvægt að bílstjórar séu</t>
  </si>
  <si>
    <t>óvarðir vegfarendur eins og bifhjólafólk , hjólreiðafólk og gangandi eru einnig þátttakendur í umferðinni . Hliðarárekstrar eru önnur algengasta tegund</t>
  </si>
  <si>
    <t>Minni líkur að bifhjól eigi aðild að slysi</t>
  </si>
  <si>
    <t>http://mbl.is/frettir/innlent/2019/05/03/minni_likur_ad_bifhjol_eigi_adild_ad_slysi</t>
  </si>
  <si>
    <t>yfir sögu á sviðinu . Ljósabreytingarnar áttu að bæta við sviðsmyndina en gerðu að einungis að verkum að áhorfandinn varð</t>
  </si>
  <si>
    <t>Ove væri einn á sviðinu og persónurnar sem hann átti í samskiptum við væru í raun ekki til staðar .</t>
  </si>
  <si>
    <t>Bókin alltaf í bakgrunni</t>
  </si>
  <si>
    <t>http://ruv.is/node/1071454</t>
  </si>
  <si>
    <t>Helgi Snær Sigurðsson</t>
  </si>
  <si>
    <t>sumars , en endanleg útfærsla á þeim lánum liggur ekki fyrir . Framkvæmdastjóri sjóðsins segir að fólk þurfi að vera</t>
  </si>
  <si>
    <t>óverðtryggð geti reynst þung í skauti fyrir þá sem hafa spennt bogann hátt . Íbúðalánasjóður hefur að undanförnu undirbúið lánveitingar</t>
  </si>
  <si>
    <t>ÍLS býður upp á óverðtryggð lán síðsumars</t>
  </si>
  <si>
    <t>http://visir.is/g/2012120609675</t>
  </si>
  <si>
    <t>lok sumars en endanleg útfærsla á þeim lánum liggur ekki fyrir . Framkvæmdastjóri sjóðsins segir að fólk þurfi að vera</t>
  </si>
  <si>
    <t>óverðtryggð lán geti reynst þung í skauti fyrir þá sem hafa spennt bogann hátt . Íbúðalánasjóður hefur að undanförnu undirbúið</t>
  </si>
  <si>
    <t>ÍLS býður óverðtryggð lán</t>
  </si>
  <si>
    <t>í aðra kollsteypu " . Framkvæmdastjóri Íbúðalánasjóðs , Sigurður Erlingsson , sagði einnig nýlega að „ fólk þurfi að vera</t>
  </si>
  <si>
    <t>óverðtryggð lán geti reynst þung í skauti fyrir þá sem hafa spennt bogann hátt " . Jafnframt að „ mikilvægt</t>
  </si>
  <si>
    <t>Eru óverðtryggð íbúðalán varasamari en önnur lán?</t>
  </si>
  <si>
    <t>http://visir.is/g/2012120619694</t>
  </si>
  <si>
    <t>Agnar Tómas Möller</t>
  </si>
  <si>
    <t>mótstöðu í byrjun vikunnar eftir að herskáir ofsatrúarmenn höfðu heldið bæjarbúum í heljargreipum í nær ár , er sér fullkomlega</t>
  </si>
  <si>
    <t>óvinurinn er ekki langt undan . Flúinn rétt í norður upp í Ifoghas-fjöllin sem brátt gætu orðið jafn ógnvekjandi hugtak</t>
  </si>
  <si>
    <t>Frakklandsforseta vel fagnað í Timbúktú</t>
  </si>
  <si>
    <t>http://ruv.is/node/764852</t>
  </si>
  <si>
    <t>blaðamaður hafði samband og gat því ekki tjáð sig um hann efnislega . Hann sagðist þó frá upphafi hafa verið</t>
  </si>
  <si>
    <t>óvíst væri hvort 27. grein gæfi heimild , en hefði engu að síður gripið til hennar sem eina mögulega verkfærisins</t>
  </si>
  <si>
    <t>Víturnar voru ólögmætar</t>
  </si>
  <si>
    <t>http://mbl.is/greinasafn/grein/1233508</t>
  </si>
  <si>
    <t>haft samband við sig um síðustu helgi en fyrirsætan þá þvertekið fyrir að hitta hann , þar sem hún væri</t>
  </si>
  <si>
    <t>parið ætti von á barni . " Við tökum oft nokkur dansspor til að koma okkur í gírinn áður en</t>
  </si>
  <si>
    <t>Vísir - Kanadísk fyrirsæta sakar Kanye um framhjáhald</t>
  </si>
  <si>
    <t>http://visir.is/g/2013130619721</t>
  </si>
  <si>
    <t>Kristjana Arnarsdóttir</t>
  </si>
  <si>
    <t>verið á efri hæð og þangað hafi Vigfús reynt að fara en ekki þolað reykinn . Hann hefði verið vel</t>
  </si>
  <si>
    <t>parið væri á efri hæðinni . Minnið í móðu Hún hefði sjálf reynt að fara upp á efri hæðina en</t>
  </si>
  <si>
    <t>Segir Vigfús hafa hótað að kveikja í húsinu - Vísir</t>
  </si>
  <si>
    <t>http://visir.is/g/2019190609281</t>
  </si>
  <si>
    <t>þetta er mikið að breytast , nú eru þetta pabbarnir sem þurfa sérstaklega að passa sig . Fólk sé nú</t>
  </si>
  <si>
    <t>passa börnin . Ragna Gústafsdóttir : En sko það gleymir að passa sig fullorðna fólkið og það þarf að vera</t>
  </si>
  <si>
    <t>Pöbbum hættast við flugeldaslysum</t>
  </si>
  <si>
    <t>og sérstakt fæði í ákveðinn tíma . „ Það er einn og einn svoleiðis en sem betur fer er fólk</t>
  </si>
  <si>
    <t>passa holdafarið á þeim . " Lísa segir fóðrið misjafnt eftir tegundum . „ Betri tegundirnar eru nú þannig að</t>
  </si>
  <si>
    <t>Vísir - Sykursýki í hundum og köttum algengari</t>
  </si>
  <si>
    <t>http://visir.is/g/2013702209953</t>
  </si>
  <si>
    <t>Vonandi líður honum vel í sólinni , “ sagði Gylfi um þetta skref Arons . Gylfi segir að Aron sé</t>
  </si>
  <si>
    <t>passa sig ekki að brenna ekki , húðin hans sé ekki gerð fyrir mikla sól . ,, Hann er ekki</t>
  </si>
  <si>
    <t>Húð Arons Einars er ekki gerð fyrir of mikla sól: ,,Hann veit sem betur fer af því"</t>
  </si>
  <si>
    <t>http://dv.is/433/2019/3/20/hud-arons-einars-er-ekki-gerd-fyrir-mikla-sol-hann-veit-sem-betur-fer-af-thvi</t>
  </si>
  <si>
    <t>að samþætta námsgreinar ? " Það finnst mér ekki , það skrifar sig oft sjálft . Það þarf að vera</t>
  </si>
  <si>
    <t>passa upp á alla þættina , passa að við komum inn nógu mikilli ritun , lestri og svo framvegis .</t>
  </si>
  <si>
    <t>Það er leikur að læra</t>
  </si>
  <si>
    <t>http://mbl.is/greinasafn/grein/1704758</t>
  </si>
  <si>
    <t>. Það hefur verið í skólanum síðustu 12 ár og gefið góða raun . Sólveig segir að þau hafi verið</t>
  </si>
  <si>
    <t>passa upp á hávaðann með því að lækka sjálf róminn . Um leið og það verða læti , ókyrrast börnin</t>
  </si>
  <si>
    <t>. Hún segist þó enn hafa sannfæringu um að náttúrupassinn sé góð leið til gjaldtöku á ferðamönnum , en er</t>
  </si>
  <si>
    <t>passinn sé ekki gallalaus . Vill tekjurnar frá ferðamönnum „ Náttúrupassinn gekk ekki upp . Hvað viljum við þá gera</t>
  </si>
  <si>
    <t>Föstudagsviðtalið: Beið hvergi í röð eftir klósetti</t>
  </si>
  <si>
    <t>http://visir.is/g/2015707319967</t>
  </si>
  <si>
    <t>virðast tómlátir um setningu nýrra laga um eignarhald á fjölmiðlum . Öðru máli gegnir um málefni Ríkisútvarpsins . Þeir eru</t>
  </si>
  <si>
    <t>pattstaða í málefnum RÚV er skaðvænleg stofnuninni . Stuðningur þeirra við stofnunina er óhaggaður . En þeir geta ekki fellt</t>
  </si>
  <si>
    <t>Vísir - Framsóknarflokkur í þéttbýlisvanda</t>
  </si>
  <si>
    <t>http://visir.is/g/2005111110018</t>
  </si>
  <si>
    <t>Solskjær vill fá og Donny van de Beek miðjumaður Ajax er einnig sagður á lista . Ensk blöð segja United</t>
  </si>
  <si>
    <t>Paul Pogba , fari frá félaginu . Hann vill fara til Juventus eða Real Madrid . Svona gæti draumalið Solskjær</t>
  </si>
  <si>
    <t>Draumalið Solskjær fyrir næstu leiktíð: Pogba fer og þrír koma inn í byrjunarliðið</t>
  </si>
  <si>
    <t>http://dv.is/433/2019/12/11/draumalid-solskjaer-fyrir-naestu-leiktid-pogba-fer-og-thrir-koma-inn-byrjunarlidid</t>
  </si>
  <si>
    <t>í skartgripaverslun til þess að kaupa handa henni skartgrip . Í fyrsta lagi kom okkur á óvart að hann væri</t>
  </si>
  <si>
    <t>Peggý ætti afmæli þennan dag því minnið hans var orðið takmarkað . Eins kom okkur spánskt fyrir sjónir að maður</t>
  </si>
  <si>
    <t>Guðmundur Torfason Magnússon</t>
  </si>
  <si>
    <t>http://mbl.is/greinasafn/grein/1616092</t>
  </si>
  <si>
    <t>borga laun og annað og það er góð reynsla þegar kemur að því að fara með almannafé . Maður er</t>
  </si>
  <si>
    <t>peningar vaxa ekki á trjánum . “ Þessi fullyrðing Eyþórs um að fólk í pólitík verði að vera samtaka og</t>
  </si>
  <si>
    <t>Með beinagrindurnar á borðinu</t>
  </si>
  <si>
    <t>http://mannlif.is/heimurinn/med-beinagrindurnar-a-bordinu</t>
  </si>
  <si>
    <t>“ Minna sé um það að fólk óski eftir því að fá sýklalyf út á lyfseðil . „ Fólk er</t>
  </si>
  <si>
    <t>pensilín hjálpar ekki við allar pestir . Þannig að það er öðruvísi en var . Fólk er meðvitaðra um að</t>
  </si>
  <si>
    <t>„Oft gott að láta líkamann kljást við vandann“</t>
  </si>
  <si>
    <t>http://ruv.is/frett/oft-gott-ad-lata-likamann-kljast-vid-vandann</t>
  </si>
  <si>
    <t>leit sinni að lífrænum efnum árið 1976 hituðu Víkingageimför NASA jarðveginn á Mars með sérstökum gasmassagreinum . Vísindamennirnir voru ekki</t>
  </si>
  <si>
    <t>perklórat væri í jarðveginum , en vegna þess hefðu öll lífræn efni brunnið upp , það er að segja ef</t>
  </si>
  <si>
    <t>Brenndu óvart vísbendingar um líf á Mars</t>
  </si>
  <si>
    <t>http://mbl.is/frettir/taekni/2018/07/12/brenndu_ovart_visbendingar_um_lif_a_mars</t>
  </si>
  <si>
    <t>Geðveika kaffihúsið " hefði opnað fyrir löngu og ég lofa þér því að ég mun berjast fyrir því áfram ,</t>
  </si>
  <si>
    <t>persóna þín , manngæskan , vináttan , baráttuandinn og ekki síst húmorinn mun áfram styrkja okkur í Hugarafli til láta</t>
  </si>
  <si>
    <t>Garðar Jónasson</t>
  </si>
  <si>
    <t>http://mbl.is/greinasafn/grein/1241547</t>
  </si>
  <si>
    <t>slík hlutverk á einhvern hátt öðruvísi en skálduðu persónurnar svarar hann : „ Í raun ekki . Auðvitað er maður</t>
  </si>
  <si>
    <t>http://mbl.is/frettir/innlent/2018/09/22/verd_aldrei_superman</t>
  </si>
  <si>
    <t>? Hvar er ljósið við enda gangnanna ? Eru vafalaust spurningar sem eiga eftir að hljóma . Ég er einnig</t>
  </si>
  <si>
    <t>persónurnar eru einhliða . Ég vildi hafa þær svoleiðis . Ég hefði getað gert þær þrívíðari en svona vil ég</t>
  </si>
  <si>
    <t>því fram að efniðBotoxsem hefur reynst vel í baráttu gegn hrukkum sé lykilinn að breyttu útliti Clinton sem er augljóslega</t>
  </si>
  <si>
    <t>persónutöfrar og ekki síður útlit kunna að hafa áhrif á úrslitin . Gengi hlutabréfa í færeyska olíuleitarfélaginu Atlantic Petroleum hefur</t>
  </si>
  <si>
    <t>Sláandi breyting á útliti Hillary Clinton</t>
  </si>
  <si>
    <t>http://visir.is/g/2008397644943</t>
  </si>
  <si>
    <t>í beinni útsendingu á Stöð 2 Sport . Bergsveinn Sampsted , framkvæmdastjóri kortaútgáfu Valitor , segir að korthafar séu almennt</t>
  </si>
  <si>
    <t>pin-númer greiðslukorts veiti aðgengi að kortinu og því passi fólk vel upp á það . Fyrirtækið brýni það fyrir viðskiptavinum</t>
  </si>
  <si>
    <t>„Voðinn vís“ ef einhver nær korti og pinni saman</t>
  </si>
  <si>
    <t>http://visir.is/g/2016160509679</t>
  </si>
  <si>
    <t>Flavio Briatore og Pat Symonds áttu með Piquet að morgni kappakstursdagsins . Alonso tjáði rannsakendum að hann hafi ekki verið</t>
  </si>
  <si>
    <t>Piquet áformaði að keyra bíl sinn í klessu snemma í keppninni . Hið sama sögðu nokkrir vélfræðingar Renault sem einnig</t>
  </si>
  <si>
    <t>Alonso vissi ekkert um áform Piquet um að klessa</t>
  </si>
  <si>
    <t>http://mbl.is/sport/formula/2009/09/10/alonso_vissi_ekkert_um_aform_piquet_um_ad_klessa</t>
  </si>
  <si>
    <t>manna er t.d. einn þáttur í þessu . Endurvinnsla er fallegt hugtak Íslendingar eru sem betur fer að verða sífellt</t>
  </si>
  <si>
    <t>plast er efni sem á alls ekki henda út í náttúruna . Vegna þessarar auknu meðvitundar er fólk í auknum</t>
  </si>
  <si>
    <t>Endurvinnsluöngþveiti eftir að Kínverjar skrúfuðu fyrir móttöku á plastúrgangi</t>
  </si>
  <si>
    <t>http://bbl.is/frettir/19936</t>
  </si>
  <si>
    <t>sá að það er auðvelt að endurvinna það og nota aftur og aftur . En best væri samt að vera</t>
  </si>
  <si>
    <t>plasta ekki heiminn í drasl . Tap á rekstri Leikfélags Akureyrar ( LA ) á síðasta ári nam 67 milljónum</t>
  </si>
  <si>
    <t>Vísir - Lífið er plastfiskur</t>
  </si>
  <si>
    <t>http://visir.is/g/2011708269999</t>
  </si>
  <si>
    <t>er . Bjarni töframaður sér um að minna fólk á að fylgjast með yngstu gestunum , og að þeir séu</t>
  </si>
  <si>
    <t>pökkurinn geti hrokkið upp á áhorfendapallana . Talandi um það þá sit ég berskjaldaður hér við svellið , á milli</t>
  </si>
  <si>
    <t>Svekkjandi tap gegn Spánverjum</t>
  </si>
  <si>
    <t>http://mbl.is/sport/frettir/2015/04/16/svekkjandi_tap_gegn_spanverjum</t>
  </si>
  <si>
    <t>" Ég er opin fyrir því , " viðurkenndi Jolie . " Þegar þú vinnur í mannúðarmálum , þá ertu</t>
  </si>
  <si>
    <t>pólitík spila þar inn í , " sagði hún . " Því ef þú virkilega vilt breyta einhverju , þá</t>
  </si>
  <si>
    <t>"Líður öðruvísi" eftir brúðkaupið</t>
  </si>
  <si>
    <t>http://mbl.is/folk/frettir/2014/11/04/lidur_odruvisi_eftir_brudkaupid</t>
  </si>
  <si>
    <t>raun er pólitísk kreppa í landinu og hefur verið viðvarandi síðan haustið 2008 [...] Við verðum jafnframt að vera okkur</t>
  </si>
  <si>
    <t>pólitísk ólga hefur tilhneigingu til þess að grafa undan efnahagslegum og félagslegum stöðugleika og færa sig yfir á vinnumarkaðinn líkt</t>
  </si>
  <si>
    <t>Pólitísk kreppa í landinu</t>
  </si>
  <si>
    <t>http://mbl.is/greinasafn/grein/1594431</t>
  </si>
  <si>
    <t>. Þrátt fyrir annasöm störf og skyldur á vegum landstjórnarinnar gleymdi Matthías aldrei uppruna sínum . Hann var sér alltaf</t>
  </si>
  <si>
    <t>pólitískan styrk sinn sótti hann til kjósenda sinna , þá ekki síst til Hafnfirðinga og þá þeirra sem störfuðu með</t>
  </si>
  <si>
    <t>Matthías Á. Mathiesen</t>
  </si>
  <si>
    <t>http://mbl.is/greinasafn/grein/1400315</t>
  </si>
  <si>
    <t>á EES-svæðinu . Danuta Hübner , Evrópumálaráðherra Póllands , sagði aðspurð í samtali við Morgunblaðið að pólsk stjórnvöld væru vel</t>
  </si>
  <si>
    <t>Pólland ætti samhliða ESB-inngöngunni einnig að gerast aðili að EES-samningnum . Um þetta efni hefði meira að segja verið haldin</t>
  </si>
  <si>
    <t>Gengur misjafnlega að læra leikreglur ESB</t>
  </si>
  <si>
    <t>http://mbl.is/greinasafn/grein/686772</t>
  </si>
  <si>
    <t>kröfuharða fólks . " Að draga eigin línur Í fyrra viðtalinu okkar , við upphafs ferils þíns , sagðistu vel</t>
  </si>
  <si>
    <t>poppbransinn væri harður heimur og margir færu illa útúr honum , væru ekki nógu sterkir og féllu fyrir hættulegum lífsstíl</t>
  </si>
  <si>
    <t>Með stjórn á eigin lífi</t>
  </si>
  <si>
    <t>http://mbl.is/greinasafn/grein/838415</t>
  </si>
  <si>
    <t>„ Augljóslega erum við ekki vanir hitanum svo ég reif hálfan jakkann af , “ sagði Klemens . Kynnarnir virtust</t>
  </si>
  <si>
    <t>pör væru að finna innan Hatara . Meðlimir væru bundnir fjölskylduböndum . „ Við erum frændur , “ sagði Matthías</t>
  </si>
  <si>
    <t>Klemens mætti í hálfum jakka á appelsínugula dregilinn - Vísir</t>
  </si>
  <si>
    <t>http://visir.is/g/2019190519701</t>
  </si>
  <si>
    <t>Kolbeinn Tumi Daðason í Tel Aviv</t>
  </si>
  <si>
    <t>þær ekki að líðast heldur . Það fer heldur ekki á milli mála að hinn breiði fjöldi mótmælenda er fyllilega</t>
  </si>
  <si>
    <t>pottar og sleifar eru máttugri en grjótið . Fjárfestingarsamningur vegna 360 þúsund tonna álvers í Helguvík sem Össur Skarphéðinsson iðnaðarráðherra</t>
  </si>
  <si>
    <t>Pottar og sleifar en ekki grjót</t>
  </si>
  <si>
    <t>http://visir.is/g/2009698656833</t>
  </si>
  <si>
    <t>En er lögfræðingurinn með einhvern boðskap í bókum sínum ? " Til að byrja með ekki . Ég var mjög</t>
  </si>
  <si>
    <t>predika ekki í fyrri bókinni . En lesendur eru fljótir að finna sinn boðskap . Margir lásu stutt samtal eins</t>
  </si>
  <si>
    <t>Lögfræðingur krimmanna</t>
  </si>
  <si>
    <t>http://mbl.is/greinasafn/grein/1260024</t>
  </si>
  <si>
    <t>pressan á honum eykst . " Að sjálfsögðu . Það er erfiðast í upphafi þegar maður þarf að gera allt</t>
  </si>
  <si>
    <t>http://mbl.is/greinasafn/grein/1532310</t>
  </si>
  <si>
    <t>ólík þjónusta . Guðbjörg er þakklát fyrir að sálgæslan sé án endurgjalds en á sama tíma þurfi allir að vera</t>
  </si>
  <si>
    <t>prestar komi ekki í staðinn fyrir neinn af þeim fagaðilum sem veita heilbrigðis- og meðferðarþjónustu . Hver á að gera</t>
  </si>
  <si>
    <t>Hvaða hlutverki gegnir þjóðkirkjan?</t>
  </si>
  <si>
    <t>í 9. bekk í Vatnsendaskóla um upplifun þeirra af undirbúningi fyrir samræmdu prófin . Þau segja að nemendur séu afar</t>
  </si>
  <si>
    <t>prófin geta verið hluti af umsóknarferli í menntaskóla og margir hverjir leggja mikið á sig vegna þess . " Það</t>
  </si>
  <si>
    <t>Þúsundir þreyta samræmt próf</t>
  </si>
  <si>
    <t>http://mbl.is/greinasafn/grein/1675110</t>
  </si>
  <si>
    <t>mína húð og annarra . “ Leiðinlegur sjúkdómur Ásgerður hefur mætt fordómum vegna sjúkdómsins en hún segir heimamenn yfirleitt vel</t>
  </si>
  <si>
    <t>psoriasis sé ekki smitandi . „ Fólk er oft mjög hrætt við þennan sjúkdóm og heldur að maður sé að</t>
  </si>
  <si>
    <t>ekki selja Ronaldo en þegar PSV tók ákvörðun um það þá var Gaspart mættur til Brasilíu . Gaspart var ekki</t>
  </si>
  <si>
    <t>PSV hefði breytt um skoðun . _x0084_ Það voru tveir öryggisverðir sem vildu ekki að ég myndi hitta Ronaldo .</t>
  </si>
  <si>
    <t>Fór í dulargervi til að landa Ronaldo</t>
  </si>
  <si>
    <t>http://fotbolti.net/news/29-11-2018/for-i-dulargervi-til-ad-landa-ronaldo</t>
  </si>
  <si>
    <t>Boðskapur X-Men</t>
  </si>
  <si>
    <t>http://mbl.is/greinasafn/grein/1084373</t>
  </si>
  <si>
    <t>baráttu við raunverulega andstæðinga . Það mætti og telja til galla á prófkjörsaðferð , að fæstir kjósenda í prófkjöri eru</t>
  </si>
  <si>
    <t>raða þurfi saman lista sem höfði almennt til stuðningsmanna flokksins og þeirra sem gætu hugsað sér að kjósa hann að</t>
  </si>
  <si>
    <t>Kostir og gallar prófkjörs</t>
  </si>
  <si>
    <t>http://mbl.is/greinasafn/grein/1610051</t>
  </si>
  <si>
    <t>kima . Þeir búa yfir leyndarmálunum og skammta þau naumt úr hnefa . En þeir eru fyrst og síðast mjög</t>
  </si>
  <si>
    <t>ráðherra kemur og ráðherra fer . Í tíð Jóhönnu skiptust einir 16 menn á að vera ráðherrar og sumir komu</t>
  </si>
  <si>
    <t>Illa grundað hættuspil endar ekki vel</t>
  </si>
  <si>
    <t>http://mbl.is/greinasafn/grein/1674696</t>
  </si>
  <si>
    <t>hann um tíu mínútum síðar og spurði Kári við það tilefni hvort hann gæti veitt Rúv viðtal . Hann væri</t>
  </si>
  <si>
    <t>ráðherra væri á hraðferð en óskaði eftir tveimur mínútum með honum . „ Ef það er beint eða ég fæ</t>
  </si>
  <si>
    <t>Fréttamaður Rúv aldrei upplifað önnur eins viðbrögð</t>
  </si>
  <si>
    <t>http://visir.is/g/2014140309721</t>
  </si>
  <si>
    <t>Tengsl ráðuneytisins við allar undirstofnanir þess fara fram í " gegnum " æðstu embættismenn þess og stjórnendur þessara stofnana eru</t>
  </si>
  <si>
    <t>ráðherrann kemur og fer en embættismaður í efstu lögum fer hvergi . Ráðherra , sem áttar sig ekki á því</t>
  </si>
  <si>
    <t>ræða við félagana og vera vakandi hver yfir öðrum , " segir Jón Viðar í forsíðuviðtali , en liðsmenn hafa</t>
  </si>
  <si>
    <t>05.06.05</t>
  </si>
  <si>
    <t>http://mbl.is/greinasafn/grein/1021317</t>
  </si>
  <si>
    <t>margir meina að Helgi hafi hreinlega úthúðað Birgittu og að fundurinn hafi verið einn sá ljótasti í sögu Pírata .</t>
  </si>
  <si>
    <t>ræðan gæti ratað í fjölmiðla Upptaka af fundinum rataði í fjölmiðla í gær og segir Helgi að honum þyki það</t>
  </si>
  <si>
    <t>vakning er meðal bæjarbúa um bætt umhverfi . Margir séu að gera upp gömul hús og fólk almennt sé orðið</t>
  </si>
  <si>
    <t>rækta garðinn sinn . Í samtali við Kristin Kristjánsson fasteignasala kom fram að seinni part síðasta vetrar voru nánast engar</t>
  </si>
  <si>
    <t>Miklar byggingaframkvæmdir í Hveragerði</t>
  </si>
  <si>
    <t>http://mbl.is/greinasafn/grein/684332</t>
  </si>
  <si>
    <t>minn í sama hvaða formi hann er . “ Þakklát fyrir líkamann Ósk segir að hún hafi aldrei verið jafn</t>
  </si>
  <si>
    <t>rækta hugann sinn . Einnig hafi breytt miklu fyrir hana að setja sig ekki að óþörfu í streituvaldandi aðstæður og</t>
  </si>
  <si>
    <t>http://mbl.is/frettir/innlent/2014/02/23/hverju_nyfaeddu_barni_fagnad_med_lofataki_i_baejars</t>
  </si>
  <si>
    <t>“ , að mati blaðsins . Jóhönnu er lýst sem einstökum stjórnmálamanni á einstökum tímum . Í viðtalinu segist Jóhanna</t>
  </si>
  <si>
    <t>rætt hafi verið um Íslands sem „ víti til varnaðar “ . Hún tekur undir það hvað óheftan vöxt bankanna</t>
  </si>
  <si>
    <t>Jóhanna og Björk áberandi í sænsku tímariti: Konurnar endurreisa Ísland</t>
  </si>
  <si>
    <t>http://eyjan.pressan.is/frettir/?p=42331</t>
  </si>
  <si>
    <t>, ekki í eitt einasta skipti , orðið fyrir einhvers konar fordómum - sem þykir alveg stórmerkilegt . Ég er</t>
  </si>
  <si>
    <t>rætur mína liggja í Rómönsku-Ameríku . En ég er líka sannur Íslendingur . Ég er Ísfirðingur . Á síðustu árum</t>
  </si>
  <si>
    <t>Leið mín að íslenskum ríkisborgararétti</t>
  </si>
  <si>
    <t>http://stundin.is/grein/4920</t>
  </si>
  <si>
    <t>Isabel Alejandra Diaz</t>
  </si>
  <si>
    <t>, og felst metnaðurinn að stórum hluta í því að vinna mína vinnu vel . Hins vegar er maður mjög</t>
  </si>
  <si>
    <t>raunverulega hamingju fær maður í gegnum samvistir við fjölskyldu og ástvini og ekkert skiptir mig meira máli en eiginmaður minn</t>
  </si>
  <si>
    <t>Metnaðargjarn listmálari</t>
  </si>
  <si>
    <t>http://mbl.is/greinasafn/grein/1042088</t>
  </si>
  <si>
    <t>að er ekki svo sjálfgefið . Þegar maður stendur andspænis því hvað lífið getur verið fallvalt verður maður held ég</t>
  </si>
  <si>
    <t>raunverulega skiptir máli í lífinu og hvað mörg þrætuefni samtímans eru í raun mikið hjóm . Ég er í dag</t>
  </si>
  <si>
    <t>Ætlaði frá blautu barnsbeini að verða prestur</t>
  </si>
  <si>
    <t>hún stendur frammi fyrir siðferðislegum spurningum í læknisstarfinu . " Ég held að trúarlegur grunnur dýpki persónuleikann og geri mann</t>
  </si>
  <si>
    <t>raunvísindin geta ekki svarað öllum spurningum . " Hún hefur einnig kynnst nokkuð óhefðbundinni trúariðkun og segir að slíkt höfði</t>
  </si>
  <si>
    <t>Svo mættumst við á miðri leið...</t>
  </si>
  <si>
    <t>http://mbl.is/greinasafn/grein/771207</t>
  </si>
  <si>
    <t>viðbrögð ráðuneytisins . Þar kemur til álita endurskoðun á innra skipulagi ráðuneytisins , samskiptum og verkferlum . Yfirstjórn ráðuneytisins er</t>
  </si>
  <si>
    <t>reglubundin skoðun á verklagi þess er mikilvægur liður í því að bæta stjórnun , greina veikleika og bæta úr annmörkum</t>
  </si>
  <si>
    <t>Fallast á beiðni Braga um endurupptöku</t>
  </si>
  <si>
    <t>http://frettabladid.is/frettir/fallast-a-beini-braga-um-endurupptoeku</t>
  </si>
  <si>
    <t>vill endilega eignast barn og er tilbúið að leggja svona mikið á sig til þess . Höfundur er sér greinilega</t>
  </si>
  <si>
    <t>reglulega þurfi að létta á stemningunni til mótvægis við alvarleika umfjöllunarefnisins , en á stundum urðu brandararnir örlítið þvingaðir .</t>
  </si>
  <si>
    <t>Að komast heill frá glímunni við ófrjósemi</t>
  </si>
  <si>
    <t>http://mbl.is/greinasafn/grein/1506039</t>
  </si>
  <si>
    <t>farið . Ef og þegar allir fara að reglum um greiðslukortaviðskipti og þeir , sem við þeim taka , eru</t>
  </si>
  <si>
    <t>reglur eru í gildi , hverjar heimildirnar eru og hvað ber að varast , minnka líkur á vandræðum og óþægindum</t>
  </si>
  <si>
    <t>Algengt að fólk láni öðrum greiðslukort sín</t>
  </si>
  <si>
    <t>http://mbl.is/frettir/innlent/2001/02/22/algengt_ad_folk_lani_odrum_greidslukort_sin</t>
  </si>
  <si>
    <t>reglur gilda og hversu mikilvægt tjáningarfrelsið er . " Það hefur skort á þann skilning meðal annars hjá almenningi og</t>
  </si>
  <si>
    <t>Dæmdir fyrir að vinna vinnuna sína</t>
  </si>
  <si>
    <t>http://mbl.is/frettir/innlent/2014/10/21/daemdir_fyrir_ad_vinna_vinnuna_sina</t>
  </si>
  <si>
    <t>, “ segir Rósa Magnúsdóttir hjá heilbrigðiseftirlitinu um olíumengunina í Grafarlæk . Ólöf Snæhólm ítrekar mikilvægi þess að almenningur sé</t>
  </si>
  <si>
    <t>regnsvatnslagnir séu eingöngu fyrir regn og úrkomu og að spilliefnum þarf að farga á viðeigandi hátt . Hún bendir einnig</t>
  </si>
  <si>
    <t>Finna enn ekkert í brunnum</t>
  </si>
  <si>
    <t>http://mbl.is/frettir/innlent/2017/07/20/finna_enn_ekkert_i_brunnum/</t>
  </si>
  <si>
    <t>að flestir geri sér grein fyrir þeirri stöðu sem þessi grein er í , “ segir Þórarinn . Bændur séu</t>
  </si>
  <si>
    <t>rekstur afurðastöðva gangi almennt ekki nógu vel . Launahækkanir hafi verið miklar , tollar lækkað og lítið fáist fyrir útflutning</t>
  </si>
  <si>
    <t>Telja að samruni afurðastöðva bæti hag bænda</t>
  </si>
  <si>
    <t>http://ruv.is/node/1306880</t>
  </si>
  <si>
    <t>Jón Þór Kristjánsson</t>
  </si>
  <si>
    <t>ráðast varla í verk sín nema þeir tengist viðfangsefni sínu sterkum böndum . Oft er fólk hins vegar ekki fyllilega</t>
  </si>
  <si>
    <t>rekur það áfram við slík verk – sagan lætur það einfaldlega ekki í friði . Það væri mikil einföldun að</t>
  </si>
  <si>
    <t>Líf fullt af mótsögnum</t>
  </si>
  <si>
    <t>http://mbl.is/greinasafn/grein/1536216</t>
  </si>
  <si>
    <t>breyting til batnaðar er að fleiri láta yfirfara hjólin þó ekki sé endilega neitt bilað . Fólk er líka orðið</t>
  </si>
  <si>
    <t>rétt eins og þarf að skoða bílinn reglulega er gott að láta fagmann líta yfir hjólið , og helst tvisvar</t>
  </si>
  <si>
    <t>Hjólamenningin er að breytast til hins betra</t>
  </si>
  <si>
    <t>http://mbl.is/greinasafn/grein/1333047</t>
  </si>
  <si>
    <t>það er hins vegar efni í önnur skrif . Megrunaraðferð til að losna STRAX við aukakílóin Að sjálfsögðu eru allir</t>
  </si>
  <si>
    <t>rétt mataræði gerir gæfumuninn þegar kemur að baráttunni við aukakílóin . Góð heilsa og gott líkamlegt ástand næst einfaldlega með</t>
  </si>
  <si>
    <t>Losnaðu við jólakílóin í janúar</t>
  </si>
  <si>
    <t>http://433.pressan.is/pistlar/losnadu-vid-jolakiloin-i-januar/</t>
  </si>
  <si>
    <t>framkvæmdavaldsins né fyrirtækja sem fjármagna pólitískt líf margra þeirra . Forsetaræði er lýðræðislegur valkostur Höfundar bandarísku stjórnarskrárinnar voru sér vel</t>
  </si>
  <si>
    <t>rétt stjórnskipan væri lykilatriði til að tryggja að þrískipting valdsins haldi . Þeirra niðurstaða var forsetaræði sem í grundvallaratriðum virkar</t>
  </si>
  <si>
    <t>Lýðræði og forsetaræði</t>
  </si>
  <si>
    <t>http://mbl.is/greinasafn/grein/1317549</t>
  </si>
  <si>
    <t>mátti vita um og kaupandinn hafði réttmæta ástæðu til að ætla að hann fengi . Kaupendur þurfa einnig að vera</t>
  </si>
  <si>
    <t>rétt þeir eiga ef eitthvað kemur upp á . Sem dæmi má nefna spurningar eins og hvort er það seljandi</t>
  </si>
  <si>
    <t>Gallar í fasteignakaupum</t>
  </si>
  <si>
    <t>http://mbl.is/greinasafn/grein/1097368</t>
  </si>
  <si>
    <t>hann vissi af , eða hefði með réttu átt að vita af . Kaupendur þurfi líka alltaf að vera fyrirfram</t>
  </si>
  <si>
    <t>rétt þeir eiga ef gallar koma í ljós síðar . " Ef galli kemur í ljós , áður en kaupverðið</t>
  </si>
  <si>
    <t>Flest þrætumál snúast um galla</t>
  </si>
  <si>
    <t>og óformlegir samningar munu að öllum líkindum víkja fyrir skriflegum samningum . Þannig munu einstaklingar og atvinnurekendur líklega verða betur</t>
  </si>
  <si>
    <t>réttindi og skyldur þeir takast á hendur í hverju tilviki . Höfundar skýrslunnar eru þau Hafsteinn Jóh. Hannesson , Ingunn</t>
  </si>
  <si>
    <t>Starf launamanns oft gert að verktakastarfi</t>
  </si>
  <si>
    <t>http://mbl.is/vidskipti/frettir/1998/05/21/starf_launamanns_oft_gert_ad_verktakastarfi</t>
  </si>
  <si>
    <t>á að kýla á þetta og gera þetta . Tími til kominn “ , segir hún . Þær mæðgur eru</t>
  </si>
  <si>
    <t>reykingalykt er engin ilmvatnslykt og að hún finnst ekki bara af reykingamanninum sjálfum , heldur líka af þeim sem nálægt</t>
  </si>
  <si>
    <t>Vísir - "Mamma hættir að reykja um áramótin“</t>
  </si>
  <si>
    <t>http://visir.is/g/2013131129278</t>
  </si>
  <si>
    <t>vísa ábyrgðinni annað , að miklu leyti til annarra sveitarfélaga og ríkisins . Það er mikilvægt að við sjálf séum</t>
  </si>
  <si>
    <t>Reykjavíkurborg er að standa sig illa í þessum málefnum og við þurfum að bregðast við sem fyrst , “ segir</t>
  </si>
  <si>
    <t>„Reykjavíkurborg er að standa sig illa“</t>
  </si>
  <si>
    <t>http://mbl.is/frettir/innlent/2018/07/31/reykjavikurborg_er_ad_standa_sig_illa</t>
  </si>
  <si>
    <t>steðjar að jörðinni og íbúum hennar vegna loftslagsbreytinga er gaman að sjá hversu margir , sérstaklega unga fólkið , eru</t>
  </si>
  <si>
    <t>reyna að draga úr neyslunni , kaupa notað og nýta gamla hluti . Látum myndirnar tala sínu máli . Hannar</t>
  </si>
  <si>
    <t>Götutískan í Reykjavík | Vikan</t>
  </si>
  <si>
    <t>http://mannlif.is/vikan/gotutiskan-i-reykjavik</t>
  </si>
  <si>
    <t>hvernig þetta er , maður er jú Íslendingur og þar sem við erum svona fá er maður alltaf einhvern veginn</t>
  </si>
  <si>
    <t>reyna að gefa jákvæða mynd af landi og þjóð . Svo að ég vildi ekki láta hana pumpa mig um</t>
  </si>
  <si>
    <t>Sævar þurfti að reiða sig á finnskt heilbrigðiskerfi - Þetta er munurinn á íslenska og finnska kerfinu</t>
  </si>
  <si>
    <t>http://dv.is/frettir/2018/8/24/saevar-thurfti-ad-reida-sig-finnskt-heilbrigdiskerfi-thetta-er-munurinn-islenska-og-finnska-kerfinu</t>
  </si>
  <si>
    <t>Óðinn Svan Óðinsson</t>
  </si>
  <si>
    <t>aftur núna síðustu tvo mánuði frá kosningum og það hefur slitnað upp úr hingað til þannig að við erum mjög</t>
  </si>
  <si>
    <t>reyna að gera þetta vel og vanda til verka , en við erum líka mjög meðvituð um þá ábyrgð að</t>
  </si>
  <si>
    <t>Stjórnarmyndunarviðræður</t>
  </si>
  <si>
    <t>Fannst hún lesa eigin ævisögu</t>
  </si>
  <si>
    <t>http://mbl.is/frettir/innlent/2019/03/30/fannst_hun_lesa_eigin_aevisogu</t>
  </si>
  <si>
    <t>að þetta er svona vandamál sem er mjög erfitt að glíma við og þeir sem að starfa þarna eru mjög</t>
  </si>
  <si>
    <t>reyna að lágmarka eins mikið og hægt er . En það koma upp tímabil sem að er of mikið um</t>
  </si>
  <si>
    <t>Brunavarnir á Landspítalanum</t>
  </si>
  <si>
    <t>, til dæmis " Lúxemborg on the Edge " eða " Færeyjar on the Edge " ? Stjórnvöld eru auðvitað</t>
  </si>
  <si>
    <t>reyna að nýta sem best það fjármagn , sem sótt er í vasa skattborgaranna . Og kannski er það þess</t>
  </si>
  <si>
    <t>"Lúxemborg on the Edge"</t>
  </si>
  <si>
    <t>http://mbl.is/greinasafn/grein/1201259</t>
  </si>
  <si>
    <t>önnum við varla eftirspurn með prjónabandið og lopann , " segir Guðjón . Hann bætir við að bændur séu mjög</t>
  </si>
  <si>
    <t>reyna að skila inn góðri ull . " Við erum ekki búin að fá mikið af ull úr haustrúningnum ennþá</t>
  </si>
  <si>
    <t>Annatími í ullarvinnslunni</t>
  </si>
  <si>
    <t>http://mbl.is/greinasafn/grein/1444567</t>
  </si>
  <si>
    <t>Svona býr Bergþóra Guðnadóttir</t>
  </si>
  <si>
    <t>http://mbl.is/smartland/heimili/2019/06/23/svona_byr_bergthora_gudnadottir</t>
  </si>
  <si>
    <t>þess að ég er formaður Jæja og er í framboði sjálf fyrir Pírata . Þannig að ég er náttúrulega mjög</t>
  </si>
  <si>
    <t>reyna að vera óhlutdræg en það er kannski svolítið erfitt og ég geri mér alveg grein fyrir því , “</t>
  </si>
  <si>
    <t>alltaf rökræða um það hvort nokkur nái að fylgja tíðarandanum fullkomlega , en drottningin og konungsfjölskyldan hafa sannarlega verið mjög</t>
  </si>
  <si>
    <t>reyna slíkt , " segir Culver og bendir á sem dæmi að hin síðari ár hafi Elísabet tekið upp á</t>
  </si>
  <si>
    <t>Fylgist vel með tíðarandanum</t>
  </si>
  <si>
    <t>http://mbl.is/greinasafn/grein/671410</t>
  </si>
  <si>
    <t>til New York borgar í tilefni dagsins , en borgin er sú stærsta í Bandaríkjunum . " Við erum mjög</t>
  </si>
  <si>
    <t>ríkið er skotmark hryðjuverkamanna , " segir Andrew Cuomo , ríkisstjóri New York ríkis . " Þegar við fögnum þjóðhátíðardeginum</t>
  </si>
  <si>
    <t>Óttast hryðjuverk á þjóðhátíðardaginn</t>
  </si>
  <si>
    <t>http://mbl.is/frettir/erlent/2015/07/03/ottast_hrydjuverk_a_thjodhatidardaginn</t>
  </si>
  <si>
    <t>http://mbl.is/frettir/innlent/2009/03/16/eiga_i_vidraedum_vid_erlenda_krofuhafa</t>
  </si>
  <si>
    <t>, við vitum að ýmis vandamál stuðla að því að færa okkur frá hvort öðru . En ég er mjög</t>
  </si>
  <si>
    <t>ríkið mitt , þar sem styst er á milli , er aðeins um 90 kílómetrum frá Rússlandi , “ segir</t>
  </si>
  <si>
    <t>Óhrædd við að fara gegn flokkslínum</t>
  </si>
  <si>
    <t>http://visir.is/g/2018181029857</t>
  </si>
  <si>
    <t>hefur Fox sagt að jafnvel þó að stefna sín sé að láta markaðinn ráða ferðinni í efnahagsmálum sé hann mjög</t>
  </si>
  <si>
    <t>ríkið þarf að koma til móts við þá sem minnst mega sín . Ein af þeim hugmyndum sem hann vill</t>
  </si>
  <si>
    <t>Nýir tímar í Mexíkó</t>
  </si>
  <si>
    <t>http://mbl.is/greinasafn/grein/575436</t>
  </si>
  <si>
    <t>og góðhjörtuð þú varst . Þú gladdist alltaf yfir velgengni annarra og varst stolt af barnabörnunum þínum . Þú varst</t>
  </si>
  <si>
    <t>ríkidæmi fólst ekki í eignum , völdum eða mannvirðingu og sóttist heldur aldrei eftir því . Þú varst börnum og</t>
  </si>
  <si>
    <t>Þórelfur Jónsdóttir</t>
  </si>
  <si>
    <t>http://mbl.is/greinasafn/grein/1569001</t>
  </si>
  <si>
    <t>í landinu . Ísland er leiðandi þegar kemur að því að fólk standi á rétti sínum og Íslendingar eru mjög</t>
  </si>
  <si>
    <t>ríkisstjórnin er hér til þess að þjóna fólkinu en ekki öfugt . Þetta mál mun ekki hverfa , það þarf</t>
  </si>
  <si>
    <t>Sannleikur, skáldskapur og samhengi</t>
  </si>
  <si>
    <t>http://mbl.is/greinasafn/grein/1654395</t>
  </si>
  <si>
    <t>Hildur Loftsdóttir</t>
  </si>
  <si>
    <t>. Efasemdir um þetta þóttu aðeins opinbera biturleika þeirra sem ekki pössuðu í mótið . Í dag eru stelpur fullkomnlega</t>
  </si>
  <si>
    <t>ríkjandi útlitsstaðlar séu rugl þrátt fyrir að þeir hafi náð inn að beini og sáð fræjum óöryggis og óhamingju í</t>
  </si>
  <si>
    <t>„Stelpur dagsins í dag munu taka þennan slag og vinna hann“</t>
  </si>
  <si>
    <t>http://stundin.is/grein/4881</t>
  </si>
  <si>
    <t>Sigrún Daníelsdóttir</t>
  </si>
  <si>
    <t>Robert sé eftirlýstur . Páll Winkel fangelsismálastjóri segir að í hefðbundnum málum sé mönnum sem afplána eiga dóm sent bréf</t>
  </si>
  <si>
    <t>Hótel Sögu nauðgari enn ófundinn</t>
  </si>
  <si>
    <t>http://mbl.is/greinasafn/grein/1261973</t>
  </si>
  <si>
    <t>http://stundin.is/grein/3588</t>
  </si>
  <si>
    <t>fram í Eldborg Hörpu í ágúst sl. við mikinn fögnuð viðstaddra . " Ég verð bráðum sjötug og er mér</t>
  </si>
  <si>
    <t>rödd mín hljómar ekki eins og hjá Amy Winehouse eða Rihanna . Ég get ekki treyst á líkamlega fegurð eða</t>
  </si>
  <si>
    <t>Patti Smith óhrædd við mistök</t>
  </si>
  <si>
    <t>http://mbl.is/greinasafn/grein/1600203</t>
  </si>
  <si>
    <t>litlu krakkarnir geta lært að prjóna þá geta það allir sem vilja . “ „ Það er gott að vera</t>
  </si>
  <si>
    <t>Róm var ekki byggð á einum degi , “ segir Ólöf . „ Æfingin skapar meistarann og það er langbest</t>
  </si>
  <si>
    <t>Prjónauppskrift frá Knillax-frænkunum: „Allir geta lært að prjóna“ | Vikan</t>
  </si>
  <si>
    <t>http://mannlif.is/vikan/rolegheit-og-afsloppun</t>
  </si>
  <si>
    <t>inn . Karlmenn lesa náttúrulega ástarsögur líka en vilja ekki viðurkenna það , " segir Rósa . Hún segist vel</t>
  </si>
  <si>
    <t>rómantískar bókmenntir séu ekki hátt skrifaðar á sumum bæjum , " en ég er búin að láta kanna hverjir lesa</t>
  </si>
  <si>
    <t>Rauða serían gefin út í 10.000 eintökum á mánuði</t>
  </si>
  <si>
    <t>http://mbl.is/greinasafn/grein/1432307</t>
  </si>
  <si>
    <t>. Þetta kemur fram í frétt The Guardian í kvöld þar sem því er haldið fram að United-menn séu nú</t>
  </si>
  <si>
    <t>Ronaldo myndi krefjast 380.000 punda á viku í laun , auk þess sem kaupverðið fyrir þennan 29 ára Portúgala yrði</t>
  </si>
  <si>
    <t>Ronaldo myndi kosta Man. Utd 140 milljónir punda</t>
  </si>
  <si>
    <t>http://mbl.is/sport/enski/2014/09/25/ronaldo_myndi_kosta_man_utd_140_milljonir_punda</t>
  </si>
  <si>
    <t>heimilisuppbót og fá því ekki greiðslur úr lífeyrissjóði . Um fjórðungur aldraðra er í þeim hópi . Guðrún segist vel</t>
  </si>
  <si>
    <t>sá hópur sem hafi engar aðrar lífeyristekjur þurfi á hækkun að halda . Hún segir að þau hjónin muni þó</t>
  </si>
  <si>
    <t>Tekjur 4200 ellilífeyrisþega lækka um tugi þúsunda</t>
  </si>
  <si>
    <t>http://frettatiminn.is/tekjur-4200-ellilifeyristhega-laekka-um-tugi-thusunda/</t>
  </si>
  <si>
    <t>http://mbl.is/vidskipti/frettir/2001/02/15/vindorka_a_timamotum</t>
  </si>
  <si>
    <t>og stjórnmálafræðingur sem hefur sérfhæft sig í áhrifum samfélagsmiðla . Skynji ekki hófsamari umræðu Margir þingmenn virðast sem betur fer</t>
  </si>
  <si>
    <t>sá veruleiki sem birtist á Facebook geti gefið skakka og einsleita mynd og fara varlega í að nota vinahóp sinn</t>
  </si>
  <si>
    <t>Facebook veitir „fingerspitzgefühl“</t>
  </si>
  <si>
    <t>http://ruv.is/node/974268</t>
  </si>
  <si>
    <t>verið viss um að við séum að fá mikil gæði og virkni úr súkkulaðinu . Eins er gott að vera</t>
  </si>
  <si>
    <t>sætuefni er í súkkulaðinu okkar því það getur haft misgóð áhrif á blóðsykurinn okkar og þar með sykurlöngum . Nú</t>
  </si>
  <si>
    <t>Allt í lagi að gúffa í sig alvöru súkkulaði</t>
  </si>
  <si>
    <t>http://mbl.is/smartland/heilsa/2016/12/08/allt_i_lagi_ad_guffa_i_sig_alvoru_sukkuladi/</t>
  </si>
  <si>
    <t>. Barn sem hins vegar elst upp við að matur sé af skornum skammti á heimilinu , verður oft mjög</t>
  </si>
  <si>
    <t>safna þegar fram líða stundir . Fullorðin manneskja með þessa peningahugmynd undirliggjandi , safnar gjarnan mat eða peningum til "</t>
  </si>
  <si>
    <t>Tengslin milli peningahugmynda og sjálfsvirðis</t>
  </si>
  <si>
    <t>http://mbl.is/smartland/frami/2015/11/16/tengslin_milli_peningahugmynda_og_sjalfsvirdis</t>
  </si>
  <si>
    <t>nálgun Baltasars að sögunni frískandi . " Leikstjórinn Baltasar Kormákur mjólkar ekki efnið fyrir æsing þar sem hann er mjög</t>
  </si>
  <si>
    <t>saga sem er eins hrífandi og þessi þarf engan aukasafa . " Segir hann Everest skila nákvæmlega því sem lofað</t>
  </si>
  <si>
    <t>Everest hlaut mikið lófatak eftir frumsýninguna</t>
  </si>
  <si>
    <t>http://mbl.is/greinasafn/grein/1566290</t>
  </si>
  <si>
    <t>í okkur sögu gera krakkarnir eitthvað í þessu , “ segir hann . Gunnar Helgason , höfundur . Gunnar var</t>
  </si>
  <si>
    <t>sagan gæti hentað vel sem efniviður í kvikmynd þegar hann skrifaði hana . „ Þegar ég var að skrifa bókina</t>
  </si>
  <si>
    <t>Víti á vellinum og utan hans</t>
  </si>
  <si>
    <t>http://ruv.is/node/1253493</t>
  </si>
  <si>
    <t>Guðrún Sóley Gestsdóttir</t>
  </si>
  <si>
    <t>dóttur sína . Þau voru á leið upp í sjúkrabíl þegar blaðamaður náði í hann . Einar Örn er þó</t>
  </si>
  <si>
    <t>saksóknari geti áfrýjað dómnum og ætlar því ekki að fagna of snemma eftir allt sem á undan er gengið .</t>
  </si>
  <si>
    <t>„Ég er eins sáttur og það gerist miðað við aðstæður“</t>
  </si>
  <si>
    <t>http://visir.is/g/2016160229404</t>
  </si>
  <si>
    <t>http://mbl.is/vidskipti/frettir/2004/11/02/hjardhegdun_og_sjalfvirk_haekkun_hlutabrefa</t>
  </si>
  <si>
    <t>Hún virkar eins og þrefaldur espresso . Auk sólóferilsins er Skaði sérlega flink í alls konar samvinnu , hún er</t>
  </si>
  <si>
    <t>saman geta listamenn vakið mun meiri athygli en ef þeir vinna einir og sér . Í fyrra tók hún þátt</t>
  </si>
  <si>
    <t>Þrjár vanmetnar rafsveitir íslenskra kvenna</t>
  </si>
  <si>
    <t>http://ruv.is/frett/thrjar-vanmetnar-rafsveitir-islenskra-kvenna</t>
  </si>
  <si>
    <t>Justyna Wilczyńska</t>
  </si>
  <si>
    <t>, sjálfstæðir einstaklingar sem geta tekist á við síbreytilegan veruleika framtíðarinnar . Einstaklinga með sterka lýðræðis- og siðferðisvitund sem eru</t>
  </si>
  <si>
    <t>saman og sem einstaklingar berum við ábyrgð á öðru fólki , náttúrinni og umheiminum öllum . Þetta eru auðvitað engin</t>
  </si>
  <si>
    <t>Að mæta framtíð</t>
  </si>
  <si>
    <t>http://mbl.is/greinasafn/grein/1112532</t>
  </si>
  <si>
    <t>niður til samstillingar , sem er undirstaða þess að samband náist . Í hinum óopinberu sambandstöðum eru þátttakendur yfirleitt ekki</t>
  </si>
  <si>
    <t>samband þeirra ( miðilssamband ) , er við íbúa annarra sólkerfa í alheiminum í hvert sinn er þeir ganga til</t>
  </si>
  <si>
    <t>Er þörf á stjörnusambandsstöð?</t>
  </si>
  <si>
    <t>http://mbl.is/greinasafn/grein/625688</t>
  </si>
  <si>
    <t>ekki bein áhrif á , á viðræðurnar , þær eru bara ferli . En við ættum hins vegar að vera</t>
  </si>
  <si>
    <t>sambandið sem við hófum viðræður við verður að öllum líkindum ekki sama samband og við ljúkum viðræðum við . Þetta</t>
  </si>
  <si>
    <t>Vandi Grikklands og áhrif hans á Evrópu</t>
  </si>
  <si>
    <t>starfi . Við vitum einnig að í samböndum þarf fólk að mætast á miðri leið . Ég hef alltaf verið</t>
  </si>
  <si>
    <t>sambönd ganga ekki upp nema báðir aðilarnir leggi sitt af mörkum . Ég sé ekki karlmanninn fyrir mér sem höfuð</t>
  </si>
  <si>
    <t>Dreymdi um að verða dýralæknir</t>
  </si>
  <si>
    <t>http://mbl.is/greinasafn/grein/532385</t>
  </si>
  <si>
    <t>upp á það besta í vikunni . " Það má alveg færa rök fyrir því að menn ekki verið alveg</t>
  </si>
  <si>
    <t>sameiginlega hagsmuni . En ef við ætlum að takast á innbyrðis , mun enginn hagnast á því . " Guðlaugur</t>
  </si>
  <si>
    <t>Þögn er gull en kjaftæðið króna</t>
  </si>
  <si>
    <t>http://mbl.is/greinasafn/grein/1247798</t>
  </si>
  <si>
    <t>getum gert núna er að fá sem fyrst nýtt skip og auðvitað lagar það ástandið . Við verðum að vera</t>
  </si>
  <si>
    <t>samfélag okkar er að breytast . Störfum við veiðar og vinnslu er að fækka mikið . Við erum að horfa</t>
  </si>
  <si>
    <t>Aldrei í boði fyrir okkur að gefast upp</t>
  </si>
  <si>
    <t>http://eyjar.net/read/2016-11-12/aldrei-i-bodi-fyrir-okkur-ad-gefast-upp</t>
  </si>
  <si>
    <t>raunsæja mynd af lífi annara . Könnunin sem nær til 18 ára og eldri gefur til kynna að Íslendingar séu</t>
  </si>
  <si>
    <t>samfélagsmiðlar sýni oft og tíðum ekki blákaldan raunveruleikann . Steinunn Anna Sigurjónsdóttir , sálfræðingur hjá Litlu kvíðameðferðarstöðinni segir að sennilegt</t>
  </si>
  <si>
    <t>Stækka varir og rass með lýtalækninga-öppum</t>
  </si>
  <si>
    <t>http://ruv.is/node/1324113</t>
  </si>
  <si>
    <t>Ragnhildur Steinunn Jónsdóttir</t>
  </si>
  <si>
    <t>á að breyta hlutum eru þeir sömu , eða jafnvel minni . Þetta hljómar eins og hræðsluáróður en Tolentino er</t>
  </si>
  <si>
    <t>samfélög manna í gegnum ár og aldir hafa alltaf breyst í takt við hugmynda- og tækniþróun . Sókrates óttaðist að</t>
  </si>
  <si>
    <t>Skrifað á tímum brelluspegla internetsins</t>
  </si>
  <si>
    <t>http://ruv.is/frett/skrifad-a-timum-brelluspegla-internetsins</t>
  </si>
  <si>
    <t>Kristján Freyr Halldórsson</t>
  </si>
  <si>
    <t>tíðina hefur skipinu verið vel sinnt af hæfri áhöfn og bilanir því ekki algengar . Við verðum samt að vera</t>
  </si>
  <si>
    <t>samgöngum við Vestmannaeyjar er núna haldið uppi af einni elstu farþegaferju í norður Evrópu og auðvitað aukast líkurnar á bilunum</t>
  </si>
  <si>
    <t>Frátafir eru alltaf vondar</t>
  </si>
  <si>
    <t>http://eyjafrettir.is/frett/fratafir-eru-alltaf-vondar/2016-05-19</t>
  </si>
  <si>
    <t>stundaskrá heldur skal notast við tölvur við kennslu hefðbundinna faga . " Heildstæð tæknimennt felur í sér að nemandinn verði</t>
  </si>
  <si>
    <t>samhliða þróun tækjamenningar verða aðrir þættir menningarinnar , t.d. þeir er lúta að félagslegum þáttum og siðrænum , einnig að</t>
  </si>
  <si>
    <t>Veföld</t>
  </si>
  <si>
    <t>http://mbl.is/greinasafn/grein/621293</t>
  </si>
  <si>
    <t>töldum okkur gera það með fullnægjandi hætti , “ segir Kristinn Jónasson bæjarstjóri í Snæfellsbæ . Menn hafi vissulega verið</t>
  </si>
  <si>
    <t>samkeppni yrði um mölina af Breiðinni . „ Þessi náma er einstök vegna gæða steypuefnisins . Þetta er eitt besta</t>
  </si>
  <si>
    <t>Snæfellsbær ætlar að hlíta úrskurði Samkeppniseftirlits</t>
  </si>
  <si>
    <t>það besta , “ sagði Elmar sem veit hins vegar að samkeppnin um stöður er hörð . ,, Ég er</t>
  </si>
  <si>
    <t>samkeppnin hérna er mjög hörð , hópurinn hefur stækkað á síðustu árum og það er samkeppni um að vera með</t>
  </si>
  <si>
    <t>Elmar ánægður í Tyrklandi - ,,Lítur miklu verr út á Google en það er í raun og veru"</t>
  </si>
  <si>
    <t>http://dv.is/433/2018/4/20/elmar-anaegdur-i-tyrklandi-litur-miklu-verr-ut-a-google-en-thad-er-i-raun-og-veru</t>
  </si>
  <si>
    <t>annað sem er mjög jákvætt . “ Línumaðurinn öflugi gerir sér vonir um að spila gegn Svíum en er líka</t>
  </si>
  <si>
    <t>samkeppnin hjá landsliðinu er mikil . „ Að sjálfsögðu geri ég mér vonir um að fá tækifæri til þess að</t>
  </si>
  <si>
    <t>Draumur að fá landsliðskallið</t>
  </si>
  <si>
    <t>http://mbl.is/sport/handbolti/2019/10/23/draumur_ad_fa_landslidskallid</t>
  </si>
  <si>
    <t>skoraði 17 mörk . Hann er sá yngsti sem hefur skorað í Copa Libertadores , Meistaradeild Suður-Ameríku . Rodrygo er</t>
  </si>
  <si>
    <t>samkeppnin hjá Real Madrid er mikil og hann gæti þurft að sýna þolinmæði og jafnvel spila með varaliði félagsins ,</t>
  </si>
  <si>
    <t>Nýr leikmaður Real Madrid líkir sér við Neymar og Robinho - Vísir</t>
  </si>
  <si>
    <t>http://visir.is/g/2019190618847</t>
  </si>
  <si>
    <t>Heldur hann áfram að spila eða ekki ? " sagði Eriksson við The Times í dag . Hann segist vel</t>
  </si>
  <si>
    <t>samkeppnin um Beckham verði hörð en fleiri ensk lið og m.a . París SG í Frakklandi hafa sýnt áhuga á</t>
  </si>
  <si>
    <t>Sven-Göran vonast eftir Beckham</t>
  </si>
  <si>
    <t>http://mbl.is/sport/enski/2011/10/05/sven_goran_vonast_eftir_beckham</t>
  </si>
  <si>
    <t>samkeppnin verði hörð um stöðuna enda liðinu gengið vel . " Það er alltaf samkeppni að vera markvörður og ég</t>
  </si>
  <si>
    <t>http://mbl.is/greinasafn/grein/1515665</t>
  </si>
  <si>
    <t>svona upphæð , það er 46,24 prósent . Erlendar veðmálasíður eru nokkuð vinsælar á meðal Íslendinga en ekki eru allir</t>
  </si>
  <si>
    <t>samkvæmt lögum og reglum í landinu , ber að greiða skatta af slíku . Vitað er um mörg tilfelli þar</t>
  </si>
  <si>
    <t>Tvítugur Íslendingur vann tæpar 6 milljónir á erlendri veðmálasíðu: Stór upphæð til skattsins</t>
  </si>
  <si>
    <t>http://dv.is/433/2019/9/25/tvitugur-islendingur-vann-taepar-6-milljonir-erlendri-vedmalasidu-stor-upphaed-til-skattsins</t>
  </si>
  <si>
    <t>karlmönnum . Páfi sagðist hafa sett af stað rannsókn á málinu en ekkert hafi sannast á Ricca . Páfi sagðist</t>
  </si>
  <si>
    <t>samkynhneigðir menn störfuðu innan Vatíkansins . Þing- og forsetakosningar eru í Afríkuríkinu Simbabve í dag . Fimm eru í framboði</t>
  </si>
  <si>
    <t>Páfi segist ekki dæma samkynhneigða</t>
  </si>
  <si>
    <t>http://ruv.is/node/749885</t>
  </si>
  <si>
    <t>Samningurinn við Arnarlax kom liðinu á óvart</t>
  </si>
  <si>
    <t>http://ruv.is/node/1309967</t>
  </si>
  <si>
    <t>Ingvar þór Björnsson</t>
  </si>
  <si>
    <t>í tónlistarskólum á samningafundi hjá ríkissáttasemjara í gær . Dagrún Hjartardóttir , starfandi formaður félagsins , segir að allir séu</t>
  </si>
  <si>
    <t>samningar þurfi að nást . Samninganefnd félagsins fari yfir tilboðið fram að næsta samningafundi á þriðjudag . Dagrún segist ekki</t>
  </si>
  <si>
    <t>Fara yfir nýtt tilboð í kjaradeilu</t>
  </si>
  <si>
    <t>http://ruv.is/node/1108895</t>
  </si>
  <si>
    <t>. Kjarasamningar sem voru undirritaðir nú í lok ársins eru hugsaðir sem grundvöllur raunverulegra kjarabóta . Allir hljóta að vera</t>
  </si>
  <si>
    <t>Áramótaávarp forsætisráðherra: Boðar sóknaráætlun fyrir listir, menningu og nýsköpunarstarf</t>
  </si>
  <si>
    <t>http://eyjan.pressan.is/frettir/?p=149565</t>
  </si>
  <si>
    <t>Ég held að þið vitið hvaða svar ég kæmi með . Ég vil halda Newcastle í deildinni . Ég er</t>
  </si>
  <si>
    <t>samningur minn er að renna út . En þið verðið að skilja að mitt helsta markmið er að vinna Burnley</t>
  </si>
  <si>
    <t>Benítez tjáði sig um Almiron og Leicester orðróminn</t>
  </si>
  <si>
    <t>http://fotbolti.net/news/25-02-2019/benitez-tjadi-sig-um-almiron-og-leicester-ordrominn</t>
  </si>
  <si>
    <t>myndi ég ekkert slá hendinni á móti því . ' Hilmar Trausti verður samningslaus eftir tímabilið . „ Ég er</t>
  </si>
  <si>
    <t>samningur minn rennur út eftir mót en hef lítið viljað spá í þessum málum á meðan á mótinu stendur .</t>
  </si>
  <si>
    <t>Bestur í 1. deild: Of margir spilað yfir pari</t>
  </si>
  <si>
    <t>beri árangur segir Ásdís Hlökk lykilatriði að traust og trúnaður ríki milli stjórnenda og almennings . Hún segir menn líka</t>
  </si>
  <si>
    <t>samráðið við almenning og hagsmunaaðila þurfi að fara fram snemma í skipulagsvinnu , ekki sé nóg að leggja fram fullbúnar</t>
  </si>
  <si>
    <t>Setja þarf samráðinu skýrari umgjörð</t>
  </si>
  <si>
    <t>http://mbl.is/greinasafn/grein/842315</t>
  </si>
  <si>
    <t>samskipti skóla og kirkju sé sú að Mannréttindaráð borgarinnar flýtti sér um of að komast að niðurstöðu . Kirkjan er</t>
  </si>
  <si>
    <t>samskipti við grunnskóla eru viðkvæm og því hún hefur unnið með fagfólki skólanna og búið til samkomulag um hvernig samstarf</t>
  </si>
  <si>
    <t>Hefð þjóðar, þróun og framtíð</t>
  </si>
  <si>
    <t>http://visir.is/g/2010675484586</t>
  </si>
  <si>
    <t>Toshiki Toma</t>
  </si>
  <si>
    <t>sem leiddi til þess að framkoma þeirra við synina var ekki svo frábrugðin feðranna . Þeir höfðu þó verið mjög</t>
  </si>
  <si>
    <t>samskiptin við synina ættu að vera meiri og að þeir ættu að þroska með sér nýja gerð af karlmennsku ,</t>
  </si>
  <si>
    <t>Nýtt hlutverk feðra</t>
  </si>
  <si>
    <t>http://mbl.is/greinasafn/grein/766812</t>
  </si>
  <si>
    <t>daglega koma þangað um 15.000 gestir - en verkefni af þessari stærðargráðu er jafnframt mikil ögrun . Við erum líka</t>
  </si>
  <si>
    <t>samstarf við jafnstóra stofnun og Tate Modern getur verið flókið , enda er safnið eitt þeirra sem hvað mest ber</t>
  </si>
  <si>
    <t>SPORNAÐ VIÐ HLUTGERVINGU VIÐFANGSEFNISINS</t>
  </si>
  <si>
    <t>http://mbl.is/greinasafn/grein/740117</t>
  </si>
  <si>
    <t>skriflegu samtali var hann alltaf að vísa til þess að hún hefði verið svona eða hinsegin , verið manneskja ,</t>
  </si>
  <si>
    <t>samtalið væri skráð og tilbúinn til að verjast . Í munnlegu samtali þá var hann einlægari og opnari fyrir því</t>
  </si>
  <si>
    <t>Ákvað að mæta nauðgara sínum</t>
  </si>
  <si>
    <t>http://stundin.is/grein/9416</t>
  </si>
  <si>
    <t>samtalið var tekið upp , “ segir Davíð og bætir við að þá hefði hann verið faglegri í talmáli sínu</t>
  </si>
  <si>
    <t>Davíð segist ekki hafa vitað af upptökunni: „Hefði þá verið fágaðri í talmáli“</t>
  </si>
  <si>
    <t>http://visir.is/g/2017171118792</t>
  </si>
  <si>
    <t>sprengja sem menn voru búnir að ímynda sér og að það sé augljóst af því að hann hafi ekki verið</t>
  </si>
  <si>
    <t>samtalið var tekið upp . Þá hefði hann verið fágaðri í talmáli sínu en á einum stað í samtalinu segir</t>
  </si>
  <si>
    <t>Símtal Davíðs og Geirs birt: Vissu að lánið fengist ekki endurgreitt</t>
  </si>
  <si>
    <t>http://kjarninn.is/frettir/2017-11-18-simtal-davids-og-geirs-birt-vissu-ad-lanid-fengist-ekki-endurgreitt</t>
  </si>
  <si>
    <t>Foldager , lögreglustjórinn í Kaupmannahöfn , segir við Ekstra Bladet að þeir viti af þessu viðkvæma ástandi og séu vel</t>
  </si>
  <si>
    <t>samtökin reyni nú að ögra hvort öðru . Það sé áhyggjuefni og Foldager segir að lögreglan ætli að beita öllum</t>
  </si>
  <si>
    <t>Slær í brýnu með mótorhjólagengjum</t>
  </si>
  <si>
    <t>http://ruv.is/node/776544</t>
  </si>
  <si>
    <t>nótum , verkefnin framundan og litbrigði náttúrunnar en undirtónninn var að sönnu alvarlegur . Við vorum báðir að ég held</t>
  </si>
  <si>
    <t>samtöl okkar yrðu ekki miklu fleiri að sinni . Þessi kveðjustund í fagurri umgjörð Fljótshlíðarinnar er dýrmæt minning um góðan</t>
  </si>
  <si>
    <t>Sigurður Jóhann Jóhannsson</t>
  </si>
  <si>
    <t>http://mbl.is/greinasafn/grein/1346927</t>
  </si>
  <si>
    <t>spítalasamfélaginu milli landa og á þeim tíma sem þú hefur verið að læra ? " Ungir læknar í dag eru</t>
  </si>
  <si>
    <t>samvinna er vænlegri til árangurs og við erum hluti af teymi sem hefur það verkefni að greina sjúkdóma og lækna</t>
  </si>
  <si>
    <t>Hjartað slær í tónlistinni</t>
  </si>
  <si>
    <t>http://mbl.is/greinasafn/grein/1083520</t>
  </si>
  <si>
    <t>og samningum , eru með aðbúnað starfsfólks í lagi , bjóða upp á möguleika til fræðslu og menntunar og eru</t>
  </si>
  <si>
    <t>sanngjarnt samfélag sé gott fyrir okkur öll . " Elín Björg Jónasdóttir , formaður BSRB , fjallaði í ræðu sinni</t>
  </si>
  <si>
    <t>Skæruaðgerðir og hörð barátta</t>
  </si>
  <si>
    <t>http://mbl.is/greinasafn/grein/1681795</t>
  </si>
  <si>
    <t>í Stokkhólmi 11. júní . „ Efniviðurinn er tragískur þó svo að umgjörðin sé á köflum gamansöm er kvikmyndin alltaf</t>
  </si>
  <si>
    <t>strax . “ Ekki í tísku að bergðast ekki við Hún segir að á endanum sé kvikmyndabransinn iðnaður sem sé</t>
  </si>
  <si>
    <t>sé „ inn ” og hvað sé það ekki , og akkúrat núna sé alls ekki í tísku að bregðast</t>
  </si>
  <si>
    <t>Var óviss um að hún væri nógu góð fyrir Ben Kingsley</t>
  </si>
  <si>
    <t>http://visir.is/g/2018180309586</t>
  </si>
  <si>
    <t>ætli að gera þarna stóra virkjun og mesta mannvirki sem hefur verið gert á Íslandi án þess að við séum</t>
  </si>
  <si>
    <t>sé að gerast . Þannig erum við búin að útiloka þjóðgarðinn og erum að vinna stórfellt skarð í framtíðaruppbyggingu .</t>
  </si>
  <si>
    <t>Pökkuðu styttunni af Jóni inn í álpappír</t>
  </si>
  <si>
    <t>http://mbl.is/greinasafn/grein/686631</t>
  </si>
  <si>
    <t>hún verði auglýst . " Við viljum ekki að þetta fari fram hjá fólki heldur viljum við að allir séu</t>
  </si>
  <si>
    <t>sé að gerast . Þarna er tekið á því hvar má hækka þakið , hvar má setja kvista , hvar</t>
  </si>
  <si>
    <t>Línur lagðar um breytingar húsa</t>
  </si>
  <si>
    <t>http://mbl.is/greinasafn/grein/648630</t>
  </si>
  <si>
    <t>íslenska markaðarins og því skýrir skattalegt óhagræði ekki slakan árangur . Meðalmennska ekki viðunandi Á næstu árum verða fjárfestar enn</t>
  </si>
  <si>
    <t>sé að gerast á verðbréfamarkaði . Samhliða mun krafa þeirra um árangur aukast . Að ná árangri kalla ég að</t>
  </si>
  <si>
    <t>Sannleikanum verður hver sárreiðastur</t>
  </si>
  <si>
    <t>http://mbl.is/vidskipti/frettir/1999/01/23/sannleikanum_verdur_hver_sarreidastur</t>
  </si>
  <si>
    <t>Allt gert til að auka öryggi hátíðagesta</t>
  </si>
  <si>
    <t>http://mbl.is/frettir/innlent/2019/08/03/ahaetta_ad_vera_ungur_undir_ahrifum</t>
  </si>
  <si>
    <t>átta sig á þessu öllu saman og hver væru réttu viðbrögðin við frásögnunum . Auðvitað sé gott að fólk sé</t>
  </si>
  <si>
    <t>sé að gerast í heimi erlendra kvenna en nauðsyn sé á aðgerðum stjórnvalda . Stjórnmálamenn séu þeir sem geti breytt</t>
  </si>
  <si>
    <t>„Ísland er fallegt land en það er hægt að gera það enn fallegra“</t>
  </si>
  <si>
    <t>http://kjarninn.is/skyring/2018-02-05-island-er-fallegt-land-en-thad-er-haegt-ad-gera-thad-enn-fallegra</t>
  </si>
  <si>
    <t>kveðst hafa undirstrikað að fólk þurfi ekki alltaf að hlaupa til læknis við hvert tækifæri . En þarf að vera</t>
  </si>
  <si>
    <t>sé að gerast í sínum líkama . „ Stundum sendir hann skilaboð . Þó hvorki ég né Sjonni höfum tekið</t>
  </si>
  <si>
    <t>„Ég var ein af þeim heppnu“</t>
  </si>
  <si>
    <t>http://dv.is/frettir/2011/9/30/eg-var-ein-af-theim-heppnu/</t>
  </si>
  <si>
    <t>sér grein fyrir að framkoma mannsins var óviðeigandi og jafnvel ógnandi . Ataullahjan segir að í dag sé hún mun</t>
  </si>
  <si>
    <t>sé eðlilegt og hvað ekki og hiki ekki við að láta starfsbræður sína vita ef hún er ósátt við orðbragð</t>
  </si>
  <si>
    <t>Flestar þingkonur fórnarlömb kynferðislegrar áreitni</t>
  </si>
  <si>
    <t>http://mbl.is/frettir/erlent/2016/10/26/kynferdisleg_areitni_daglegt_braud/</t>
  </si>
  <si>
    <t>lært mjög mikið af þessu öllu saman . Þau lærðu að vera betri hvert við annað , en um leið</t>
  </si>
  <si>
    <t>sé ekki sjálfsagt mál að það komi dagur eftir þennan dag . Að sögn Diljár Mistar er það dýrmætur ,</t>
  </si>
  <si>
    <t>„Fíkillinn rændi systur minni“</t>
  </si>
  <si>
    <t>http://mbl.is/smartland/heilsa/2019/04/25/fikillinn_raendi_systur_minni</t>
  </si>
  <si>
    <t>sé framundan í evrópska viðskiptakerfinu með losunarheimildir , ETS-kerfinu . Hann segir að miðað við þau svör sem fengust á</t>
  </si>
  <si>
    <t>Aukakolefnisgjald fallið um sjálft sig</t>
  </si>
  <si>
    <t>http://mbl.is/frettir/innlent/2011/11/25/gjaldid_fallid_um_sjalft_sig</t>
  </si>
  <si>
    <t>verður oft mikið meira en fólk keypti annars , tilboð geta beinlínis verið neysluhvetjandi . " Hún telur Íslendinga yfirleitt</t>
  </si>
  <si>
    <t>meðvitaða um það hvað</t>
  </si>
  <si>
    <t>sé hollt og hvað ekki . " Fólk veit kannski hvað er æskilegt að setja ofan í sig en svo</t>
  </si>
  <si>
    <t>jafn miklum þrýstingi og fullorðnir um að kaupa meira og meira . Rannsóknin sýnir að níu ára börn séu mjög</t>
  </si>
  <si>
    <t>sé í boði . Netið hefur gert það að verkum að hægt er að ná til barna á alveg nýjan</t>
  </si>
  <si>
    <t>Nútímabörnin eru stórneytendur</t>
  </si>
  <si>
    <t>http://ruv.is/node/801499</t>
  </si>
  <si>
    <t>er slíkt ekki beinlínis óheimilt samkvæmt lögum . " Aðalatriðið er að þessi mál séu á yfirborðinu og allir séu</t>
  </si>
  <si>
    <t>sé í gangi . " Þannig telur Einar að sýna megi fram á að læknar séu að ávísa lyfjum með</t>
  </si>
  <si>
    <t>eða hið minnsta til heimalandsins . Myndbandið var birt á Twitter en þar má sjá að Pickford er ekki alveg</t>
  </si>
  <si>
    <t>sé í gangi fyrir framan hann . Kolbrún Bergþórsdóttir ritar grein í Fréttablaðið í dag og nefnist greinin Viðvörunarljós .</t>
  </si>
  <si>
    <t>Landsliðsmarkvörðurinn hauslaus á Ibiza - Sjáðu myndbandið</t>
  </si>
  <si>
    <t>http://dv.is/433/2019/7/3/landslidsmarkvordurinn-hauslaus-ibiza-sjadu-myndbandid</t>
  </si>
  <si>
    <t>Mac og Bobby Brown . Kristín Edda segir íslenskar konur vera ófeimnar við að nota liti enda séu þær mjög</t>
  </si>
  <si>
    <t>sé í gangi hverju sinni . Dökkbleikir , appelsínugulir og kóral-litir verða sérstaklega vinsælir og varalitablýanturinn er nauðsynlegur með og</t>
  </si>
  <si>
    <t>Vísir - Sjóðheit varalitatíska</t>
  </si>
  <si>
    <t>http://visir.is/g/2013706289896</t>
  </si>
  <si>
    <t>; svo sem áföll , erfiðleikar í sambúð , fjárhagsáhyggjur og fleira . Fagfólk er að mínu mati orðið mjög</t>
  </si>
  <si>
    <t>sé í gangi þegar fólk leitar aðstoðar vegna vanda þar sem saman fara kvíði , verkir , andvökunætur , þrekleysi</t>
  </si>
  <si>
    <t>Vakandi fyrir álagi og forðast öfgarnar</t>
  </si>
  <si>
    <t>http://mbl.is/greinasafn/grein/1704827</t>
  </si>
  <si>
    <t>hvenær sé hægt að fá drykki á „ Happy hour “ tilboðum . Einnig bendir hann fólki að vera mjög</t>
  </si>
  <si>
    <t>sé innifalið á veitingastöðum eins og vatn , kaffi og fleira . Tekur þar fram sérstaklega að ekki sé gerð</t>
  </si>
  <si>
    <t>Ráðleggur ferðamönnum að sleppa Bláa lóninu og fara frekar í sund</t>
  </si>
  <si>
    <t>http://visir.is/g/2017170828866</t>
  </si>
  <si>
    <t>klárað 18 holu hring á innan við þremur tímum . Þetta er áhugaverð tilraun til að reyna að gera leikmenn</t>
  </si>
  <si>
    <t>sé mikils virði að leikur gangi hratt fyrir sig , " segir í frétt á heimasíðu GR. Venjan er að</t>
  </si>
  <si>
    <t>Ræsa kylfinga á 8 mínútna fresti</t>
  </si>
  <si>
    <t>http://mbl.is/sport/golf/2014/05/28/raesa_kylfinga_a_8_minutna_fresti</t>
  </si>
  <si>
    <t>heiminn og hans vegferð . Það er mikilvægt að barnið fái góða næringu strax í móðurkviði og að móðirin sé</t>
  </si>
  <si>
    <t>sé mikilvægt í þeim efnum . Þetta getur dregið úr heilsufarslegum vanda síðar meir á ævi barnsins , " segir</t>
  </si>
  <si>
    <t>Vegferð barnsins mikilvægust</t>
  </si>
  <si>
    <t>http://mbl.is/greinasafn/grein/1399425</t>
  </si>
  <si>
    <t>Þorsteinn Guðmundsson: „Við erum að hræða unglingana okkar“</t>
  </si>
  <si>
    <t>http://dv.is/fokus/folk/2018/6/29/thorsteinn-gudmundsson-vid-erum-ad-hraeda-unglingana-okkar</t>
  </si>
  <si>
    <t>börn . Mín skoðun er sú að um leið og við fræðum börnin um réttindi þeirra og skyldur verða þau</t>
  </si>
  <si>
    <t>sé rangt og hvað sé rétt . Þá standa þau upp bæði fyrir sjálfum sér og hvert fyrir öðru til</t>
  </si>
  <si>
    <t>Traust gagnvart öðrum er verðmætt</t>
  </si>
  <si>
    <t>http://visir.is/g/2017171028982</t>
  </si>
  <si>
    <t>Elín Albertsdóttir</t>
  </si>
  <si>
    <t>Rafi Kam - sem ritstýrir Oh Word , sem er vefsvæði tileinkað hip hop tónlist - að Jay-Z sé sérstaklega</t>
  </si>
  <si>
    <t>sé verðmætast hverju sinni . Í ljósi þessa ætti að koma fáum á óvart að hann kýs frekar evrur en</t>
  </si>
  <si>
    <t>Rapparar í evrur? - Viðskiptablaðið</t>
  </si>
  <si>
    <t>http://vb.is/frettir/23357/</t>
  </si>
  <si>
    <t>Hann segir mikið vanta upp á að mál fari í farveg strax . „ Þar sem allir eru upplýstir og</t>
  </si>
  <si>
    <t>sé verið að gera , ef nokkuð , “ segir hann að lokum . Rúnar Alex Rúnarsson , leikmaður KR</t>
  </si>
  <si>
    <t>Vísir - Umfjöllun um ofbeldi í skólum: "Án frekari orða ræðst hún á son minn"</t>
  </si>
  <si>
    <t>http://visir.is/g/2013130929590</t>
  </si>
  <si>
    <t>Hrund Þórsdóttir</t>
  </si>
  <si>
    <t>upp á að mál fari strax í farveg . Ónefndur maður : Þar sem allir eru upplýstir , allir eru</t>
  </si>
  <si>
    <t>sé verið að gera ef nokkuð . Hjúkrunarrýmum verður fjölgað til að létta álagið á lyflækningasviði Landspítalans . Aðgerðin ein</t>
  </si>
  <si>
    <t>Leiðir á þöggun</t>
  </si>
  <si>
    <t>, einhver ný svið í stjórnsýslu sem að mér hugnast alls ekki og það er mjög mikilvægt að almenningur sé</t>
  </si>
  <si>
    <t>sé verið að kippa þingræðinu úr sambandi . Katrín Jakobsdóttir , formaður VG : Þarna tel ég í raun og</t>
  </si>
  <si>
    <t>Ætlar að leggja fram þingsályktunartillögu</t>
  </si>
  <si>
    <t>draumum sínum fullnægt og þá verður að tjá það við þann sem olli vonbrigðunum , þótt viðkomandi sé ekki alltaf</t>
  </si>
  <si>
    <t>sé verið að tjá . Á þeim tímum var ekki heldur leyfilegt að láta í ljós að foreldri væri annað</t>
  </si>
  <si>
    <t>Sigríður Guðbrandsdóttir</t>
  </si>
  <si>
    <t>http://mbl.is/greinasafn/grein/1459588</t>
  </si>
  <si>
    <t>tryggingar fyrir láninu , sem voru " bland í poka " , meðal annars húsnæðislán og bílalán . Og voru</t>
  </si>
  <si>
    <t>Seðlabankinn þyrfti að sýna " sveigjanleika " til að taka tryggingarnar gildar . En tryggingarnar þóttu " of veikar "</t>
  </si>
  <si>
    <t>Atburðarásin hröð</t>
  </si>
  <si>
    <t>http://mbl.is/greinasafn/grein/1246416</t>
  </si>
  <si>
    <t>„ Við hlökkum til leiksins . Það verður mikil áskorun fyrir okkur að snúa þessu einvígi við . Við erum</t>
  </si>
  <si>
    <t>seinni leikurinn er bara 90 mínútur en við verðum samt að vera þolinmóðir . Við megum ekki tapa okkur .</t>
  </si>
  <si>
    <t>Suárez: Megum ekki missa okkur strax á fyrstu mínútu</t>
  </si>
  <si>
    <t>http://visir.is/g/2017170309055</t>
  </si>
  <si>
    <t>fyrir þær ófarir sem nú steðja að myntbandalaginu . Vissulega hafa þeir eitthvað til sín máls , enda eru flestir</t>
  </si>
  <si>
    <t>seinustu ríkisstjórnir Grikklands höfðu fiktað í eigin bókhaldi ( með aðstoð bandaríska fjármálafyrirtækisins Goldman &amp; Sachs ) og um langt</t>
  </si>
  <si>
    <t>Vísir - Hugleiðingar um grísku efnahagskreppuna, ESB og Evruna</t>
  </si>
  <si>
    <t>http://visir.is/g/2011707159989</t>
  </si>
  <si>
    <t>þremur stigum á eftir Haukum og er því í baráttunni um að fylgja Selfyssingum upp . " Við erum alveg</t>
  </si>
  <si>
    <t>Selfyssingar ætla sér að vinna deildina og við fáum ekkert gefins frá þeim . Við búum okkur undir mjög erfiðan</t>
  </si>
  <si>
    <t>Endurtaka Haukar leikinn frá 1978?</t>
  </si>
  <si>
    <t>http://mbl.is/greinasafn/grein/1299964</t>
  </si>
  <si>
    <t>eina skiptið sem ég hef skammað farþega mína og atvikið situr alltaf í mér . Ég hef alltaf verið mjög</t>
  </si>
  <si>
    <t>sem fararstjóri er ég með líf fólks í höndunum , ekki ósvipað og í starfi mínu sem hjarta- og lungnaskurðlæknir</t>
  </si>
  <si>
    <t>Lífsháski í Kverkfjöllum</t>
  </si>
  <si>
    <t>http://mbl.is/greinasafn/grein/1621802</t>
  </si>
  <si>
    <t>slíku kerfi heldur sagði að það yrði gert síðar . Þá sagði Birgitta að mikilvægt væri að almenningur væri betur</t>
  </si>
  <si>
    <t>meðvitaður um það hverjir</t>
  </si>
  <si>
    <t>semja lögin sem afgreidd eru á Alþingi . Ekki væri það löggjafarvaldið , því þau væru flest samin í ráðuneytum</t>
  </si>
  <si>
    <t>Boðar þingsályktun um niðurstöður stjórnlaganefndar - Viðskiptablaðið</t>
  </si>
  <si>
    <t>http://vb.is/frettir/96676/</t>
  </si>
  <si>
    <t>frumkvöðlum í netheimum og fékk þar af leiðandi upplýsingar og þekkingu á PGP og mikilvægi dulkóðunar , ég var snemma</t>
  </si>
  <si>
    <t>senda tölvupósta var eins og að senda póstkort . Ég upplifði hve snöggt NSA er til verka þegar ég póstaði</t>
  </si>
  <si>
    <t>Útsala, útsala, á þér!</t>
  </si>
  <si>
    <t>í Reykjavík og opnað hana þá neitaði viðtakandinn sök . Þótti dómnum fyrrnefnd háttsemi gefa til kynna að hann væri</t>
  </si>
  <si>
    <t>sendingin innihéldi ólögmætan varning . Þá lýsti viðtakandinn því fyrir dómi að hann hefði óttast að eitthvað misjafnt kynni að</t>
  </si>
  <si>
    <t>Kókaíninnflytjandi borgaði leiguna með stolnu parketi af vinnustað sínum - Vísir</t>
  </si>
  <si>
    <t>http://visir.is/g/2019191119637</t>
  </si>
  <si>
    <t>þessum málum eru að aukast , nýverið kynnti Kauphöllin leiðbeiningar Nasdaq OMXum samfélagsábyrgð fyrirtækja . Stjórnendur fyrirtækja þurfa að vera</t>
  </si>
  <si>
    <t>senn líður að því að þeim beri lagaleg skylda til að fylgja formlegri umhverfisstefnu . Fyrirtæki geta ekki mikið lengur</t>
  </si>
  <si>
    <t>Aðgerða þörf í loftslagsmálum</t>
  </si>
  <si>
    <t>http://kjarninn.is/skodun/2016-11-25-adgerda-thorf-i-loftslagsmalum/</t>
  </si>
  <si>
    <t>fram í landinu árið 2005 . ........... Brostnir draumar Hugsandi menn á leiksviði viðskiptalífsins hlutu á þessum tíma að vera</t>
  </si>
  <si>
    <t>senn myndi hefjast kapphlaup um orkufyrirtækin og orkulindirnar . Sömuleiðis gat verið hagnýtt fyrir kaupsýslu- og athafnamenn að vita að</t>
  </si>
  <si>
    <t>Aðstöðubrask og orkufyrirtækin</t>
  </si>
  <si>
    <t>http://dv.is/blogg/johann-hauksson/2012/11/21/adstodubrask-og-orkufyrirtaekin/</t>
  </si>
  <si>
    <t>tala alltaf við þá sömu Hitt veigamikla atriðið í að jafna hlut kvenna en ekki síður mikilvægt er að vera</t>
  </si>
  <si>
    <t>sérfræðingum og álitsgjöfum er boðið í þætti BBC . " Þar höfum við unnið mikla vinnu með ritstjórum og hvatt</t>
  </si>
  <si>
    <t>Fílbeinstrendingurinn var látinn laus eftir skýrslutöku lögreglunnar og ekki var krafist gæsluvarðhalds yfir honum í kjölfarið . „ Við erum</t>
  </si>
  <si>
    <t>Serge Aurier hafi verið leiddur fyrir lögregluyfirvöld um helginar , en viljum ekki tjá okkur um málið að öðru leyti</t>
  </si>
  <si>
    <t>Aurier handtekinn fyrir heimilisofbeldi – Fréttablaðið</t>
  </si>
  <si>
    <t>http://frettabladid.is/sport/aurier-handtekinn-fyrir-heimilisofbeldi</t>
  </si>
  <si>
    <t>? Hefur kristnin ekki tekið þátt í ófriðsamlegri stefnu Bandaríkjanna gagnvart Mið-Austurlöndum undanfarinn áratug ? Eigum við ekki að vera</t>
  </si>
  <si>
    <t>sérhver trú eða pólitísk skoðun sem völdin hefur getur verið kúgun annarra ? * Það er hræðilegt að innræta og</t>
  </si>
  <si>
    <t>Ógnvænleg trúarbrögð eða málflutningur?</t>
  </si>
  <si>
    <t>http://mbl.is/greinasafn/grein/1087155</t>
  </si>
  <si>
    <t>menn að það að bankarnir séu í ríkiseign skapi nýtt spillingarumhverfi . Það verður ekki svo því við erum mjög</t>
  </si>
  <si>
    <t>setja fjármálakerfinu skýrar og ábyrgar leikreglur . Ég vil að ríkið eigi áfram hlut í bönkunum . Fjármálalegur stöðugleiki og</t>
  </si>
  <si>
    <t>Þurfum að skjóta líflínu út í heim</t>
  </si>
  <si>
    <t>http://mbl.is/greinasafn/grein/1255251</t>
  </si>
  <si>
    <t>nú en þegar aldamótabólan var sem stærst að þeir geti líka tapað fé . " Ég held að fólk sé</t>
  </si>
  <si>
    <t>setja sér markmið í báðar áttir . Hugsi sem svo ; hversu miklu er ég tilbúin að tapa en ekki</t>
  </si>
  <si>
    <t>Bernskubrek ungs markaðar</t>
  </si>
  <si>
    <t>http://mbl.is/greinasafn/grein/796250</t>
  </si>
  <si>
    <t>eiga erindi í öryggisráðið , " segir hann en bætir svo við : " Ég er á hinn bóginn afar</t>
  </si>
  <si>
    <t>setu í öryggisráðinu fylgir mikil vinna . Stóru ríkin í ráðinu búa yfir aðgangi að upplýsingum og miklum mannafla sem</t>
  </si>
  <si>
    <t>Enn nægur tími til að semja við Írana</t>
  </si>
  <si>
    <t>http://mbl.is/greinasafn/grein/1075404</t>
  </si>
  <si>
    <t>breytingu sömuleiðis þar sem fram kemur að nú sér brýnt að samningamenn hafi skýrt og afmarkað umboð og þeir séu</t>
  </si>
  <si>
    <t>séu áfrávíkjanleg skilyrði Íslands . Ef samningamenn hafi opið umboð til aðildarviðræðna án nokkurra skilyrða skapi það hættu á því</t>
  </si>
  <si>
    <t>Þingið í gíslingu ESB málsins</t>
  </si>
  <si>
    <t>sé myndarlegur , bæði karlar og konur . Þegar hún var spurð að því hvort hún teldi að Rúrik væri</t>
  </si>
  <si>
    <t>síða hárið myndi slá í gegn á HM sagði hún : „ Að vera með sítt hár er brjálað vesen</t>
  </si>
  <si>
    <t>Álfrún varpar ljósi á hvað það er sem heillar konur við Rúrik Gíslason</t>
  </si>
  <si>
    <t>http://dv.is/433/2018/6/18/alfrun-varpar-ljosi-hvad-thad-er-sem-heillar-konur-vid-rurik-gislason</t>
  </si>
  <si>
    <t>leikjunum á meðan við vinnum . Auðvitað ætlum við að berjast fyrir efstu tveimur sætunum . En við erum alveg</t>
  </si>
  <si>
    <t>síðast unnum við Noreg heima og töpuðum svo fyrir Kýpur úti sem átti að vera slakara lið en við .</t>
  </si>
  <si>
    <t>Heimir: Frekar þægilegt, þó það sé fáránlegt að segja það</t>
  </si>
  <si>
    <t>http://visir.is/g/2014140908950</t>
  </si>
  <si>
    <t>þú ættir ekki að láta fram hjá þér fara . Marvel kvikmyndirnar Ef þú ert ofurhetju aðdáandi þá ertu líklegast</t>
  </si>
  <si>
    <t>síðasta Avengers myndin ( allavega í bili ) , Avengers : Endgame , er væntanleg í kvikmyndahús 24. apríl .</t>
  </si>
  <si>
    <t>Glás til að glápa á í páskafríinu</t>
  </si>
  <si>
    <t>http://ruv.is/frett/glas-til-ad-glapa-a-i-paskafriinu</t>
  </si>
  <si>
    <t>Helga Margrét Höskuldsdóttir</t>
  </si>
  <si>
    <t>Ég þekki þig ekki neitt ! Ég get hinsvegar fullvissað þig um að bæði biskup Íslands og ég erum fyllilega</t>
  </si>
  <si>
    <t>siðfræði kom til um leið og Guð skapaði heiminn , þ.e. langt á undan fæðingu Jesú Krists , sem þú</t>
  </si>
  <si>
    <t>Fyrirgefðu, Bjarni</t>
  </si>
  <si>
    <t>http://mbl.is/greinasafn/grein/738293</t>
  </si>
  <si>
    <t>hér að reyna að vinna að nýsköpun reynist þetta erfiðara . " Að byggja undir íslenskt hugvit mikilvægt Guðlaug er</t>
  </si>
  <si>
    <t>sífellt fleiri fyrirtæki í eigu ríkisins sem og stofnanir séu að opna á ný tækifæri . " Ungt vel menntað</t>
  </si>
  <si>
    <t>Sérstaklega dýrmæt reynsla</t>
  </si>
  <si>
    <t>sjónar á aðalatriðunum . Umræðan fer að snúast um hin smærri atriði . Þetta verðum við að forðast og vera</t>
  </si>
  <si>
    <t>sífellt flóknara regluverk mun ekki gera okkur að fullu hólpin frá óstöðugleika á fjármálamörkuðum nema að reglurnar verði svo íþyngjandi</t>
  </si>
  <si>
    <t>Íslendingar þekkja nauðsynina best</t>
  </si>
  <si>
    <t>http://mbl.is/vidskipti/frettir/2015/03/23/islendingar_thekkja_naudsynina_best</t>
  </si>
  <si>
    <t>Eftir því sem ég kynntist henni betur varð mér ljóst að öllu gamni fylgir nokkur alvara . Ég varð sífellt</t>
  </si>
  <si>
    <t>Sigga skildi og greindi ýmislegt sem ekki er öllum gefið að skynja . Þín verður sárt saknað , Sigga mín</t>
  </si>
  <si>
    <t>SIGRÍÐUR KRISTÍN HALLDÓRSDÓTTIR</t>
  </si>
  <si>
    <t>http://mbl.is/greinasafn/grein/805466</t>
  </si>
  <si>
    <t>sök þegar uppi stóð . ' Þetta var rosalegur leikur , við þurftum á sigri að halda . Við vorum</t>
  </si>
  <si>
    <t>sigur myndi færa okkur toppsætið á ný og við erum líka efstir í Meistaradeildarriðlinum , það er því að ganga</t>
  </si>
  <si>
    <t>Michael Carrick: Ronaldo er í stuði þessa dagana</t>
  </si>
  <si>
    <t>á Stamford Bridge í kvöld og Ferguson kveðst ætla að færa Mourinho vínflösku að gjöf . " José er mjög</t>
  </si>
  <si>
    <t>sigur og tap haldast í hendur og það þarf að taka því á svipaðan hátt . Þú berð þér ekki</t>
  </si>
  <si>
    <t>Ferguson: Mourinho höndlaði ósigurinn með reisn</t>
  </si>
  <si>
    <t>http://mbl.is/sport/enski/2007/05/09/ferguson_mourinho_hondladi_osigurinn_med_reisn</t>
  </si>
  <si>
    <t>í kvöld undirstrika það . “ Jóhann : Grófum óþarflega djúpa gröf Jóhann Þór Ólafsson , þjálfari Grindavíkur , virtist</t>
  </si>
  <si>
    <t>sigurinn í kvöld var langt frá því að vera sannfærandi en gat jafnframt gengið sáttur frá verkefni dagsins í ljósi</t>
  </si>
  <si>
    <t>Umfjöllun og viðtöl: Snæfell - Grindavík 80-88 | Þjálfaralausir Hólmarar töpuðu enn einum leiknum</t>
  </si>
  <si>
    <t>http://visir.is/g/2017170229436</t>
  </si>
  <si>
    <t>Arnór Óskarsson í Stykkishólmi</t>
  </si>
  <si>
    <t>í lokahöfn . Var ekki annað að sjá en vonbrigði Massa skinu úr andliti hans . Og að Alonso væri</t>
  </si>
  <si>
    <t>sigurinn yrði umdeildur . Vettel varð sem áður segir þriðji en liðsfélagi hans Mark Webber sjötti . Milli þeirra urðu</t>
  </si>
  <si>
    <t>Alonso fær sigur á silfurfati</t>
  </si>
  <si>
    <t>http://mbl.is/sport/formula/2010/07/25/alonso_faer_sigur_a_silfurfati</t>
  </si>
  <si>
    <t>koma eitthvað mat á því hversu í raun hættulegt þetta er , þessar aðstæður eru og fólk þarf að vera</t>
  </si>
  <si>
    <t>Silfra er ekkert eins og hver önnur köfun , þetta er mjög kalt og þetta er ekki fyrir nema vant</t>
  </si>
  <si>
    <t>Ráðherra boðar hertari reglur við Silfru</t>
  </si>
  <si>
    <t>síðan 1984 til að ná þessum árangri . Og það má segja að þarna hafi sprengingin orðið , allir urðu</t>
  </si>
  <si>
    <t>Simone Biles væri , talað var um að þarna væri á ferðinni besta fimleikakona allra tíma og óvíst væri hvort</t>
  </si>
  <si>
    <t>Hnotskurn: Besti íþróttamaður allra tíma?</t>
  </si>
  <si>
    <t>http://ruv.is/frett/hnotskurn-besti-ithrottamadur-allra-tima</t>
  </si>
  <si>
    <t>Ég skal hringja núna " , sagði hún gjarnan , því símamærin var vön að telja viðtalsbilin og hún var</t>
  </si>
  <si>
    <t>símtalið mætti ekki kosta mig of mikið . Það verður tómarúm nú þegar hún er farin . Hún sem var</t>
  </si>
  <si>
    <t>Hrefna Þorvarðardóttir</t>
  </si>
  <si>
    <t>http://mbl.is/greinasafn/grein/1398940</t>
  </si>
  <si>
    <t>Zelenskíj leyndum er talinn grafa undan þeirri málsvörn þar sem hann bendir til þess að embættismenn Hvíta hússins hafi verið</t>
  </si>
  <si>
    <t>símtalið reyndist skaðlegt spyrðist það út . Tim Morrison , fráfarandi yfirmaður málefna Rússlands og Evrópu hjá þjóðaröryggisráðinu , virtist</t>
  </si>
  <si>
    <t>Skipað að þegja um áhyggjur sínar af símtali Trump og Zelenskíj - Vísir</t>
  </si>
  <si>
    <t>http://visir.is/g/2019191109807</t>
  </si>
  <si>
    <t>milli tannanna á fólki í lengri tíma en Geir hefur lagst gegn birtingu þess þar sem hann hafi ekki verið</t>
  </si>
  <si>
    <t>símtalið væri hljóðritað . Þá hafnar Geir því að hafa haft úrslitavald um 500 milljón evra lánið til Kaupþings .</t>
  </si>
  <si>
    <t>Trúnaðarbrot Sturlu í Seðlabankanum var fyrnt</t>
  </si>
  <si>
    <t>http://visir.is/g/2016161029906</t>
  </si>
  <si>
    <t>Davíð „ við erum að fara alveg niður að rassgati “ . Þrátt fyrir að Davíð segist ekki hafa verið</t>
  </si>
  <si>
    <t>símtalið væri tekið upp kom fram í vitnisburði starfsmanns Seðlabankans að Davíð hafi sérstaklega skipt um síma til að geta</t>
  </si>
  <si>
    <t>í beinni útsendingu þar sem hann bað guð um að blessa Ísland . Davíð hringdi í Geir úr síma Sturlu</t>
  </si>
  <si>
    <t>símtölin úr þeim síma væru hljóðrituð en það gilti ekki um síma Davíðs . Umritað símtal hefur verið á milli</t>
  </si>
  <si>
    <t>verði ekki opinberar gjaldskrárhækkanir og skattabreytingar sem hafa áhrif á verðlagningu í fyrirtækjum , " segir Ari . Hann segist</t>
  </si>
  <si>
    <t>sín skoðun sé ekki vinsæl , en Ari telur verðtrygginguna vera jákvæða í heildarsamhenginu . " Verðtrygging er til að</t>
  </si>
  <si>
    <t>"Fólki í erfiðustu stöðunni er gert erfiðara fyrir"</t>
  </si>
  <si>
    <t>og hálfs árs fangelsl fyrir aðild að innflutningi á kókaíni frá Danmörku árið 2012 . Birti myndina eftir handtökunaHafþór var</t>
  </si>
  <si>
    <t>Sindri Þór hefði verið handtekinn í dag en sagði myndina þó ekki hafa verið tekna í dag . Hún væri</t>
  </si>
  <si>
    <t>Birti mynd af sér með Sindra Þór í Amsterdam</t>
  </si>
  <si>
    <t>http://visir.is/g/2018180429707</t>
  </si>
  <si>
    <t>auðvitað hlýtur einhvern tíma að koma að því að maður verði með tónleika heima . " Fáar hljómsveitir eru jafn</t>
  </si>
  <si>
    <t>sinna aðdáendum sínum og Iron Maiden . Platan kemur meðal annars út í forláta boxi þar sem verður m.a. að</t>
  </si>
  <si>
    <t>Hjálpum Eddie!</t>
  </si>
  <si>
    <t>http://mbl.is/greinasafn/grein/1344929</t>
  </si>
  <si>
    <t>ég ansi lengi fram eftir og aldrei kemur sú stund sem mér leiðist . Svo þarf maður auðvitað að vera</t>
  </si>
  <si>
    <t>sinna fjölskyldunni líka og ég reyni að fara reglulega í sumarbústaðinn okkar í Borgarfirði án tölvunnar . ” Börn Ingunnar</t>
  </si>
  <si>
    <t>Nýtti frístundir í fæðingarorlofi og stofnaði netverslun með barnavörur:</t>
  </si>
  <si>
    <t>því ég held að það hefði verið of sárt fyrir hann . “ „ Kannski er gott að fólk sé</t>
  </si>
  <si>
    <t>sinna öðrum og hlúa að þeim sem líður illa , sýna hlýju og vera til staðar . “ Aðspurð hvaða</t>
  </si>
  <si>
    <t>hópunum upplifðu það að þau fengju minni þjónustu og fyndist niðurlægjandi að vera í lakara liðinu . Sigurður segir þjálfara</t>
  </si>
  <si>
    <t>sinna öllum hópunum jafnt og að a-liðið fái ekki meiri athygli en b-liðið . Langflestir séu ánægðir með kerfið eins</t>
  </si>
  <si>
    <t>Eðlilegt að skipta í hópa eftir getu</t>
  </si>
  <si>
    <t>http://ruv.is/node/770407</t>
  </si>
  <si>
    <t>. Vísir hafði samband við Ásdísi Rán sem er stödd á Íslandi um þessar mundir ásamt fjöskyldunni . Hún er</t>
  </si>
  <si>
    <t>sinna þarf sambandinu en hún er á leið til Bretlands ásamt eiginmanni sínum , Garðari Gunnlaugssyni , þar sem þau</t>
  </si>
  <si>
    <t>Ásdís Rán ræktar sambandið</t>
  </si>
  <si>
    <t>http://visir.is/g/2008851205320</t>
  </si>
  <si>
    <t>eftirsjá , orku sem gæti annars hafa verið lífsorka , skemmtun og gleði og í dag reyni ég að vera</t>
  </si>
  <si>
    <t>sjá ekki eftir hlutunum . Viðtal Indíönu Ásu Hreinsdóttur við Önnu Richardsdóttur birtist fyrst í Akureyri Vikublað . Smelltu hér</t>
  </si>
  <si>
    <t>„Listin má gjarnan ögra“</t>
  </si>
  <si>
    <t>http://pressan.is/Landsmalablod/Lesa_Akureyri/listin-ma-gjarnan-ogra</t>
  </si>
  <si>
    <t>maður tekið einn miða upp úr og séð að hamingjan er allt um kring . Maður þarf bara að vera</t>
  </si>
  <si>
    <t>sjá hana . Auðvitað koma dagar inn á milli sem eru grámyglulegir og leiðinlegir en það er þó alltaf hægt</t>
  </si>
  <si>
    <t>„Lífið er skemmtilegra í gleði“</t>
  </si>
  <si>
    <t>að þau tækifæri sem felast í auknu fiskeldi á sjálfbærum grunni verði nýtt . Einnig að ríki og sveitarfélög séu</t>
  </si>
  <si>
    <t>sjálfbær þróun í fiskeldi byggist á jafnvægi milli efnahagslegra , samfélagslegra og umhverfislegra þátta . Mikilvægt er að litið sé</t>
  </si>
  <si>
    <t>Fiskeldi og sveitarfélögin</t>
  </si>
  <si>
    <t>sem ætlað er að vinna gegn undirboðum á vinnumarkaði og svartri atvinnustarfsemi . Dröfn segir að fólk sé orðið mun</t>
  </si>
  <si>
    <t>sjálfboðaliðar megi ekki vinna eins og venjulegir launamenn . Um það vitni yfirlýsing sem Samtök atvinnulífsins og Bændasamtökin undirrituðu í</t>
  </si>
  <si>
    <t>Vilja bættar reglur um sjálfboðaliða</t>
  </si>
  <si>
    <t>http://ruv.is/node/1146717</t>
  </si>
  <si>
    <t>er þó sjaldnast á kostnað samferðamanna og marga þeirra upphefur hann ekki minna en sjálfan sig . Og Sigurður er</t>
  </si>
  <si>
    <t>sjálfhælni er varasöm en segir eftir að hafa lýst minni sínu og hæfileikum til að endursegja sögur sem hann hafði</t>
  </si>
  <si>
    <t>Þetta elskulega karlaraup</t>
  </si>
  <si>
    <t>ætla að byrja á samfélagsmiðlum en hún telur þá hafa slæm áhrif . Segir hún að fólk þurfi að vera</t>
  </si>
  <si>
    <t>sjálfsálit barna getur skaðast af öllum þessum deilingum sem fylgja samfélagsmiðlunum . Elva Rut Guðlaugsdóttir og Eydís Arna Kristjánsdóttir eiga</t>
  </si>
  <si>
    <t>Hætt að hafa áhyggjur af útlitinu</t>
  </si>
  <si>
    <t>http://mbl.is/smartland/tiska/2017/11/05/haett_ad_hafa_ahyggjur_af_utlitinu</t>
  </si>
  <si>
    <t>annað að nýta markaðstækifærin sem bjóðast með því að lágmarka umhverfisspor íslensks sjávarútvegs . Hallveig segir fyrirtækin í greininni mjög</t>
  </si>
  <si>
    <t>sjávarútvegurinn á allt sitt undir hreinleika hafsins og því að umgengni við auðlindina sé góð og sjálfbær . " Þegar</t>
  </si>
  <si>
    <t>Útblástur sjávarútvegs fer minnkandi</t>
  </si>
  <si>
    <t>http://mbl.is/greinasafn/grein/1631113</t>
  </si>
  <si>
    <t>. Heilbrigð Skynsemi tapaði loks alveg viljanum til að lifa eftir að hafa fregnað að kona ein virtist ekki lengur</t>
  </si>
  <si>
    <t>sjóðandi kaffi er HEITT . Hún hellti heitu kaffi í kjöltu sér og fékk sér dæmdar háar skaðabætur fyrir rétti</t>
  </si>
  <si>
    <t>Ekki er öll vitleysan eins</t>
  </si>
  <si>
    <t>http://mbl.is/greinasafn/grein/1316809</t>
  </si>
  <si>
    <t>leiðarljósi þegar það semur við verktakafyrirtæki GAMMA um byggingu íbúða og hvort eigendur hlutdeildarskírteina í hvorum sjóði fyrir sig séu</t>
  </si>
  <si>
    <t>sjóðir í stýringu GAMMA séu á bak við báða samningsaðilana í viðskiptunum . Fjárfestir með GAMMABjörgólfur Thor Björgólfsson fjárfestir með</t>
  </si>
  <si>
    <t>GAMMA semur við eigið verktakafyrirtæki um byggingu 105 íbúða</t>
  </si>
  <si>
    <t>http://stundin.is/grein/5966</t>
  </si>
  <si>
    <t>á eignarhlutum í þeim í einhvern tíma . Þá er gott fyrir okkur að vera upplýstir og að við séum</t>
  </si>
  <si>
    <t>sjóðir þetta eru . Á meðan getur enginn stigið fram og sagt við vogunarsjóðina : Farið þið . Þetta var</t>
  </si>
  <si>
    <t>Gunnar um vogunarsjóðina: Ekki hægt að reka þá í burtu</t>
  </si>
  <si>
    <t>http://dv.is/frettir/2011/11/17/gunnar-um-vogunarsjodina-ekki-haegt-ad-reka-tha-i-burtu/</t>
  </si>
  <si>
    <t>leyti , sagði Gunnar I. Birgisson , fyrrverandi bæjarstjóri í Kópavogi og stjórnarformaður lífeyrissjóðsins . Gunnar segist ekki hafa verið</t>
  </si>
  <si>
    <t>sjóðurinn hefði veitt Kópavogsbæ lán í formi peningamarkaðslána . „ Ég vissi það ekki fyrr en Fjármálaeftirlitið kom og rændi</t>
  </si>
  <si>
    <t>FME kom og rændi sjóðnum</t>
  </si>
  <si>
    <t>http://ruv.is/node/727482</t>
  </si>
  <si>
    <t>http://mbl.is/vidskipti/frettir/2018/10/11/naudsynleg_forsenda_fyrir_kerfisbreytingum</t>
  </si>
  <si>
    <t>hvorki né bregða fæti fyrir meðfætt sköpunareðli eins og gert var til skamms tíma og gerist enn . Vera betur</t>
  </si>
  <si>
    <t>sjónlistir höfða á sama hátt til augans og tónlist til eyrans , talað og skrifað orð til heilans og vitsmunanna</t>
  </si>
  <si>
    <t>Fram og aftur – aftur og fram</t>
  </si>
  <si>
    <t>http://mbl.is/greinasafn/grein/1124324</t>
  </si>
  <si>
    <t>verkefni , “ segir Margrét sem hoppar því beint inn í Kastljósið þegar þeirri ævintýradvöl lýkur . Margrét er fyllilega</t>
  </si>
  <si>
    <t>sjónvarp og útvarp séu tveir ólíkir heimar og hún segist eiga eftir að sakna þess að geta ekki bara mætt</t>
  </si>
  <si>
    <t>Ekkert grín að feta í fótspor Ragnhildar Steinunnar</t>
  </si>
  <si>
    <t>http://visir.is/g/2010227029475</t>
  </si>
  <si>
    <t>Kári segir hins vegar að með þær upplýsingar í höndunum , sem kaupandi þjónustunnar tryggir sér , geti menn orðið</t>
  </si>
  <si>
    <t>sjúkdóma þeir séu líklegri til að fá en ella og geti þá um leið reynt að haga lífi sínu skynsamlega</t>
  </si>
  <si>
    <t>Þróast vonandi út í það að verða afl í fyrirbyggjandi læknisfræði</t>
  </si>
  <si>
    <t>http://mbl.is/greinasafn/grein/1176522</t>
  </si>
  <si>
    <t>pabba sínum . Hann hefur það frá okkur báðum að vera hvatvís . “ Dansað í stofunni Hún segist vera</t>
  </si>
  <si>
    <t>sjúkdómurinn er til staðar og getur gosið upp hvenær sem er . „ Ég verð alltaf geðveik , “ segir</t>
  </si>
  <si>
    <t>„Ég verð alltaf geðveik"</t>
  </si>
  <si>
    <t>http://stundin.is/grein/5814</t>
  </si>
  <si>
    <t>Hún sagði að fólk þyrfti að vita af hverju hún væri ekki eins og áður og hún var líka mjög</t>
  </si>
  <si>
    <t>sjúkdómurinn myndi bara versna . Ef við börnin mismæltum okkur eða gerðum eitthvað kjánalegt þá gantaðist hún með það að</t>
  </si>
  <si>
    <t>Signa Hallberg Hallsdóttir</t>
  </si>
  <si>
    <t>þá áhættu sem fylgir , “ segir Birgir og bætir því við að þeir sem komu að aðgerðinni hafi verið</t>
  </si>
  <si>
    <t>sjúklingurinn gæti dáið . „ Við vorum meðvituð um að þetta gæti farið þannig . Vegna þess að þetta var</t>
  </si>
  <si>
    <t>Barkamálið: „Alltaf ábyrgur sem forstjóri“</t>
  </si>
  <si>
    <t>http://ruv.is/node/904744</t>
  </si>
  <si>
    <t>sér dósamat til að senda til hamfarasvæðanna . Góð viðbrögð styrki Obama Í herbúðum beggja frambjóðenda eru menn um leið</t>
  </si>
  <si>
    <t>skammur tími er til stefnu fyrir kosningarnar . Þannig ætlar Romney að halda þrjá framboðsfundi í Flórída strax í dag</t>
  </si>
  <si>
    <t>Kosningabaráttan í bið</t>
  </si>
  <si>
    <t>http://mbl.is/greinasafn/grein/1442191</t>
  </si>
  <si>
    <t>„ Ég hef heyrt þessa gagnrýni og þvertek með öllu að hún eigi rétt á sér . Við erum mjög</t>
  </si>
  <si>
    <t>skapa ekki aðstæður þar sem fyrirtæki er kúgað til að gera sátt . Það er mjög slæmt fyrir samkeppnisréttinn ef</t>
  </si>
  <si>
    <t>Páll Gunnar: Fyrirtæki ekki kúguð til sáttar - Viðskiptablaðið</t>
  </si>
  <si>
    <t>http://vb.is/frettir/118279/</t>
  </si>
  <si>
    <t>Bjarni Ólafsson</t>
  </si>
  <si>
    <t>. „ Þar er margt gott á ferðinni og margt sem nýtist vonandi sem flestum . Við erum hins vegar</t>
  </si>
  <si>
    <t>skattatillögur stjórnvalda miðast aðallega við lægstu launin í landinu . Við skiljum hvers vegna en við viljum benda á að</t>
  </si>
  <si>
    <t>Höfum sjálfstæðan samningsrétt</t>
  </si>
  <si>
    <t>http://ruv.is/frett/hofum-sjalfstaedan-samningsrett</t>
  </si>
  <si>
    <t>Arnar Páll Hauksson</t>
  </si>
  <si>
    <t>, Belgía , Holland eða Lúxemborg – ellegar smærri eyríki eins og Malta og Kýpur . Öll þessi ríki eru</t>
  </si>
  <si>
    <t>skattaumhverfið skiptir verulegu máli þegar kemur að atvinnuuppbyggingu og hafa þessar þjóðir t.a.m. oft náð góðum árangri með því að</t>
  </si>
  <si>
    <t>Gætum bætt aðstæður</t>
  </si>
  <si>
    <t>http://mbl.is/greinasafn/grein/1680460</t>
  </si>
  <si>
    <t>Ásgrímsson forsætisráðherra notaði orðið hortittur um stimpilgjöldin í ræðu á aðalfundi Samtaka atvinnulífsins í gær . " Ég er fullkomlega</t>
  </si>
  <si>
    <t>skattkerfið hjá okkur er ekki fullkomið , " sagði Halldór . " Það eru enn ýmsir hortittir við lýði ,</t>
  </si>
  <si>
    <t>Afnám stimpilgjalda</t>
  </si>
  <si>
    <t>http://mbl.is/greinasafn/grein/1015655</t>
  </si>
  <si>
    <t>skapað svigrúm til að lækka skatta á einstaklinga . Halldór Ásgrímsson , forsætisráðherra ( B ) : Ég er fullkomlega</t>
  </si>
  <si>
    <t>skattkerfið hjá okkur er ekki fullkomið og hefur aldrei verið . Það eru enn ýmsir hortittir við lýði , svo</t>
  </si>
  <si>
    <t>Of mikil ítök</t>
  </si>
  <si>
    <t>sem skapað hefðu svigrúm til að lækka skatta á einstaklinga . Enn mætti þó gera betur . Halldór sagðist fullkomlega</t>
  </si>
  <si>
    <t>skattkerfið væri ekki fullkomið og hefði aldrei verið . Enn væru ýmsir hortittir við lýði , s.s. stimipilgjöldin og ýmis</t>
  </si>
  <si>
    <t>Vísir - Stimpilgjöldin hortittur</t>
  </si>
  <si>
    <t>http://visir.is/g/2005505030428</t>
  </si>
  <si>
    <t>um staðsetningu , “ sagði Pétur Blöndal þegar hann tók við fyrsta eintaki bókarinnar . „ Menn þurfa að vera</t>
  </si>
  <si>
    <t>skattstofninn er eins og klár . Ef við klyfjum klárinn of mikið með grjóti eða heyi eða hverju sem er</t>
  </si>
  <si>
    <t>Skuggahliðin á skattkerfinu útskýrð</t>
  </si>
  <si>
    <t>http://visir.is/g/2008102270137</t>
  </si>
  <si>
    <t>Björgvin Guðmundsson</t>
  </si>
  <si>
    <t>. Íhaldsmenn í Bretlandi vara hins vegar við því að aðgerðin muni ekki skila tilætluðum árangri þar sem almenningur verði</t>
  </si>
  <si>
    <t>skatturinn hækki á nýjan leik eftir ár og muni því halda að sér höndunum . Gunnar Páll Pálsson , formaður</t>
  </si>
  <si>
    <t>Bretar skoða vaskinn</t>
  </si>
  <si>
    <t>http://dv.is/frettir/2008/11/23/bretar-skoda-vaskinn/</t>
  </si>
  <si>
    <t>að slíkt bitnar á börnunum . " Börnin í reiðileysi í sumar ? Full ástæða sé líka til að vera</t>
  </si>
  <si>
    <t>skertur fjárhagur foreldra geti komið niður á börnum nú í sumar og haust er skólar hefjast að nýju . "</t>
  </si>
  <si>
    <t>Næm á líðan foreldranna</t>
  </si>
  <si>
    <t>http://mbl.is/greinasafn/grein/1278493</t>
  </si>
  <si>
    <t>hafa fatahönnuðir kynnt ýmsar skemmtilegar uppskriftir að ullarflíkum og áhugi á prjónaskap er mikill . Þá eru bændur almennt mjög</t>
  </si>
  <si>
    <t>skila inn sem bestri ull . Með rúningi fjár tvisvar á ári , það er að hausti og aftur seint</t>
  </si>
  <si>
    <t>Þar er ullin tætt, lituð, kembt og svo spunnin</t>
  </si>
  <si>
    <t>http://mbl.is/greinasafn/grein/1538927</t>
  </si>
  <si>
    <t>að takmarkanir á aðflutningi fólks yrði eitt efstu mála á dagskrá í aðskilnaðarviðræðum Breta við Evrópusambandið . „ Við erum</t>
  </si>
  <si>
    <t>skilaboð þjóðaratkvæðagreiðslunnar voru að við verðum að stýra innflytjendastefnunni , “ sagði hann . Hammond vildi ekki gefa ákveðið svar</t>
  </si>
  <si>
    <t>Gera allt til að tryggja samkeppnishæfni</t>
  </si>
  <si>
    <t>http://mbl.is/frettir/erlent/2017/01/15/munu_gera_allt_til_ad_tryggja_samkeppnishaefni_land/</t>
  </si>
  <si>
    <t>frá kirkju hans og því geri ég ráð fyrir að predikunin fyrir útvarpsmessuna sé vel undirbúin og prestarnir séu mjög</t>
  </si>
  <si>
    <t>skilaboðin ná langt út fyrir söfnuð þeirra . RÚV reynir að dreifa útsendingunum milli trúfélaga og er gaman að fá</t>
  </si>
  <si>
    <t>Viðskiptablaðið - Hið heilaga orð</t>
  </si>
  <si>
    <t>http://vb.is/skodun/68278/</t>
  </si>
  <si>
    <t>Dögg Hjaltalín</t>
  </si>
  <si>
    <t>að flæða . Sérstaklega þegar ég veit að ég hef tíma . En það getur verið áskorun þegar ég er</t>
  </si>
  <si>
    <t>skilafrestur nálgist . “ Hún dregur ekki dul á að pressan geti verið erfið og heft hugmyndirnar . „ Þá</t>
  </si>
  <si>
    <t>Þegar kona er gott stöff</t>
  </si>
  <si>
    <t>http://kjarninn.is/skyring/2018-06-27-thegar-kona-er-gott-stoff</t>
  </si>
  <si>
    <t>úr skokkinu . Þyngri fætur og skemmtilegt að fá að skoppa aðeins hærra . Lillý : Finnst þér fólk orðið</t>
  </si>
  <si>
    <t>skilja bílinn eftir heima ? Björn Hákon Sveinsson : Já , ég heyri alltaf meira og meira um það ,</t>
  </si>
  <si>
    <t>Óvenjulegir ferðamátar voru áberandi á Miklubrautinni í dag</t>
  </si>
  <si>
    <t>hana og reyndi að koma mínum persónuleika sem höfundi meira inn , “ segir hann . Aðspurður segist Bragi afar</t>
  </si>
  <si>
    <t>skilja eftir lausa enda til túlkunar í lokin og að hann hafi unun af því að leyfa lesendum að taka</t>
  </si>
  <si>
    <t>Fjölskyldan er búin að vera þegar rithöfundur fæðist</t>
  </si>
  <si>
    <t>http://ruv.is/frett/fjolskyldan-er-buin-ad-vera-thegar-rithofundur-faedist</t>
  </si>
  <si>
    <t>Júlía Margrét Einarsdóttir</t>
  </si>
  <si>
    <t>sem upplýsingarnar veitti verða verðlaunaður með veiðileyfi í Ytri-Rangá . Í ljósi þessarar reynslu þá hvetja leigutakar veiðimenn að vera</t>
  </si>
  <si>
    <t>skilja ekki eftir dýran veiðibúnað á bílum sínum þar sem óheiðarlegt fólk virðist vera víða á kreiki og hiki ekki</t>
  </si>
  <si>
    <t>Innbrot og þjófnaður við Ytri-Rangá</t>
  </si>
  <si>
    <t>http://mbl.is/frettir/veidi/2014/08/25/innbrot_og_thjofnadur_vid_ytri_ranga</t>
  </si>
  <si>
    <t>skránni og þeir beðnir um að breyta lykilorðum til vonar og vara . Þá er allt starfsfólk beðið að vera</t>
  </si>
  <si>
    <t>skilja ekki skrifstofurnar sínar opnar og ólæstar þegar þær eru ekki í notkun . Halla Björk Reynisdóttir , forseti bæjarstjórnar</t>
  </si>
  <si>
    <t>Tölvuþrjótur stal á aðra milljón króna frá HA</t>
  </si>
  <si>
    <t>http://vikudagur.is/is/frettir/tolvuthrjotur-stal-a-adra-milljon-krona-fra-ha</t>
  </si>
  <si>
    <t>tíðnin sambærileg og þá . Mikil fækkun innbrota í bíla er sérstaklega jákvæð breyting , sem sýnir að almenningur er</t>
  </si>
  <si>
    <t>skilja farangur eða tæki ekki eftir í bílum . Það sem vekur þó áhyggjur er fjölgun á þjófnuðum inni á</t>
  </si>
  <si>
    <t>Innbrot sitja lengi í fólki</t>
  </si>
  <si>
    <t>http://mbl.is/frettir/innlent/2013/11/15/innbrot_sitja_lengi_i_folki</t>
  </si>
  <si>
    <t>lagt veg um óbyggðir Ástralíu , en því fylgdi að hans sögn mikið rask . " Kvikmyndagerðarmenn eru ekki alltaf</t>
  </si>
  <si>
    <t>skilja staðinn betri eftir sig en þegar koma til landsins , " segir Aronofsky . Ósnortin náttúra á undanhaldi í</t>
  </si>
  <si>
    <t>"Þú þuklar ekki á Mónu Lísu"</t>
  </si>
  <si>
    <t>http://mbl.is/frettir/innlent/2013/06/08/thu_thuklar_ekki_a_monu_lisu</t>
  </si>
  <si>
    <t>og meðal þess sem fjallað var um var skilnaður Kris Jenner og Roberts Kardashian heitins . Systkinin sögðust hafa verið</t>
  </si>
  <si>
    <t>skilnaðurinn hafi átt sér stað vegna hjúskaparbrots móður þeirra . „ Mér finnst erfitt að takast á við þá vitneskju</t>
  </si>
  <si>
    <t>Trúir ekki á hjónaband</t>
  </si>
  <si>
    <t>http://visir.is/g/2012706199971</t>
  </si>
  <si>
    <t>. Það er því mikilvægt fyrir þá og alla aðra sem kunna að mæta slíkum orðum á lífsleiðinni að vera</t>
  </si>
  <si>
    <t>skilningur okkar allra er takmörkunum háður , það er mikilvægt að við viðurkennum það og sættumst við það . Að</t>
  </si>
  <si>
    <t>Er Ísland orðið kaldara? - Hugleiðing á föstu</t>
  </si>
  <si>
    <t>http://mbl.is/greinasafn/grein/1073441</t>
  </si>
  <si>
    <t>að vekja ákveðnar spurningar um það hvort hann sé starfi sínu vaxinn að þessu leyti , eða hann var fyllilega</t>
  </si>
  <si>
    <t>skilningur yrði lagður í orð hans . Ég veit eiginlega ekki hvort er betra . Hvað ummæli Benedikts annars varðar</t>
  </si>
  <si>
    <t>Reynt að fara um bakdyrnar</t>
  </si>
  <si>
    <t>http://mbl.is/greinasafn/grein/1635662</t>
  </si>
  <si>
    <t>talið að hann ætti eitthvað inni hjá þér vegna þess að þú varst skipaður ? d ) Varst þú þér</t>
  </si>
  <si>
    <t>skipan þín tengdist skipan Geirs ? e ) Manstu til þess að skipan þín hafi verið umdeild , þá í</t>
  </si>
  <si>
    <t>Árna Þór sárnaði gagnrýni samflokksmanna sinna þegar hann var skipaður sendiherra</t>
  </si>
  <si>
    <t>http://visir.is/g/2018181209609</t>
  </si>
  <si>
    <t>leikmann sjá um hana . Hún er mjög lunkin í að " týnast " og við verðum að vera mjög</t>
  </si>
  <si>
    <t>skipta henni á milli okkar . " Óbilandi trú á þessu Spilamennska íslenska liðsins gegn Frökkum í fyrsta leik var</t>
  </si>
  <si>
    <t>sammála þessum óskum Eiríks og raunar eru jólalög eitur í beinum margra . nema rétt yfir bláhátíðina . Útvarpsstöðvarnar eru</t>
  </si>
  <si>
    <t>skiptar skoðanir eru um ágæti jólatónlistar og eftir því sem mbl.is kemst næst ráða engar tilviljanir þar heldur hefur á</t>
  </si>
  <si>
    <t>Jólin hefjast missnemma í útvarpinu</t>
  </si>
  <si>
    <t>http://mbl.is/frettir/innlent/2012/11/20/jolin_hefjast_missnemma_i_utvarpinu</t>
  </si>
  <si>
    <t>ekki aðrar samanburðartölur því við eigum eftir að sjá hvað gerist í Írlandi og í Noregi . " Hann segist</t>
  </si>
  <si>
    <t>skiptar skoðanir séu um bann af þessum toga . Hins vegar þurfi samfélagið að meta hvort vegi þyngra , sjónarmið</t>
  </si>
  <si>
    <t>Reykinn út í veður og vind</t>
  </si>
  <si>
    <t>http://mbl.is/greinasafn/grein/820535</t>
  </si>
  <si>
    <t>á stjórnina að segja af sér . Í ræðu , sem hann hélt í tilefni sjálfstæðisafmælisins , sagðist hann vera</t>
  </si>
  <si>
    <t>skiptar skoðanir væru meðal landsmanna . En hægt væri að koma þeim á framfæri á annan hátt en með því</t>
  </si>
  <si>
    <t>Indverjar fagna 64 ára sjálfstæði</t>
  </si>
  <si>
    <t>http://mbl.is/frettir/erlent/2011/08/15/indverjar_fagna_64_ara_sjalfstaedi</t>
  </si>
  <si>
    <t>um allt mögulegt og áhugasviðið var breitt . Hún vissi allt um tísku og hönnun , en var jafnframt svo</t>
  </si>
  <si>
    <t>skipti máli í lífinu . Ég hefði svo gjarnan viljað fá að fylgjast með skrifum hennar í framtíðinni og trúi</t>
  </si>
  <si>
    <t>Anna Steinunn Ágústsdóttir</t>
  </si>
  <si>
    <t>http://mbl.is/greinasafn/grein/1436252</t>
  </si>
  <si>
    <t>byggja þau samtöl á þekkingu . Að það sé ekki " bara verið að segja eitthvað " heldur sé hjúkrunarfræðingurinn</t>
  </si>
  <si>
    <t>skipti máli þegar verið er að tala við aðstandendur . Þeir hjúkrunarfræðingar sem hafa tileinkað sér þessa aðferðafræði vilja meina</t>
  </si>
  <si>
    <t>Huga þarf betur að fjölskyldum geðsjúkra</t>
  </si>
  <si>
    <t>í hópnum væru ábyrgir fyrir vinnuferlinu sem varð til þess að allir köfuðu djúpt ofan í bókina og urðu mjög</t>
  </si>
  <si>
    <t>skipti raunverulega máli , " segir Gísli Örn og bætir við . " Í rauninni var þetta draumauppskrift að vinnuferli</t>
  </si>
  <si>
    <t>"Ég elska að segja sögur"</t>
  </si>
  <si>
    <t>http://mbl.is/greinasafn/grein/1065828</t>
  </si>
  <si>
    <t>lesa sögu fyrir börnin sín ? Ég skil þetta ekki og mun aldrei skilja það . “ Þú ert alveg</t>
  </si>
  <si>
    <t>skipting persónuleikans hafi orðið til við nauðgunina ? „ Já , hún Gríms varð til við hana og tók strax</t>
  </si>
  <si>
    <t>Vísir - Enginn getur verið eins vondur við mann og maður sjálfur</t>
  </si>
  <si>
    <t>http://visir.is/g/2013710199957</t>
  </si>
  <si>
    <t>æ algengari og verður ekki annað séð en að áhrif poppsins séu þarna að verki . Nú er ég fyllilega</t>
  </si>
  <si>
    <t>skipting tónlistar í klassík og popp er í hæsta máta einfeldnisleg ; til er allskonar tónlist og oft er erfitt</t>
  </si>
  <si>
    <t>Klámvæðing klassískrar tónlistar</t>
  </si>
  <si>
    <t>http://mbl.is/greinasafn/grein/1079398</t>
  </si>
  <si>
    <t>aðrir sem elska að skreyta og gera sér glaðan dag einmitt með því . Við þurfum hins vegar að vera</t>
  </si>
  <si>
    <t>skiptir okkur máli og hvað ekki . Hvenær er ég að sóa og hvenær ekki ? Allt sem við gerum</t>
  </si>
  <si>
    <t>Hvað er sóun?</t>
  </si>
  <si>
    <t>um þessa háttsemi verið tengdar við að minnsta kosti eina nýlega hnífaárás í borginni . Lögreglan í Merseyside segist vera</t>
  </si>
  <si>
    <t>skipulagðir glæpahringir væru að nota ofbeldi til þess að leysa deilur . Sjá einnig : Tveir unglingar myrtir með tólf</t>
  </si>
  <si>
    <t>Ung­lingum í Liver­pool boðnar háar fjár­hæðir fyrir hnífa­á­rásir - Vísir</t>
  </si>
  <si>
    <t>http://visir.is/g/2019190619109</t>
  </si>
  <si>
    <t>og formaður félagsins hefur m.a. sagt að fyrirhugaður flutningur félagsins í Úlfarsárdal sé í óvissu vegna þessa . Dagur segist</t>
  </si>
  <si>
    <t>skipulagt íþrótta- og æskulýðsstarf skipti miklu málið fyrir hverfið og að sjálfsögðu verði góð íþróttaþjónusta í hverfinu tryggð , vonandi</t>
  </si>
  <si>
    <t>Segir áformin lýsa metnaði fyrir hverfinu</t>
  </si>
  <si>
    <t>http://mbl.is/greinasafn/grein/1447443</t>
  </si>
  <si>
    <t>tekist er á við flóknari atriði eins og fræðilegt táknmál , " segir Hafdís . " Stærðfræðikennarinn þarf að vera</t>
  </si>
  <si>
    <t>skipuleggja kennslu fyrir hóp nemenda sem hefur þó mismunandi þarfir og því þarf kennarinn að útvíkka , dýpka og aðlaga</t>
  </si>
  <si>
    <t>Þegar stærðfræði skal læra</t>
  </si>
  <si>
    <t>http://mbl.is/greinasafn/grein/616574</t>
  </si>
  <si>
    <t>: Vegna frétta um áfengiskaup hátíðargesta sem hafa ekki náð 20 ára aldri . Mjög mikilvægt er að fjölmiðlar séu</t>
  </si>
  <si>
    <t>skipuleggjendur hátíðarinnar hafa lagt mikla vinnu við að bjóða upp á rafrænt miðasölukerfi til að koma í veg fyrir að</t>
  </si>
  <si>
    <t>Yfirlýsing: Tryggja að börn geti ekki keypt…</t>
  </si>
  <si>
    <t>http://frettabladid.is/frettir/tryggja-a-boern-geti-ekki-keypt-afengi</t>
  </si>
  <si>
    <t>anda siðareglna starfsstétta . Ábyrgð kennara að samskipti haldist innan eðlilegra marka " Hluti af fagmennsku er að vera sér</t>
  </si>
  <si>
    <t>skjólstæðingur , hvort heldur það er sjúklingur eða nemandi , er alltaf í veikari stöðu gagnvart fagmanni , hvort heldur</t>
  </si>
  <si>
    <t>Samband kennara og nemenda ekki jafningjasamband</t>
  </si>
  <si>
    <t>http://mbl.is/greinasafn/grein/1181309</t>
  </si>
  <si>
    <t>og komið hefur fram margvísleg gagnrýni . „ Þessi mál hafa verið til skoðunar í ákveðinn tíma . Ráðuneytið er</t>
  </si>
  <si>
    <t>skoða þarf breytingar á nauðungarvistunum í heild sinni . Við höfum verið í samráði við fjölbreyttan hóp aðila sem koma</t>
  </si>
  <si>
    <t>Vísir - Ráðuneyti skoðar nauðungarvistanir</t>
  </si>
  <si>
    <t>http://visir.is/g/2013712209925</t>
  </si>
  <si>
    <t>Eva Bjarnadóttir</t>
  </si>
  <si>
    <t>Eðlilega hefur hann hins vegar verið heftur af samstarfi við Davíð Oddsson og Sjálfstæðisflokkinn . Jafnframt hafa framsóknarmenn verið sér</t>
  </si>
  <si>
    <t>skoðanir eru skiptar í eigin röðum , og markalínurnar úr atkvæðagreiðslunni 1993 birtast til dæmis í því að flokksmenn telja</t>
  </si>
  <si>
    <t>Vísir - Tólf árum síðar</t>
  </si>
  <si>
    <t>http://visir.is/g/2005502250306</t>
  </si>
  <si>
    <t>og getur ekki ímyndað sér að kunni að vera röng . Skoðun , aftur á móti - maður er alltaf</t>
  </si>
  <si>
    <t>skoðanir manns eru breytilegar ( jafnvel frá degi til dags ) og ráðast af breyttum aðstæðum , nýjum upplýsingum og</t>
  </si>
  <si>
    <t>Nýju fötin rithöfundarins</t>
  </si>
  <si>
    <t>http://mbl.is/greinasafn/grein/820354</t>
  </si>
  <si>
    <t>og að kenna þeim að takast á við hana . Eins er mikilvægt að ná til ökumanna svo þeir séu</t>
  </si>
  <si>
    <t>skólarnir eru að byrja og umferð krakka eykst mikið . " Sigrún bendir foreldrum einnig á að ræða við eldri</t>
  </si>
  <si>
    <t>Nýgræðingar í umferðinni</t>
  </si>
  <si>
    <t>http://mbl.is/greinasafn/grein/1161049</t>
  </si>
  <si>
    <t>túlkuð í opinberum gögnum og fræðilegar rannsóknir um stefnuna og framkvæmd hennar greindar . Þá sagði fulltrúinn starfshópinn hafa verið</t>
  </si>
  <si>
    <t>skólastefnan taki til allra nemenda og beinist ekki einungis að nemendum með sérþarfir . Starfsmenn menntamálaráðuneytis vinna nú að því</t>
  </si>
  <si>
    <t>„Þetta snýst ekki um ákveðna barnahópa“</t>
  </si>
  <si>
    <t>http://ruv.is/node/951049</t>
  </si>
  <si>
    <t>skilað sér í Því að ungt fólk leitar sér fyrr aðstoðar eftir að hafa orðið fyrir kynferðisofbeldi og er betur</t>
  </si>
  <si>
    <t>skömmin sé ekki þeirra . Afleiðingarnar eru þrátt fyrir það jafn alvarlegar og nauðsynlegt að unnið sé með þær og</t>
  </si>
  <si>
    <t>#Met­oo skilar þol­endum fyrr í ráð­gjöf – Fréttablaðið</t>
  </si>
  <si>
    <t>http://frettabladid.is/skodun/metoo-skilar-olendum-fyrr-i-ragjoef</t>
  </si>
  <si>
    <t>fara horfa meira til almenns fjármálalæsis og eins og ég vil kannski kalla fjármálauppeldi . Unga fólkið sé ekki nógu</t>
  </si>
  <si>
    <t>skráning á vanskilaskrá geti haft slæmar afleiðingar til framtíðar en Creditinfo hefur heimild til að nota fyrrum skráningar við gerð</t>
  </si>
  <si>
    <t>Yfir þúsund á aldrinum 21-24 ára á vanskilaskrá</t>
  </si>
  <si>
    <t>, textabrotum , dagbókarfærslum og ljóðum . Mögulega mun fjölskyldan einnig vinna stutta heimildarmynd um ferlið enda hafa þau verið</t>
  </si>
  <si>
    <t>skrásetja dvölina á myndband . Mengi er samstarfsaðili og verndari verkefnisins , en þar á bæ var hugmyndinni tekið fagnandi</t>
  </si>
  <si>
    <t>Fjölskylduverkefnið Nám í nýju ljósi</t>
  </si>
  <si>
    <t>http://mbl.is/greinasafn/grein/1595177</t>
  </si>
  <si>
    <t>hafa segir það meira um fólkið í þessu landi heldur en margt annað , " segir Brynjar . Hann segist</t>
  </si>
  <si>
    <t>skrif hans hafi farið öfugt ofan í marga , m.a. ýmsa þrýsti- og hagsmunahópa . „ Ég veit að um</t>
  </si>
  <si>
    <t>Brynjar er búinn undir fjaðrafok vegna umsóknarinnar</t>
  </si>
  <si>
    <t>http://visir.is/g/2012120809186</t>
  </si>
  <si>
    <t>ég meira um og var lengi að koma mér að verki . " Hún kveðst þó um leið vera mjög</t>
  </si>
  <si>
    <t>skrifa ekki öll frávik á reikning ofvirkni eða athyglisbrest , hún verði að taka ábyrgð á sjálfri sér og læra</t>
  </si>
  <si>
    <t>Reynir að nýta orkuna skynsamlega</t>
  </si>
  <si>
    <t>http://mbl.is/greinasafn/grein/501481</t>
  </si>
  <si>
    <t>vil einmitt ekki að áhorfendur fái alla samúð með minni persónu því það er svo spennandi . Ég var mjög</t>
  </si>
  <si>
    <t>skrifa karlmennina ekki sem stereótýpur því það hefur verið gagnrýnt svo mikið að karlkyns höfundar skrifi kvenhlutverk með þeim hætti</t>
  </si>
  <si>
    <t>Blákaldur hversdagsleiki</t>
  </si>
  <si>
    <t>á þolmörk samferðafólksins sem var almennilega til fara og þurfti að þola návist þessa útataða saurlífsseggs . Stöðvarstjórinn hefur verið</t>
  </si>
  <si>
    <t>skuldir má afskrifa en mannsandann aldrei . Jafnvel þótt hann sé í lægstu skör niðurlægingarinnar . Og oft vill það</t>
  </si>
  <si>
    <t>Vísir - Með Claptonúti á engi</t>
  </si>
  <si>
    <t>http://visir.is/g/2009168809923</t>
  </si>
  <si>
    <t>í gjalddaga og ekki er talið sennilegt að greiðsluörðugleikar muni líða hjá innan skamms tíma . Stjórnin verður að vera</t>
  </si>
  <si>
    <t>skyldan til að gefa félagið upp til skipta stofnast þrátt fyrir að bankinn geti að einhverju leyti efnt skuldbindingar sínar</t>
  </si>
  <si>
    <t>Greiðslufærni Landsbanka og skyldur stjórnarmanna</t>
  </si>
  <si>
    <t>hvers vegna þeir skrifa undir ársreikninga . Eftirlitið hefur því haft þær breytingar í för með sér að endurskoðendur eru</t>
  </si>
  <si>
    <t>skyldur hvíla á þeim . Það sama gerðist í Danmörku fyrir 20 árum þegar opinberir embættismenn voru látnir útskýra allar</t>
  </si>
  <si>
    <t>Endurskoðuðu vinnubrögðin</t>
  </si>
  <si>
    <t>http://mbl.is/greinasafn/grein/1421901</t>
  </si>
  <si>
    <t>sérstaklega á landsvæðum sem við mannfólkið höfum ýtt til hliðar og hætt að byggja . Ég er hins vegar fullkomlega</t>
  </si>
  <si>
    <t>skynjun mín á umhverfinu á sér takmörk . Náttúran er eilíf , okkur tekst reyndar að spilla henni af og</t>
  </si>
  <si>
    <t>ATLANTSHAFIÐ ER LEIKVÖLLURINN</t>
  </si>
  <si>
    <t>http://mbl.is/greinasafn/grein/786404</t>
  </si>
  <si>
    <t>reyndar sá að við getum forðast þær villigötur sem við höfum séð aðra rata í . Við erum frá upphafi</t>
  </si>
  <si>
    <t>slá hvergi af vísindalegum kröfum um fagmennsku og gæði og sú vinna hefur farið vel af stað . " Mikilvægt</t>
  </si>
  <si>
    <t>Mikilvægt að verkin eru metin</t>
  </si>
  <si>
    <t>http://mbl.is/greinasafn/grein/599585</t>
  </si>
  <si>
    <t>http://mbl.is/fjolskyldan/frettir/2018/05/31/5_uppeldisrad_rikku</t>
  </si>
  <si>
    <t>Evensen og lýsir því meira hvernig sláttuhættir Norðmanna eru í dag því hefðin er lifandi meðal þeirra og þeir eru</t>
  </si>
  <si>
    <t>sláttur með orfi og ljá getur verið liður í góðri umhverfishirðu og í að umgangast náttúruna af varúð auk þess</t>
  </si>
  <si>
    <t>Góðir sláttumenn gengu í augun á kvenfólkinu</t>
  </si>
  <si>
    <t>http://visir.is/g/2015151128847</t>
  </si>
  <si>
    <t>viðskiptaráðherra Bretlands John Hutton , sem kynnti vindorkuáætlun bresku stjórnarinnar á ráðstefnu orkuiðnaðarins í Berlín um helgina . Hann sagðist</t>
  </si>
  <si>
    <t>slík áætlun myndi breyta ásýnd bresku strandlengjunnar , því vindorkustöðvar yrðu settar upp með um hálfrar mílu millibili úti fyrir</t>
  </si>
  <si>
    <t>Stórfelld vindorkuáform bresku ríkisstjórnarinnar kynnt</t>
  </si>
  <si>
    <t>http://eyjan.pressan.is/frettir/2007/12/11/storfelld-vindorkuaform-bresku-rikisstjornarinnar-kynnt/</t>
  </si>
  <si>
    <t>herþotur verði í fararbroddi árasarinnar á Íran þar sem þær hafi mest flugþol . Í fréttinni segir að Ísraelsstjórn sé</t>
  </si>
  <si>
    <t>slík árás á Íran leiði til þess að Hezbollah-samtökin í Líbanon geri árás á Ísrael sem gæti leitt til mestu</t>
  </si>
  <si>
    <t>Árás ef ekki verður árangur í Bagdad</t>
  </si>
  <si>
    <t>http://ruv.is/node/789901</t>
  </si>
  <si>
    <t>það muni bæta fótboltann . „ Gæðin myndu aukast og áhorfendum fjölga , “ sagði Tavecchio . Hann er þó</t>
  </si>
  <si>
    <t>slík breyting tekur sinn tíma . „ Við getum ekki fækkað liðum á einu ári . Þetta þarf að vera</t>
  </si>
  <si>
    <t>Vill fækka liðum í ítölsku deildinni</t>
  </si>
  <si>
    <t>http://visir.is/g/2016160929964</t>
  </si>
  <si>
    <t>að spegla sig í þeirri ímynd hreinleika og fegurðar hins æðri kynstofns sem nasisminn bauð uppá . Fleiri voru þó</t>
  </si>
  <si>
    <t>slík kynþáttastefna var okkur ekki samboðin . En hvernig brugðust þýsk tónskáld við þessari óvæntu " innrás " úr norðri</t>
  </si>
  <si>
    <t>Norræn tónlist öllu æðri</t>
  </si>
  <si>
    <t>http://mbl.is/greinasafn/grein/658711</t>
  </si>
  <si>
    <t>Borgarráð frestar sölu til Magma um viku. Eyjan birtir langan spurningarlista um samninginn</t>
  </si>
  <si>
    <t>http://eyjan.pressan.is/frettir/2009/09/03/borgarrad-frestar-solu-a-magma-um-viku-eyjan-birtir-langan-spurningarlista-um-kaupsamninginn/</t>
  </si>
  <si>
    <t>verðmæti hefðu skapast hjá Borgun vegna réttarins . Landsbankinn hafi enga ástæðu til að ætla að stjórnendur Borgunar hafi verið</t>
  </si>
  <si>
    <t>slík réttindi væru fyrir hendi . Landsbankinn fær ekki hlut í milljarða hagnaði vegna yfirtökunnar . Jón Gunnar Jónsson ,</t>
  </si>
  <si>
    <t>Landsbankinn hafði ekki upplýsingar um verðmæti valréttar Borgunar</t>
  </si>
  <si>
    <t>hólmi handritaskrifara og mestu völdin söfnuðust til þeirra sem réðu yfir prentsmiðjunum . Það er því mikilvægt að við séum</t>
  </si>
  <si>
    <t>slík umskipti í miðlun upplýsinga getur líka haft í för með sér breytingar á samfélagi og stjórnmálum . Tilkoma samfélagsmiðla</t>
  </si>
  <si>
    <t>Nýir miðlar og lýðræðið</t>
  </si>
  <si>
    <t>http://kjarninn.is/skodun/2018-11-07-nyir-midlar-og-lydraedid</t>
  </si>
  <si>
    <t>vernda innlendar atvinnugreinar . Venjulega er það þannig að enginn græðir á því , “ segir Páll . Hann er</t>
  </si>
  <si>
    <t>slíkar aðgerðir geti verið sársaukafullar til skemmri tíma en til lengri tíma segir forstjórinn að slíkar aðgerðir verði til þess</t>
  </si>
  <si>
    <t>„Ég er ekki mjög vinsæll og ég væri að gera eitthvað annað ef ég hefði áhyggjur af því“</t>
  </si>
  <si>
    <t>http://dv.is/frettir/2018/6/17/eg-er-ekki-mjog-vinsaell-og-eg-vaeri-ad-gera-eitthvad-annad-ef-eg-hefdi-ahyggjur-af-thvi</t>
  </si>
  <si>
    <t>skápnum þegar miklar breytingar voru að verða á réttarstöðu hinsegin fólks . „ Það veitti mér hvatningu og ég var</t>
  </si>
  <si>
    <t>slíkar breytingar væru ekki sjálfsagðar en þó mögulegar . Í öllum fagnaðarlátunum og gleðinni sofnuðum við , sem þjóð ,</t>
  </si>
  <si>
    <t>Fatlaðir eru líka kynverur</t>
  </si>
  <si>
    <t>http://visir.is/g/2017170819686</t>
  </si>
  <si>
    <t>að minnsta kosti - hefja rannsóknir , jafnvel hvetja til afbrota og veiða menn í gildru . Stefán sagðist vel</t>
  </si>
  <si>
    <t>slíkar heimildir gætu brotið gegn mannréttindasáttmála Evrópu . Sumir þeirra þingmanna sem sitja í Allsherjar- og menntamálanefnd , sögðust hafa</t>
  </si>
  <si>
    <t>Leggja snörur fyrir brotamenn</t>
  </si>
  <si>
    <t>http://ruv.is/node/766478</t>
  </si>
  <si>
    <t>slíkir atburðir geta gerst hér á landi , “ sagði Bjarni Benediktsson eftir fyrsta fund Þjóðaröryggisráðsins . Sigur hryðjuverkanna Góðir</t>
  </si>
  <si>
    <t>yfir því hvernig hryðjuverkaógnin er að birtast svona í nágrannaríkjum okkar mörgum og ég held að við verðum að vera</t>
  </si>
  <si>
    <t>slíkir atburðir geta gerst hér á landi eins og annars staðar , bæði í tengslum við flug og samgöngur en</t>
  </si>
  <si>
    <t>Þjóðaröryggisráð</t>
  </si>
  <si>
    <t>gegn Japan og Suður-Kóreu í september , svo gott sem hinu megin á hnettinum og Rueda , landsliðsþjálfari Síle er</t>
  </si>
  <si>
    <t>slíkt ferðalag getur tekið á . Sanchez mun því vera áfram í Manchester og hjálpa liðinu að undirbúa sig fyrir</t>
  </si>
  <si>
    <t>Alexis Sanchez ekki í landsliðshópi Síle</t>
  </si>
  <si>
    <t>http://fotbolti.net/news/31-08-2018/alexis-sanchez-ekki-i-landslidshopi-sile</t>
  </si>
  <si>
    <t>þingið saman um helgina , eða á mánudaginn sem var frí , og hvort slíkt hafi verið . Við erum</t>
  </si>
  <si>
    <t>slíkt frumvarp hafi verið til og hafi verið veifað framan í deiluaðila og því held ég að það sé nauðsynlegt</t>
  </si>
  <si>
    <t>samskiptum við kaupendur sína . Hvorugur hafði miklar áhyggjur af því að lögreglan fylgdist með þeim en heildsalinn var meira</t>
  </si>
  <si>
    <t>slíkt gæti gerst , að sögn Ingu Rutar . Þetta viðhorf kom henni talsvert á óvart . Þess má geta</t>
  </si>
  <si>
    <t>Mikið framboð af lækna­dópi „sláandi“</t>
  </si>
  <si>
    <t>http://mbl.is/frettir/innlent/2018/01/20/mikid_frambod_af_laekna_dopi_slaandi</t>
  </si>
  <si>
    <t>“ : „ Þegar lærin snertast ekki þegar þú stendur með báða fætur saman . “ Hún segist hafa verið</t>
  </si>
  <si>
    <t>slíkt gap á milli læra sé æskilegt frá 12 ára aldri og telur þráhyggjuna hafa undið upp á sig með</t>
  </si>
  <si>
    <t>Fyrirsæta uppnefnd svín</t>
  </si>
  <si>
    <t>http://dv.is/folk/2013/11/5/fyrirsaeta-uppnefnd-svin/</t>
  </si>
  <si>
    <t>http://mbl.is/frettir/innlent/2015/09/23/frumsyningu_frestad</t>
  </si>
  <si>
    <t>þeir nái að hitta úr nokkrum þristum í röð og allt fari í panikk hjá okkur . Við vorum rosalega</t>
  </si>
  <si>
    <t>slíkt mætti ekki gerast . Við þurftum að halda þeim frá þriggja stiga skotum og halda þeim frá körfunni allan</t>
  </si>
  <si>
    <t>„Á nálum allan leikinn“</t>
  </si>
  <si>
    <t>http://mbl.is/sport/korfubolti/2019/02/16/a_nalum_allan_leikinn</t>
  </si>
  <si>
    <t>sem loks sprakk svo úr varð skelfing . Ljóst er að um þessar mundir eru þungavigtarmenn í evrópskum stjórnmálum afar</t>
  </si>
  <si>
    <t>slíkt megi ekki endurtaka sig á ný enda myndi það grafa enn frekar undan stöðugleika evrusvæðisins í heild . ornarnar@mbl.is</t>
  </si>
  <si>
    <t>Ójafnvægi á evrusvæðinu rót vandans</t>
  </si>
  <si>
    <t>http://mbl.is/greinasafn/grein/1327304</t>
  </si>
  <si>
    <t>séþað . En það eru svæði þar sem er mjög mikil ásókn og skemmdir hafa verið miklar erum við alveg</t>
  </si>
  <si>
    <t>slíkt sé ekki hægt . “ Eins og hvaða svæði ? „ Eins og Geysir . “ Nú sé forgangsatriði</t>
  </si>
  <si>
    <t>Svæðinu við Geysi varla viðbjargandi vegna ágangs ferðamanna</t>
  </si>
  <si>
    <t>http://visir.is/g/2019190228696</t>
  </si>
  <si>
    <t>Sunna Sæmundsdóttir</t>
  </si>
  <si>
    <t>iðnaði og fjármálaþjónustu og hversu mikilvægur fríverslunarsamningur milli ríkjanna yrði fyrir ríkin . Aðspurður segir Halldór Benjamín að Pence sé</t>
  </si>
  <si>
    <t>slíkur fríverslunarsamningur sé á óskalista íslenskra stjórnvalda og bætir við að það gæti skipt miklu máli fyrir íslensk fyrirtæki á</t>
  </si>
  <si>
    <t>Áhugasamur um sögu Höfða</t>
  </si>
  <si>
    <t>vel . Fannar sem leikur undir merkjum Golfklúbbs Hveragerðis segist ekki finna fyrir aukinni pressu eftir draumahringinn , hann sé</t>
  </si>
  <si>
    <t>slíkur hringur komi ekki á hverjum degi . " Þetta er samt mikil hvatning . " heimirs@mbl.is Hún hefur byggt</t>
  </si>
  <si>
    <t>14 ára kylfingur setti vallarmet</t>
  </si>
  <si>
    <t>http://mbl.is/greinasafn/grein/1468545</t>
  </si>
  <si>
    <t>því hins vegar engan gaum að enginn í Brussel er að velta þessu fyrir sér . Enda eru fáir þar</t>
  </si>
  <si>
    <t>slíkur sæstrengur hafi almennt verið til umræðu , og þeir sem vita af þessum hugmyndum vita einnig að sæstrengur yrði</t>
  </si>
  <si>
    <t>Jákvæðari orku</t>
  </si>
  <si>
    <t>http://mbl.is/greinasafn/grein/1704533</t>
  </si>
  <si>
    <t>V-dagsins . " Sjónum er sérstaklega beint að dómstólum í von um að þeir dómarar sem þar sitja verði sér</t>
  </si>
  <si>
    <t>slíta sig frá vondum viðhorfum um ábyrgð fórnarlamba á nauðgunum . " Íslandsmeistarar Hauka unnu góðan útisigur á Íslandsmeistara-kandídötunum í</t>
  </si>
  <si>
    <t>Vísir - Fólk vakni til vitundar</t>
  </si>
  <si>
    <t>http://visir.is/g/2004411260419</t>
  </si>
  <si>
    <t>, ásakanir þessar séu tilhæfulausar með öllu og hafi ekkert haft með málsatvik að gera . Ennfremur að hann sé</t>
  </si>
  <si>
    <t>slökkviliðsstjóri stjórni aðgerðum á vettvangi þegar eldsvoða beri að höndum . Þess vegna séu ásakanir sem fram komi í kæru</t>
  </si>
  <si>
    <t>Meirihlutinn lýsir yfir stuðningi við sveitarstjóra</t>
  </si>
  <si>
    <t>http://mbl.is/greinasafn/grein/634948</t>
  </si>
  <si>
    <t>dæmis á að vera í öryggisbelti , og eiginlega öll fjölskyldan , það hefur góð áhrif . " Þú ert</t>
  </si>
  <si>
    <t>slys geta komið fyrir alla ? " Já já , alveg . Hugsunin hjá mörgum að þetta kemur aldrei fyrir</t>
  </si>
  <si>
    <t>"... svo kom það fyrir mig"</t>
  </si>
  <si>
    <t>http://mbl.is/greinasafn/grein/1329105</t>
  </si>
  <si>
    <t>slysahættan gæti verið mikil ef vespunum er ekið ógætilega . En eru svona ungir krakkar hæfir til þess að vera</t>
  </si>
  <si>
    <t>Myndi kjósa að ungmenni sem aka um á vespum taki ökupróf - Vísir</t>
  </si>
  <si>
    <t>http://visir.is/g/2019190609414</t>
  </si>
  <si>
    <t>Kristín Ýr Gunnarsdóttir</t>
  </si>
  <si>
    <t>vegar orðnir 26 í fyrra . Sveinbjörn Claessen , lögmaður hjá Landslögum , segir upp á vanta að hjólreiðafólk sé</t>
  </si>
  <si>
    <t>slysatryggingin í heimilistryggingunni nái hugsanlega ekki til allra slysa . Sveinbjörn Claessen , lögmaður : Það skiptir máli , hvort</t>
  </si>
  <si>
    <t>Heimilistryggingar ná ekki til allar hjólreiðaslysa</t>
  </si>
  <si>
    <t>sagði að ekki sé gert ráð fyrir því að fólk grafi dýrin sín í eigin görðum . Hann sagðist þó</t>
  </si>
  <si>
    <t>smærri dýr , eins og hamstrar , kettir og jafnvel smáhundar , eins og hundur Ármanns , séu grafnir í</t>
  </si>
  <si>
    <t>Vikan á Vísi: Fermetrar Árna, Hundagröf og Krummi í Mínus</t>
  </si>
  <si>
    <t>http://visir.is/g/2014141019900</t>
  </si>
  <si>
    <t>segir að ekki sé gert ráð fyrir því að fólk grafi dýrin sín í eigin görðum . Hann sé þó</t>
  </si>
  <si>
    <t>Þarf ekki að grafa upp hundinn nema að húsfélagið krefjist þess</t>
  </si>
  <si>
    <t>http://visir.is/g/2014141009340</t>
  </si>
  <si>
    <t>hefur nú held ég bara gerst einu sinni frá 1946 . " Jafnframt verði hún vör við að menn séu</t>
  </si>
  <si>
    <t>smáríkjavinkillinn skipti máli , þ.e. að í ljósi þess að meira en helmingur aðildarríkja SÞ sé smáríki sé mikilvægt að</t>
  </si>
  <si>
    <t>Leggjast á sveif með framboði Íslendinga</t>
  </si>
  <si>
    <t>http://mbl.is/greinasafn/grein/1167103</t>
  </si>
  <si>
    <t>og fremst meiri breidd , meiri reynsla og meiri hefð en hjá Hólmurum . Við munum keyra upp hraðann vel</t>
  </si>
  <si>
    <t>Snæfell reynir að stjórna hraðanum . Ef við náum upp okkar sterka varnarleik komum við til með að skora auðveldar</t>
  </si>
  <si>
    <t>ÚRSLITAKEPPNIN Í KÖRFU ER HAFIN</t>
  </si>
  <si>
    <t>http://vf.is/ithrottir/urslitakeppnin-i-korfu-er-hafin</t>
  </si>
  <si>
    <t>Meðal tækja sem sérstaklega á að skoða eru gangráðar , bjargráðar , brjóstapúðar , gervimjaðmaliðir og gervihjartalokur . Margir eru</t>
  </si>
  <si>
    <t>snjalltæki kortleggja ferðir þeirra . Tæknistjóri netöryggisfyrirtækis segir að það sé þó algengara en fólk gerir sér grein fyrir .</t>
  </si>
  <si>
    <t>Vafi hvort hægt sé að slökkva á staðsetningu</t>
  </si>
  <si>
    <t>um neyð til Neyðarlínu með fallnemabúnaði snjallúrs . Þetta segir Tómas Gíslason , aðstoðarframkvæmdastjóri Neyðarlínunnar , en Neyðarlínan er vel</t>
  </si>
  <si>
    <t>snjallúr sem bjóða upp á möguleika sem þessa sé nú að finna á úlnliðum æ fleiri landsmanna . Hafa neyðarvörðum</t>
  </si>
  <si>
    <t>Ekki kunnugt um neyðarboð úr snjallúri</t>
  </si>
  <si>
    <t>http://mbl.is/frettir/innlent/2019/02/11/medvitud_um_moguleika_snjalluranna</t>
  </si>
  <si>
    <t>http://mbl.is/frettir/innlent/2013/06/03/flodid_laeddist_inn_a_mig</t>
  </si>
  <si>
    <t>okkar . En það er stöðugt einhvers konar sviðsetning . Við veljum augnablikin þegar við sjáumst . Og við erum</t>
  </si>
  <si>
    <t>snúa bestu hliðinni í myndavélina þegar tekin er mynd . En með þessu 24/7/24 livestreami erum við að fá að</t>
  </si>
  <si>
    <t>Gjörningalistamenn rökræða #nakinn í kassa</t>
  </si>
  <si>
    <t>sinn leik síðasta korterið og fengu fjöldann allan af hornspyrnum en Grindvíkingar náðu að verjast þeim . Grindvíkingar eru þó</t>
  </si>
  <si>
    <t>snúið gæti reynst að halda sæti sínu í deildinni ef liðið nær yfirleitt í eitt stig en ekki þrjú .</t>
  </si>
  <si>
    <t>Áttunda jafnteflið hjá Grindavík</t>
  </si>
  <si>
    <t>Íslandi , í viðtali við Smartland Mörtu Maríu . Hann kveðst ekki vera klár á því hvort fólk sé almennt</t>
  </si>
  <si>
    <t>snyrtivörur sem það notar sé með plastögnum eða ekki . „ En þetta fer samt sem betur fer örugglega batnandi</t>
  </si>
  <si>
    <t>Engar plastagnir í vörum frá Nivea</t>
  </si>
  <si>
    <t>http://mbl.is/smartland/heilsa/2016/09/23/engar_plastagnir_i_vorum_fra_nivea/</t>
  </si>
  <si>
    <t>forðum . Sem dyggur hlustandi ævintýra veit hún að hún getur hvenær sem er hitt á óskastund og er mjög</t>
  </si>
  <si>
    <t>sóa ekki því einstaka tækifæri sem hún fær þá til að bæta heiminn . „ Ef ég fengi eina ósk</t>
  </si>
  <si>
    <t>Með góðum óskum</t>
  </si>
  <si>
    <t>http://visir.is/g/2007108280042</t>
  </si>
  <si>
    <t>gera það utandyra fjarri opnum eldi . Prímus er oft notaður til hitagjafar í tjöldum en mikilvægt er að vera</t>
  </si>
  <si>
    <t>sofna ekki út frá honum . * Hálendið heillar marga bæði til göngu og aksturs . Öruggast er að ferðast</t>
  </si>
  <si>
    <t>Á ferð og flugi...</t>
  </si>
  <si>
    <t>http://mbl.is/greinasafn/grein/1227713</t>
  </si>
  <si>
    <t>en er þó ekki nema að hálfu leyti trú kerfinu sem hún sprettur af . Ég hef reynt að vera</t>
  </si>
  <si>
    <t>söfnun er ákveðið viðbragð , einskonar þrá og þörf . " Bragi hefur til að mynda safnað og sýnt manngerða</t>
  </si>
  <si>
    <t>Plöntusafn og dulmyntanámur</t>
  </si>
  <si>
    <t>eftirrétturinn í alvöru að koma á borðin ? “ Ég ætlaði ekki að trúa því . Ég var allan tímann</t>
  </si>
  <si>
    <t>Í skýjunum með brúðkaupsdaginn</t>
  </si>
  <si>
    <t>http://mbl.is/smartland/stars/2019/04/07/i_skyjunum_med_brudkaupsdaginn</t>
  </si>
  <si>
    <t>skipta um fólk í henni . En mér finnst eins og innkaupanefndin hafi ekki verið neitt sérstaklega sögumeðvituð , ekki</t>
  </si>
  <si>
    <t>sögu er verið að segja . Áherslan er á það sem er hér og nú . Ég vona að sýningin</t>
  </si>
  <si>
    <t>Menn og kvennalist</t>
  </si>
  <si>
    <t>, áttaði mig á því þegar stuttir lokkar tóku að vaxa allt í kringum hársvörðinn . Í áfallinu var ég</t>
  </si>
  <si>
    <t>sökkva ekki í sorgina . Mamma fékk krabbamein eftir skilnað og þess vegna barðist ég við að halda mér frískri</t>
  </si>
  <si>
    <t>Skrifin hjálpuðu í sorginni</t>
  </si>
  <si>
    <t>það er alltaf fyrsta verkefnið á móti liðum eins og Króatíu sem er með svona sterka miðju . Við erum</t>
  </si>
  <si>
    <t>sóknarleikurinn úti í Króatíu var fátæklegur . Við erum búnir að fara yfir ákveðnar leiðir um hvernig við ætlum að</t>
  </si>
  <si>
    <t>Gaman að vera hluti af þessari þróun</t>
  </si>
  <si>
    <t>http://mbl.is/sport/fotbolti/2017/06/10/gaman_ad_vera_hluti_af_thessari_throun/</t>
  </si>
  <si>
    <t>aðstoðarkonu með í för hvert sem hún fer svo sólargeislarnir nái ekki til hennar . Náhvíta leikkonan hefur alltaf verið</t>
  </si>
  <si>
    <t>sólin skaðar húðina og leiðir til hrukkumyndunar . Sibi Blazic , sem hefur verið gift leikaranum Christian Bale í átta</t>
  </si>
  <si>
    <t>Sérstök aðstoðarkona ráðin fyrir regnhlíf Winonu Ryder</t>
  </si>
  <si>
    <t>http://visir.is/g/2008969965489</t>
  </si>
  <si>
    <t>vara sem keppt getur við verksmiðjuframleidda heilsudrykki . Gott efnahlutfall Þóra bendir á að neytendur séu í dag orðnir betur</t>
  </si>
  <si>
    <t>sölt og steinefni eru mikilvæg heilsunni . Lengi hafi fólk haldið að best væri að draga úr saltneyslu en söltin</t>
  </si>
  <si>
    <t>Gera steinefnaríkt sódavatn úr köldum jarðsjó</t>
  </si>
  <si>
    <t>fylgjast með leitinni að Júlí frá Hafnarfirði sem fórst með 30 manna áhöfn ekki langt frá þeim . Þeir voru</t>
  </si>
  <si>
    <t>sömu örlög gætu beðið þeirra . Lítill tími til að hafa áhyggjur Þórður sem átti eiginkonu , barn og annað</t>
  </si>
  <si>
    <t>Sjóferðin sem aldrei gleymist</t>
  </si>
  <si>
    <t>stelpurnar geti fengið að njóta sín væri það æði takk . “ Kanye svaraði tísti Grande í gærmorgun og sagðist</t>
  </si>
  <si>
    <t>söngkonan hafi ætlað sér að vera töff og ekki meint neitt illt en að hann kynni ekki við að vera</t>
  </si>
  <si>
    <t>Lögregla staðfestir öryggi Davidson eftir kall á hjálp</t>
  </si>
  <si>
    <t>http://visir.is/g/2018181219106</t>
  </si>
  <si>
    <t>http://pressan.is/Veroldin/LesaGrein/10-leidir-til-thess-ad-jafna-sig-a-astarsorg</t>
  </si>
  <si>
    <t>mér gleði í augnablikinu . Ég er ekki alin upp til að velta mér upp úr leiðindum þótt ég sé</t>
  </si>
  <si>
    <t>sorgin þurfi að fá sína útrás og það er engin spurning , hún finnur sér sína leið og þarf rými</t>
  </si>
  <si>
    <t>„Ég hafði sterka tilfinningu fyrir því að tíminn væri naumur“ | Fólk</t>
  </si>
  <si>
    <t>http://mannlif.is/folk/eg-hafdi-sterka-tilfinningu-fyrir-thvi-ad-timinn-vaeri-naumur</t>
  </si>
  <si>
    <t>, til dæmis leiksýningu , tímarit eða góða bók . Kreppan er frábær fyrir heilsuna Þar sem við erum svona</t>
  </si>
  <si>
    <t>spara þá förum við að eiga meiri peninga aukreitis . Sem þýðir að við þurfum að vinna færri yfirvinnutíma .</t>
  </si>
  <si>
    <t>Kostir kreppunnar</t>
  </si>
  <si>
    <t>http://dv.is/folk/2008/12/24/kostir-kreppunnar/</t>
  </si>
  <si>
    <t>Aðbúnaður á geðdeildum LSP</t>
  </si>
  <si>
    <t>http://mbl.is/greinasafn/grein/1310468</t>
  </si>
  <si>
    <t>taka breytingartillögurnar til endurskoðunar . " Við komum okkar skilaboðum á framfæri og sýndum samstöðu . Stúdentar eru þess full</t>
  </si>
  <si>
    <t>spara þarf í rekstri Lánasjóðsins en við hefðum viljað að staðið yrði öðruvísi að málum , " segir Jens Fjalar</t>
  </si>
  <si>
    <t>Mótmæltu breyttum úthlutunarreglum</t>
  </si>
  <si>
    <t>en ég er hrædd um að við þurfum að taka þetta skrefinu lengra og búa til aftursætisbílstjóra , gera börnin</t>
  </si>
  <si>
    <t>spenna beltin , " segir Guðbjörg Stefanía Hafþórsdóttir , aðstoðarskólastjóri . KR og Þór frá Þorlákshöfn tryggðu sér sæti í</t>
  </si>
  <si>
    <t>Enn eru börn án bílbelta</t>
  </si>
  <si>
    <t>http://ruv.is/node/983792</t>
  </si>
  <si>
    <t>Í því efnahagsástandi sem ríkir í dag er mikil óvissa í gangi á vinnumarkaðnum og því borgar sig að vera</t>
  </si>
  <si>
    <t>spil maður hefur á hendi ef til uppsagnar kemur . Ef þér er sagt upp skiptir miklu máli að leita</t>
  </si>
  <si>
    <t>Vertu undirbúinn undir uppsögn</t>
  </si>
  <si>
    <t>http://mbl.is/smartland/frami/2011/11/04/vertu_undirbuinn_undir_uppsogn</t>
  </si>
  <si>
    <t>Freyþór að fá gula spjaldið . Huginsmenn skoruðu svo sigurmark leiksins þegar fimm mínútur voru liðnar af uppbótartíma . Allir</t>
  </si>
  <si>
    <t>spila ætti á Fellavelli Sú óvenjulega staða kom svo upp í dag að Huginsmenn mættu á Seyðisfjarðarvöll , eftir að</t>
  </si>
  <si>
    <t>Ekkert eðlilegt í þessu máli – Huginn mætti ekki</t>
  </si>
  <si>
    <t>http://mbl.is/sport/efstadeild/2018/09/19/ekkert_edlilegt_i_thessu_mali_huginn_maetti_ekki</t>
  </si>
  <si>
    <t>stoltir eigendur að þessu fyrirtæki og við vitum það að Íslandsspil eru að standa sig mjög vel og er mjög</t>
  </si>
  <si>
    <t>spilafíkn er vandamál hjá sumu fólki . Mikil mengun hefur verið á Akureyri í allan dag og börnum og fólki</t>
  </si>
  <si>
    <t>Landsbjörg fær 200 milljónir frá spilakössum</t>
  </si>
  <si>
    <t>Sanchez hefur upplifað afar erfitt eitt og hálft ár hjá Manchester United , hann hefur fengið nóg . Sanchez er</t>
  </si>
  <si>
    <t>spilatími hans undir stjórn Ole Gunnar Solskjær verður lítill . Sagt er að Juventus , Napoli , AC og Inter</t>
  </si>
  <si>
    <t>Sanchez vill burt frá United</t>
  </si>
  <si>
    <t>http://dv.is/433/2019/8/15/sanchez-vill-burt-fra-united</t>
  </si>
  <si>
    <t>viðbótarfjármagn frá stjórnvöldum en bendir jafnframt á að það sé hlutverk hvers forstjóra að forgangsraða verkefnum . Hjúkrunarfræðingar séu vel</t>
  </si>
  <si>
    <t>spítalinn hafi þurft að skera niður , þeir hafi fundið það á eigin skinni í aukinu álag og lægri launum</t>
  </si>
  <si>
    <t>Útilokar ekki frekari uppsagnir</t>
  </si>
  <si>
    <t>http://ruv.is/node/769945</t>
  </si>
  <si>
    <t>spjaldtölvurnar sem voru keyptar inn í unglingadeild í fyrra eru nú flestar komnar inn á miðstig . Kennarar eru vel</t>
  </si>
  <si>
    <t>spjaldtölva ein og sér bætir ekki námsárangur . Hún er hins vegar eitt tæki af mörgum í beitingu fjölbreyttra kennsluhátta</t>
  </si>
  <si>
    <t>Spjaldtölvuvæðing í Höfðaskóla</t>
  </si>
  <si>
    <t>http://huni.is/index.php?pid=32&amp;cid=12585</t>
  </si>
  <si>
    <t>Fjórtán hættir í kokkalandsliðinu</t>
  </si>
  <si>
    <t>Ljósmyndarinn , Mariabelle Longueira er frá Galisíu á Spáni , þar sem fiskveiðar eru undirstaða samfélagsins . Þar eru íbúar</t>
  </si>
  <si>
    <t>sporna gegn mengun í lífkerfi sjávar . Kveikjan að sýningunni er löngun hennar að vekja fólk til umhugsunar um umhverfismál</t>
  </si>
  <si>
    <t>Horfst í augu við eigið rusl</t>
  </si>
  <si>
    <t>http://ruv.is/node/631433</t>
  </si>
  <si>
    <t>sem komust í snertingu við notaða sprautunál í Leirvogstunguhverfi í Mosfellsbæ í gær . Hún segir mikilvægt að foreldrar séu</t>
  </si>
  <si>
    <t>sprauturnar geti leynst víða - og brýni jafnframt fyrir börnum sínum að láta þær ósnertar . Í samtali við blaðamann</t>
  </si>
  <si>
    <t>Synir Birnu komu heim með notaða sprautunál: „Það þarf að vekja þessa umræðu til að vernda börnin“</t>
  </si>
  <si>
    <t>http://dv.is/frettir/2017/3/22/synir-birnu-komu-heim-med-notada-sprautunal-thad-tharf-ad-vekja-thessa-umraedu-til-ad-vernda-bornin/</t>
  </si>
  <si>
    <t>frá því að listmeðferðarfræðingurinn sé með mikla og góða reynslu , m.a. af barna- og unglingageðdeild Landspítalans , og sé</t>
  </si>
  <si>
    <t>spyrja ekki leiðandi spurninga . Eins og lögmaður föðurins í málinu benti á í samtali við Stundina í gær er</t>
  </si>
  <si>
    <t>Braga fannst ótrúverðugt að barn hefði „viðurkennt“ meint brot föður</t>
  </si>
  <si>
    <t>http://stundin.is/grein/6731</t>
  </si>
  <si>
    <t>fresta settum útgöngudegi , 31. október , líkt og kveðið er á um í fyrrnefndu frumvarpi . „ Við erum</t>
  </si>
  <si>
    <t>staða forsætisráðherrans er veik . Við styrkjum hann bara ef við heimilum honum að boða til kosninga . Ef við</t>
  </si>
  <si>
    <t>Johnson segir stjórnarandstöðuna hrædda við vilja þjóðarinnar - Vísir</t>
  </si>
  <si>
    <t>http://visir.is/g/2019190909128</t>
  </si>
  <si>
    <t>þá tilgangi að bæta það með því að skera niður til Hafró ? Sigurður Ingi Jóhannsson : Við erum mjög</t>
  </si>
  <si>
    <t>staða Hafró , eins og reyndar annarra stofnana í samfélaginu okkar er mjög tæp hvað varðar fjárhag og við þurfum</t>
  </si>
  <si>
    <t>Efla þarf vísindarannsóknir</t>
  </si>
  <si>
    <t>, slegið á þessar væntingar um flatan niðurskurð . Hann er tilbúinn að standa í lappirnar þrátt fyrir að vera</t>
  </si>
  <si>
    <t>staða hans innan VG veikist og flokksmenn skiptist í fylkingar . * * * Að mati Týs hugsar Steingrímur þetta</t>
  </si>
  <si>
    <t>Viðskiptablaðið - Brotthvarf Steingríms</t>
  </si>
  <si>
    <t>http://vb.is/skodun/59526/</t>
  </si>
  <si>
    <t>Týr</t>
  </si>
  <si>
    <t>frá lögreglunni að einhverju leyti , segir ennfremur í könnun á vinnumenningu meðal starfandi lögreglumanna . Konur í lögreglunni eru</t>
  </si>
  <si>
    <t>staða karla í lögreglunni sé betri en kvenna . Meirihluti kvenna gerir sér grein fyrir því að karlar og konur</t>
  </si>
  <si>
    <t>Vísir - Konum vantreyst innan lögreglunnar</t>
  </si>
  <si>
    <t>http://visir.is/g/2013131019244</t>
  </si>
  <si>
    <t>Jóhanna Margrét Einarsdóttir</t>
  </si>
  <si>
    <t>getur hentað sumum afar vel . Kennararnir eru ótrúlega flottir og kunna heldur betur sitt fag . Þeir eru vel</t>
  </si>
  <si>
    <t>staða nemenda misjöfn ; sumir hafa kannski verið eitthvað í skóla , aðrir flosnað alveg upp frá námi . Hjá</t>
  </si>
  <si>
    <t>Hringsjá: Uppbygging og fræðsla</t>
  </si>
  <si>
    <t>http://dv.is/lifsstill/2016/5/13/hringsja-uppbygging-og-fraedsla/</t>
  </si>
  <si>
    <t>Hrund Hauksdóttir</t>
  </si>
  <si>
    <t>við fengum hvíld um helgina , þá erum við bara að einbeita okkur að þessum Evrópuleikjum en við erum líka</t>
  </si>
  <si>
    <t>staða okkar í deildinni hún leyfir okkur ekkert að slaka á . Við verðum að setja allt púður í það</t>
  </si>
  <si>
    <t>Davíð Þór: Ekki alveg eins gott lið og búist var við</t>
  </si>
  <si>
    <t>http://visir.is/g/2018180718983</t>
  </si>
  <si>
    <t>helstu stoðirnar í þjónustunni , en um leið spara til þess að mæta tekjutapi vegna niðursveiflu . Það eru allir</t>
  </si>
  <si>
    <t>staða sveitarfélaga er erfið . En þá reynir á að vel sé farið yfir fjármálin og hagrætt þar sem það</t>
  </si>
  <si>
    <t>Sveitarfélög þvinguð til að spara</t>
  </si>
  <si>
    <t>http://mbl.is/greinasafn/grein/1279367</t>
  </si>
  <si>
    <t>en hins vegar kemur slík snjóflóðaspá ekki í staðinn fyrir það að fólk sé undirbúið með réttan búnað og séu</t>
  </si>
  <si>
    <t>staða það getur lent í . Guðlaugur Þór Þórðarson , utanríkisráðherra , hyggst ræða við norræna starfsbræður sína í dag</t>
  </si>
  <si>
    <t>Flest slys í náttúrunni verða í Esjunni</t>
  </si>
  <si>
    <t>meðal annars Ríkislögreglustjóra og sérsveitina , sem er með tvö hverfi undir eftirliti á tilteknum tímum . Það eru allir</t>
  </si>
  <si>
    <t>staðan er erfið , en eins og fréttirnar hafa borið með sér undanfarna daga standa lögreglumennirnir hér sig alveg frábærlega</t>
  </si>
  <si>
    <t>Lögreglan þarf fleira fólk í vinnu</t>
  </si>
  <si>
    <t>http://visir.is/g/2007102200090</t>
  </si>
  <si>
    <t>en í síðustu kosnungum , og náð að tvöfalda fylgi sitt . Jóhanna María er varkár í orðum og er</t>
  </si>
  <si>
    <t>staðan gæti breyst áður en yfir lýkur . Hún segir að ef til þess kemur þá sé hún reiðubúin til</t>
  </si>
  <si>
    <t>Yngsti þingmaður sögunnar</t>
  </si>
  <si>
    <t>http://ruv.is/node/757618</t>
  </si>
  <si>
    <t>Danska blaðið Berlingske Tidende segir hins vegar , að A.P . Møller-Mærsk sé ekki uggandi . " Við erum alltaf</t>
  </si>
  <si>
    <t>staðan getur breyst . Ég hef enga sérstaka skoðun á hvenær það muni gerast , en við erum bjartsýnir á</t>
  </si>
  <si>
    <t>Mærsk býst við áframhaldandi góðæri</t>
  </si>
  <si>
    <t>http://mbl.is/greinasafn/grein/1035842</t>
  </si>
  <si>
    <t>hafi verið af 360 milljóna króna veltu . " Sólin skín núna hjá okkur á Reykhólum , en við erum</t>
  </si>
  <si>
    <t>staðan getur breyst í einu vetfangi . Ég segi því gjarnan að við séum að undirbúa okkur fyrir regntímabilið ,</t>
  </si>
  <si>
    <t>Rífandi gangur á Reykhólum</t>
  </si>
  <si>
    <t>http://mbl.is/greinasafn/grein/1290710</t>
  </si>
  <si>
    <t>Við höfum aldrei áður séð slíkar tölur í ríkisfjármálum þjóðarinnar . Lækkun skatta Samfylkingin og Sjálfstæðisflokkurinn eru hins vegar mjög</t>
  </si>
  <si>
    <t>staðan getur verið viðkvæm . Nýlegir kjarasamningar voru þó afar jákvæð skref í átt að meiri stöðugleika og jöfnuði í</t>
  </si>
  <si>
    <t>Góðar undirstöður í fjármálalífinu</t>
  </si>
  <si>
    <t>http://mbl.is/greinasafn/grein/1195553</t>
  </si>
  <si>
    <t>"Við verðum bara að fara að velja hverjum við ætlum að hjálpa og hverjum ekki" - DV</t>
  </si>
  <si>
    <t>http://eyjan.dv.is/eyjan/2013/3/13/vid-verdum-bara-ad-fara-ad-velja-hverjum-vid-aetlum-ad-hjalpa-og-hverjum-ekki</t>
  </si>
  <si>
    <t>í kvöld og var vitaskuld ánægður að ná í þrjú stig . „ Ég er hrikalega sáttur . Við vorum</t>
  </si>
  <si>
    <t>staðan var 1 - 0 í fyrsta leiknum á heimavelli þannig að þetta var sama staða . Við fórum vel</t>
  </si>
  <si>
    <t>Umfjöllun, viðtöl og einkunnir: KR - ÍA 2-1 | Annar 2-1 sigur KR í röð | Sjáðu mörkin</t>
  </si>
  <si>
    <t>http://visir.is/g/2017170519561</t>
  </si>
  <si>
    <t>jafnvel verið fyrirmynd um hvernig slík vinna geti orðið í framtíðinni . „ Á sama tíma höfum við ekki verið</t>
  </si>
  <si>
    <t>http://mbl.is/frettir/innlent/2018/09/09/meiri_thorf_a_godri_bladamennsku</t>
  </si>
  <si>
    <t>á orkuskipti og lágmarksmengun bifreiða í samgöngum . En þrátt fyrir jákvæða þróun hefur aldrei verið mikilvægara að bifreiðanotendur séu</t>
  </si>
  <si>
    <t>staðli bíllinn þeirra fylgir og taki ábyrgar ákvarðanir um framtíðina í kjölfarið . Að sama skapi er mikilvægt að stjórnmálamenn</t>
  </si>
  <si>
    <t>Hreinni bílar – lykill að lausninni</t>
  </si>
  <si>
    <t>http://mbl.is/greinasafn/grein/1683753</t>
  </si>
  <si>
    <t>í höndum lögreglunnar á höfuðborgarsvæðinu og við nutum aðstoðar sérsveitarinnar við aðgerðir , “ segir Friðrik . Lögreglan var ekki</t>
  </si>
  <si>
    <t>stæði á bak við tilraunina til fjárkúgunar fyrr en systurnar voru handteknar á föstudag . Spurður hvort að það hefði</t>
  </si>
  <si>
    <t>Sérsveitin kölluð til þótt öryggi Sigmundar væri ekki ógnað</t>
  </si>
  <si>
    <t>http://visir.is/g/2015150609633</t>
  </si>
  <si>
    <t>verður lögð á að auka rafræna þjónustu , til að einfalda aðgengi að þjónustu enn frekar . Jafnframt erum við</t>
  </si>
  <si>
    <t>stærsta forsenda góðrar þjónustu er gott starfsfólk og því leggjum við áherslu á mannauð og starfsumhverfi . Við þurfum að</t>
  </si>
  <si>
    <t>Færri flækjur, betri borg</t>
  </si>
  <si>
    <t>„ Það gengur vel . Við tölum mikið við flugfélögin og félög sem tengjast okkur mikið . Við erum auðvitað</t>
  </si>
  <si>
    <t>stærsti viðskiptavinurinn , sem í þessu tilfelli er Icelandair , er að mörgu leyti með aðrar þarfir en minni félög</t>
  </si>
  <si>
    <t>Björn Óli: Hagsmunir Isavia og Icelandair falla saman - Viðskiptablaðið</t>
  </si>
  <si>
    <t>http://vb.is/frettir/70435/</t>
  </si>
  <si>
    <t>Gísli Freyr Valdórsson</t>
  </si>
  <si>
    <t>unga kynslóðin sem er að alast upp í dag hafi það verr en foreldrar hennar höfðu . Flestir Íslendingar eru</t>
  </si>
  <si>
    <t>stærstu vandamál samfélagsins tengjast því að allt of margar krónur fara í allt of fáa vasa sem svo virðast leka</t>
  </si>
  <si>
    <t>Við erum öll jafnaðarmenn</t>
  </si>
  <si>
    <t>http://visir.is/g/2016160419528</t>
  </si>
  <si>
    <t>Guðmundur Ari Sigurjónsson</t>
  </si>
  <si>
    <t>eldsneyti en 707 . Í bókinni segir að Minoru Yamasaki arkitekt , sem teiknaði turnana , hafi að sjálfsögðu verið</t>
  </si>
  <si>
    <t>stál þenst út um 24 sentímetra á hvera 30 metra við 600 gráðu hita . Hann hafi án efa tekið</t>
  </si>
  <si>
    <t>Tengist mafían hruni Tvíburaturnanna?</t>
  </si>
  <si>
    <t>http://visir.is/g/2008103020161</t>
  </si>
  <si>
    <t>um notkun samfélagsmiðla og að mismunandi skilningur sé á því hvernig þeir eru notaðir . „ Fólk þarf að vera</t>
  </si>
  <si>
    <t>staldra aðeins við og hugsa um hver mun sjá efnið , " segir Hrefna . Varhugavert að deila upplýsingum „</t>
  </si>
  <si>
    <t>Foreldrar virði friðhelgi einkalífs barna</t>
  </si>
  <si>
    <t>http://ruv.is/node/909690</t>
  </si>
  <si>
    <t>Katrín Johnson</t>
  </si>
  <si>
    <t>prófessors í stjórnmálafræði við Washington University , virtist framganga Trump í kappræðunum í nótt benda til þess að hann væri</t>
  </si>
  <si>
    <t>standa á erfiðum krossgötum . „ Hann var gamli Donald Trump , hann hljómaði eins og Donald Trump forvalsins í</t>
  </si>
  <si>
    <t>Er sigur úr augnsýn?</t>
  </si>
  <si>
    <t>http://mbl.is/frettir/erlent/2016/10/10/er_sigur_ur_augnsyn/</t>
  </si>
  <si>
    <t>fyrr er í raun sú að fjárhagur félagsis var ekki góður og félagsmenn og íbúar Breiðholts hafa ekki verð nógu</t>
  </si>
  <si>
    <t>standa á sínum rétti , " segir hann . Mikið hefur verið rætt um sameiningar knattspyrnufélaga og lengi vel hefur</t>
  </si>
  <si>
    <t>Viðskiptablaðið - Leiknir í sókn</t>
  </si>
  <si>
    <t>http://vb.is/eftirvinnu/56558</t>
  </si>
  <si>
    <t>, ekki ástæðu til að bera umhverfisvitund Íslendinga saman við meðvitund annarra þjóða , heldur sagði mun mikilvægara að vera</t>
  </si>
  <si>
    <t>standa okkur betur . Á því væri virkilega þörf . Hún sagðist þó bjartsýn á góðan árangur af verkefninu enda</t>
  </si>
  <si>
    <t>Þjóðartilþrif í tiltekt</t>
  </si>
  <si>
    <t>http://mbl.is/greinasafn/grein/1030074</t>
  </si>
  <si>
    <t>er voðinn vís . Í okkar hraða samfélagi , með öll sín fjölbreytilegu áreiti , er mikilvægt að hjón séu</t>
  </si>
  <si>
    <t>standa vörð um hjónabandið með því til dæmis að taka reglulega frá gæðatíma þar sem öll ytri áreiti og spennuvaldar</t>
  </si>
  <si>
    <t>Hjónabandið viðhelst ekki af sjálfu sér</t>
  </si>
  <si>
    <t>http://mbl.is/greinasafn/grein/1133703</t>
  </si>
  <si>
    <t>en karlarnir . " Metnaður mjög ókvenlegur Harriet Backer var þekktasta 19. aldar myndlistarkona Norðmanna . Hún var atvinnumálari og</t>
  </si>
  <si>
    <t>starf hennar var álitið ókvenlegt . Eftir henni er haft : " Með því að einbeita mér eins og karlmaður</t>
  </si>
  <si>
    <t>Listin vék fyrir lífsskyldunum</t>
  </si>
  <si>
    <t>http://mbl.is/greinasafn/grein/1053552</t>
  </si>
  <si>
    <t>um að hafa áreitt herbergisþernu kynferðislega og sagði í kjölfarið af sér embætti framkvæmdastjóra Alþjóðagjaldeyrissjóðsins . „ Nú erum við</t>
  </si>
  <si>
    <t>starf hótelþerna er eitt það hættulegasta í heimi . “ Umfjöllun mbl.is : Dominique Strauss-Kahn Að lokum sagðist hún geta</t>
  </si>
  <si>
    <t>Hversu rétt má kúnninn hafa fyrir sér?</t>
  </si>
  <si>
    <t>http://mbl.is/frettir/innlent/2016/10/25/hversu_rett_ma_kunninn_hafa_fyrir_ser/</t>
  </si>
  <si>
    <t>Og svo er stórt atriði hvort að við viljum bæta Norðurlöndin , við höfum verið vör við gagnrýni og erum</t>
  </si>
  <si>
    <t>starf Norðurlandaráðs mætti vera sýnilegra . Sú staða verði rædd á þinginu við ráðherra og hvernig þeir sjái fyrir sér</t>
  </si>
  <si>
    <t>Norðurlandaráð þingar í Reykjavík</t>
  </si>
  <si>
    <t>í heild sinni : „ Ég hef sjálfur orðið fyrir veikindum og ýmsum áföllum í mínu lífi . Ég er</t>
  </si>
  <si>
    <t>starf ÖBÍ eigi að endurspeglast í forvörnum , hjá aðstandendum og öryrkjum sjálfum því þetta er sterkt og mikið afl</t>
  </si>
  <si>
    <t>Öryrkjar eiga að vera sýnilegri og sterkari</t>
  </si>
  <si>
    <t>http://visir.is/g/2017171029982</t>
  </si>
  <si>
    <t>Benedikt Bóas</t>
  </si>
  <si>
    <t>“ segir Erna og hlakkar til þess að láta til sín taka . „ Ég er sterk á svellinu og</t>
  </si>
  <si>
    <t>starf prests er umfangsmikið en ég hef stefnt að þessu lengi . Sjúkrahúsprestar vinna með fólki á erfiðustu stundum lífs</t>
  </si>
  <si>
    <t>„Sárt að hugsa að til séu vondar stjúpur“</t>
  </si>
  <si>
    <t>http://frettabladid.is/lifid/goa-stjupan</t>
  </si>
  <si>
    <t>gegnum aldir hafa þeir verið lofaðir og um þá ort kvæði og af þeim sagðar sögur . Þjóðin er vel</t>
  </si>
  <si>
    <t>starf sjómanna er erfitt og áhættusamt og kostar jafnframt mikla fjarveru frá fjölskyldu . Fáir eru hins vegar til að</t>
  </si>
  <si>
    <t>Vond ímynd stórútgerðarinnar</t>
  </si>
  <si>
    <t>http://dv.is/?p=41008</t>
  </si>
  <si>
    <t>Í leiðbeiningarþjónustunni verður einnig áherslubreyting . Höfuðáhersla verður lögð á almenna rekstrarráðgjöf í þeim tilgangi að gera bændur enn betur</t>
  </si>
  <si>
    <t>starf þeirra er í raun rekstur fyrirtækis . Einnig er sjálfbær nýting og bætt landnýting sett á oddinn . Allir</t>
  </si>
  <si>
    <t>Auknu fé varið í lífræna ræktun og umhverfisvernd</t>
  </si>
  <si>
    <t>http://mbl.is/frettir/innlent/1999/03/04/auknu_fe_varid_i_lifraena_raektun_og_umhverfisvernd</t>
  </si>
  <si>
    <t>sagði þeim frá ofbeldinu . Ég gat ekki hugsað mér að fara inn í hús Aflsins , en flestir eru</t>
  </si>
  <si>
    <t>starfsemi fer fram í húsinu , því einhver sem ég þekkti gæti séð mig fara inn . Ég varð að</t>
  </si>
  <si>
    <t>Á engar minningar af lífinu fyrir ofbeldið</t>
  </si>
  <si>
    <t>http://stundin.is/grein/5409</t>
  </si>
  <si>
    <t>meðal annars þann , að svara breyttum aðstæðum í atvinnulífinu . Hvalaskoðunarfyrirtæki hafa stutt rannsóknir á hvölum og eru sífellt</t>
  </si>
  <si>
    <t>http://mbl.is/frettir/innlent/2013/09/20/vilja_vita_um_ahrifin_a_hvalina</t>
  </si>
  <si>
    <t>Patel , sú sem á og rekur stofuna og heimavistina , auk þess að taka á móti börnunum , er</t>
  </si>
  <si>
    <t>starfsemin sé umdeild . „ Ég hef verið gagnrýnd . Ég sætti mig við gagnrýnina og tek henni , því</t>
  </si>
  <si>
    <t>Fjöldaframleidd börn á Indlandi</t>
  </si>
  <si>
    <t>http://dv.is/frettir/2013/10/5/fjoldaframleidd-born-indlandi/</t>
  </si>
  <si>
    <t>verst allra frétta . Eftir því sem fréttastofa kemst næst , voru Svíarnir sem létu Svein hafa peninga , þó</t>
  </si>
  <si>
    <t>starfsemin væri á „ gráu svæði " og höfðu sumir hugsað sér að komast þannig framhjá skattinum . Svíarnir bera</t>
  </si>
  <si>
    <t>Vísir - Sveinn sætti rannsókn - málið látið niður falla</t>
  </si>
  <si>
    <t>http://visir.is/g/2009562979225</t>
  </si>
  <si>
    <t>. Sá verst allra frétta . Eftir því sem fréttastofa kemst næst voru Svíarnir sem létu Svein fá peninga ,</t>
  </si>
  <si>
    <t>starfsemin væri á gráu svæði . Höfðu sumir hugsað sér að komast þannig framhjá skattinum . Svíarnir bera harm sinn</t>
  </si>
  <si>
    <t>Sveinn Friðfinnsson grunaður um fjársvik</t>
  </si>
  <si>
    <t>og því að láta sig varða um hag þeirra sem með henni störfuðu . Hún var óspör á hrós og</t>
  </si>
  <si>
    <t>starfsfólk þyrfti að finna tilgang með hinu daglega streði . Sá andi sem fylgdi henni á upphafsárum skólans var ekki</t>
  </si>
  <si>
    <t>Eygló Eyjólfsdóttir</t>
  </si>
  <si>
    <t>http://mbl.is/greinasafn/grein/1351721</t>
  </si>
  <si>
    <t>hafa fengið útgefnar áritanir inn á Schengen-svæðið í þeim tilgangi að stunda nám . Nýráðinn framkvæmdasjtóri lækninga á Reykjalundi segist</t>
  </si>
  <si>
    <t>starfsfólkinu líði illa vgna þess ástands sem skapast hafi og hann telji það kost frekar en galla að hann komi</t>
  </si>
  <si>
    <t>Segja mikilvægt að taka á vanlíðan starfsfólks</t>
  </si>
  <si>
    <t>http://ruv.is/frett/segja-mikilvaegt-ad-taka-a-vanlidan-starfsfolks</t>
  </si>
  <si>
    <t>Kristín Sigurðardóttir</t>
  </si>
  <si>
    <t>Viðtalið var tekið í síðustu viku þegar Goldberg var á ferðalagi á Kúbu . Fjármálaeftirlitið , FME , var ekki</t>
  </si>
  <si>
    <t>starfsmenn Björgólfs Thors Björgólfssonar hjá fjárfestingafélaginu Novator hefðu átt óbeinan eignarhlut í Landsbankanum . Þetta herma heimildir DV . Líkt</t>
  </si>
  <si>
    <t>FME vissi ekki um leynihlut Björgólfs</t>
  </si>
  <si>
    <t>http://dv.is/frettir/2010/9/9/fme-vissi-ekki-um-leynihlut-bjorgolfs/</t>
  </si>
  <si>
    <t>tilkynningu vera að fara yfir niðurstöðu skýrslunnar og hygðist svara henni innan skamms en bætti við að fyrirtækið væri vel</t>
  </si>
  <si>
    <t>starfsmenn blaðsins hefðu haft rangt við og að það bæði þá sem brotið var á afsökunar . - kh Á</t>
  </si>
  <si>
    <t>Ekki hæfur til að leiða alþjóðlegt fyrirtæki</t>
  </si>
  <si>
    <t>http://visir.is/g/2012705029975</t>
  </si>
  <si>
    <t>Spurningarnar sem Bjarni vill ekki svara</t>
  </si>
  <si>
    <t>http://dv.is/frettir/2012/2/3/spurningarnar-sem-bjarni-vill-ekki-svara/</t>
  </si>
  <si>
    <t>ávallt stuðlað að því að efla virðingu fyrir sínu fagi með verkum sínum og framgöngu allri . Ágúst var ennfremur</t>
  </si>
  <si>
    <t>starfsmenn og fyrirtæki í greininni þurfa ávallt að standa saman um framgang þeirra málefna sem mestu skipta fyrir fagið í</t>
  </si>
  <si>
    <t>Ágúst Guðjónsson</t>
  </si>
  <si>
    <t>http://mbl.is/greinasafn/grein/1451623</t>
  </si>
  <si>
    <t>segir málið vera í ferli og að svona atvik séu tekin föstum tökum af hálfu fyrirtækisins . „ Við erum</t>
  </si>
  <si>
    <t>starfsmenn ræðir . Málið er komið í ferli og við tökum auðvitað á svona málum , hratt og örugglega ,</t>
  </si>
  <si>
    <t>Starfsmenn Domino&amp;#39;s tröðkuðu á pítsudeigi: „Þetta er náttúrlega ekki í lagi“</t>
  </si>
  <si>
    <t>http://visir.is/g/2018180119101</t>
  </si>
  <si>
    <t>gatið í hjartanu . Við vörum viðkvæma sérstaklega við myndskeiðinu hér á eftir . Tómas Guðbjartsson : Ég er alveg</t>
  </si>
  <si>
    <t>statistíkin er ekki okkar megin , ég meina maður veit það bara samkvæmt rannsóknum erlendis frá að sumstaðar hefur enginn</t>
  </si>
  <si>
    <t>Aðgerð á heimsmælikvarða</t>
  </si>
  <si>
    <t>okkur best . Samfélagsleg ábyrgð rekstraraðila Rekstaraðilar happdrættisvélanna sýndu flestir skilning og samfélagslega ábyrgð í þessu samstarfi og voru vel</t>
  </si>
  <si>
    <t>stefnt var að heildstæðri lausn sem setti mjög ákveðnar skorður við þessari starfsemi jafnframt því að fjármunirnir yrðu nýttir á</t>
  </si>
  <si>
    <t>á fullri ferð – þetta er svona bamm ! , kraftmikið nafn , " segir Katrína sem segir sveitina lítt</t>
  </si>
  <si>
    <t>stefnu hún sé að taka . " Við höfum aldrei ákveðið hvert við ætluðum að fara með þessari plötu .</t>
  </si>
  <si>
    <t>Olíuherskip Mammúts</t>
  </si>
  <si>
    <t>http://mbl.is/greinasafn/grein/1238379</t>
  </si>
  <si>
    <t>máli þær margháttuðu breytingar sem urðu á lögum um opinbera starfsmenn árið 1996 . Menn eru líka almennt að verða</t>
  </si>
  <si>
    <t>stefnumótun og áætlanagerð er verkefni allra í starfseminni - og það er breyting frá því sem áður var . "</t>
  </si>
  <si>
    <t>Eftirspurn eftir ráðgjöf eykst</t>
  </si>
  <si>
    <t>http://mbl.is/greinasafn/grein/769033</t>
  </si>
  <si>
    <t>Sunderland vissi að Adam Johnson hafði kysst stúlkuna</t>
  </si>
  <si>
    <t>frá því hvernig á að heilla konur . Meðfylgjandi eru nokkur heilræði frá Alec . " Þú verður að vera</t>
  </si>
  <si>
    <t>8 ára sérfræðingur í ástarmálum</t>
  </si>
  <si>
    <t>http://mbl.is/folk/verold/2008/12/03/8_ara_serfraedingur_i_astarmalum</t>
  </si>
  <si>
    <t>og hin svala lögun hennar er síður en svo tilkomin vegna einhverrar slembilukku ; þvert á móti var Saarinen fullkomlega</t>
  </si>
  <si>
    <t>stemmning ætti að ríkja þar innandyra . Hann vildi að byggingin vekti spenning hjá fólki gagnvart ferðalögum og farþegaþotum ,</t>
  </si>
  <si>
    <t>Flughöfn þotuliðsins</t>
  </si>
  <si>
    <t>http://mbl.is/greinasafn/grein/798486</t>
  </si>
  <si>
    <t>mjög brýnt mál , en varðandi fræðslu til atvinnurekenda getum við augljóslega gert ráð fyrir því að innlendir atvinnurekendur séu</t>
  </si>
  <si>
    <t>stendur í lögum og kjarasamningum . Hins vegar eru margir , ef ekki flestir innflytjendur , sem koma til landsins</t>
  </si>
  <si>
    <t>Framkvæmdaáætlun um málefni innflytjenda</t>
  </si>
  <si>
    <t>http://mbl.is/greinasafn/grein/1210202</t>
  </si>
  <si>
    <t>þetta um að vera klárir þegar mótið byrjar . Við eigum mjög erfiða leiki í byrjun mótsins og við erum</t>
  </si>
  <si>
    <t>sterk byrjun getur gefið okkur byr undir báða vængi . Stefnan er að byrja þetta af krafti og ná strax</t>
  </si>
  <si>
    <t>Stefnum leynt og ljóst upp</t>
  </si>
  <si>
    <t>http://mbl.is/greinasafn/grein/1508520</t>
  </si>
  <si>
    <t>dugar vart til að mæta þeim hefðbundnu verðlagshækkunum sem eru um hver áramót hjá hverju heimili . " Hann segist</t>
  </si>
  <si>
    <t>stéttarfélög geta ekki undir neinum kringumstæðum gert kröfu á ríkið samkvæmt lögum , en engu að síður var talið að</t>
  </si>
  <si>
    <t>Skattbyrði minnkar en ekki nóg</t>
  </si>
  <si>
    <t>óskað eftir að vinna með okkur og hefur verið gríðarleg vinna í því . Fyrir utan að við erum mjög</t>
  </si>
  <si>
    <t>stilla fólki upp á lista og fínpússa málefnaskrána okkar , “ segir Svanur . Allt þetta taki sinn tíma og</t>
  </si>
  <si>
    <t>Miðflokkurinn verður á síðustu stundu með framboðslista sína</t>
  </si>
  <si>
    <t>http://visir.is/g/2017171019896</t>
  </si>
  <si>
    <t>frábært . Við höfum lagt mikið á okkur og það er frábært að uppskera eftir því . " Hún sagðist</t>
  </si>
  <si>
    <t>Stjarnan hefði aldrei áður unnið titillinn eftirsótta . " Ég er ánægð að við gátum skrifað söguna og að ég</t>
  </si>
  <si>
    <t>Stjarnan meistari í fyrsta sinn</t>
  </si>
  <si>
    <t>http://mbl.is/greinasafn/grein/1390742</t>
  </si>
  <si>
    <t>menn . “ Tómas segir svona sigur geta gefið sínum mönnum meðbyr í endasprett mótsins en hann er þó líka</t>
  </si>
  <si>
    <t>Stjarnan hefur áður unnið stóra sigra og ekki fylgt þeim eftir . „ Þetta getur gert margt en aftur á</t>
  </si>
  <si>
    <t>Vonandi höldum við haus</t>
  </si>
  <si>
    <t>http://mbl.is/sport/korfubolti/2018/02/01/vonandi_holdum_vid_haus</t>
  </si>
  <si>
    <t>stjóri deildarinnar . Harry Redknapp er talinn líklegastur til að taka við QPR ef Hughes fær stígvélið en Fenandes er</t>
  </si>
  <si>
    <t>stjóraskipti þýða að opna þarf veskið í janúarglugganum . Steven Pienaar , leikmaður Everton , er hættur að leika fyrir</t>
  </si>
  <si>
    <t>Mark Hughes rekinn ef QPR vinnur ekki Reading?</t>
  </si>
  <si>
    <t>á svo miklum umbrotatímum , höfum síðan nýja flokka koma og jafnvel fara aftur tiltölulega hratt . Að við séum</t>
  </si>
  <si>
    <t>stjórnmálaflokkar eru organískir . Þeir hanga á fólkinu sem er í þeim . Örlög þeirra skapast af fólkinu en ekki</t>
  </si>
  <si>
    <t>Örlög flokka skapast af fólkinu sem er í þeim</t>
  </si>
  <si>
    <t>http://kjarninn.is/frettir/2019-02-08-orlog-flokka-skapast-af-folkinu-sem-er-i-theim</t>
  </si>
  <si>
    <t>Birna Stefánsdóttir</t>
  </si>
  <si>
    <t>. Í yfirlýsingu frá Brady sagði hann að fjölskylduástæður hefðu verið ástæðan fyrir fjarveru hans . Trump var greinilega mjög</t>
  </si>
  <si>
    <t>stjörnur liðsins vantaði því hann passaði sig á því að minnast ekki á þá leikmenn í ræðu sinni . Hann</t>
  </si>
  <si>
    <t>Trump minntist ekki á Tom Brady</t>
  </si>
  <si>
    <t>http://visir.is/g/2017170429956</t>
  </si>
  <si>
    <t>að svara . „ Ég held að það hafi líka orðið ákveðin breyting almennt . Við erum kannski orðin örlítið</t>
  </si>
  <si>
    <t>stjórnvaldsákvarðanir um byggingu virkjana eða álvera eða hvað það nú er séu ekki eitthvað náttúrulögmál . Þeim er hægt að</t>
  </si>
  <si>
    <t>Niður Þjórsár myndi hljóðna</t>
  </si>
  <si>
    <t>http://mbl.is/frettir/innlent/2017/10/13/nidur_thjorsar_myndi_hljodna</t>
  </si>
  <si>
    <t>ofurlaunum líti í eigin barm og takist á við siðblindu og sjálftöku sem tröllríður yfirstéttinni . Verkalýðsforystan þarf að vera</t>
  </si>
  <si>
    <t>stjórnvöld víla ekki fyrir sér að viðhafa rangfærslur og svíkja gefin loforð . Stjórnvöldum ber að axla ábyrgð á svívirðilegri</t>
  </si>
  <si>
    <t>Það skilst ekkert nema harka</t>
  </si>
  <si>
    <t>Neytandann , kjör Ólafs og bílaleigubíl handa honum . Í öllum tilfellum segir Ólafur að stjórnarmenn og fjármálastjóri hafi verið</t>
  </si>
  <si>
    <t>stóð til hverju sinni . Að mati Ólafs var lítill vilji til að sætta ólík sjónarmið og reiknar hann með</t>
  </si>
  <si>
    <t>Útilokar ekki að snúa aftur</t>
  </si>
  <si>
    <t>http://visir.is/g/2017170719875</t>
  </si>
  <si>
    <t>Jóhann Óli Eiðsson</t>
  </si>
  <si>
    <t>heiðarleika og gagnsærra leikreglna – gildum sem hafa borið uppi starfsemi og keppni íþróttahreyfingarinnar í heila öld . Íþróttahreyfingin er</t>
  </si>
  <si>
    <t>stöðug umræða og þróun þarf að eiga sér stað varðandi siðareglur , heiðarleika og jafnræði keppenda . Í því felst</t>
  </si>
  <si>
    <t>Íþróttaiðkun – uppbyggileg forvörn</t>
  </si>
  <si>
    <t>http://mbl.is/greinasafn/grein/1302980</t>
  </si>
  <si>
    <t>Þeir innleiða nýja hugsun í rekstri og sjá til þess að árangri sé viðhaldið . Þeir hafa úthald og eru</t>
  </si>
  <si>
    <t>stöðugar umbætur skila árangri en krefjast stöðugrar vinnu . Til að innleiða hugsun og verklag stöðugra umbóta þurfa stjórnendur að</t>
  </si>
  <si>
    <t>Framleiðni</t>
  </si>
  <si>
    <t>http://visir.is/g/2015706039965</t>
  </si>
  <si>
    <t>Guðný Benediktsdóttir</t>
  </si>
  <si>
    <t>erum við alls ekki að afnema verðtrygginguna með öllu í þessu frumvarpi og ég held að við séum öll vel</t>
  </si>
  <si>
    <t>stöðugleiki er það sem á endanum skiptir okkur mestu máli , ekki tegundin á lánsforminu og þess vegna skiptir svo</t>
  </si>
  <si>
    <t>Frumvarp um minna vægi verðtryggingar</t>
  </si>
  <si>
    <t>Þá hefur glýja skjótfengins gróða ekki ýtt okkur í áhættusama ávöxtun . Það er mikilvægt fyrir okkur pólitíkusa að vera</t>
  </si>
  <si>
    <t>stöðurnar sem við gegnum eru stærri en við einstaklingarnir sem gegnum þeim tímabundið . Við bæjarfulltrúar og embættismenn okkar erum</t>
  </si>
  <si>
    <t>Hagkerfi Eyjamanna stóðst</t>
  </si>
  <si>
    <t>http://mbl.is/greinasafn/grein/1287977</t>
  </si>
  <si>
    <t>eigi hagkerfið föstum tökum , hækka laun almennra borgara og hægja á þennslu “ . Hann telur Íslendinga ekki vera</t>
  </si>
  <si>
    <t>stofnanir sem meti lánshæfi landa séu ekki að starfa löndunum í hag , heldur þeim sem þeir vinna fyrir sem</t>
  </si>
  <si>
    <t>Hudson: Efnahagslegt sjálfsmorð verði Icesave samþykkt</t>
  </si>
  <si>
    <t>http://dv.is/frettir/2011/4/9/hudson-efnahagslegt-sjalfsmord-verdi-icesave-samthykkt/</t>
  </si>
  <si>
    <t>allgóðan tíma til þessa starfs eða átján mánuði , " segir Ögmundur . Hann segist telja að atvinnurekandinn sé orðinn</t>
  </si>
  <si>
    <t>stofnunum verði ekki haldið gangandi allan sólarhringinn nema starfsfólkinu séu búin viðunandi skilyrði . " Fólk lætur ekki bjóða sér</t>
  </si>
  <si>
    <t>Markmið að bæta kjörin og stytta vinnutíma</t>
  </si>
  <si>
    <t>http://mbl.is/greinasafn/grein/1002834</t>
  </si>
  <si>
    <t>http://fotbolti.net/fullStory.php?id=114250</t>
  </si>
  <si>
    <t>leggur í fyrsta lagi til að það sé fjallað um þetta og þeir sem að sæki heimsmeistaramótið séu sér vel</t>
  </si>
  <si>
    <t>stór hluti þeirra kvenna og stúlkna sem að er að bjóða fram vændi á heimsmeistaramótinu er hugsanlega í mansalsfjötrum eða</t>
  </si>
  <si>
    <t>Amnesty gegn vændi í Þýskalandi</t>
  </si>
  <si>
    <t>að hitta mig . " Hundruð aðdáenda tóku fagnandi á móti Smith er hann mætti á Leicester-torgið en Smith segist</t>
  </si>
  <si>
    <t>Stóra-Bretland er meira en bara Lundúnir . " Ég hlýt að hafa komið til Lundúna 50 sinnum , en ég</t>
  </si>
  <si>
    <t>Nýtt "frumsýningamet"</t>
  </si>
  <si>
    <t>http://mbl.is/greinasafn/grein/1003417</t>
  </si>
  <si>
    <t>Buðu lykilfólki í tímabundnu starfi styrki og bónusa</t>
  </si>
  <si>
    <t>http://frettabladid.is/frettir/budu-lykilfolki-i-timabundnu-starfi-styrki-og-bonusa</t>
  </si>
  <si>
    <t>Aðalheiður Ámundadóttir og Ari Brynjólfsson</t>
  </si>
  <si>
    <t>að klára ætlunarverkið Eins og Þórdís bendir á er eina ástæða þess að hún opinberar þetta sú að fólk sé</t>
  </si>
  <si>
    <t>stórhættulegur maður gangi laus . „ Hann nálgaðist mig hægt og gaf sig á tal við mig áður en hann</t>
  </si>
  <si>
    <t>Skelfileg lífsreynsla Þórdísar: Ráðist á hana á Klambratúni þegar hún var á gangi með dóttur sína í barnavagni – „Árásarmaðurinn er augljóslega mjög hættulegur“</t>
  </si>
  <si>
    <t>http://dv.is/frettir/2018/5/31/skelfileg-lifsreynsla-thordisar-radist-hana-klambratuni-thegar-hun-var-gangi-med-dottur-sina-barnavagni-arasarmadurinn-er-augljoslega-mjog-haettulegur</t>
  </si>
  <si>
    <t>verða því átján . Kazuo Hirai , forseti Sony , sagði á fundi með fjárfestum nýverið að fyrirtækið væri vel</t>
  </si>
  <si>
    <t>stórmyndir þess hefðu ekki gengið sem skyldi . „ Við verðum einfaldlega að gera betur , “ sagði Hirai .</t>
  </si>
  <si>
    <t>Niðurskurður hjá kvikmyndadeild Sony</t>
  </si>
  <si>
    <t>http://ruv.is/node/739944</t>
  </si>
  <si>
    <t>í ferðalög innanlands . Fyrst í fjögurra manna tjaldi sem smátt og smátt varð að stærðarinnar hjólhýsi . Björk var</t>
  </si>
  <si>
    <t>http://mbl.is/greinasafn/grein/1580483</t>
  </si>
  <si>
    <t>en þeir sem vinna mikla yfirvinnu að jafnaði . “ Hún segir að það skipti miklu máli að allir séu</t>
  </si>
  <si>
    <t>streita er og hvernig eigi að bregðast við svo hún verði ekki viðvarandi . Til að draga úr streitu ráðleggur</t>
  </si>
  <si>
    <t>Standa sig verr í vinnunni ef kröfurnar eru of miklar</t>
  </si>
  <si>
    <t>http://dv.is/folk/2017/4/1/standa-sig-ver-i-vinnunni-ef-krofurnar-eru-miklar/</t>
  </si>
  <si>
    <t>veit að margir stuðningsmenn hafa beðið eftir henni og þetta er fyrir þá gert . ' Hann er þá vel</t>
  </si>
  <si>
    <t>stuðningsmenn liðsins velja einn bikar fram yfir aðra , en það er jú enska úrvalsdeildin sem hefur ekki skilað sér</t>
  </si>
  <si>
    <t>Torres: Fyrsta tímabilið tilheyrir sögunni</t>
  </si>
  <si>
    <t>í íbúð hans á Manhattan mánuði síðar þar sem frekari snerting átti sér stað . Barbour sagðist jafnframt hafa verið</t>
  </si>
  <si>
    <t>stúlkan væri 15 ára . Brot Barbour þykja þó ekki nógu alvarleg til þess að setja hann á lista yfir</t>
  </si>
  <si>
    <t>Sviðsleikari fangelsaður fyrir áreitni</t>
  </si>
  <si>
    <t>http://dv.is/frettir/2008/3/1/svidsleikari-fangelsadur-fyrir-areitni/</t>
  </si>
  <si>
    <t>taldi frásögn stúlkunnar trúverðuga á meðan framburður ákærða var reikull . Hins vegar þótti ekki sannað að ákærði hefði verið</t>
  </si>
  <si>
    <t>stúlkan væri yngri en 15 ára . Því var ekki dæmt eftir 1. málsgrein 202 greinar hegningarlaga sem snýr að</t>
  </si>
  <si>
    <t>Tíu mánaða fangelsi: Braut gegn 14 ára stúlku í miðbæ Akureyrar</t>
  </si>
  <si>
    <t>http://visir.is/g/2015150109630</t>
  </si>
  <si>
    <t>sofnaði svefninum langa á koddanum sínum , hafði skilað fallegu og ríku ævistarfi . Síðustu vikur fyrir andlátið var hann</t>
  </si>
  <si>
    <t>stundin væri að nálgast , hann hafði fengið kall . Snjólaugu og ástvinum öllum sendi ég samúðarkveðjur . Katrín H.</t>
  </si>
  <si>
    <t>Jón Laxdal</t>
  </si>
  <si>
    <t>http://mbl.is/greinasafn/grein/1165038</t>
  </si>
  <si>
    <t>þess að horfa á Vetrarólympíuleikana í Sotsjí enda er andi Ólympíuleikanna svo sannarlega göfugur . Mikilvægt er þó að vera</t>
  </si>
  <si>
    <t>stundum er ekki allt sem sýnist þótt allt líti vel út á gljáfægðu yfirborðinu . Ekki láta gullhúðunina blekkja ykkur</t>
  </si>
  <si>
    <t>Vinnufíklar eru ekki endilega bestu starfsmennirnir</t>
  </si>
  <si>
    <t>http://mbl.is/greinasafn/grein/1497579</t>
  </si>
  <si>
    <t>þorandi að leyfa barni að vera á hjóli úti á vegi , “ segir Bubbi og segir að hann sé</t>
  </si>
  <si>
    <t>stundum er erfitt að segja hlutina hreint út , eða eins og hann segir : „ Horfa framan í einhvern</t>
  </si>
  <si>
    <t>Bubbi óttast um öryggi fjölskyldu sinnar í Kjósinni: „Ég óttast að mæta þessum mönnum“</t>
  </si>
  <si>
    <t>http://dv.is/frettir/2018/5/29/bubbi-ottast-um-oryggi-fjolskyldu-sinnar-kjosinni-eg-ottast-ad-maeta-thessum-monnum</t>
  </si>
  <si>
    <t>nýútkominni skýrslu ASÍ , eigi sér oft stað vegna mistaka . ,, Þetta eru ekki mistök . Við erum alveg</t>
  </si>
  <si>
    <t>stundum gera menn mistök og þegar starfsfólk hefur samband við stéttarfélag vegna mistaka og við höfum samband við fyrirtækin vegna</t>
  </si>
  <si>
    <t>Mistökin ekki talin með</t>
  </si>
  <si>
    <t>á þing í tvær vikur Eyrún segist hafa mjög breitt áhugasvið og hlær þegar hún tjáir blaðamanni það , enda</t>
  </si>
  <si>
    <t>stundum hefur hún ansi mikið að gera . „ Stundum finnst mér ég vera með of marga bolta á lofti</t>
  </si>
  <si>
    <t>„Ég er kona með skoðanir“</t>
  </si>
  <si>
    <t>http://dv.is/folk/2014/11/21/eg-er-kona-med-skodanir/</t>
  </si>
  <si>
    <t>vinsælu sjónvarpsþátta Desperate Housewives verði sú síðasta . Þáttaröðin verður sú áttunda . Skapari þáttanna , Marc Cherry , segist</t>
  </si>
  <si>
    <t>stundum sé sjónvarpsþáttum haldið gangandi of lengi . Hann vill ekki að sköpunarverk sitt hljóti þau örlög . Í lokaþáttaröðinni</t>
  </si>
  <si>
    <t>Aðþrengdar eiginkonur af skjánum</t>
  </si>
  <si>
    <t>http://mbl.is/folk/frettir/2011/08/07/adthrengdar_eiginkonur_af_skjanum</t>
  </si>
  <si>
    <t>í mann persónulega heldur stjórnast hegðunin af ytri aðstæðum sem tengist þér ekki neitt . Eins að stjórnendur vinnustaða séu</t>
  </si>
  <si>
    <t>stundum þurfi fólk aðeins að bregða sér frá þegar það hefur þurft að takast á við reiðan og æstan viðskiptavin</t>
  </si>
  <si>
    <t>Viðbrögð við erfiðum aðstæðum</t>
  </si>
  <si>
    <t>http://mbl.is/greinasafn/grein/1262608</t>
  </si>
  <si>
    <t>í Víetnam og þótti þarna kasta heldur vænum grjóthnullungum úr glerhúsi sínu . Obama og Bush flytja líkræður McCain er</t>
  </si>
  <si>
    <t>stutt er eftir af jarðvist hans en ljóst að hann ætlar að nota þann tíma til þess að halda baráttunni</t>
  </si>
  <si>
    <t>Mc­­­Cain vill Trump ekki í jarðar­förina</t>
  </si>
  <si>
    <t>http://frettabladid.is/frettir/mccain-vill-trump-ekki-i-jararfoerina</t>
  </si>
  <si>
    <t>styrk þeirra og getu . " Eftir Guðmund Hilmarsson * EINAR Karl Hjartarson , Íslandsmeistari í hástökki , varð annar</t>
  </si>
  <si>
    <t>http://mbl.is/greinasafn/grein/663791</t>
  </si>
  <si>
    <t>hönnun og framleiðsla sé að sækja í sig veðrið og kreppan hafi haft þau áhrif að fólk sé að verða</t>
  </si>
  <si>
    <t>styrkja hana . Laufey Soffía Jónsdóttir fæddist á Borgarfirði eystri 12. desember 1920 . Hún lést á dvalarheimilinu Uppsölum á</t>
  </si>
  <si>
    <t>Stílhrein föt í fínni kantinum</t>
  </si>
  <si>
    <t>http://mbl.is/greinasafn/grein/1270205</t>
  </si>
  <si>
    <t>er mjög gott starf í gangi víða , innan FKA og fleiri samtaka , en við þurfum einnig að vera</t>
  </si>
  <si>
    <t>styrkja hvor aðra í okkar nánasta umhverfi , daglega . “ Ertu með hugmynd um hvernig er hægt að útrýma</t>
  </si>
  <si>
    <t>„Hvað um kvenhetjurnar okkar?“</t>
  </si>
  <si>
    <t>http://mbl.is/smartland/frami/2018/07/13/hvad_um_kvenhetjurnar_okkar</t>
  </si>
  <si>
    <t>nutum við fjölskyldan einnig . Útivist og önnur hreyfing sem Sigga valdi sér var henni mikilvæg og hún var vel</t>
  </si>
  <si>
    <t>styrkja sig eftir ýmsum leiðum , njóta lífsgæðanna og framkvæma það sem hún lét sér detta í hug . Hún</t>
  </si>
  <si>
    <t>Sigríður Kolbrún Sigurðardóttir</t>
  </si>
  <si>
    <t>http://mbl.is/greinasafn/grein/1420314</t>
  </si>
  <si>
    <t>eru teiknarar og vinna í fantasíulist , " segir Bjarni Ólafur og tekur fram að hann hafi orðið sér betur</t>
  </si>
  <si>
    <t>styrkur hans sem listamaður lægi í óljósri tengingu við súrrealisma , fantasíur og myndasögurnar . " Það má líkja þessu</t>
  </si>
  <si>
    <t>Fantasían heillaði mest</t>
  </si>
  <si>
    <t>http://mbl.is/greinasafn/grein/1497130</t>
  </si>
  <si>
    <t>segist ekki hafa áhyggjur af því að ekki verði hugað að stuðningi óflokksbundinna við listann . Það eru allir mjög</t>
  </si>
  <si>
    <t>styrkur Reykjavíkurlistans hefur byggst á því að vera annars vega í samstarfi þriggja flokka og hins vegar þessi sterka skýrskotun</t>
  </si>
  <si>
    <t>Vísir - Tekur ekki þátt í R-listaviðræðum</t>
  </si>
  <si>
    <t>http://visir.is/g/2005505240350</t>
  </si>
  <si>
    <t>gegn KA , þótt þeir séu í 1. deild og þannig séð nýtt lið , “ sagði Patrekur sem er</t>
  </si>
  <si>
    <t>stysta leiðin að stórum titli er í bikarkeppninni . „ Bikarinn er skemmtilegur . Ég hef verið það heppinn að</t>
  </si>
  <si>
    <t>Patrekur: Alltaf gaman að koma í KA-heimilið</t>
  </si>
  <si>
    <t>http://visir.is/g/2017171119248</t>
  </si>
  <si>
    <t>daglega , " er haft eftir vini leikkonunnar . „ Suma daga les hún ljóð fyrir styttuna en hún er</t>
  </si>
  <si>
    <t>styttan færir henni ekki svör þannig að hún er ekki búin að missa vitið . Jennifer hugleiðir og leitast við</t>
  </si>
  <si>
    <t>Aniston andlega sinnuð</t>
  </si>
  <si>
    <t>http://visir.is/g/2010295778306</t>
  </si>
  <si>
    <t>óendanlega hamingjusöm því hún varð eins mig langaði að hafa hana . “ Stjórnendur og starfsfólk íslenskra fjármálafyrirtækja eru vel</t>
  </si>
  <si>
    <t>sú áhættumenning sem viðgekkst fyrir bankahrun var ekki ásættanleg og varð þess valdandi að orðspor fjármálamarkaðarins laskaðist verulega . „</t>
  </si>
  <si>
    <t>„Kolrangt“ að ekkert hafi breyst</t>
  </si>
  <si>
    <t>að hryðjuverkasamtökunum og fyrir að hafa hvatt til hryðjuverka á Twitter áður en hún yfirgaf Bretland . „ Þú varst</t>
  </si>
  <si>
    <t>sú framtíð sem þú hugðist brjóða syni þínum upp á fól í sér innrætingu og líf sem hryðjuverkamaður , “</t>
  </si>
  <si>
    <t>Dæmd í sex ára fangelsi</t>
  </si>
  <si>
    <t>http://mbl.is/frettir/erlent/2016/02/01/daemd_i_sex_ara_fangelsi/</t>
  </si>
  <si>
    <t>að það þyrfti kraftaverk til að hún frænka mín færi aftur heim til sín í Dýrafjörðinn , hún virtist sjálf</t>
  </si>
  <si>
    <t>sú gæti orðið raunin . Mæja fór ung að árum til vinnu í eldhúsi Héraðsskólans að Núpi í Dýrafirði .</t>
  </si>
  <si>
    <t>Jóna María Vagnsdóttir</t>
  </si>
  <si>
    <t>http://mbl.is/greinasafn/grein/1670925</t>
  </si>
  <si>
    <t>hafi gert okkur kleift að lifa af á Íslandi í þúsund ár og gott betur . En hún er einnig</t>
  </si>
  <si>
    <t>sú mikla velgengni sem Íslendingar hafa fengið að njóta er vandmeðfarin . Við þurfum að gæta okkar að fara ekki</t>
  </si>
  <si>
    <t>Áfram Ísland!</t>
  </si>
  <si>
    <t>í ákveðinni tilvistarkreppu . Síðasta platan Head Music var afleit í einu og öllu og Brett og félagar því fullkomlega</t>
  </si>
  <si>
    <t>sú næsta yrði að ganga upp . Því miður virðist pressan hafa verið of mikil . A New Morning einkennist</t>
  </si>
  <si>
    <t>Eva Cassidy - Imagine Enn staðfestist...</t>
  </si>
  <si>
    <t>http://mbl.is/greinasafn/grein/699027</t>
  </si>
  <si>
    <t>Þó Bjarni hafi fundið fyrir reiði vegna þess sem var að gerast líkt og aðrir Íslendingar var hann alla tíð</t>
  </si>
  <si>
    <t>sú reiði ætti ekki heima á vinnustaðnum . „ Það þýðir ekkert að koma í vinnuna og vera með reiðina</t>
  </si>
  <si>
    <t>„Ég var líka reiður“</t>
  </si>
  <si>
    <t>http://dv.is/frettir/2009/10/12/eg-var-lika-reidur/</t>
  </si>
  <si>
    <t>hvorki verið með hlerunarbúnað né væri um samsæri að ræða gegn þingmönnunum . Henni fannst skipta máli að fólk væri</t>
  </si>
  <si>
    <t>sú sem tók upp væri manneskja sem orðin beindust með óbeinum hætti gegn og blöskraði framferði þingmannanna . Báru þótti</t>
  </si>
  <si>
    <t>Fannst mikilvægt að fólk vissi að uppljóstrarinn væri hinsegin kona og öryrki</t>
  </si>
  <si>
    <t>http://visir.is/g/2018181209021</t>
  </si>
  <si>
    <t>of mikið á þessa viljugu sjálfboðaliða að halda úti þessari þjónustu í sumarleyfum sínum . Hægri höndin verður að vera</t>
  </si>
  <si>
    <t>sú vinstri gerir og bregðast við því . Ef markmiðið er að laða hingað stóraukinn fjölda ferðamanna , og það</t>
  </si>
  <si>
    <t>Hægri höndin og sú vinstri</t>
  </si>
  <si>
    <t>http://visir.is/g/2012712139945</t>
  </si>
  <si>
    <t>Steinunn Stefánsdóttir</t>
  </si>
  <si>
    <t>, slakri frammistöðu og ótímabærri heimkomu . Í útsendum starfsmanni felst mikil fjárfesting og það er mikilvægt að fyrirtækin séu</t>
  </si>
  <si>
    <t>sú þekking og reynsla sem hann öðlast nýtist í þágu þess . Í rannsókn Sigrúnar kom fram að íslensku fyrirtækin</t>
  </si>
  <si>
    <t>Brotalöm í málefnum útsendra starfsmanna</t>
  </si>
  <si>
    <t>http://visir.is/g/2015703189981</t>
  </si>
  <si>
    <t>hafa þetta flatan flöt og svolítið hráan . Það sem ég hef svolítið kerfisbundið reynt að gera er að vera</t>
  </si>
  <si>
    <t>sukka ekki með efni , að taka burt og vera meðvituð um hvað hvert efni segir . Stýra því betur</t>
  </si>
  <si>
    <t>en þó virðast þeir vera að vakna til lífsins . Stjörnumenn eru að spila á sínu tempói og virðast vera</t>
  </si>
  <si>
    <t>sumarfrí er handan við hornið tapi þeir þessum leik . En liðin eru jöfn á flestum tölum í leiknum og</t>
  </si>
  <si>
    <t>Stjarnan tryggði sér oddaleik</t>
  </si>
  <si>
    <t>http://mbl.is/sport/korfubolti/2016/03/29/stjarnan_tryggdi_ser_oddaleik/</t>
  </si>
  <si>
    <t>að ætla að íslensk ungmenni lendi ekki í svipuðum eða sömu aðstæðum . Því er mikilvægt fyrir alla að vera</t>
  </si>
  <si>
    <t>sumarfrí erlendis getur verið varasamt m.t.t. þessara mála og að fara verður varlega til að lenda ekki í aðstæðum sem</t>
  </si>
  <si>
    <t>Sumarið er tíminn...</t>
  </si>
  <si>
    <t>http://mbl.is/greinasafn/grein/1030218</t>
  </si>
  <si>
    <t>hverjum hópi . Þórhildur segir fólk ekki þurfa að þekkja inn á hesta til að taka þátt og hún sé</t>
  </si>
  <si>
    <t>sumir séu hræddir við hesta og hún leggi sig þá fram um að útskýra eðli þeirra en fólk getur einnig</t>
  </si>
  <si>
    <t>Leiðtogaþjálfun með hestum</t>
  </si>
  <si>
    <t>http://mbl.is/greinasafn/grein/1295911</t>
  </si>
  <si>
    <t>vísbendingar um hvort fólk sé með raunverulegan fylgjendahóp , “ útskýrir Lilja . Hana grunar að margir fyrirtækjaeigendur séu ekki</t>
  </si>
  <si>
    <t>sumir svokallaðir áhrifavaldar hafi keypt fylgjendur en séu svo í samstarfi við fyrirtæki og birta auglýsingar fyrir vörur eða gegn</t>
  </si>
  <si>
    <t>Vekur athygli á að sumir kaupa vinsældir</t>
  </si>
  <si>
    <t>http://visir.is/g/2018180109612</t>
  </si>
  <si>
    <t>hana , það var frekar að það dýpkaði skilning minn á því sem gerst hafði . Ég var samt mjög</t>
  </si>
  <si>
    <t>sumt af því sem hún var að rifja upp gerðist fyrir allt að 85 árum og auðvitað eru hennar minningar</t>
  </si>
  <si>
    <t>þessu fólki hefur síðustu daga spurt sig og okkur : Hvernig tala þau um mig ? Við skulum einnig vera</t>
  </si>
  <si>
    <t>sumt af því sem sagt var hefur ekki verið birt vegna þess hversu ósæmilegt það þótti . Ekkert þeirra getur</t>
  </si>
  <si>
    <t>„Geta þau sinnt störfum sínum?“</t>
  </si>
  <si>
    <t>http://mbl.is/frettir/innlent/2018/12/04/geta_thau_sinnt_storfum_sinum</t>
  </si>
  <si>
    <t>vegna aukins trausts til lögreglu ásamt auðvitað sívaxandi sjálfstraust unga fólksins almennt . “ Brýnt að stytta meðferðartímann Sigríður sagðist</t>
  </si>
  <si>
    <t>sumum finnist réttarvörslukerfið virka hægt og illa í sumum tilvikum . „ Jafnvel við sem að þekkjum kerfið af störfum</t>
  </si>
  <si>
    <t>„Það á aldrei neinn að þjást í þögninni“</t>
  </si>
  <si>
    <t>http://visir.is/g/2018180109404</t>
  </si>
  <si>
    <t>sæti á EM í Hollandi næsta sumar . Þá hefur hann reglulega tekið Víkingaklappið með gestum á Bessastöðumen einnig sagst</t>
  </si>
  <si>
    <t>sumum fyndist það kjánalegt . „ Sumum þykir þetta alveg ofboðslegea lúðalegt og spyrja , hvað er forsetinn að pæla</t>
  </si>
  <si>
    <t>Forseti Íslands á leiðinni á HM</t>
  </si>
  <si>
    <t>http://visir.is/g/2017170119401</t>
  </si>
  <si>
    <t>það er alveg sérstök kúnst . Sumir dansa með tilþrifum en aðrir fara varlega í sakirnar . " Guðlaug er</t>
  </si>
  <si>
    <t>sumum líkar ekki við það þegar ófatlaðir gera sér það að leik að setja sig í spor fatlaðra . Þeir</t>
  </si>
  <si>
    <t>Á hjólum inn í Menningarnótt</t>
  </si>
  <si>
    <t>http://mbl.is/greinasafn/grein/1606783</t>
  </si>
  <si>
    <t>hendi . Mikil áhersla verður lögð á að öll mannvirki falli sem best að umhverfinu , enda eru íbúar hér</t>
  </si>
  <si>
    <t>svæðið er viðkvæmt . Hér er náttúrufegurð sem laðar að sér fjölda ferðamanna á ári hverju og áhersla verður lögð</t>
  </si>
  <si>
    <t>Álver á Bakka tryggir stöðugleika í framtíðinni</t>
  </si>
  <si>
    <t>http://mbl.is/greinasafn/grein/1115325</t>
  </si>
  <si>
    <t>verður lögð á að öll mannvirki sem tengjast fyrirhuguðum framkvæmdum falli sem best að umhverfinu , enda eru íbúar hér</t>
  </si>
  <si>
    <t>Staðreyndir um álver á Bakka</t>
  </si>
  <si>
    <t>http://mbl.is/greinasafn/grein/1144762</t>
  </si>
  <si>
    <t>um gott gengi einhvers staðar og nefni eitthvað nýtt sem er að gerast á svæðinu . Þá er ég tilfinnanlega</t>
  </si>
  <si>
    <t>svar mitt er ekki byggt á miklum rökum heldur frekar tilfinningu og er í versta falli rangt . Þá velti</t>
  </si>
  <si>
    <t>Arngrímur Viðar: „Við erum öll í brothættri stöðu varðandi búsetuskilyrði og lífsgæði“</t>
  </si>
  <si>
    <t>http://pressan.is/Landsmalablod/Lesa_Austurland/arngrimur-vidar-vid-erum-oll-i-brothaettri-stodu-vardandi-busetuskilyrdi-og-lifsgaedi</t>
  </si>
  <si>
    <t>, deildarstjóri hjá heilbrigðiseftirliti Reykjavíkur , segir að níu húðflúrstofur séu í Reykjavík Hún segir að hjá heilbrigðiseftirlitinu séu starfsmenn</t>
  </si>
  <si>
    <t>svartur markaður í kringum húðflúr sé starfræktur en tekur þó fram að heilbrigðiseftirlitið leiti ekki uppi ólöglega starfsemi . Heilbrigðiseftirlitið</t>
  </si>
  <si>
    <t>Fjölnir: Hakakrossinn flúraður á 13 ára barn á Íslandi</t>
  </si>
  <si>
    <t>virðisaukaskatti . Ram pallbílar eru til sýnis og sölu hjá Íslensk-Bandaríka að Þverholti 6 í Mosfellbæ . Það eru flestir</t>
  </si>
  <si>
    <t>svefn sé mikilvægur og góður svefn hjálpar líkamanum að halda heilsu . Einhverra hluta vegna gleyma margir því og sofa</t>
  </si>
  <si>
    <t>Sex hlutir sem gerast ef þú sefur ekki nóg</t>
  </si>
  <si>
    <t>http://mbl.is/smartland/frettir/2017/05/26/sex_hlutir_sem_gerast_ef_thu_sefur_ekki_nog/</t>
  </si>
  <si>
    <t>tíma hafði verið rýnt í óveðurspána , skipstjórinn vissi fullkomlega að hverju dró . Áhöfnin á Húna II var einnig</t>
  </si>
  <si>
    <t>Sveinn hafði hægt ferðina , hann var viðbúinn því að takast á við síðasta brotsjóinn . Flestir okkar höfðum þekkt</t>
  </si>
  <si>
    <t>Sveinn Hjálmarsson</t>
  </si>
  <si>
    <t>http://mbl.is/greinasafn/grein/1208575</t>
  </si>
  <si>
    <t>ríkisframlög á hvern íbúa til heilbrigðismála og löggæslu , svo dæmi séu tekin , dragist saman . Flutningsmenn tillögunnar eru</t>
  </si>
  <si>
    <t>sveitarfélögin á Suðurnesjum vilja bjóða alla íbúa velkomna , jafnt innlenda sem erlenda , og veita þeim fyrsta flokks þjónustu</t>
  </si>
  <si>
    <t>Tímabært að tekið sé á málefnum Suðurnesjabúa með skipulögðum hætti</t>
  </si>
  <si>
    <t>http://vf.is/frettir/timabaert-ad-tekid-se-a-malefnum-sudurnesjabua-med-skipulogdum-haetti</t>
  </si>
  <si>
    <t>árinu og meira krefjandi verkefna hefur 1 björgunarsveit tekið ákvörðun um að hætta sölu flugelda í fjáröflunarskyni . Formaðurinn er</t>
  </si>
  <si>
    <t>Björgunarsveitin Kjölur hættir sölu flugelda í fjáröflunarskyni</t>
  </si>
  <si>
    <t>að horfast ekki í augu við staðreyndir í málaflokknum því tölfræðin sýnir að þróunin hefur verið neikvæð . Almenningur er</t>
  </si>
  <si>
    <t>Svíar standa frammi fyrir stóru samfélagslegu vandamáli sem ekki hefur tekist að leysa þrátt fyrir ýmsar aðgerðir . Fleiri morð</t>
  </si>
  <si>
    <t>Sænskir kjósendur óöruggir - DV</t>
  </si>
  <si>
    <t>http://eyjan.dv.is/eyjan/2018/8/18/saenskir-kjosendur-ooruggir</t>
  </si>
  <si>
    <t>það sem ýmsir hópar innan þinna raða hafa hugsað sér ? Þórunn Sveinbjarnardóttir : Nei nei , við erum öll</t>
  </si>
  <si>
    <t>svigrúm er svigrúm og það er auðvitað hópar innan okkar raða , hjá BHM , sem að hafa verið að</t>
  </si>
  <si>
    <t>Skýrsla Gylfa sé ágætur umræðugrundvöllur og lýsi stöðunni vel</t>
  </si>
  <si>
    <t>"Ég var of værukær"</t>
  </si>
  <si>
    <t>er sennilega sá hluti lífsstíls okkar sem hefur mest áhrif á heilsuna , þótt við séum oft og tíðum lítt</t>
  </si>
  <si>
    <t>svo sé . Rétt mataræði getur dregið úr hættunni á ýmsum sjúkdómum . Undanfarið hefur mikið verið fjallað um tilhneigingu</t>
  </si>
  <si>
    <t>Magnesíum dregur úr bólguvirkni</t>
  </si>
  <si>
    <t>http://mbl.is/smartland/heilsa/2014/08/01/magnesium_dregur_ur_bolguvirkni</t>
  </si>
  <si>
    <t>lokanir eða annað með miklum fyrirvara til að valda ekki ótta . " Ég held að það séu bara allir</t>
  </si>
  <si>
    <t>svona ástand er tekið skref fyrir skref . Eitt skref í einu . Og maður fylgist með . " Hundruð</t>
  </si>
  <si>
    <t>Stríðsástand án átaka</t>
  </si>
  <si>
    <t>http://mbl.is/frettir/innlent/2015/11/23/stridsastand_an_ataka</t>
  </si>
  <si>
    <t>lagi lágmarkar hins vegar verulega líkurnar á því að lenda í tjóni og það er því áríðandi að íbúar séu</t>
  </si>
  <si>
    <t>svona einfaldur öryggisbúnaður getur komið í veg fyrir stórtjón eða slys , segir Fjóla Guðjónsdóttir forstöðumaður forvarna hjá Sjóvá .</t>
  </si>
  <si>
    <t>Bætur ekki lægri þó skynjara vanti</t>
  </si>
  <si>
    <t>http://mbl.is/frettir/innlent/2014/01/14/baetur_ekki_laegri_an_skynjara</t>
  </si>
  <si>
    <t>að segja frá . Við teljum ákveðna forvörn í því , að svona komi ekki upp . Að menn séu</t>
  </si>
  <si>
    <t>svona framkoma líðist ekki . " Vanda til verka í viðbrögðum Klara Bjartmarz , framkvæmdastjóri Knattspyrnusambands Íslands ( KSÍ )</t>
  </si>
  <si>
    <t>Brotalamir í íþróttahreyfingunni</t>
  </si>
  <si>
    <t>http://mbl.is/greinasafn/grein/1668712</t>
  </si>
  <si>
    <t>” segir Ómar Örn Magnússon , fulltrúi kennara í réttindaráði Hagaskóla . Hann segir að þrátt fyrir nemendur hafi verið</t>
  </si>
  <si>
    <t>svona gæti farið , væri þeim brugðið . „ Krakkarnir spyrja okkur mikið út í þetta mál og velta því</t>
  </si>
  <si>
    <t>Skólafélagarnir berjast áfram fyrir Zainab þrátt fyrir synjun kærunefndar</t>
  </si>
  <si>
    <t>http://stundin.is/grein/8828</t>
  </si>
  <si>
    <t>. Og stundum sváfum við sumar nætur þegar veðrið var sem verst öll inni í sama herbergi þannig maður var</t>
  </si>
  <si>
    <t>svona gæti gerst . Þetta hafði auðvitað mikil áhrif á alla . “ Viðtalið er birt í heild sinni í</t>
  </si>
  <si>
    <t>„Deyjum við í nótt?</t>
  </si>
  <si>
    <t>http://dv.is/folk/2012/8/3/deyjum-vid-i-nott/</t>
  </si>
  <si>
    <t>lendum við í vandræðum . " Fram er komið í neðsta sæti deildarinnar og Bjarni segir að Framarar hafi verið</t>
  </si>
  <si>
    <t>svona gæti hugsanlega farið . Hann segir hins vegar stefnuna að fara með liðið ofar sem fyrst . " Við</t>
  </si>
  <si>
    <t>Bjarni: Vantaði baráttu, kjark og þor</t>
  </si>
  <si>
    <t>http://mbl.is/sport/efstadeild/2014/07/20/bjarni_vantadi_barattu_kjark_og_thor</t>
  </si>
  <si>
    <t>og skilaboð frá öðrum foreldrum hvað ég sé hugrökk að ræða þetta svona opið og foreldrar unglinga sem eru meira</t>
  </si>
  <si>
    <t>svona geti gerst fyrir þeirra börn eins og mitt barn . “ Hulda Ósk bendir einnig á þá staðreynd að</t>
  </si>
  <si>
    <t>Hulda Ósk upplifði stærstu martröð allra foreldra - „Sjálfsásakanir, reiði, vonbrigði, sorg, hræðsla og kvíði“</t>
  </si>
  <si>
    <t>http://dv.is/frettir/2018/6/27/hulda-osk-upplifdi-staerstu-martrod-allra-foreldra-sjalfsasakanir-reidi-vonbrigdi-sorg-hraedsla-og-kvidi</t>
  </si>
  <si>
    <t>lýsa með orðum hvernig það sé að vita ekkert um foreldra sína og nánustu ættingja . Fabiola segir íbúa Chile</t>
  </si>
  <si>
    <t>svona geti gerst og vonar að flestir hafi náð að fylgja viðbragðsáæltun sem hafi legið fyrir . Hún segist lítið</t>
  </si>
  <si>
    <t>Kona frá Chile getur ekki sofið vegna áhyggjanna</t>
  </si>
  <si>
    <t>http://visir.is/g/2010134469098</t>
  </si>
  <si>
    <t>velt sér og dottið á gólfið . Við segjum þetta ekki upphátt og flest erum við kannski ekki einu sinni</t>
  </si>
  <si>
    <t>svona hugsanir hafi flogið framhjá . Við höfum ekki hugmynd um hversu forrituð við erum til að setja samasemmerki milli</t>
  </si>
  <si>
    <t>Ómeðvitaðir fordómar fóðra fötlunarfyrirlitningu</t>
  </si>
  <si>
    <t>http://stundin.is/grein/8331</t>
  </si>
  <si>
    <t>Helga Baldvinsdóttir Bjargar</t>
  </si>
  <si>
    <t>að málið verði klárað í dag og lögin samþykkt . " Ég hef rætt málið við stjórnarandstöðuna og er fullkomlega</t>
  </si>
  <si>
    <t>svona mál eru alltaf erfið , en það hefur gerst í tíð fleiri ríkisstjórna að neyðin kalli á svona aðgerðir</t>
  </si>
  <si>
    <t>Hanna Birna: Lögin eru neyðarúrræði</t>
  </si>
  <si>
    <t>http://mbl.is/frettir/innlent/2014/04/01/login_eru_neydarurraedi</t>
  </si>
  <si>
    <t>brot sín og verið ákærður . „ Það eru auðvitað ákveðin vonbrigði að þetta fór svona . Ég er auðvitað</t>
  </si>
  <si>
    <t>Grunaður um kynferðisbrot gegn þroskaskertri stjúpdóttur - málið fellt niður</t>
  </si>
  <si>
    <t>http://dv.is/frettir/2014/1/8/grunadur-um-kynferdisbrot-gegn-throskaskertri-stjupdottur-malid-fellt-nidur/</t>
  </si>
  <si>
    <t>María Magnúsdóttir , réttargæslumaður konunnar : Ja það eru auðvitað ákveðin vonbrigði að þetta fór svona en ég er auðvitað</t>
  </si>
  <si>
    <t>Mál gegn áttræðum manni fellt niður</t>
  </si>
  <si>
    <t>var á þessu hamfarasvæði . Þetta er dæmi um hvernig Japanir tækla svona áföll . Þeir byggja upp og eru</t>
  </si>
  <si>
    <t>svona menningarstarf skiptir máli , " segir Melkorka . " Þetta hús ákváðu þeir að byggja eftir hamfarirnar . Þótt</t>
  </si>
  <si>
    <t>Flautuleikari á hamfarasvæði</t>
  </si>
  <si>
    <t>http://mbl.is/greinasafn/grein/1375665</t>
  </si>
  <si>
    <t>http://kjarninn.is/skodun/2019-04-04-bosniu-bodullinn-fekk-thyngdan-dom</t>
  </si>
  <si>
    <t>fresta framkvæmdum . Í slíku ástandi felst vítahringur sem erfitt er að komast út úr . Íslendingar þurfa að vera</t>
  </si>
  <si>
    <t>svona sápukúlur geta bæði verið heimatilbúinn vandi og innfluttur , og jafnvel í senn . Opið hagkerfi okkar og náin</t>
  </si>
  <si>
    <t>Sápukúlur springa að lokum</t>
  </si>
  <si>
    <t>http://mbl.is/greinasafn/grein/839142</t>
  </si>
  <si>
    <t>að karlar séu konum fremri . " Og við komumst aðeins út úr þessu fari með því að verða okkur</t>
  </si>
  <si>
    <t>svona sé málum háttað . Við þurfum alltaf að hafa kynjagleraugun á nefinu . Þannig að þegar við höfum tekið</t>
  </si>
  <si>
    <t>Þurfum ávallt að vera með kynjagleraugun</t>
  </si>
  <si>
    <t>http://mbl.is/greinasafn/grein/1088971</t>
  </si>
  <si>
    <t>ekki út úr skápnum fyrr en rúmum sex árum síðar , á sínu öðru ári í framhaldsskóla . Stelpurnar segjast</t>
  </si>
  <si>
    <t>svona sé þetta ekki endilega alls staðar á Íslandi en að í svona litlu samfélagi sé það að koma út</t>
  </si>
  <si>
    <t>„Ákveðin í að flytja burt og koma aldrei aftur“</t>
  </si>
  <si>
    <t>afstæður . Þeir eru svo óskipulagðir að það jaðrar við að skipulagsleysið sé mjög skipulagt . Innfæddir virðast vera mjög</t>
  </si>
  <si>
    <t>svona sé þetta og svona eigi þetta að vera . Við vorum búnir að súpa seyðið af því nú þegar</t>
  </si>
  <si>
    <t>Andstuttir í Andesfjöllum</t>
  </si>
  <si>
    <t>http://mbl.is/greinasafn/grein/552459</t>
  </si>
  <si>
    <t>, 8. september 1999 Ísland : Úkraína Andorra : Rússland Armenía : Frakkland Stjórnendur fyrirtækja og stofnana virðast almennt vera</t>
  </si>
  <si>
    <t>svonefndur 2000 - vandi í tölvum og tækjabúnaði sé fyrir hendi og er athugun á umfangi hans og greining áhættuþátta</t>
  </si>
  <si>
    <t>Endurbætur og lagfæringar vegna 2000-vanda skammt á veg komnar</t>
  </si>
  <si>
    <t>http://mbl.is/frettir/innlent/1999/03/09/endurbaetur_og_lagfaeringar_vegna_2000_vanda_skammt</t>
  </si>
  <si>
    <t>Ég er kámugur á puttunum eftir óhóflega neyslu af unaðslegu súkkulaði og sé ekki eftir neinu . Samt er ég</t>
  </si>
  <si>
    <t>sykur er ávanabindandi eitur sem er að drepa okkur öll . Dr. Robert Lustig , prófessor við Kalíforníuháskóla í San</t>
  </si>
  <si>
    <t>Sykursíkið</t>
  </si>
  <si>
    <t>http://visir.is/g/2012704079969</t>
  </si>
  <si>
    <t>Atli Fannar Bjarkason</t>
  </si>
  <si>
    <t>hef trú á því að þessi framleiðsla geti orðið sjálfbær fyrir næstu kynslóðir í framtíðinni . " Ingmar segist vel</t>
  </si>
  <si>
    <t>sýn sín sé rómantísk . Draumur hans og samsstarfsaaðila í verkefninu var upphaflega að framleiðslan yrði 100% íslensk , eins</t>
  </si>
  <si>
    <t>Íslenska lambakjötið fer vel af stað í Þýskalandi</t>
  </si>
  <si>
    <t>http://mbl.is/greinasafn/grein/1706033</t>
  </si>
  <si>
    <t>þessi umræða hefur verið í mörg , mörg ár . Ég held að síðustu árin þá höfum við verið mun</t>
  </si>
  <si>
    <t>sýna bæði náttúruna , sýna líka afþreyinguna sem að er í boði og sýna menninguna og sýna fólkið okkar og</t>
  </si>
  <si>
    <t>Náttúra Íslands er ekki eina aðdráttaraflið</t>
  </si>
  <si>
    <t>kaffihús eða í ljósmyndastúdíó , sjaldnast var aðgengi fyrir hjólastóla á stöðunum . “ Helga segir hönnuði verða að vera</t>
  </si>
  <si>
    <t>sýna fjölbreytta mynd af samfélaginu í vinnu sinni . „ Vinnuheiti verkefnisins er „ Þrátt fyrir … “ því það</t>
  </si>
  <si>
    <t>Auglýsingaherferð Helgu Daggar: Sköpum rými fyrir margbreytileika</t>
  </si>
  <si>
    <t>http://frettatiminn.is/skopum-rymi-fyrir-margbreytileika/</t>
  </si>
  <si>
    <t>Salvör Gullbrá Þórarinsdóttir</t>
  </si>
  <si>
    <t>Þolinmæði Þrátt fyrir að Lopez sé vön að vera í góðu formi og taka vel á því þá er hún</t>
  </si>
  <si>
    <t>sýna líkama sínum þolinmæði . Hún segir að hún hafi hugsað þegar hún varð ólétt af tvíburum að hún myndi</t>
  </si>
  <si>
    <t>Svona heldur J-Lo sér í formi</t>
  </si>
  <si>
    <t>http://mbl.is/smartland/heilsa/2017/07/23/svona_heldur_j_lo_ser_i_formi/</t>
  </si>
  <si>
    <t>og seinni hálfleiks , því leikir eru oft opnir þegar þeir byrja og við vildum klófesta það en jafnframt vera</t>
  </si>
  <si>
    <t>sýna stöðugleika þegar leikurinn kæmist í jafnvægi . Eigum við ekki að segja að barátta og vinnusemi hafi skapað þennan</t>
  </si>
  <si>
    <t>Enn er von hjá Valsmönnum</t>
  </si>
  <si>
    <t>http://mbl.is/greinasafn/grein/1099868</t>
  </si>
  <si>
    <t>segir að almennt mælist þjuónustan hjá vagnstjórunum vel fyrir . Hörður Gíslason , aðstoðarframkvæmdastjóri Strætó bs. : Vagnstjórarnir eru mjög</t>
  </si>
  <si>
    <t>sýna tillitssemi og lipurð í umferðinni . Og það liggur alveg fyrir að það fá þeir til baka í þeirri</t>
  </si>
  <si>
    <t>Staðið í stappi</t>
  </si>
  <si>
    <t>en Hörður Gíslason , aðstoðarframkvæmdastjóri Strætós , segir að almennt mælist þjónustan hjá vagnstjórunum vel fyrir . Hann segir vagnstjóra</t>
  </si>
  <si>
    <t>sýna tillitssemi og lipurð í umferðinni . Það liggi fyrir að það fái þeir til baka í þeirri fyrirgreiðslu sem</t>
  </si>
  <si>
    <t>Vísir - Tepptu umferð vegna deilna</t>
  </si>
  <si>
    <t>http://visir.is/g/2005503010400</t>
  </si>
  <si>
    <t>er falinn mikill mannauður , þau eru vel menntuð og búa yfir góðri reynslu og þekkingu . Sveitarfélögin mættu verða</t>
  </si>
  <si>
    <t>sýna ungu fólki í skapandi greinum meiri áhuga og ef þau laða fólk aftur til baka , til dæmis að</t>
  </si>
  <si>
    <t>Elísabet Haraldsdóttir menningarfulltrúi Vesturlands:</t>
  </si>
  <si>
    <t>http://mbl.is/vidskipti/frettir/2019/03/18/thurfa_ad_setja_vinnureglur_til_ad_verjast_tolvuthr</t>
  </si>
  <si>
    <t>. Lögreglan í Borgarnesi segir umferðina ganga vel , lítið hafi þurft að hafa afskipti af ökumönnum , sem virðist</t>
  </si>
  <si>
    <t>sýna þurfi þolinmæði í verslunarmannaumferðinni . Töluverður fjöldi fólks er einnig samankominn í Borgarnesi , þar sem Unglingalandsmót UMFÍ fer</t>
  </si>
  <si>
    <t>Umferðarstraumur um Borgarnes</t>
  </si>
  <si>
    <t>http://mbl.is/frettir/innlent/2016/07/29/umferdarstraumur_um_borgarnes/</t>
  </si>
  <si>
    <t>http://mbl.is/frettir/innlent/2009/09/28/umdaemin_verda_faerri_en_staerri_og_sterkari</t>
  </si>
  <si>
    <t>og svo framvegis . Ingvar ræddi snjallvæðingu heimilanna á UT-messunni um helgina . Hann segir að fólk þurfi að vera</t>
  </si>
  <si>
    <t>. Héraðsdómur Austurlands komst að þeirri niðurstöðu að maðurinn skyldi bera helming tjóns síns sjálfur þar sem hann hefði verið</t>
  </si>
  <si>
    <t>tækið ætti þetta til ef ekki væri farið rétt að því . Niðurstaða Hæstaréttarvar hins vegar að fella bótaábyrgðina alfarið</t>
  </si>
  <si>
    <t>Fær fullar bætur vegna örorku sem hlaust af líkamsræktartæki</t>
  </si>
  <si>
    <t>http://visir.is/g/2015151119477</t>
  </si>
  <si>
    <t>árlega skoðun og árvökull dýralæknir rak augun í tækið og sárin sem komin voru undan tækinu . Eigandinn var ekki</t>
  </si>
  <si>
    <t>tækið hafði brennt og sært hundinn í einhvern tíma , “ segir í færslunni . Þá kemur einnig fram að</t>
  </si>
  <si>
    <t>Notkun rafmagnsólarinnar tilkynnt sem ill meðferð til MAST |</t>
  </si>
  <si>
    <t>http://mannlif.is/heimurinn/notkun-rafmagnsolarinnar-tilkynnt-sem-ill-medferd-til-mast</t>
  </si>
  <si>
    <t>hugfangið af erfiðleikum , blása frá okkur með bros á vör . Höldum út í daginn sterkari , jákvæðari og</t>
  </si>
  <si>
    <t>tækifærin liggja hjá okkur sjálfum , ekki bara í dag heldur alla daga . Ást og friður : ) Linda</t>
  </si>
  <si>
    <t>Lífið með Lindu Maríu: Okkar allra versti óvinur erum við sjálf</t>
  </si>
  <si>
    <t>http://vf.is/mannlif/lifid-med-lindu-mariu-okkar-allra-versti-ovinur-erum-vid-sjalf-1</t>
  </si>
  <si>
    <t>Menn verða að nýta tækifærið</t>
  </si>
  <si>
    <t>http://frettabladid.is/sport/menn-vera-a-nta-taekifaeri</t>
  </si>
  <si>
    <t>og stormsveipur inn í íslenzka mótunarlist , bæði á sviði leir- og glerlistar . Báðir góðir fulltrúar listamanna sem eru</t>
  </si>
  <si>
    <t>tækni og efni skipta ekki höfuðmáli heldur útkoman . Voru meira fyrir blóðrík vinnubrögð og gagnvirka útgeislan þess sem þeir</t>
  </si>
  <si>
    <t>Einar Már Guðvarðarson</t>
  </si>
  <si>
    <t>http://mbl.is/greinasafn/grein/739837</t>
  </si>
  <si>
    <t>landa til að kenna heimamönnum á búnaðinn . " Við viljum bara benda á að læknar verða að vera sér</t>
  </si>
  <si>
    <t>tækni þeirra er misnotuð og notuð í öðrum tilgangi en upphaflega var ætlað . " Í hnotskurn » Áætlað er</t>
  </si>
  <si>
    <t>Ekki bara hlutlaust fagfólk</t>
  </si>
  <si>
    <t>http://mbl.is/greinasafn/grein/1149097</t>
  </si>
  <si>
    <t>sambandi við þær þrátt fyrir að vera í órafjarlægð frá þeim . Þetta vissum við öll . Eins erum við</t>
  </si>
  <si>
    <t>tækninni fylgja ákveðnar hættur . Besta dæmi þess er líklega það að við erum flest með vírusvörn til þess að</t>
  </si>
  <si>
    <t>Tölvur fullar af farþegum</t>
  </si>
  <si>
    <t>http://mbl.is/greinasafn/grein/1561827</t>
  </si>
  <si>
    <t>, ný vinna , menn að koma úr sumarleyfum sem gerir það að verkum að fólk með ADHD er meira</t>
  </si>
  <si>
    <t>taka á sínum málum , “ segir Hrannar Arnarsson , framkvæmdastjóri ADHD samtakanna en geðheilbrigði og andlegar áskoranir voru í</t>
  </si>
  <si>
    <t>Andleg heilsa í fókus á haustin</t>
  </si>
  <si>
    <t>http://mbl.is/frettir/innlent/2019/10/02/andleg_heilsa_i_fokus_a_haustin</t>
  </si>
  <si>
    <t>lífs síns . „ Það hefur orðið andleg vakning hér eins og víða annars staðar . Fólk er líka orðið</t>
  </si>
  <si>
    <t>taka ábyrgð á eigin heilsu , mataræði hefur breyst , grænmetisfæði er nú nokkuð vinsælt og alls konar námskeið í</t>
  </si>
  <si>
    <t>„Ég finn fyrir sársauka annarra“</t>
  </si>
  <si>
    <t>http://stundin.is/grein/7089</t>
  </si>
  <si>
    <t>umhugsunar um skaðsemi harðra fíkniefna , og þá sérstaklega ofskynjunarlyfja . „ Ég held að það sé mikilvægt að vera</t>
  </si>
  <si>
    <t>taka ábyrgð á sjálfum sér og láta ekki aðra stjórna því hvað manni finnst eða hvað maður vill . Maður</t>
  </si>
  <si>
    <t>Góa upplifði martröð eftir að hafa innbyrt nasistasýru: „Það versta sem ég hef upplifað“</t>
  </si>
  <si>
    <t>http://dv.is/folk/2016/11/29/goa-upplifdi-martrod-eftir-ad-hafa-innbyrt-nasistasyru-var-sannfaerd-um-ad-heimurinn-vaeri-ad-farast/</t>
  </si>
  <si>
    <t>fremur kettlinga en fullorðna ketti en Halldóra segir að það sé að breytast . " Fólk er alltaf að verða</t>
  </si>
  <si>
    <t>taka að sér fullorðnar kisur og síðan er fólk meðvitaðra um að taka kisurnar sínar úr sambandi og þá eru</t>
  </si>
  <si>
    <t>Aukin umferð í Kattholti</t>
  </si>
  <si>
    <t>http://mbl.is/greinasafn/grein/1703275</t>
  </si>
  <si>
    <t>stig milli feigs og ófeigs , hvort lið fari upp eða niður og þjálfarinn veit það . „ Menn eru</t>
  </si>
  <si>
    <t>taka einn leik fyrir í einu og safna stigum því í raun snýst þetta bara um stigasöfnun , hver leikur</t>
  </si>
  <si>
    <t>Kemur í ljós hvað er í stigapokanum í lokin</t>
  </si>
  <si>
    <t>http://mbl.is/sport/efstadeild/2017/07/07/kemur_i_ljos_hvad_er_i_stigapokanum_i_lokin/</t>
  </si>
  <si>
    <t>Stefán Stefánsson</t>
  </si>
  <si>
    <t>sé að manna og vinnuveitendur því óskað liðsinnis . Rukka 800 krónur á tímann fyrir vinnu fanganna Sviðsstjórinn segir fangelsisyfirvöld</t>
  </si>
  <si>
    <t>taka ekki vinnu af iðnaðarmönnum . Fangarnir fái ekki greidd laun samkvæmt kjarasamningum , heldur þóknun sem sé 415 krónur</t>
  </si>
  <si>
    <t>ASÍ: Fangelsismálastofnun stundar undirboð</t>
  </si>
  <si>
    <t>http://ruv.is/node/1320205</t>
  </si>
  <si>
    <t>Haukur Holm</t>
  </si>
  <si>
    <t>verkefni utan fangelsa . Er þar helst um að ræða vinnu sem erfitt hefur verið að manna . Við erum</t>
  </si>
  <si>
    <t>taka ekki vinnu af iðnaðarmönnum á svæðinu , “ segir Páll í samtali við Vísi . Verið að fara yfir</t>
  </si>
  <si>
    <t>Páll Winkel segir enga þrælasölu stundaða á Kvíabryggju</t>
  </si>
  <si>
    <t>http://visir.is/g/2018181018666</t>
  </si>
  <si>
    <t>„Hún græðir ekkert á því að vera í útistöðum við fjölskyldu sína“</t>
  </si>
  <si>
    <t>sig og njóta í leiðinni . Leiðin sem slík er svo stórkostleg og var maður að reyna að vera alltaf</t>
  </si>
  <si>
    <t>taka inn . Öll litlu þorpin sem maður hjólaði í gegnum , fólkið sem varð á vegi manns , stórbrotið</t>
  </si>
  <si>
    <t>Nunnudraumurinn rættist á Spáni</t>
  </si>
  <si>
    <t>http://vf.is/mannlif/nunnudraumurinn-raettist-a-spani</t>
  </si>
  <si>
    <t>. " Fólk er alltaf að verða meðvitaðra um það að taka að sér fullorðnar kisur og síðan er fólk</t>
  </si>
  <si>
    <t>taka kisurnar sínar úr sambandi og þá eru bara færri kettlingar að leita að heimili , sem er jákvætt .</t>
  </si>
  <si>
    <t>mjög merkilegt . Hvað þýðir þetta ? Ég held að þetta þýði bara eitt , við þurfum öll að vera</t>
  </si>
  <si>
    <t>taka listina meira inn . Lesa bók , horfa á góða bíómynd , rölta í næsta listagallerí eða safn ,</t>
  </si>
  <si>
    <t>Rithöfundurinn Ágúst Borgþór Sverrisson skrifaði á Facebook í fyrradag...</t>
  </si>
  <si>
    <t>http://mbl.is/greinasafn/grein/1553641</t>
  </si>
  <si>
    <t>líknardauða . Tölurnar fara hækkandi , að sögn van der Speks . Sú kynslóð sem sé að eldast núna sé</t>
  </si>
  <si>
    <t>taka upplýstar ákvarðanir um eigið líf en þær fyrri . Hvernig getur læknir verið viss um að sjúklingur sé að</t>
  </si>
  <si>
    <t>Líknardauði lítið ræddur hér</t>
  </si>
  <si>
    <t>http://mbl.is/greinasafn/grein/1509848</t>
  </si>
  <si>
    <t>Bæði innflytjendur og heimamenn bera þessa ábyrgð , þó að við sem búum hér nú þegar eigum sérstaklega að vera</t>
  </si>
  <si>
    <t>taka vel á móti þeim sem hingað koma . Annað sem kom fram í rannsókninni var að í Ísafjarðarbæ og</t>
  </si>
  <si>
    <t>Samskipti skiptir máli</t>
  </si>
  <si>
    <t>http://mbl.is/greinasafn/grein/1203421</t>
  </si>
  <si>
    <t>veg og unnið var hörðum höndum að því að gera húsnæðið fokhelt . Hrólfur segir augljóst að verktakarnir hafi verið</t>
  </si>
  <si>
    <t>taka þurfi tillit til starfseminnar í Egilshöll en ljóst sé að nú séu þau atriði , sem mest var kvartað</t>
  </si>
  <si>
    <t>Framkvæmdir hafnar á ný</t>
  </si>
  <si>
    <t>http://mbl.is/greinasafn/grein/1257528</t>
  </si>
  <si>
    <t>margir nemendur nýti sér þjónustuna . „ Mér finnst þetta frábær kynslóð sem er að alast upp . Þau eru</t>
  </si>
  <si>
    <t>takast á við sína hluti og eru meðvitaðri um að takast á við tilfinningar sínar . Forvarnir og fræðsla síðustu</t>
  </si>
  <si>
    <t>Unga kynslóðin opin fyrir því að vinna í sínum málum</t>
  </si>
  <si>
    <t>http://visir.is/g/2018180909090</t>
  </si>
  <si>
    <t>frábær kynslóð sem er að alast upp . Þau eru meðvituð um að takast á við sína hluti og eru</t>
  </si>
  <si>
    <t>takast á við tilfinningar sínar . Forvarnir og fræðsla síðustu árin hefur miðað að því að hvetja fólk til að</t>
  </si>
  <si>
    <t>síðar í dag . Ótímabært sé á þessu stigi að kynna áætlunina í fjölmiðlum en hópur starfsfólks á spítalanum sé</t>
  </si>
  <si>
    <t>taki við verði ósamið á miðnætti . Jón Hilmar staðfestir þó í samtali við fréttastofu að fólk sem eigi pantaðan</t>
  </si>
  <si>
    <t>Pantaður tími fólks hjá geislafræðingum næstu daga gæti fallið niður</t>
  </si>
  <si>
    <t>lyfjatökunni . " Þessi nýja rannsókn ýtir undir að farið sé varlega í að ávísa lyfjunum og að konur séu</t>
  </si>
  <si>
    <t>taki þær hormónalyf sé frá 30 - 70% meiri hætta á brjóstakrabbameini en ella , allt eftir því hvaða lyf</t>
  </si>
  <si>
    <t>Ástæða til að draga úr hormónameðferð</t>
  </si>
  <si>
    <t>http://mbl.is/greinasafn/grein/745676</t>
  </si>
  <si>
    <t>hinn græna og hvíta klút Hamas-samtakanna eins og eitthvert tískufyrirbrigði . Þetta finnst mér vera rosalega sterkt ef maður er</t>
  </si>
  <si>
    <t>táknið þýðir og um hvað er að gerast í heiminum . En það er þorri almennings oftast ekki . "</t>
  </si>
  <si>
    <t>Merkingarleysi hins merkingarþrungna</t>
  </si>
  <si>
    <t>http://mbl.is/greinasafn/grein/1121621</t>
  </si>
  <si>
    <t>dag og segir : „ Auglýst hefur verið starf útvarpsstjóra . Umsóknir nema tugum . Fjölmiðlar velta vöngum , vel</t>
  </si>
  <si>
    <t>Ögmundur um útvarpsstjóramálið: „Eftir stendur þá bara eitt, forvitni og hnýsni“</t>
  </si>
  <si>
    <t>http://dv.is/frettir/2019/12/23/ogmundur-um-utvarpsstjoramalid-eftir-stendur-tha-bara-eitt-forvitni-og-hnysni</t>
  </si>
  <si>
    <t>skilgreina hlutverk foreldra í skólastarfinu betur . Bent var á að mikilvægt er að þeir sem starfa í skólanum séu</t>
  </si>
  <si>
    <t>tala jafnt við feður og mæður nemenda sinna . Fram komu hugmyndir um að bjóða feðrum sérstaklega í skólann með</t>
  </si>
  <si>
    <t>Vildarvog er um gildi</t>
  </si>
  <si>
    <t>http://mbl.is/greinasafn/grein/1033514</t>
  </si>
  <si>
    <t>verður líka að vera mjög meðvitaður um ástandið . Ég er mjög meðvitaður um þessa líðan mína og er líka</t>
  </si>
  <si>
    <t>tala um hana við fólk . Það hefur bjargað mjög miklu og ég hef líka verið ófeiminn við að leita</t>
  </si>
  <si>
    <t>Berst við kvíðann</t>
  </si>
  <si>
    <t>http://mbl.is/greinasafn/grein/1376462</t>
  </si>
  <si>
    <t>þrátt fyrir að ekki munaði nema 650 metrum á fjöllunum tveimur yrði mun erfiðara að klífa Everest . Þeir væru</t>
  </si>
  <si>
    <t>talsverðar líkur væru á að leiðangurinn heppnaðist ekki og sögðu að ekki yrði teflt á tvær hættur . Tölfræðin sýndi</t>
  </si>
  <si>
    <t>Fjallið Everest</t>
  </si>
  <si>
    <t>stig úr þessum tveimur leikjum aðeins ef úrslit í öðrum leikjum verða íslenska liðinu hagstæð . Spánverjar eru þó vel</t>
  </si>
  <si>
    <t>tap í dag þýðir að þeir þurfa að stóla á hagstæð úrslit úr leik Íslands og Frakklands á morgun .</t>
  </si>
  <si>
    <t>Vísir - Í beinni: Ísland - Spánn</t>
  </si>
  <si>
    <t>http://visir.is/g/2011782598720</t>
  </si>
  <si>
    <t>á föstudaginn en þar fær hann tækifæri til að koma sínu liði á beinu brautina . Liðið er einnig vel</t>
  </si>
  <si>
    <t>tap í þeim leik gerir möguleika þess á að komast áfram upp úr riðlinum og alla leið til Brasilíu afar</t>
  </si>
  <si>
    <t>Vísir - Þjálfari Slóvena fyrrum liðsfélagi Ásgeirs</t>
  </si>
  <si>
    <t>http://visir.is/g/2013130329837</t>
  </si>
  <si>
    <t>völlurinn ekki klár og fyrri hálfleikurinn einkenndist af því , það var hiti í mönnum og ljóst að liðin voru</t>
  </si>
  <si>
    <t>tap væri slæmt . Mér fannst þeir leikmenn sem KR hefur fengið til sín í vetur virka mjög sannfærandi og</t>
  </si>
  <si>
    <t>Óþarfi hjá KR að gefa leikinn – Leiknir fer ekki niður</t>
  </si>
  <si>
    <t>http://433.pressan.is/pistlar/otharfi-hja-kr-ad-gefa-leikinn-leiknir-fer-ekki-nidur2/</t>
  </si>
  <si>
    <t>Ritstjórn @433</t>
  </si>
  <si>
    <t>sjöunda sæti deildarinnar með sjö stig en Mosfellingar verma enn botnsætið með sex stig eftir tíu leiki . Leikmenn voru</t>
  </si>
  <si>
    <t>taplið leiksins í kvöld myndi sitja eitt og yfirgefið á botni deildarinnar og það var ljóst frá fyrstu mínútu að</t>
  </si>
  <si>
    <t>Umfjöllun og viðtöl: Valur - Afturelding 30-30</t>
  </si>
  <si>
    <t>http://visir.is/g/2012121128945</t>
  </si>
  <si>
    <t>Benedikt Grétarsson í Vodafonehöllinni</t>
  </si>
  <si>
    <t>fyrr en Matvælastofnun hefur tekið sýni úr henni og mælingar þeirra sýni niðurstöður innan vikmarka . Bændur þurfa að vera</t>
  </si>
  <si>
    <t>tegundir þetta eru og ef þeir panta þær að hafa vissu fyrir að fá þær afgreiddar í tæka tíð fyrir</t>
  </si>
  <si>
    <t>Fimm áburðartegundir stóðust ekki kröfur</t>
  </si>
  <si>
    <t>http://bbl.is/frettir/15260</t>
  </si>
  <si>
    <t>smh</t>
  </si>
  <si>
    <t>máli fyrir ferðaþjónustuna á svæðinu en vissulega taki tíma að byggja upp til framtíðar . " Það eru flestir orðnir</t>
  </si>
  <si>
    <t>tekjur af erlendu ferðamönnunum á Norðurlandi hafa aukist umtalsvert á sl. árum . Hvort sem litið er til beinna ,</t>
  </si>
  <si>
    <t>Nýting frístundahúsa í Búðagili á Akureyri verið góð</t>
  </si>
  <si>
    <t>http://vikudagur.is/is/frettir/nyting-fristundahusa-i-budagili-a-akureyri-verid-god</t>
  </si>
  <si>
    <t>en lágmarks greiðsla og þá fær fólk hærra hlutfall af tekjum í eftirlaun út ævina . Það eru ekki allir</t>
  </si>
  <si>
    <t>tekjur geta lækkað mikið við að fara á eftirlaun og skamma þá lífeyrissjóðinn fyrir það en þetta er stillt svona</t>
  </si>
  <si>
    <t>Ólíklegt að almenningur næði betri ávöxtun - Viðskiptablaðið</t>
  </si>
  <si>
    <t>http://vb.is/frettir/158567</t>
  </si>
  <si>
    <t>menningarheima Árásirnar og viðbrögðin við þeim hafa verið afar áberandi í fréttum síðastliðinna daga . Margir fjölmiðlar virðast hafa verið</t>
  </si>
  <si>
    <t>tengja árásirnar ekki múslimum . Bergmál skothvellanna frá Kalashnikov-rifflunum hafði þó vart fjarað út þegar fjölmiðlamenn fóru að spyrja viðmælendur</t>
  </si>
  <si>
    <t>Tjáningarfrelsi hverra?</t>
  </si>
  <si>
    <t>http://ruv.is/node/855353</t>
  </si>
  <si>
    <t>eru þetta bara textar sem síðan eru spilaðir í útvarpinu , " útskýrir Júlí . Hann segist sjálfur vera fyllilega</t>
  </si>
  <si>
    <t>textarnir sem hann syngur séu grófir . „ Enda tók ég mér smá umhugsunarfrest áður en ég söng þessi lög</t>
  </si>
  <si>
    <t>Júlí Heiðar vaktaður af lögreglu og barnaverndaryfirvöldum</t>
  </si>
  <si>
    <t>http://visir.is/g/2010194767746</t>
  </si>
  <si>
    <t>og óttuðust margir að gæti verið ávísun á vanlíðan og stríðni fyrir börn sem heita sama nafni . Jón segist</t>
  </si>
  <si>
    <t>textinn getur mótað hugarfar og heimssýn barnanna og hann reynir til dæmis á köflum að draga úr því hvað íslenskan</t>
  </si>
  <si>
    <t>"Bara gamall bókaormur"</t>
  </si>
  <si>
    <t>http://mbl.is/greinasafn/grein/1706502</t>
  </si>
  <si>
    <t>skipti miklu . ? Við vinnum afar vel saman sem teymi . Þegar ég var ráðin framkvæmdastjóri var ég mjög</t>
  </si>
  <si>
    <t>teymi þyrfti að vera sett saman af ólíku fólki með ólíkan bakgrunn . Við erum mjög ólíkar og nálgumst hlutina</t>
  </si>
  <si>
    <t>Hlaupa með fyrsta kyndilinn</t>
  </si>
  <si>
    <t>http://visir.is/g/2016161229779</t>
  </si>
  <si>
    <t>Hafliði Helgason</t>
  </si>
  <si>
    <t>Ég er núna að leita mér að nýjum skóla og nýjum kennara . " Theresa segist alltaf hafa verið sér</t>
  </si>
  <si>
    <t>Tibor Varga væri enginn venjulegur maður , og vissi snemma hve þekktur hann var . " Jú , jú ,</t>
  </si>
  <si>
    <t>Fiðluhöfðinginn Varga frændi</t>
  </si>
  <si>
    <t>http://mbl.is/greinasafn/grein/786833</t>
  </si>
  <si>
    <t>http://mbl.is/sport/frettir/2002/08/21/ivar_lykilmadur_hja_ulfunum</t>
  </si>
  <si>
    <t>að stríða ? " Hér getur verið um að ræða sambland af ýmsum ástæðum eins og að fólk er orðið</t>
  </si>
  <si>
    <t>til eru ýmis úrræði fyrir börn og unglinga með geðröskun , " segir Ólafur . " Það getur verið að</t>
  </si>
  <si>
    <t>Fjöldinn hefur tvöfaldast á fjórum árum</t>
  </si>
  <si>
    <t>http://mbl.is/greinasafn/grein/578565</t>
  </si>
  <si>
    <t>er nýbúið að endurskoða viðbragðsáætlun vegna þessa . Haraldur Briem , sóttvarnalæknir : Ég held að allir ættu að vera</t>
  </si>
  <si>
    <t>til mjög óvenjulegra aðgerða kunni að verða gripið . Fuglaflensan hefur þegar orðið nær 50 manns að bana í suðaustur</t>
  </si>
  <si>
    <t>Flensuótti</t>
  </si>
  <si>
    <t>molnað eins og ekkert er ? Alveg eins og að gerðarlegasta fólk brotnar við slæma byltu . Við erum gersamlega</t>
  </si>
  <si>
    <t>til sé beinþynning í mannverum og málmþreyta í manngerðum hlutum . Erum vakandi fyrir einkennum og leiðum til að minnka</t>
  </si>
  <si>
    <t>Brothætt byggð – þarf að halda þessu öllu í byggð?</t>
  </si>
  <si>
    <t>http://bbl.is/frettir/17014</t>
  </si>
  <si>
    <t>Eirný Vals</t>
  </si>
  <si>
    <t>getur svarað . Þetta kenndi mér kannski helst það að svarið sjálft skiptir oft ekki máli heldur það að vera</t>
  </si>
  <si>
    <t>til sé eitthvað æðra en maður sjálfur . Adda frænka hafði einstaklega góða nærveru og bjó yfir þessari svokölluðu stóísku</t>
  </si>
  <si>
    <t>ARNHEIÐUR ERLA SIGURJÓNSDÓTTIR</t>
  </si>
  <si>
    <t>http://mbl.is/greinasafn/grein/1093723</t>
  </si>
  <si>
    <t>tímanlega svo að hægt sé að samþykkja frumvarp til breytinga á stjórnarskránni á yfirstandandi kjörtímabili . Starfsmenn Barnaverndarstofu voru ekki</t>
  </si>
  <si>
    <t>til stæði að bjóða einum starfsmanni að starfa fyrir nefnd á vegum Velferðarráðherra um endurskipulagningu félagsþjónustu og barnaverndarmála . Í</t>
  </si>
  <si>
    <t>Starfsmenn Barnaverndarstofu höfðu ekki heyrt alla söguna</t>
  </si>
  <si>
    <t>http://visir.is/g/2014141009562</t>
  </si>
  <si>
    <t>. Gaf hann honum loforð um að öryggis hans yrði ekki ógnað . Ekki liggur fyrir hvort Khalid hafi verið</t>
  </si>
  <si>
    <t>til stæði að drepa Khashoggi . Símtalið var þó að beiðni krónprinsins . Fatimah Baeshen , talskona sendiráðs Sáda í</t>
  </si>
  <si>
    <t>CIA telur krónprinsinn á bak við morðið á Khashoggi</t>
  </si>
  <si>
    <t>http://visir.is/g/2018181118989</t>
  </si>
  <si>
    <t>ákvað því að fara með málið fyrir héraðsdóm Óslóar . Dómurinn komst að nokkurri afdráttarlausri niðurstöðu . Leigusalanum hafi verið</t>
  </si>
  <si>
    <t>til stæði að reka þarna hamborgarastað sem þýddi að þar yrði grillað og steikt . Ekki væri hægt að halda</t>
  </si>
  <si>
    <t>Búllan hafði betur í dómsmáli í Ósló</t>
  </si>
  <si>
    <t>http://ruv.is/frett/bullan-hafdi-betur-i-domsmali-i-oslo</t>
  </si>
  <si>
    <t>. Þeir hafa greinilega bara smalað til að greiða atkvæði með þeim . “ Guðbrandur segir að félagsmenn hafi verið</t>
  </si>
  <si>
    <t>til stæði að smala á fundinn og „ sem betur fer “ mætt vel og stuðningsmenn stjórnar verið í meirihluta</t>
  </si>
  <si>
    <t>Tillögu um lengdan framboðsfrest vísað frá</t>
  </si>
  <si>
    <t>http://mbl.is/frettir/innlent/2018/04/13/d_var_mikil_smolun_i_gangi</t>
  </si>
  <si>
    <t>um þau fréttist , og hafa raunar lítið rætt málefni Hæstaréttar í kosningabaráttunni . Ljóst er þó að menn eru</t>
  </si>
  <si>
    <t>til tíðinda kunni að draga á næsta kjörtímabili , að hugsanlega muni einhver dómaranna níu falla frá eða setjast í</t>
  </si>
  <si>
    <t>Munurinn á Bush og Kerry er býsna skýr</t>
  </si>
  <si>
    <t>http://mbl.is/greinasafn/grein/826368</t>
  </si>
  <si>
    <t>. „ Þetta byrjaði allt þegar Jacob Jensen hugðist opna veitingastaði í Kertaminde og Faaborg . Þá varð ég fyrst</t>
  </si>
  <si>
    <t>til væri eitthvað sem kallaðist Jensens Fiskerestaurant . Fólk kom til mín og spurði hvort við værum að opna sjávarréttastað</t>
  </si>
  <si>
    <t>Hundrað þúsund Danir ætla að sniðganga Jensen&amp;#39;s Bøfhus</t>
  </si>
  <si>
    <t>http://visir.is/g/2014140929883</t>
  </si>
  <si>
    <t>er ekkert víst að ég hefði fundið sjálfa mig í Leiklistarskóla Íslands , en á þessum árum var fólk ekki</t>
  </si>
  <si>
    <t>til væru aðrar nálganir og taldi að eina leiðin inn í leiklistina væri í gegnum Leiklistarskóla Íslands . Núna er</t>
  </si>
  <si>
    <t>Vil kalla mig leiklistarkonu</t>
  </si>
  <si>
    <t>http://mbl.is/greinasafn/grein/651678</t>
  </si>
  <si>
    <t>Eins og markvarslan og varnarleikurinn var í leikjunum á móti Dönum þá hef ég talsverðar áhyggjur . Við erum alveg</t>
  </si>
  <si>
    <t>til þess að eiga möguleika á að slá Svíana út þá verðum við að spila góðan varnarleik , skila toppmarkvörslu</t>
  </si>
  <si>
    <t>Eigum ýmislegt inni</t>
  </si>
  <si>
    <t>http://mbl.is/greinasafn/grein/1087400</t>
  </si>
  <si>
    <t>höfum sýnt , “ sagði Pape . ,, En við vitum allir að þetta verður erfitt sumar og við erum</t>
  </si>
  <si>
    <t>til þess að halda okkar sæti í þessari deild verðum við að halda fókus og gefa allt í þetta .</t>
  </si>
  <si>
    <t>Bestur í 7. umferð: Styrkti mig rosalega að fara til Senegal</t>
  </si>
  <si>
    <t>og það kom á daginn . Í keppni eins og Evrópumótið er þá eru allir leikir erfiðir og við erum</t>
  </si>
  <si>
    <t>til þess að ná markmiðum okkar verðum við að leggja okkur 100% fram og helst rúmlega það . Ég var</t>
  </si>
  <si>
    <t>Aldrei tapað í fyrsta leik undir stjórn Bengts</t>
  </si>
  <si>
    <t>http://mbl.is/greinasafn/grein/776665</t>
  </si>
  <si>
    <t>það leitt til aukinnar hagkvæmni með betri orkunýtingu og aukinni nýtingu innlendrar orku . Jafnframt er mikilvægt að við séum</t>
  </si>
  <si>
    <t>til þess að nýta þessi tækifæri getum við þurft að forgangsraða uppbyggingu innviða í samræmi við það , s.s. að</t>
  </si>
  <si>
    <t>Sóknaráætlun í loftslagsmálum leiðir til margvíslegs ávinnings</t>
  </si>
  <si>
    <t>. " Ég tel persónulega að það væri gott ef að við losnuðum við undanþágurnar , en ég er mjög</t>
  </si>
  <si>
    <t>til þess að slíkt mætti gerast þyrfti breiða samstöðu stjórnmálaflokka við slíkar hugmyndir áður en hægt væri að setja þær</t>
  </si>
  <si>
    <t>Við lítum á ykkur sem bræður</t>
  </si>
  <si>
    <t>http://mbl.is/greinasafn/grein/1498170</t>
  </si>
  <si>
    <t>hluti af kynörvunarsvæði kvenna . „ Hvers vegna ætti að fjarlægja það ? “ Hún segir að stúlkurnar séu vel</t>
  </si>
  <si>
    <t>til þess að unglingsstúlkur fái að fara í slíka aðgerð þurfi það að vera af líkamlegum orsökum en ekki sem</t>
  </si>
  <si>
    <t>Æ fleiri ungar stúlkur vilja skapabarmaaðgerð</t>
  </si>
  <si>
    <t>http://ruv.is/node/1162316</t>
  </si>
  <si>
    <t>hvort það sé slegist um plássið á Hlemmi og hvort það sé dýrt að fara þangað inn segist Sindri ekki</t>
  </si>
  <si>
    <t>tilboð aðrir veitingamenn gerðu í plássið sem stóð til boða . „ Við náðum samkomulagi við þá aðila sem reka</t>
  </si>
  <si>
    <t>Flatey Pizza opnar á Hlemmi: Segir sérhæfða staði með gott andrúmsloft eiga eftir að lifa af</t>
  </si>
  <si>
    <t>http://visir.is/g/2018181019245</t>
  </si>
  <si>
    <t>. Það er því mikið þjóðþrifamál að vel takist til og ef svo á að verða þurfum við að vera</t>
  </si>
  <si>
    <t>tileinka okkur þessa nýjung og styðja vel við framtakið með ráðum og dáð . Til þess að þetta gangi allt</t>
  </si>
  <si>
    <t>Sóknarfæri</t>
  </si>
  <si>
    <t>http://frettabladid.is/skodun/soknarfaeri</t>
  </si>
  <si>
    <t>aftur kemur niður á börnum þeirra . Tengslanetið Hvað skal til bragðs taka ? Góðir foreldrar þurfa að vera mjög</t>
  </si>
  <si>
    <t>tilfinningar eru raunverulegar og mikilvægt er að vinna úr þeim . Helst áður en þær hafa slæm áhrif á þá</t>
  </si>
  <si>
    <t>Forsjár- og umgengnisdeilur góðra foreldra</t>
  </si>
  <si>
    <t>http://mbl.is/greinasafn/grein/1612556</t>
  </si>
  <si>
    <t>konu sinni . Ákæruvaldið taldi hins vegar frásögn þeirra ótrúverðuga og taldi ekki ganga upp að konan hafi ekki verið</t>
  </si>
  <si>
    <t>tilgangi förin til Íslands átti að þjóna . Blaðamenn hjá einni stærstu blaðaútgáfu Ástralíu , Fairfax Media , hafa lagt</t>
  </si>
  <si>
    <t>Miklar tilfinningar í dómsal þegar hollenska parið var dæmt: Karlinn fékk átta ára dóm en konan sýknuð</t>
  </si>
  <si>
    <t>http://visir.is/g/2016160318711</t>
  </si>
  <si>
    <t>konu sinni . Ákæruvaldið telur hins vegar frásögn þeirra ótrúverðuga og telur ekki ganga upp að hún hafi ekki verið</t>
  </si>
  <si>
    <t>tilgangi förin til Íslands átti að þjóna . Þá hefur komið fram að þau hafi verið í fjárhagserfiðleikum og um</t>
  </si>
  <si>
    <t>Fíkniefni upp á milljarð króna: Deila um niðursuðudósir og húsbíllinn verður fluttur til Reykjavíkur</t>
  </si>
  <si>
    <t>http://visir.is/g/2016160209778</t>
  </si>
  <si>
    <t>félagið vissi að skilaboðin væru ögrandi . Það taldi Innnes til marks um að Sölufélag garðyrkjumanna hafi verið „ fullkomlega</t>
  </si>
  <si>
    <t>meðvitað um hver</t>
  </si>
  <si>
    <t>tilgangurinn væri með þessum nýju auglýsingum og hvaða hughrif vöknuðu við sýningu á þeim . “ Því sé haldið fram</t>
  </si>
  <si>
    <t>Bannað að birta umdeildar grænmetisauglýsingar</t>
  </si>
  <si>
    <t>http://visir.is/g/2019190108999</t>
  </si>
  <si>
    <t>á ensku þegar öllu er á botninn hvolft tungumálið hans . Tungumál sem hann þó er óöruggur í , og</t>
  </si>
  <si>
    <t>tilheyri ekki honum , en engu að síður hans . Tungumálið sem tilheyrir honum er írskan , en hana talar</t>
  </si>
  <si>
    <t>Við Stephen Dedalus</t>
  </si>
  <si>
    <t>http://stundin.is/blogg/snaebjorn-brynjarsson/vi-stephen-dedalus</t>
  </si>
  <si>
    <t>Listflakkarinn</t>
  </si>
  <si>
    <t>búum við fjölbreytta matarmenningu og skynjum hvenær fólk leggur sig fram við að þematengja sinn veitingastað og við erum ansi</t>
  </si>
  <si>
    <t>tilheyrir matarmenningu hvers svæðis og hvenær maturinn er ekta en af hverju reyna svo margir að sleppa ... billega ?</t>
  </si>
  <si>
    <t>Matur er mannsins megin</t>
  </si>
  <si>
    <t>http://mbl.is/greinasafn/grein/1400632</t>
  </si>
  <si>
    <t>kostir Íslands í gjaldmiðilsmálum væru upptaka evru í gegnum ESB eða króna með bættri umgjörð . Össur segir Björn vel</t>
  </si>
  <si>
    <t>tillaga hans sé óraunhæf , enda sátu þeir saman í sérstakri Evrópunefnd sem skilaði af sér mikilli skýrslu . Við</t>
  </si>
  <si>
    <t>„Snilldarhugmynd“ Björns um upptöku evru óraunhæf</t>
  </si>
  <si>
    <t>http://eyjan.pressan.is/frettir/?p=130279</t>
  </si>
  <si>
    <t>taka á sig verulega kjaraskerðinu . Samkvæmt heimildum Skessuhorns hafa fæstir bændur tekið ákvörðun um hvað þeir gera , enda</t>
  </si>
  <si>
    <t>tillögur ráðherrans gætu átt eftir að breytast í meðförum þings og ríkisstjórnar síðar í haust . Sömu heimildir herma að</t>
  </si>
  <si>
    <t>Sauðfjárbændur boða til aukaaðalfundar</t>
  </si>
  <si>
    <t>http://skessuhorn.is/2017/09/14/saudfjarbaendur-boda-til-aukaadalfundar</t>
  </si>
  <si>
    <t>sækja stuðning út fyrir raðir stjórnarflokkanna . Ljóst er að kvótinn verður stjórninni óþægur ljár í þúfu . Samfylkingarþingmenn eru</t>
  </si>
  <si>
    <t>tillögur stjórnarinnar eru óvinsælar hjá hagsmunaaðilum og því er verið að leita málamiðlunar . Slíkar málamiðlanir gætu fengið ágætis hljómgrunn</t>
  </si>
  <si>
    <t>Vísir - Kvótinn og náttúran helstu deiluefni ríkisstjórnarinnar</t>
  </si>
  <si>
    <t>http://visir.is/g/2011711159933</t>
  </si>
  <si>
    <t>þeirra og vilja að ekki verði gengið jafnlangt í niðurskurði kvóta og lagt er til . " Framkvæmdastjórnin er fyllilega</t>
  </si>
  <si>
    <t>tillögurnar njóta ekki vinsælda meðal sjómanna en draga verður kvótann saman ef fiskistofnarnir eiga að vera sjálfbærir , " sagði</t>
  </si>
  <si>
    <t>Búist er við maraþonfundi um aflaheimildir í lögsögu ESB á næsta ári</t>
  </si>
  <si>
    <t>http://mbl.is/vidskipti/frettir/1999/12/16/buist_er_vid_marathonfundi_um_aflaheimildir_i_logso</t>
  </si>
  <si>
    <t>í Þórunni Sveinbjarnardóttur umhverfisráðherra en á málþingi Skipulagsstofnunar um landsskipulag , sem haldið var fyrr í mánuðinum , sagðist hún</t>
  </si>
  <si>
    <t>tillögurnar væru umdeildar . " Sumir halda því jafnvel fram að með landsskipulagi yrði skipulagsvaldið að stórum hluta tekið frá</t>
  </si>
  <si>
    <t>Óvissa skapast um skipulagsmál á miðhálendinu</t>
  </si>
  <si>
    <t>http://mbl.is/greinasafn/grein/1208740</t>
  </si>
  <si>
    <t>sér sjálf með að skiptast á óhreinum nálum og sprautum heldur fyrir samfélagið , t.d. með því að þau verða</t>
  </si>
  <si>
    <t>tiltölulega einfalt er að safna notuðum sprautubúnaði saman og skila til okkar , " segir Þór . Verkefnið fór af</t>
  </si>
  <si>
    <t>Viðhorf sprautufíkla að breytast</t>
  </si>
  <si>
    <t>http://mbl.is/frettir/innlent/2012/04/25/vidhorf_sprautufikla_ad_breytast</t>
  </si>
  <si>
    <t>, afl sem ég get verið ósátt við og gagnrýnt en líka tekið þátt í að vera hluti af ,</t>
  </si>
  <si>
    <t>tilurð góðra fjölmiðla er björgun , það sem frelsar okkur undan því að verða samdauna breyskleikum okkar . Í augnablikinu</t>
  </si>
  <si>
    <t>Fjölmiðlar eru kirkjan mín</t>
  </si>
  <si>
    <t>http://stundin.is/grein/10225</t>
  </si>
  <si>
    <t>http://mbl.is/bill/domar/2017/09/05/thad_er_gott_ad_vera_kongurinn/</t>
  </si>
  <si>
    <t>2009 . Einnig er hún í Kennaratalinu , og í bókinni um Húsafellsættina . Ég og hún vorum okkur lengi</t>
  </si>
  <si>
    <t>tíma ættar okkar leið ; og síðasta dæmið um það var þegar ég hélt upp á sextugsafmælið mitt 2011 ,</t>
  </si>
  <si>
    <t>Margrét Jakobsdóttir Líndal</t>
  </si>
  <si>
    <t>http://mbl.is/greinasafn/grein/1396971</t>
  </si>
  <si>
    <t>hafði gert mér vonir um að geta gefið Braga nokkur uppörvunarorð . Það reyndist þarflaust , því Bragi var vel</t>
  </si>
  <si>
    <t>tíma hans leið . Hann sagðist vera fullkomlega reiðubúinn fyrir síðustu förina – ferðalagið heim til Drottins . Þess í</t>
  </si>
  <si>
    <t>Bragi Reynir Friðriksson</t>
  </si>
  <si>
    <t>http://mbl.is/greinasafn/grein/1336689</t>
  </si>
  <si>
    <t>. Við þurfum svör . Alan Taylor , leikstjóri þáttarins , sagði í viðtali við Variety að þeir hefðu verið</t>
  </si>
  <si>
    <t>tímalínan væri í svolitlu rugli . Hann sagðist vonast til þess að sagan sjálf væri mikilvægari . Nokkrir punktar eftir</t>
  </si>
  <si>
    <t>Game of Thrones: Kúkur mætir viftu</t>
  </si>
  <si>
    <t>http://visir.is/g/2017170818840</t>
  </si>
  <si>
    <t>að allir starfsmenn heilbrigðiskerfisins þurfi að hella sér í pólitík ofan á annað . En það eiga allir að vera</t>
  </si>
  <si>
    <t>tímamótin sem Landspítalinn stendur á kalla á stærri ákvarðanir en þær sem árlega ráðast eftir þrýstihópalögmálinu í fjárlaganefnd Alþingis .</t>
  </si>
  <si>
    <t>Vísir - Samkeppnishæfni Landspítalans og landsins</t>
  </si>
  <si>
    <t>http://visir.is/g/2013710199979</t>
  </si>
  <si>
    <t>að skjóta mig í fótinn og gera mér samninga um framhald málsins erfiðari ? Nei , því stjórnarandstaðan var fullkomlega</t>
  </si>
  <si>
    <t>tímanum leið og um þá óeiningu sem var innan stjórnarmeirihlutans um afgreiðslu málsins . Klukkan gekk á okkur , ekki</t>
  </si>
  <si>
    <t>Áfangasigur eða hetjudauði – um valkosti í stjórnarskrármálinu í mars 2013</t>
  </si>
  <si>
    <t>http://visir.is/g/2015151019404</t>
  </si>
  <si>
    <t>Árni Páll Árnason</t>
  </si>
  <si>
    <t>vera mætt til vinnu á ákveðnum tíma , á fundi og fleira sem væri ekki hægt án þess að vera</t>
  </si>
  <si>
    <t>tímanum liði . Jafnvel bændur sem eiga enga klukku nota sólina til að reyna að vera stundvísir , þrátt fyrir</t>
  </si>
  <si>
    <t>Vísir - Svar: Ananas, eðlur og tímaleysi í Tógó</t>
  </si>
  <si>
    <t>http://visir.is/g/2011709159987</t>
  </si>
  <si>
    <t>sem hún óskaði formlega eftir því að Timberlake yrði fylgdarsveinn sinn þetta kvöld . Fjölmiðlar þar vestra eru flestir mjög</t>
  </si>
  <si>
    <t>Timberlake hafi notið góðs af þessu fjölmiðlatrixi sínu , en söngvarinn og leikarinn skrifar á vefsíðu sinni að hann hafi</t>
  </si>
  <si>
    <t>Vísir - Justin í góðum gír</t>
  </si>
  <si>
    <t>http://visir.is/g/2011711159977</t>
  </si>
  <si>
    <t>tískugoðsögn í lifanda lífi og sjálfur er hann stjarna og fyrirmynd knattspyrnu- og tískuunnenda um allan heim . Beckham er</t>
  </si>
  <si>
    <t>tími atvinnumannsins í fótbolta er takmarkaður en segir þó enn vera langt í að hann setjist í helgan stein .</t>
  </si>
  <si>
    <t>Dreymdi aldrei um heimsfrægð</t>
  </si>
  <si>
    <t>http://mbl.is/folk/frettir/2012/01/25/dreymdi_aldrei_um_heimsfraegd</t>
  </si>
  <si>
    <t>Flestir myndu líklega halda að það væri erfiðara að njóta slíkra augnablika . Bryant vill meina að ef við erum</t>
  </si>
  <si>
    <t>tíminn er fljótandi og gleðin skammvinn þá njótum við betur hvers augnabliks meðan á því stendur . 9 . Forðastu</t>
  </si>
  <si>
    <t>Nýtur þú hamingju?</t>
  </si>
  <si>
    <t>http://dv.is/lifsstill/2012/6/9/nytur-thu-hamingju/</t>
  </si>
  <si>
    <t>árs til að reka skólann þar til niðurstaða Ríkisendurskoðunar er ljós . Hilmar Oddsson : En það eru allir mjög</t>
  </si>
  <si>
    <t>tíminn er í raun floginn frá okkur . Ég vona það besta , algjörlega og hvað , það hvað er</t>
  </si>
  <si>
    <t>Óvissa með nám í Kvikmyndaskólanum</t>
  </si>
  <si>
    <t>skólann þar til niðurstaða Ríkisendurskoðunar er ljós . Hilmar segir nauman tíma til stefnu . „ Það eru allir mjög</t>
  </si>
  <si>
    <t>tíminn er í raun floginn frá okkur . Ég vona það besta . Hvað er það besta ? Það besta</t>
  </si>
  <si>
    <t>Vísir - Rektor Kvikmyndaskólans: "Tíminn er í raun floginn frá okkur"</t>
  </si>
  <si>
    <t>http://visir.is/g/2011110829784</t>
  </si>
  <si>
    <t>Í sáttmálanum eru talin upp óvanalega mörg verkefni sem við ætlum að vinna í breiðara samráði . Við erum öll</t>
  </si>
  <si>
    <t>tíminn fram að áramótum til að ljúka fjárlögum er mjög knappur . Engu að síður var tónninn í minnihlutanum þegar</t>
  </si>
  <si>
    <t>Talar frekar en að slást - Viðskiptablaðið</t>
  </si>
  <si>
    <t>http://vb.is/frettir/143419</t>
  </si>
  <si>
    <t>báðum leiðtogum alvara , " sagði Prem Shankar Jha , fréttaskýrandi í Nýju-Delhí , við BBC . " Menn eru</t>
  </si>
  <si>
    <t>tíminn sé að renna frá þeim og breytt staða í heimsmálunum gerir að verkum að þrætur milli nágrannaríkja í þessari</t>
  </si>
  <si>
    <t>Er friður milli Indlands og Pakistan í augsýn?</t>
  </si>
  <si>
    <t>http://mbl.is/greinasafn/grein/773973</t>
  </si>
  <si>
    <t>full létt í haust þegar við bjuggum okkur undir leikina við Letta og Austurríkismenn í undankeppni Evrópumótsins . Við erum</t>
  </si>
  <si>
    <t>tíminn til undirbúnings er skammur og því verður að vinna vel á þeim tíma sem fyrir hendi er . Ég</t>
  </si>
  <si>
    <t>Öflugir og skemmtilegir</t>
  </si>
  <si>
    <t>http://mbl.is/greinasafn/grein/1363080</t>
  </si>
  <si>
    <t>og borgarstjórnum skipað að skila innstæðum sínum inn í gríska seðlabankann . Dijsselbloem sagði eftir fundinn að allir viðstaddir væru</t>
  </si>
  <si>
    <t>tíminn væri að renna út . Valdis Dombrovskis , sem fer með málefni evrunnar í framkvæmdastjórn ESB , sagði að</t>
  </si>
  <si>
    <t>„Stór, stór vandamál“ sem þarf að leysa í Grikklandi - Viðskiptablaðið</t>
  </si>
  <si>
    <t>http://vb.is/frettir/116403/</t>
  </si>
  <si>
    <t>. Síðustu mánuði var mamma svo dugleg að gera hluti sem hana langaði til . Ég held hún hafi verið</t>
  </si>
  <si>
    <t>tíminn væri orðinn knappur . Við fórum í óteljandi bíltúra , bæði stutta og langa . Allt eftir því hvað</t>
  </si>
  <si>
    <t>Guðrún B. Kolbeins</t>
  </si>
  <si>
    <t>http://mbl.is/greinasafn/grein/1561331</t>
  </si>
  <si>
    <t>hvar hún heldur sig eftir því sem róast á svæðinu sem hún er á . Fólk á Reykjanesi er mjög</t>
  </si>
  <si>
    <t>Tinna sé týnd þannig að svæðið verður áfram mjög vel vaktað af íbúum svæðisins . Við munum kalla út leitarfólk</t>
  </si>
  <si>
    <t>Formlegri leit að Tinnu hætt</t>
  </si>
  <si>
    <t>http://vf.is/frettir/formlegri-leit-ad-tinnu-haett</t>
  </si>
  <si>
    <t>en þar er götutískuljósmyndun stór hluti af viðburðinum . “ Pælir þú sjálf mikið í tísku ? „ Ég er</t>
  </si>
  <si>
    <t>tískustraumar eru í gangi hverju sinni og verð væntanlega fyrir áhrifum þeirra að einhverju leyti . Ég fylgist einnig með</t>
  </si>
  <si>
    <t>Fólk með frumlegan stíl grípur augað</t>
  </si>
  <si>
    <t>http://mbl.is/smartland/tiska/2018/02/07/folk_med_frumlegan_stil_gripur_augad</t>
  </si>
  <si>
    <t>stöður í liðinu , en hún eyðileggur alls ekki liðsandann og það er í sjálfu sér merkilegt . Við erum</t>
  </si>
  <si>
    <t>titilinn verður ekki okkar í vor , en við erum jafnframt staðráðnir í að falla ekki og ætlum okkur raunar</t>
  </si>
  <si>
    <t>"Eflaust mikið fjör"</t>
  </si>
  <si>
    <t>http://mbl.is/sport/fotbolti/1999/07/11/eflaust_mikid_fjor_i_kvold</t>
  </si>
  <si>
    <t>Arsenal en að vinna Manchester United næsta laugardag . Arsenal hefur þegar tapað þremur leikjum á leiktíðinni og virðist Wenger</t>
  </si>
  <si>
    <t>titilvonirnar séu að fjarlægjast . „ Ég veit ekki hvort við höfum efni á að tapa mikið fleiri leikjum ,</t>
  </si>
  <si>
    <t>Wenger: Nauðsynlegt að vinna United</t>
  </si>
  <si>
    <t>http://visir.is/g/2008426527012</t>
  </si>
  <si>
    <t>, International Communications Project og mun það teygja anga sína til Íslands . „ Átakið felst í að gera ráðamenn</t>
  </si>
  <si>
    <t>tjáskipti eru mannréttindi , “ segir Þórunn að lokum . Keflavík eru enn ósigraðar í Dominos-deild kvenna í körfubolta en</t>
  </si>
  <si>
    <t>Vísir - Staða barna með málþroskaraskanir: "Tjáskipti eru mannréttindi"</t>
  </si>
  <si>
    <t>http://visir.is/g/2013131018882</t>
  </si>
  <si>
    <t>og mun það teygja anga sína til Íslands . Þórunn Sæunn Úlfsdóttir : Átakið felst í því að gera ráðamenn</t>
  </si>
  <si>
    <t>tjáskipti eru mannréttindi . Lögregluyfirvöld vítt og breytt um heiminn freista þess nú að uppræta umfangsmikla fíkniefna- og barnaklámshringi á</t>
  </si>
  <si>
    <t>Segir tjáskipti vera mannréttindi</t>
  </si>
  <si>
    <t>milljónir punda frá Daniel Levy og hverja einustu krónu sem kemur inn , með sölu á leikmönnum . Pochettino er</t>
  </si>
  <si>
    <t>Toby Alderweireld , Christian Eriksen og Kieran Trippier gætu farið í sumar . Hann vonast til þess að selja nokkra</t>
  </si>
  <si>
    <t>Loksins, loksins: Þessa upphæð fær Pochettino í leikmannakaup í sumar</t>
  </si>
  <si>
    <t>http://dv.is/433/2019/4/19/loksins-loksins-thessa-upphaed-faer-pochettino-leikmannakaup-sumar</t>
  </si>
  <si>
    <t>ekki reglum um skattafslátt til útflutningsfyrirtækja . Því var haldið fram af sumum sérfræðingum á sínum tíma að Bandaríkjastjórn væri</t>
  </si>
  <si>
    <t>tollarnir stæðust ekki reglur . Hins vegar væri stefnan sú að kaupa sér pólitíska velvild með því að leggja þá</t>
  </si>
  <si>
    <t>Fáránleiki verndartolla</t>
  </si>
  <si>
    <t>http://mbl.is/greinasafn/grein/762998</t>
  </si>
  <si>
    <t>hingað til verið unninn í Kína . " Veikir alla markaði Jón Þrándur segir líka brýnt að íslensk útflutningsfyrirtæki séu</t>
  </si>
  <si>
    <t>tollastríð Bandaríkjanna , Kína og ESB geti haft neikvæð áhrif á allar atvinnugreinar óháð því hvort þær verða fyrir beinum</t>
  </si>
  <si>
    <t>Hamagangur Trumps bitnar á bandarískum fiski</t>
  </si>
  <si>
    <t>http://mbl.is/greinasafn/grein/1695058</t>
  </si>
  <si>
    <t>öllu landinu og hluti af því væri að taka flugið þar inn í , “ segir Sigurður . Ráðherra er</t>
  </si>
  <si>
    <t>töluverðar fjárhæðir þurfi til þess að koma flugvöllum á landsbyggðinni í viðunandi horf . Hvernig metur þú innanlandsflugið í dag</t>
  </si>
  <si>
    <t>Unnið að því að stjórnvöld viðurkenni innanlandsflug sem hluta af almenningssamgöngum</t>
  </si>
  <si>
    <t>http://visir.is/g/2018180118898</t>
  </si>
  <si>
    <t>hætti , og sérstaklega virðist vera vinsælt að flytja inn nýlega rafmagns- og tengiltvinnbíla . „ Neytendur þurfa að vera</t>
  </si>
  <si>
    <t>tómar umbúðir eru ekki rusl heldur efniviður til að framleiða nýjar umbúðir , “ sagði Erik Lindroth , umhverfisstjóri Tetra</t>
  </si>
  <si>
    <t>Tómar umbúðir ekki rusl</t>
  </si>
  <si>
    <t>http://mbl.is/vidskipti/frettir/2017/05/18/tomar_umbudir_ekki_rusl/</t>
  </si>
  <si>
    <t>klausa úr dómnum sögð sérstaklega niðurlægjandi fyrir leigusalann : „ Rétturinn gerir ráð fyrir að Løkka Handelskompagni hafi verið fullkomlega</t>
  </si>
  <si>
    <t>Tommi's Burger Joint hefði í hyggju að opna hamborgarastað í húsnæðinu , og að hin ýmsu smáatriði hafi legið fyrir</t>
  </si>
  <si>
    <t>Vildu að Búllan yrði borin út vegna brælu</t>
  </si>
  <si>
    <t>http://visir.is/g/2019190129700</t>
  </si>
  <si>
    <t>í sína list . „ Ég held að núna sé hins vegar meiri þörf á því að fólk tónlistarmegin verði</t>
  </si>
  <si>
    <t>tónleikar eru líka sjónræn upplifun . Í klassík og hefðbundinni , akademískri , evrópskri nútímatónlist hefur ekki verið mikil meðvitund</t>
  </si>
  <si>
    <t>Tónleikar eru líka sjónræn upplifun</t>
  </si>
  <si>
    <t>danstónlist , rúmba , mambó og tjsa - tjsa-tjsa sem eru þekktar tónlistarstefnur og dansstegundir . Áður fyrr var fólk</t>
  </si>
  <si>
    <t>tónlistarflokk innan salsa væri verið að spila út frá einkennum hverrar stefnur fyrir sig . En í dag þekkja flestir</t>
  </si>
  <si>
    <t>Salsa tónlist</t>
  </si>
  <si>
    <t>http://is.wikipedia.org/wiki?curid=115121</t>
  </si>
  <si>
    <t>þessari ferð var ákveðið að hittast með kærustunum sem þróaðist í að bjóða í matarboð þar sem báðir voru mjög</t>
  </si>
  <si>
    <t>toppa hvor annan , “ segir Bjarki . „ Já , svo búum við hlið við hlið og hann var</t>
  </si>
  <si>
    <t>Vinir sem sameinuðust í matarást</t>
  </si>
  <si>
    <t>http://stundin.is/grein/9338</t>
  </si>
  <si>
    <t>María Ólafsdóttir</t>
  </si>
  <si>
    <t>fyrir tímabilið var að halda Evrópusætinu og við erum á góðri leið með það . " Við erum samt orðnir</t>
  </si>
  <si>
    <t>toppsætið blasir við okkur og við munum gera allt til þess að hrifsa það frá FH-ingum , " sagði Arnar</t>
  </si>
  <si>
    <t>Arnar: Þeir völtuðu yfir okkur</t>
  </si>
  <si>
    <t>http://visir.is/g/2014140729677</t>
  </si>
  <si>
    <t>hvort það hafi eitthvað upp á sig að kæra þessa árás . Ég vil að minnsta kosti að allir séu</t>
  </si>
  <si>
    <t>transfólk þarf að ganga í gegnum og fordæmi hegðun sem þessa , “ segir Candice . Hin tuttugu og tveggja</t>
  </si>
  <si>
    <t>Ráðist á transkonu á Lækjartorgi - „Ég var fegin að þetta fór ekki verr“</t>
  </si>
  <si>
    <t>http://dv.is/frettir/2018/10/26/radist-transkonu-laekjartorgi-thetta-tekur-mest-salina</t>
  </si>
  <si>
    <t>sérstaklega brýn þörf á að jarðvísindamenn séu meðvitaðir um að miðla þekkingu sinni til almennings . Páll hafi ávallt verið</t>
  </si>
  <si>
    <t>traust þurfi að ríkja milli jarðvísindamanna og almennings . „ Hann hefur fjallað um jarðskjálfta , eldgos og eldfjöll ,</t>
  </si>
  <si>
    <t>viðkvæmri náttúru Íslands . Því eru aldrei fleiri en 10 gestir í " selfie " - ferðunum og allir eru</t>
  </si>
  <si>
    <t>trufla fuglinn sem allra minnst . " Vin í eyðimörk Arctic Trip býður upp á ferðir út í Grímsey árið</t>
  </si>
  <si>
    <t>Á sundi með lunda</t>
  </si>
  <si>
    <t>http://mbl.is/greinasafn/grein/1641928</t>
  </si>
  <si>
    <t>hins vegar þau sem við tökum ekki eftir að við trúum heldur gefum okkur sem augljós sannindi . Við erum</t>
  </si>
  <si>
    <t>trúin á álfa er bara trú ; við erum hins vegar ómeðvituð um að trúin á " lögmál markaðarins "</t>
  </si>
  <si>
    <t>Bábiljunni að bráð</t>
  </si>
  <si>
    <t>http://mbl.is/greinasafn/grein/1244164</t>
  </si>
  <si>
    <t>að vera sammála þessum gildum . Margir talsmenn trúleysis , og þá er átt við þá sem eru í alvöru</t>
  </si>
  <si>
    <t>trúleysi felur í sér , hafa dregið þessi gildi í efa og talið kristið siðferði byggt á ónáttúrulegri sjálfsafneitun og</t>
  </si>
  <si>
    <t>Skólar, gildi og lífsskoðanir</t>
  </si>
  <si>
    <t>http://mbl.is/greinasafn/grein/1356886</t>
  </si>
  <si>
    <t>sem fyllti mælinn . Hamsten greindi opinberlega frá ákvörðun sinni í grein í dagblaðinu Dagens Nyheter . Þar segist hann</t>
  </si>
  <si>
    <t>trúverðugleiki hans sem rektors hafi beðið hnekki , jafnt hjá almenningi sem vísindasamfélaginu , og einnig hjá hluta starfsfólks og</t>
  </si>
  <si>
    <t>Ný gögn um falsanir Macchiarinis</t>
  </si>
  <si>
    <t>http://ruv.is/node/992219</t>
  </si>
  <si>
    <t>Sveinn H. Guðmarsson</t>
  </si>
  <si>
    <t>sem skekið hefur sænskt vísindasamfélag undanfarna mánuði . Í grein sem Hamsten skrifar í sænska blaðið Dagens Nyheter segist hann</t>
  </si>
  <si>
    <t>Rektor Karolinska segir af sér</t>
  </si>
  <si>
    <t>http://ruv.is/node/992189</t>
  </si>
  <si>
    <t>miðað við það sem ég hef lesið , kaþólska kirkjan hafi haldið sig til hlés í umræðunni . Þau eru</t>
  </si>
  <si>
    <t>trúverðugleiki kaþólsku kirkjunnar er skertur vegna ýmissa kynferðisofbeldisbrota sem hafa komið upp hjá kirkjunni . Þau láta aðra sjá um</t>
  </si>
  <si>
    <t>Írar kjósa um afnám banns við fóstureyðingum á morgun: Lögin komi verst niður á jaðarsettum konum</t>
  </si>
  <si>
    <t>http://visir.is/g/2018180529356</t>
  </si>
  <si>
    <t>“ Ragnheiður Elín Árnadóttir ráðherra ferðamála . Segir að enginn vilji sjá ferðamannaævintýrið enda eins og síldarævintýrið . Stjórnvöld séu</t>
  </si>
  <si>
    <t>tryggja verði stöðugleika í efnahagslífinu , þar sem ferðaþjónustan vegur þungt . „ Í vegvísi um ferðaþjónustuna sjálfa erum við</t>
  </si>
  <si>
    <t>Styrking krónunnar mesta ógnin við ferðaþjónustuna</t>
  </si>
  <si>
    <t>http://visir.is/g/2016160319131</t>
  </si>
  <si>
    <t>Una Sighvatsdóttir</t>
  </si>
  <si>
    <t>afnámi gjaldeyrishafta með mótvægisaðgerðum . Ráðherra ferðamála segir að engin vilji sjá ferðamannaævintýrið enda eins og síldarævintýrið . Stjórnvöld séu</t>
  </si>
  <si>
    <t>tryggja verði stöðugleika í efnahagslífinu og þar liggi ferðaþjónustan stórt hlutverk . Ragnheiður Elín Árnadóttir , ráðherra ferðamála : Í</t>
  </si>
  <si>
    <t>fyrir tugprósenta hækkanir hjá embættismönnum eða ríkisforstjórum , þegar það sjálft hækkar um langtum minna . Og það er vel</t>
  </si>
  <si>
    <t>tugprósenta launahækkanir sérhópanna hleypur á hundruðum þúsunda á móti tugþúsunda hækkunum sem það sjálft fær . Í júní árið 1992</t>
  </si>
  <si>
    <t>Kjarahrunið</t>
  </si>
  <si>
    <t>http://kjarninn.is/skodun/2018-04-30-kjarahrunid</t>
  </si>
  <si>
    <t>minnsta kosti 10 ár , " segir Danius í samtali við TT . Í samtali við TT segist Olsson sér</t>
  </si>
  <si>
    <t>túlka megi brotthvarf Danius sem svo að " feðraveldið hafi sigrað sterka konu " . Tekur hann fram að verið</t>
  </si>
  <si>
    <t>Danius hætt hjá Akademíunni</t>
  </si>
  <si>
    <t>Þau hlutu Menningarverðlaun DV</t>
  </si>
  <si>
    <t>http://dv.is/frettir/2018/10/6/thau-hlutu-menningarverdlaun-dv</t>
  </si>
  <si>
    <t>grundvallar söguna ekki í kringum hefðbundnar spurningar leynilögreglusögunnar : Hver gerði það ? Hvernig ? Af hverju ? Höfundurinn er</t>
  </si>
  <si>
    <t>tungumálið sé byggt á samkomulagi og tilviljunum . Í klassískum leynilögreglusögum er ráðgátan hluti af sögunni sjálfri en hjá Auster</t>
  </si>
  <si>
    <t>sem samgangur á milli ólíkra sena er mjög mikill – einfaldlega vegna smæðarinnar . En úti þarftu að vera mjög</t>
  </si>
  <si>
    <t>týna þér ekki í einhverju einu – en um leið er þversögnin sú að fjölbreytnin þarna , t.d. í tónlist</t>
  </si>
  <si>
    <t>Þegar öllu öðru sleppir</t>
  </si>
  <si>
    <t>http://mbl.is/greinasafn/grein/1227123</t>
  </si>
  <si>
    <t>að ná borginni Raqqa á sitt vald úr klóm Ríki íslam . BBC greinir frá . Bandaríkjamenn segjast hafa vera</t>
  </si>
  <si>
    <t>Tyrkir hafi óttast að þeir myndu vopnavæða uppreisnarsamtökin SDF sem er skipað Kúrdum , segir í tilkynningu frá varnarmálaráðuneytinu .</t>
  </si>
  <si>
    <t>Trump vopnavæðir Kúrda</t>
  </si>
  <si>
    <t>http://mbl.is/frettir/erlent/2017/05/09/trump_vopnavaedir_kurda/</t>
  </si>
  <si>
    <t>neitt . Það sama á við um Android-snjalltækjastýrikerfið , sem framleitt er af Google . Notendur munu þó líklega vera</t>
  </si>
  <si>
    <t>Ubuntu sé ókeypis frekar en Android þar sem snjallsímar með Android-kerfinu kosta allt upp í hundruð þúsunda króna . Ubuntu</t>
  </si>
  <si>
    <t>Gakktu með borðtölvu í vasanum</t>
  </si>
  <si>
    <t>http://dv.is/lifsstill/2012/3/7/gakktu-med-bordtolvu-i-vasanum/</t>
  </si>
  <si>
    <t>að vera skýr og skilmerkileg merking sem neytandinn sér áður en hann les eða horfir á færsluna svo hann sé</t>
  </si>
  <si>
    <t>um auglýsingu sé að ræða . “ Skatturinn skoðar áhrifavalda Ríkisskattstjóri hefur sent áhrifavöldum og fyrirtækjum sem stunda viðskipti við</t>
  </si>
  <si>
    <t>Sólrún Diego skorar á Neytendastofu: „Hér er enginn hörundsár eða ósáttur“</t>
  </si>
  <si>
    <t>http://dv.is/fokus/2019/11/27/solrun-diego-skorar-neytendastofu-er-enginn-horundsar-eda-osattur</t>
  </si>
  <si>
    <t>kom ekki til greina og hann læsti sláttuvélina inni í skúr ef hann fór af bæ . Pabbi var mjög</t>
  </si>
  <si>
    <t>um leið og hann hætti að sinna sínum venjubundnu störfum heima , þá færi fljótt að halla undan fæti og</t>
  </si>
  <si>
    <t>Ragnar Hermannsson</t>
  </si>
  <si>
    <t>http://mbl.is/greinasafn/grein/1547746</t>
  </si>
  <si>
    <t>löndum heims , mannkyni jarðar . A tímum tækni og mikilla samskipta fólks um allan heim ættum við að vera</t>
  </si>
  <si>
    <t>um leið og við búum við mannréttindi af ýmsum toga ber okkur skylda til að eiga samtal um og taka</t>
  </si>
  <si>
    <t>Væntingar til ársins 2014</t>
  </si>
  <si>
    <t>Hann segir mjög mikilvægt að málið komi til umfjöllunar nefndarinnar áður en Alþingi kemur saman . „ Hinsvegar er ég</t>
  </si>
  <si>
    <t>umboðsmaður Alþingis er með málið til umfjöllunar og við viljum að sjálfsögðu ekkert gera sem ruglar hans störf , “</t>
  </si>
  <si>
    <t>Lekamálið tekið fyrir í þingnefnd á morgun</t>
  </si>
  <si>
    <t>http://dv.is/frettir/2014/8/21/lekamalid-tekid-fyrir-i-thingnefnd-morgun/</t>
  </si>
  <si>
    <t>fram á svipaða þróun hjá sjálfum sér . Þetta er góð birtingarmynd af örlögum fjölskyldunnar . En ef einstaklingur er</t>
  </si>
  <si>
    <t>umbreyta þessari þróun og koma með svokallað viðbót inn í fjölskyldu umhverfið með því að nýta sér þessi vonbrigði til</t>
  </si>
  <si>
    <t>Að finna tilganginn í lífinu?</t>
  </si>
  <si>
    <t>http://kjarninn.is/skodun/2019-03-26-ad-finna-tilganginn-i-lifinu</t>
  </si>
  <si>
    <t>uppbygging hótela í Mývatnssveit sé umdeild meðal íbúa . Í niðurstöðu stofnunarinnar segir að „ mikilvægt sé að skipulagsyfirvöld séu</t>
  </si>
  <si>
    <t>umfang og staðsetning nýrra ferðaþjónustumannvirkja svari þörfum og sé í samræmi við burðarþol samfélagsins til lengri tíma . “ Þessi</t>
  </si>
  <si>
    <t>Þurfa ekki að meta umhverfisáhrif hótels</t>
  </si>
  <si>
    <t>http://ruv.is/node/1086442</t>
  </si>
  <si>
    <t>lausnirnar passa inn og hvernig þær gætu bætt umhverfið í Borgartúni . Hún segir að fólk sé almennt að verða</t>
  </si>
  <si>
    <t>umhverfið getur haft mikil áhrif á þætti daglegs lífs , t.d á sjálfbærni og lýðheilsu . Í flestum sveitarfélögum eru</t>
  </si>
  <si>
    <t>Þakgarða og gróðurveggi í Borgartúnið</t>
  </si>
  <si>
    <t>http://visir.is/g/2016160529340</t>
  </si>
  <si>
    <t>í greininni að mögulega sé nú sóknarfæri til að auka grænmetis og ávaxtaneyslu landsmanna þar sem sífellt fleiri séu orðnir</t>
  </si>
  <si>
    <t>umhverfisáhrif matvælaframleiðsla hefur . Greinarhöfundar leggja því til embætti landlæknis endurskoði mataræðisráðleggingar sínar og taki tillit til sjálfbærni og umhverfisáhrifa</t>
  </si>
  <si>
    <t>Telja að taka mætti tillit til umhverfisáhrifa í mataræðisráðleggingum Landlæknis</t>
  </si>
  <si>
    <t>http://kjarninn.is/frettir/2019-07-25-telja-ad-taka-maetti-tillit-til-umhverfisahrifa-i-mataraedisradleggingum-landlaeknis</t>
  </si>
  <si>
    <t>skírteinin vera aþjóðlegt kerfi og krafan um vottun og uppruna sé að verða háværari . Neytendur séu sífellt að vera</t>
  </si>
  <si>
    <t>umhverfismál og um að framleiðsla vara sé samfélagslega ábyrg . Hún bendir á að aðrar vottanir , til að mynda</t>
  </si>
  <si>
    <t>Umdeild græn skírteini skila 850 milljónum í hagnað á ári</t>
  </si>
  <si>
    <t>http://kjarninn.is/skyring/2019-07-19-umdeild-graen-skirteini-skila-850-milljonum-i-hagnad-ari</t>
  </si>
  <si>
    <t>Guðbjörg Ríkey Th. Hauksdóttir</t>
  </si>
  <si>
    <t>greina í þessu ljósi að Landsvirkjun tæki sjálf frumkvæði að því að gert verði nýtt umhverfismat í Bjarnarflagi sagðist Hörður</t>
  </si>
  <si>
    <t>umhverfismat Bjarnarflags nálgaðist að verða 10 ára gamalt en Landsvirkjun telji það ekki úrelt . Hægt að skila svæðinu í</t>
  </si>
  <si>
    <t>Ekki ætlunin að afvegaleiða fólk</t>
  </si>
  <si>
    <t>http://mbl.is/frettir/innlent/2012/10/15/ekki_aetlunin_ad_afvegaleida_folk</t>
  </si>
  <si>
    <t>kynna voru þær með skinku og að sjálfsögðu ananas en þeir sem hafa fylgst með fréttum undanfarna daga er vafalaust</t>
  </si>
  <si>
    <t>ummæli forseta Íslands um ananas á pizzur hafa ratað í stærstu fjölmiðla heimsins . Guðni Th. Jóhannesson svaraði spurningu nemanda</t>
  </si>
  <si>
    <t>Sendiráð Íslands í Bretlandi fékk ananas-pizzur sendar frá leyndum aðdáanda</t>
  </si>
  <si>
    <t>http://visir.is/g/2017170229585</t>
  </si>
  <si>
    <t>ekki á helstu meðferðartímum þeirra , svo sem við matargjöf og heilsueftirlit . Gestir sem heimsækja hvalina verða að vera</t>
  </si>
  <si>
    <t>umönnunarlaugin er ekki hugsuð fyrir áhorfendur , því forgangsverkefnið er auðvitað að einblína á velferð Litlu Grárrar og Litlu Hvítar</t>
  </si>
  <si>
    <t>kröfuna um að byggt verði á tveggja stoða kerfi , “ bætti Bjarni ennfremur við . Halvorsen segir norsk stjórnvöld</t>
  </si>
  <si>
    <t>umræða eigi sér stað á Ísland um EES-samninginn líkt og í Noregi . Hann segir Norðmenn leggja áherslu á tveggja</t>
  </si>
  <si>
    <t>Hafa stundum farið aðrar leiðir</t>
  </si>
  <si>
    <t>http://mbl.is/frettir/innlent/2018/03/02/hafa_stundum_farid_adrar_leidir</t>
  </si>
  <si>
    <t>að hann hafi sótt innblástur á samfélagsmiðla þar sem margir hafa rætt um ofbeldi í nánum samböndum . Vahit segist</t>
  </si>
  <si>
    <t>umræða sem þessi falli fljótt í gleymskunnar dá – því miður – og þess vegna hafi hann ákveðið að reyna</t>
  </si>
  <si>
    <t>Skópörin varpa ljósi á sláandi tölfræði</t>
  </si>
  <si>
    <t>http://dv.is/pressan/2019/9/23/skoporin-varpa-ljosi-slaandi-tolfraedi</t>
  </si>
  <si>
    <t>það sé mikið af góðum leikmönnum í enska landsliðinu og að samkeppni um stöður sé mikil . „ Ég var</t>
  </si>
  <si>
    <t>umræða var í gangi , “ sagði Lampard við enska fjölmiðla eftir leikinn . „ Þetta er mjög góður leikmannahópur</t>
  </si>
  <si>
    <t>Vísir - Lampard óttaðist að missa byrjunarliðssætið</t>
  </si>
  <si>
    <t>http://visir.is/g/2011110329016</t>
  </si>
  <si>
    <t>2009 og síðar árið 2012 . Vill grípa til aðgerða Nichole Leigh Mosty , formaður velferðarnefndar Alþingis , var ekki</t>
  </si>
  <si>
    <t>umrædd bókun væri til þegar fréttastofa leitaði til hennar . Eftir að hafa kynnt sér málið þykir henni brýnt að</t>
  </si>
  <si>
    <t>Kæruleið gæti veitt úrræði á húsnæðismarkaði</t>
  </si>
  <si>
    <t>http://ruv.is/node/1166710</t>
  </si>
  <si>
    <t>hentugra sem biðskýli fyrir strætisvagna , en óhentugra sem hangmiðstöð . Að lokum vil ég geta þess að ég er</t>
  </si>
  <si>
    <t>umræður um Hlemm eru viðkvæmt málefni í dag og ég vona að ég hafi engan sært með þessari grein ,</t>
  </si>
  <si>
    <t>Ný hangmiðstöð!</t>
  </si>
  <si>
    <t>http://mbl.is/greinasafn/grein/707169</t>
  </si>
  <si>
    <t>að sé talað um hana svo lengi sem það skaði ekki fólk sem henni er annt um . Söngkonan er</t>
  </si>
  <si>
    <t>umtal getur verið besta auglýsingin . „ Fólk segir þetta af því þú getur ekki átt í góðu sambandi við</t>
  </si>
  <si>
    <t>Á ekki í ástarsambandi við vinkonu sína</t>
  </si>
  <si>
    <t>http://mbl.is/folk/frettir/2019/02/20/a_ekki_i_astarsambandi_vid_vinkonu_sina</t>
  </si>
  <si>
    <t>einmitt fá fólk inn í greinina sem finnur þennan sársauka og tekur hann nærri sér en maður verður að vera</t>
  </si>
  <si>
    <t>unga fólkið hefur ekki varnirnar sem við höfum . “ Ætlaði til Bandaríkjanna „ Ég ætlaði til Bandaríkjanna í framhaldsnám</t>
  </si>
  <si>
    <t>Fámennt í stórborginni</t>
  </si>
  <si>
    <t>http://frettatiminn.is/famennt-i-storborginni/</t>
  </si>
  <si>
    <t>ekki mikið lengur . Guðrún Helga Sörtveit fann sjálfstraust sitt aukast eftir að hún blómstraði á samfélagsmiðlum . Hún er</t>
  </si>
  <si>
    <t>ungar stúlkur fylgi henni og vill vera góð fyrirmynd . Að vera góð manneskja gerir hana hamingjusama . Ég er</t>
  </si>
  <si>
    <t>Konur eru ekki í einni stærð</t>
  </si>
  <si>
    <t>http://frettabladid.is/lifid/konur-eru-ekki-i-einni-staer</t>
  </si>
  <si>
    <t>unglingar þurfa lengri svefn en við , " segir Erla og bætir við að foreldrar átti sig stundum ekki á</t>
  </si>
  <si>
    <t>Þreytt börn sýna allt önnur einkenni en fullorðnir</t>
  </si>
  <si>
    <t>http://mbl.is/greinasafn/grein/1653463</t>
  </si>
  <si>
    <t>vildi hann ekki fara til United , ef ekkert betra býðst gæti hann tekið skrefið til Manchester . Eriksen er</t>
  </si>
  <si>
    <t>United gæti tvöfaldað laun hans en hann er í dag með 80 þúsund pund á viku . „ Hvernig stendur</t>
  </si>
  <si>
    <t>Fullyrða að United muni reyna að sannfæra Eriksen um að koma</t>
  </si>
  <si>
    <t>http://dv.is/433/2019/12/6/fullyrda-ad-united-muni-reyna-ad-sannfaera-eriksen-um-ad-koma</t>
  </si>
  <si>
    <t>gegn Búlgaríu og Svartfjallalandi í næsta mánuði . Sir Alex Ferguson , knattspyrnustjóri Manchester United segir að Chelsea séu fullkomlega</t>
  </si>
  <si>
    <t>United geti unnið þá á Stamford Bridge á morgun . Englandsmeistararnir hafa ekki byrjað vel á þessu tímabili , en</t>
  </si>
  <si>
    <t>Ferguson: Chelsea meðvitaðir að við getum unnið þá</t>
  </si>
  <si>
    <t>það var erfitt að brjótast út úr henni . Við vitum að þetta er naumt veganesti og við erum líka</t>
  </si>
  <si>
    <t>United getur gert vel á útivelli eins og það gerði á móti PSG , “ sagði Valvarde eftir leikinn en</t>
  </si>
  <si>
    <t>Vitum að þetta er naumt veganesti</t>
  </si>
  <si>
    <t>http://mbl.is/sport/fotbolti/2019/04/11/vitum_ad_thetta_er_naumt_veganesti</t>
  </si>
  <si>
    <t>tók að mér ritstjórn Skinfaxa . Sigurður Geirdal var mikill ungmennafélagi og hugsjónamaður . Hann vissi að hugsjónir gera menn</t>
  </si>
  <si>
    <t>unnt sé að bæta heiminn og breyta honum . Áhugi Sigga á íþróttum var mikill og kær . Sjálfur var</t>
  </si>
  <si>
    <t>SIGURÐUR GEIRDAL</t>
  </si>
  <si>
    <t>http://mbl.is/greinasafn/grein/834574</t>
  </si>
  <si>
    <t>vítamín ef þau eru á þessu mataræði . Fá það út töfluformi en samt sem áður þarf fólk að vera</t>
  </si>
  <si>
    <t>uppbygging B - 12 vítamínsins í töfluformi er öðruvísi en úr fæðu . Þetta erfiðar upptökuna í líkamanum . Þess</t>
  </si>
  <si>
    <t>Dísa hrekur mýtuna um veikburða grænmetisætu: Þurfum ekki kjöt og fisk fyrir vöðvamassa</t>
  </si>
  <si>
    <t>http://visir.is/g/2017171019069</t>
  </si>
  <si>
    <t>óttaðist að þetta gæti haft gríðarlega alvarlegar afleiðingar í för með sér fyrir Afríku og framþróun álfunnar . Allir væru</t>
  </si>
  <si>
    <t>uppbygging Nígeríu og álfunnar væri langhlaup , en það væri einmitt uppbyggingin á regluverkinu í gegnum stefnumótun sem þyrfti að</t>
  </si>
  <si>
    <t>Með markmiðið um betri heim að vopni | Kjarninn</t>
  </si>
  <si>
    <t>http://kjarninn.is/skodun/2016-05-20-med-markmidid-um-betri-heim-ad-vopni</t>
  </si>
  <si>
    <t>fram á að skiptaráðandi yrði skipaður fyrir dánarbúið . Í úrskurði Eides kemur hins vegar fram að hann sé ekki</t>
  </si>
  <si>
    <t>uppi sé ágreiningur um að öll meint systkin eða hálfsystkin Prince eigi lögmæta kröfu í búið . Tónlistarmaðurinn lést 21.</t>
  </si>
  <si>
    <t>30 kröfum í dánarbú Prince vísað frá</t>
  </si>
  <si>
    <t>http://mbl.is/folk/frettir/2016/07/30/30_krofum_i_danarbu_prince_visad_fra/</t>
  </si>
  <si>
    <t>hefðu stofnað öryggi bandarískra borgara í hættu . Einnig hefði saksóknarinn þurft að sýna fram á að Manning hefði verið</t>
  </si>
  <si>
    <t>uppljóstranir hans myndu aðstoða Al-Qaeda . Einn helsti málflutningur bandarískra stjórnvalda fyrir þessum ákærulið var sá að hluti af Wikileaks</t>
  </si>
  <si>
    <t>Vísir - Obama gegn uppljóstrurum, bandarísku stjórnarskránni og lýðræðislegu samfélagi: Annar hluti</t>
  </si>
  <si>
    <t>http://visir.is/g/2013709189997</t>
  </si>
  <si>
    <t>ekki á óvart að þetta skuli hafa verið lagt fram á Evrópuþinginu . Það eru einstaklingar þarna sem eru mjög</t>
  </si>
  <si>
    <t>upplýsingafrelsi stendur völtum fótum , " segir Birgitta ennfremur . Haukur Már Sigurðsson fæddist 29. júní 1968 . Hann lést</t>
  </si>
  <si>
    <t>Mál Birgittu tekið fyrir</t>
  </si>
  <si>
    <t>http://mbl.is/greinasafn/grein/1364028</t>
  </si>
  <si>
    <t>Opinberar upplýsingar um rekstur viðkomandi félaga séu m.a. birtar í ársskýrslum þeirra . Þá segir í svarinu að fjármálaráðuneytið sé</t>
  </si>
  <si>
    <t>upplýsingagjöf bankanna sé mikilvægur þáttur í heilbrigðu fjármálakerfi . Áhersla ráðuneytisins sé að tryggt verði sem allra mest gagnsæi í</t>
  </si>
  <si>
    <t>Ársreikningar nýju bankanna birtir í september</t>
  </si>
  <si>
    <t>http://mbl.is/frettir/innlent/2009/08/26/arsreikningar_nyju_bankanna_birtir_i_september</t>
  </si>
  <si>
    <t>um annarlegan tilgang 10 ára áskoruninnar þá eru þau þó sammála um að notendur samfélagsmiðla þurfi að vakna og verða</t>
  </si>
  <si>
    <t>upplýsingar og gögn þeir setji á netið . Guðmudnur segir : „ Maður á alltaf að hugsa hvað maður er</t>
  </si>
  <si>
    <t>10 ára áskorunin: Saklaus samfélagsmiðlaleikur eða útsmogið trikk?</t>
  </si>
  <si>
    <t>http://dv.is/frettir/2019/1/16/10-ara-askorunin-saklaus-samfelagsmidlaleikur-eda-utsmogid-trikk</t>
  </si>
  <si>
    <t>en að koma í veg fyrir að tölvan veiti kökunum aðgang , segir Thon sem hvetur alla til að vera</t>
  </si>
  <si>
    <t>upplýsingar þeir skilja eftir sig á mismunandi stöðum á netinu . Sömuleiðis sé gott að reyna að taka eftir því</t>
  </si>
  <si>
    <t>Upplýsingarnar sem Google geymir</t>
  </si>
  <si>
    <t>http://mbl.is/greinasafn/grein/1368397</t>
  </si>
  <si>
    <t>sem verið hefur í Eyjum , allt frá upphafi byggðar og fram til okkar daga " . Hann er sér</t>
  </si>
  <si>
    <t>uppnefnin sem skráð eru í bókinni geti flokkast undir einelti . Í formálanum segir : „ Ekki fer á milli</t>
  </si>
  <si>
    <t>Eyjar.net - upplýsinga- og fréttamiðill um Vestmannaeyjar - Fréttir - Hinir uppnefndu: hnífurinn í sárinu</t>
  </si>
  <si>
    <t>http://eyjar.net/read/2008-09-09/hinir-uppnefndu-hnifurinn-i-sarinu</t>
  </si>
  <si>
    <t>Persónuvernd telur falda myndavél í líkamsræktarstöð vera alvarlegt brot: Lögregla sagði þetta einu leiðina til að upplýsa þjófnað</t>
  </si>
  <si>
    <t>gær og segir Helgi að honum þyki það miður , fyrst og fremst Birgittu vegna , þó hann hafi verið</t>
  </si>
  <si>
    <t>upptökur gætu ratað í fjölmiðla . „ Ég sagði allt á þessum fundi sem ég hafði að segja um atkvæðagreiðsluna</t>
  </si>
  <si>
    <t>leiðir til eflingar atvinnu og samfélags á Norðurlandi vestra . Hagvöxtur er hvað minnstur í landsfjórðungnum og eru íbúar mjög</t>
  </si>
  <si>
    <t>úrbóta sé þörf . Hins vegar reynist erfitt að greina úrræði og síðan framkvæmdir , þótt oft hafi verið bent</t>
  </si>
  <si>
    <t>Hvammstangi</t>
  </si>
  <si>
    <t>http://mbl.is/greinasafn/grein/1184919</t>
  </si>
  <si>
    <t>áhrif á lífsgæði og líðan þeirra sem lifa með honum . Nauðsynlegt er að þeir sem þjást af psoriasis séu</t>
  </si>
  <si>
    <t>úrræði standi þeim til boða til að auka lífsgæði þeirra . Eins er mikilvægt að almenningur fræðist um sjúkdóminn til</t>
  </si>
  <si>
    <t>30% psoriasissjúklinga þunglyndir</t>
  </si>
  <si>
    <t>þátt í því að hafa áhrif á sjúkdómseinkennin . " Til að kerfið nái fótfestu er mikilvægt að læknar séu</t>
  </si>
  <si>
    <t>úrræðið standi til boða og virkir í leggja það til við sjúklinga . Að sögn Auðar felst þrautin m.a. í</t>
  </si>
  <si>
    <t>Hreyfing styðji við önnur úrræði</t>
  </si>
  <si>
    <t>http://mbl.is/greinasafn/grein/1601011</t>
  </si>
  <si>
    <t>núna séu í mjög góðum skilum með allar sínar skuldbindingar . Menn leggja einfaldlega metnað sinn í það og eru</t>
  </si>
  <si>
    <t>útgerð er áhættusamur atvinnurekstur , " segir Guðmundur . Draumurinn að eignast stærri bát Þeir segja að draumurinn sé auðvitað</t>
  </si>
  <si>
    <t>Aflakóngur krókabáta</t>
  </si>
  <si>
    <t>http://mbl.is/greinasafn/grein/536928</t>
  </si>
  <si>
    <t>Í umfjöllun Jótlandspóstsins um málið er haft eftir Jens Hesselbjerg Christensen , hjá dönsku veðurstofunni , að hann sé vel</t>
  </si>
  <si>
    <t>útgjöld til baráttunnar gegn loftslagsbreytingum geti dregist saman vegna kostnaðar við baráttuna gegn hryðjuverkum . Hann sagði að fólk ráði</t>
  </si>
  <si>
    <t>Óttast að hryðjuverkaógnin dragi til sín fjármagn sem annars færi til loftslagsmála</t>
  </si>
  <si>
    <t>http://eyjan.pressan.is/frettir/?p=177299</t>
  </si>
  <si>
    <t>ráðstöfun á losunarkvótum á grundvelli sögulegra viðmiða , án endurgjalds . Í umsögninni segir m.a. að löggjafarvaldið verði að vera</t>
  </si>
  <si>
    <t>úthlutunin kunni að leggja grunninn að fyrirkomulagi sem muni hafa afleiðingar langt fram yfir árið 2012 . Jónína Bjartmarz ,</t>
  </si>
  <si>
    <t>Lögðu til gjaldtöku á heimildirnar</t>
  </si>
  <si>
    <t>http://mbl.is/greinasafn/grein/1167836</t>
  </si>
  <si>
    <t>hverjir vafra eftirlitslausir um verslunarrýmið . Meðan ég tel börnum hollt , þegar vissum aldri er náð , að vera</t>
  </si>
  <si>
    <t>úti í hinum stóra heimi hafi það ekki allir eins gott og þau þykir mér óhæft að þau séu neydd</t>
  </si>
  <si>
    <t>Er Kringlan heppileg fyrir World Press Photo?</t>
  </si>
  <si>
    <t>http://mbl.is/greinasafn/grein/1091645</t>
  </si>
  <si>
    <t>á ágengum sölumönnum . Auðvitað er besta ráðið við þessu að kaupa aldrei af farandsölumönnum á götum úti nema vera</t>
  </si>
  <si>
    <t>útilokað getur reynst að skila vörunni ef hún reynist ekki sem skyldi vegna galla eða er ónýt , og alls</t>
  </si>
  <si>
    <t>Mikilvægt að gæta að skilarétti</t>
  </si>
  <si>
    <t>http://mbl.is/greinasafn/grein/1202220</t>
  </si>
  <si>
    <t>nauðgunarmálum falla svona . “ Frétt mbl.is : „ Í dag fékk ég réttlæti “ Hún kveðst enda hafa verið</t>
  </si>
  <si>
    <t>útkoman gæti orðið önnur . „ Ég var samt búin að ákveða áður en þetta fór fyrir dóm , og</t>
  </si>
  <si>
    <t>„Erfitt að átta sig á að þetta sé búið“</t>
  </si>
  <si>
    <t>http://mbl.is/frettir/innlent/2017/03/03/erfitt_ad_atta_sig_a_ad_thetta_se_buid/</t>
  </si>
  <si>
    <t>. " Það er spurning hversu langan tíma þetta tekur en það er mjög mikilvægt að fyrirtæki og stjórnvöld séu</t>
  </si>
  <si>
    <t>útrýma kynbundnum launamun , " segir Stefanía Óskarsdóttir . ' Lauri Kilpio : Der Herbst spricht . Stefán Arason :</t>
  </si>
  <si>
    <t>Dagvinnulaun kvenna 70% af launum karla</t>
  </si>
  <si>
    <t>http://mbl.is/greinasafn/grein/686159</t>
  </si>
  <si>
    <t>. „ Við reynum að taka á öllum aðstæðum og svara þeim spurningum sem þarf að svara . Við erum</t>
  </si>
  <si>
    <t>væntanlegir keppendur hafa miklar áhyggjur af hestum sínum og úrtökunum sem framundan eru . Menn hafa verið að velta upp</t>
  </si>
  <si>
    <t>Undirbúningur í fullum gangi - fylgst vel með líðan hrossa</t>
  </si>
  <si>
    <t>http://eidfaxi.is/undirbuningur-i-fullum-gangi-fylgst-vel-med-lidan-hrossa</t>
  </si>
  <si>
    <t>í málaflokknum þetta er fyrst og fremst upplýsingasöfnun til þess að stjórnmálamenn , almenningur og flokkurinn okkar og annarra séu</t>
  </si>
  <si>
    <t>meðvitaðir um hverjar</t>
  </si>
  <si>
    <t>væntingar almennings eru til stjórnmálamanna hvað varðar nýtingu [...] . Þegar um er að ræða fjárlög í fjárlagaumræðunni þá höfum</t>
  </si>
  <si>
    <t>Flestir vilja setja heilbrigðismál í forgang</t>
  </si>
  <si>
    <t>nightmares og Fávita og það hafi kannski verið töluvert sjokkerandi . Niðurstöður ritgerðarinnar segir hún vera að fólk sé mjög</t>
  </si>
  <si>
    <t>væntingar annað fólk gerir til þess og því hefur það tilhneigingu til að fegra þá mynd sem það dregur fram</t>
  </si>
  <si>
    <t>Fanney masteraði Tinder - Vísir</t>
  </si>
  <si>
    <t>http://visir.is/g/2019190719900</t>
  </si>
  <si>
    <t>að finna allan mat innfluttan en að fara í matabúðina eða markaðinn var ekki alltaf eins og maður var mjög</t>
  </si>
  <si>
    <t>væri “ in season ” á hverjum tíma og aðlagaði sig því . Gæðin betri , maturinn betri og hughrifin</t>
  </si>
  <si>
    <t>Ekkert próteinduft og borða eftir árstíðum</t>
  </si>
  <si>
    <t>http://mbl.is/matur/frettir/2018/01/26/ekkert_proteinduft_og_borda_eftir_arstidum</t>
  </si>
  <si>
    <t>allt blóðið í mér var hreinlega farið . Mamma var í Bretlandi á þessum tíma svo að hún var ekki</t>
  </si>
  <si>
    <t>væri að gerast , og þá var ekki hægt að hringja í fólk um allan heim , eins og er</t>
  </si>
  <si>
    <t>Það sem var í lífi mínu árið 1964</t>
  </si>
  <si>
    <t>http://kjarninn.is/skodun/2019-09-07-thad-sem-var-i-lifi-minu-arid-1964</t>
  </si>
  <si>
    <t>sér niður í sætið og lagðist niður , í þeirri von að ekki sæist til hennar . Afi , mjög</t>
  </si>
  <si>
    <t>væri að gerast , spurði hana þá sallarólegur og kíminn : " Misstirðu nokkuð ? " Fátt var um svör</t>
  </si>
  <si>
    <t>BJÖRGVIN FREDERIKSEN</t>
  </si>
  <si>
    <t>http://mbl.is/greinasafn/grein/753221</t>
  </si>
  <si>
    <t>21 konu kynferðislegu ofbeldi . Hann deyfði konurnar þannig að þær gátu ekki komið við neinum vörnum en voru samt</t>
  </si>
  <si>
    <t>væri að gerast . George Doodnaught var ákærður fyrir að kyssa konurnar , káfa á þeim og þvinga þær til</t>
  </si>
  <si>
    <t>Svæfingalæknir braut gegn sjúklingum</t>
  </si>
  <si>
    <t>http://mbl.is/frettir/erlent/2013/11/19/svaefingalaeknir_braut_gegn_sjuklingum</t>
  </si>
  <si>
    <t>sagði að undirmenn sínir hefðu unnið sjálfstætt . Hann sagðist aldrei hafa gefið þeim bein fyrirmæli um viðskiptin en verið</t>
  </si>
  <si>
    <t>væri að gerast . Skýrslutökur af sakborningunum hafa nú staðið frá því um miðja síðustu viku . Hingað til hafa</t>
  </si>
  <si>
    <t>Gaf undirmönnum sínum ekki bein fyrirmæli</t>
  </si>
  <si>
    <t>Frændi minn , sem einnig býr hér í borginni , hringdi til þess að vera viss um að við værum</t>
  </si>
  <si>
    <t>væri að gerast og brá allillilega þegar ég sagði honum að bæði hefðum við legið veik . Við hættum okkur</t>
  </si>
  <si>
    <t>Veik í miðri Mexíkó borg</t>
  </si>
  <si>
    <t>http://mbl.is/greinasafn/grein/1281177</t>
  </si>
  <si>
    <t>um áreitni og misbeitingu valds um að hagræða sannleikanum . „ Maður veltir fyrir sér hvort þær hafi ekki verið</t>
  </si>
  <si>
    <t>væri að gerast og spilað með , en breytt svo sögunni ef þeim líður illa eða skammast sín eftir á</t>
  </si>
  <si>
    <t>myndi í löndum með lægra hitastig , virtist hann fjarri því að vera fullur af sjálfum sér eða yfir sig</t>
  </si>
  <si>
    <t>væri augljóslega miðpunktur staðarins . Okkur Íslendingunum féll ágætlega við þennan góða gestgjafa svo þetta varð notalegur og eftirminnilegur lítill</t>
  </si>
  <si>
    <t>Þótt þú þekkir marga eru þeir til sem þú getur ekki verið þekktur fyrir að þekkja og þú bætir það upp með því að þekkja þá betur</t>
  </si>
  <si>
    <t>http://mbl.is/greinasafn/grein/1673012</t>
  </si>
  <si>
    <t>sem fyrirtækis að skoða alla möguleika sem þeir vilja . Össur bætti við að honum hefði fundist stjórnendur Alcan mjög</t>
  </si>
  <si>
    <t>væri framkvæmanlegt og hvað ekki . Sigríður : Já við erum hér á fundarstað fyrir utan stóru Vogaskóla í Vogum</t>
  </si>
  <si>
    <t>Álver leita að stöðum á suðvesturhorninu</t>
  </si>
  <si>
    <t>svo , eða síðan ég flutti frá Vestmannaeyjum , hef ég ávallt hugsað hlýlega til ykkar og hef alltaf verið</t>
  </si>
  <si>
    <t>væri gagnkvæmt . Ég mun alltaf varðveita minningarnar um allar góðu stundirnar með þér , á Áshamrinum og víðar .</t>
  </si>
  <si>
    <t>Jóna Kristín Ágústsdóttir</t>
  </si>
  <si>
    <t>http://mbl.is/greinasafn/grein/1616058</t>
  </si>
  <si>
    <t>sem það kýs sjálft . Hún sagði nauðsynlegt að taka tillit til óska og þarfa einstaklinganna , gera þyrfti þá</t>
  </si>
  <si>
    <t>væri í boði og fá þá til að taka ákvarðanir fyrir sjálfan sig . Hún fjallaði um áherslur á einkalíf</t>
  </si>
  <si>
    <t>Hver maður njóti friðhelgi og einkalífs</t>
  </si>
  <si>
    <t>http://mbl.is/greinasafn/grein/786467</t>
  </si>
  <si>
    <t>á hárgreiðslustofu þegar hún festist í lyftu með börnin sín tvö . Sonur hennar er kornabarn og varð því ekkert</t>
  </si>
  <si>
    <t>væri í gangi en fjögurra ára dóttir hennar Kaelyn varð mjög hrædd . Slökkviliðsmenn mættu fljótt á staðin og var</t>
  </si>
  <si>
    <t>Slökkviliðsmenn sungu til þess að bjarga stúlku úr lyftu</t>
  </si>
  <si>
    <t>http://bleikt.pressan.is/lesa/slokkvilidsmenn-sungu-til-thess-ad-bjarga-stulku-ur-lyftu/</t>
  </si>
  <si>
    <t>skapa er yfirleitt ein af grunnstoðunum . “ Hins vegar nefnir hann þá staðreynd að fáir utan landsins hafi verið</t>
  </si>
  <si>
    <t>væri í gangi í menningarlífi landsins . „ Það átti sér ekki stað nein skipuleg eða strategísk kynning á íslenskri</t>
  </si>
  <si>
    <t>Hostelvæðing grasrótarinnar</t>
  </si>
  <si>
    <t>eftir að Sigrún kom til Bandaríkjanna . Á stríðsárunum voru öll bréf milli landa ritskoðuð og þurftu bréfritarar að vera</t>
  </si>
  <si>
    <t>væri skrifað þannig að efnið yrði ekki ritskoðuninni að bráð . Fjölskyldan hér heima beið auðvitað milli vonar og ótta</t>
  </si>
  <si>
    <t>Sigrún Ólafsdóttir Zappulla</t>
  </si>
  <si>
    <t>http://mbl.is/greinasafn/grein/1628671</t>
  </si>
  <si>
    <t>og samfélagið allt , því enginn maður er eyland , einhlítur sjálfum sér . Í Neðra-Breiðholtinu vorum við krakkarnir lítt</t>
  </si>
  <si>
    <t>væru eignaríbúðir og hvað væru félagslegar íbúðir . En allir vissu hvar bæjarblokkin var og hverjir komu þaðan . Þau</t>
  </si>
  <si>
    <t>Ég er Breiðholtsbarn</t>
  </si>
  <si>
    <t>http://mbl.is/greinasafn/grein/1617091</t>
  </si>
  <si>
    <t>aðstöðu til að hafa áhrif á rannsóknir umfangsmikilla fíkniefnamála enda upplýstur um hverjir væru að veita upplýsingar til lögreglu og</t>
  </si>
  <si>
    <t>væru til rannsóknar . Eftir að hafa verið færður úr þeirri stöðu og í nýja stöðu hjá kynferðisbrotadeild var hann</t>
  </si>
  <si>
    <t>Lögreglumaður situr í gæsluvarðhaldi</t>
  </si>
  <si>
    <t>http://visir.is/g/2016160109554</t>
  </si>
  <si>
    <t>, þeim mun meiri hagur sé það fyrir alla sem að ullarframleiðslunni koma . Þá þurfi menn líka að vera</t>
  </si>
  <si>
    <t>vafasamt sé að senda slæma ull með bílum kannski þvert yfir landið til vinnslu á Blönduósi ef hún skilar sér</t>
  </si>
  <si>
    <t>Ætlunin að auka gæði og verðmæti framleiðslunnar</t>
  </si>
  <si>
    <t>http://bbl.is/frettir/18564</t>
  </si>
  <si>
    <t>hún . „ Hann læsti bara þar til hann kom til baka svo enginn kæmist inn . Hann var mjög</t>
  </si>
  <si>
    <t>vakta hana í húsinu . Hún var keyrð og sótt í skólann og kirkjuna . Við þurftum að passa upp</t>
  </si>
  <si>
    <t>„Samfélagið trúði okkur ekki“</t>
  </si>
  <si>
    <t>http://stundin.is/grein/8488</t>
  </si>
  <si>
    <t>forsætisráðherra : Við getum auðvitað alltaf gert betur og það er mikilvægt að stjórnvöld séu alltaf á hverjum tíma mjög</t>
  </si>
  <si>
    <t>vakta stöðu mannréttinda og gæta sín á því að þeim fari hvergi aftur og ég get bara nefnt eitt dæmi</t>
  </si>
  <si>
    <t>70 ár eru í dag frá mannréttindayfirlýsingu Sameinuðu þjóðanna</t>
  </si>
  <si>
    <t>sé ekki að finna á Íslandi þá þurfum við að vera meðvituð um hættuna . Við þurfum líka að vera</t>
  </si>
  <si>
    <t>valdhafar , bæði kjörnir fulltrúar sem og þeir sem hafa völd í krafti fjármagns , hafa ýmsar leiðir til þess</t>
  </si>
  <si>
    <t>Endurtekning</t>
  </si>
  <si>
    <t>http://visir.is/g/2017170409833</t>
  </si>
  <si>
    <t>yfir höfuð á keppnishrossum . Eftirlit dýralækna og skráning á áverkum ætti að leiða til þess að knapar verði sér</t>
  </si>
  <si>
    <t>valdið getur áverkum og geti í framhaldinu varist ranga notkun búnaðar . “ Anton Páll Níelsson : „ Þessar niðurstöður</t>
  </si>
  <si>
    <t>veit ekki hvort hann spilar næsta leik , “ sagði Hamrén en AIK mætir Hammarby á sunnudaginn . Hamrén er</t>
  </si>
  <si>
    <t>valið á Kolbeini er umdeilt . „ Þetta er áhætta sem við tökum . En fótbolti og lífið væri leiðinlegt</t>
  </si>
  <si>
    <t>Hamrén: „Áhætta að velja Kolbein“ - Vísir</t>
  </si>
  <si>
    <t>http://visir.is/g/2019190539808</t>
  </si>
  <si>
    <t>20 ár verði vélmenni sitjandi hérna á móti þér í stað mín . Erik Hamren og Freyr Alexandersson landsliðsþjálfarar voru</t>
  </si>
  <si>
    <t>valið á Kolbeini Sigþórssyni í landsliðið yrði umdeilt . Kolbeinn hefur ekkert spilað alvöru félagsliðabolta undanfarin ár og er í</t>
  </si>
  <si>
    <t>Hamren vissi að valið á Kolbeini yrði mjög umdeilt</t>
  </si>
  <si>
    <t>http://fotbolti.net/news/18-11-2018/hamren-vissi-ad-valid-a-kolbeini-yrdi-mjog-umdeilt</t>
  </si>
  <si>
    <t>nýlegu forsíðuviðtali kvikmyndatímaritsins Empire , sem er reyndar aðallega tekið vegna frumsýningar nýjustu Mission Impossible -myndarinnar . Tom Cruise er</t>
  </si>
  <si>
    <t>valið á sér í hlutverk Jack Reacher hefur verið umdeilt . " Ég skil að málið sé viðkvæmt , "</t>
  </si>
  <si>
    <t>Konungur töffaranna</t>
  </si>
  <si>
    <t>http://mbl.is/greinasafn/grein/1401479</t>
  </si>
  <si>
    <t>sig Hún viðurkennir að þessi reynsla hafi haft áhrif á hana sem foreldri . „ En ég hef alltaf verið</t>
  </si>
  <si>
    <t>vanda mig í því hlutverki . Við fjölskyldan erum mikið saman og þótt sonur minn , Jakob Þór , sé</t>
  </si>
  <si>
    <t>Sunna Dóra: „Lífið getur verið svo sérstakt“</t>
  </si>
  <si>
    <t>http://pressan.is/Landsmalablod/Lesa_Akureyri/sunna-dora-lifid-getur-verid-svo-serstakt</t>
  </si>
  <si>
    <t>, þótt hún sé hvergi nefnd á nafn . Þetta er erfið vinna oft á tíðum og allir fjölmiðlamenn eru</t>
  </si>
  <si>
    <t>vanda sig . Stundum verða okkur á mistök , eins og öllum . En ég sætti mig ekki við að</t>
  </si>
  <si>
    <t>Ólíðandi úrskurður</t>
  </si>
  <si>
    <t>http://dv.is/frettir/2019/11/2/olidandi</t>
  </si>
  <si>
    <t>gera þeim sem brjóta samkeppnislög eins örðugt og kostur er að stunda hina ólögmætu iðju sína . Jafnframt er eftirlitið</t>
  </si>
  <si>
    <t>vanda þarf alla meðferð mála , enda lúta aðgerðir þess prófun fyrir áfrýjunarnefnd og eftir atvikum dómstólum . Þannig þarf</t>
  </si>
  <si>
    <t>Þarf atvinnulífið að óttast Samkeppniseftirlitið og framkvæmd samkeppnislaga?</t>
  </si>
  <si>
    <t>http://mbl.is/greinasafn/grein/1130415</t>
  </si>
  <si>
    <t>enginn á sólbaðsstofuárunum ? ( Það vann önnur hver Gugga á sólbaðsstofu ... líka ég ) . Ég er mjög</t>
  </si>
  <si>
    <t>vandaðar stúlkur eiga nú ekki að vera að ræða um útlit sitt í tíma og ótíma og alls ekki vera</t>
  </si>
  <si>
    <t>Þarftu veðurfarslega áhættustýringu?</t>
  </si>
  <si>
    <t>http://mbl.is/greinasafn/grein/1517871</t>
  </si>
  <si>
    <t>boðaðir á fund . Sjö töp í síðustu níu leikjum er ekki ásættanlegt , stjórarformaðurinn hefur áhyggjur . Woodward er</t>
  </si>
  <si>
    <t>vandamál félagsins , og að leysa þarf þau í sumar . Hann fór yfir þau mál í gær , ef</t>
  </si>
  <si>
    <t>Krísufundur hjá United í gær: Maðurinn sem margir hata fundaði með Solskjær</t>
  </si>
  <si>
    <t>http://dv.is/433/2019/4/26/krisufundur-hja-united-gaer-madurinn-sem-margir-hata-fundadi-med-solskjaer</t>
  </si>
  <si>
    <t>nota Gmail tölvupóstinn og er hann einn sá vinsælasti í heimi . Í tilkynningu frá Google segir " Við erum</t>
  </si>
  <si>
    <t>vandamál hafi komið upp í Gmail gagnvart litlum hópi notenda . Þeir sem fyrir þeim finna eiga í erfiðleikum með</t>
  </si>
  <si>
    <t>Gmail bilað hjá hópi notenda</t>
  </si>
  <si>
    <t>http://mbl.is/frettir/taekni/2009/03/10/gmail_bilad_hja_hopi_notenda</t>
  </si>
  <si>
    <t>segir í greininni . „ Tíðni kynferðisbrota og aðgerðarleysi ríkisvaldsins varpa ljósi á hvernig nauðganir eru normalíseraðar . Samfélagið er</t>
  </si>
  <si>
    <t>vandamál sé til staðar og á sama tíma er lítið gert til að sporna við því ; litið er á</t>
  </si>
  <si>
    <t>Litið á nauðganir sem óumflýjanlegar á Íslandi</t>
  </si>
  <si>
    <t>http://stundin.is/grein/9219</t>
  </si>
  <si>
    <t>virkja , " sagði Björn Zoëga í viðtali við 24 stundir í gær . Aðgerðaáætlunin sýnir að yfirmenn Landspítalans eru</t>
  </si>
  <si>
    <t>vandi í mannlegum samskiptum leysist ekki í eitt skipti fyrir öll . Að vökult auga þarf að hafa fyrir einelti</t>
  </si>
  <si>
    <t>þá frelsissviptingu eins lítið þungbæra og mögulegt er . Þar með að veita alla nauðsynlega þjónustu . Við erum líka</t>
  </si>
  <si>
    <t>vanlíðanin er mikil hjá þessum einstaklingum og við viljum hafa kerfið þannig uppbyggt að þegar menn vilja koma sér út</t>
  </si>
  <si>
    <t>Mikilvægt að lágmarka áhættuna</t>
  </si>
  <si>
    <t>http://mbl.is/frettir/innlent/2019/01/09/mikilvaegt_ad_lagmarka_ahaettuna</t>
  </si>
  <si>
    <t>verðum við hins vegar að horfast í augu við það að vanmáttur er óumflýjanlegur . Við verðum líka að vera</t>
  </si>
  <si>
    <t>vanmáttur getur ruglað okkur í ríminu og gert það að verkum að við reynum að réttlæta ofbeldið . Því ef</t>
  </si>
  <si>
    <t>Flúði heimabæinn eftir hópnauðgun</t>
  </si>
  <si>
    <t>http://stundin.is/grein/718</t>
  </si>
  <si>
    <t>í þessu eins og öllu öðru . Það þarf bara að treysta foreldrum fyrir uppeldi barna sinna , en vera</t>
  </si>
  <si>
    <t>vanræksla getur komið fram í öllum hópum . “ 6 . Grænkerar eru veikburða og orkulausir „ Fólk ætti að</t>
  </si>
  <si>
    <t>Tólf mýtur um veganisma</t>
  </si>
  <si>
    <t>http://stundin.is/grein/3126</t>
  </si>
  <si>
    <t>upp í brautinni vegna vélarbilunar . Dómararnir sögðu að Häkkinen hefði engar reglur brotið og sjálfur sagðist hann hafa verið</t>
  </si>
  <si>
    <t>var á seiði og lyft bensínfætinum er hann sá flöggin . Bæði Häkkinen og David Coulthard , félagi hans í</t>
  </si>
  <si>
    <t>Kæra Ferrari gegn Häkkinen ekki tekin til greina</t>
  </si>
  <si>
    <t>http://mbl.is/sport/formula/1999/05/15/kaera_ferrari_gegn_h_kkinen_ekki_tekin_til_greina</t>
  </si>
  <si>
    <t>allir inni á vellinum . Þetta er hræðilegt atvik og það gerist eitthvað í hausnum á manni . Menn eru</t>
  </si>
  <si>
    <t>var að gerast . ” Eiður er uppalinn Eyjamaður og var ánægður að spila á Hásteinsvelli . „ Ég þekki</t>
  </si>
  <si>
    <t>Sá löppina hanga og forðaði mér</t>
  </si>
  <si>
    <t>http://mbl.is/sport/efstadeild/2018/06/13/sa_loppina_hanga_og_fordadi_mer</t>
  </si>
  <si>
    <t>undir höfundarréttasamninga þegar hann var í tilfinningalegu uppnámi . Forsvarsmenn Pow ! hafna þessum ásökunum og segja Lee hafa verið</t>
  </si>
  <si>
    <t>var að gerast . Ný hemlaprófari lögreglunnar var tekinn í notkun í vikunni . Prófarinn er færanlegur og er í</t>
  </si>
  <si>
    <t>Aðstoðamaður Stan Lee í nálgunarbann</t>
  </si>
  <si>
    <t>http://ruv.is/node/1282806</t>
  </si>
  <si>
    <t>var að gerast . Skýrslutökur af sakborningunum hafa nú staðið frá því um miðja síðustu viku . Hingað til hafa</t>
  </si>
  <si>
    <t>Engar „Hitlers-meldingar“ í bankanum</t>
  </si>
  <si>
    <t>http://ruv.is/node/619407</t>
  </si>
  <si>
    <t>hindra að svona lagað komi fyrir aftur , “ sagði Þorgerður . Þorgerður sagði að ríkisstjórnin hefði ekki öll verið</t>
  </si>
  <si>
    <t>var að gerast á sínum tíma . Þá hafi verið misvísandi skilaboð gefin um stöðuna , ekki aðeins neikvæð .</t>
  </si>
  <si>
    <t>Þorgerður: Hrunið ekki vegna stjórnsýslunnar. Bankarnir bera höfuðábyrgð</t>
  </si>
  <si>
    <t>http://eyjan.pressan.is/frettir/2010/04/13/thorgerdur-hrunid-ekki-vegna-stjornsyslunnar-bankarnir-bera-hofudabyrgd/</t>
  </si>
  <si>
    <t>nú ekki mikið fyrir að kvarta , vildir helst aldrei að neinn hefði áhyggjur af þér . Þá varstu alltaf</t>
  </si>
  <si>
    <t>var að gerast hjá mér og minni fjölskyldu . Þú vildir fá að vita hvað við værum að aðhafast og</t>
  </si>
  <si>
    <t>Ólína Þórey Stefánsdóttir</t>
  </si>
  <si>
    <t>http://mbl.is/greinasafn/grein/1134981</t>
  </si>
  <si>
    <t>heilinn bregst við eins og ósjálfrátt , gerir mann andlega ónæman til að maður missi ekki vitið . Ég var</t>
  </si>
  <si>
    <t>var að gerast í kringum mig , limlestingar , höfuðleðursflettingarnar og börnin sem kastað var yfir vegginn til okkar .</t>
  </si>
  <si>
    <t>Varð vitni að fjöldamorðum í Rúanda</t>
  </si>
  <si>
    <t>http://mbl.is/greinasafn/grein/773547</t>
  </si>
  <si>
    <t>tilbúin að gefast upp nærri strax er veikindi þín fóru að herja á þig og líkama þinn . Alltaf varstu</t>
  </si>
  <si>
    <t>var að gerast innan fjölskyldunnar , hvort sem við átti gleði eða sorg , það segir allt sem segja þarf</t>
  </si>
  <si>
    <t>SIGRÍÐUR RÓSA MEYVANTSDÓTTIR</t>
  </si>
  <si>
    <t>http://mbl.is/greinasafn/grein/711917</t>
  </si>
  <si>
    <t>gerði . Hann fór í björgunargallann snemma , fór alveg rétt í hann og gætti að öllu . Hann var</t>
  </si>
  <si>
    <t>var að gerast með skipið , fann að það var að sökkva og hann undirbjó sig vel . Hann gerði</t>
  </si>
  <si>
    <t>"Hann ákvað að hann ætlaði að lifa"</t>
  </si>
  <si>
    <t>http://mbl.is/greinasafn/grein/1408857</t>
  </si>
  <si>
    <t>og skurðsár á hægri vísifingri og hægri hendi hafa útlit varnarsára ( varnaráverkar ) og því ljóst að maðurinn var</t>
  </si>
  <si>
    <t>var að gerast meðan árásin átti sér stað . Skurðasár á hægri kinn neðanverðri svo og nýlegir marblettir á andliti</t>
  </si>
  <si>
    <t>Phu Tién Nguyén dæmdur í 16 ára fangelsi</t>
  </si>
  <si>
    <t>http://mbl.is/frettir/innlent/2005/11/09/phu_tien_nguyen_daemdur_i_16_ara_fangelsi</t>
  </si>
  <si>
    <t>alveg eftir það . Hugulsöm var hún og mundi til dæmis afmælisdaga barna og barnabarna og var allan tímann vel</t>
  </si>
  <si>
    <t>var að gerast til hinstu stundar . Síðustu árin þá kvöddumst við eða heilsuðumst með kossi og þá beint á</t>
  </si>
  <si>
    <t>Guðrún Sigurbjörg Bjarnadóttir</t>
  </si>
  <si>
    <t>http://mbl.is/greinasafn/grein/1298703</t>
  </si>
  <si>
    <t>nú hafa dregið hann til dauða . Þeir tímar komu að við , fólkið hans , fundum að hann var</t>
  </si>
  <si>
    <t>var að koma fyrir hann og hvernig geta hans minnkaði . Erfitt er að gera sér í hugarlund hversu þungbært</t>
  </si>
  <si>
    <t>Ingvar Magnússon</t>
  </si>
  <si>
    <t>http://mbl.is/greinasafn/grein/1410832</t>
  </si>
  <si>
    <t>hafa verið sett á svið . Eminem rauk í framhaldinu í burtu . Samkvæmt heimildum Hollywood Insider var Eminem fullkomlega</t>
  </si>
  <si>
    <t>var í bígerð og samþykkti að taka þátt í atriðinu sem leit út fyrir að vera hrekkur . Cohen var</t>
  </si>
  <si>
    <t>Atvikið á MTV sviðsett</t>
  </si>
  <si>
    <t>http://mbl.is/folk/frettir/2009/06/02/atvikid_a_mtv_svidsett</t>
  </si>
  <si>
    <t>ég var að gera og mér fannst það gaman , en ég var róleg yfir því . Ég var bara</t>
  </si>
  <si>
    <t>var í gangi . Það er allskonar fallegt að gerast í lífi mínu og það er ótrúlega gaman , en</t>
  </si>
  <si>
    <t>Ég vil vera Bríet</t>
  </si>
  <si>
    <t>og Tónlistarsjóði . Vinna við steypu brúargólfs Ölfusárbrúar gekk vel í gærkvöldi þó að vegfarendur hafi ekki allir verið jafn</t>
  </si>
  <si>
    <t>var í gangi á brúnni . Lokað var fyrir umferð bíla yfir brúnna kl. 16 í gær og verður hún</t>
  </si>
  <si>
    <t>Markaði djúp spor í viðgerð Ölfusárbrúar</t>
  </si>
  <si>
    <t>http://sunnlenska.is/frettir/marka%c3%b0i-djup-spor-i-vi%c3%b0ger%c3%b0-olfusarbruar</t>
  </si>
  <si>
    <t>sér og því varð þetta niðurstaðan . Við vorum einnig varfærnir í dag , meira en oft áður , og</t>
  </si>
  <si>
    <t>var í húfi og það hefur kannski aðeins dregið úr skörpum sóknarleik en þetta er bara stundum svona . "</t>
  </si>
  <si>
    <t>Markalaust hjá þreytulegum liðum</t>
  </si>
  <si>
    <t>http://mbl.is/greinasafn/grein/1033149</t>
  </si>
  <si>
    <t>var í þessari skýrslu , hvers var að vænta . “ Nefndin hefur lagt fram 26 tillögur í heild og</t>
  </si>
  <si>
    <t>Norðvesturnefnd hafði samráð við Bjarna og Sigmund um róttækar tillögur</t>
  </si>
  <si>
    <t>http://dv.is/frettir/2014/12/14/attu-ad-vera-medvitadir-hvers-var-ad-vaenta/</t>
  </si>
  <si>
    <t>í hvað stefndi og bárum þetta upp við þá og unnum þetta svona þannig að þeir áttu að vera vel</t>
  </si>
  <si>
    <t>var í þessari skýrslu , hvers var að vænta . Sóknaráætlun landshluta hefur verið í gangi síðan 2010 og snýr</t>
  </si>
  <si>
    <t>var í þessari skýrslu , hvers var að vænta og bara ítreka það að það er búið að vera samráð</t>
  </si>
  <si>
    <t>sem framleiða matvöru og selja fyrir góðgerðasamtök eða íþróttafélög eru undanþegnir leyfi til matvælaframleiðslu , enda ætti kaupandinn að vera</t>
  </si>
  <si>
    <t>varan gæti hafa verið framleidd í heimahúsi . Þó vill Helgi biðla til þeirra sem standa í slíkri framleiðslu að</t>
  </si>
  <si>
    <t>Hreinlæti er lykillinn að farsælli matarframleiðslu</t>
  </si>
  <si>
    <t>http://skessuhorn.is/2019/11/15/hreinlaeti-er-lykillinn-ad-farsaelli-matarframleidslu</t>
  </si>
  <si>
    <t>í söluferli erlendis og er kjötið því einungis selt sem innflutt , nema á dýrari mörkuðum . „ Neytandinn verður</t>
  </si>
  <si>
    <t>varan komi héðan og myndar tengsl við hana og framleiðslulandið , “ segir Sigurður . Fréttablaðið greindi frá því í</t>
  </si>
  <si>
    <t>Evrópa tekur lambið af matseðli í kreppu</t>
  </si>
  <si>
    <t>http://visir.is/g/2012709129905</t>
  </si>
  <si>
    <t>vottanir og merkingar á matvælum og fatnaði þýða áður en við kaupum . Alveg eins og við erum nú orðin</t>
  </si>
  <si>
    <t>varan kostar , gerum kröfu um að vita hvernig þær vörur sem við eyðum peningum í eru framleiddar . 6</t>
  </si>
  <si>
    <t>14 ráð í átt að umhverfisvænni lífstíl</t>
  </si>
  <si>
    <t>http://visir.is/g/2018180109948</t>
  </si>
  <si>
    <t>í kvöld að stýrivextir yrðu lækkaðir um 25 punkta eða fjórðung úr prósenti . Allir forsvarsmenn ríkisstofnanna eiga að vera</t>
  </si>
  <si>
    <t>varðveita ber gamlar minjar segir menntamálaráðherra . Forstjóri ÁTVR segir í tilkynningu að ákvörðun um að fjarlægja innréttingar í gömlu</t>
  </si>
  <si>
    <t>að er gamalt og hefur þýðingu fyrir okkar menningarsögu og menningararf . Þorgerður segir að forstöðumenn ríkisstofnanna eigi að vera</t>
  </si>
  <si>
    <t>varðveita beri gamlar minjar . Þorgerður Katrín Gunnarsdóttir : Þetta má ekki gerast og það eiga allir forsvarsmenn ekki síst</t>
  </si>
  <si>
    <t>nokkur hafi haldið um það sérstakar skýrslur , " segir Eiríkur og tekur fram að hjá OR séu menn sér</t>
  </si>
  <si>
    <t>varðveita gildi svæðisins sem útivistarsvæði . Grein Eiríks Hjálmarssonar á vef OR Kvennalið Fram í handknattleik mætir króatíska liðinu RK</t>
  </si>
  <si>
    <t>Brennisteinsvetni innan marka</t>
  </si>
  <si>
    <t>http://mbl.is/frettir/innlent/2009/11/13/brennisteinsvetni_innan_marka</t>
  </si>
  <si>
    <t>er síðan farið var að veita íslenska táknmálinu athygli og viðurkenna það þannig að heyrnarlausir á Íslandi hafa ekki verið</t>
  </si>
  <si>
    <t>varðveita ljóð og sögur á myndböndum líkt og aðrar þjóðir hafa gert fyrr en nú nýlega . Í menningu heyrnarlausra</t>
  </si>
  <si>
    <t>Snerting og augnsamband mikilvæg</t>
  </si>
  <si>
    <t>http://mbl.is/greinasafn/grein/839971</t>
  </si>
  <si>
    <t>Vilhjálm Einarsson , Bjarna Friðriksson eða Völu Flosadóttur . " Ég gleymi þessu seint og vonandi aldrei . Ég var</t>
  </si>
  <si>
    <t>varðveita minningarnar . Upphaflega vegna þess að ég fékk tækifæri til að fara til Kína og það gerir ekki hver</t>
  </si>
  <si>
    <t>Sparslar í afreksmenn án óþarfa áhættu</t>
  </si>
  <si>
    <t>http://mbl.is/greinasafn/grein/1640655</t>
  </si>
  <si>
    <t>. Það verða þó ávallt einhverjir sem eru það ómóttækilegir slíkri nálgun að stofnanavistun er eina ráðið . Ég er</t>
  </si>
  <si>
    <t>varhugavert geti verið að heimfæra erlendar rannsóknir beint á okkar samfélag . En niðurstöðurnar eru slíkar að ég tel tímabært</t>
  </si>
  <si>
    <t>Stuðningur við ungt fólk í vímuefnavanda</t>
  </si>
  <si>
    <t>http://mbl.is/greinasafn/grein/752029</t>
  </si>
  <si>
    <t>formi , þá verði ekki samið við hann . Romelu Lukaku , framherji Everton segir að hann sé orðinn mjög</t>
  </si>
  <si>
    <t>varnarmennirnir í ensku úrvalsdeildinni séu að gera . Lukaku hefur stimplað sig inn sem einn af bestu framherjum úrvalsdeildarinnar en</t>
  </si>
  <si>
    <t>Lukaku: Ég veit alltaf hvað varnarmaðurinn er að fara gera</t>
  </si>
  <si>
    <t>http://433.pressan.is/enski-boltinn/lukaku-eg-veit-alltaf-hvad-varnarmadurinn-er-ad-fara-gera/</t>
  </si>
  <si>
    <t>http://mbl.is/folk/frettir/2009/05/31/hamskiptin_viku_fyrir_woyzeck</t>
  </si>
  <si>
    <t>afgangi eða tapi . Eins og Zetland bendir á býr þetta til mjög undarlega hvata hjá veitufyrirtækjunum . Þau eru</t>
  </si>
  <si>
    <t>vatnsskortur er til staðar og að hann er að stórum hluta til kominn vegna ofnotkunar á vatni . Ef fólk</t>
  </si>
  <si>
    <t>Viðskiptablaðið - Vatnavextir</t>
  </si>
  <si>
    <t>http://vb.is/skodun/115405/</t>
  </si>
  <si>
    <t>" eða róttæk umhverfishyggja , " segir Lára . Hún útskýrir þetta betur . " Samfélagið er stöðugt að verða</t>
  </si>
  <si>
    <t>vátryggingafélög geta lagt sitt af mörkum á sviði umhverfismála þannig að ef þau gera það ekki getur það haft neikvæð</t>
  </si>
  <si>
    <t>Að horfa lengra en nefið nær</t>
  </si>
  <si>
    <t>http://mbl.is/greinasafn/grein/1366666</t>
  </si>
  <si>
    <t>línuna heldur fjallar þetta um hvernig kökunni er skipt . “ Hún segir að verkalýðsforystan sé hins vegar mjög vel</t>
  </si>
  <si>
    <t>vaxtastig og verðbólga hafi mikil áhrif á kjör fólks . „ Þannig að það er eitthvað sem við tökum með</t>
  </si>
  <si>
    <t>Taka vaxtastig og verðbólgu með í dæmið</t>
  </si>
  <si>
    <t>http://ruv.is/frett/taka-vaxtastig-og-verdbolgu-med-i-daemid</t>
  </si>
  <si>
    <t>niður fyrr en á morgun . „ Björgunarsveitarfólk hefur mannað lokunarpósta frá kl. 18 í gær . Það eru allir</t>
  </si>
  <si>
    <t>veðrið er ekki alveg gengið yfir . Það er enn vont veður fyrir norðan , hríð , lítið skyggni og</t>
  </si>
  <si>
    <t>Veðrið kom ekki flatt upp á landsmenn</t>
  </si>
  <si>
    <t>http://mbl.is/frettir/innlent/2018/11/29/vedrid_kom_ekki_flatt_upp_a_landsmenn</t>
  </si>
  <si>
    <t>Írinn John Lowe , sem búið hefur hér á landi undanfarna þrjá mánuði . Hann segir að hann hafi verið</t>
  </si>
  <si>
    <t>veðrið gæti orðið eins gott og raun bar vitni . " Ég er að vinna á hóteli og þá kíkir</t>
  </si>
  <si>
    <t>"Maður verður að nýta góða veðrið"</t>
  </si>
  <si>
    <t>http://mbl.is/greinasafn/grein/1648522</t>
  </si>
  <si>
    <t>á netinu áður en þeir halda út til að skjóta skólasystkini sín og kennara . Löggæsluyfirvöld í Nýja Sjálandi segjast</t>
  </si>
  <si>
    <t>vefsíða tengd Íslamska ríkinu , og skráð var á Íslandi , teygi anga sína til Nýja Sjálands . Þau vilja</t>
  </si>
  <si>
    <t>Íslenska IS-síðan: Vita ekkert hver Azym Abdullah er</t>
  </si>
  <si>
    <t>http://eyjan.pressan.is/frettir/?p=159115</t>
  </si>
  <si>
    <t>eða leikur . Þetta verður ekkert öðruvísi , “ sagði Gunnhildur við Morgunblaðið . „ Hins vegar er maður auðvitað</t>
  </si>
  <si>
    <t>http://mbl.is/sport/efstadeild/2017/04/06/tilbuin_ad_leika_staerra_hlutverk/</t>
  </si>
  <si>
    <t>leikmennirnir gætu gert væri að taka sig saman í andlitinu og gera mun betur næst . Pólska liðið var greinilega</t>
  </si>
  <si>
    <t>meðvitað um það hvers</t>
  </si>
  <si>
    <t>vegna Portúgal hafði tapað leiknum gegn Bandaríkjamönnum og virtist ætla að gera tilraun til að endurtaka þann leik . Það</t>
  </si>
  <si>
    <t>Úr skúrkum í hetjur</t>
  </si>
  <si>
    <t>http://mbl.is/greinasafn/grein/672965</t>
  </si>
  <si>
    <t>viljum ræða við áhugavert fólk sem er kannski ekki í viðtölum á hverjum einasta degi . “ Gói segist einnig</t>
  </si>
  <si>
    <t>vegna þess að um sé að ræða laugardagsþátt á RÚV þá verði hann að höfða til breiðs hóps áhorfenda .</t>
  </si>
  <si>
    <t>Biskupssonur á RÚV í stað Spaugstofunnar</t>
  </si>
  <si>
    <t>http://dv.is/frettir/2010/8/31/goi-med-nyjan-thatt-ruv-i-stad-spaugstofunnar/</t>
  </si>
  <si>
    <t>Ásgeir Jónsson</t>
  </si>
  <si>
    <t>Í tilkynningu frá Vegagerðinni segir að gagnrýna megi hana fyrir að loka ekki fyrr . Mikilvægt sé að landsmenn séu</t>
  </si>
  <si>
    <t>vegum er ekki lokað fyrr en að vel athuguðu máli og samkvæmt verklagi og til þess að hindra það að</t>
  </si>
  <si>
    <t>Laxárdalsheiðin hafi ekki komið til greina</t>
  </si>
  <si>
    <t>http://ruv.is/node/863042</t>
  </si>
  <si>
    <t>veitt undanfarin ár , telja margt benda til að vertíð þeirra gæti orðið góð . Þeir eru samt sem áður</t>
  </si>
  <si>
    <t>veiða ekki of mikið og hafa áður stöðvað veiðar á miðri vertíð þegar aflinn var orðinn of mikill . Hins</t>
  </si>
  <si>
    <t>Útlit fyrir óbreytt verð á grásleppuhrognum</t>
  </si>
  <si>
    <t>http://mbl.is/greinasafn/grein/780536</t>
  </si>
  <si>
    <t>við stöndum fyrir , fyrst og fremst . Við viljum skerpa það sem við erum góðir í og vera vel</t>
  </si>
  <si>
    <t>veikleikar andstæðinganna eru og gera það sem við getum til að meiða þá . “ „ En við höfum líka</t>
  </si>
  <si>
    <t>Freyr: Langt síðan að leikmenn voru í jafn góðu ástandi og nú</t>
  </si>
  <si>
    <t>http://visir.is/g/2019190329915</t>
  </si>
  <si>
    <t>Guðrún Sigmundsdóttir , yfirlæknir á sóttvarnasviði landlæknisembættisins , m.a. í Morgunblaðinu í dag . " Mikilvægt er að foreldrar séu</t>
  </si>
  <si>
    <t>veiran sé á kreiki , " segir Guðrún . Kosning stendur nú yfir í flokksvali Samfylkingarinnar í Suðvestur- og Norðausturkjördæmi</t>
  </si>
  <si>
    <t>Fyrstu RS-veirutilfella vetrar vart hjá börnum</t>
  </si>
  <si>
    <t>http://mbl.is/frettir/innlent/2012/11/20/fyrstu_rs_veirutilfella_vetrar_vart_hja_bornum</t>
  </si>
  <si>
    <t>þungt á ungbörn , " segir Guðrún Sigmundsdóttir , yfirlæknir á sóttvarnasviði landlæknisembættisins . " Mikilvægt er að foreldrar séu</t>
  </si>
  <si>
    <t>veiran sé á kreiki og hugi sérstaklega að því ef börn þeirra fá í magann , " segir Guðrún .</t>
  </si>
  <si>
    <t>http://mbl.is/greinasafn/grein/1444732</t>
  </si>
  <si>
    <t>Þegar umferðarþungi er mikill er reynt að fara eftir fáfarnari götum en almennt segir Jón Viðar að ökumenn séu mjög</t>
  </si>
  <si>
    <t>veita sjúkraflutningabílum forgang . Ökumenn tillitssamir " Það koma auðvitað dagar þar sem manni finnst þetta ganga bölvanlega en þegar</t>
  </si>
  <si>
    <t>Vísir - Oftast af stað innan mínútu</t>
  </si>
  <si>
    <t>http://visir.is/g/2004408080306</t>
  </si>
  <si>
    <t>framkomu í garð Bush , frammíköll og hneykslunarstunur . Í öðrum kappræðunum þótti hann hins vegar einum of tillitssamur og</t>
  </si>
  <si>
    <t>vekja ekki sterk neikvæð viðbrögð hjá áhorfendum . Ráðgjafar Gores hafa því síðustu daga , ef marka má bandaríska fjölmiðla</t>
  </si>
  <si>
    <t>Gore berst við ímyndarvanda</t>
  </si>
  <si>
    <t>http://mbl.is/greinasafn/grein/565578</t>
  </si>
  <si>
    <t>vekja nágranna og það hugsi um náungann , " segir Jón Viðar . Gert er ráð fyrir að unnið verði</t>
  </si>
  <si>
    <t>Fréttaskýring: Engin lausn í höfn fyrir Hringrás</t>
  </si>
  <si>
    <t>http://mbl.is/frettir/innlent/2011/07/14/engin_lausn_i_hofn_fyrir_hringras</t>
  </si>
  <si>
    <t>er sameign allra íbúa " Við byrjuðum á þessu í fyrra . Við runnum frekar blint í sjóinn en vorum</t>
  </si>
  <si>
    <t>vekja upp nýja hefð . Við höfðum samband við öll húsin í götunni , því við vildum að allir tækju</t>
  </si>
  <si>
    <t>Samrýndir nágrannar á Melhaganum</t>
  </si>
  <si>
    <t>http://mbl.is/greinasafn/grein/1222663</t>
  </si>
  <si>
    <t>að gegna þessu embætti . “ Bindið í lagi ? En sokkarnir ? Er höfuðfatið sæmandi forseta ? Hann segist</t>
  </si>
  <si>
    <t>vel sé fylgst með því hvernig forsetinn komi fram og klæði sig . „ Það er sama hvað maður gerir</t>
  </si>
  <si>
    <t>Guðni Th.: Heimurinn breyttur en á góðan hátt</t>
  </si>
  <si>
    <t>http://visir.is/g/2016161229304</t>
  </si>
  <si>
    <t>til fellur í skólanum er flokkað og hugað er að umhverfinu með nýtni og nægjusemi . Þá eru börnin eru</t>
  </si>
  <si>
    <t>vel skuli ganga um náttúruna og hvernig beri að njóta hennar . Í samstarfi við Njarðvíkurskóla var Barnalundur tekinn í</t>
  </si>
  <si>
    <t>Knúsuðu Valgeir Guðjónsson á söngfundi</t>
  </si>
  <si>
    <t>http://vf.is/mannlif/knusudu-valgeir-gudjonsson-a-songfundi</t>
  </si>
  <si>
    <t>leikmaður KR , er einn af þeim sem líklega verða í eldlínunni með íslenska landsliðinu gegn Svíum . Hann er</t>
  </si>
  <si>
    <t>vel verði fylgst með leikmönnum íslenska liðsins í leiknum . " Ég stefni á að komast í atvinnumennsku og það</t>
  </si>
  <si>
    <t>Vísir - Íslendingar undir smásjánni</t>
  </si>
  <si>
    <t>http://visir.is/g/2005509280421</t>
  </si>
  <si>
    <t>kosturinn . En hann er gagnrýninn að vanda , hann er efins um að öllu megi fórna fyrir jöfnuð og</t>
  </si>
  <si>
    <t>velferðaríkið sé ekki hafið yfir gagnrýni . Hann horfir til Skandinavíu og telur að margt megi læra av norrænum krötum</t>
  </si>
  <si>
    <t>Gagnrýnin jafnaðarstefna!</t>
  </si>
  <si>
    <t>http://stundin.is/blogg/stefan-snaevarr/gagnrynin-jafnaarstefna</t>
  </si>
  <si>
    <t>Stefán Snævarr</t>
  </si>
  <si>
    <t>Af því leiðir að starfsfólki Barnverndarstofu má vera fullljóst að miðlun slíkra upplýsinga er almennt óheimil . Kærða var einnig</t>
  </si>
  <si>
    <t>velferðarráðuneytið og Alþingi höfðu krafist algers trúnaðar um þessar upplýsingar . “ Hugsanlega rekjanlegt til einstaklinga Samkvæmt upplýsingum Stundarinnar mun</t>
  </si>
  <si>
    <t>að hafa verið svakalega dugleg svona ein í mörg ár ... BONG !!! hvaðan koma svona hugsanir – ég er</t>
  </si>
  <si>
    <t>velgengni mín í lífinu hefur ekkert að gera með það hvort ég hitti mann eða ekki . Langi mig í</t>
  </si>
  <si>
    <t>Er öskubuska sofandi í rúminu þínu?</t>
  </si>
  <si>
    <t>http://vf.is/adsent/er-oskubuska-sofandi-i-ruminu-thinu</t>
  </si>
  <si>
    <t>Clausen , blaðamaður . Kendrick Lamar sker sig úr hópi fyrirferðamikilla rappara . Hann þykir ekki jafn stórkarlalegur og er</t>
  </si>
  <si>
    <t>velgengnin er lævi blandin - það er auðvelt að gerast leiksoppur hvíts kapítalisma . „ Hann er ekki þetta hamingjusama</t>
  </si>
  <si>
    <t>Af hórmangi og fiðrildum</t>
  </si>
  <si>
    <t>http://ruv.is/node/971082</t>
  </si>
  <si>
    <t>ekki að fara í þessa deild með einhverjar hugmyndir um að við séum betri en allir aðrir . Við erum</t>
  </si>
  <si>
    <t>velgengnin kemur ekki af sjálfri sér og starfið er viðkvæmt . Fólk þarf að leggja mikið á sig til að</t>
  </si>
  <si>
    <t>Margt nýtt að sjá á Seltjarnarnesi - Vísir</t>
  </si>
  <si>
    <t>http://visir.is/g/2019190929129</t>
  </si>
  <si>
    <t>Benedikt Bóas Hinriksson</t>
  </si>
  <si>
    <t>og íslenska vatnið er þekkt um allan heim fyrir að vera gott . Að sjálfsögðu ættum við því að vera</t>
  </si>
  <si>
    <t>velja alltaf íslenskt fram yfir innflutt . Ég skil alveg að fólk velji það sem er ódýrara , en við</t>
  </si>
  <si>
    <t>Efna til hófs til að vekja athygli á óhófi</t>
  </si>
  <si>
    <t>http://visir.is/g/2017170809186</t>
  </si>
  <si>
    <t>grein minni sem Ræktardurgur DV , að við legðum grunninn að því að viðkomandi geri það að lífsstíl og sé</t>
  </si>
  <si>
    <t>velja betri kostina í mataræðinu samhliða hreyfingu , en vissulega eru margar kenningar í gangi og mismunandi hvað hentar hverjum</t>
  </si>
  <si>
    <t>Mikilvægi þess að borða vel og reglulega</t>
  </si>
  <si>
    <t>mörg góð myndbönd um dýraríkið og jafnvel skemmtilega leiki sem börnin geta spilað . Foreldrar þurfa þó að vera mjög</t>
  </si>
  <si>
    <t>velja ekki ávanabindandi leiki á borð við Candy Crush eða Ninja Fruit Fly sem eru mjög örvandi fyrir börn .</t>
  </si>
  <si>
    <t>hreyfa sig helst daglega í samræmi við getu og áhuga og stuðla þannig að aukinni vellíðan . Áherslupunktar * Verum</t>
  </si>
  <si>
    <t>velja hreyfingu í stað hreyfingarleysis í daglegu lífi . * Fullorðnir hreyfi sig rösklega í minnst 30 mínútur daglega .</t>
  </si>
  <si>
    <t>Minnst 30 mínútna hreyfing daglega - allt telur</t>
  </si>
  <si>
    <t>http://mbl.is/greinasafn/grein/1068823</t>
  </si>
  <si>
    <t>á síðasta ári voru 9.000 þúsund þeirra innlend ræktun , " bætir Sigríður við : " Íslendingar þurfa að vera</t>
  </si>
  <si>
    <t>velja innlenda framleiðslu , það kemur okkur vel á tímum gjaldeyrishafta . " Trú á landið Þau segja samskipti íslenskra</t>
  </si>
  <si>
    <t>Brumandi tré í fallegum nytjaskógi</t>
  </si>
  <si>
    <t>http://mbl.is/greinasafn/grein/1376356</t>
  </si>
  <si>
    <t>meðal annars koma til vegna þess að fólk kjósi innlendu framleiðsluna fremur en þá erlendu . " Neytandinn er mjög</t>
  </si>
  <si>
    <t>velja íslenska vöru , " segir hún . Hún segir að fjölskyldan að Auðsholti gæti selt meira af gulrótum en</t>
  </si>
  <si>
    <t>Uppskeran entist óvenju lengi</t>
  </si>
  <si>
    <t>http://mbl.is/greinasafn/grein/1466444</t>
  </si>
  <si>
    <t>svo okkar gríðarlega góða vatn , " segir Agnes . " Annars held ég að í dag sé fólk líka</t>
  </si>
  <si>
    <t>velja íslenskt , " bætir hún við . Aukin sala hefur líka verið í bjórnum frá Bruggsmiðjunni eftir bankahrunið ,</t>
  </si>
  <si>
    <t>Landinn reynir að velja íslenskt</t>
  </si>
  <si>
    <t>http://mbl.is/greinasafn/grein/1315895</t>
  </si>
  <si>
    <t>boði hvað íslenskt grænmeti snertir er til sölu núna , " segir hún . Að sögn Kristínar eru neytendur mjög</t>
  </si>
  <si>
    <t>velja íslenskt og kaupa íslenskt grænmeti frekar en erlent . " Við finnum það alveg hiklaust . Við verðum vör</t>
  </si>
  <si>
    <t>Neytendur vilja íslenskt</t>
  </si>
  <si>
    <t>http://mbl.is/greinasafn/grein/1392514</t>
  </si>
  <si>
    <t>virkuðu ekki . Það hefur litla þýðingu að fylla upp í slíka skurði þannig að við þurfum líka að vera</t>
  </si>
  <si>
    <t>velja landið vel þannig að það gagnist , “ segir hann . Þetta kalli á rannsóknir . Hann segir að</t>
  </si>
  <si>
    <t>Endurheimt votlendis ekki nægilega rannsökuð</t>
  </si>
  <si>
    <t>http://ruv.is/node/1121163</t>
  </si>
  <si>
    <t>hvar ekki . Sumir skurðir hafa verið grafnir og þeir bara virkuðu ekki þannig að við þurfum að vera líka</t>
  </si>
  <si>
    <t>velja landið vel þannig að það gagnist . Hann segir að þó votlendi losi minni koltvísýring en þurrkað land ,</t>
  </si>
  <si>
    <t>að skoða formleg tilboð fyrr en síðar . Sancho er þekktur fyrir að vera sérstaklega varkár við ákvarðanatöku sína og</t>
  </si>
  <si>
    <t>velja réttan áfangastað á besta tíma . hérna má lesa greinina í heild sinni . Eftir jafnteflið gegn Paderborn um</t>
  </si>
  <si>
    <t>Sancho líður eins og hann hafi verið niðurlægður og gerður að blóraböggli</t>
  </si>
  <si>
    <t>http://fotbolti.net/news/24-11-2019/sancho-lidur-eins-og-hann-hafi-verid-nidurlaegdur-og-gerdur-ad-bloraboggli</t>
  </si>
  <si>
    <t>mikilvægi þess að líða vel í vinnunni og á vinnustað sínum ? „ Já , tvímælalaust . Við erum orðin</t>
  </si>
  <si>
    <t>vellíðan er lykill að betri heilsu til framtíðar og fyrirbyggjandi aðferðir eru áhrifaríkar í því sambandi . Rannsóknir sýna að</t>
  </si>
  <si>
    <t>Hamingjusamur starfsmaður verður betri starfsmaður |</t>
  </si>
  <si>
    <t>http://mannlif.is/heimurinn/hamingjusamur-starfsmadur-verdur-betri-starfsmadur</t>
  </si>
  <si>
    <t>göngufólk . " Það eru þúsundir manna á fjöllum í hvert skipti sem viðrar vel . En við erum líka</t>
  </si>
  <si>
    <t>vélsleðamenn sækja í fjöllin þegar aðstæður eru eins og þær eru nú , nægur snjór en milt í veðri ,</t>
  </si>
  <si>
    <t>Varasamt hálendið heillar</t>
  </si>
  <si>
    <t>http://mbl.is/greinasafn/grein/1460351</t>
  </si>
  <si>
    <t>mig og ég myndi aldrei velta mér upp úr slíku . Ef manni líður vel í eigin skinni og er</t>
  </si>
  <si>
    <t>vera á ,, réttri " leið talar maður ekki illa um aðra . En mótlætið er mest þroskandi enda tekst</t>
  </si>
  <si>
    <t>Því finnst leiðinlegt að bíða í biðröð og vill vera tilbúið þegar fyrsta frostið kemur . Mér finnst ökumenn betur</t>
  </si>
  <si>
    <t>vera á góðum dekkjum . Það eru flestir komnir á nýja eða nýlega fína bíla og fólk vill hafa þetta</t>
  </si>
  <si>
    <t>Vill lengja nagladekkjatímabilið - Viðskiptablaðið</t>
  </si>
  <si>
    <t>http://vb.is/frettir/150834</t>
  </si>
  <si>
    <t>Róbert Róbertsson</t>
  </si>
  <si>
    <t>störfuðu hjá þremur fyrirtækjum í veitingarekstri og iðnaði . Gísli Davíð Karlsson , lögfræðingur hjá Vinnumálastofnun , segir stjórnendur oft</t>
  </si>
  <si>
    <t>vera að brjóta lög þegar þeir ráða til sín starfsfólk sem ekki er með atvinnuleyfi . „ Maður spyr sig</t>
  </si>
  <si>
    <t>Stjórnendur brjóta oft vísvitandi af sér</t>
  </si>
  <si>
    <t>http://ruv.is/node/1157338</t>
  </si>
  <si>
    <t>væntanlega áfram aðalmarkvörður en Birighitti á að veita honum samkeppni ásamt þeim Kristoffer Nordfeldt og Gerhard Tremmel . Birighitti segist</t>
  </si>
  <si>
    <t>vera að fara í harða samkeppni . â € &amp; #x17E ; Ég fylgdist með Evrópumótinu heima í Ástralíu og</t>
  </si>
  <si>
    <t>Swansea fær ástralskan markvörð (Staðfest)</t>
  </si>
  <si>
    <t>Langir biðlistar eftir þjónustu</t>
  </si>
  <si>
    <t>http://mbl.is/frettir/burdargrein/2018/09/22/langir_bidlistar_eftir_thjonustu</t>
  </si>
  <si>
    <t>í boði allan sólarhringinn . Gallinn við að setjast niður og horfa á sjónvarp er að þá verður maður of</t>
  </si>
  <si>
    <t>vera að slæpast , auk þess sem ekki allir hafa aðgang að sjónvarpi í vinnunni og yfirmann sem finnst glápið</t>
  </si>
  <si>
    <t>Tímasóun fyrir byrjendur</t>
  </si>
  <si>
    <t>http://mbl.is/greinasafn/grein/1078539</t>
  </si>
  <si>
    <t>til að gera þau viðkvæmari og til að áhorfandinn upplifi sig stærri en manneskjuna sem liggur sofandi og sé einnig</t>
  </si>
  <si>
    <t>vera áhorfandi . Hann er að horfa á sofandi manneskju ; skyggnast inn í annað líf . " - Svefninn</t>
  </si>
  <si>
    <t>Alltaf verið heilluð af mannslíkamanum</t>
  </si>
  <si>
    <t>http://mbl.is/greinasafn/grein/1069579</t>
  </si>
  <si>
    <t>í Gautaborg fór ég að hugsa mjög mikið heim og að hvíla í bernskuminningum . Sem krakki varð ég strax</t>
  </si>
  <si>
    <t>vera bara einn hlekkur í keðju erfingja Íslands . Mér finnst ég finna gegnum merg og bein þá ást til</t>
  </si>
  <si>
    <t>"Málverkin sé ég sem ljóð og ljóðin sem málverk"</t>
  </si>
  <si>
    <t>http://mbl.is/greinasafn/grein/1561047</t>
  </si>
  <si>
    <t>ekki að þurfa að vera meðvituð um að við séum ekki öll bestu vinir . Þau þurfa bara að vera</t>
  </si>
  <si>
    <t>vera börn og þau sjálf , að leika sér og standa ekki mitt í togstreitu á milli foreldra sinna .</t>
  </si>
  <si>
    <t>Davíðs Karlssonar , lögfræðings hjá Vinnumálastofnun , er nú farið í markvissari eftirlitsferðir en áður . Hann segir stjórnendur stundum</t>
  </si>
  <si>
    <t>vera brjóta lög . Gísli Davíð Karlsson , lögfræðingur Vinnumálastofnunar : Í sumum tilfellum þá teljum við að svo geti</t>
  </si>
  <si>
    <t>Algengara en áður að útlendingar starfi án atvinnuleyfis</t>
  </si>
  <si>
    <t>Ísleifur . Gengið frá langtímalántökum Tryggvi Pálsson , framkvæmdastjóri Íslandsbanka F &amp; M , sagði að hjá bankanum væru menn</t>
  </si>
  <si>
    <t>vera byrgir af lausu fé um áramótin og hvað varðar erlenda stöðu hefði síðastliðið sumar verið byrjað að framlengja skammtímalán</t>
  </si>
  <si>
    <t>Bankarnir gera ráðstafanir vegna skammtímaskulda</t>
  </si>
  <si>
    <t>bætir við að fjölskylda hennar kjósi frekar að fara gangandi út í ísbúð en á bíl . Þau séu mjög</t>
  </si>
  <si>
    <t>vera eins umhverfisvæn og mögulegt sé . Kostur að vera lítil þjóð Katrín segist vilja gera Ísland að forystuþjóð í</t>
  </si>
  <si>
    <t>Katrín fetar í ís-fótspor Sigmundar Davíðs - Vísir</t>
  </si>
  <si>
    <t>http://visir.is/g/2019190729325</t>
  </si>
  <si>
    <t>segja . Þetta eðlilega , hljómur og lagasmíðar , hefur batnað myndi ég segja . En við erum um leið</t>
  </si>
  <si>
    <t>vera ekki að breytast um of . Ég þoli ekki þegar hljómsveitir taka u-beygju . Við viljum vera dálítið eins</t>
  </si>
  <si>
    <t>Náið og þéttriðið</t>
  </si>
  <si>
    <t>http://mbl.is/greinasafn/grein/1371735</t>
  </si>
  <si>
    <t>sem stofnast klárlega af því að þú tekur upp símann og hringir . Þess vegna er mjög mikilvægt að vera</t>
  </si>
  <si>
    <t>vera ekki að hringja í erlend númer sem þú þekkir ekki , " segir Bára . En hvernig komast brotamenn</t>
  </si>
  <si>
    <t>Svikasímtalið kostaði um 200 krónur</t>
  </si>
  <si>
    <t>http://visir.is/g/2017170729426</t>
  </si>
  <si>
    <t>mjög litla þrátt fyrir allt en menn lesi sér til um þróun mála og fylgist með og séu almennt afar</t>
  </si>
  <si>
    <t>vera ekki að taka myndir að óþörfu . " Það þarf að umgangast alla röntgengeisla á réttan hátt en það</t>
  </si>
  <si>
    <t>Engar óþarfar myndatökur</t>
  </si>
  <si>
    <t>http://mbl.is/greinasafn/grein/1417870</t>
  </si>
  <si>
    <t>þarf tónlistin að hafa ákveðna heild . Hún þurfti að hafa bæði mikla breidd og heild . Ég var mjög</t>
  </si>
  <si>
    <t>vera ekki að vitna í einhver tímabil . Ég vil ekki segja að hún sé alveg tímalaus en hún stendur</t>
  </si>
  <si>
    <t>Málamiðlun á ekki heima í listum</t>
  </si>
  <si>
    <t>http://mbl.is/greinasafn/grein/1546116</t>
  </si>
  <si>
    <t>Aðstandendur rannsóknarinnar , Janna L Kim og Monique Ward útskýra þetta sem svo : „ Kannski eru reglulegir lesendur meira</t>
  </si>
  <si>
    <t>vera ekki aðgerðalausar á meðan kynlífi stendur . Þær nýta sér til fullnustu kvenlegt vald sitt . “ Þær konur</t>
  </si>
  <si>
    <t>Konur sem lesa Cosmopolitan eru jákvæðari gagnvart kynlífi en aðrar</t>
  </si>
  <si>
    <t>http://bleikt.pressan.is/lesa/konur-sem-lesa-cosmopolitan-eru-jakvaedari-gagnvart-kynlifi-en-adrar/</t>
  </si>
  <si>
    <t>hátt í 4.000 hitaeiningar í einum slíkum þegar venjuleg manneskja þarf sjaldnast yfir 2.000 einingar á sólarhring . Verum því</t>
  </si>
  <si>
    <t>vera ekki eins og botnlausar tunnur - þótt að um sé að ræða " sparitilefni " . 2 . Hvað</t>
  </si>
  <si>
    <t>4000 hitaeininga brunch</t>
  </si>
  <si>
    <t>http://mbl.is/smartland/heilsa/2013/04/06/4_000_hitaeininga_brunch</t>
  </si>
  <si>
    <t>þær séu meðvitaðar um veiðimenn sem eru á eftir þeim á þessum árstíma . Ljósmyndari Víkurfrétta þarf einnig að vera</t>
  </si>
  <si>
    <t>vera ekki grunsamlegur með myndavélina nálægt gæsahópunum . Fyrir nokkrum árum var ljósmyndarinn stöðvaður af lögreglu skammt frá Mánagrund .</t>
  </si>
  <si>
    <t>Millilenda á Mánagrund</t>
  </si>
  <si>
    <t>http://vf.is/frettir/millilenda-a-managrund</t>
  </si>
  <si>
    <t>af ellefu ára sigurgöngu ? " Nei , ætli það bitni ekki frekar á þeim , því ég verð svo</t>
  </si>
  <si>
    <t>vera ekki hlutdrægur . Auk þess er það alveg á hreinu að dómari hefur ekki úrslitaáhrif á það hver sigrar</t>
  </si>
  <si>
    <t>Gettu betur enn og aftur</t>
  </si>
  <si>
    <t>http://mbl.is/greinasafn/grein/774710</t>
  </si>
  <si>
    <t>prósent kvennanna sögðu að óþægileg undirföt gætu jafnvel eyðilagt fyrir þeim daginn . En af þessum 29 prósentum sem voru</t>
  </si>
  <si>
    <t>vera ekki í réttri stærð voru 37 prósent af þeim breskar konur sem viljandi fóru í of litla brjóstahaldara til</t>
  </si>
  <si>
    <t>Eru í of litlum brjóstahaldara til að stækka brjóstin</t>
  </si>
  <si>
    <t>http://mbl.is/smartland/tiska/2014/05/19/eru_i_of_litlum_brjostahaldara_til_ad_staekka_brjos</t>
  </si>
  <si>
    <t>. “ Hann tekur leikritið Hellisbúann sem dæmi , en sjálfur lék hann leikritið árið 2009 . „ Við vorum</t>
  </si>
  <si>
    <t>vera ekki karlrembur í leikritinu og að gera ekki lítið úr konum en svo þegar ég lít til baka þá</t>
  </si>
  <si>
    <t>Ætlaði að verða rokkstjarna</t>
  </si>
  <si>
    <t>http://dv.is/folk/2013/9/26/aetladi-ad-verda-rokkstjarna/</t>
  </si>
  <si>
    <t>í því samhengi . Kannski er ég óskaplega hlynntur lopasýninni á veröldina . Kannski ekki . " Hann kveðst einnig</t>
  </si>
  <si>
    <t>vera ekki of alvarlegur í verkum sínum , vill vera með lúmskt glott á vör þegar hann fer höndum um</t>
  </si>
  <si>
    <t>Draumur sveitapiltsins með lopaaugun</t>
  </si>
  <si>
    <t>http://mbl.is/greinasafn/grein/1081996</t>
  </si>
  <si>
    <t>af þessum sökum : ,, Ég hef alls ekki fundið fyrir meiri pressu . Hins vegar verður maður að vera</t>
  </si>
  <si>
    <t>vera ekki of taugaveiklaður . Ef einhver virkilega spennandi tilboð koma upp væri ég að sjálfsögðu tilbúinn að skoða það</t>
  </si>
  <si>
    <t>"Ekki mikil liðsheild"</t>
  </si>
  <si>
    <t>http://mbl.is/greinasafn/grein/1170035</t>
  </si>
  <si>
    <t>http://mbl.is/folk/frettir/2002/05/21/klonad_handrit</t>
  </si>
  <si>
    <t>ef við ætlum okkur að bæta heilsufarið . ” Við erum fyrirmyndirnar Ásdís segir einnig mikilvægt fyrir foreldra að vera</t>
  </si>
  <si>
    <t>vera fyrirmyndir . „ Börnin þurfa vissulega góða leiðsögn varðandi næringu , en fyrir mér er eitt af lykilatriðunum að</t>
  </si>
  <si>
    <t>Ásdís fastar daglega til að vera hraustari</t>
  </si>
  <si>
    <t>http://mbl.is/smartland/heilsa/2019/09/19/asdis_fastar_daglega_til_ad_vera_hraustari</t>
  </si>
  <si>
    <t>okkur og við finnum að fólk nennir ekki alltaf að vera á síðustu stundu með hlutina . Það er líka</t>
  </si>
  <si>
    <t>vera fyrr á ferðinni upp á að hafa tækifæri á að kaupa það sem það langar til að gefa ,</t>
  </si>
  <si>
    <t>Viðskiptablaðið - Oftast sofnuð fyrir eftirréttinn</t>
  </si>
  <si>
    <t>http://vb.is/eftirvinnu/142872</t>
  </si>
  <si>
    <t>froðukennd og fyrirsjáanleg saga , sem kafar aldrei sérstaklega djúpt ofan í efnið , en er að sama skapi afar</t>
  </si>
  <si>
    <t>vera fyrst og fremst létt og leikandi skemmtun , veit hvað hún er og skilar því ágætlega . Og þá</t>
  </si>
  <si>
    <t>Sykursæt fjölmenning og Snjóstingur</t>
  </si>
  <si>
    <t>http://ruv.is/node/604395</t>
  </si>
  <si>
    <t>. Þeir þurfa að sýna fram á hvernig þeir uppfylla skilyrði laganna og þeir eru líka , þurfa að vera</t>
  </si>
  <si>
    <t>vera gagnsæir gagnvart einstaklingum , segja fólki hvaða upplýsingar þeir eru að vinna með og hvernig . Öryggi upplýsinga í</t>
  </si>
  <si>
    <t>Ný persónuverndarlög og skólasamfélagið</t>
  </si>
  <si>
    <t>mér líður oft eins og ég geti gert allt sem mig langar til . Það er góð tilfinning . Ertu</t>
  </si>
  <si>
    <t>vera góð fyrirmynd ? Ég vil auðvitað vera góð fyrirmynd og held að ég sé það frekar en hitt .</t>
  </si>
  <si>
    <t>Lifi lífinu eins og ég vil</t>
  </si>
  <si>
    <t>http://visir.is/g/2017170529177</t>
  </si>
  <si>
    <t>líka að vera glaður með að gera hluti sem maður ákvað sjálfur að gera , “ segir Ragga og er</t>
  </si>
  <si>
    <t>vera góð fyrirmynd . „ Ég hef alltaf reynt að sýna ungu fólki gott fordæmi , sérstaklega stelpum . Að</t>
  </si>
  <si>
    <t>Hvarflar ekki að mér að hætta – Fréttablaðið</t>
  </si>
  <si>
    <t>http://frettabladid.is/lifid/hvarflar-ekki-a-mer-a-haetta</t>
  </si>
  <si>
    <t>Eva María: „Skilnaður er erfiður og það er einkamál hvers og eins hvernig glímt er við þá erfiðleika“</t>
  </si>
  <si>
    <t>http://dv.is/folk/2017/2/13/hafa-medvitad-barist-vid-hegomann-J1YJVF/</t>
  </si>
  <si>
    <t>. Þá rofnar eitthvað . „ Við þurfum að vanda okkur betur “ , segir Þorgrímur , sem sjálfur er</t>
  </si>
  <si>
    <t>vera góð fyrirmynd . Hann hefur verið í landsliðsnefnd karla hjá KSÍ síðustu átta árin og er mjög bjartsýnn um</t>
  </si>
  <si>
    <t>„Landsliðið mikilvægara en ég sem forseti“</t>
  </si>
  <si>
    <t>http://ruv.is/node/977170</t>
  </si>
  <si>
    <t>því að komast aldrei á þann stað að hann telji sig vera mættan eitthvert . Þú verður alltaf að vera</t>
  </si>
  <si>
    <t>vera í ástandinu þar sem þú ert að mæta . Á meðan þú getur haldið þig í þeirri vídd þá</t>
  </si>
  <si>
    <t>Við Dylan</t>
  </si>
  <si>
    <t>http://stundin.is/grein/2612</t>
  </si>
  <si>
    <t>Bragi Páll Sigurðarson</t>
  </si>
  <si>
    <t>, hef þess vegna verið að hreinsa aðeins til og það er erfitt . Það er svolítið erfitt að vera</t>
  </si>
  <si>
    <t>vera í þeim sporum að vera að tapa hreinleikanum . Þá fer maður að reyna og um leið verður allt</t>
  </si>
  <si>
    <t>Ekki kvöð að leika með landsliðinu</t>
  </si>
  <si>
    <t>http://mbl.is/greinasafn/grein/842168</t>
  </si>
  <si>
    <t>og vera kominn í umhverfi þar sem enginn var á kreiki verkaði sterkt á hann . Hann var einnig mjög</t>
  </si>
  <si>
    <t>vera Íslendingur þegar hann var í Amsterdam , þar sem hver fersentímetri er skipulagður og opin svæði fá . Einnig</t>
  </si>
  <si>
    <t>Sérviskan er sjaldgæf</t>
  </si>
  <si>
    <t>http://mbl.is/greinasafn/grein/1089391</t>
  </si>
  <si>
    <t>til . Ég er miklu sterkari persóna , “ segir Anna Lára , reynslunni ríkari . Hún segist ekki vera</t>
  </si>
  <si>
    <t>vera kvenna fegurst á degi hverjum . „ Nei , og ég er alltaf að segja að ég sé bara</t>
  </si>
  <si>
    <t>Súrkálið er galdurinn</t>
  </si>
  <si>
    <t>http://visir.is/g/2017170609000</t>
  </si>
  <si>
    <t>traust sem treystandi er á . Hópur sem hugar að útrás og hefur ýmis tromp í erminni . Ég er</t>
  </si>
  <si>
    <t>vera mjög persónulegur og einlægur í mínum skrifum , en þannig efni vekur einmitt hvað mesta athygli og eykur söluna</t>
  </si>
  <si>
    <t>Ástin og list ástríðunnar</t>
  </si>
  <si>
    <t>http://mbl.is/greinasafn/grein/1283781</t>
  </si>
  <si>
    <t>sér . „ Það er skrítið að yfirgefa vini í aðstæðum sem þessum en við sem ferðumst hér saman erum</t>
  </si>
  <si>
    <t>vera okkar hér núna er byrði á góðum vinum sem eiga mikið verk fyrir höndum , " segir Halldór sem</t>
  </si>
  <si>
    <t>Djákninn á Haítí: Svaf úti með ferðatösku sem kodda</t>
  </si>
  <si>
    <t>http://visir.is/g/2010310358660</t>
  </si>
  <si>
    <t>hægt er að hugsa sér . Það er skrítið að yfirgefa vini í aðstæðum sem þessum en við [...] erum</t>
  </si>
  <si>
    <t>vera okkar hér núna er byrði á góðum vinum sem eiga mikið verk fyrir höndum . " Hann kvartaði lengi</t>
  </si>
  <si>
    <t>"Fólk er þakklátt fyrir að við skulum reyna að hjálpa"</t>
  </si>
  <si>
    <t>http://mbl.is/greinasafn/grein/1318171</t>
  </si>
  <si>
    <t>, og hann sé ekki á leiðinni að einhverju ákveðnu marki . Hann vilji vinna ómeðvitað . " Ég er</t>
  </si>
  <si>
    <t>vera ómeðvitaður , " segir Steingrímur og brosir . " Þetta æxlast áfram . Ég vinn ekki skipulega . Listin</t>
  </si>
  <si>
    <t>Mamma, mamma</t>
  </si>
  <si>
    <t>http://mbl.is/greinasafn/grein/816734</t>
  </si>
  <si>
    <t>við að það tímarnir séu breyttir og það séu ekki bara ungar stúlkur sem prýða forsíður tímarita . Leikkonan er</t>
  </si>
  <si>
    <t>vera orðin 45 ára og segist að á þessum tímapunkti í lífinu sé ekki hægt að vera fullkomin þó svo</t>
  </si>
  <si>
    <t>Þolir ekki að æfa</t>
  </si>
  <si>
    <t>http://mbl.is/smartland/heilsa/2017/08/06/tholir_ekki_ad_aefa/</t>
  </si>
  <si>
    <t>minn datt í gólfið . Brotalínurnar teygðu sig eftir skjánum eins og kóngulóarvefur og ég var allt í einu mjög</t>
  </si>
  <si>
    <t>vera ótengd umheiminum . Í sveitinni hef ég oftsinnis bölvað fjarskiptaturninum handan við hafið , sem gerir mér kleift að</t>
  </si>
  <si>
    <t>Þarfasti þjónninn</t>
  </si>
  <si>
    <t>http://mbl.is/greinasafn/grein/1594303</t>
  </si>
  <si>
    <t>með form og ramma . Eftir það varð ekki aftur snúið og áður en varði voru persónur meginstraumssagna orðnar ákaflega</t>
  </si>
  <si>
    <t>vera persónur meginstraumssagna , allt náði þetta svo ákveðnu hámarki með tveimur ofurhetjusögum sem á bæði frumlegan og vitrænan hátt</t>
  </si>
  <si>
    <t>Af músum og mönnum: Maus: A Survivor&amp;#39;&amp;#39;s Tale</t>
  </si>
  <si>
    <t>http://mbl.is/greinasafn/grein/1024809</t>
  </si>
  <si>
    <t>svo þar af leiðandi neikvæða mynd af áframhaldandi tilveru . Þetta gerist ósjálfrátt . . Nema … Ef maður er</t>
  </si>
  <si>
    <t>vera samt eins vongóður og jákvæður , úrræðagóður og þrautseigur og hægt er . Að þá kemst maður lengra .</t>
  </si>
  <si>
    <t>Ég þarf ekki að vera fullkomin..</t>
  </si>
  <si>
    <t>http://fjardarfrettir.is/umraeda/eg-tharf-ekki-ad-vera-fullkomin</t>
  </si>
  <si>
    <t>Soffía</t>
  </si>
  <si>
    <t>hússins yrði . Nánar í Skessuhorni vikunnar . Hún hefur unnið í aðstæðum sem fæstir Íslendingar geta ímyndað sér ,</t>
  </si>
  <si>
    <t>vera skotmark hryðjuverka í Sómalíu , þar sem hún starfaði hjá Barnahjálp Sameinuðu þjóðanna á vegum UNICEF . Í dag</t>
  </si>
  <si>
    <t>Vissi að hún væri skotmark hryðjuverka en upplifði þó ekki óöryggi</t>
  </si>
  <si>
    <t>http://skessuhorn.is/2017/10/11/vissi-ad-hun-vaeri-skotmark-hrydjuverka-en-upplifdi-tho-ekki-ooryggi</t>
  </si>
  <si>
    <t>. Vandlega stillt hjól í réttri stærð hjálpar til að koma í veg fyrir þetta , og sömuleiðis að vera</t>
  </si>
  <si>
    <t>vera slakur í baki , öxlum og úlnliðum þegar hjólað er . Þannig er hægt að bæta stöðu , hámarka</t>
  </si>
  <si>
    <t>Hjólreiðar kalla á pælingar og góða skipulagningu</t>
  </si>
  <si>
    <t>http://mbl.is/greinasafn/grein/1559015</t>
  </si>
  <si>
    <t>það virðist vera svo mikil áreynsla að reyna að ljúga sannfærandi . Til að leyna þessu ætti maður að vera</t>
  </si>
  <si>
    <t>vera slakur og afslappaður sem vissulega er erfitt mitt í miðri lygi . Eitt augljósasta merki þess að einhver sé</t>
  </si>
  <si>
    <t>Réttar og rangar aðferðir við lygar</t>
  </si>
  <si>
    <t>http://mbl.is/greinasafn/grein/1093037</t>
  </si>
  <si>
    <t>merkingu og hægt er , þekktur fyrir sín þrumuskot . Hvernig ætli það hafi verið að alast upp í FH</t>
  </si>
  <si>
    <t>vera sonur föður síns ? „ Það var áskorun alveg frá upphafi , “ svarar Logi um hæl . „</t>
  </si>
  <si>
    <t>Nýr kafli í lífi Loga</t>
  </si>
  <si>
    <t>Hrím og Epal sem mér finnst geggjað flott . Mig langar alveg í kanínulampa , en þá væri ég svo</t>
  </si>
  <si>
    <t>vera sú týpa . Ég gæti ekki gert það með góðri samvisku . Ég vil ekki vera týpan sem kaupir</t>
  </si>
  <si>
    <t>Á heimili safnarans</t>
  </si>
  <si>
    <t>http://stundin.is/grein/977</t>
  </si>
  <si>
    <t>til þess að skemmta sér og sleppa sér við tónlistina , " segir Krummi . " Eldra liðið er svo</t>
  </si>
  <si>
    <t>vera svalt að það þorir ekki að sleppa fram af sér beislinu og því ber meira á krökkunum . Það</t>
  </si>
  <si>
    <t>Mínus á Gauknum</t>
  </si>
  <si>
    <t>http://mbl.is/greinasafn/grein/572071</t>
  </si>
  <si>
    <t>bara krafa frá okkar viðskiptavinum að hafa þetta svona . Það má alltaf deila um umbúðirnar . Við höfum verið</t>
  </si>
  <si>
    <t>vera umhverfisvænni og auðvitað er það ódýrara að vera með minni umbúðir , “ segir Pétur . Það er mat</t>
  </si>
  <si>
    <t>„Verið að blekkja neytandann“</t>
  </si>
  <si>
    <t>http://visir.is/g/2015150619165</t>
  </si>
  <si>
    <t>stelpur væru að pæla . Þeirra pælingar snúast um að taka pláss , láta ekkert stoppa sig , eru mjög</t>
  </si>
  <si>
    <t>vera ungar konur og standa saman í því , “ segir Ásrún . „ Ég sá auglýsingu frá Ásrúnu um</t>
  </si>
  <si>
    <t>Nenna ekki Línu Langsokk enn og aftur</t>
  </si>
  <si>
    <t>http://frettatiminn.is/nenna-ekki-linu-langsokk-enn-og-aftur/</t>
  </si>
  <si>
    <t>Birna Guðmundsdóttir</t>
  </si>
  <si>
    <t>sér stað sem haldist í hendur við aukna umfjöllun um þennan málaflokk . Til að mynda sé heilbrigðisstarfsfólk orðið mun</t>
  </si>
  <si>
    <t>vera vakandi fyrir merkjum um ofbeldi . Þau sem komi að mæðraskoðun leggi sig fram við að skima eftir ofbeldi</t>
  </si>
  <si>
    <t>Slæmt að binda fólk mökum sínum</t>
  </si>
  <si>
    <t>http://stundin.is/grein/9562</t>
  </si>
  <si>
    <t>slúðrað Jóhanna Guðrún segir það vissulega hafa áhrif á einkalífið að vera þekkt andlit og hún sé til dæmis alltaf</t>
  </si>
  <si>
    <t>„Það var erfitt að fara út í búð“</t>
  </si>
  <si>
    <t>Þingmaður Miðflokksins með sjaldgæft krabbamein: „Svona áfall kemur ekki endilega fram í sálarlífinu strax“</t>
  </si>
  <si>
    <t>http://dv.is/fokus/folk/2018/6/22/thingmadur-midflokksins-med-sjaldgaeft-krabbamein-svona-afall-kemur-ekki-endilega-fram-salarlifinu-strax</t>
  </si>
  <si>
    <t>að þau séu dugleg að ræða saman um sambandið og sérstaklega ræði þau mikið kynlífið . „ Hilmar er mjög</t>
  </si>
  <si>
    <t>vera viss um að ég sé til . Fólk kannski heldur að slík umræða sé turn-off , en þvert á</t>
  </si>
  <si>
    <t>í þeirra liði . Það væri best ef við getum fengið mark í leiknum en við ætlum samt að vera</t>
  </si>
  <si>
    <t>vera þolinmóðar því það getur tekið tíma að brjóta niður lið sem kemur til að verjast , ' sagði hann</t>
  </si>
  <si>
    <t>Sigurður Ragnar vonast eftir stórsigri Íslands í dag</t>
  </si>
  <si>
    <t>um yfirverðlagningu á erlendum mörkuðum er það mat Fossa að lífeyrissjóðirnir ættu að líta sér nær . „ Við erum</t>
  </si>
  <si>
    <t>verð bæði hlutabréfa og skuldabréfa á erlendum mörkuðum er hátt . Vextir eru í sögulegu lágmarki sem skilar sér í</t>
  </si>
  <si>
    <t>Íslensku lífeyrissjóðirnir líti sér nær</t>
  </si>
  <si>
    <t>http://visir.is/g/2017171029368</t>
  </si>
  <si>
    <t>Kristinn Ingi Jónsson</t>
  </si>
  <si>
    <t>hvað plastpokar kosta nú til dags þar sem þeir kosta jafnan svipað í flestum verslunum . Þó að flestir séu</t>
  </si>
  <si>
    <t>verð í klukkubúðunum svokölluðu sé oftar en ekki hærra en gengur og gerist í lágvöruverðsverslunum , þá virðist sú álagning</t>
  </si>
  <si>
    <t>Plastpoki kostar nú 55 krónur í 10-11</t>
  </si>
  <si>
    <t>http://dv.is/neytendur/2016/10/5/plastpoki-kostar-nu-55-kronur-i-10-11</t>
  </si>
  <si>
    <t>Neytendur sækja bæði í minni og ódýrari sem og stærri og dýrari leikföng . Sæunn segir að leikfangakaupendur sé vel</t>
  </si>
  <si>
    <t>verð og gæði haldast í hendur og margir leiti sérstaklega í vönduðustu leikföngin með það í huga að þau endast</t>
  </si>
  <si>
    <t>Bregðast mjög vel við tilboðum</t>
  </si>
  <si>
    <t>http://mbl.is/greinasafn/grein/1422257</t>
  </si>
  <si>
    <t>að fylgjast betur með almennu verðlagi . Brynhildur Pétursdóttir : Það er eiginlega svolítið okkar að skoða verðið og vera</t>
  </si>
  <si>
    <t>verð við erum að borga . Það er ekkert fyrirtæki það lítið ómerkilegt að að það sé ekki með bara</t>
  </si>
  <si>
    <t>Matarkarfan og matarverð</t>
  </si>
  <si>
    <t>í Evrópu , hefur ekki svarað fyrirspurnum fréttastofu það sem af er degi . Ljóst má telja að Costco-liðar eru</t>
  </si>
  <si>
    <t>verð þeir sýna á dælum sínum og þann mikla áhuga sem Íslendingar hafa á opnuninni . Costco er þekkt fyrir</t>
  </si>
  <si>
    <t>Costco sýnir bensínlítrann á 170 krónur</t>
  </si>
  <si>
    <t>http://visir.is/g/2017170518594</t>
  </si>
  <si>
    <t>flest skjól ef maður má ekki einu sinni vera haldinn ljótunni í náttúrunni ? Samt sem áður er ég vel</t>
  </si>
  <si>
    <t>verða að fylgja hinum samfélagslegu reglum . Ég fer ekki í heimabuxum í vinnuna , ég reyni að setja upp</t>
  </si>
  <si>
    <t>Bara ef ljótan væri algild</t>
  </si>
  <si>
    <t>http://visir.is/g/2010989808457</t>
  </si>
  <si>
    <t>sem hann . Það eitt að menn skuli vilja strengja heit um nýtt og betra líf sýnir að þeir eru</t>
  </si>
  <si>
    <t>verða betri manneskjur , á einn eða annan hátt . Það eitt er ágæt staða við áramót . Hönnu Katrínu</t>
  </si>
  <si>
    <t>Stigið á stokk við áramót</t>
  </si>
  <si>
    <t>http://mbl.is/greinasafn/grein/580635</t>
  </si>
  <si>
    <t>árs þjóðhátíðarárið 1874 . „ En svo finnst mér líka svo merkilegt hvað þessi hópur sem stóð að kvöldfélaginu var</t>
  </si>
  <si>
    <t>verða upplýstir nútímamenn . Þeir ræða til dæmis kvenréttindi og í máli þeirra er oft siðferðilegur undirtónn . Þeir vilja</t>
  </si>
  <si>
    <t>Siggi séní sá fyrir sér Aþenu norðursins</t>
  </si>
  <si>
    <t>http://ruv.is/node/1219667</t>
  </si>
  <si>
    <t>og óheiðarleiki Þeir einstöku ráðherra Framsóknarflokksins sem þegar eru búnir eru að skipa sér í fylkingar hljóti sömuleiðis að vera</t>
  </si>
  <si>
    <t>verði þeirra fylking undir dragi það úr möguleikum þeirra sem einstaklinga á að eiga sæti í næstu ríkisstjórn . Erfitt</t>
  </si>
  <si>
    <t>Mikið í húfi fyrir ráðherrana</t>
  </si>
  <si>
    <t>http://mbl.is/frettir/innlent/2016/09/25/mikid_i_hufi_fyrir_radherrana/</t>
  </si>
  <si>
    <t>hefðu verið óhugsandi ef stéttabarátta og sérhagsmunagæsla hefði orðið ofan á . Til allrar hamingju hafa aðilar á vinnumarkaði verið</t>
  </si>
  <si>
    <t>verðmætasköpun er forsenda bættra kjara og hafa launahækkanir tekið að mestu mið af þessari staðreynd . Allt kapp verður að</t>
  </si>
  <si>
    <t>Frelsi launþega</t>
  </si>
  <si>
    <t>http://mbl.is/greinasafn/grein/1079392</t>
  </si>
  <si>
    <t>og er sterkara ákall á verndun persónuupplýsinga . Fólk passar sig enn betur á netinu en áður og er kannski</t>
  </si>
  <si>
    <t>verðmæti felast í þeirra fótspori á netinu og á samfélagsmiðlum . “ Kirsuberjatrén í Japan eru farin að blómstra með</t>
  </si>
  <si>
    <t>Ekkert nýtt í aðferðum Cambridge Analytica</t>
  </si>
  <si>
    <t>http://ruv.is/node/1253782</t>
  </si>
  <si>
    <t>Bændur verði meðvitaðir „ Það er ekki síst hluti af þessu starfi okkar núna að fá bændur til að verða</t>
  </si>
  <si>
    <t>verðmæti þeir eru með í höndunum og hvað þeir geta gert til að koma í veg fyrir að það breiðist</t>
  </si>
  <si>
    <t>Brugðist við mögulegum skógareldum</t>
  </si>
  <si>
    <t>http://ruv.is/node/782132</t>
  </si>
  <si>
    <t>Íslendinga í áratugi og að jafnvel væri talað um að íslenskt samfélag væri verðtryggt . „ Allir ættu að vera</t>
  </si>
  <si>
    <t>verðtrygging felur í sér , “ sagði hún og bætti við að henni þætti Einar Páll gera lítið úr gáfum</t>
  </si>
  <si>
    <t>„Allir ættu að vera meðvitaðir um hvað verðtrygging felur í sér“</t>
  </si>
  <si>
    <t>http://visir.is/g/2015150109611</t>
  </si>
  <si>
    <t>, og erfingjar þeirra , farið fram á greiðslu fyrir slíkt . " Ragnar segir einnig mikilvægt að fólk sé</t>
  </si>
  <si>
    <t>verður um myndir sem það setur á samfélagsmiðla eins og t.d . Facebook . Notkun þeirra feli oft í sér</t>
  </si>
  <si>
    <t>Munur á einkanotkun og atvinnustarfsemi</t>
  </si>
  <si>
    <t>http://mbl.is/greinasafn/grein/1559726</t>
  </si>
  <si>
    <t>kínversk yfirvöld eiga heimsmet í að framfylgja dauðadómum á borgurum sínum . Það getur ekki verið að fólk sé ekki</t>
  </si>
  <si>
    <t>verið er að fremja menningarlegt þjóðarmorð í Tíbet , " segir Birgitta . Pistill Birgittu LA Galaxy varð í nótt</t>
  </si>
  <si>
    <t>Styður ákvörðun Ögmundar</t>
  </si>
  <si>
    <t>http://mbl.is/frettir/innlent/2011/11/25/stydur_akvordun_ogmundar</t>
  </si>
  <si>
    <t>að sögn Christians er sjóðurinn þegar þurrausinn . Aðspurður segist hann hafa miklar áhyggjur af ástandinu . „ Ég er</t>
  </si>
  <si>
    <t>verið er að skera niður á öllum sviðum , en ég tel mikilvægt að hlúa að íslenskri list og menningu</t>
  </si>
  <si>
    <t>Vísir - Kreppan heftir íslenska listamenn</t>
  </si>
  <si>
    <t>http://visir.is/g/200976409890</t>
  </si>
  <si>
    <t>gefið út leiðbeiningar um hvernig þekkja megi vændisauglýsingar frá venjulegum nuddauglýsingum . Í tilkynningu samtakanna segir að að lögreglan sé</t>
  </si>
  <si>
    <t>verið sé að auglýsa vændi í Fréttablaðinu undir yfirskini nuddauglýsinga og er vitnað í ummæli Björgvins Björginssonar , yfirmanns kynferðisbrotadeildar</t>
  </si>
  <si>
    <t>Stóra systir: Vændisauglýsingar komnar aftur – Gefa út leiðbeiningar til að sía út vændi</t>
  </si>
  <si>
    <t>http://eyjan.pressan.is/frettir/?p=114793</t>
  </si>
  <si>
    <t>er mikil þörf fyrir fræðslu um þessi mál . Ungmenni vita voða lítið um réttindi sín og eru ekki endilega</t>
  </si>
  <si>
    <t>verið sé að brjóta á þeim , " segir Kristín og bætir við að það sé nokkuð algengt að vinnuveitendur</t>
  </si>
  <si>
    <t>"Mér fannst þetta skítleg framkoma"</t>
  </si>
  <si>
    <t>http://mbl.is/frettir/innlent/2014/08/13/mer_fannst_thetta_skitleg_framkoma</t>
  </si>
  <si>
    <t>erlendu fólki sem kemur til vinnu gegnum starfsmannaleigur . Starfsmenn staldra oftast stutt við , og þegar þeir loks eru</t>
  </si>
  <si>
    <t>verið sé að brjóta á þeim og hver réttindi þeirra eru samkvæmt íslenskum lögum , eru þeir á leið úr</t>
  </si>
  <si>
    <t>Bág kjör erlendra starfsmanna draga niður laun</t>
  </si>
  <si>
    <t>http://ruv.is/node/1144223</t>
  </si>
  <si>
    <t>fólki sem kemur hingað til vinnu gegnum starfsmannaleigur . Starfsmenn staldra oftast stutt við , og þegar þeir eru loks</t>
  </si>
  <si>
    <t>miður beinast auglýsingarnar oft að ungu fólki , " segir Ragný . Reyna að sneiða hjá banninu Ragný segir áfengisauglýsendur</t>
  </si>
  <si>
    <t>verið sé að fylgjast með þeim þó svo að þeir hafi í sjálfu sér fengið lítið aðhald . Því reyni</t>
  </si>
  <si>
    <t>Auglýsa áfengi án allra afleiðinga</t>
  </si>
  <si>
    <t>http://mbl.is/greinasafn/grein/1544515</t>
  </si>
  <si>
    <t>Eggertsson sem leikstýrir einleikjunum og hefur í gegnum árin komið að upptökum á þessum stað . " Fólk er nokkuð</t>
  </si>
  <si>
    <t>verið sé að gera hlutina í síðasta skipti í þessu húsi . " Einleikirnir eru enn fremur fyrstu leikverk sem</t>
  </si>
  <si>
    <t>"Oft skemmtilegur andi"</t>
  </si>
  <si>
    <t>http://mbl.is/greinasafn/grein/543599</t>
  </si>
  <si>
    <t>svona eru bara reglurnar . “ Heimir Hallgrímsson , landsliðsþjálfari Íslands , segir í samtali við fotbolti.net að þeir séu</t>
  </si>
  <si>
    <t>verið sé að hafa stóran og mikilvægan leik af Birki . „ En við verðum að halda með okkur .</t>
  </si>
  <si>
    <t>Blóðheitir Ítalir hertaka Facebook hjá KSÍ</t>
  </si>
  <si>
    <t>http://ruv.is/node/909361</t>
  </si>
  <si>
    <t>- aðgerðir sem eru afar leynilegar og eiga mikið undir því að þeir aðilar sem eru til rannsóknar séu ekki</t>
  </si>
  <si>
    <t>verið sé að hlusta á þá . Algengt er að hlustunarúrræði sé beitt við rannsóknir á fíkniefnamálum . Rannsökuðu báðir</t>
  </si>
  <si>
    <t>aðgerðir sem eru afar leynilegar og eiga augljóslega mikið undir því að þeir aðilar sem til rannsóknar eru séu ekki</t>
  </si>
  <si>
    <t>verið sé að hlusta á þá . Brotahópar eða aðilar sem til rannsóknar eru geta haft mikinn hag af því</t>
  </si>
  <si>
    <t>markaðsfræði við háskólann í Suður-Kaliforníu á að myndvinnslan dragi úr trausti neytenda á vörumerkinu . Hann segir fólk vera fullkomlega</t>
  </si>
  <si>
    <t>verið sé að horfa á unnar myndir og að það sé ekki gott fyrir viðskiptin . Bangsaspítalinn var opnaður á</t>
  </si>
  <si>
    <t>Victoria&amp;#39;s Secret í vandræðum</t>
  </si>
  <si>
    <t>http://mbl.is/vidskipti/frettir/2015/10/07/victoria_s_secret_i_vandraedum</t>
  </si>
  <si>
    <t>því ég hætti aldrei . Börn hætta oft að teikna um tíu ára aldur því þá fara þau að verða</t>
  </si>
  <si>
    <t>verið sé að horfa á þau . Fram að ákveðnum aldri er þeim alveg sama en átta sig svo á</t>
  </si>
  <si>
    <t>"Hætti aldrei að teikna"</t>
  </si>
  <si>
    <t>http://mbl.is/greinasafn/grein/1700983</t>
  </si>
  <si>
    <t>og blásturshljóðfærum og gengur mikið á . Fljótt á litið virðist þetta allt þrungið mikilli spennu . Bandaríkjamenn eru mjög</t>
  </si>
  <si>
    <t>verið sé að kjósa " valdamesta mann veraldar " til embættis og hafa mjög á því orð . Fjármunirnir sem</t>
  </si>
  <si>
    <t>Miðjumoðið er auðvitað grautur, en er hann í sömu skálinni og oftast áður?</t>
  </si>
  <si>
    <t>http://mbl.is/greinasafn/grein/1506865</t>
  </si>
  <si>
    <t>að tjá þig um , “ segir Elfa . Dreifing falsfrétta miklu meiri Elfa segir að þó fólk sé orðið</t>
  </si>
  <si>
    <t>verið sé að nota upplýsingar um þær á þennan máta þá sé það ekki endilega eins meðvitað um það hvort</t>
  </si>
  <si>
    <t>Fals­fréttir dreifast sex sinnum hraðar og fara…</t>
  </si>
  <si>
    <t>http://frettabladid.is/frettir/falsfrettir-dreifast-sex-sinnum-hraar-og-fara-viar</t>
  </si>
  <si>
    <t>fréttir sem eru falsar . Elfa Ýr Gylfadóttir framkvæmdastjóri Fjölmiðlanefndar segir að þrátt fyrir að fólk sé ef til vill</t>
  </si>
  <si>
    <t>verið sé að nýta persónuupplýsingar um það til að sníða að þeim efni , þá geri það sér ekki endilega</t>
  </si>
  <si>
    <t>sér það . , “ segir Jón . Elfa Ýr Gylfadóttir framkvæmdastjóri Fjölmiðlanefndar segir að þrátt fyrir að fólk sé</t>
  </si>
  <si>
    <t>verið sé að nýta persónuupplýsingar um það til að sníða að þeim efni og fréttir á samfélagsmiðlum , þá geri</t>
  </si>
  <si>
    <t>Gauta Hjaltasyni , þingmönnum Flokks fólksins að þeir skipti um flokk og komi yfir í Miðflokkinn . Þingmennirnir eru ekki</t>
  </si>
  <si>
    <t>verið sé að taka samtalið upp og tala afar tæpitungulaust um menn og málefni , ekki síst um Ingu Sæland</t>
  </si>
  <si>
    <t>Upptaka af þingmönnum á bar í Reykjavík</t>
  </si>
  <si>
    <t>orðinn svolítið þreyttur á þessu tali um að allt sé svo frábært og á réttri leið ? “ Hann kveðst</t>
  </si>
  <si>
    <t>verið sé að vinna í hinum ýmsu málum og að fullt af nefndum sé að skoða málin hér og þar</t>
  </si>
  <si>
    <t>„Öll launin eru horfin á fyrsta degi“</t>
  </si>
  <si>
    <t>http://dv.is/frettir/2013/10/8/oll-launin-eru-horfin-fyrsta-degi/</t>
  </si>
  <si>
    <t>. Það er vegna þess að síðasta vor var sett tilskipun í Evrópu um það að allir þyrftu að vera</t>
  </si>
  <si>
    <t>verið væri að fylgjast með þeim á þennan hátt . Sumar síður tilkynna að þær noti kökur án þess að</t>
  </si>
  <si>
    <t>Tæknikökur</t>
  </si>
  <si>
    <t>skáldið í lit. " Sýsl við raunveruleikann Spurður hvort Matthías og þeir sem sjást í bakgrunni ritstjórahluta myndarinnar hafi verið</t>
  </si>
  <si>
    <t>verið væri að kvikmynda þá , segir Erlendur að svo hafi ekki verið nema kannski í blábyrjun . Matthías hafi</t>
  </si>
  <si>
    <t>Tveggja heima maður</t>
  </si>
  <si>
    <t>http://mbl.is/greinasafn/grein/1707820</t>
  </si>
  <si>
    <t>í búrku á Laugaveginum . Þetta er vonda konan , ég er góð , “ segir Guðfinna sem var greinilega</t>
  </si>
  <si>
    <t>verið væri að taka mál hennar á myndband . „ Af hverju ert þú að taka upp það sem ég</t>
  </si>
  <si>
    <t>Framsóknarkonur gerðu grín að Moskumálinu: „Þið getið séð hana í búrku á Laugaveginum“</t>
  </si>
  <si>
    <t>http://visir.is/g/2014140929736</t>
  </si>
  <si>
    <t>var ekki leynileg upptaka . Myndavélin var ekki langt í burtu . Rauða ljósið sást greinilega og hann var fyllilega</t>
  </si>
  <si>
    <t>verið væri að taka upp . “ Tim Lambesis , söngvari kristilegu þungarokkshljómsveitarinnar As I Lay Dyinghefur játað að hafa</t>
  </si>
  <si>
    <t>Eto&amp;#39;o sagður pirraður út í Mourinho</t>
  </si>
  <si>
    <t>http://visir.is/g/2014140229140</t>
  </si>
  <si>
    <t>úrslitum heima þá viltu gera það þannig að þú fáir ekki á þig mark . Við þurfum að vera mjög</t>
  </si>
  <si>
    <t>verjast vel gegn þeim og að halda búrinu hreinu . Ef við höldum búrinu hreinu þá batna líkurnar í útileiknum</t>
  </si>
  <si>
    <t>Þurfa að hafa gætur á vængmönnunum</t>
  </si>
  <si>
    <t>http://mbl.is/sport/efstadeild/2016/07/14/urfa_ad_hafa_gaetur_a_vaengmonnunum/</t>
  </si>
  <si>
    <t>skemmtana og fundahalda eða gert hvað annað sem hugur þess stendur til í opnu og frjálsu samfélagi . Hryðjuverkamenn eru</t>
  </si>
  <si>
    <t>verk þeirra eru aðför gegn frelsi og lífsháttum . Blessunarlega höfum við Íslendingar ekki þurft að búa við ógnina af</t>
  </si>
  <si>
    <t>Vopnavæðing</t>
  </si>
  <si>
    <t>http://visir.is/g/2017170619863</t>
  </si>
  <si>
    <t>að fylgi Verkamannaflokksins og Íhaldsflokksins er mjög svipað þessa dagana . Áður en Miliband kom til Glasgow sagðist hann vera</t>
  </si>
  <si>
    <t>Verkamannaflokkurinn „ yrði að teygja sig í átt til Skotlands “ og bað þá mörg hundruð þúsund stuðningsmenn flokksins sem</t>
  </si>
  <si>
    <t>Skoski þjóðarflokkurinn gæti þurrkað Verkamannaflokkinn út í næstu kosningum</t>
  </si>
  <si>
    <t>http://eyjan.pressan.is/frettir/?p=159791</t>
  </si>
  <si>
    <t>http://mbl.is/vidskipti/frettir/2018/09/20/heimavellir_eiga_mikid_inni</t>
  </si>
  <si>
    <t>Pétur Hreinsson,</t>
  </si>
  <si>
    <t>lokakeppni heimsmeistaramótsins er undir , en mótið fer fram í Danmörku og í Þýskalandi í janúar . „ Við erum</t>
  </si>
  <si>
    <t>http://mbl.is/sport/handbolti/2018/06/13/inni_a_hm_eda_uti_i_kuldanum</t>
  </si>
  <si>
    <t>Þeir sem hæst hrópa um sakfellingar ættu að leiða hugann að örlögum slíkra manna . Flestir dómarar eru sér vel</t>
  </si>
  <si>
    <t>verkefni þeirra er ekki að svara því hvað gerst hafi í raun og veru í þeim tilvikum sem fyrir þá</t>
  </si>
  <si>
    <t>Guðlegt innsæi?</t>
  </si>
  <si>
    <t>http://mbl.is/greinasafn/grein/1576988</t>
  </si>
  <si>
    <t>Þorbjörg Helga í ræðu sinni . " Við verðum að fara að vinna " " Þó að við séum öll</t>
  </si>
  <si>
    <t>verkefnið að ábyrgjast góða líkamlega heilsu barna sé foreldra vitum við öll sem hér sitjum að gæðunum í þessum efnum</t>
  </si>
  <si>
    <t>Vill sérfræðinefnd um offitu barna</t>
  </si>
  <si>
    <t>http://mbl.is/frettir/innlent/2013/04/20/vill_serfraedinefnd_um_offitu_barna</t>
  </si>
  <si>
    <t>Það er ekki hægt að taka við Norðurskautsráðinu á meiri krefjandi tíma heldur en núna . Þannig að við erum</t>
  </si>
  <si>
    <t>verkefnið er stórt og krefst mikillar vinnu . Við erum tilbúin í það , “ segir Guðlaugur Þór Þórðarson utanríkisráðherra</t>
  </si>
  <si>
    <t>Aldrei verið meira krefjandi</t>
  </si>
  <si>
    <t>http://mbl.is/frettir/innlent/2019/05/07/aldrei_verid_meira_krefjandi</t>
  </si>
  <si>
    <t>ekki að velta okkur of mikið upp úr því , það er algjör óþarfi . Við erum hins vegar fyllilega</t>
  </si>
  <si>
    <t>verkefnið er verðugt , en að sjálfsögðu viljum við ekki stefna aftur á bak og stefnum því að því að</t>
  </si>
  <si>
    <t>"Þetta verður mjög krefjandi sumar"</t>
  </si>
  <si>
    <t>http://mbl.is/greinasafn/grein/1281925</t>
  </si>
  <si>
    <t>hin liðin hafa gert hingað til , en við getum alveg strítt þeim , " sagði Rúnar sem var þó</t>
  </si>
  <si>
    <t>verkefnið framundan væri geysilega erfitt . Leikið á Laugardalsvelli Fyrri leikurinn fer fram á Laugardalsvelli miðvikudaginn 20. ágúst og sá</t>
  </si>
  <si>
    <t>Ítölsk lið reynast erfið</t>
  </si>
  <si>
    <t>http://mbl.is/greinasafn/grein/1519400</t>
  </si>
  <si>
    <t>arfinum með húmorinn að leiðarljósi . " Þar sem við vorum að vinna með ákveðinn arf urðum við okkur snemma</t>
  </si>
  <si>
    <t>verkefnið myndi klárast á einhverjum tímapunkti , enda vildum við ekki þynna efniviðinn út eða skapa eigin framhaldssögur . Á</t>
  </si>
  <si>
    <t>"Örlög mín að gerast teiknari"</t>
  </si>
  <si>
    <t>, þar sem ráðning hans er formlega tilkynnt en Magni stýrir síðan fyrstu æfingunni á eftir . Hann sagðist vel</t>
  </si>
  <si>
    <t>verkefnið væri erfitt og það gæti þurft umtalsvert átak til að snúa við gengi liðsins . " Það er vissulega</t>
  </si>
  <si>
    <t>Magni ráðinn þjálfari Brommapojkarna</t>
  </si>
  <si>
    <t>http://mbl.is/sport/fotbolti/2014/11/11/magni_radinn_thjalfari_brommapojkarna</t>
  </si>
  <si>
    <t>Rúnarsson Friðrik Ingi vill að fólk haldi væntingum sínum í lágmarki . Varar almenning við Hann vill að Íslendingar séu</t>
  </si>
  <si>
    <t>verkefnið verður afar strembið fyrir íslensku strákana . „ Þetta er í fyrsta skipti sem þetta lið er að fara</t>
  </si>
  <si>
    <t>Barist við tröllkarla í Berlín</t>
  </si>
  <si>
    <t>í martröðina um „ Biðlistalandið Ísland “ . Hverjum einasta frambjóðanda Sjálfstæðisflokksins í þingkosningunum þann 29. október næstkomandi , er</t>
  </si>
  <si>
    <t>verkefninu er hvergi nærri lokið og að enn þurfi verulega að bæta fjármagni í heilbrigðis og velferðarmál á komandi árum</t>
  </si>
  <si>
    <t>Gjaldfrjálsa biðlistamenningu vinstri manna eða styrka stjórn Sjálfstæðisflokksins?</t>
  </si>
  <si>
    <t>http://visir.is/g/2016161019928</t>
  </si>
  <si>
    <t>Kristinn Karl Brynjarsson</t>
  </si>
  <si>
    <t>komið á fót fyrir 20 árum í nákvæmlega í þessum tilgangi . Það virðist sem að ráðherra sé bara ekki</t>
  </si>
  <si>
    <t>verkefnum Barnaverndarstofa er að sinna . Heiða segir Barnaverndarstofu mjög fúsa til að endurskoða uppbyggingu barnaverndarkerfisins en í yfirlýsingu frá</t>
  </si>
  <si>
    <t>Fyrirhugaðara breyteingar á barnaverndarkerfinu</t>
  </si>
  <si>
    <t>„ „ Lifehakking “ er að vera meðvitaður um heilann , hugsanir og sig sjálfan . Það er að vera</t>
  </si>
  <si>
    <t>verkfæri þú getur nýtt , sem eru í þér , fyrir þig sjálfan og hvernig þú getur nýtt þau til</t>
  </si>
  <si>
    <t>Hjálpar fólki að verða besta útgáfan af sjálfum sér og að láta draumana rætast</t>
  </si>
  <si>
    <t>http://visir.is/g/2018180118777</t>
  </si>
  <si>
    <t>enn . Boltinn sé hjá ríkissáttasemjara en málinu hafi aðeins verið vísað til embættisins í gær . Hún segir tónlistarkennara</t>
  </si>
  <si>
    <t>verkfall leikskólakennara vofi yfir og áhersla sé lögð á að leysa úr því máli . " En við vonumst til</t>
  </si>
  <si>
    <t>Ekki verið boðað til fundar</t>
  </si>
  <si>
    <t>http://mbl.is/frettir/innlent/2014/06/13/ekki_verid_bodad_til_fundar</t>
  </si>
  <si>
    <t>það munar svo sannarlega um það , " segir Hilmar . Hann segir jafnframt að hann telji að langflestir séu</t>
  </si>
  <si>
    <t>verkfall sé í gangi . " Það var góður fréttaflutningur af þessu í gær og fólk er meðvitað . Ég</t>
  </si>
  <si>
    <t>Þurfti að vísa frá 15% sjúklinga</t>
  </si>
  <si>
    <t>http://mbl.is/frettir/innlent/2014/11/04/thurfti_ad_visa_fra_15_prosent_sjuklinga</t>
  </si>
  <si>
    <t>á að fara lengra sem listamenn og taka meiri áhættur . Kallar á líkamlega nálgun Ég hef allan tímann verið</t>
  </si>
  <si>
    <t>verkið kallaði á mjög líkamlega nálgun og þess vegna fékk ég Völu Ómarsdóttur til liðs við mig , en hún</t>
  </si>
  <si>
    <t>Glíma við óraunhæfar væntingar</t>
  </si>
  <si>
    <t>http://mbl.is/greinasafn/grein/1705944</t>
  </si>
  <si>
    <t>mína , var reyndar rosalega almennilegur og sagði að ég mætti bara gera það sem mér sýndist . Ég var</t>
  </si>
  <si>
    <t>verkið væri bara tímabundið , ekki að ég tæki það endilega niður heldur að líklega stæði það hvorki af sér</t>
  </si>
  <si>
    <t>Með tvöfalda sjálfsmynd í Hvalfirði</t>
  </si>
  <si>
    <t>http://mbl.is/greinasafn/grein/1568103</t>
  </si>
  <si>
    <t>leiðbeinendur Þegar ég mæti í verknám á heilbrigðisstofnun vil ég að hjúkrunarfræðingurinn sem ég á að fylgja þann dag sé</t>
  </si>
  <si>
    <t>verklegu þætti ég þarf að ná tökum á . Hann þarf einnig að hafa áhuga á því að kenna mér</t>
  </si>
  <si>
    <t>Ég hefði getað drepið einhvern</t>
  </si>
  <si>
    <t>http://visir.is/g/2017170129139</t>
  </si>
  <si>
    <t>Inga María Árnadóttir</t>
  </si>
  <si>
    <t>. Leikkonan , sem skaust barnung upp á stjörnuhimininn í stórmyndinni E.T. , þekkir neikvæðar hliðar frægðarinnar og er mjög</t>
  </si>
  <si>
    <t>vernda einkalíf sitt . Barnastjarnan Barrymore varð fræg á einni nóttu . Hún átti erfitt með að höndla skjótan frama</t>
  </si>
  <si>
    <t>Þolir ekki sviðsljósið</t>
  </si>
  <si>
    <t>http://mbl.is/folk/frettir/2012/01/31/tholir_ekki_svidsljosid</t>
  </si>
  <si>
    <t>. það hefur líka orðið hugarfarsbreyting hjá fólki , en það gerir nú meiri kröfur til sjónarinnar og er meira</t>
  </si>
  <si>
    <t>vernda hana , " segir Kjartan . Meðal þeirra vörumerkja sem Optical Studio verslanirnar bjóða upp á er m.a. :</t>
  </si>
  <si>
    <t>Gleraugnaverslun Keflavíkur 20 ára</t>
  </si>
  <si>
    <t>http://vf.is/vidskipti/gleraugnaverslun-keflavikur-20-ara</t>
  </si>
  <si>
    <t>vegar farið fram um málið í Japan . Geðlæknirinn Hiroki Fukui , sem meðhöndlar barnaníðinga segir Japani ekki vera mjög</t>
  </si>
  <si>
    <t>vernda þurfi börn gegn barnaníðingum . „ Við verðum að átta okkur á því að ástandið í Japan er ekki</t>
  </si>
  <si>
    <t>Engin skömm að horfa</t>
  </si>
  <si>
    <t>http://mbl.is/frettir/erlent/2018/02/12/engin_skomm_ad_horfa</t>
  </si>
  <si>
    <t>ákveðinn hópur viðskiptavina vildi versla í heimabyggð . " Við eigum alveg ofsalega góðan kúnnahóp hérna á Austurlandi sem er</t>
  </si>
  <si>
    <t>versla í heimabyggð . Það er stækkandi hópur , held ég , sem er rosalega jákvætt . " Kortatímabilið hefur</t>
  </si>
  <si>
    <t>"Skemmtileg stemning og stuð"</t>
  </si>
  <si>
    <t>http://mbl.is/greinasafn/grein/1622984</t>
  </si>
  <si>
    <t>svipuðu móti og í fyrra . „ Við sjáum örlítla aukningu enn sem komið er . Okkur finnst heimafólk orðið</t>
  </si>
  <si>
    <t>versla í heimabyggð sem er mjög jákvætt . Við erum komin með svo fjölbreytt vöruúrval hér á staðnum að það</t>
  </si>
  <si>
    <t>Engir venjulegir gluggar</t>
  </si>
  <si>
    <t>http://sunnlenska.is/frettir/engir-venjulegir-gluggar</t>
  </si>
  <si>
    <t>veruleikanum og merkingu hans í heimsmynd okkar . Með því að beita tungumálinu á meðvitaðan hátt gera sæberpönkararnir lesendur sína</t>
  </si>
  <si>
    <t>veruleikinn er þegar skrifaður , ekki síður en hjáveruleikinn ; og fyrst veruleikinn er skrifaður , þá er hægt að</t>
  </si>
  <si>
    <t>TEGUNDIR ALLRA KVIKINDA SAMEINIST</t>
  </si>
  <si>
    <t>http://mbl.is/greinasafn/grein/610522</t>
  </si>
  <si>
    <t>gekk að kjörborðinu , að hann myndi bjóða sig fram enn og aftur . Við það tækifæri sagðist hann vera</t>
  </si>
  <si>
    <t>vestræn ríki fylgdust með framgangi kosninganna , en að Hvít-Rússar hefðu síðasta orðið . „ Við boðum til þessara kosninga</t>
  </si>
  <si>
    <t>„Rússneskur sigur“ í Hvíta-Rússlandi</t>
  </si>
  <si>
    <t>http://mbl.is/frettir/erlent/2019/11/18/russneskur_sigur_i_hvita_russlandi</t>
  </si>
  <si>
    <t>að tímabilið reynist Gróttumönnum erfitt en hann segir að það sé mikill hugur í leikmönnum . " Við erum allir</t>
  </si>
  <si>
    <t>veturinn verður erfiður . Það er gamla góða klisjan sem gildir . Við tökum einn leik í einu og gefum</t>
  </si>
  <si>
    <t>"Það þýddi ekkert annað en komast strax í stuð"</t>
  </si>
  <si>
    <t>http://mbl.is/greinasafn/grein/1394183</t>
  </si>
  <si>
    <t>og alla aðra og með það að markmiði að vinna en við erum meðvitaðir um styrk Kosovo og við erum</t>
  </si>
  <si>
    <t>við , við fórum kannski aðeins fram úr okkur gegn Finnum og fórum soldið út úr okkar karakter og við</t>
  </si>
  <si>
    <t>Ísland gæti tryggt sér pláss í lokakeppni HM með sigri í kvöld</t>
  </si>
  <si>
    <t>og spiluðum á háu tempói . Það var ekki erfitt að mótivera menn í þennan leik og það voru allir</t>
  </si>
  <si>
    <t>við ætluðum að gera í kvöld . “ „ Við settum pressu á KR með þessum sigri en Blikarnir unnu</t>
  </si>
  <si>
    <t>Heimir Guðjóns: Það var auðvelt að mótivera menn fyrir þennan leik</t>
  </si>
  <si>
    <t>http://433.pressan.is/433tv/heimir-gudjons-thad-var-audvelt-ad-motivera-menn-fyrir-thennan-leik/</t>
  </si>
  <si>
    <t>við getum tryggt að landsmönnum gangi vel . Sigurður Ingi Jóhannsson , formaður Framsóknarflokksins : Það eru hins vegar allir</t>
  </si>
  <si>
    <t>við ætlum að reyna búa til meirihlutastjórn og ef ekki þá þurfum við kannski að horfa á einhverja aðra kosti</t>
  </si>
  <si>
    <t>Birgitta Jónsdóttir fær umboðið</t>
  </si>
  <si>
    <t>viljann umfram Slóvenana . Fyrstu tveir leikirnir sýndu okkur að við gátum gert góða hluti en jafnframt þá vorum við</t>
  </si>
  <si>
    <t>við ættum meira inni . Við fórum afar illa með færin framan af leiknum og með eðlilegri nýtingu þeirra hefðum</t>
  </si>
  <si>
    <t>"Þungu fargi af okkur létt"</t>
  </si>
  <si>
    <t>http://mbl.is/greinasafn/grein/814099</t>
  </si>
  <si>
    <t>jafnaldra og fengum auk þess nöfn okkar sameiginlegu ömmu og afa . Ég held að við höfum bæði verið svolítið</t>
  </si>
  <si>
    <t>við áttum þessi nöfn ekki ein og að því fylgdi ábyrgð að bera þau . Mér hefur alltaf fundist sérstakur</t>
  </si>
  <si>
    <t>Ólöf Nordal</t>
  </si>
  <si>
    <t>http://mbl.is/greinasafn/grein/1629435</t>
  </si>
  <si>
    <t>6 leiðir til að passa upp á sykurneysluna</t>
  </si>
  <si>
    <t>http://mbl.is/smartland/heilsa/2016/12/22/6_leidir_til_ad_passa_upp_a_sykurneysluna/</t>
  </si>
  <si>
    <t>og ofvirkni . Hægt er að kíkja á vefin http://www.food-info.net/uk/e/e300.htm/http://www.food-info.net/uk/e til að sjá innihald hinna 44 þráavarnar efnana . Verum</t>
  </si>
  <si>
    <t>við borðum því hvergi kemur fram á innihaldslýsingu hversu mikið magn af þráavarnarefnum varan inniheldur og fæstir reikna út hversu</t>
  </si>
  <si>
    <t>Ertu að innbyrða of mikið magn af C eða E vítamíni?</t>
  </si>
  <si>
    <t>http://skessuhorn.is/adsendar-greinar/ertu-ad-innbyrda-mikid-magn-af-c-eda-e-vitamini</t>
  </si>
  <si>
    <t>Karen Jónsdóttir</t>
  </si>
  <si>
    <t>að vilja passa upp á fjárfestingarnar sínar , jafnt einstaklingar sem ríki , " segir hann . " Við erum</t>
  </si>
  <si>
    <t>við búum ekki alveg við þær aðstæður sem við gerðum ráð fyrir í nóvember við mótun fjárhagsáætlunar . Við munum</t>
  </si>
  <si>
    <t>"Sá raunveruleiki sem við búum við"</t>
  </si>
  <si>
    <t>í Bjarnarflagi er hins vegar tæplega tíu ára gamalt . Dagbjört Bjarnadóttir , oddviti Skútustaðahrepps : Við erum alveg fullkomlega</t>
  </si>
  <si>
    <t>við búum í einstöku lífríki . Þetta ferli er bara orðið alveg geysilega langt , en í dag er það</t>
  </si>
  <si>
    <t>Nýtt umhverfismat þarf fyrir Bjarnarflag</t>
  </si>
  <si>
    <t>hönd barna sinna , " segir í fréttatilkynningu . Lífstíll . ( Bríet , félag ungra femínista ) Að vera</t>
  </si>
  <si>
    <t>við búum í karllægu samfélagi og að hafa vilja til að gera eitthvað í því . ( Linna Johansson )</t>
  </si>
  <si>
    <t>Femínismi í mínum augum</t>
  </si>
  <si>
    <t>http://mbl.is/greinasafn/grein/591139</t>
  </si>
  <si>
    <t>? " spurði Choquehuanca á blaðamannafundi . " Við þurfum ekki að flækja málin , en við þurfum að vera</t>
  </si>
  <si>
    <t>við búum í suðrinu , ekki norðrinu , " bætti hann við . Þá sagði hann að erlendir erindrekar á</t>
  </si>
  <si>
    <t>Klukka suðursins gengur rangsælis</t>
  </si>
  <si>
    <t>http://mbl.is/greinasafn/grein/1514464</t>
  </si>
  <si>
    <t>fjarri heimaslóðum og ferðast mikið þá hef ég mjög mikinn áhuga á alþjóðamálum . Mér finnst mikilvægt að við séum</t>
  </si>
  <si>
    <t>við búum öll á sömu jörð . Við Guðni höfðum lengi styrkt barn , allt frá því við bjuggum í</t>
  </si>
  <si>
    <t>Getum gert svo margt til að bæta heiminn</t>
  </si>
  <si>
    <t>http://visir.is/g/2016161229418</t>
  </si>
  <si>
    <t>við efnið . Hugsarðu vel um líkamann ? Með göngum úti í náttúrunni og hollu mataræði . Ég er mjög</t>
  </si>
  <si>
    <t>við eigum bara einn líkama og þurfum að fara vel með hann . Hvert væri draumastarfið ef þú þyrftir að</t>
  </si>
  <si>
    <t>Hvert prósent í ávöxtun eignasafnsins hefur mikil áhrif</t>
  </si>
  <si>
    <t>http://mbl.is/greinasafn/grein/1674369</t>
  </si>
  <si>
    <t>Ef við töpum er Sviss komið áfram en ef við vinnum er þetta í okkar höndum . Ég er alveg</t>
  </si>
  <si>
    <t>við eigum eftir tvo leiki gegn Dönum en við höldum í þann draum að ná fyrsta sætinu og því munum</t>
  </si>
  <si>
    <t>Freyr: Leikur upp á það hvort við ætlum okkur fyrsta sætið eða ekki</t>
  </si>
  <si>
    <t>http://visir.is/g/2014705089961</t>
  </si>
  <si>
    <t>binda . Guð styrki ykkur í sorginni og leggi líkn með þján á þessum erfiðu stundum . Verum þó öll</t>
  </si>
  <si>
    <t>við eigum góðar minningar sem eru okkur dýrmætar og lýsa fram á veginn ásamt hækkandi sól . Þótt sorgin nísti</t>
  </si>
  <si>
    <t>HEIÐAR THEODÓR ÓLASON</t>
  </si>
  <si>
    <t>http://mbl.is/greinasafn/grein/597355</t>
  </si>
  <si>
    <t>frábæra listamenn , sem eru tilbúnir að leggja lóð á vogarskálar í markaðsstarfi ferðaþjónustunnar . Menntaðir Bandaríkjamenn hafa verið mjög</t>
  </si>
  <si>
    <t>við eigum hveri , fjöll , jökla , vötn , hvali og fallega náttúru og nú er menningin í vaxandi</t>
  </si>
  <si>
    <t>Lúxus í litlu landi</t>
  </si>
  <si>
    <t>http://mbl.is/greinasafn/grein/1256483</t>
  </si>
  <si>
    <t>væri betra að mæta mínu gamla liði undir öðrum kringumstæðum en eru í dag en ég hef allan tímann verið</t>
  </si>
  <si>
    <t>við eigum í vændum mjög erfiðan leik og ég tala nú ekki um þegar United er að keppast við að</t>
  </si>
  <si>
    <t>Fellur Bryan Robson á gamla heimavellinum?</t>
  </si>
  <si>
    <t>http://mbl.is/greinasafn/grein/1016269</t>
  </si>
  <si>
    <t>dag . Um 650.000 manns búa í Svartfjallalandi , sem lýsti yfir sjálfstæði sínu árið 2006 . " Við erum</t>
  </si>
  <si>
    <t>við eigum nú erfitt tímabil í vændum , en við erum reiðubúin að hefja samvinnu og takast á við allar</t>
  </si>
  <si>
    <t>Svartfjallaland sækir um ESB</t>
  </si>
  <si>
    <t>http://mbl.is/frettir/erlent/2008/12/15/svartfjallaland_saekir_um_esb</t>
  </si>
  <si>
    <t>standa af þér öll þessi erfiðu veikindi . Lífið er skrítið , því við fæðumst öll inn í þennan heim</t>
  </si>
  <si>
    <t>við eigum öll eftir að deyja , samt þegar kallið kemur bregður okkur alltaf jafn mikið . Ég á eftir</t>
  </si>
  <si>
    <t>BALDVIN JÓHANNESSON</t>
  </si>
  <si>
    <t>http://mbl.is/greinasafn/grein/1030327</t>
  </si>
  <si>
    <t>viku og liðið veitt okkur svo sannarlega harða keppni . Porto er afar gott og kröftugt lið og við erum</t>
  </si>
  <si>
    <t>við eigum verk að vinna . Ég veit hversu opinn leikurinn verður . Það veltur á því hvernig Porto nálgast</t>
  </si>
  <si>
    <t>Ferguson: Vill fá sama anda og 1999</t>
  </si>
  <si>
    <t>http://mbl.is/sport/enski/2009/04/15/ferguson_vill_fa_sama_anda_og_1999</t>
  </si>
  <si>
    <t>þetta sem mikilvægt þema í höfundarverki þínu . Baricco : " Við rithöfundar segjum furðulegar sögur og erum ekki sérlega</t>
  </si>
  <si>
    <t>við einblínum á ákveðnar spurningar . Við tökum ekki eftir því . Svo þegar komnar eru tvær , þrjár bækur</t>
  </si>
  <si>
    <t>Vægðarleysi meðalmennskunnar</t>
  </si>
  <si>
    <t>http://mbl.is/greinasafn/grein/502261</t>
  </si>
  <si>
    <t>að verða . Sumir spá jafnvel ekkert í þessum andlega þætti lífsins . Að mínu mati er heilbrigt að vera</t>
  </si>
  <si>
    <t>við erum . Þessi sjálfsþekking er að mínu mati grunnurinn að langtíma velgengni og framúrskarandi árangri í lífinu . Að</t>
  </si>
  <si>
    <t>Sjálfsþekking skapar ofurkraft</t>
  </si>
  <si>
    <t>http://mbl.is/smartland/frami/2018/06/05/sjalfsthekking_skapar_ofurkraft</t>
  </si>
  <si>
    <t>Boltahreyfingin í kjölfarið á því fannst mér vera mjög góð . Ég sá alveg jákvæða punkta en við erum alveg</t>
  </si>
  <si>
    <t>við erum á ákveðinni leið . Við ætlum okkur að verða betri . " Dustin Salisbery átti góðan leik hjá</t>
  </si>
  <si>
    <t>Umfjöllun, viðtöl og myndir: Fjölnir - Njarðvík 86-110 | Öruggur sigur gestanna</t>
  </si>
  <si>
    <t>http://visir.is/g/2014141018906</t>
  </si>
  <si>
    <t>Dagur Sveinn Dagbjartsson í Dalhúsum</t>
  </si>
  <si>
    <t>ári síðan , kvað á um „ Upphafið að góðu sambandi við fólkið í landinu “ og við erum ofboðslega</t>
  </si>
  <si>
    <t>við erum á örlitlum markaði og þurfum að eiga langtímasamband við viðskiptavinina okkar . Það er ekkert hægt að selja</t>
  </si>
  <si>
    <t>„Þetta eru peningar sem viðskiptavinir eiga inni hjá okkur“ - Vísir</t>
  </si>
  <si>
    <t>http://visir.is/g/2019191039690</t>
  </si>
  <si>
    <t>fleiri stigum í sarpinn og þurfum að fara í alla leik með það í huga þar sem við erum mjög</t>
  </si>
  <si>
    <t>við erum að berjast fyrir því að tryggja tilveru Snæfells í efstu deild . „ Við notum svo hátíðarnar vel</t>
  </si>
  <si>
    <t>Umfjöllun og viðtöl: Snæfell - Þór Þ. 82-100 | Hall í stuði í þriðja sigri Þórs í röð</t>
  </si>
  <si>
    <t>http://visir.is/g/2015151218816</t>
  </si>
  <si>
    <t>Símon B. Hjaltalín í Stykkishólmi</t>
  </si>
  <si>
    <t>keyra í burtu , " sagði Dagný . " Mér finnst líka vanta inn í matarmenninguna , við erum svo</t>
  </si>
  <si>
    <t>við erum að borða . Ég vil ekki einhverjar öfgar , að allt verði að vera lífrænt , en ég</t>
  </si>
  <si>
    <t>Bragðlaukaveisla í Þorlákshöfn</t>
  </si>
  <si>
    <t>http://mbl.is/greinasafn/grein/1487054</t>
  </si>
  <si>
    <t>við erum að breyta eðli séreignarsjóðanna úr því að vera viðbótarsparnaður fyrir elliárin í það að verða varasjóður fyrir mögru</t>
  </si>
  <si>
    <t>Framlengi heimild og hækki fjárhæð</t>
  </si>
  <si>
    <t>http://mbl.is/greinasafn/grein/1391657</t>
  </si>
  <si>
    <t>við ' Lokomotiv hafa slegið út góð lið í fyrstu umferðinni , þannig að við verðum að vera varkárir og</t>
  </si>
  <si>
    <t>við erum að fara að spila gegn mjög verðugum andstæðingum . ' Juventus - Basel Juventus menn munu svo sannarlega</t>
  </si>
  <si>
    <t>Leikir kvöldsins í Meistaradeildinni.</t>
  </si>
  <si>
    <t>, jafnvel langtímum saman , þar sem framboð á leiguhúsnæði er nú mun meira en eftirspurn . " Við erum</t>
  </si>
  <si>
    <t>við erum að fara í gríðarlega erfitt verkefni á móti sterku Valsliði með mikla reynslu , " sagði Ágúst Jóhannsson</t>
  </si>
  <si>
    <t>Vísir - Hef fulla trú á liðinu</t>
  </si>
  <si>
    <t>http://visir.is/g/2009821161175</t>
  </si>
  <si>
    <t>Hvernig telur þú að liðið og félagið sé tilbúið að takast á við Pepsi Max ? _x0084_ Leikmannahópurinn er fullkomlega</t>
  </si>
  <si>
    <t>við erum að fara inn í verkefni af annari stærðargráðu en við höfum tekist á við áður . Til þess</t>
  </si>
  <si>
    <t>Bestur í 22. umferð: Verkefni af annarri stærðargráðu Pétur Theodór Árnason (Grótta)</t>
  </si>
  <si>
    <t>http://fotbolti.net/news/23-09-2019/b-bestur-i-22-umferd-b-verkefni-af-annarri-staerdargradu</t>
  </si>
  <si>
    <t>Arsenal og írska landsliðsins segir sænska liðið vera gríðarlega sterkt ,, Við vitum hversu góðar þær eru og við eru</t>
  </si>
  <si>
    <t>við erum að fara spila á móti liði sem er á þeim standard sem við höfum aldrei spilað gegn svo</t>
  </si>
  <si>
    <t>Leikir helgarinnar í kvennaboltanum</t>
  </si>
  <si>
    <t>á hverjum degi . Um leið og baráttufólk slakar á kemur bakslag . Þess vegna verðum við öll að vera</t>
  </si>
  <si>
    <t>við erum að gera , segja og hvernig við viljum haga lífinu . “ Umræðan erfið Hún viðurkennir að það</t>
  </si>
  <si>
    <t>Svanfríður saknar ekki stjórnmálanna: „Ég verð aldrei manneskja sem situr hjá“</t>
  </si>
  <si>
    <t>http://pressan.is/Landsmalablod/Lesa_Akureyri/svanfridur-saknar-ekki-stjornmalanna-eg-verd-aldrei-manneskja-sem-situr-hja</t>
  </si>
  <si>
    <t>við erum að gera . " Fyrsta skrefið í átt að minni sykurneyslu er einmitt aukin meðvitund meðal neytenda ,</t>
  </si>
  <si>
    <t>http://mbl.is/greinasafn/grein/1608069</t>
  </si>
  <si>
    <t>og fyrirtækin minni en þarna er . Þetta er afleiðing þess sem við erum að gera og við erum fyllilega</t>
  </si>
  <si>
    <t>við erum að gera . Katrín Ólafsdóttir tók undir þetta og sagði æskilegt að hluti aðhaldsins kæmi úr ríkisfjármálunum .</t>
  </si>
  <si>
    <t>Seðlabankinn: Við erum að draga úr ráðstöfunartekjum heimilanna</t>
  </si>
  <si>
    <t>http://eyjan.pressan.is/frettir/?p=176648</t>
  </si>
  <si>
    <t>krakkarnir voru spenntir fyrir því að fá að handleika fiskana og skoða hrognin . „ Mér finnst fólk almennt ekki</t>
  </si>
  <si>
    <t>við erum að gera . Það mætti huga að því að kynna betur það sem við erum að fást við</t>
  </si>
  <si>
    <t>Hvað viltu verða þegar þú verður stór?</t>
  </si>
  <si>
    <t>http://vf.is/mannlif/hvad-viltu-verda-thegar-thu-verdur-stor</t>
  </si>
  <si>
    <t>ofbeldi gegn konum , skrifuð og leikstýrt af karlmönnum . “ „ Við Biggi erum báðir femínistar og teljum okkur</t>
  </si>
  <si>
    <t>við erum að gera en ég vildi fá tilfinningu fyrir því hvaða punkta ég fengi frá konum og hvaða punkta</t>
  </si>
  <si>
    <t>Gerði mynd í miðri #metoo byltingu</t>
  </si>
  <si>
    <t>http://mannlif.is/vikan/gerdi-mynd-i-midri-metoo-byltingu</t>
  </si>
  <si>
    <t>http://mbl.is/vidskipti/frettir/2017/10/07/risar_keppa_um_islensk_verdlaun</t>
  </si>
  <si>
    <t>Þóroddur Bjarnason</t>
  </si>
  <si>
    <t>hitt leikmannin . „ Ég tel okkur hafa meðhöndlað þetta rétt . ' bætti Ferguson við . „ Úrvalsdeildin er</t>
  </si>
  <si>
    <t>við erum að gera og hvað hefur verið að gerast . Við látum þá um að fást við þetta .</t>
  </si>
  <si>
    <t>Ferguson hvetur Rio til að skrifa undir</t>
  </si>
  <si>
    <t>enda ekkert að velta sér upp úr hvenær hið óumflýjanlega yrði formlegt . „ Stjórn , þjálfarar og leikmenn eru</t>
  </si>
  <si>
    <t>við erum að horfa til framtíðar . Byggja upp kjarna sem getur borið þetta lið uppi næstu árin . “</t>
  </si>
  <si>
    <t>Fallið er upphaf að einhverju nýju hjá Snæfelli</t>
  </si>
  <si>
    <t>http://visir.is/g/2017170218922</t>
  </si>
  <si>
    <t>breyta heilanum , huganum og líkamanum . Með hugleiðslu öðlumst betri sjálfsþekkingu , getum horft inn á við og verðum</t>
  </si>
  <si>
    <t>við erum að hugsa allan liðlangan daginn . Um leið og við förum að taka eftir því hvað við erum</t>
  </si>
  <si>
    <t>Fyrstu hugsanir morgunsins setja tóninn fyrir daginn</t>
  </si>
  <si>
    <t>http://mbl.is/smartland/heilsa/2019/11/27/fyrstu_hugsanir_morgunsins_setja_toninn_fyrir_dagin</t>
  </si>
  <si>
    <t>en City er auðvitað langefst og því verðugt verkefni fyrir höndum hjá Jóhanni og félögum . Flest erum við sæmilega</t>
  </si>
  <si>
    <t>við erum að innbyrða dags daglega til þess að halda línunum í lagi . Við erum jafnframt læs og kynnum</t>
  </si>
  <si>
    <t>Flestir flaska á skammtastærðunum</t>
  </si>
  <si>
    <t>http://mbl.is/matur/frettir/2018/02/05/flestir_flaska_a_skammtastaerdunum</t>
  </si>
  <si>
    <t>. HM 2018 á 433.is er í boði : „ Þetta leggst bara mjög vel í mig , við erum</t>
  </si>
  <si>
    <t>við erum að mæta eina besta landsliðið í Evrópu þannig að þetta verður bara alvöru barátta , “ sagði Kári</t>
  </si>
  <si>
    <t>Kári Árna: Það er lítil pressa á þeim að gera eitthvað</t>
  </si>
  <si>
    <t>http://dv.is/433/433tv/2017/6/6/kari-arna-thad-er-litil-pressa-a-theim-ad-gera-eitthvad</t>
  </si>
  <si>
    <t>http://mbl.is/sport/korfubolti/1999/12/01/slovenar_i_fremstu_rod</t>
  </si>
  <si>
    <t>fyrirséðan niðurskurð : Steingrímur J. Sigfússon , formaður Vinstri-grænna : Já ég held að það verði allir að vera sér</t>
  </si>
  <si>
    <t>við erum að mynda ríkisstjórn upp úr miklum erfiðleikum , við erum stödd í miklum erfiðleikum og það eru miklir</t>
  </si>
  <si>
    <t>Stjórnarviðræður halda áfram</t>
  </si>
  <si>
    <t>hátt við mögulega getum . Við erum að fara meira yfir í náttúruvernd og meira um , sem sagt vera</t>
  </si>
  <si>
    <t>við erum að nota og hvernig við nýtum það . Björg Magnúsdóttir : Hvernig horfir næsti áratugur við feldskerum hér</t>
  </si>
  <si>
    <t>Feldskeri og dýraverndarsinni</t>
  </si>
  <si>
    <t>„Peningamálin eiga að vera skemmtileg“</t>
  </si>
  <si>
    <t>http://mbl.is/smartland/frami/2016/06/09/peningamalin_eiga_ad_vera_skemmtileg/</t>
  </si>
  <si>
    <t>við fyrst gerum okkur grein fyrir því að við eigum í samræðum við okkur sjálf og svo í kjölfarið verðum</t>
  </si>
  <si>
    <t>við erum að segja getum við breytt mjög miklu í okkar lífi . Við höfum nefnilega flest tilhneigingu til þess</t>
  </si>
  <si>
    <t>Vísir - Allt gerist tvisvar</t>
  </si>
  <si>
    <t>http://visir.is/g/2005503290368</t>
  </si>
  <si>
    <t>í New York vegna hamfaranna í Japan . „ Það er allur forgangur á öryggi nemendanna . Samtökin eru mjög</t>
  </si>
  <si>
    <t>við erum að sjá um fólk en ekki vörur , “ segir Snorri . „ Ákvörðunin er nemendanna , hvort</t>
  </si>
  <si>
    <t>Vísir - Undirbjó Japansferð í tvö ár en kemst hvergi</t>
  </si>
  <si>
    <t>http://visir.is/g/2011703179891</t>
  </si>
  <si>
    <t>í erfiðan leik en sem betur fer náðum við þremur stigum , “ sagði Ólafur . , , Við erum</t>
  </si>
  <si>
    <t>við erum að spila ágætlega í fyrri hálfleik og fáum svo á okkur mark í upphafi seinni hálfleiks og sýnum</t>
  </si>
  <si>
    <t>Ólafur Páll: Keyrðum yfir þá í seinni</t>
  </si>
  <si>
    <t>http://433.pressan.is/433tv/olafur-pall-keyrdum-yfir-tha-seinni/</t>
  </si>
  <si>
    <t>Þar að auki hjálpar núvitund okkur að fara ekki inn í tilfinninguna , heldur átta okkur á því og vera</t>
  </si>
  <si>
    <t>við erum að upplifa tilfinninguna , við erum að fylgjast með henni . Það er stór munur á því og</t>
  </si>
  <si>
    <t>Horfast í augu við erfiðar tilfinningar</t>
  </si>
  <si>
    <t>http://frettatiminn.is/horfast-augu-vid-erfidar-tilfinningar/</t>
  </si>
  <si>
    <t>aðeins DNA . „ Það er ýmislegt sem við erum fær um að gera , en við verðum að vera</t>
  </si>
  <si>
    <t>Kári Stefánsson: „Það er enginn Guð, það er bara DNA“</t>
  </si>
  <si>
    <t>segir skýrsluna alls ekki hafa komið þeim sem vinna í félagsþjónustu í Breiðholti á óvart . „ Við erum mjög</t>
  </si>
  <si>
    <t>við erum bæði með mikið af lágtekjufólki , einstæðum foreldrum og hælisleitendum . Við erum með mikla fjölmenningu hérna .</t>
  </si>
  <si>
    <t>Félagslegar íbúðir dreifist víðar</t>
  </si>
  <si>
    <t>http://visir.is/g/2016161109167</t>
  </si>
  <si>
    <t>utan af landi , að þær séu uppfyllingarfréttir en þetta eru allt fréttir sem skipta fólk máli . Við erum</t>
  </si>
  <si>
    <t>við erum ekki að gera nein kynningarmyndbönd fyrir landsbyggðina , ef við sýnum eitthvað jákvætt er það vegna þess að</t>
  </si>
  <si>
    <t>Fólk hefur áhuga á sögum af fólki</t>
  </si>
  <si>
    <t>http://mbl.is/greinasafn/grein/1377351</t>
  </si>
  <si>
    <t>sjálfa okkur . Ef við vinnum Kólumbíu í næsta leik erum við komnir aftur í baráttuna . Við erum samt</t>
  </si>
  <si>
    <t>við erum ekki að spila vel . Við þurfum að breyta miklu fyrir leikinn gegn Kólumbíu , “ sagði Lionel</t>
  </si>
  <si>
    <t>Messi: „Við erum í skítamálum“</t>
  </si>
  <si>
    <t>http://visir.is/g/2016161119793</t>
  </si>
  <si>
    <t>að ýmislegt einfalt sé hægt að gera til að stórbæta stöðuna . " Við þurfum bara öll að vera aðeins</t>
  </si>
  <si>
    <t>við erum ekki eins einsleitur hópur og við vorum hér fyrir 20 árum . Samfélagið er okkar allra og fjölmiðlar</t>
  </si>
  <si>
    <t>Ísland: Ósýnilegir innflytjendur, stefnulausir fjölmiðlar og fordómafullt samfélag?</t>
  </si>
  <si>
    <t>http://mbl.is/greinasafn/grein/1050543</t>
  </si>
  <si>
    <t>gerast . Á torgum er fólk á öllum aldri , allt frá smábörnum upp í ellilífeyrisþega og við erum mjög</t>
  </si>
  <si>
    <t>við erum ekki inni í leikhúsi þar sem fólk hefur tekið ákvörðun um að borga sig inn á sýningu .</t>
  </si>
  <si>
    <t>LEIKLISTIN Á AÐ VERA HLUTI AF LÍFINU</t>
  </si>
  <si>
    <t>http://mbl.is/greinasafn/grein/576710</t>
  </si>
  <si>
    <t>verið í sókn á undanförnum mánuðum . Við höfum náð hagstæðum úrslitum en bæði við leikmenn og stuðningsmenn okkar erum</t>
  </si>
  <si>
    <t>við erum ekki neinir Brasilíumenn , " segir Aaron Hughes , fyrirliði N-Íra , í viðtali við Belfast Telegraph .</t>
  </si>
  <si>
    <t>"Getum ekki annað en stefnt á sigur"</t>
  </si>
  <si>
    <t>http://mbl.is/greinasafn/grein/1100626</t>
  </si>
  <si>
    <t>að dæma . Finnst þér útlitsdýrkun ganga út í öfgar ? Hún getur gert það . Við verðum að vera</t>
  </si>
  <si>
    <t>við erum ekki öll eins og höfum ekki leyfi til að gæðastimpla ákveðnar manneskjur umfram aðrar út frá útliti .</t>
  </si>
  <si>
    <t>Tók master í lögfræði til að halda sér á tánum</t>
  </si>
  <si>
    <t>http://mbl.is/smartland/stars/2016/09/01/tok_master_i_logfraedi_til_ad_halda_ser_a_tanum/</t>
  </si>
  <si>
    <t>Katrín segir alla þingmenn hafa metnað fyrir því að þingstörfin gangi vel fyrir sig : „ En við erum líka</t>
  </si>
  <si>
    <t>við erum ekki sammála um allt . Þannig að ef ætlast er til þess að þingið starfi eðlilega þá er</t>
  </si>
  <si>
    <t>Gott að óvissan sé frá</t>
  </si>
  <si>
    <t>http://visir.is/g/2016160819702</t>
  </si>
  <si>
    <t>Guðsteinn Bjarnason</t>
  </si>
  <si>
    <t>þ.e. að þrá hið góða , hið fagra og réttlætið , en á grundvelli jarðbundins mannskilnings . Þær eru sér</t>
  </si>
  <si>
    <t>við erum fædd af jörðu , fædd inn í tengsl við aðrar manneskjur og að það skilyrðir sýn okkar á</t>
  </si>
  <si>
    <t>Erótísk viska kvenheimspekinga</t>
  </si>
  <si>
    <t>http://mbl.is/greinasafn/grein/1491071</t>
  </si>
  <si>
    <t>evrópskan mælikvarða . Við verðum að nálgast Meistaradeildina af ákefð en á sama tíma að vera vel á verði og</t>
  </si>
  <si>
    <t>við erum flaggskip Ítalíu í Evrópu , " segir varnarmaðurinn Giorgio Chiellini . Dortmund fór örugglega upp úr riðli sínum</t>
  </si>
  <si>
    <t>Chiellini: Erum flaggskip Ítalíu í Evrópuboltanum</t>
  </si>
  <si>
    <t>við allt í lífinu saman . Við göngum í gegnum sömu vandamál og önnur pör gera en við erum bæði</t>
  </si>
  <si>
    <t>við erum heppin að eiga hvort annað , " sagði Seal . Við erum á Facebook . Svo virðist sem</t>
  </si>
  <si>
    <t>Heidi Klum er besti vinur minn</t>
  </si>
  <si>
    <t>http://visir.is/g/2010632314177</t>
  </si>
  <si>
    <t>hef verið afar lánsöm með samstarfsfólk og fullyrði að til Fjölskyldu- og félagsþjónustu Reykjanesbæjar hefur ávallt valist úrvals starfsfólk ,</t>
  </si>
  <si>
    <t>við erum hér fyrir fólkið . Reykjanesbær er góður vinnustaður þar sem allir vilja samfélaginu sínu það besta undir stjórn</t>
  </si>
  <si>
    <t>Takk fyrir mig</t>
  </si>
  <si>
    <t>http://vf.is/adsent/takk-fyrir-mig-3</t>
  </si>
  <si>
    <t>Hjördís Árnadóttir .</t>
  </si>
  <si>
    <t>finnst mikilvægt þó að við búum á Íslandi og séum fjarri þeim stöðum þar sem bardagar geisa að við séum</t>
  </si>
  <si>
    <t>við erum hluti af stærri heild og við gegnum mikilvægu hlutverki þegar kemur að friði . Boðskapur sögunnar er ekkert</t>
  </si>
  <si>
    <t>Rokið fær rómantískan blæ</t>
  </si>
  <si>
    <t>http://visir.is/g/2014712069969</t>
  </si>
  <si>
    <t>Íslendingar höfum lítið þurft að hafa áhyggjur af mengun lofts , vatns , sjávar eða lands erum við orðin meira</t>
  </si>
  <si>
    <t>við erum hluti af stórri heild . Það sem gerist í fjarlægum löndum hefur áhrif á okkur og lífsskilyrði okkar</t>
  </si>
  <si>
    <t>Orkuveita Reykjavíkur og umhverfismál</t>
  </si>
  <si>
    <t>http://mbl.is/greinasafn/grein/804632</t>
  </si>
  <si>
    <t>staldra við er ákveðin tegund af forvarnarstarfi í þeim skilningi að forvarnarstarf miðar jú allt að því að gera okkur</t>
  </si>
  <si>
    <t>við erum hugsandi verur og berum ábyrgð á lífi okkar , " segir Pétur . - Nú fékk sýning ykkar</t>
  </si>
  <si>
    <t>"Börn eiga alltaf það besta skilið"</t>
  </si>
  <si>
    <t>http://mbl.is/greinasafn/grein/753092</t>
  </si>
  <si>
    <t>engu að síður leggjast vel í sig . Þórunn Sveinbjarnardóttir , nýr formaður BHM : En ég er mjög vel</t>
  </si>
  <si>
    <t>við erum í erfiðri stöðu , það eru margir félagsmenn BHM í verkfalli og við höfum fengið fá , eða</t>
  </si>
  <si>
    <t>Nýr formaður BHM</t>
  </si>
  <si>
    <t>gagnvart því að hefja störf í svo flóknum aðstæðum . " Það leggst vel í mig en ég er vel</t>
  </si>
  <si>
    <t>við erum í erfiðum viðræðum , ekki síst vegna þess að við fáum lítil sem engin viðbrögð frá þeim sem</t>
  </si>
  <si>
    <t>Vel meðvituð um stöðuna</t>
  </si>
  <si>
    <t>http://mbl.is/frettir/innlent/2015/04/22/vel_medvitud_um_stoduna</t>
  </si>
  <si>
    <t xml:space="preserve"> Þá segist Orri ekki hafa áhyggjur af því að liðið falli . „ Ég hef ekki áhyggjur en er</t>
  </si>
  <si>
    <t>við erum í fallbaráttu eins og þessi fimm lið fyrir neðan miðju . Ég hef alltaf haft trú á stelpunum</t>
  </si>
  <si>
    <t>Orri: Bring it on</t>
  </si>
  <si>
    <t>verður bara að gera upp við sjálfan sig , en það er samt alveg sjálfsagt fyrir okkur neytendur að vera</t>
  </si>
  <si>
    <t>við erum í rauninni alltaf að móta markaðinn , þannig að það skiptir máli hvaða vöru við veljum og hvar</t>
  </si>
  <si>
    <t>Verðstríð á bókum</t>
  </si>
  <si>
    <t>séu helvíti þýðir það ekki að ég sé eitthvert himnaríki . ” Hér hvetur Merleau-Ponty til þess að við séum</t>
  </si>
  <si>
    <t>við erum í samskiptum okkar við annað fólk og þá ábyrgð sem hver og einn hefur í samfélagi sínu við</t>
  </si>
  <si>
    <t>Guðni setur spilin á borðið: ,,Veit ekki hvernig Geir fær það út að ímyndin hafi beðið hnekki"</t>
  </si>
  <si>
    <t>http://dv.is/433/2019/2/8/gudni22</t>
  </si>
  <si>
    <t>Forseti ASÍ vill skoða hringamyndun</t>
  </si>
  <si>
    <t>http://mbl.is/frettir/innlent/2004/01/02/forseti_asi_vill_skoda_hringamyndun</t>
  </si>
  <si>
    <t>gengur að innheimta lán hjá viðskiptavinum okkar , " segir Birna Einarsdóttir , bankastjóri Íslandsbanka . " Hinsvegar erum við</t>
  </si>
  <si>
    <t>við erum í umhverfi þar sem við þurfum að keppa um besta fólkið á markaðnum , bæði við skilanefndir ,</t>
  </si>
  <si>
    <t>Kaupaukar ekki á dagskránni hjá bönkunum á næstunni</t>
  </si>
  <si>
    <t>http://mbl.is/greinasafn/grein/1326272</t>
  </si>
  <si>
    <t>upp við umgang barna og þekkja ekki annað . Þetta hefur hreinlega gengið vonum framar . Þó erum við ávalt</t>
  </si>
  <si>
    <t>við erum líka að taka vissa áhættu því að á þessum tíma getur alltaf eitthvað komið uppá hjá kindunum og</t>
  </si>
  <si>
    <t>Bú og börn á Bjarteyjarsandi í 10 ár</t>
  </si>
  <si>
    <t>stuðning sem það hefur fengið í keppninni og segir alla þá sem hlutlausir eru styðja liðið . „ Við erum</t>
  </si>
  <si>
    <t>við erum líklega númer tvö hjá öllum sem styðja lið á mótinu . Við erum lítil þjóð sem enginn býst</t>
  </si>
  <si>
    <t>Eða var það Leicester?</t>
  </si>
  <si>
    <t>http://mbl.is/sport/em_fotbolta/2016/06/23/eda_var_thad_leicester/</t>
  </si>
  <si>
    <t>verið nýbúin að kynna verslunarmöguleika til sögunnar þegar Já.is var á lokametrunum að klára sína lausn . " Við erum</t>
  </si>
  <si>
    <t>við erum litli aðilinn í þessari samkeppni en við erum full sjálfstrausts og höfum mikinn metnað . " Skömmu fyrir</t>
  </si>
  <si>
    <t>Flókið að gera netverslun einfalda</t>
  </si>
  <si>
    <t>http://mbl.is/greinasafn/grein/1622624</t>
  </si>
  <si>
    <t>að þegar Ísland heldur mikilvæga fundi kemur það okkur miklu betur en áður á landakortið . Menn verða að vera</t>
  </si>
  <si>
    <t>meðvitaðir um það hvers</t>
  </si>
  <si>
    <t>við erum megnug og hvað við getum . " Breytingar í öryggissamstarfi Utanríkisráðherrafundir NATO hafa tvisvar áður verið haldnir á</t>
  </si>
  <si>
    <t>Búist við um eitt þúsund þátttakendum</t>
  </si>
  <si>
    <t>http://mbl.is/greinasafn/grein/595972</t>
  </si>
  <si>
    <t>sem stofnunin vildi veita íbúum stúdentagarðanna upplýsingar um málið . Upplýsingarnar hafi því miður reynst rangar . „ Lögreglan er</t>
  </si>
  <si>
    <t>við erum mjög ósátt við að hafa fengið rangar upplýsingar , “ segir Rebekka og bætir við að upplýsingarnar hafi</t>
  </si>
  <si>
    <t>Lögregla hafi veitt rangar upplýsingar</t>
  </si>
  <si>
    <t>http://mbl.is/frettir/innlent/2016/03/11/logregla_hafi_veitt_rangar_upplysingar/</t>
  </si>
  <si>
    <t>Lára Halla Sigurðardóttir</t>
  </si>
  <si>
    <t>í þjónustukönnunum , sem gerðar hafa verið , og hins vegar því að við teljum að fólk sé orðið meira</t>
  </si>
  <si>
    <t>við erum Norðlenskt fyrirtæki , að við störfum hér og að okkar höfuðstöðvar eru hér . Við skilum talsvert af</t>
  </si>
  <si>
    <t>Eining-Iðja semur við Sparisjóðinn</t>
  </si>
  <si>
    <t>http://vikudagur.is/is/frettir/eining-idja-semur-vid-sparisjodinn</t>
  </si>
  <si>
    <t>þroskast dag frá degi og orðið reynslunni ríkari . Með því að játa vanmátt okkar frammi fyrir Guði verðum við</t>
  </si>
  <si>
    <t>við erum og fyrir hvað við raunverulega viljum lifa . Þannig náum við áttum svo markmið okkar sett og ósett</t>
  </si>
  <si>
    <t>Fáránlega skynsamlegt atriði</t>
  </si>
  <si>
    <t>http://mbl.is/greinasafn/grein/1570125</t>
  </si>
  <si>
    <t>við . " Það sem skiptir mestu máli , númer eitt , tvö og þrjú , er að við séum</t>
  </si>
  <si>
    <t>við erum öll eins , " sagði Inga . " Mér finnst skipta miklu máli að konur standi saman og</t>
  </si>
  <si>
    <t>Unnu myndbandakeppnina Sterkar stelpur</t>
  </si>
  <si>
    <t>http://mbl.is/smartland/frami/2014/11/08/unnu_myndbandakeppnina_sterkar_stelpur</t>
  </si>
  <si>
    <t>minn er að geta ferðast um heiminn , tekið myndir og skrifað greinar með það að markmiði að gera fólk</t>
  </si>
  <si>
    <t>við erum öll eins hvað sem öllum fjölbreytileika líður . Við erum jú öll manneskjur sem höfum sömu þarfir og</t>
  </si>
  <si>
    <t>"Við erum öll eins"</t>
  </si>
  <si>
    <t>http://mbl.is/greinasafn/grein/735999</t>
  </si>
  <si>
    <t>allan heim sé lykilinn að því að brjóta upp núverandi hefðir og staðfesta þessi undirstöðuatriði . Æska heimsins er sífellt</t>
  </si>
  <si>
    <t>við erum öll íbúar jarðarinnar . Hún er sameinuð í umhyggju sinni fyrir örlögum plánetunnar okkar og er tengd í</t>
  </si>
  <si>
    <t>Að efla Sameinuðu þjóðirnar með krafti æskunnar</t>
  </si>
  <si>
    <t>http://mbl.is/greinasafn/grein/1297968</t>
  </si>
  <si>
    <t>við erum öll samferðamenn . Í leikskólanum ala börnin hvort annað upp á allt öðrum nótum . Ekkert starf er</t>
  </si>
  <si>
    <t>Stöndum við rétt að uppeldi barna?</t>
  </si>
  <si>
    <t>http://mbl.is/greinasafn/grein/1648234</t>
  </si>
  <si>
    <t>til þess að tryggja að svo verði ekki og tekið verði mið af reglum hennar . „ Við erum mjög</t>
  </si>
  <si>
    <t>við erum þarna á þannig svæði að sérstaklega mikilvægt er að gera þetta allt saman eins og lög og reglur</t>
  </si>
  <si>
    <t>Vilja auka lýðræðisþátttökuna</t>
  </si>
  <si>
    <t>http://mbl.is/frettir/kosning/2018/05/09/vilja_auka_lydraedisthatttokuna</t>
  </si>
  <si>
    <t>erum ekki farnir að fagna einu eða neinu . Það gengur vel að halda liðinu á jörðinni , menn eru</t>
  </si>
  <si>
    <t>við fáum ekkert þó að menn skrifi að við séum góðir og fólk telji liðið gott , það skilar engum</t>
  </si>
  <si>
    <t>Erum ekki farnir að fagna</t>
  </si>
  <si>
    <t>http://mbl.is/greinasafn/grein/813531</t>
  </si>
  <si>
    <t>fóta okkur í þessari deild og það tekur smá tíma , " segir Addó . „ En við erum alveg</t>
  </si>
  <si>
    <t>við fáum ekki mikinn tíma . Auðvitað hefðum við viljað vera með fleiri stig en við breytum ekki því sem</t>
  </si>
  <si>
    <t>„Til hamingju Breiðholt með að fá þennan leik" Breiðholtsslagur í Inkasso-deildinni í kvöld</t>
  </si>
  <si>
    <t>http://fotbolti.net/news/29-06-2017/til-hamingju-breidholt-med-ad-fa-thennan-leik</t>
  </si>
  <si>
    <t>Finnlands . „ Í leiknum heima þá fengum við færi til að skora en nýttum þau ekki . Við erum</t>
  </si>
  <si>
    <t>við fáum ekki mörg færi en verðum að nýta þau sem við fáum . FH varðist afar vel sem ein</t>
  </si>
  <si>
    <t>Finnarnir telja sig eiga góða möguleika í Krikanum</t>
  </si>
  <si>
    <t>. Mér fannst lið Scunthorpe leika betur en ég reiknaði með . Við unnum okkar heimavinnu vel enda vorum við</t>
  </si>
  <si>
    <t>við fengjum á móti okkur baráttuglaða leikmenn sem vildu sýna sig og sanna , " sagði Mourinho . EIRÍKUR Björn</t>
  </si>
  <si>
    <t>Jose Mourinho hrósaði liðsmönnum Scunthorpe</t>
  </si>
  <si>
    <t>http://mbl.is/greinasafn/grein/838656</t>
  </si>
  <si>
    <t>. Þrátt fyrir að pabbi hafi ekki þekkt sína nánustu síðustu árin hafði ég oft á tilfinningunni að hann væri</t>
  </si>
  <si>
    <t>við fjölskyldan værum ekki alveg sömu aðilar og starfsmenn á Eir sem önnuðust hann af ást og alúð öll þessi</t>
  </si>
  <si>
    <t>Þorsteinn Pétursson</t>
  </si>
  <si>
    <t>http://mbl.is/greinasafn/grein/1644830</t>
  </si>
  <si>
    <t>barátta milli góðs og ills , milli náttúrunnar og iðnaðarins og milli vináttu og siðspillingar . " Við vorum vel</t>
  </si>
  <si>
    <t>við gætum aldrei fært á filmu nákvæmlega allt það sem bókstafur þessa 1000 blaðsíðna ritverks segði og því reyndum við</t>
  </si>
  <si>
    <t>Tilurð Turnanna</t>
  </si>
  <si>
    <t>http://mbl.is/greinasafn/grein/705628</t>
  </si>
  <si>
    <t>vera grafkyrrir . Ási segir þá félaga hafa passað vel að drekka ekkert fyrr um daginn . „ Við vorum</t>
  </si>
  <si>
    <t>við gætum ekkert skroppið frá í þessa þrjá tíma svo við pössuðum vel upp á þetta . Eins vissum við</t>
  </si>
  <si>
    <t>Vísir - Muck voru steyptir í gifs</t>
  </si>
  <si>
    <t>http://visir.is/g/2013130529877</t>
  </si>
  <si>
    <t>með þau svör sem ég fékk í ferðinni og í leiknum , “ sagði Jón Þór . „ Við vorum</t>
  </si>
  <si>
    <t>við gætum ekki farið yfir alla heimsins hluti strax í fyrsta verkefninu . Síðan eru margir leikmenn sem eru að</t>
  </si>
  <si>
    <t>Virkilega ánægður með svörin</t>
  </si>
  <si>
    <t>http://visir.is/g/2019190129763</t>
  </si>
  <si>
    <t>Ásmundur þjálfari Fjölnis með áhugaverðan  pistil á vef félagsins</t>
  </si>
  <si>
    <t>ekki séð fyrir sér tvöfaldan sigur síðasta haust . " Það voru svolítið miklar breytingar hjá okkur og ég var</t>
  </si>
  <si>
    <t>við gætum verið í baráttunni ef liðið myndi slípast fljótt saman . Þegar mótið var komið af stað þá fannst</t>
  </si>
  <si>
    <t>er að fá eins mikið af upplýsingum frá hinum grunaða og við getum . Við verðum þó að vera full</t>
  </si>
  <si>
    <t>við gætum verið með saklausan mann í herberginu og því verðum við að nálgast viðkomandi af virðingu . Það er</t>
  </si>
  <si>
    <t>Virða skal meinta barnaníðinga</t>
  </si>
  <si>
    <t>http://mbl.is/frettir/innlent/2014/10/28/virda_skal_meinta_barnanidinga</t>
  </si>
  <si>
    <t>í dag að á tímum , eins og þeim sem við lifum á núna , sé afar mikilvægt að vera</t>
  </si>
  <si>
    <t>við gefum samþykki fyrir þegar við t.d. svörum spurningalistum eða spilum leiki á Facebook . Luckett segir því mikilvægt að</t>
  </si>
  <si>
    <t>Stafræn slóð: Hægt er að kortleggja persónu fólks mjög nákvæmlega út frá einungis 68 „lækum“</t>
  </si>
  <si>
    <t>http://dv.is/frettir/2017/3/4/stafraen-slod/</t>
  </si>
  <si>
    <t>flokkinn þingsætin . Sveitarstjórnarkosningar væru framundan og að Björt framtíð myndi horfa fram á veginn . „ Við erum mjög</t>
  </si>
  <si>
    <t>Ríkisstjórnin tapar 12 þingsætum</t>
  </si>
  <si>
    <t>http://mbl.is/frettir/kosning/2017/10/29/rikisstjornin_tapar_12_thingsaetum</t>
  </si>
  <si>
    <t>þensluna innanlands . Að einhverju leyti kunnum við betur á þetta , en að öðru leyti þurfum við að vera</t>
  </si>
  <si>
    <t>við getum auðveldlega farið framúr okkur . Það höfum við gert áður og erum líkleg til að gera það á</t>
  </si>
  <si>
    <t>„Varúðarljósin eru farin að blikka aðeins“</t>
  </si>
  <si>
    <t>http://ruv.is/node/991471</t>
  </si>
  <si>
    <t>að vinna sjö af leiki af tíu . Við erum bara sáttir og bjartsýnir á framhaldið . Við erum þó</t>
  </si>
  <si>
    <t>við getum bætt okkur . “ Magnús : Eigum að geta unnið FH-inga Magnús Gylfasonsegir að Valsmenn hafi spilað til</t>
  </si>
  <si>
    <t>Umfjöllun, viðtöl, myndir og einkunnir: FH - Valur 2-1 | Atli sýndi snilli sína</t>
  </si>
  <si>
    <t>http://visir.is/g/2014140629186</t>
  </si>
  <si>
    <t>http://mbl.is/sport/handbolti/2002/06/11/studningur_ahorfenda_vo_thungt</t>
  </si>
  <si>
    <t>allir verði umburðarlyndir gagnvart fjölbreytileika tilverunnar . Hins vegar er ekki til of mikils mælst að við séum öll alltaf</t>
  </si>
  <si>
    <t>við getum breyst til hins betra . Að við tökum breytingum fagnandi , og hvetjum fólk til að koma út</t>
  </si>
  <si>
    <t>Boðberi réttra viðhorfa</t>
  </si>
  <si>
    <t>Drottningunni . " Við þurfum líka að sýna skuggahliðar lífsins til að skilja mannlegt eðli , sjá heildarmyndina og vera</t>
  </si>
  <si>
    <t>við getum breytt , " segir hún og að hún sækist eftir því að leika flóknar persónur . " Ég</t>
  </si>
  <si>
    <t>Forréttindi að rýna í mannlegt eðli</t>
  </si>
  <si>
    <t>buðu ekki upp á mikla möguleika til þess að leika góða knattspyrnu . Þetta var því baráttuleikur . Við erum</t>
  </si>
  <si>
    <t>við getum ekki bara hugsað um þennan Valsleik sem við eigum eftir , því við þurfum að vinna aðra leiki</t>
  </si>
  <si>
    <t>KR konur á toppinn</t>
  </si>
  <si>
    <t>http://mbl.is/greinasafn/grein/1163296</t>
  </si>
  <si>
    <t>sammála því að við þurfum að horfa til þess hvernig við getum styrkt það kerfi en ég er líka mjög</t>
  </si>
  <si>
    <t>við getum ekki gert alla góða hluti í einu . Farið var fram á nafnakall við atkvæðagreiðslu um tillögurnar sem</t>
  </si>
  <si>
    <t>Stefnt að því að afgreiða fjárlög næsta árs í kvöld</t>
  </si>
  <si>
    <t>Vilja mynda samstarfsvettvang um Grundartangasvæðið</t>
  </si>
  <si>
    <t>hljóti að stefna að því að fara upp úr riðlinum og spila fleiri leiki . „ Allir í hópnum eru</t>
  </si>
  <si>
    <t>við getum farið upp úr riðlinum , “ sagði Heimir . Draumur okkar allra Heimir neitar því ekki að það</t>
  </si>
  <si>
    <t>Heimir: Hefðum getað verið óheppnari</t>
  </si>
  <si>
    <t>http://visir.is/g/2015151219557</t>
  </si>
  <si>
    <t>, “ segir Fashanu í viðtali við New Telegraph . „ Við vitum hvað Argentínumenn geta gert og þeir eru</t>
  </si>
  <si>
    <t>við getum gert . En getum við sagt það sama varðandi Króatíu og Ísland ? Við vitum ekki mikið um</t>
  </si>
  <si>
    <t>Engar stjörnur í íslenska liðinu</t>
  </si>
  <si>
    <t>http://mbl.is/sport/fotbolti/2018/03/20/engar_stjornur_i_islenska_lidinu</t>
  </si>
  <si>
    <t>sem þegar hefur verið gert . „ Þó að komi svona gusa aftur þá eru allar stofnanir og forráðamenn þeirra</t>
  </si>
  <si>
    <t>við getum gert . Mælingar hafa verið bættar . Síritandi loftgæðamælir hefur verið settur upp . Þá er lögreglan með</t>
  </si>
  <si>
    <t>Fátt annað að gera en halda sig heima</t>
  </si>
  <si>
    <t>http://visir.is/g/2014710299933</t>
  </si>
  <si>
    <t>sjónarmið þrátt fyrir að ég hafi lýst því að við teljum okkur standa vel að öllu , þá erum við</t>
  </si>
  <si>
    <t>við getum haft betra samráð . […] Við stefnum að því að auka samráð við hagsmunaaðila á fyrstu stigunum og</t>
  </si>
  <si>
    <t>Mikil áhersla lögð á hugmyndir um lagningu sæstrengs</t>
  </si>
  <si>
    <t>http://bbl.is/frettir/10322</t>
  </si>
  <si>
    <t>er þetta álit þeirra sem horfa á okkur utanfrá og hafa engin áhrif innan okkar félags . Við erum sjálfir</t>
  </si>
  <si>
    <t>við getum í fótbolta og vinnum hörðum höndum að því að ná því fram í sumar . Hafið þið sett</t>
  </si>
  <si>
    <t>,Mikilvægt að þykja erfiðir heim að sækja</t>
  </si>
  <si>
    <t>http://vf.is/ithrottir/-mikilvaegt-ad-thykja-erfidir-heim-ad-saekja</t>
  </si>
  <si>
    <t>vekja fólk til umhugsunar um mikilvægi þess að við sem einstaklingar tökum ábyrgð á gangi mála í heiminum og séum</t>
  </si>
  <si>
    <t>við getum lagt af mörkum til að skapa betri heim . Það getur oft verið erfitt að trúa því að</t>
  </si>
  <si>
    <t>Friðargangan á Þorláksmessu</t>
  </si>
  <si>
    <t>http://mbl.is/greinasafn/grein/771604</t>
  </si>
  <si>
    <t>http://mbl.is/sport/fotbolti/2007/09/19/meistararimmur</t>
  </si>
  <si>
    <t>ekkert hvernig var inni í klefa í gær en menn eru nokkuð rólegir yfir þessu . Við erum orðnir svolítið</t>
  </si>
  <si>
    <t>við getum náð langt . Það er svolítið síðan að við sáum að EM-sætið gæti verið möguleiki , en menn</t>
  </si>
  <si>
    <t>"Þetta er ótrúleg staða"</t>
  </si>
  <si>
    <t>http://mbl.is/greinasafn/grein/1566643</t>
  </si>
  <si>
    <t>innan mjög þröngs fjárhagsramma , og starfsemin hefur verið miðuð við þetta afmarkaða hlutverk . Tilvísandi heilsugæslulæknar hafa verið vel</t>
  </si>
  <si>
    <t>við getum og hvað ekki . Þannig hefur náðst upp sérhæfing á nokkuð breiðu sviði og í fullu jafnvægi við</t>
  </si>
  <si>
    <t>Björgum St. Jósefsspítala</t>
  </si>
  <si>
    <t>http://mbl.is/greinasafn/grein/1264861</t>
  </si>
  <si>
    <t>leggja okkur 100% fram og helst rúmlega það . Ég var ánægður með að við skyldum vinna en ég var</t>
  </si>
  <si>
    <t>við getum spilað betur . Það var smáhökt á liðinu í byrjun en þegar menn hitnuðu fór þetta að ganga</t>
  </si>
  <si>
    <t>þegar upp er staðið liggur munurinn í tveimur atriðum . Við tökum ýmislegt með okkur í næsta leik og erum</t>
  </si>
  <si>
    <t>við getum unnið leik . " Hrávörur héldu áfram að hækka á mörkuðum í dag , en matvælaverð hefur hækkað</t>
  </si>
  <si>
    <t>Willum: Óvissa í fyrstu skrefunum</t>
  </si>
  <si>
    <t>http://mbl.is/sport/fotbolti/2011/01/21/willum_ovissa_i_fyrstu_skrefunum</t>
  </si>
  <si>
    <t>http://mbl.is/fjolskyldan/frettir/2018/08/16/fimm_ara_og_neitar_ad_sofa_i_eigin_rumi</t>
  </si>
  <si>
    <t>vandamál sín friðsamlega heldur með byssum . Konur og börn urðu verst úti . Á einhverju stigi urðum við konur</t>
  </si>
  <si>
    <t>við hefðum vald og getu til að bæta ástandið og ákváðum að kominn væri tími til að gera eitthvað í</t>
  </si>
  <si>
    <t>Get gegnt mikilvægu hlutverki</t>
  </si>
  <si>
    <t>Sorphirða í Reykjavík</t>
  </si>
  <si>
    <t>http://mbl.is/greinasafn/grein/1238735</t>
  </si>
  <si>
    <t>prýtt . Það hefur aftur á móti átt erfitt með að komast í úrslitaleikinn á EM . „ Við erum</t>
  </si>
  <si>
    <t>við höfum dottið út of snemma í síðustu mótum . Það verður erfitt að vinna þetta mót en við munum</t>
  </si>
  <si>
    <t>„Við virðum íslenska liðið“</t>
  </si>
  <si>
    <t>http://visir.is/g/2017170719093</t>
  </si>
  <si>
    <t>Tómas Þór Þórðarson í Tilburg</t>
  </si>
  <si>
    <t>" sagði þjálfarinn en er pollrólegur þrátt fyrir að hafa bara þrjú stig úr þremur leikjum . " Við erum</t>
  </si>
  <si>
    <t>við höfum ekki alveg náð saman liði ennþá . Það voru vísbendingar um það í síðasta leik og maður var</t>
  </si>
  <si>
    <t>Fannst þetta líta ágætlega út</t>
  </si>
  <si>
    <t>http://mbl.is/greinasafn/grein/1283735</t>
  </si>
  <si>
    <t>við þá , " sagði Willum . „ Mér fannst batamerki á liðinu í síðasta leik . Við erum alveg</t>
  </si>
  <si>
    <t>við höfum ekki ennþá fundið okkur almennilega . Við erum ennþá að vinna úr þessum hópi og finna liðið .</t>
  </si>
  <si>
    <t>Vísir - Willum Þór: Við réðum bara illa við þá</t>
  </si>
  <si>
    <t>http://visir.is/g/2009837865855</t>
  </si>
  <si>
    <t>kunna að ná sér á strik eftir tapleiki . " Þetta eru alvöru keppnismenn . Þeir eru svekktir en líka</t>
  </si>
  <si>
    <t>við höfum gert góða hluti og ætlum að enda þetta á góðu nótunum , " sagði Sigursteinn Arndal , einn</t>
  </si>
  <si>
    <t>"Alltaf jafn sárt að tapa"</t>
  </si>
  <si>
    <t>http://mbl.is/greinasafn/grein/1564598</t>
  </si>
  <si>
    <t>? " Ó , auðvitað . Við getum ekki lifað hvert án annars ! Við verðum bara öll að vera</t>
  </si>
  <si>
    <t>við höfum jafnan rétt . Rétt til að lifa , til að vinna og svo framvegis . Áður nutu til</t>
  </si>
  <si>
    <t>Úr frelsishernum í ráðherrastól</t>
  </si>
  <si>
    <t>http://mbl.is/greinasafn/grein/1037897</t>
  </si>
  <si>
    <t>stöðugt á peninga hafi ómeðvituð áhrif á framkomu okkar hvert við annað ? Í öllu falli er gott að vera</t>
  </si>
  <si>
    <t>við höfum kannski ekki jafnfullkomin tök á eigin huga og við viljum trúa . una@mbl.is Una Sighvatsdóttir Enn einu sinni</t>
  </si>
  <si>
    <t>Veistu hvað þú ert að hugsa?</t>
  </si>
  <si>
    <t>http://mbl.is/greinasafn/grein/1411779</t>
  </si>
  <si>
    <t>réttindi sín og eiga að standa á honum ef þeim er misboðið . Þau verða hins vegar líka að vera</t>
  </si>
  <si>
    <t>við höfum líka skyldur , “ segir Guðríður jafnframt . Hér má hlusta á viðtalið við Guðríði Fjölskyldufyrirtækið Hafkalk ehf.</t>
  </si>
  <si>
    <t>Guðríður: „Þú leggur fyrir verkefni og þau segja á móti: „Ertu geðveik?“</t>
  </si>
  <si>
    <t>við höfum líka skyldur . Þær felast meðal annar í því að við eigum að tala við hvort annað af</t>
  </si>
  <si>
    <t>Kennarar varnarlausir gagnvart símum nemenda</t>
  </si>
  <si>
    <t>http://ruv.is/node/995230</t>
  </si>
  <si>
    <t>Björg Magnúsdóttir</t>
  </si>
  <si>
    <t>Trúnó og hinsegin ferðamenn</t>
  </si>
  <si>
    <t>http://mbl.is/matur/frettir/2011/08/05/truno_og_hinsegin_ferdamenn</t>
  </si>
  <si>
    <t>við höfum náð góðum úrslitum og ef allir leggjast á eitt þá getum við gert það . " Neyðin kennir</t>
  </si>
  <si>
    <t>á útivelli gegn Real Madrid í gær . ,, Við erum að klára þetta tímabil mjög sterkt en ég er</t>
  </si>
  <si>
    <t>við höfum notað mikla orku í undanförnum leikjum , " sagði Malouda . ,, Á móti Bolton í síðasta mánuði</t>
  </si>
  <si>
    <t>Malouda segir að Chelsea verði að bæta varnarleikinn</t>
  </si>
  <si>
    <t>við höfum ólíkar skoðanir . * * * Sem sjá má dugði borgarstjórn ekki færri en 11 boðorð þar sem</t>
  </si>
  <si>
    <t>Siðapostular - Viðskiptablaðið</t>
  </si>
  <si>
    <t>http://vb.is/frettir/155219</t>
  </si>
  <si>
    <t>standa langt til framtíðar og lúta ekki bara skammtíma hagsmunum í „ einhverskonar túrisma “ . Við verðum að vera</t>
  </si>
  <si>
    <t>við höfum svo mikið um það að segja hvernig staðið er að ferðamálunum . Það verður að hlúa að því</t>
  </si>
  <si>
    <t>Enn er blómlegt í Árdal og þriðja þáttaröðin fer senn í loftið</t>
  </si>
  <si>
    <t>http://frettabladid.is/frettir/afsoekunarbeini-skref-i-att-a-upplausn-eta</t>
  </si>
  <si>
    <t>Grétar Þór Eyþórsson , Íslandsmeistari í handknattleik með ÍBV . „ Við njótum hverrar mínútum og erum mjög þakklát og</t>
  </si>
  <si>
    <t>við höfum það gott hérna , “ sagði Þórunn Erna Clausen þegar Ásgeir Páll Ágústsson , útvarpsmaður K100 , heyrði</t>
  </si>
  <si>
    <t>Ari finnur ekki fyrir pressu</t>
  </si>
  <si>
    <t>http://mbl.is/frettir/innlent/2018/05/05/ari_finnur_ekki_fyrir_pressu</t>
  </si>
  <si>
    <t>væri eftir því að taka sýni vegna starfs eða tilvika á vinnustað . Vinnuveitendur og starfsmenn verði að vera sér</t>
  </si>
  <si>
    <t>við hvers konar öflun persónugagna starfsmanna væri litið til laga um persónuvernd og öflun persónuupplýsinga . Árni sagði eðlilegt ,</t>
  </si>
  <si>
    <t>Ákvæði um sýnatöku úr starfsmönnum sagt siðferðilega óverjandi</t>
  </si>
  <si>
    <t>http://mbl.is/frettir/innlent/2004/04/01/akvaedi_um_synatoku_ur_starfsmonnum_sagt_sidferdile</t>
  </si>
  <si>
    <t>á síðasta séns " því ég veit að þessu verður annars hent samdægurs . Við neytendur eigum að vera miklu</t>
  </si>
  <si>
    <t>við kaupum og borðum og hvenær best er að nota vöruna . Og ríkisvaldið ætti virkilega að huga sinn gang</t>
  </si>
  <si>
    <t>Nærætur</t>
  </si>
  <si>
    <t>" Með það að leiðarljósi breytti Kaja sínum eigin lífsstíl . Hún er jafnframt mikill talsmaður þess að við séum</t>
  </si>
  <si>
    <t>við látum ofan í okkur og að matvælaiðnaðurinn noti neytendur eins og tilraunadýr . " Mér blöskrar alltaf jafn mikið</t>
  </si>
  <si>
    <t>Við erum það sem við borðum</t>
  </si>
  <si>
    <t>tungumálið , tölum og skrifum . Á þessum síðum hefur áður verið talað um mikilvægi þess að lesa og vera</t>
  </si>
  <si>
    <t>við lesum . Vissulega eykur lestur orðaforða og bætir máltilfinningu þess sem les og af þeim sökum er sjálfsagt að</t>
  </si>
  <si>
    <t>Konan sem gleymdist</t>
  </si>
  <si>
    <t>http://mbl.is/greinasafn/grein/1441684</t>
  </si>
  <si>
    <t>byrja á nýjum reit hvenær sem er og búa til nýtt listaverk með þér í aðalhlutverki . “ Lára er</t>
  </si>
  <si>
    <t>http://mbl.is/smartland/heilsa/2018/09/16/ballett_fer_aldrei_ur_tisku</t>
  </si>
  <si>
    <t>sigur komi okkur á sigurbrautina . Það er alltaf pressa á FH fyrir hvaða leik sem er en við vorum</t>
  </si>
  <si>
    <t>við mættum alls ekki tapa . Ég vissi það að við yrðum tilbúnir í þennan leik og það var gott</t>
  </si>
  <si>
    <t>Okkar langbesti leikur í sumar</t>
  </si>
  <si>
    <t>http://mbl.is/sport/efstadeild/2017/06/04/okkar_langbesti_leikur_i_sumar/</t>
  </si>
  <si>
    <t>engum nema sjálfum okkur um kennt ef við vinnum ekki deildina . Síðustu þrjá mánuði höfum við barist hart ,</t>
  </si>
  <si>
    <t>við mættum helst ekki tapa stigum svo það væri skömm að henda frá sér möguleikanum á síðustu stundu , "</t>
  </si>
  <si>
    <t>Spenna á þrennum vígstöðvum</t>
  </si>
  <si>
    <t>http://mbl.is/greinasafn/grein/728484</t>
  </si>
  <si>
    <t>misstíga okkur ,, Við erum í góðri stöðu en við getum kastað henni fljótt frá okkur . Við erum allir</t>
  </si>
  <si>
    <t>við megum alls ekki misstíga okkur , " segir Michael Carrick miðjumaðurinn sterki hjá Manchester United sem reiknaði ekki með</t>
  </si>
  <si>
    <t>Toppliðin taka daginn snemma á Englandi</t>
  </si>
  <si>
    <t>http://mbl.is/greinasafn/grein/1142246</t>
  </si>
  <si>
    <t>en ég verð búinn að ná mér fyrir leikinn við Lazio . Við erum vel einbeittir á þann leik og</t>
  </si>
  <si>
    <t>við megum alls ekki misstíga okkur . Við ætlum okkur stóra hluti í Meistaradeildinni í ár , " segir Nistelrooy</t>
  </si>
  <si>
    <t>Að duga eða drepast fyrir Liverpool gegn Marseille</t>
  </si>
  <si>
    <t>http://mbl.is/greinasafn/grein/1179910</t>
  </si>
  <si>
    <t>við megum alls ekki tapa og við stefnum að sjálfsögðu á að taka öll stigin . " Frestur til að</t>
  </si>
  <si>
    <t>http://mbl.is/sport/frettir/2003/03/26/tryggvi_er_akvedinn_i_ad_breyta_til</t>
  </si>
  <si>
    <t>við megum ekkert slaka á . Næstu fjórir til fimm leikir eru mjög mikilvægir , " sagði Matthías sem hefur</t>
  </si>
  <si>
    <t>http://mbl.is/greinasafn/grein/1627434</t>
  </si>
  <si>
    <t>Logi Ólafsson landsliðsþjálfari eftir jafnteflið, 0:0, við Ítali í Padova: Gott fyrir sjálfstraustið</t>
  </si>
  <si>
    <t>laus við meiðsli í vetur og er með sjálfstraust þessa dagana sem skilar ágætum frammistöðum . ' ,, Við erum</t>
  </si>
  <si>
    <t>við meigum ekki slaka á og það er kannski lykill að þessu góða gengi er að Rúnar er mjög klókur</t>
  </si>
  <si>
    <t>Bestur í 7. umferð: Búinn að gleyma hvernig er að tapa</t>
  </si>
  <si>
    <t>2 ] . Það höfðu margir gott af því að fá 90 mínútur í kvöld . “ „ Við erum</t>
  </si>
  <si>
    <t>við munum ekki fá svona andstæðing á EM en við lögðum upp með ýmilsegt í kvöld sem gekk heilt yfir</t>
  </si>
  <si>
    <t>Eiður Smári: Ef örvæntingin kemur skorar maður ekki</t>
  </si>
  <si>
    <t>http://visir.is/g/2016160609252</t>
  </si>
  <si>
    <t>vinnu á bakvið hana . Með Frelsisdeildinni er ljóst af okkar hálfu að við vonum að þingmenn Sjálfstæðisflokksins verði betur</t>
  </si>
  <si>
    <t>við munum fylgjast með því hverjir vinna af krafti við að leggja fram öflug og góð þingmál sem vinna að</t>
  </si>
  <si>
    <t>Pétur H. Blöndal sigurvegari í Frelsisdeild SUS</t>
  </si>
  <si>
    <t>http://mbl.is/folk/frettir/2006/08/17/petur_h_blondal_sigurvegari_i_frelsisdeild_sus</t>
  </si>
  <si>
    <t>velja efstu liðum . Þið trúið mér kannski ekki , en við ætlum okkur það samt . Við erum þess</t>
  </si>
  <si>
    <t>við munum keppa um sigur í ár . Að vinna kappakstur er takmark mitt , " bætti Button við .</t>
  </si>
  <si>
    <t>Takmark Buttons að vinna fyrsta mótssigur BAR</t>
  </si>
  <si>
    <t>http://mbl.is/sport/formula/2004/01/10/takmark_buttons_ad_vinna_fyrsta_motssigur_bar</t>
  </si>
  <si>
    <t>og að tvíburarnir gætu dáið . Sem leiddi til þess að hann fór að hugsa mikið um dauðann og varð</t>
  </si>
  <si>
    <t>við munum öll deyja . Það var mjög þungbær tilhugsun fyrir lítið barn . “ Sjálfur segir hann frá óttanum</t>
  </si>
  <si>
    <t>Fórnaði sjálfri sér fyrir tvíburana</t>
  </si>
  <si>
    <t>http://stundin.is/grein/8147</t>
  </si>
  <si>
    <t>stjórnvöld tilbúin að sættast á það framlag segir Hugi engar formlegar viðræður hafnar . „ Við höfum auðvitað alveg verið</t>
  </si>
  <si>
    <t>við myndum fá háa kröfu . Við höfum alveg farið með opin augun í það , “ segir hann .</t>
  </si>
  <si>
    <t>Búast við strangri kröfu á Íslandi</t>
  </si>
  <si>
    <t>http://mbl.is/frettir/innlent/2016/11/18/buast_vid_strangri_krofu_a_islandi/</t>
  </si>
  <si>
    <t>að ólíkar þjóðir , líka smáríki eins og Ísland , tækju sæti í ráðinu . Við yrðum þó að vera</t>
  </si>
  <si>
    <t>við myndum sæta þrýstingi stórþjóðanna í einstökum málum . Íslendingar ættu hins vegar eins mikla möguleika á því og hvert</t>
  </si>
  <si>
    <t>Lýsir ekki hégómlegu drambi heldur eðlilegu endurmati</t>
  </si>
  <si>
    <t>http://mbl.is/greinasafn/grein/1163941</t>
  </si>
  <si>
    <t>öryggismálasérfræðingur , vék að því á málþingi um stöðu Íslands á alþjóðavettvangi 7. september sl. að Íslendingar yrðu að vera</t>
  </si>
  <si>
    <t>við myndum sæta þrýstingi stórþjóðanna í einstökum málum ef við næðum kjöri til setu í öryggisráð Sameinuðu þjóðanna . Bailes</t>
  </si>
  <si>
    <t>Aukinn kraftur settur í kosningabaráttu Íslands</t>
  </si>
  <si>
    <t>http://mbl.is/greinasafn/grein/1166423</t>
  </si>
  <si>
    <t>og fjármunum . Oft getum við komið í veg fyrir að úrgangur verði til , einfaldlega með því að vera</t>
  </si>
  <si>
    <t>við nauðsynlega þurfum og þurfum ekki og með því að nýta hlutina betur . Er eðlilegt að allt frá umbúðum</t>
  </si>
  <si>
    <t>Aldrei meira magn á endurvinnslustöðvar SORPU</t>
  </si>
  <si>
    <t>http://dv.is/frettir/2016/9/17/aldrei-meira-magn-endurvinnslustodvar-sorpu/</t>
  </si>
  <si>
    <t>segir í samtali við norska ríkissjónvarpið , NRK , að götin á norsku landamærunum séu mörg . " Við erum</t>
  </si>
  <si>
    <t>við náum bara toppnum á ísjakanum , " segir hann og segir tollgæsluna allt of illa mannaða miðað við umfang</t>
  </si>
  <si>
    <t>Ómannaðar landamærastöðvar í Noregi</t>
  </si>
  <si>
    <t>http://mbl.is/frettir/erlent/2013/02/03/omannadar_landamaerastodvar_i_noregi</t>
  </si>
  <si>
    <t>í ruslatunnuna ef við erum ekki með plastpoka ? Það segir sig sjálft að ef við flokkum og erum meira</t>
  </si>
  <si>
    <t>við setjum í ruslatunnuna , þá þurfum við færri poka . Kaupum frekar rúllu af pokum sem endist lengi ,</t>
  </si>
  <si>
    <t>eftir ; Borðaðu ekkert sem langamma þín þekkir ekki sem mat ! Við eigum að njóta en einnig að vera</t>
  </si>
  <si>
    <t>við setjum ofan í okkur , “ segir Sigga ákveðið . Hún er ákveðin og kraftmikil hún Sigga , örugglega</t>
  </si>
  <si>
    <t>Hollusta um jólin</t>
  </si>
  <si>
    <t>http://vf.is/mannlif/hollusta-um-jolin</t>
  </si>
  <si>
    <t>við erum mjög hrifnir af honum . Þessum hljóðmassa sem okkur tekst að búa til . Við höfum aldrei verið</t>
  </si>
  <si>
    <t>við séum að búa til einhvers konar þungarokk . Þungarokkarar hafa verið mjög ásæknir í okkur og við erum mjög</t>
  </si>
  <si>
    <t>Harmageddon - Við gerum það sem við gerum</t>
  </si>
  <si>
    <t>http://visir.is/g/2011712089789</t>
  </si>
  <si>
    <t>í fótbolta þá erum við ekki endilega með einhverja yfirburði yfir þá . Við þurfum að passa okkur og vera</t>
  </si>
  <si>
    <t>við séum að fara í hörkuleik . Ég hef fulla trú á því að við verðum klárir í slaginn ,</t>
  </si>
  <si>
    <t>Emil færist aftar á völlinn hjá Udinese</t>
  </si>
  <si>
    <t>http://mbl.is/sport/efstadeild/2017/03/22/emil_faerist_aftar_a_vollinn/</t>
  </si>
  <si>
    <t>lög og reglugerðir . Það má vera að við þurfum að færa fórnir en þá skiptir máli að við séum</t>
  </si>
  <si>
    <t>við séum að leggja góðum málstað lið , " segir Haukur , sem um nokkurt skeið hefur unnið að nýrri</t>
  </si>
  <si>
    <t>"Kalla fram eitthvað óvænt"</t>
  </si>
  <si>
    <t>http://mbl.is/greinasafn/grein/1701396</t>
  </si>
  <si>
    <t>byrjuðum höfðum við nokkrar grunnhugmyndir sem við vildum kanna og við erum enn að kanna þær . Við erum mjög</t>
  </si>
  <si>
    <t>við séum ekki í leit að nýjum hlutum til þess að festa við mengið okkar . Við treystum hver öðrum</t>
  </si>
  <si>
    <t>Albini þekkir hangikjöt, hákarla og sviðahausa | Kjarninn</t>
  </si>
  <si>
    <t>http://kjarninn.is/folk/thekkir-hangikjot-hakarla-og-svidahausa</t>
  </si>
  <si>
    <t>leikrit til að halda öllu góðu á meðan leyst er úr erfiðleikunum . Börn eiga ekki að þurfa að vera</t>
  </si>
  <si>
    <t>við séum ekki öll bestu vinir . Þau þurfa bara að vera meðvituð um að vera börn og þau sjálf</t>
  </si>
  <si>
    <t>John Kirby flotaforingi , lýsti stöðunni með hliðstæðum hætti . " Svo það fari ekki milli mála þá erum við</t>
  </si>
  <si>
    <t>við séum í stríði við Ríki íslams með sama hætti og við eigum í stríði og munum halda áfram að</t>
  </si>
  <si>
    <t>Bandaríkin í stríði við Ríki íslams</t>
  </si>
  <si>
    <t>http://mbl.is/frettir/erlent/2014/09/12/bandarikin_i_stridi_vid_riki_islams</t>
  </si>
  <si>
    <t>kjörstað ; það er einhver stemning og maður hittir fólk úr hverfinu og það er mikið spjallað . Menn eru</t>
  </si>
  <si>
    <t>við séum öll saman þátttakendur í stóru verkefni og þar er ánægjulegt , " segir Óttarr og neitar að deginum</t>
  </si>
  <si>
    <t>Fæ kannski brauðtertu ef ég er heppinn</t>
  </si>
  <si>
    <t>http://mbl.is/greinasafn/grein/1659619</t>
  </si>
  <si>
    <t>þyrfti að vinna áður en bikarinn sé þeirra . „ Liðið veit hvað það þarf að gera . Við erum</t>
  </si>
  <si>
    <t>við sigruðum mikilvægan leik í gær , en það eru sjö leikir eftir og við megum ekki við því að</t>
  </si>
  <si>
    <t>Iniesta: Við vitum hvað þarf að gera</t>
  </si>
  <si>
    <t>http://visir.is/g/2010348462291</t>
  </si>
  <si>
    <t>Rafnar Orri Gunnarsson</t>
  </si>
  <si>
    <t>rauðan lit . Liturinn gefur til kynna hvernig degi við búumst við . Ef hann er rauður þá er starfsfólkið</t>
  </si>
  <si>
    <t>við sinnum bara viðskiptavinunum og leggjum alla orkuna í það . Þá erum við ekki að raða í hillur eða</t>
  </si>
  <si>
    <t>Segir verðbólgunni stríð á hendur</t>
  </si>
  <si>
    <t>http://mbl.is/greinasafn/grein/1568741</t>
  </si>
  <si>
    <t>á við núna . ' Viðtalið má sjá í heild sinni í spilaranum hér að ofan . „ Við erum</t>
  </si>
  <si>
    <t>við spiluðum kannski ekki okkar besta leik , ' sagði Willum Þór Þórsson , þjálfari KR , eftir 2 -</t>
  </si>
  <si>
    <t>Willum: Spiluðum ekki okkar besta leik</t>
  </si>
  <si>
    <t>var ánægður með sína menn eftir 2 - 1 sigur á Þrótti Reykjavík í kvöld . ,, Við erum alveg</t>
  </si>
  <si>
    <t>við spiluðum kannski ekki okkar besta leik . Þróttarar komu vel stemdir og skoruðu mark á okkur snemma sem setti</t>
  </si>
  <si>
    <t>Willum: Kannski ekki alveg verðskuldað</t>
  </si>
  <si>
    <t>http://433.pressan.is/433tv/willum-kannski-ekki-alveg-verdskuldad/</t>
  </si>
  <si>
    <t>hönnun blómstrar sem aldrei fyrr . Nú er landinn líka meira en tilbúinn að styðja íslenska framleiðslu . Við erum</t>
  </si>
  <si>
    <t>við spörum gjaldeyri með því að kaupa frekar það sem búið er til hér heima en það sem flutt er</t>
  </si>
  <si>
    <t>Sjálfsbjargarviðleitni</t>
  </si>
  <si>
    <t>http://mbl.is/greinasafn/grein/1316096</t>
  </si>
  <si>
    <t>Benítez að skoðanaskipti hafi átt sér stað en málið verið blásið upp af fjölmiðlum . „ Það eru allir hér</t>
  </si>
  <si>
    <t>við stefnum á . Það eru allir að róa í sömu átt . Ég get fullyrt það . Leikmenn vita</t>
  </si>
  <si>
    <t>Benítez segir leikmenn standa 100% með sér</t>
  </si>
  <si>
    <t>nammibari úr okkar verslunum . Við seljum sælgæti en við viljum ekki ýta því að fólki . Við erum mjög</t>
  </si>
  <si>
    <t>meðvituð um það hverju</t>
  </si>
  <si>
    <t>við stillum fram og hvernig . Þegar gengið er inn í verslanir Krónunnar þá er alltaf fyrst gengið inn í</t>
  </si>
  <si>
    <t>Stærsta ár í sögu Krónunnar - Viðskiptablaðið</t>
  </si>
  <si>
    <t>http://vb.is/frettir/159192</t>
  </si>
  <si>
    <t>Getur ÞÚ verið símalaus í einn dag? – Fréttablaðið</t>
  </si>
  <si>
    <t>http://frettabladid.is/skodun/getur-u-veri-simalaus-i-einn-dag</t>
  </si>
  <si>
    <t>okkur að við höfum verið að leggja áherslu á ranga hluti undanfarin ár . Við verðum að mæta nýju ári</t>
  </si>
  <si>
    <t>við stöndum misvel og erum misvel undir það búin að takast á við þær áskoranir sem framundan eru . Því</t>
  </si>
  <si>
    <t>Endurskoðun gildismats</t>
  </si>
  <si>
    <t>http://vf.is/mannlif/endurskodun-gildismats</t>
  </si>
  <si>
    <t>verið gengið svo nærri náttúruauðlindunum að í sumum löndum er ekkert til lengur sem heitir ósnortin náttúra . Flestir eru</t>
  </si>
  <si>
    <t>við svo búið verður ekki unað . Verði ekki gert átak í að snúa þessari þróun við er hætta á</t>
  </si>
  <si>
    <t>Sýndu vistvernd í verki</t>
  </si>
  <si>
    <t>http://mbl.is/greinasafn/grein/627728</t>
  </si>
  <si>
    <t>eru alltaf háleit markmið að Hlíðarenda og það er engin undantekning á því í ár . Hins vegar erum við</t>
  </si>
  <si>
    <t>við tökum bara einn leik í einu . Hver leikur er erfiður og við þurfum að hafa virkilega mikið fyrir</t>
  </si>
  <si>
    <t>Leikmaður 12.umferðar í Landsbankadeild kvenna</t>
  </si>
  <si>
    <t>nýfrjálshyggjan stjórnarráð Íslands . Og aðrir tímar og aðrar áherslur og annað gildismat tekur við . Við erum okkur vel</t>
  </si>
  <si>
    <t>Ísland er í sárum eftir nýfrjálshyggjuna</t>
  </si>
  <si>
    <t>http://mbl.is/frettir/kosning/2009/02/01/island_er_i_sarum_eftir_nyfrjalshyggjuna</t>
  </si>
  <si>
    <t>heimamanna átti skínandi leik og stjórnaði leiknum mjög vel . „ Við byrjuðum með mikla orku strax í byrjun og</t>
  </si>
  <si>
    <t>við töpuðum leik í Grindavík sem við áttum að vinna . Það var smá eldur í okkur fyrir leik ,</t>
  </si>
  <si>
    <t>Umfjöllun, myndir og viðtöl: ÍR - Njarðvík 92-73 | ÍR-ingar unnu 19 stiga sigur á Njarðvík</t>
  </si>
  <si>
    <t>http://visir.is/g/2016161208808</t>
  </si>
  <si>
    <t>Kristinn Geir Friðriksson</t>
  </si>
  <si>
    <t>" Það var mjög slök frammistaða . Við sættum okkur ekki við slíkt og erum að reyna að gera leikmennina</t>
  </si>
  <si>
    <t>meðvitaða um hvers</t>
  </si>
  <si>
    <t>við væntum af þeim . " Ferguson sagði þó að ekki mætti gera óraunhæfar kröfur til leikmanna og ekki mætti</t>
  </si>
  <si>
    <t>Ferguson bjartsýnn fyrir leikinn gegn Bayern München</t>
  </si>
  <si>
    <t>http://mbl.is/sport/enski/1998/12/07/ferguson_bjartsynn_fyrir_leikinn_gegn_bayern_m_nche</t>
  </si>
  <si>
    <t>sem það er alls ekki einfalt mál og mjög dýrt . Forritararnir spurðu Valitor sérstaklega að því hvort þau væru</t>
  </si>
  <si>
    <t>við værum að fara að gera og þau sögðu að þetta væri ekkert mál . Enda stendur það skýrt í</t>
  </si>
  <si>
    <t>Íslenskur banki opnaði fyrir greiðslur til Wikileaks – gáttinni lokað snarlega</t>
  </si>
  <si>
    <t>http://dv.is/frettir/2011/7/10/islenskur-banki-opnadi-fyrir-greidslur-til-wikileaks-gattinni-lokad-snarlega/</t>
  </si>
  <si>
    <t>Þórður Ingi Jónsson</t>
  </si>
  <si>
    <t>gott að fara þá leið að að sækja sér innblástur í tónlistina og aðstæður hverju sinni . Við vorum mjög</t>
  </si>
  <si>
    <t>við værum að fara að sýna á þessum dimmasta tíma ársins og þess vegna varð myrkrið okkur að innblæstri .</t>
  </si>
  <si>
    <t>Þetta er líkaminn í öllu sínu veldi í návígi við fólk</t>
  </si>
  <si>
    <t>http://visir.is/g/2017171229777</t>
  </si>
  <si>
    <t>Hann heldur því þó fram að þrátt fyrir tapið í dag muni Chelsea halda Englandsmeistaratitlinum . " Við vorum alveg</t>
  </si>
  <si>
    <t>við værum að mæta meisturunum og þeir munu verða það aftur . En ég hugsaði að kannski , bara kannski</t>
  </si>
  <si>
    <t>"Dómarinn lét Fulham hafa áhrif á sig"</t>
  </si>
  <si>
    <t>http://visir.is/g/200660319038</t>
  </si>
  <si>
    <t>ætluðum okkur þrjú , “ segir Willum Þór Þórsson , þjálfari KR , eftir leikinn . „ Við vorum mjög</t>
  </si>
  <si>
    <t>við værum að spila á móti mjög góðu liði í dag sem er með sjálfstraustið í botni . Þeir spila</t>
  </si>
  <si>
    <t>Umfjöllun, viðtöl, myndir og einkunnir: KR - Víkingur Ó. 0-0 | Markalaust í fyrsta leik Willums í deildinni</t>
  </si>
  <si>
    <t>http://visir.is/g/2016160709021</t>
  </si>
  <si>
    <t>eitthvað kredit fyrir fyrri hálfleikinn en seinni hálfleikurinn er arfaslakur . “ „ Auðvitað vildum við vinna en við vorum</t>
  </si>
  <si>
    <t>við værum að spila gegn liði sem er í efsta sæti . Það er gríðarlega mikil stemning í gangi þar</t>
  </si>
  <si>
    <t>Kristján Guðmundsson: Markið kom úr kolólöglegu innkasti</t>
  </si>
  <si>
    <t>að duga eða drepast í þessum bikarleikjum oft á tíðum og það gaf okkur auka kraft held ég að vera</t>
  </si>
  <si>
    <t>við værum einfaldlega úr leik ef við myndum tapa . “ Héldu ró allan tímann Fylkisstúlkur leika í Inkasso-deildinni í</t>
  </si>
  <si>
    <t>Trúum því að við getum farið alla leið</t>
  </si>
  <si>
    <t>http://mbl.is/sport/efstadeild/2018/06/29/truum_thvi_ad_vid_getum_farid_alla_leid</t>
  </si>
  <si>
    <t>könnuðum svæðið á fyrsta degi vorum við boðnir hjartanlega velkomnir og fólk kallaði vinsamleg orð til okkar . Fólkið var</t>
  </si>
  <si>
    <t>við værum komnir til hjálpar . Hins vegar eykst auðvitað vonleysið og það má búast við því þegar matarskortur fer</t>
  </si>
  <si>
    <t>Ljós í myrkrinu að finna fólk á lífi</t>
  </si>
  <si>
    <t>http://mbl.is/frettir/innlent/2010/01/15/ljos_i_myrkrinu_ad_finna_folk</t>
  </si>
  <si>
    <t>erum við komnir aftur í baráttuna . Við verðum að einbeita okkur á leikinn gegn Kólumbíu , en við erum</t>
  </si>
  <si>
    <t>við verðum að breyta miklu . ' Fjögur efstu liðin í Suður-Ameríkuriðlinum fara beint á HM og það fimmta fer</t>
  </si>
  <si>
    <t>Messi: Við erum í skítamálum</t>
  </si>
  <si>
    <t>liðin í neðri hlutanum . Við verðum að vinna þessi lið til að berjast um titilinn . Við erum alveg</t>
  </si>
  <si>
    <t>við verðum að eiga góðan leik gegn Keflavík til að vinna og megum ekki slaka á . " Eftir hikst</t>
  </si>
  <si>
    <t>Rúnar Páll: Leikurinn við Keflavík verður erfiðasti leikur sumarsins</t>
  </si>
  <si>
    <t>http://fotbolti.net/news/05-07-2018/runar-pall-leikurinn-vid-keflavik-verdur-erfidasti-leikur-sumarsins</t>
  </si>
  <si>
    <t>með FCK . Þeir þurfa að klára finnska liðið . En já auðvitað er það spennandi en við erum alveg</t>
  </si>
  <si>
    <t>við verðum að eiga okkar besta leik til að komast áfram í þessari keppni . Það sýndi sig í fyrra</t>
  </si>
  <si>
    <t>Stjarnan gæti farið til Kaupmannahafnar</t>
  </si>
  <si>
    <t>http://mbl.is/sport/efstadeild/2018/06/20/stjarnan_gaeti_farid_til_kaupmannahafnar</t>
  </si>
  <si>
    <t>að fara að vanmeta FH alveg sama hvort lið þeirra hafi verið í lægð eða ekki . Við erum allir</t>
  </si>
  <si>
    <t>við verðum að eiga toppleik til þess að leggja FH að velli , “ sagði Gunnleifur . Oliver Sigurjónsson er</t>
  </si>
  <si>
    <t>„Alltaf stórleikir á móti FH“</t>
  </si>
  <si>
    <t>http://mbl.is/sport/efstadeild/2017/07/03/alltaf_storleikir_a_moti_fh/</t>
  </si>
  <si>
    <t>þess að fara áfram – vinna rest og það eru engin spurningarmerki . Stundum er það ágætt og við erum</t>
  </si>
  <si>
    <t>við verðum að fá tvö stig , “ sagði Arnór við mbl.is . Hann segir að hugurinn sé frekar stilltur</t>
  </si>
  <si>
    <t>Vitum hvað við þurfum að gera</t>
  </si>
  <si>
    <t>http://mbl.is/sport/handbolti/2017/05/07/vitum_hvad_vid_thurfum_ad_gera/</t>
  </si>
  <si>
    <t>má búast við að hitinn á leiktíma verði ríflega tuttugu gráður . Við æfðum dálítið varnarleikinn í dag enda vel</t>
  </si>
  <si>
    <t>við verðum að fara varlega og það fyrsta er auðvitað að gefa þeim ekki færi á sér , " sagði</t>
  </si>
  <si>
    <t>Stjórnendur Pyunik telja leikinn við okkur algjört formsatriði</t>
  </si>
  <si>
    <t>http://mbl.is/greinasafn/grein/742009</t>
  </si>
  <si>
    <t>ekki verið almennt mælanleg til lækkunar vöruverðs í pyngju neytenda sl. tvö ár . Kaupmenn og íslenskir framleiðendur eru fullkomlega</t>
  </si>
  <si>
    <t>við verðum að kaupa af þeim allar almennar neysluvörur . Þessu er líkt farið og með aðrar einokunar- og fákeppnisþjónustugreinar</t>
  </si>
  <si>
    <t>Matarskattur í vasa hvers?</t>
  </si>
  <si>
    <t>http://mbl.is/greinasafn/grein/838539</t>
  </si>
  <si>
    <t>Jöfn kynjahlutföll í fyrsta sinn í stjórn Samtaka iðnaðarins</t>
  </si>
  <si>
    <t>http://kjarninn.is/frettir/2017-04-07-jofn-kynjahlutfoll-i-fyrsta-sinn-i-stjorn-samtaka-idnadarins/</t>
  </si>
  <si>
    <t>þurfum að byggja sterkan heimavöll og til þess þurfum við að fá fólk á völlinn . Það eru allir leikmennirnir</t>
  </si>
  <si>
    <t>við verðum að spila betur og ég hef trú á því enda voru stelpurnar óánægðar með eigin frammistöðu gegn Frakklandi</t>
  </si>
  <si>
    <t>Þurfum að laga sóknina</t>
  </si>
  <si>
    <t>http://visir.is/g/2015151008578</t>
  </si>
  <si>
    <t>hans eru frábærar og bæði Steven Gerrard og aðrir miðjumenn Liverpool eiga auðvelt með að finna hann . Við erum</t>
  </si>
  <si>
    <t>við verðum að spila góða vörn og ef okkur tekst að halda Torres og Gerrard í skefjum þá held ég</t>
  </si>
  <si>
    <t>John Terry: Verðum að stöðva Torres</t>
  </si>
  <si>
    <t>http://mbl.is/sport/enski/2008/04/21/john_terry_verdum_ad_stodva_torres</t>
  </si>
  <si>
    <t>http://mbl.is/greinasafn/grein/707865</t>
  </si>
  <si>
    <t>hvað við getum og munu óttast okkur . Þetta verða tveir frábærir fótboltaleikir vegna styrkleika beggja liða . Við erum</t>
  </si>
  <si>
    <t>við verðum að stíga upp í Meistaradeildinni , " sagði Eiður Smári í viðtali sem var birt á vefsíðunni Goal.com</t>
  </si>
  <si>
    <t>Eiður Smári: Við megum ekki vera hræddir við Man Utd</t>
  </si>
  <si>
    <t>nauðsynlegt sé að vinna úr þeim , hvaða úrræði séu til og hvert eigi að leita . „ Fólk er</t>
  </si>
  <si>
    <t>við verðum að vera á varðbergi . Einn góður bóndi benti á að það sem heldur í okkur lífinu eru</t>
  </si>
  <si>
    <t>Ekki einu sinni kominn hálfleikur</t>
  </si>
  <si>
    <t>http://visir.is/g/2012709219964</t>
  </si>
  <si>
    <t>um hvernig hægt er að halda jól á umhverfisvænan hátt . „ Það eru alltaf fleiri og fleiri að verða</t>
  </si>
  <si>
    <t>við verðum öll að gera það sem við getum í umhverfismálunum . Margir eru komnir langt á veg með að</t>
  </si>
  <si>
    <t>Alveg hægt að minnka sorp í desember | Samfélag</t>
  </si>
  <si>
    <t>http://mannlif.is/frettir/innlent/samfelag-innlent/alveg-haegt-ad-minnka-sorp-i-desember</t>
  </si>
  <si>
    <t>En nei , við litum ekki á okkur sem andófshreyfingu , því það hefði verið hættulegt . En við vorum</t>
  </si>
  <si>
    <t>við vildum gera . " – Var það erfið ákvörðun að flytja frá Prag eftir innrásina árið 1968 ? "</t>
  </si>
  <si>
    <t>En maður má aldrei missa vonina</t>
  </si>
  <si>
    <t>http://mbl.is/greinasafn/grein/1297034</t>
  </si>
  <si>
    <t>var klárt fyrir rúmri viku og hún hefur unnið ásamt sínu fólki mjög faglega að þessu . Við vorum öll</t>
  </si>
  <si>
    <t>við vildum klára þetta fyrir þessa viku . Þetta var farið frá henni en það var smá bras á kaupverðinu</t>
  </si>
  <si>
    <t>„Glódís getur spilað með Lyon og Barca“</t>
  </si>
  <si>
    <t>http://visir.is/g/2017170719257</t>
  </si>
  <si>
    <t>Hún hefur unnið faglega að þessu ásamt sínu fólki og ég var inn í þessu allan tímann . Við vorum</t>
  </si>
  <si>
    <t>við vildum klára þetta í upphafi vikunnar og hún kláraði það ásamt sínu fólki , " sagði Freyr á fréttamannafundi</t>
  </si>
  <si>
    <t>Freysi: Glódís gæti spilað með Lyon og Barcelona</t>
  </si>
  <si>
    <t>http://fotbolti.net/news/16-07-2017/freysi-glodis-gaeti-spilad-med-lyon-og-barcelona</t>
  </si>
  <si>
    <t>Hafliði BreiðfjörðEM í Hollandi</t>
  </si>
  <si>
    <t>er svona mikil streita í kerfinu þá fer fólk stundum að kýta , en á sama tíma eru allir mjög</t>
  </si>
  <si>
    <t>við viljum ekki vera þar , því við erum öll í sama liði . En það er mikil streita í</t>
  </si>
  <si>
    <t>Sjúklegt ástand spítalans</t>
  </si>
  <si>
    <t>http://stundin.is/grein/1534</t>
  </si>
  <si>
    <t>ætlum náttúrulega að vinna þennan leik . Við munum setja púður í sóknarleikinn en samt sem áður erum við alltaf</t>
  </si>
  <si>
    <t>við viljum halda hreinu hér á heimavelli , “ sagði landsliðsþjálfarinn . Sigurður Ragnar kemur til með að þurfa að</t>
  </si>
  <si>
    <t>Sigurður Ragnar: Það verða ellefu góðir leikmenn sem byrja inná</t>
  </si>
  <si>
    <t>verið fljót að tileinka sér þennan nýja hugsunarhátt . " Börnin hafa líka verið mjög viljug til þátttöku og eru</t>
  </si>
  <si>
    <t>við viljum sneiða sem mest hjá plasti og óþarfa innkaupum . Í þau skipti sem þau ásælast smádót sem veitir</t>
  </si>
  <si>
    <t>Velur sig frá plastinu</t>
  </si>
  <si>
    <t>http://mbl.is/greinasafn/grein/1697701</t>
  </si>
  <si>
    <t>undan því að geta ekki klappað einhverjum eða tekið utan um einhvern . Ég held að við þurfum að vera</t>
  </si>
  <si>
    <t>við vitum öll hvenær snerting er viðeigandi og hvenær ekki . “ Hún telur boltann liggja hjá körlunum . „</t>
  </si>
  <si>
    <t>Verst ef karlar fara í vörn eða fórnarlambshlutverk</t>
  </si>
  <si>
    <t>http://visir.is/g/2017171219650</t>
  </si>
  <si>
    <t>Hulda Hólmkelsdóttir og Sunna Sæmundsdóttir</t>
  </si>
  <si>
    <t>góðum sigri á Króknum . Við fórum ekkert of hátt upp eftir þann leik eða neitt svoleiðis . Við vorum</t>
  </si>
  <si>
    <t>við vorum að fara í erfiðan leik en við áttum möguleika á því að fara upp í þriðja sæti og</t>
  </si>
  <si>
    <t>„Vantaði neista“</t>
  </si>
  <si>
    <t>http://mbl.is/sport/korfubolti/2019/02/04/vantadi_neista</t>
  </si>
  <si>
    <t>hefðu farið í þrot hefði spáin annaðhvort verið of varfærin , eða aðgerðir bankanna ekki árangursríkar . „ Við vorum</t>
  </si>
  <si>
    <t>við vorum að kalla á viðbrögð við þeirri stöðu sem upp var komin , og þau viðbrögð komu að einhverju</t>
  </si>
  <si>
    <t>Um 2.200 fyrirtæki í þrot á síðasta ári</t>
  </si>
  <si>
    <t>http://visir.is/g/2010605693791</t>
  </si>
  <si>
    <t>sagnaritarar samtímans að störfum . Ég og aðrir þeir blaðamenn sem sátum réttarhöldin í Geirfinnsmálinu á sínum tíma vorum einnig</t>
  </si>
  <si>
    <t>við vorum að skrá samtímasögu um leið og við færðum landsmönnum fréttir af þessu einstæða máli . Við höfðum reyndar</t>
  </si>
  <si>
    <t>Óboðleg aðstaða í Landsdómi</t>
  </si>
  <si>
    <t>http://mbl.is/greinasafn/grein/1415805</t>
  </si>
  <si>
    <t>mörkunum . â € &amp; #x17E ; Þetta var mjög erfiður leikur og við vissum það . Við vorum alveg</t>
  </si>
  <si>
    <t>við vorum að spila ágætlega í fyrri hálfleik , lendum undir en keyrðum svo yfir þá . Það var mikilvægt</t>
  </si>
  <si>
    <t>Ólafur Páll: Sýndi sjálfstraust liðsins að ná að jafna strax</t>
  </si>
  <si>
    <t>viss um að við hefðum farið með sigur af hólmi . Við gerðum okkur seka um mistök en við vorum</t>
  </si>
  <si>
    <t>við vorum að spila gegn liði sem erfitt er að leika gegn , " sagði Rafael Benítez , knattspyrnustjóri Liverpool</t>
  </si>
  <si>
    <t>Liverpool úr leik</t>
  </si>
  <si>
    <t>http://mbl.is/greinasafn/grein/1113869</t>
  </si>
  <si>
    <t>fyrirtækið af Jóni Hákoni í lok síðasta árs . Þá vorum við búnir að skoða það í nokkurn tíma og</t>
  </si>
  <si>
    <t>við vorum að taka við " barni " Jóns . Fyrir okkur er KOM og Jón Hákon Magnússon nefnilega órjúfanleg</t>
  </si>
  <si>
    <t>Jón Hákon Magnússon</t>
  </si>
  <si>
    <t>http://mbl.is/greinasafn/grein/1518256</t>
  </si>
  <si>
    <t>hafi farið of hátt upp eftir sigurinn á Tindastól í seinustu viku . „ Alls ekki , við vorum alveg</t>
  </si>
  <si>
    <t>við vorum ekki að sigra heiminn með því að vinna á Króknum . Heldur vorum við frekar að bjarga andlitinu</t>
  </si>
  <si>
    <t>Umfjöllun og viðtöl: KR - Njarðvík 55-71 │ Öflugur sigur Njarðvík</t>
  </si>
  <si>
    <t>http://visir.is/g/2019190209627</t>
  </si>
  <si>
    <t>Árni Jóhannsson</t>
  </si>
  <si>
    <t>, fullkomið og ósigrandi ? Alls ekki , “ sagði Mourinho eftir leikinn í gær . „ Ég var algjörlega</t>
  </si>
  <si>
    <t>við vorum ekki fullkomnir . Það eru margir leikmenn sem geta enn bætt sig mikið og gera mistök . “</t>
  </si>
  <si>
    <t>Mourinho: Leikmenn eiga erfitt með pressuna</t>
  </si>
  <si>
    <t>http://visir.is/g/2016160918837</t>
  </si>
  <si>
    <t>frammi , hann er virkilega fljótur og hættulegur og Kaj getur búið til mörk upp úr engu . Við vorum</t>
  </si>
  <si>
    <t>við þurftum að vera vel vakandi í varnarleiknum . Mér fannst við fá mikið af færum , völlurinn blautur og</t>
  </si>
  <si>
    <t>Umfjöllun, viðtöl og einkunnir: Stjarnan - ÍBV 2-1 | Stjarnan í toppsætið</t>
  </si>
  <si>
    <t>http://visir.is/g/2018180618716</t>
  </si>
  <si>
    <t>körfubolta og hafa gaman af hlutunum . Ef það tekst , þá gengur allt aðeins betur . Við erum alveg</t>
  </si>
  <si>
    <t>við þurfum að bæta helling af hlutum en við erum að vinna í því . Við erum með nýjan þjálfara</t>
  </si>
  <si>
    <t>Kári: Verður spennandi að vakna í fyrramálið - Vísir</t>
  </si>
  <si>
    <t>http://visir.is/g/2019191009489</t>
  </si>
  <si>
    <t>staða hennar og annara í hennar stöðu er auðvitað mjög vandasöm , við þessar aðstæður . Og við erum mjög</t>
  </si>
  <si>
    <t>við þurfum að bæta í þarna um leið og hagur vænkast , “ segir Skúli . Skúli segist vona að</t>
  </si>
  <si>
    <t>áhyggjufullir á móti okkur . Þetta verða tvö frábær lið sem mætast í tveimur vonandi skemmtilegum leikjum . Við erum</t>
  </si>
  <si>
    <t>við þurfum að bæta nokkrum prósentum við okkar leik í Meistaradeildinni . “ Eiður skoraði þau nokkur á meðan hann</t>
  </si>
  <si>
    <t>Eiður óttast ekki Manchester</t>
  </si>
  <si>
    <t>http://dv.is/sport/2008/4/21/eidur-ottast-ekki-manchester/</t>
  </si>
  <si>
    <t>halda að þetta hafi ekki gerst ! Mestu máli skiptir þó að okkar upplifun var góð en jafnframt er hópurinn</t>
  </si>
  <si>
    <t>við þurfum að bæta okkur töluvert til þess að geta gert þetta aftur . ” Við spurðum Þorlák út í</t>
  </si>
  <si>
    <t>Þorlákur Árnason: Vorum besta liðið í heildina</t>
  </si>
  <si>
    <t>sem geta hjálpað okkur úr þeirri stöðu sem við erum í og að stækka hópinn . “ „ Leikmennirnir eru</t>
  </si>
  <si>
    <t>við þurfum að bæta við hópinn . Það vilja allir hjá Leicester spila áfram í deild þeirra bestu og það</t>
  </si>
  <si>
    <t>Pearson: Við erum ekki hættir</t>
  </si>
  <si>
    <t>http://433.pressan.is/enski-boltinn/pearson-vid-erum-ekki-haettir/</t>
  </si>
  <si>
    <t>máli er að eiga sem flestar samverustundir í desember með fólkinu mínu . " Ása Laufey segir að flestir séu</t>
  </si>
  <si>
    <t>við þurfum að breyta neyslu okkar . " Þegar maður byrjar á því að taka fyrstu skrefin í átt að</t>
  </si>
  <si>
    <t>http://mbl.is/greinasafn/grein/1706194</t>
  </si>
  <si>
    <t>ná Meistaradeildarsæti . " Verða til peningar til leikmannakaupa í sumar ? Já . Líkt og öll félög erum við</t>
  </si>
  <si>
    <t>við þurfum að eiga fyrir nýjum leikmönnum . Við erum einnig vakandi fyrir því að selja leikmenn til að halda</t>
  </si>
  <si>
    <t>Martin O&amp;#39;Neill fær að eyða í sumar</t>
  </si>
  <si>
    <t>http://mbl.is/sport/enski/2009/05/26/martin_o_neill_faer_ad_eyda_i_sumar</t>
  </si>
  <si>
    <t>megum mæta með pressu í andlitið á þeim . Krafturinn sem fylgir okkur verður að vera mikill . Við erum</t>
  </si>
  <si>
    <t>við þurfum að eiga okkar besta leik og hitta á að þær eigi ekki sinn besta leik . " Í</t>
  </si>
  <si>
    <t>Freysi: Frakkar með pressu á sér að vinna mótið</t>
  </si>
  <si>
    <t>http://fotbolti.net/news/15-07-2017/freysi-frakkar-med-pressu-a-ser-ad-vinna-motid</t>
  </si>
  <si>
    <t>Elvar Geir MagnússonErmelo, Hollandi</t>
  </si>
  <si>
    <t>okkur í loftslagsmálum . Sem betur fer tel ég að hérna , að samfélagið , íslenskt samfélag sé orðið miklu</t>
  </si>
  <si>
    <t>við þurfum að endurskoða okkar atvinnuhætti og horfa til þess að reiða okkur mun meira á atvinnuhætti sem eru ekki</t>
  </si>
  <si>
    <t>Segir að kísilverið hafi verið ákveðin málamiðlun</t>
  </si>
  <si>
    <t>stóriðjunnar út frá markmiðum Íslendinga í loftslagsmálum . „ Sem betur fer tel ég að íslenskt samfélag sé orðið miklu</t>
  </si>
  <si>
    <t>Kísilver skárra en álver</t>
  </si>
  <si>
    <t>http://ruv.is/node/1107025</t>
  </si>
  <si>
    <t>og fara að vinna fótboltaleiki og safna stigum . Það er ekkert stress í Breiðholtinu , en við erum vel</t>
  </si>
  <si>
    <t>við þurfum að fara að innbyrða stig til ef ekki á illa að fara . Við vitum alveg hvað við</t>
  </si>
  <si>
    <t>"Fengum góða ræðu í hálfleik"</t>
  </si>
  <si>
    <t>http://mbl.is/sport/efstadeild/2015/07/20/fengum_goda_raedu_i_halfleik</t>
  </si>
  <si>
    <t>. Okkur líður þó ekki þannig þar sem við unnum jú leiki í bikarnum inn á milli . Við erum</t>
  </si>
  <si>
    <t>við þurfum að fara að vinna , nú er það bara næsti leikur sem gildir , “ segir varnarmaðurinn sterki</t>
  </si>
  <si>
    <t>11 leikir í röð án sigurs hjá Keflvíkingum</t>
  </si>
  <si>
    <t>http://vf.is/ithrottir/11-leikir-i-rod-an-sigurs-hja-keflvikingum</t>
  </si>
  <si>
    <t>ráðherrar funda með hverju sinni . Katrín Jakobsdóttir : Ísland er auðvitað lítið land og við þurfum alltaf að vera</t>
  </si>
  <si>
    <t>við þurfum að gæta okkur sérstaklega þegar kemur að til að mynda því að hverja við hittum , hverja við</t>
  </si>
  <si>
    <t>Forsætisráðherra segir starfshóp vinna að tillögum um frekar heilindi handhafa framkvæmdavaldsins</t>
  </si>
  <si>
    <t>http://mbl.is/sport/frettir/2014/05/30/verdur_staersta_stundin_a_minum_ferli</t>
  </si>
  <si>
    <t>ágúst og við höfum ekkert unnið í sumar . Ég hef því engar áhyggjur af okkur því við erum alveg</t>
  </si>
  <si>
    <t>við þurfum að gera . ' FH vann fyrr á tímabilinu Breiðablik 3 - 2 á útivelli eftir að hafa</t>
  </si>
  <si>
    <t>Viðtal - Matthías Vilhjálms: Ég og Eiður myndum ná vel saman</t>
  </si>
  <si>
    <t>sölu , þjónustu , tækni , starfsmannamálum osfrv . Við erum stolt og þakklát fyrir árangurinn til þessa en líka</t>
  </si>
  <si>
    <t>við þurfum að gera nýja hluti á næsta ári til að halda okkur framarlega í leiknum . “ Stærsti skemmtistaður</t>
  </si>
  <si>
    <t>Liv: „Unga fólkið leiðir nýjungarnar“ - Viðskiptablaðið</t>
  </si>
  <si>
    <t>http://vb.is/frettir/123860/</t>
  </si>
  <si>
    <t>gæði að gera þar sem mörg af stærstu nöfnunum í íslensku tónlistarsenunni eru konur . Við þurfum öll að vera</t>
  </si>
  <si>
    <t>við þurfum að greiða fyrir því að konur fái spilun og að þær nái að koma sinni tónlist á framfæri</t>
  </si>
  <si>
    <t>Fyrsta konan í formannssæti Stefs</t>
  </si>
  <si>
    <t>http://mbl.is/greinasafn/grein/1688194</t>
  </si>
  <si>
    <t>og Rakel segir að Valsstúlkur þurfi að hafa fyrir hlutunum ætli þær að verja Íslandsmeistaratitilinn . „ Við erum alveg</t>
  </si>
  <si>
    <t>við þurfum að hafa fyrir hlutunum . Það eru sterk lið í deildinni og það er ekkert gefins í þessu</t>
  </si>
  <si>
    <t>Rakel Loga: Þurfum að hafa fyrir hlutunum</t>
  </si>
  <si>
    <t>júní var , en við vissum frá upphafi að þetta yrði brekka hjá okkur í sumar . Við erum alveg</t>
  </si>
  <si>
    <t>við þurfum að hafa fyrir hverju einasta stigi sem við fáum og því er mikilvægt að við höldum uppi þeirri</t>
  </si>
  <si>
    <t>"Loksins var heppnin með okkur í liði"</t>
  </si>
  <si>
    <t>http://mbl.is/greinasafn/grein/1385948</t>
  </si>
  <si>
    <t>þessa frábæru byrjun en við byrjuðum mótið mjög vel og höfum náð stöðugleika fram til þessa . En við erum</t>
  </si>
  <si>
    <t>við þurfum að halda vel á spöðunum því deildin er mjög jöfn og það geta allir unnið alla . Hverju</t>
  </si>
  <si>
    <t>Vals . Við eigum eftir að mæta þessum liðum . Ekkert af þessum liðum má misstiga sig og við erum</t>
  </si>
  <si>
    <t>við þurfum að klára Breiðablik á morgun , svo metum við framhaldið . Við getum ekki farið meira fram úr</t>
  </si>
  <si>
    <t>Rúnar Páll: Öll liðin þrjú eiga jafna möguleika á titlinum</t>
  </si>
  <si>
    <t>http://fotbolti.net/news/24-08-2018/runar-pall-oll-lidin-thrju-eiga-jafna-moguleika-a-titlinum</t>
  </si>
  <si>
    <t>Ég kvíði engu varðandi mína framtíð . Ég finn fyrir miklum stuðningi og ég veit að okkar flokksmenn eru sér</t>
  </si>
  <si>
    <t>við þurfum að koma sterk til leiks í glímunni við ríkisstjórnina . Tveir hafa verið nefndir sem mögulegir mótframbjóðendur ,</t>
  </si>
  <si>
    <t>Formannsslagur hugsanlega í uppsiglingu</t>
  </si>
  <si>
    <t>eftir umræðunni í fyrra þegar við urðum deildarmeistarar , við erum bara vanir þessu en á sama tíma erum við</t>
  </si>
  <si>
    <t>við þurfum að laga margt og við eigum mikið inni , bæði leikmenn sem eru að koma til baka og</t>
  </si>
  <si>
    <t>Gunnar: Þurfum að skoða þetta í hægri endursýningu - Vísir</t>
  </si>
  <si>
    <t>http://visir.is/g/2019191008644</t>
  </si>
  <si>
    <t>Benedikt Grétarsson</t>
  </si>
  <si>
    <t>Fréttatímanum í síðustu viku : „ Það er alveg hárrétt , að þetta lítur ekki vel út . Við erum</t>
  </si>
  <si>
    <t>Sendilherrann</t>
  </si>
  <si>
    <t>Hayek eru í aðalhlutverkum . " Við höfum lesið handritið og vitum hvaða verkefni bíður okkar . Við erum okkur</t>
  </si>
  <si>
    <t>við þurfum að leggja afar hart að okkur ykkar vegna , " sagði Jolie við aðdáendur í salnum . Eilífingar</t>
  </si>
  <si>
    <t>Tekur við mætti Þórs</t>
  </si>
  <si>
    <t>viti það alveg að við getum spilað alveg herfilega leiki ef hausinn er ekki rétt skrúfaður á . Við erum</t>
  </si>
  <si>
    <t>við þurfum að leggja í hvern leik , “ sagði Haukur Páll í þættinum . Valsmenn fór í æfingaferð til</t>
  </si>
  <si>
    <t>Haukur segir stutt í kúkinn - ,,Við getum spilað alveg herfilega leiki ef hausinn er ekki rétt skrúfaður á"</t>
  </si>
  <si>
    <t>http://dv.is/433/2018/4/25/haukur-segir-stutt-i-kukinn-vid-getum-spilad-alveg-herfilega-leiki-ef-hausinn-er-ekki-rett-skrufadur-a</t>
  </si>
  <si>
    <t>vera alveg hreinskilinn þá sé ég enga stóra veikleika . Það gæti kannski verið akkillesarhællinn hjá mér . Ég er</t>
  </si>
  <si>
    <t>við þurfum að leysa sóknarleikinn á annan hátt en við höfum gert og ég tel liðið reiðubúið til að gera</t>
  </si>
  <si>
    <t>Sýnist fimm lið stefna á titilinn</t>
  </si>
  <si>
    <t>http://mbl.is/greinasafn/grein/1281842</t>
  </si>
  <si>
    <t>Jafntefli gegn Fram</t>
  </si>
  <si>
    <t>http://eyjafrettir.is/frett/jafntefli-gegn-fram/2016-09-16</t>
  </si>
  <si>
    <t>á næstu dögum , en Keflvíkingar byrja á leik gegn Leikni á mánudagskvöldið í elleftu umferð . „ Við erum</t>
  </si>
  <si>
    <t>við þurfum að ná í sem flest stig úr hverjum einasta leik , “ segir Haukur Ingi Guðnason , annar</t>
  </si>
  <si>
    <t>Haukur Ingi: Ekki algjört svartnætti</t>
  </si>
  <si>
    <t>http://visir.is/g/2015707119943</t>
  </si>
  <si>
    <t>sem verður gegn Bolton [ í deildabikarnum á miðvikudag ] . Málið er bara svona einfalt . Ég er samt</t>
  </si>
  <si>
    <t>við þurfum að reyna að passa upp á hann svo hann nái einhvern tímann að hrista þessi meiðsli algjörlega af</t>
  </si>
  <si>
    <t>Mourinho tekur sénsinn með Costa</t>
  </si>
  <si>
    <t>http://mbl.is/sport/enski/2014/09/21/mourinho_tekur_sensinn_med_costa</t>
  </si>
  <si>
    <t>með það sem við höfum gert , en það er hins vegar ný áætlun á leiðinni . Ég er líka</t>
  </si>
  <si>
    <t>við þurfum að setja okkur raunhæf markmið , og ná árangri í því sem við erum að gera . Það</t>
  </si>
  <si>
    <t>Hitnaði í kolunum þegar loftslagsmál bar á góma - Vísir</t>
  </si>
  <si>
    <t>http://visir.is/g/2019191239837</t>
  </si>
  <si>
    <t>á hópnum . Bróðurparturinn af liðinu hefur farið á tvenna Ólympíuleika og langar að upplifa það aftur . Við erum</t>
  </si>
  <si>
    <t>við þurfum að skila ansri flottri frammistöðu til að eygja möguleika á að komast til Ríó og það ætlum við</t>
  </si>
  <si>
    <t>Vita að ég get skotið á mark</t>
  </si>
  <si>
    <t>http://mbl.is/greinasafn/grein/1581007</t>
  </si>
  <si>
    <t>um sín mál . " Þetta er fyrsta skrefið í að koma til móts við fólk og við erum fullkomlega</t>
  </si>
  <si>
    <t>við þurfum að stíga fleiri skref . Þarfirnar eru mun fjölbreyttari heldur en þarna er hægt að uppfylla , "</t>
  </si>
  <si>
    <t>Engin viðurlög í fjarskiptalögum</t>
  </si>
  <si>
    <t>http://mbl.is/greinasafn/grein/1489801</t>
  </si>
  <si>
    <t>því að vera beittir . “ „ Við erum með okkar sterkasta lið , sem er mikilvægast . Menn eru</t>
  </si>
  <si>
    <t>við þurfum að sýna betri leik en við höfum verið að gera og hefur verið stígandi í okkar undirbúningsleikjum .</t>
  </si>
  <si>
    <t>Kári: Þú kannt þetta ekkert</t>
  </si>
  <si>
    <t>http://visir.is/g/2015150119350</t>
  </si>
  <si>
    <t>við þurfum að vinna fleiri leiki en bara þennan , “ bætir Kristján við . Aðspurður hvað hafi staðið upp</t>
  </si>
  <si>
    <t>Umfjöllun, viðtöl og einkunnir: KR 0 - 3 ÍBV | ÍBV úr fallsætinu eftir frábæran sigur - Sjáðu mörkin</t>
  </si>
  <si>
    <t>http://visir.is/g/2017170908860</t>
  </si>
  <si>
    <t>að halda áfram að læra , taka lífinu ekki of alvarlega , hlæja og hafa gaman af hlutunum og vera</t>
  </si>
  <si>
    <t>við þurfum ekki alltaf að hafa svarið við öllu . Ég talaði líka um að mannleg samskipti væru ein allra</t>
  </si>
  <si>
    <t>„Ef ég hefði verið með plan fyrir fimm árum væri það farið í vaskinn“</t>
  </si>
  <si>
    <t>http://visir.is/g/2018181119733</t>
  </si>
  <si>
    <t>finnst þetta ganga bölvanlega en þegar maður horfir á þetta í heild sinni þá finnst mér að fólk sé afskaplega</t>
  </si>
  <si>
    <t>við þurfum forgang og það finnst mér mjög jákvætt , " segir Jón Viðar . Þegar umferð er þung er</t>
  </si>
  <si>
    <t>tækla þessa ógn og gera allt sem við getum til að koma í veg fyrir hana . Við erum mjög</t>
  </si>
  <si>
    <t>við þurfum mikla aðstoð frá almenningi . Því að einhverju leyti erum við að tala um að breyta viðhorfum .</t>
  </si>
  <si>
    <t>Tökum ekki þátt í feluleiknum</t>
  </si>
  <si>
    <t>http://frettabladid.is/frettir/tokum-ekki-thatt-i-feluleiknum</t>
  </si>
  <si>
    <t>Gunnþórunn Jónsdóttir og Lovísa Arnardóttir</t>
  </si>
  <si>
    <t>. " Hugmyndin er að þetta verkefni bæti líðan allra í skólanum . Þetta er hugarrækt . Við erum orðin</t>
  </si>
  <si>
    <t>við þurfum öll að hreyfa okkur til að líkaminn virki almennilega . Þetta er ákveðin hugarrækt sem við þurfum líka</t>
  </si>
  <si>
    <t>Núvitund í skólana</t>
  </si>
  <si>
    <t>http://mbl.is/greinasafn/grein/1616093</t>
  </si>
  <si>
    <t>áhrifum vímuefna og einn gistir enn fangageymslur grunaður um aðild að umferðaróhappi undir áhrifum áfengis . " Við vorum mjög</t>
  </si>
  <si>
    <t>við þyrftum að fara að vinna þessa leiki sem sagt er að við eigum að vinna , " sagði Justin</t>
  </si>
  <si>
    <t>Sagan fengi ekki að endurtaka sig í kvöld</t>
  </si>
  <si>
    <t>http://mbl.is/sport/korfubolti/2015/11/05/sagan_fengi_ekki_ad_endurtaka_sig_i_kvold</t>
  </si>
  <si>
    <t>liðinu á landinu og mér finnst að þær eigi að stjórna leikjum , þær eru það góðar . Við vorum</t>
  </si>
  <si>
    <t>við þyrftum að hafa mjög mikið fyrir þessu og værum að elta . „ Á tímabili var ég farinn að</t>
  </si>
  <si>
    <t>Umfjöllun og viðtöl: Stjarnan - Þór/KA 1-2 | Myndir úr Garðabænum</t>
  </si>
  <si>
    <t>http://visir.is/g/2012120719099</t>
  </si>
  <si>
    <t>Guðmundur Marinó Ingvarsson á Samsung-vellinum</t>
  </si>
  <si>
    <t>, það er HM í gangi og allir að einbeita sér að því , við líka . Svo við vorum</t>
  </si>
  <si>
    <t>við þyrftum að mótivera okkur extra í þessum leik en það var gott að sjá að við gátum tekið fyrsta</t>
  </si>
  <si>
    <t>Allt í allt var þetta fín frammistaða með smá skort af hraða í fyrri hálfleik . " ,, Leikmennirnir voru</t>
  </si>
  <si>
    <t>við þyrftum að skipta um gír . Þetta var bara spurning um tíma og Santi Cazorla skapaði tvö sérstök mörk</t>
  </si>
  <si>
    <t>Wenger: Góður í fyrri hálfleik - frábær í þeim seinni</t>
  </si>
  <si>
    <t>af neðstu liðunum þá hafa þeir reynst mörgum erfiðir , við gerðum jafntefli við þá á heimavelli og vorum alveg</t>
  </si>
  <si>
    <t>við þyrftum að vera á tánum allar 60 mínúturnar og mæta strax til leiks “ sagði Einar og stoppaði þegar</t>
  </si>
  <si>
    <t>Umfjöllun og viðtöl: Víkingur - Stjarnan 21-41 │ Víkingar niðurlægðir</t>
  </si>
  <si>
    <t>http://visir.is/g/2018180219775</t>
  </si>
  <si>
    <t>Svava Kristín Grétarsdóttir</t>
  </si>
  <si>
    <t>,, Við vissum að þetta yrði erfiður leikur . Þegar við fórum inn í klefa í hálfleik þá vorum við</t>
  </si>
  <si>
    <t>við þyrftum annað mark , þegar við náðum því þá var auðveldara að brjóta þá niður , " sagði Rooney</t>
  </si>
  <si>
    <t>Rooney: Neikvæða gagnrýnin særði okkur</t>
  </si>
  <si>
    <t>í átta liða úrslitum eða undanúrslitum keppninnar . Var að hugsa um að skjóta aftur fyrir markið " Ég var</t>
  </si>
  <si>
    <t>við þyrftum ekki aukamark í lokin , en þegar ég fékk boltann frá Óskari vissi ég að það voru aðeins</t>
  </si>
  <si>
    <t>Gerði útslagið þegar Norðmenn hlógu að okkur</t>
  </si>
  <si>
    <t>http://mbl.is/greinasafn/grein/578770</t>
  </si>
  <si>
    <t>með hvassviðri eða stormi . Það verður hlýtt í dag en kólnar til morguns . Rétt er að menn séu</t>
  </si>
  <si>
    <t>víða getur orðið launhált á götum á morgun . Veðurhorfur í dag og á morgunFöstudagurSuðaustan 3 - 10 , stífastur</t>
  </si>
  <si>
    <t>Miklar sveiflur í veðrinu framundan</t>
  </si>
  <si>
    <t>ferðamönnum í dag sem virtust alsælir þrátt fyrir að víða kæmu þeir að lokuðum dyrum í dag . Flestir voru</t>
  </si>
  <si>
    <t>víða væri lokað í búðum og á veitingastöðum í gær og í dag en það voru hins vegar ekki allir</t>
  </si>
  <si>
    <t>Margir ferðamenn í bænum: „Við enduðum á því að borða Ali baba í jólamatinn“</t>
  </si>
  <si>
    <t>http://visir.is/g/2017171229361</t>
  </si>
  <si>
    <t>Nadine Guðrún Yaghi</t>
  </si>
  <si>
    <t>kosningunum . Nú hefur hann fengið kjörið tækifæri til að sýna leiðtogahæfileika sína sem forseti . Um leið er hann</t>
  </si>
  <si>
    <t>viðbrögð á borð við þau sem George W. Bush sýndi í tengslum við fellibylinn Katrínu munu rústa framboðinu . Á</t>
  </si>
  <si>
    <t>Ræður Sandy úrslitum forsetakosninganna í Bandaríkjunum?</t>
  </si>
  <si>
    <t>http://eyjan.pressan.is/frettir/?p=131904</t>
  </si>
  <si>
    <t>Herjólfsmiðana þegar opnað var fyrir sölu í þessar ferðir . „ Hvernig hefði átt að gera þetta ? Við vorum</t>
  </si>
  <si>
    <t>viðbrögðin yrðu harkaleg . Ég er ekki frá því að okkar ákvörðun hafi í raun verið rétt . Það er</t>
  </si>
  <si>
    <t>Vilji til að lyfta hátíð­inni á hærra plan - Eyjafréttir</t>
  </si>
  <si>
    <t>http://eyjafrettir.is/frett/vilji_til_ad_lyfta_hatid­inni_a_haerra_plan/2012-04-08</t>
  </si>
  <si>
    <t>sinn fasta tíma , " segir Eygló . " Konur eru að sjálfsögðu líka góður viðskiptahópur , og flestar mjög</t>
  </si>
  <si>
    <t>viðhalda góðu útliti og hraustum líkama . Ólíkt körlunum þá eiga konurnar það hins vegar sumar til að koma á</t>
  </si>
  <si>
    <t>Dekur er kjörið handa þeim sem á allt</t>
  </si>
  <si>
    <t>http://mbl.is/greinasafn/grein/1399533</t>
  </si>
  <si>
    <t>þurfum við ekki á þessu að halda og svo virðist sem seiglan sé að hverfa og við verðum að vera</t>
  </si>
  <si>
    <t>viðhalda henni , ” segir Edda . Þær benda á að tímaskortur foreldra og að foreldrar forðist að gera kröfur</t>
  </si>
  <si>
    <t>Hrósað mikið á kostnað gagnrýni</t>
  </si>
  <si>
    <t>http://mbl.is/frettir/burdargrein/2019/09/14/hrosad_mikid_a_kostnad_gagnryni</t>
  </si>
  <si>
    <t>dag , það dynur yfir fólk allskyns áreiti úr sjónvarpi og allstaðar í kringum okkur , þá eru þau samt</t>
  </si>
  <si>
    <t>viðhalda sinni tungu . Og þau eru sammála þegar að ég reyni að opna umræður um það , jæja krakkar</t>
  </si>
  <si>
    <t>Skortir skilning á fornsögum</t>
  </si>
  <si>
    <t>að endurskoða þurfi þessa stefnu því án gagnaðgerða virðist hún ekki ganga upp . Geðlæknar þurfa því að vera "</t>
  </si>
  <si>
    <t>viðhorf þeirra eru ekki endilega frábrugðin þeim sem finna má meðal almennings " . Sambærilegar niðurstöður hafa komið fram í</t>
  </si>
  <si>
    <t>Tíu litlir geðsjúklingar</t>
  </si>
  <si>
    <t>http://mbl.is/greinasafn/grein/1178021</t>
  </si>
  <si>
    <t>hvort þau hafi haft fjárhagslegan ávinning af dvölinni . Þrátt fyrir að fjölskylda fórnarlambsins [ Joy ] og samfélagið sé</t>
  </si>
  <si>
    <t>viðkomandi hafi unnið við vændi í Evrópu þá sé litið fram hjá þeirri staðreynd snúi fórnarlambið aftur með peninga .</t>
  </si>
  <si>
    <t>Útlendingastofnun rekur fórnarlamb mansals úr landi</t>
  </si>
  <si>
    <t>http://stundin.is/grein/5141</t>
  </si>
  <si>
    <t>að hafa vitað nokkuð um daglegt basl Kaupþings fyrir hrun . Þannig hélt hann því fram að hann væri ekki</t>
  </si>
  <si>
    <t>viðskipti fóru fram daglega varðandi kaup bankans í sér sjálfum . Hann sagðist hafa komið heim í lok september árið</t>
  </si>
  <si>
    <t>Rafmagnað andrúmsloft: Þetta er bara apaleikur</t>
  </si>
  <si>
    <t>það sem hefur áunnist á síðustu 30 árum og annað sem er eftir . Hún segir foreldra verða að vera</t>
  </si>
  <si>
    <t>viðskipti um fíkniefni geti farið fram í gegnum samfélagsmiðla . „ Það kemur í ljós að því meira sem foreldrar</t>
  </si>
  <si>
    <t>Hefur mesta trú á jákvæðum forvörnum</t>
  </si>
  <si>
    <t>http://ruv.is/frett/hefur-mesta-tru-a-jakvaedum-forvornum</t>
  </si>
  <si>
    <t>Ísgerður Elfa Gunnarsdóttir</t>
  </si>
  <si>
    <t>mæltist svo vel fyrir að í fyrra fengu viðskiptavinir að vita að Takk dagurinn væri fram undan svo þeir væru</t>
  </si>
  <si>
    <t>viðskiptum sem beint væri til Fossa þann daginn myndu nýtast til að láta gott af sér leiða . Síðar fengu</t>
  </si>
  <si>
    <t>Takk dagur Fossa tileinkaður Krafti - Viðskiptablaðið</t>
  </si>
  <si>
    <t>http://vb.is/frettir/143042</t>
  </si>
  <si>
    <t>bárust . Þá eru ótaldar hádegisfréttir og umfjöllun í Speglinum , “ segir einnig í tilkynningunni . „ Fréttastofan er</t>
  </si>
  <si>
    <t>víðtæk áhrif óveðursins og gríðarlega erfiðar aðstæður viðbragðsaðila höfðu áhrif á upplýsingagjöf og þar með fréttaflutning af einstökum svæðum .</t>
  </si>
  <si>
    <t>RÚV bregst við umræðu vegna fréttaflutnings</t>
  </si>
  <si>
    <t>http://mbl.is/frettir/innlent/2019/12/18/ruv_bregst_vid_umraedu_vegna_frettaflutnings</t>
  </si>
  <si>
    <t>biðja ekki um spurningarnar fyrirfram . Það er góð leið að vondu viðtali . Hins vegar þarf maður að vera</t>
  </si>
  <si>
    <t>viðtalið á að fjalla um og velta fyrir sér því sem maður ætlar að segja . Spurningar spyrils skipta minna</t>
  </si>
  <si>
    <t>Kenna konum að koma fram</t>
  </si>
  <si>
    <t>http://pressan.is/Landsmalablod/Lesa_Akureyri/kenna-konum--ad-koma-fram</t>
  </si>
  <si>
    <t>hún Chavez sem " uppreisnarsömum engli " sem óttast ekki að tjá skoðanir sínar . Að sögn Campbell var hún</t>
  </si>
  <si>
    <t>viðtalið myndi vekja hörð viðbrögð en hennar eigin stjórnmálaskoðanir hafi ekki haft áhrif á að hún ákvað að taka að</t>
  </si>
  <si>
    <t>Naomi Campbell með viðtal við Hugo Chavez</t>
  </si>
  <si>
    <t>http://mbl.is/folk/frettir/2008/01/07/naomi_campbell_med_vidtal_vid_hugo_chavez</t>
  </si>
  <si>
    <t>daginn betri . Hafið þið það gott ! Ást &amp; Friður ♥ Séu konur í hamingjusömu sambandi eru þær minna</t>
  </si>
  <si>
    <t>vigtin segir . Ný rannsókn leiðir þetta í ljós en rannsakendur í háskólanum í Tallinn í Eistlandi komust að þessari</t>
  </si>
  <si>
    <t>Ástfangnar konur hugsa ekki um vigtina</t>
  </si>
  <si>
    <t>http://bleikt.pressan.is/lesa/astfangnar-konur-hugsa-ekki-um-vigtina/</t>
  </si>
  <si>
    <t>, mér fannst þetta ekki vera þannig saga . Það var ekki meiningin að gera handritið torræðara en ég var</t>
  </si>
  <si>
    <t>vilja ekki detta ofan í klisjur . Mér fannst handritið hreinna og fallegra í einfaldleika sínum . " Foreldrar Yrsu</t>
  </si>
  <si>
    <t>Fyrir fallega hugsandi</t>
  </si>
  <si>
    <t>http://mbl.is/greinasafn/grein/1359194</t>
  </si>
  <si>
    <t>rúmri viku frá hennar hendi . Hún hefur unnið mjög faglega í þessu með sínu fólki . Við vorum öll</t>
  </si>
  <si>
    <t>vilja klára þetta fyrir upphaf þessarar viku . Það var eitthvað bras á kaupverðinu á milli klúbbanna en þegar það</t>
  </si>
  <si>
    <t>Glódís gæti spilað með Lyon eða Barcelona</t>
  </si>
  <si>
    <t>http://mbl.is/sport/em_fotbolta/2017/07/16/glodis_gaeti_spilad_med_lyon_eda_barcelona/</t>
  </si>
  <si>
    <t>liður í því er að nota almennilegar vörur í hárið , " bendir Hrönn á . " Fólk er mjög</t>
  </si>
  <si>
    <t>vilja lágmarka kemísk efni í umhirðu húðar og hárs , og Aveda-vörurnar eru mjög náttúrulegar . Allar vörur frá þeim</t>
  </si>
  <si>
    <t>en það ber auðvitað enn á milli og menn voru að skiptast á skoðunum . Hins vegar eru menn algjörlega</t>
  </si>
  <si>
    <t>vilja semja , það er greinilegur vilji til þess . " Áætlað er að funda um málið aftur fljótlega eftir</t>
  </si>
  <si>
    <t>Vilji til að semja um sjúkraflutninga</t>
  </si>
  <si>
    <t>http://mbl.is/frettir/innlent/2012/01/12/vilji_til_ad_semja_um_sjukraflutninga</t>
  </si>
  <si>
    <t>Umhverfisvæn rjúpnaskot á markað</t>
  </si>
  <si>
    <t>http://frettabladid.is/frettir/umhverfisvaen-rjupnaskot-markad</t>
  </si>
  <si>
    <t>eftirlit og stórauka gagnsæi . Við viljum tala við aðra flokka , við fjölmiðla og við þjóðina af virðingu ;</t>
  </si>
  <si>
    <t>vilji þjóðarinnar er fullvalda allan ársins hring - ekki pólitískur ómöguleiki . En grundvöllurinn að þessu öllu er nýja stjórnarskráin</t>
  </si>
  <si>
    <t>Nýtt Ísland - Skýrt plan Pírata</t>
  </si>
  <si>
    <t>http://visir.is/g/2016161029268</t>
  </si>
  <si>
    <t>Viktor Orri Valgarðsson</t>
  </si>
  <si>
    <t>hlutirnir gerast ansi hratt . Áherslan á magn er ekki eins mikil og áður og æ fleiri vínframleiðendur eru orðnir</t>
  </si>
  <si>
    <t>víniðnaðurinn í landinu verður að þroskast og hann er vissulega að breytast með róttækum hætti . Breytt viðhorf Fyrst þegar</t>
  </si>
  <si>
    <t>Spennandi sóknarfæri í víngerð Chile</t>
  </si>
  <si>
    <t>http://mbl.is/greinasafn/grein/1144580</t>
  </si>
  <si>
    <t>þetta . Þeir fóru vel með forystuna og aftasta línan var þétt og stigu vel með vindinum . Miðjumennirnir voru</t>
  </si>
  <si>
    <t>vinna boltann fyrir framan vörnina og þetta snýst um að ná frumkvæðinu . Við náðum frumkvæðinu gegn Grindavík í síðasta</t>
  </si>
  <si>
    <t>Willum: Þeir eru klókir og kunna þetta</t>
  </si>
  <si>
    <t>vinna í sjálfri mér og iðkað hina ýmsu andlegu vinnu til að stækka og þroskast . Þegar svo að það</t>
  </si>
  <si>
    <t>Skilnaður er sorgarferli</t>
  </si>
  <si>
    <t>http://frettabladid.is/frettir/skilnadur-er-sorgarferli</t>
  </si>
  <si>
    <t>halda matarborð og erum oft með átta manns í mat ! Maður verður svolítið að hugsa í lausnum og vera</t>
  </si>
  <si>
    <t>vinna með rýmið en þegar von er á gestum færum við sem dæmi eldhúsborðið í stofuna og stækkum það .</t>
  </si>
  <si>
    <t>Léttur og listrænn retróstíll í 33 fermetrum | Hús &amp; híbýli</t>
  </si>
  <si>
    <t>http://mannlif.is/hus-hibyli/lettur-og-listraenn-retrostill-i-33-fermetrum</t>
  </si>
  <si>
    <t>á Austurlandi hefur unnið að vöruþróun á vetrarferðaþjónustunni með hagsmuni heildarinnar í huga enda er fólk hér fyrir austan mjög</t>
  </si>
  <si>
    <t>vinna saman í þessum geira , “ segir Aðalheiður en skorturinn á þolinmóðu fjármagni með langtímasjónarmið í huga er verstur</t>
  </si>
  <si>
    <t>Vetrartúrisminn bíður: „Nauðsynlegt til að ferðaþjónustan verði hér heilsárs atvinnugrein“</t>
  </si>
  <si>
    <t>http://pressan.is/Landsmalablod/Lesa_Austurland/vetrarturisminn-bidur-naudsynlegt-til-ad-ferdathjonustan-verdi-her-heilsars-atvinnugrein</t>
  </si>
  <si>
    <t>Þetta er einfalt : Ekki vera fáviti . Greinin birtist fyrst í Fréttablaðinu 21. júlí Leiðtogar og stjórnendur eru óþarflega</t>
  </si>
  <si>
    <t>vinna þeirra er mun auðveldari ef fólkið , sem þeir er að sýsla með , fæst til að þegja .</t>
  </si>
  <si>
    <t>Einokun á orðinu</t>
  </si>
  <si>
    <t>http://visir.is/g/2016160719040</t>
  </si>
  <si>
    <t>öllum verkefnum fyrirtækisins . Við erum gott teymi , öll sem eitt , sem störfum hjá Einhamar Seafood og erum</t>
  </si>
  <si>
    <t>vinna þetta í sameiningu með sameiginlegt markmið . Að veiða , vinna og framleiða fyrsta flokks vöru sem stenst samanburð</t>
  </si>
  <si>
    <t>"Mest upptekin af veiði og veðri"</t>
  </si>
  <si>
    <t>helgar og svo hlutir sem þola enga bið . Það er held ég óhjákvæmilegt . En á meðan þú ert</t>
  </si>
  <si>
    <t>vinnan taki ekki yfirhöndina og ræktar sjálfa þig og fólkið þitt þá hef ég ekki miklar áhyggjur af því .</t>
  </si>
  <si>
    <t>Tók við fyrsta stjórnendastarfinu 27 ára</t>
  </si>
  <si>
    <t>http://mbl.is/smartland/frami/2018/04/04/tok_vid_fyrsta_stjornendastarfinu_27_ara</t>
  </si>
  <si>
    <t>sló út B-deildarlið Wolves í næstu umferð áður en liðið lá gegn Derby County í 5. umferð . Undirritaður er</t>
  </si>
  <si>
    <t>vinni United 2 - 0 sigur á City á sunnudag muni sparkspekingar ekki missa hökuna í gólfið yfir úrslitunum líkt</t>
  </si>
  <si>
    <t>Utan vallar: Bikarmeistararnir úr leik við fyrstu hindrun</t>
  </si>
  <si>
    <t>http://visir.is/g/2012120109329</t>
  </si>
  <si>
    <t>óska eftir frest fram í næstu viku að skila þessum gögnum og í ljósi þess kannski að ég er þess</t>
  </si>
  <si>
    <t>Vinnumálastofnun sé að vinna að þessu máli í dag að þá hef ég , get ég fallist á þennan frest</t>
  </si>
  <si>
    <t>Frestur til að skila gögnum</t>
  </si>
  <si>
    <t>Jonathan Fielding , yfirmaður heilbrigðismála hjá Los Angeles , segir í samtali við AFP-fréttastofuna í kvöld að tóbaksiðnaðurinn sé orðinn</t>
  </si>
  <si>
    <t>vinsældir rafsígarettna fari ört vaxandi - þetta sé markaður sem velti nú 1,5 milljarði dollara . „ Og tóbaksiðnaðinum hefur</t>
  </si>
  <si>
    <t>Bannað að reykja rafsígarettur í LA</t>
  </si>
  <si>
    <t>http://ruv.is/node/730916</t>
  </si>
  <si>
    <t>Vinstrihreyfingin – grænt framboð getur ekki lagt upp í kosningabaráttu með óljósa stefnu í reynd gagnvart Evrópusambandinu . Flokksforysta VG</t>
  </si>
  <si>
    <t>Framfylgjum stefnu okkar gegn ESB-aðild í stað orðavaðals</t>
  </si>
  <si>
    <t>http://mbl.is/greinasafn/grein/1433801</t>
  </si>
  <si>
    <t>óviðurkvæmilega hegðun sína , einkum í garð kvenna . Hann hefur svarað gagnrýninni þannig að hann verði í framtíðinni mun</t>
  </si>
  <si>
    <t>virða betur " einkarými karla og kvenna " . Eins og tölurnar sýna virðist þessi gagnrýni ekki hafa náð að</t>
  </si>
  <si>
    <t>Enn fjölgar í vonbiðlahópnum</t>
  </si>
  <si>
    <t>Eyrún og bætir við að mikil umræða hafi verið í samfélaginu sem vonandi geri það að verkum að fólk sé</t>
  </si>
  <si>
    <t>virða rétt annarra og passa hvað upp á annað . " Það er mikilvægt að bæði strákar og stelpur séu</t>
  </si>
  <si>
    <t>100.000 manns á ferð um landið</t>
  </si>
  <si>
    <t>http://mbl.is/greinasafn/grein/810709</t>
  </si>
  <si>
    <t>núna þá á ég í vandræðum með þetta . " " Hún sagði : „ Vertu mjög vandlát og vertu</t>
  </si>
  <si>
    <t>meðvituð um hvers</t>
  </si>
  <si>
    <t>virði þú ert . Að þú ert æðisleg og að þú þurfir að setja þér háleitt markmið “ , “</t>
  </si>
  <si>
    <t>Fékk ástarráð frá Lopez</t>
  </si>
  <si>
    <t>http://visir.is/g/2014712049973</t>
  </si>
  <si>
    <t>truflast og ónæmiskerfið bælist . Það er okkur eðlislægt að vera á varðbergi og því þurfum við mörg að vera</t>
  </si>
  <si>
    <t>virkja utansemjukerfið . ( Aðeins annað kerfið er virkt í einu . ) Þegar utansemjukerfið er virkt erum við í</t>
  </si>
  <si>
    <t>Hamingjan og líkaminn</t>
  </si>
  <si>
    <t>http://skessuhorn.is/adsendar-greinar/hamingjan-og-likaminn</t>
  </si>
  <si>
    <t>Steinunn Eva Þórðardóttir</t>
  </si>
  <si>
    <t>stofu og oft skýtur vandinn fyrst upp kollinum hjá heimilislækninum . Læknar , jafnt heimilislæknar sem aðrir , eru vel</t>
  </si>
  <si>
    <t>vísa fólki til sérfræðinga , á þessu sviði jafnt sem öðru . Fólk er hins vegar oft sjálft haldið fordómum</t>
  </si>
  <si>
    <t>Hjálp til sjálfshjálpar</t>
  </si>
  <si>
    <t>http://mbl.is/greinasafn/grein/645809</t>
  </si>
  <si>
    <t>þjóðinni . Fjórir vísindamenn standa að baki Novexpert og hefur hver um sig þróað sína vörulínu . Neytendur eru því</t>
  </si>
  <si>
    <t>vísindamaður þróaði þá vöru sem þeir nota . Þetta eru líffræðingar og efnafræðingar sem hafa rannsakað innihaldsefni í snyrtivörum í</t>
  </si>
  <si>
    <t>Vísir - Hægir á öldrun húðarinnar</t>
  </si>
  <si>
    <t>http://visir.is/g/2013702019883</t>
  </si>
  <si>
    <t>kostar að hafa sérstakan gjaldmiðil . Þetta er bara spurning hvað við viljum leggja á okkur . “ Eiríkur er</t>
  </si>
  <si>
    <t>vissulega sé þetta að einhverju leyti smáatriði , eins og þegar hann kvartaði undan sýningunni Amazing Home Show , vöru-</t>
  </si>
  <si>
    <t>Segir það hallærislega ákvörðun hjá Flugfélagi Íslands að leggja íslenskunni</t>
  </si>
  <si>
    <t>http://visir.is/g/2017170529450</t>
  </si>
  <si>
    <t>líklega með gildi í lægri kantinum sem vert er að bæta upp með inntöku D-vítamíns sem fæðubót . Við erum</t>
  </si>
  <si>
    <t>vítamín eru nauðsynlegur hluti af eðlilegri líkamsstarfsemi og að flest okkar eiga að fá það sem við þurfum í gegnum</t>
  </si>
  <si>
    <t>Vísir - Vítamín og heilsa</t>
  </si>
  <si>
    <t>http://visir.is/g/2013701299973</t>
  </si>
  <si>
    <t>. Hægt er að lesa ítarlegt viðtal Fréttablaðsins við Brosens hér . Brosens segir að þeir hjá Taconic Capital séu</t>
  </si>
  <si>
    <t>vogunarsjóðir séu almennt ekki taldir æskilegir eigendur banka . Hann bendir á að það sé ekki hægt að setja alla</t>
  </si>
  <si>
    <t>Kaupin á Arion ekki skammtímafjárfesting - Viðskiptablaðið</t>
  </si>
  <si>
    <t>http://vb.is/frettir/136591/</t>
  </si>
  <si>
    <t>íbúum til að gæta að þjónustu til þeirra . Við tókum myndavélarnar umsvifalaust niður eftir ábendingu og við erum mjög</t>
  </si>
  <si>
    <t>vöktun þarfnast leyfis , “ segir hann frá . Pósturinn ekki opnaður Í athugasemdum réttindagæslumanns um réttindi íbúa kom fram</t>
  </si>
  <si>
    <t>Stoltur af íbúum Sólheima og mætir gagnrýni</t>
  </si>
  <si>
    <t>http://visir.is/g/2017170319848</t>
  </si>
  <si>
    <t>ekki á óvart því búið var að spá fyrir um illviðri . Vel var staðið að viðvörunum og fólk var</t>
  </si>
  <si>
    <t>vont veður væri væntanlegt . Skólahaldi var aflýst og landsmönnum bent á að halda sem mest kyrru fyrir . Lokanir</t>
  </si>
  <si>
    <t>Náttúruöflin minntu á sig með hvelli</t>
  </si>
  <si>
    <t>http://bbl.is/frettir/21940</t>
  </si>
  <si>
    <t>Guðrún S. Tryggvadóttir formaður Bændasamtaka Íslands</t>
  </si>
  <si>
    <t>sem hafi verið í endurhæfingu hjá geðsviði Landspítalans bíði eftir að komast í húsnæði í búsetukjarna . „ Við erum</t>
  </si>
  <si>
    <t>vöntun er á húsnæði fyrir geðfatlaða og það er almennt eins og er með húsnæðismál í landinu að sá hópur</t>
  </si>
  <si>
    <t>Fólk með geðraskanir í alvarlegum húsnæðisvanda</t>
  </si>
  <si>
    <t>Bandaríkjamanna berjast í fjarlægu landi . Sumir munu drepa . Aðrir munu verða drepnir . Ég kem því hingað mjög</t>
  </si>
  <si>
    <t>vopnuð átök kosta , spyr mig stöðugt erfiðra spurninga um tengslin milli stríðs og friðar og tilraunir okkar til að</t>
  </si>
  <si>
    <t>Hervald oft nauðsynlegt</t>
  </si>
  <si>
    <t>http://mbl.is/greinasafn/grein/1314061</t>
  </si>
  <si>
    <t>æsing Landselur flatmagar á skeri á Álftanesi , lætur sólina ylja sér , bersýnilega ánægður með geisla hennar og eflaust</t>
  </si>
  <si>
    <t>vorið er innan seilingar . Í kvöld kemur í ljós hvort það verður Keflavík eða Stjarnan sem mætir Val í</t>
  </si>
  <si>
    <t>Mikael Sigurðsson</t>
  </si>
  <si>
    <t>og í framhaldi af því þurrka umframefni af . Sérhæfð viðarvörn Einar Lárus bendir á að fólk verði að vera</t>
  </si>
  <si>
    <t>vörnin sé sérhæfð olía á sólpalla . " Annað efni en pallaolía er til dæmis notað á skjólgirðingar eða klæðingar</t>
  </si>
  <si>
    <t>Að hugsa vel um pallinn</t>
  </si>
  <si>
    <t>http://mbl.is/greinasafn/grein/1335971</t>
  </si>
  <si>
    <t>umræðuna . Það er alveg ljóst að íslenskur landbúnaður getur keppt í gæðum , en íslenskir neytendur verða að vera</t>
  </si>
  <si>
    <t>vöru þeir eru að kaupa . “ Kaupmenn og neytendasamtök mættu standa sig betur í að upplýsa neytendur um vöruna</t>
  </si>
  <si>
    <t>Fela í sér hættu á offramleiðslu</t>
  </si>
  <si>
    <t>http://mbl.is/frettir/innlent/2016/03/02/fela_i_ser_haettu_a_offramleidslu/</t>
  </si>
  <si>
    <t>Anna S. Einarsdóttir</t>
  </si>
  <si>
    <t>„ En þetta fer samt sem betur fer örugglega batnandi með vönduðum umfjöllunum . En fjölmiðlar virðast annars ekki vera</t>
  </si>
  <si>
    <t>vöruflokkur inniheldur langmest af plastögnum . Það er s.s. villandi umfjöllun að tengja snyrtivöruframleiðendur við plastagnir þar sem langflestir þeirra</t>
  </si>
  <si>
    <t>er svona stórt umræðuefni . Maður á ekki að vanmeta neytendamáttinn . “ Andlitsskrúbbur og hvíttunar-tannkrem Gott er að vera</t>
  </si>
  <si>
    <t>vörur eru líklegastar til að innihalda plastagnir . „ Þú þarft kannski ekki að vera að leita í svitalyktareyði að</t>
  </si>
  <si>
    <t>Plastagnir í snyrtivörum fullkominn óþarfi</t>
  </si>
  <si>
    <t>http://ruv.is/frett/plastagnir-i-snyrtivorum-fullkominn-otharfi</t>
  </si>
  <si>
    <t>, “ sagði Long . Arkema sendi einnig frá sér yfirlýsingu í gær . „ Við viljum að íbúar séu</t>
  </si>
  <si>
    <t>vörur okkar eru geymdar á nokkrum stöðum á svæðinu og því er hætta á frekari sprengingum . Vinsamlegast snúið ekki</t>
  </si>
  <si>
    <t>Efnaverksmiðja spýr eitri eftir Harvey</t>
  </si>
  <si>
    <t>http://visir.is/g/2017170909987</t>
  </si>
  <si>
    <t>tökum afstöðu með umhverfinu . Ef það er einhver vafi þá látum við náttúruna njóta vafans . Við erum mjög</t>
  </si>
  <si>
    <t>vörur við tökum inn í okkar verslanir . Ítarlegt viðtal við Grétu Maríu Grétarsdóttur er að finna í Áramótum ,</t>
  </si>
  <si>
    <t>til þess að græða . Fjallað var um samfélagsábyrgð í morgun . Íslendingar þurfa að taka sig á og vera</t>
  </si>
  <si>
    <t>vörur þeir kaupa segir Hulda Hreiðarsdóttir , stofnandi og yfirhönnuður Fafu . Hún var meðal fyrirlesara á fundi Samtaka atvinnulífsins</t>
  </si>
  <si>
    <t>„Því miður þurfa Íslendingar að taka sig á“ - Viðskiptablaðið</t>
  </si>
  <si>
    <t>http://vb.is/frettir/100959/</t>
  </si>
  <si>
    <t>Edda Hermannsdóttir</t>
  </si>
  <si>
    <t>um þann 9. júlí . Íbúar þurfi ávallt að vera meðvitaðir Að sögn Árna virðist sem ekki séu allir íbúar</t>
  </si>
  <si>
    <t>yfirborðsvatn úr nærliggjandi hverfum berist í Varmá . Síðastliðið haust hafi upplýsingablaði verið dreift í hús í Mosfellsbæ í þeim</t>
  </si>
  <si>
    <t>yfirdrátturinn er óheimill . Nánar er fjallað um málið í Viðskiptablaðinu . Áskrifendur geta nálgast pdf-útgáfu af blaðinu með því</t>
  </si>
  <si>
    <t>Heilbrigðisstofnun með 90 milljóna yfirdrátt - Viðskiptablaðið</t>
  </si>
  <si>
    <t>http://vb.is/frettir/118190/</t>
  </si>
  <si>
    <t>Ólafur Heiðar Helgason</t>
  </si>
  <si>
    <t>Ég get samt ekki neitað því að ég hef meira sótt í dramatísk hlutverk þó að ég sé auðvitað fullkomlega</t>
  </si>
  <si>
    <t>yfirleitt eigi gamanið sér dýpri rætur í dramatík . Eiginlega er svolítið merkilegt hvað ég hef oft túlkað fólk á</t>
  </si>
  <si>
    <t>"Ef þú getur þetta þá getur þú allt"</t>
  </si>
  <si>
    <t>http://mbl.is/greinasafn/grein/697674</t>
  </si>
  <si>
    <t>og heilnæmari valkostum , jafnt við val á byggingarefni , matvörum og öðrum neysluvörum . Loks þurfi heilbrigðisstarfsmenn að vera</t>
  </si>
  <si>
    <t>yfirleitt eru það þeir þjóðfélagshópar sem minna mega sín sem verða harðast fyrir barðinu á áhrifum hættulegra efna . Þess</t>
  </si>
  <si>
    <t>Skaðleg efni, innan húss og utan</t>
  </si>
  <si>
    <t>http://ruv.is/node/949551</t>
  </si>
  <si>
    <t>Leifur Hauksson</t>
  </si>
  <si>
    <t>kosninganna . Það eru þó fjölmargar vísbendingar um að slíkt hafi gerst og þá kannski sérstaklega að Trump-liðar hafi verið</t>
  </si>
  <si>
    <t>yfirvöld Rússlands væru að hjálpa þeim . Jöklar á austurhluta Suðurskautslandsins þynnast nú hraðar en vísindamenn höfðu gert sér í</t>
  </si>
  <si>
    <t>Minnst fjórtán Rússar ræddu við Trump-liða í kosningabaráttunni</t>
  </si>
  <si>
    <t>http://visir.is/g/2018181219811</t>
  </si>
  <si>
    <t>hjá skólasálfræðingum eða öðrum sérfræðingum . Aukinn skilningur Þekking á einhverfurófsröskunum hefur breyst á síðustu tíu árum og fagfólk orðið</t>
  </si>
  <si>
    <t>ýmis hegðunarvandamál hjá börnum gætu verið vísbending um einhverfurófsröskun . Af þessum ástæðum hefur fjölgað mjög í þessum hópi barna</t>
  </si>
  <si>
    <t>Beið í rúm fjögur ár eftir greiningu</t>
  </si>
  <si>
    <t>http://dv.is/frettir/2014/10/14/beid-i-rum-fjogur-ar-eftir-greiningu/</t>
  </si>
  <si>
    <t>líka innlegg og það hefur orðið sprenging í göngugreiningu eftir að svona margir fóru að hlaupa . Fólk er orðið</t>
  </si>
  <si>
    <t>ýmis vandamál eins og t.d. í baki , hnjám og ökklum geta verið vegna skekkju við ökkla eða mislangra fóta</t>
  </si>
  <si>
    <t>Skósmiðurinn við lækinn smíðar skó á fólk og stundum á ketti</t>
  </si>
  <si>
    <t>http://mbl.is/greinasafn/grein/1488360</t>
  </si>
  <si>
    <t>alveg hægt að bæta úr þessu til mikilla muna , ég er viss um það . Unglingarnir sjálfir eru vel</t>
  </si>
  <si>
    <t>ýmislegt breytist við að fara í framhaldsskóla . Haukur Már Tómasson , formaður Nemendafélags Kvennaskólans : Það er sem sagt</t>
  </si>
  <si>
    <t>Áfengisdrykkja eykst í framhaldsskóla</t>
  </si>
  <si>
    <t>" einhverfa " til að styrkja málefnið en við hvert SMS þá renna 1.900 krónur til samtakanna . Tryggvi segist</t>
  </si>
  <si>
    <t>ýmislegt geti komið upp á þegar haldið er í svona ferð og huga þurfi að mörgu . Tryggvi Þór Skarphéðinsson</t>
  </si>
  <si>
    <t>Safnað fyrir einhverf ungmenni</t>
  </si>
  <si>
    <t>. Íslandsmet Jóns Arnars í greinunum eru 10,56 sekúndur og 21,17 sekúndur . Skammt stórra högga á milli Kolbeinn er</t>
  </si>
  <si>
    <t>ýmislegt geti komið upp hjá íþróttafólki . Hann hefur sloppið við meiðsli hingað til en veit að hættan er alltaf</t>
  </si>
  <si>
    <t>Vísir - Örugglega enginn af þessum bestu hreinn</t>
  </si>
  <si>
    <t>http://visir.is/g/2013711089965</t>
  </si>
  <si>
    <t>koma til af því að deildin geti leyft sér þann munað að velja inn í deildina . Gunnar segist þó</t>
  </si>
  <si>
    <t>ýmislegt megi betur fara og samsinnir mörgum ábendingum nefndarinnar , sér í lagi hvað varðar akademíska vinnu . Hann tekur</t>
  </si>
  <si>
    <t>Íslenskir háskólar viðunandi</t>
  </si>
  <si>
    <t>http://mbl.is/greinasafn/grein/1222071</t>
  </si>
  <si>
    <t>ljósmyndanna hefur því aldrei verið mikilvægara þegar kemur að því að selja . Fólk í söluhugleiðingum þarf því að vera</t>
  </si>
  <si>
    <t>ýmist taka sjálft eða láta fasteignasöluna taka almennilegar myndir ef eignin á að seljast . Þetta kemur fram í umfjöllun</t>
  </si>
  <si>
    <t>Myndir selja fasteignir</t>
  </si>
  <si>
    <t>frá . Upplýsingar um líðan Lisu voru birtar í Facebook-hópnum Layland Memories . Þar kom einnig fram að hún væri</t>
  </si>
  <si>
    <t>yngri dóttir hennar væri látin . Lisa og eldri dóttir hennar munu báðar vera farnar að tjá sig og tala</t>
  </si>
  <si>
    <t>Loksins sagt frá láti dóttur sinnar</t>
  </si>
  <si>
    <t>http://mbl.is/frettir/erlent/2017/06/01/loksins_sagt_fra_lati_dottur_sinnar/</t>
  </si>
  <si>
    <t>af einhverju af því þær eiga ekki eitthvað , aldrei , “ sagði hún og bætti við að hún væri</t>
  </si>
  <si>
    <t>yngri fylgjendur hennar gætu verið áhrifagjarnir . „ En ég skil mætavel að hjá sumum stúlkum breytist þetta í áráttu</t>
  </si>
  <si>
    <t>Uppruni áhrifavaldanna: Guðrún Veiga kom af stað deilum á 365 - Birgitta fékk Audi í 17 ára afmælisgjöf</t>
  </si>
  <si>
    <t>http://dv.is/fokus/2019/9/28/uppruni-ahrifavaldanna-gudrun-veiga-kom-af-stad-deilum-365-birgitta-fekk-audi-17-ara-afmaelisgjof</t>
  </si>
  <si>
    <t>svo varð því miður ekki . Í skilningi þjóðminjalaga hafa engin lög verið brotin , en við þurfum að vera</t>
  </si>
  <si>
    <t>yngri mannvirki eiga líka sögu og geta haft mikið gildi . Þau mega ekki hverfa fyrir slysni , " segir</t>
  </si>
  <si>
    <t>Afmælisbarnið fjarverandi</t>
  </si>
  <si>
    <t>http://mbl.is/greinasafn/grein/1443575</t>
  </si>
  <si>
    <t>vill losna við Bale , það sást best um helgina þegar hann var ekki í leikmannahópi liðsins . Barnett er</t>
  </si>
  <si>
    <t>Zidane hefur ekki mikið álit á skjólstæðingi sínum . ,, Ég er ekki viss um að Zidane vilji halda honum</t>
  </si>
  <si>
    <t>Bale vill ekki fara frá Real: Skoðar það ef ensk lið borga alvöru upphæð</t>
  </si>
  <si>
    <t>http://dv.is/433/2019/5/8/bale-vill-ekki-fara-fra-real-skodar-thad-ef-ensk-lid-borga-alvoru-upphaed</t>
  </si>
  <si>
    <t>sorpgámur í meiri nálægð við okkur losum við sorpið í gáma sunnan fjallgarðs á leið okkar suður , en erum</t>
  </si>
  <si>
    <t>þá erum við að nýta þjónustu annarra sveitarfélaga sem veita betri þjónustu m.a. með ruslagámum í dreifbýli , ” segir</t>
  </si>
  <si>
    <t>Með verri veðrum</t>
  </si>
  <si>
    <t>úr húsum en hugarfarið er að breytast , " segir hún . " Fyrir tilstilli svona bókar verður fólk kannski</t>
  </si>
  <si>
    <t>það á og hvers virði það er , húsgögn og innréttingar . Gunnar er völundarsmiður og vinnur ætíð með iðnaðarmönnunum</t>
  </si>
  <si>
    <t>Frumkvöðull í nútímahönnun</t>
  </si>
  <si>
    <t>http://mbl.is/greinasafn/grein/1448948</t>
  </si>
  <si>
    <t>" En gildi símenntunar felst líka í því að fá að umgangast kollegana og styrkja tengslanetið . Vinnuveitendur eru líka</t>
  </si>
  <si>
    <t>það að fjárfesting í sí- og endurmenntun starfsmanna býr ekki aðeins til öflugri vinnustað heldur eykur jafnframt starfsánægju . "</t>
  </si>
  <si>
    <t>Sniðið að þörfum atvinnulífsins</t>
  </si>
  <si>
    <t>http://mbl.is/greinasafn/grein/1606824</t>
  </si>
  <si>
    <t>komu með sömu tillöguna . Afhverju færi hún ekki bara á fæðingarnámskeið ? „ Í hvert skiptið útskýrði ég ,</t>
  </si>
  <si>
    <t>það að hafna frekari upplýsingum er hvorki praktískt né árangursríkt , að á fæðingarnámskeiði gæti ég þurft að horfa á</t>
  </si>
  <si>
    <t>prósent aðspurðra borða meðan á innkaupum í matvöruverslunum stæði og borga síðan hálfkláraðan matinn við kassann . Flestir virðast þó</t>
  </si>
  <si>
    <t>það að kaupa í matinn fyrir vikuna gerir ekki góða hluti fyrir mittismálið . 50 prósent þátttakenda sögðust einhvern tímann</t>
  </si>
  <si>
    <t>Langar þig að léttast? Ekki kaupa inn fyrir vikuna</t>
  </si>
  <si>
    <t>féll og tveir særðust þar í síðasta mánuði þar sem þeir börðust við hlið afganskra hermanna . Heimildamaðurinn segist vel</t>
  </si>
  <si>
    <t>það að tjá sig um þetta við fjölmiðla sé glæpur fyrir mann í hans stöðu en hann sé til þess</t>
  </si>
  <si>
    <t>Sangin sögð riða til falls</t>
  </si>
  <si>
    <t>http://mbl.is/frettir/erlent/2016/02/07/sangin_sogd_rida_til_falls/</t>
  </si>
  <si>
    <t>Íbúar í Seljahverfi lýsa áhyggjum af innbrotum</t>
  </si>
  <si>
    <t>http://mbl.is/frettir/innlent/2008/09/16/ibuar_i_seljahverfi_lysa_ahyggjum_af_innbrotum</t>
  </si>
  <si>
    <t>reglum fyrir þessa dómsstóla eins og alla aðra . Þannig að það er ekkert annað en að við erum bara</t>
  </si>
  <si>
    <t>það að það er fylgst með kerfinu en við þurfum ekki að gera neitt annað en að vinna vinnuna eins</t>
  </si>
  <si>
    <t>Fangelsisyfirvöld halda sínu striki</t>
  </si>
  <si>
    <t>Eftir það voru alltaf til C-vítamínríkir ávextir í skipunum . Eitt er að vita Kannanir sýna að meirihluti fólks er</t>
  </si>
  <si>
    <t>það ætti að borða að minnsta kosti fimm ávexti og grænmeti á dag – um það bil 500 grömm ,</t>
  </si>
  <si>
    <t>Hvernig er rennslið í rörinu?</t>
  </si>
  <si>
    <t>http://visir.is/g/2015703199987</t>
  </si>
  <si>
    <t>Lára Sigurðardóttir</t>
  </si>
  <si>
    <t>hugmynd og frumkvæði Macchiarinis að hann skrifaði orðið ígræðsla í bréfið sem mögulegt meðferðarúrræði . En sjúklingurinn var auðvitað ekki</t>
  </si>
  <si>
    <t>það ætti að vera einhvers konar ígræðsla til að byrja með . Við fjölluðum bara um þetta með almennum hætti</t>
  </si>
  <si>
    <t>Alþingi mun láta rannsaka plastbarkamálið segir Ögmundur</t>
  </si>
  <si>
    <t>http://frettatiminn.is/althingi-mun-lata-rannsaka-plastbarkamalid-segir-ogmundur/</t>
  </si>
  <si>
    <t>http://mbl.is/sport/efstadeild/2017/09/19/gott_ad_na_ad_losa_stifluna/</t>
  </si>
  <si>
    <t>Ég tel svo vera og getur talist í eftirfarandi : Hvetur starfsfólk til að hreyfa sig reglulega og gerir það</t>
  </si>
  <si>
    <t>það borðar . Fær starfsmenn til að huga betur að heilsu sinni . Starfsfólk finnur að það er mikilvægt fyrst</t>
  </si>
  <si>
    <t>Að auka ánægju í starfi</t>
  </si>
  <si>
    <t>http://mbl.is/greinasafn/grein/1707824</t>
  </si>
  <si>
    <t>orðið þreytt á vörum sem innihalda mikið magn af E-númerum sem erfitt er að skilja nokkuð í . Fólk sé</t>
  </si>
  <si>
    <t>það borðar og drekkur og nú sé það einnig orðið meðvitaðra um hvað það setur inn í sig . Hún</t>
  </si>
  <si>
    <t>Lífræn kynlífsleikföng slá í gegn: Titrarar úr tré rokseljast</t>
  </si>
  <si>
    <t>http://bleikt.pressan.is/lesa/lifraen-kynlifsleikfong-sla-i-gegn-titrarar-ur-tre-rokseljast/</t>
  </si>
  <si>
    <t>http://frettabladid.is/lifid/hi-fullkomna-taekifaeri</t>
  </si>
  <si>
    <t>. " Hvað hefur áhrif ? Að sögn Ingibjargar er afar nauðsynlegt fyrir fólk sem vill þyngja sig að vera</t>
  </si>
  <si>
    <t>það borðar og hvenær . " Fólk sem hreyfir sig mikið í dagsins önn þarf þar af leiðandi að borða</t>
  </si>
  <si>
    <t>Mjóir</t>
  </si>
  <si>
    <t>http://mbl.is/greinasafn/grein/620199</t>
  </si>
  <si>
    <t>þá hafi ýmis gerviefni í fatnaði slæm áhrif á húðina . " Húðin er stærsta líffærið . Fólk er mjög</t>
  </si>
  <si>
    <t>það borðar og kaupir lífrænan mat , en erum við að hugsa um hvað við setjum á húðina okkar ?</t>
  </si>
  <si>
    <t>Nýtt efni á markað</t>
  </si>
  <si>
    <t>http://mbl.is/greinasafn/grein/1644691</t>
  </si>
  <si>
    <t>bæjarins , til þess að geta frætt gestina . Svo skiptir vitund fólks miklu máli ; t.d. að það sé</t>
  </si>
  <si>
    <t>það búi í sældarbæ þegar sú er orðin raunin og að menn viti hvað það þýðir . Eitt af því</t>
  </si>
  <si>
    <t>Styrkleiki að ekki sé hér ys og þys út af engu</t>
  </si>
  <si>
    <t>http://mbl.is/greinasafn/grein/1205401</t>
  </si>
  <si>
    <t>2005 og 2006 undir stjórn Mourinho . Wayne Rooney leikmaður Manchester United segir að hann og liðsfélagar hans hafi verið</t>
  </si>
  <si>
    <t>það byrjunin yrði erfið á tímabilinu . United eru aðeins komnir með fimm stig eftir fjóra leiki í deildinni núna</t>
  </si>
  <si>
    <t>Rooney: Vissum að þetta yrði erfið byrjun</t>
  </si>
  <si>
    <t>er getur haft heilsufarslegar afleiðingar bæði til styttri og lengri tíma . Þess vegna þarf fólk sem drekkur að vera</t>
  </si>
  <si>
    <t>það drekkur mikið og hversu oft . “ Könnunin var gerð samhliða nýrri auglýsingaherferð sem er að fara af stað</t>
  </si>
  <si>
    <t>„Hófsamt drykkjufólk“ vanmetur drykkju sína um 40% að sögn breska landlæknisins</t>
  </si>
  <si>
    <t>http://bleikt.pressan.is/lesa/hofsamt-drykkjufolk-vanmetur-drykkju-sina-um-40-ad-sogn-breska-landlaeknisins/</t>
  </si>
  <si>
    <t>sérstaklega , ferðamennskuna . “ Hann bendir á að fjárframlög til Vegagerðarinnar hafi verið aukin á undanförnum árum en segist</t>
  </si>
  <si>
    <t>það dugi ekki til allra framkvæmda . Hann segir að bættir og öruggari vegir séu besta slysavörnin . „ Stærsta</t>
  </si>
  <si>
    <t>Slysið hefði getað orðið hvar sem er á landinu</t>
  </si>
  <si>
    <t>http://visir.is/g/2017171229089</t>
  </si>
  <si>
    <t>ákváðum að þetta yrði árlegt hjá okkur . Búa til hefðir og hafa gaman af lífinu . Þú varst svo</t>
  </si>
  <si>
    <t>það dýrmæta í lífinu er bundið í augnablikinu . Það er ekki endilega markið , heldur leiðin þangað . Þegar</t>
  </si>
  <si>
    <t>Guðjón Ægir Sigurjónsson</t>
  </si>
  <si>
    <t>http://mbl.is/greinasafn/grein/1267138</t>
  </si>
  <si>
    <t>og segir Gói að það hafi verið „ hræðilegt verkefni “ að vinsa úr því . „ Maður er líka</t>
  </si>
  <si>
    <t>það eiga allir sín uppáhalds Stuðmannalög . En svo eru lög inn á milli sem eru lítt þekkt en eru</t>
  </si>
  <si>
    <t>Öllu tjaldað til í Stuðmannasirkus Góa</t>
  </si>
  <si>
    <t>http://ruv.is/node/1243842</t>
  </si>
  <si>
    <t>það eigi ekki að vera mygla inni hjá þér . " " NÆSTU 48 tímar lífs okkar hafa aðeins gildi</t>
  </si>
  <si>
    <t>http://mbl.is/greinasafn/grein/1234202</t>
  </si>
  <si>
    <t>fyrir ungar konur sem stefna hátt í atvinnulífinu ? Vinnusemi skilar árangri , láttu verkin tala . Fagnaðu breytingum ,</t>
  </si>
  <si>
    <t>það eina sem breytist aldrei er að viðskiptalífið tekur stöðugum og sífelldum breytingum . Vertu sjálfri þér trú og sýndu</t>
  </si>
  <si>
    <t>Hvernig komstu á toppinn Sigríður Margrét?</t>
  </si>
  <si>
    <t>http://mbl.is/smartland/frami/2013/10/10/hvernig_komstu_a_toppinn_sigridur_margret</t>
  </si>
  <si>
    <t>hægðarauka er varan síðan merkt með sérstöku vottunarmerki . Hvernig varast má illsku Maðurinn þroskast með því að verða sér</t>
  </si>
  <si>
    <t>það er , sem leiðir til farsældar , þannig að hann verður sér meðvitaður um ósjálfráð viðbrögð , og þegar</t>
  </si>
  <si>
    <t>http://mbl.is/greinasafn/grein/1394012</t>
  </si>
  <si>
    <t>okkar á Norðurlöndunum og ýmsa fræðimenn og okkur finnst ekkert nógu gott nema það besta , en við erum mjög</t>
  </si>
  <si>
    <t>það er . " Rúna segir kvennasamtök líta mjög til Norðurlandanna um það sem best sé gert þar . "</t>
  </si>
  <si>
    <t>Hegningarlögum breytt</t>
  </si>
  <si>
    <t>http://mbl.is/greinasafn/grein/1036655</t>
  </si>
  <si>
    <t>ömmur , afa , frænkur og frændur og aðra þá sem kaupa gjafir handa börnum og ungmennum , að vera</t>
  </si>
  <si>
    <t>það er á ábyrgð fullorðinna hvernig heimur snýr að börnum . Börn eiga að fá að vera börn . Við</t>
  </si>
  <si>
    <t>Kaup handa börnum um jólin</t>
  </si>
  <si>
    <t>http://mbl.is/greinasafn/grein/1057294</t>
  </si>
  <si>
    <t>samþykktu þess í stað á kjördæmisþingi nú á sjötta tímanum að efna til póstkosninga . Framsóknarmenn hér í Norðvesturkjördæmi eru</t>
  </si>
  <si>
    <t>það er á brattann að sækja fyrir flokkinn miðað við úrslit í skoðanakönnunum síðustu missera upp á 10% stiga fylgi</t>
  </si>
  <si>
    <t>Póstkosning á B-lista</t>
  </si>
  <si>
    <t>þroskaðri , þeir vita meira um hvorn annan og átta sig á því . Síðan held ég að allir eru</t>
  </si>
  <si>
    <t>það er ábyrgð sem fylgir því að vera í forystu í stjórnmálum , “ sagði Þorgerður Katrín . Landsliðskonan Katrín</t>
  </si>
  <si>
    <t>Þorgerður Katrín: Eðlilegt að stjórnarandstaðan fái svigrúm til viðræðna</t>
  </si>
  <si>
    <t>http://visir.is/g/2017171039893</t>
  </si>
  <si>
    <t>stjórnmálaflokkarnir og einstaklingarnir væru þroskaðri í þetta skipti og vissu meira hver um annan . „ Það eru allir mjög</t>
  </si>
  <si>
    <t>það er ábyrgð sem fylgir því að vera í stjórnmálum , “ sagði hún og kvaðst trúa því að hægt</t>
  </si>
  <si>
    <t>Stjórnarandstaðan fái tíma til að tala saman</t>
  </si>
  <si>
    <t>http://ruv.is/node/1201961</t>
  </si>
  <si>
    <t>í þeim tilgangi að bæta fjárhag sinn . „ Sko , ég mæli með því að fólk reyni að vera</t>
  </si>
  <si>
    <t>það er að borga og hvers vegna , t.d. hjá bankanum , tryggingum og olíufélögum . Ekki hika við að</t>
  </si>
  <si>
    <t>Ekki vera feimin að biðja um afslátt</t>
  </si>
  <si>
    <t>eins og að taka einhvern upp af götunni sem ætti bágt og gera grín að . Fólk er greinilega ekki</t>
  </si>
  <si>
    <t>það er að fara út í . Það á ekki allt að snúast um peninga , það á að sýna</t>
  </si>
  <si>
    <t>Velvakandi Svarað í síma 5691100 kl. 10-12 og 13-15 | velvakandi@mbl.is</t>
  </si>
  <si>
    <t>http://mbl.is/greinasafn/grein/1084992</t>
  </si>
  <si>
    <t>eða verður of dýrt fyrir viðskiptavininn . En auðvitað geta menn látið greiða fyrir heimsendinguna og þá er fólk bara</t>
  </si>
  <si>
    <t>það er að greiða fyrir þægindin . " Bændur hagnast ekki á búvörusamningi Landbúnaðarvörur eru stór vöruflokkur í verslunum Haga</t>
  </si>
  <si>
    <t>Það er ekki verið að taka neitt aukalega</t>
  </si>
  <si>
    <t>http://mbl.is/greinasafn/grein/1626842</t>
  </si>
  <si>
    <t>að við erum farin að sjá neikvæðari sjálfsmynd hjá yngri stelpum en áður . Þá erum við sem samfélag orðin</t>
  </si>
  <si>
    <t>það er að vera með sterka sjálfsmynd og mikilvægi þess að sporna við neikvæðri þróun hennar og stunda markvissa sjálfsrækt</t>
  </si>
  <si>
    <t>„Sjálfsmynd stelpna byrjar marktækt að þróast í neikvæða átt í kringum tíu til tólf ára aldur“</t>
  </si>
  <si>
    <t>http://visir.is/g/2017171139896</t>
  </si>
  <si>
    <t>úrtökumót bandaríska liðsins og standa mig vel þar . Ólympíuleikarnir í Aþenu væru auðvitað draumurinn , en ég er mjög</t>
  </si>
  <si>
    <t>það er aðeins draumur . Ég held ég geti varla hlaupið á 48 - 49 sekúndum en 50 sekúndurnar ættu</t>
  </si>
  <si>
    <t>Moses snýr aftur</t>
  </si>
  <si>
    <t>http://mbl.is/greinasafn/grein/749476</t>
  </si>
  <si>
    <t>sem við eigum og skiptir meira máli en nokkur fyrirtækisrekstur , " segir hún . " Stjórnendur eru um leið</t>
  </si>
  <si>
    <t>það er af hinu góða að fjölskyldan sé sýnileg á vinnustaðnum , og að það er fyrirtækinu fyrir bestu að</t>
  </si>
  <si>
    <t>Jafnvægi milli fjölskyldu og frama</t>
  </si>
  <si>
    <t>http://mbl.is/greinasafn/grein/1303805</t>
  </si>
  <si>
    <t>vera með ósiðlegt athæfi á opinberum stöðum . Flest þekkjum við klám þegar við sjáum klám og erum í raun</t>
  </si>
  <si>
    <t>það er afskræming á eðlilegu kynlífi . Við þekkjum muninn á listdansi og klámsýningum og erum meðvituð um að nekt</t>
  </si>
  <si>
    <t>og þá samninga sem hafa verið gerðir og aðlaga að okkar þörfum . Við erum að semja sjálfstætt en erum</t>
  </si>
  <si>
    <t>það er ákveðinn rammi í gangi og við erum ekki að reyna að brjótast út úr þeim ramma , “</t>
  </si>
  <si>
    <t>Blaðamenn vísi kjaradeilu til sáttasemjara</t>
  </si>
  <si>
    <t>http://mbl.is/frettir/innlent/2019/05/31/bladamenn_visi_kjaradeilu_til_sattasemjara</t>
  </si>
  <si>
    <t>raun og veru fremur en að eiga nær eingöng samskipti á facebook og öðrum álíka síðum . Þau eru líka</t>
  </si>
  <si>
    <t>það er aldrei að vita hver er hinumegin . Ein stúlka sagði mér að hún hefði talið sig vera í</t>
  </si>
  <si>
    <t>Hraður heimur netsins</t>
  </si>
  <si>
    <t>http://mbl.is/greinasafn/grein/1429419</t>
  </si>
  <si>
    <t>hinu góða að neytendur séu ávallt upplýstir um hvernig staðið er að framleiðslu matvæla . Umræðan gerir bændur líka betur</t>
  </si>
  <si>
    <t>það er alls ekki sama hvernig staðið er að málum . Dýravelferð er einn angi þeirra hugsunar . Um leið</t>
  </si>
  <si>
    <t>Neytendur séu upplýstir</t>
  </si>
  <si>
    <t>http://bbl.is/frettir/16724</t>
  </si>
  <si>
    <t>að flækja hlutina . Við hittumst til að borða , hlæja , tala , tala , tala , og erum</t>
  </si>
  <si>
    <t>það er alls ekki sjálfgefið að eiga „ svona “ fjölskyldu . Ég þurfti ekkert að hugsa mig frekar um</t>
  </si>
  <si>
    <t>sem endist mörgum þeirra út ævina . Foreldrar , sem áttu þessi börn og unglinga , voru og eru líka</t>
  </si>
  <si>
    <t>það er alls ekki sjálfgefið að fá svona einstaka aðila eins og Stefán til að halda utan um börnin þeirra</t>
  </si>
  <si>
    <t>Stefán Már Guðmundsson</t>
  </si>
  <si>
    <t>http://mbl.is/greinasafn/grein/1634065</t>
  </si>
  <si>
    <t>fátt annað . Ekki í bílum sem þjóta hjá , bílflautum eða nokkru öðru . Ökumenn þurfa að vera sérstaklega</t>
  </si>
  <si>
    <t>það er alls óvíst að börn á ferli heyri nokkuð í bílum þeirra . Fjóla Guðjónsdóttir , forvarnarfulltrúi : Börn</t>
  </si>
  <si>
    <t>Tónlist hættuleg í umferðinni</t>
  </si>
  <si>
    <t>fullorðnir og því er mjög mikilvægt að þau heyri umferðarhljóðin í kring um sig . Ökumenn þurfa að vera sérstaklega</t>
  </si>
  <si>
    <t>það er alls óvíst að börn heyri nokkuð í bílum þeirra . Fjóla Guðjónsdóttir , forstöðumaður forvarna hjá Sjóvá segir</t>
  </si>
  <si>
    <t>Tónlist í umferðinni hættuleg</t>
  </si>
  <si>
    <t>http://ruv.is/node/780408</t>
  </si>
  <si>
    <t>nú bregðast við . „ En það má ekki gleyma því að þetta er lýðræði og við þurfum að vera</t>
  </si>
  <si>
    <t>það er alltaf einhver kostnaður að halda uppi lýðræðislegri umræðu . Sá kostnaður er aldrei núll og við eigum ekki</t>
  </si>
  <si>
    <t>„Æskilegt að borgarfulltrúar geti borðað heima“</t>
  </si>
  <si>
    <t>http://ruv.is/frett/aeskilegt-ad-borgarfulltruar-geti-bordad-heima</t>
  </si>
  <si>
    <t>Með margar heimasmíðaðar rútur - Eyjafréttir</t>
  </si>
  <si>
    <t>http://eyjafrettir.is/frett/med-margar-heimasmidadar-rutur/2008-03-08</t>
  </si>
  <si>
    <t>að maður upplifir sig svolítið í vernduðu umhverfi hérna . Það er þó alltaf spenna í loftinu og maður er</t>
  </si>
  <si>
    <t>það er alltaf möguleiki á því að eitthvað slæmt geti gerst , “ segir hún . Starfsfólk NATO á staðnum</t>
  </si>
  <si>
    <t>Skothelda vestið staðalbúnaður hjá Unu</t>
  </si>
  <si>
    <t>http://mbl.is/frettir/innlent/2017/05/21/skothelda_vestid_stadalbunadur_hja_unu/</t>
  </si>
  <si>
    <t>saman framtíðarstefnu í málefnum innflytjenda og flóttamanna . Það munum við í Bjartri framtíð gera . Við erum líka vel</t>
  </si>
  <si>
    <t>það er áskorun að taka vel á móti fólki af erlendum uppruna . Það kostar tíma , fé og fyrirhöfn</t>
  </si>
  <si>
    <t>Ár óttans | Kjarninn</t>
  </si>
  <si>
    <t>http://kjarninn.is/skodun/2015-12-27-ar-ottans</t>
  </si>
  <si>
    <t>. Þeir enduðu á því að bæta við einu marki og sigurinn var aldrei í hættu . „ Við vorum</t>
  </si>
  <si>
    <t>það er auðvelt að detta í eitthvað rugl í 3 - 0 stöðu , eitthvað kæruleysi . Við töluðum um</t>
  </si>
  <si>
    <t>Umfjöllun, viðtöl og einkunnir: Keflavík - KR 0-4 │KR lék sér að botnliðinu</t>
  </si>
  <si>
    <t>http://visir.is/g/2018180619365</t>
  </si>
  <si>
    <t>Gabríel Sighvatsson</t>
  </si>
  <si>
    <t>hluti þegar að svona kemur upp á og skoða . Ég meina hvað fór úrskeiðis en menn hafa alltaf verið</t>
  </si>
  <si>
    <t>það er auðvitað , ef að það er einbeittur brotavilji og menn ætla sér hluti þá er auðvitað erfitt að</t>
  </si>
  <si>
    <t>Skemmdir á flugvél</t>
  </si>
  <si>
    <t>fallið gríðarlega vel í kramið meðal okkar viðskiptavina en Minni sóunar-merktu vörurnar staldra yfirleitt stutt við . Fólk er orðið</t>
  </si>
  <si>
    <t>það er bæði hagkvæmt fyrir heimilið og jákvætt fyrir umhverfið að nýta sér möguleikann á að kaupa í dag og</t>
  </si>
  <si>
    <t>Umhverfisráðherra skenkir ókeypis súpu</t>
  </si>
  <si>
    <t>http://mbl.is/matur/frettir/2018/08/18/umhverfisradherra_skenkir_okeypis_supu</t>
  </si>
  <si>
    <t>sem líkja mætti við stofn sem hægt væri að hengja margar greinar á . Sjúkraliðar , við þurfum að vera</t>
  </si>
  <si>
    <t>það er betra að kveikja ljós en að bölva myrkrinu . Félagsgjald Félagsgjaldið hefur lengi verið í umræðunni meðal sjúkraliða</t>
  </si>
  <si>
    <t>Formannskjör Sjúkraliðafélagsins</t>
  </si>
  <si>
    <t>http://mbl.is/greinasafn/grein/1145531</t>
  </si>
  <si>
    <t>og hann lætur okkur alveg heyra það ef við gerum það ekki nógu vel . Ég held að menn séu</t>
  </si>
  <si>
    <t>það er betra að vinna inni á grasinu en að vera úti að hlaupa svo menn skila þeirri vinnu bara</t>
  </si>
  <si>
    <t>Guðmundur St: Valdi Keflavík framyfir bandarísku meistarana</t>
  </si>
  <si>
    <t>http://mbl.is/frettir/innlent/2006/08/15/fleiri_naudganir_i_ar_en_allt_arid_i_fyrra</t>
  </si>
  <si>
    <t>hjá börnum . Dómgreindin eflist og þroskast með kærleikanum og gefur yfirsýn . Það er mikilvægast að vera góður og</t>
  </si>
  <si>
    <t>það er einhver mikill eilífur andi sem er yfir öllu og alls staðar býr . Það getur enginn sagt okkur</t>
  </si>
  <si>
    <t>Jenna Jensdóttir</t>
  </si>
  <si>
    <t>http://mbl.is/greinasafn/grein/1589867</t>
  </si>
  <si>
    <t>varðar . „ Ég var það hins vegar líka þegar reglugerðarbreytingin fór í gegn , þannig að ég er alveg</t>
  </si>
  <si>
    <t>http://mbl.is/frettir/innlent/2019/04/09/sagdi_stofnanatregdu_vera_astaedu_synjunar</t>
  </si>
  <si>
    <t>þröngu litlu flíkur . Það er eitthvað ekki rétt við sniðið á þeim , " sagði Beth . Söngkonan er</t>
  </si>
  <si>
    <t>það er ekkert mál fyrir konur sem nota ekki stærð núll að klæða sig á kynþokkafullan hátt . „ Það</t>
  </si>
  <si>
    <t>Þröng föt éta upp sálina</t>
  </si>
  <si>
    <t>http://visir.is/g/2010113125067</t>
  </si>
  <si>
    <t>okkur og þau augnablik eru mikil blessun og við eigum auðveldar með að upplifa þau sem Guðsblessun ef við erum</t>
  </si>
  <si>
    <t>það er ekkert sem segir að hlutirnir eigi að ganga vel . Það þarf mjög margt að ganga upp til</t>
  </si>
  <si>
    <t>Við bíðum öll afhroð einn daginn</t>
  </si>
  <si>
    <t>http://ruv.is/node/1202551</t>
  </si>
  <si>
    <t>er ekki eins og maður hafi verið með trefil alla sína tíð , " segir hann og hlær , greinilega</t>
  </si>
  <si>
    <t>það er ekkert sjálfgefið að maður á hans aldri , 74 ára , geti enn þá sungið af fullum krafti</t>
  </si>
  <si>
    <t>Hálf öld aðskilur nafnana</t>
  </si>
  <si>
    <t>http://visir.is/g/2008126177685</t>
  </si>
  <si>
    <t>okkar , sama hversu þreytandi og leiðinleg þau kunna að virðast . Við þurfum að læra að njóta hverrar framkvæmdar</t>
  </si>
  <si>
    <t>það er ekki árangurinn sem skiptir öllu máli heldur stjórnin sem við höfum á huga okkar . Þarna er kominn</t>
  </si>
  <si>
    <t>Hin innri sól</t>
  </si>
  <si>
    <t>http://mbl.is/greinasafn/grein/568626</t>
  </si>
  <si>
    <t>búin að læra það að til þess að komast að þá verður maður að tala hátt . Við erum líka</t>
  </si>
  <si>
    <t>það er ekki auðvelt að setjast niður í fyrsta skipti með þessari fjölskyldu . Sem dæmi má nefna að þá</t>
  </si>
  <si>
    <t>Pönkari inn við beinið – Fréttablaðið</t>
  </si>
  <si>
    <t>http://frettabladid.is/lifid/poenkari-inn-vi-beini</t>
  </si>
  <si>
    <t>í fiskeldi á Íslandi . Gagnrýnin umræðan um greinina hefur hins vegar ekki farið fram hjá okkur og við erum</t>
  </si>
  <si>
    <t>það er ekki gefið að greinin haldi áfram að vaxa jafnhratt og undanfarin misseri . Erlendis hefur Linde plc verið</t>
  </si>
  <si>
    <t>Ný tækifæri við tímamót - Viðskiptablaðið</t>
  </si>
  <si>
    <t>http://vb.is/frettir/156901</t>
  </si>
  <si>
    <t>með inn á bað því það getur stytt líftíma hans og í versta falli eyðilagt hann . Flestir eru eflaust</t>
  </si>
  <si>
    <t>það er ekki gott fyrir síma að lenda í klósettinu eða að lenda í vatni yfirleitt . En inni á</t>
  </si>
  <si>
    <t>Tekur þú símann með inn á baðherbergi? Það skaltu ekki gera</t>
  </si>
  <si>
    <t>http://pressan.is/Frettir/Lesafrett/tekur-thu-simann-med-inn-a-badherbergi-thad-skaltu-ekki-gera</t>
  </si>
  <si>
    <t>á hvaða múslimar það eru sem eru friðelskandi og hverjir þeirra eru ekki vinir lýðræðis og frelsis . Ég er</t>
  </si>
  <si>
    <t>það er ekki hægt að alhæfa um hópa . Það er Medína-Islam sem er í baráttu við frelsi og lýðveldi</t>
  </si>
  <si>
    <t>„Ok, ég hefði átt að skrifa tvær til þrjár auka blaðsíður í bókina“</t>
  </si>
  <si>
    <t>http://visir.is/g/2016160529008</t>
  </si>
  <si>
    <t>Birgir Örn Steinarsson</t>
  </si>
  <si>
    <t>framkvæmd . „ Það sjá allir þörfina fyrir þessari framkvæmd og menn eru meðvitaðir um núverandi ástand . Menn eru</t>
  </si>
  <si>
    <t>það er ekki hægt að bjóða upp á það mikið lengur . Ég heyri ekki og finn ekki annað en</t>
  </si>
  <si>
    <t>Framkvæmdir við Sauðárkrókslínu að hefjast</t>
  </si>
  <si>
    <t>http://ruv.is/frett/framkvaemdir-vid-saudarkrokslinu-ad-hefjast</t>
  </si>
  <si>
    <t>11 ára gömul stúlka skilaði sér ekki heim með ferðaþjónustunni . „ En það eru bara allir á tánum og</t>
  </si>
  <si>
    <t>það er ekki hægt að gera fleiri mistök í ferðaþjónustunni , “ segir Bergur . Hann segir að nú sé</t>
  </si>
  <si>
    <t>Opinn fundur með neyðarstjórninni hjá Sjálfsbjörg í dag</t>
  </si>
  <si>
    <t>http://visir.is/g/2015150218936</t>
  </si>
  <si>
    <t>hugsa um blómin smáu sem hestarnir traðka niður þegar hún ríður um landið í hestaferðum ? " Ég er alveg</t>
  </si>
  <si>
    <t>það er ekki hægt að komast hjá því að traðka eitthvað niður , ég reyni eins og ég get að</t>
  </si>
  <si>
    <t>Lífið lætur ekkert stoppa sig</t>
  </si>
  <si>
    <t>http://mbl.is/greinasafn/grein/1682056</t>
  </si>
  <si>
    <t>þess að hugsa hversu margir óumhverfisvandir hundar verja meirihluta sólarhringsins innilokaðir í litlum búrum , en fólk þarf að vera</t>
  </si>
  <si>
    <t>það er ekki heimilt og ekki í samræmi við dýravelferð . Notkun ferðabúra til daglegrar vistarveru er bönnuð í nágrannalöndum</t>
  </si>
  <si>
    <t>Að fá sér hund og halda hann svo í búri</t>
  </si>
  <si>
    <t>http://visir.is/g/2018181219902</t>
  </si>
  <si>
    <t>Hallgerður Hauksdóttir</t>
  </si>
  <si>
    <t>http://mbl.is/frettir/innlent/2019/09/19/markmidid_ad_hamarka_verdmaetin</t>
  </si>
  <si>
    <t>eins og við þekkjum um alla Evrópu og frá kosningabaráttu Trump og Sanders í Bandaríkjunum . Birgitta Jónsdóttir er vel</t>
  </si>
  <si>
    <t>það er ekki hugmyndafræði Pírata sem gerir það að verkum að þeir mælast með 38 prósent í könnunum . Í</t>
  </si>
  <si>
    <t>Birgitta Trumpsdóttir – Mímir Kristjánsson skrifar</t>
  </si>
  <si>
    <t>http://frettatiminn.is/23558-2/</t>
  </si>
  <si>
    <t>eiga sér stað eða slík brot að eiga sér stað gagnvart börnum og það er full ástæða til að vera</t>
  </si>
  <si>
    <t>það er ekki kannski sniðugt að setja út á netið myndefni sem inniheldur nekt . Ferðaþjónustufyrirtækjum sem bjóða upp á</t>
  </si>
  <si>
    <t>Umræðu skortir um afleiðingar netofbeldis</t>
  </si>
  <si>
    <t>er KSÍ í leit að nýjum landsliðsþjálfara eftir að Heimir Hallgrímsson ákvað að stíga til hliðar . _x0084_ Við erum</t>
  </si>
  <si>
    <t>Margir óttast að velgengni Íslands hrapi</t>
  </si>
  <si>
    <t>http://fotbolti.net/news/26-07-2018/margir-ottast-ad-velgengni-islands-hrapi</t>
  </si>
  <si>
    <t>. Jóhanna : Hvernig sérðu fyrir þér þá næstu daga ? Sigurður Ingi Jóhannsson : Ja , við erum líka</t>
  </si>
  <si>
    <t>það er ekki nema eitt ár síðan að það tók mjög langan tíma að mynda stjórn og ég held við</t>
  </si>
  <si>
    <t>hrunið , eru fátækari hóparnir meðvitaðir um að dragast ekki aftur úr heildinni . Jafnframt hljóta vinstriflokkarnir að vera sérlega</t>
  </si>
  <si>
    <t>það er ekki sjálfgefið að hagur smælingjanna haldi í við meðalmennina , í ástandi þar sem allt er að aukast</t>
  </si>
  <si>
    <t>það er ekki sjálfgefið fyrir okkur sem menningarstofnun , " segir Árni Heimir . " Harpa er mikilvægt sameiningartákn og</t>
  </si>
  <si>
    <t>mörkum með því að nota almenningssamgöngur , sameinast í bíla , hjóla og ganga . Það er mikilvægt að vera</t>
  </si>
  <si>
    <t>það er ekki sjálfsagður hlutur að nota orkufrekt farartæki nánast eins og yfirhöfn . Fjárfestingafélagið Gift , sem varð til</t>
  </si>
  <si>
    <t>Rafbílar boðnir velkomnir</t>
  </si>
  <si>
    <t>http://visir.is/g/2008281606227</t>
  </si>
  <si>
    <t>eða koma með nokkrum hætti nálægt næstu forsetafrú , “ segir Theallet í opnu bréfi . „ Ég er afar</t>
  </si>
  <si>
    <t>það er ekki skynsamlegt að blanda sér í pólitík . Að því sögðu , sem fjölskyldufyrirtæki , þá er aðalatriðið</t>
  </si>
  <si>
    <t>Neitar að klæða Melaniu Trump</t>
  </si>
  <si>
    <t>http://mbl.is/frettir/erlent/2016/11/18/neitar_ad_klaeda_melaniu_trump/</t>
  </si>
  <si>
    <t>verkefni að mæta Íslendingum . Þeir hafa fylgst með leikjunum og vita hvað þarf að gera . Við erum fullkomlega</t>
  </si>
  <si>
    <t>það er ekki tilviljun að Íslendingar eru komnir svona langt . Þeir fóru áfram úr riðlakeppninni , slógu Englendinga út</t>
  </si>
  <si>
    <t>Ísland hefur ekki stolið sigrum</t>
  </si>
  <si>
    <t>http://mbl.is/sport/em_fotbolta/2016/07/02/island_hefur_ekki_stolid_sigrum_3/</t>
  </si>
  <si>
    <t>við þessu verkefni , þvert á móti erum við full eftirvæntingar og munum gera okkar besta . En við erum</t>
  </si>
  <si>
    <t>það er ekki vandalaust að stýra þessu samstarfi sem snýr að norðurskautsmálunum vegna þeirrar stöðu sem er í heiminum .</t>
  </si>
  <si>
    <t>Ísland leggi áherslu á loftslagsmál</t>
  </si>
  <si>
    <t>http://mbl.is/frettir/innlent/2019/05/05/veita_ekki_afslatt_af_loftslagsmalum</t>
  </si>
  <si>
    <t>framkvæmdastjóri VR , segir að félagið fái tíðar fyrirspurnir um frídag verslunarmanna . „ Það er mikilvægt að fólk sé</t>
  </si>
  <si>
    <t>http://mbl.is/frettir/innlent/2018/08/05/fridagur_i_motsogn</t>
  </si>
  <si>
    <t>Arnar Tómas Valgeirsson</t>
  </si>
  <si>
    <t>. „ Mér finnst reyndar fólk á mínum aldri vera mun opnara en eldri kynslóðir , en ég er mjög</t>
  </si>
  <si>
    <t>það er ekki vinsælt á Íslandi að vera múslimi . Mér finnst einmitt að það sé jákvætt að vera stolt</t>
  </si>
  <si>
    <t>Óttast ofsóknir</t>
  </si>
  <si>
    <t>http://mannlif.is/heimurinn/buid-ad-normalisera-hatursordraedu</t>
  </si>
  <si>
    <t>þá – það hefði ekki neinn annar getað gert þessa plötu . Óvíst með viðtökurnar Þau Alison og Will eru</t>
  </si>
  <si>
    <t>það er ekki víst að allir aðdáendur Goldfrapp verði hrifnir af breytingunni . En svo getur líka verið að þau</t>
  </si>
  <si>
    <t>Poppskrefið stigið til fulls</t>
  </si>
  <si>
    <t>http://visir.is/g/2010123308468</t>
  </si>
  <si>
    <t>þetta varðar . Þess vegna er mikilvægast af öllu að vera til staðar fyrir þau eftir bestu getu og vera</t>
  </si>
  <si>
    <t>það er ekki þeirra hlutverk að vera til staðar fyrir okkur , heldur okkar hlutverk að vera til staðar fyrir</t>
  </si>
  <si>
    <t>Er að skilja og óttast einmanaleikann</t>
  </si>
  <si>
    <t>http://mbl.is/smartland/samskipti/2018/04/22/er_ad_skilja_og_ottast_einmanaleikann</t>
  </si>
  <si>
    <t>. Nú hef ég bara meiri tíma til að sinna henni . Ég held að það sé mikilvægt að vera</t>
  </si>
  <si>
    <t>það er enginn ákveðinn tímapunktur þar sem þú verður allt í einu listamaður eða hættir að vera listamaður - þetta</t>
  </si>
  <si>
    <t>Viðskiptablaðið - Ekkert kemur upp úr engu</t>
  </si>
  <si>
    <t>http://vb.is/eftirvinnu/106576</t>
  </si>
  <si>
    <t>Kári Finnsson</t>
  </si>
  <si>
    <t>í framtíðinni sjáum við fyrir okkur að vera með sambland af íslenskum og erlendum forriturum . “ segir Sveinn ,</t>
  </si>
  <si>
    <t>það er enginn hægðarleikur að töfra fram hundrað forritara á einu bretti . „ Fyrir tveimur árum gerðum við breytingar</t>
  </si>
  <si>
    <t>WOW vill ráða 100 forritara - Viðskiptablaðið</t>
  </si>
  <si>
    <t>http://vb.is/frettir/146461</t>
  </si>
  <si>
    <t>og þau vilja vitaskuld vinna . Við erum á toppi deildarinnar og auðvitað líður okkur best þar en við erum</t>
  </si>
  <si>
    <t>það er enn mikið eftir af tímabilinu . Við verðum að halda ótrauðir áfram . " Í dag úthlutar Aurora</t>
  </si>
  <si>
    <t>Nani: Næstu tveir leikir mjög erfiðir</t>
  </si>
  <si>
    <t>http://mbl.is/sport/enski/2011/02/28/nani_naestu_tveir_leikir_mjog_erfidir</t>
  </si>
  <si>
    <t>það er enn nóg eftir af tímabilinu . " Hlutirnir eru fljótir að breytast í fótbolta ef þú ert ekki</t>
  </si>
  <si>
    <t>http://mbl.is/greinasafn/grein/1649197</t>
  </si>
  <si>
    <t>bankans viðunandi ? Birna Einarsdóttir , bankastjóri Íslandsbanka : Við erum mjög ánægð með þetta uppgjör , við erum alveg</t>
  </si>
  <si>
    <t>það er ennþá töluvert af einskiptum tekjuliðum inni í uppgjörinu en grunnreksturinn er að styrkjast og hagnaðurinn af grunnrekstri er</t>
  </si>
  <si>
    <t>Íslandsbanki langt kominn með skuldaleiðréttingar og endurskipulagningar</t>
  </si>
  <si>
    <t>atlögu við svefnvenjurnar sem og reyndar mataræðið . Í átaki sem þessu held ég að það sé mikilvægast að vera</t>
  </si>
  <si>
    <t>það er erfiðara að standast freistingar þegar maður er í „ heitu " ástandi ( nývaknaður , svangur og svo</t>
  </si>
  <si>
    <t>Einvígi við sjálfan sig</t>
  </si>
  <si>
    <t>http://visir.is/g/2012710059999</t>
  </si>
  <si>
    <t>Ragga í sjónvarpinu hér að ofan . ,, Þegar menn mæta liðum eins og FH í krikanum þá eru menn</t>
  </si>
  <si>
    <t>það er erfitt . Ég hef samt trú á að við getum náð úrsitum í Krikanum , ' sagði Aron</t>
  </si>
  <si>
    <t>Aron Elís: Óli Þórðar sagði að þetta væru ógeðslegir skór</t>
  </si>
  <si>
    <t>. „ Hún er ótrúlega erfið þessi bikarhelgi og menn voru þreyttir eftir hana . Við fögnuðum aðeins en vorum</t>
  </si>
  <si>
    <t>það er erfitt að gíra sig upp í leik strax eftir bikar en það gerði þetta auðveldara að eiga FH</t>
  </si>
  <si>
    <t>Umfjöllun og viðtöl: Haukar - FH 31-25 | Haukar með sópinn á lofti</t>
  </si>
  <si>
    <t>http://visir.is/g/2014140309281</t>
  </si>
  <si>
    <t>Guðmundur Marinó Ingvarsson á Ásvöllum</t>
  </si>
  <si>
    <t>Hollywood byggjast á því að hún er jarðtengd og leggur sig fram við að lifa eðlilegu lífi . Cameron er</t>
  </si>
  <si>
    <t>það er erfitt að ná árangri í Hollywood . „ Að mæta í flottu veislurnar og vinna langa vinnudaga tekur</t>
  </si>
  <si>
    <t>Velgengni og djamm fara ekki saman</t>
  </si>
  <si>
    <t>http://visir.is/g/2010920448146</t>
  </si>
  <si>
    <t>og í verslanir og svo valdi það gríðarlegri mengun þegar öll þessi dýr leysi vind . Hún er þó vel</t>
  </si>
  <si>
    <t>það er erfitt að telja fólk á að hætta að neyta kjöts . „ Að breyta um lífsstíl er erfiðast</t>
  </si>
  <si>
    <t>Umhverfisofurhetjan sem fór með mömmu sinni í frumskóginn</t>
  </si>
  <si>
    <t>http://mbl.is/frettir/innlent/2016/06/13/verdur_sexi_med_sogum/</t>
  </si>
  <si>
    <t>Anna Marsibil Clausen</t>
  </si>
  <si>
    <t>en öðrum sem hafa ekki þennan styrk . Þetta á líka við ef kennarar gefa gaum að börnunum , eru</t>
  </si>
  <si>
    <t>það er erfitt heima fyrir , og reyna að gera skólavistina skemmtilega . „ Ef einhver fullorðinn hefur trú á</t>
  </si>
  <si>
    <t>„Hún var í raun bara eins og barn“</t>
  </si>
  <si>
    <t>http://dv.is/frettir/2014/9/2/hun-var-i-raun-bara-eins-og-barn/</t>
  </si>
  <si>
    <t>sér í gær . „ Auðvitað er það draumur minn að fara með Íslandi á HM en en ég er</t>
  </si>
  <si>
    <t>það er erfitt vegna þess að liðið er mjög gott . Það er ennþá langur tími í mótið og ég</t>
  </si>
  <si>
    <t>Diego lærir ensku: Dreymir að spila með Íslandi á HM</t>
  </si>
  <si>
    <t>http://fotbolti.net/news/30-10-2017/diego-laerir-ensku-dreymir-ad-spila-med-islandi-a-hm</t>
  </si>
  <si>
    <t>annars leitað til Heiðu Kristínar Helgadóttur , guðmóður Bjartrar framtíðar . Heiða Kristín mun vera að íhuga málið alvarlega enda</t>
  </si>
  <si>
    <t>það er fátt sem getur bjargað Bjartri framtíð frá því að þurrkast út af þingi . Þá er Björt Ólafsdóttir</t>
  </si>
  <si>
    <t>Björt Viðreisn</t>
  </si>
  <si>
    <t>hægt er að gera eftir menningarheimum en við viljum að þeir sem vinna með mat á hverjum einasta degi séu</t>
  </si>
  <si>
    <t>það er fólk úti í heimi sem er svangt . Þess vegna eigum við að bera virðingu fyrir hráefnum og</t>
  </si>
  <si>
    <t>Matreiðslumenn vilja skapa betri heim</t>
  </si>
  <si>
    <t>http://mbl.is/greinasafn/grein/1444312</t>
  </si>
  <si>
    <t>að liðið mun spila frábærlega og við munum ná að komast áfram , " sagði Wenger . ,, Við erum</t>
  </si>
  <si>
    <t>það er frammistaðan hjá öllu liðinu sem er mikilvægari en frammistaða hjá einhverjum einstaklingi . " ,, Allir eru tilbúnir</t>
  </si>
  <si>
    <t>Wenger er sigurviss fyrir leikinn í kvöld</t>
  </si>
  <si>
    <t>ekki . Við pössum bara að vinna eftir sömu reglum fyrir þessa dómþola sem og alla aðra . Við erum</t>
  </si>
  <si>
    <t>það er fylgst með kerfinu en við þurfum ekki að gera neitt annað en vinna vinnuna okkar , “ segir</t>
  </si>
  <si>
    <t>Sigurður Einarsson kominn í Hegningarhúsið</t>
  </si>
  <si>
    <t>http://visir.is/g/2015150339965</t>
  </si>
  <si>
    <t>eru orðaðir við erlend félög . Það er aldrei neitt klárt fyrr en það kemur í borðið . Maður er</t>
  </si>
  <si>
    <t>það er fylgst með þeim en maður væri orðinn kexruglaður ef maður myndi láta það hafa áhrif á sig .</t>
  </si>
  <si>
    <t>KR-ingar bjartsýnir á að halda Rúnari Kristins</t>
  </si>
  <si>
    <t>þjóðaríþrótt hér í landi og margir afreksmenn í vatninu skreyta síður blaða og áberandi veggmyndir . Hér eru allir vel</t>
  </si>
  <si>
    <t>það er fyrir löngu uppselt á sundkeppnina og ferðamenn sem hingað koma þurfa að borga mikla peninga fyrir gistingu og</t>
  </si>
  <si>
    <t>Dagbók Írisar Eddu og Eydísar frá ÓL 2000</t>
  </si>
  <si>
    <t>http://vf.is/frettir/dagbok-irisar-eddu-og-eydisar-fra-ol-2000</t>
  </si>
  <si>
    <t>en nú kemur öll fjölskyldan og lætur taka myndir af sér saman og í sitthvoru lagi . Fólk er orðið</t>
  </si>
  <si>
    <t>það er gaman að eiga myndir af sér og sínum frá öllum tímaskeiðum . Okkur finnst þetta hafa breyst eftir</t>
  </si>
  <si>
    <t>Fyrirsætan þarf að vera í stuði</t>
  </si>
  <si>
    <t>http://mbl.is/greinasafn/grein/1348158</t>
  </si>
  <si>
    <t>spennandi og skemmtilegur miðill sem býður upp á ótal leiðir til að vinna list út frá hljóði . Við erum</t>
  </si>
  <si>
    <t>það er gjöfult að nánast allir landsmenn hafi tækifæri til þess að upplifa verkið okkar . Undirbúningur eða sköpun verka</t>
  </si>
  <si>
    <t>Fjögur splunkuný leikrit</t>
  </si>
  <si>
    <t>http://mbl.is/greinasafn/grein/1422697</t>
  </si>
  <si>
    <t>nágrannalöndum okkar eru mun harðari viðurlög og fylgst grannt með því af netveitum og lögreglu . Því er fólk meira</t>
  </si>
  <si>
    <t>það er glæpur að ná í efni án greiðslu . Mér finnst mjög sorglegt að sjá fólk deila slóðum á</t>
  </si>
  <si>
    <t>Stolið fyrir milljarð á hverju ári</t>
  </si>
  <si>
    <t>http://visir.is/g/2017171039958</t>
  </si>
  <si>
    <t>. “ Valur getur núna einbeitt sér að því að reyna að komast inn í úrslitakeppnina og Raggi er alveg</t>
  </si>
  <si>
    <t>það er hægara sagt en gert . „ Við erum bara að hugsa einn leik í einu og eigum gríðarlega</t>
  </si>
  <si>
    <t>Umfjöllun og viðtöl: Valur - Skallagrímur 100-77 | Valsmenn felldu Skallagrím</t>
  </si>
  <si>
    <t>http://visir.is/g/2019190309135</t>
  </si>
  <si>
    <t>Helgi Hrafn Ólafsson í Origo-höllinni að Hlíðarenda</t>
  </si>
  <si>
    <t>velgjörðarmenn . Þetta er aðeins meira já . Það er vegna þess að það eru margir bara orðnir svo sko</t>
  </si>
  <si>
    <t>það er hægt að fá þessa hjálp og fólk kemur vegna þess að það veit það getur fengið hjálpina og</t>
  </si>
  <si>
    <t>Aðstoð frá Fjölskylduhjálpinni</t>
  </si>
  <si>
    <t>eða frá þjóðinni , því það er náttúrulega þjóðin sem styrkir okkur og velgjörðarmenn . Það eru margir orðnir svo</t>
  </si>
  <si>
    <t>það er hægt að fá þessa hjálp og fólk kemur vegna þess það veit það getur fengið hjálpina . Margir</t>
  </si>
  <si>
    <t>Neita engum um aðstoð fyrir jólin</t>
  </si>
  <si>
    <t>http://ruv.is/node/1101870</t>
  </si>
  <si>
    <t>ef vinnustaðurinn sé síðan opinn öllum daginn eftir . " Menn þurfa að búa sér til ákveðnar reglur og vera</t>
  </si>
  <si>
    <t>það er hægt að hlera þá með ýmsu móti , " sagði Jakob . NJÓSNABÚÐIR Á NETINU Tól og tæki</t>
  </si>
  <si>
    <t>Hafa tvisvar fundið hlerunarbúnað</t>
  </si>
  <si>
    <t>http://mbl.is/greinasafn/grein/1365012</t>
  </si>
  <si>
    <t>Hún er mjög upptekin af því að segja satt , “ segir Elísa , „ en hún er líka mjög</t>
  </si>
  <si>
    <t>það er hættulegt . Einhvers staðar las ég „ sannleikurinn er hættulegur í samfélagi sem lýgur “ og það sannast</t>
  </si>
  <si>
    <t>Kerfi byggt á sárustu þjáningum kvenna</t>
  </si>
  <si>
    <t>http://ruv.is/frett/kerfi-byggt-a-sarustu-thjaningum-kvenna</t>
  </si>
  <si>
    <t>skatturinn sé hlutfall af fasteignamati . Fasteignaverð geti haft meira að segja um skattbyrði en hlutfallið . " Við erum</t>
  </si>
  <si>
    <t>það er harla ólíklegt að fasteignagjöldin hækki um 42% . Ég held að sveitarstjórn hafi tekið af allan vafa um</t>
  </si>
  <si>
    <t>Norðurþing lækkar fasteignaskatta</t>
  </si>
  <si>
    <t>http://mbl.is/greinasafn/grein/1644466</t>
  </si>
  <si>
    <t>Baldur Arnarson</t>
  </si>
  <si>
    <t>stöðu sem þjálfarinn setur mig í . Í bakverðinum fæ ég að taka meiri þátt í sókninni en ég er</t>
  </si>
  <si>
    <t>það er heill hellingur sem ég get bætt mig í . Ég reyni alltaf að nýta þau tækifæri sem ég</t>
  </si>
  <si>
    <t>Alltaf að læra eitthvað nýtt</t>
  </si>
  <si>
    <t>mitt og þá er það undir mér komið hvort ég ætli að taka það eða ekki . Ég er alveg</t>
  </si>
  <si>
    <t>það er hellingur af leikmönnum sem eru fyrir framan mig og þeir eru með gæði . En ég veit líka</t>
  </si>
  <si>
    <t>Axel Óskar: Þvílíkt heppinn með gen frá A til Ö</t>
  </si>
  <si>
    <t>http://fotbolti.net/news/23-01-2019/axel-oskar-thvilikt-heppinn-med-gen-fra-a-til-o</t>
  </si>
  <si>
    <t>hann hafi skriðið úr moldarhaug . En stundum er ég bara ekki í góðu formi . Við þurfum að vera</t>
  </si>
  <si>
    <t>það er hluti af lífinu að það er ekki alltaf gaman og allt frábært og fullkomið . Það þarf ekki</t>
  </si>
  <si>
    <t>Sögð vera strengjabrúða</t>
  </si>
  <si>
    <t>http://visir.is/g/2019190208826</t>
  </si>
  <si>
    <t>við borgaralega óhlýðni eða aðgerðarsinna eru fullkomlega meðvitaðir um það að þeir eru að brjóta lög og þar með fullkomlega</t>
  </si>
  <si>
    <t>það er hlutverk lögreglu að grípa inn í , " sagði Stefán . Nokkuð var púað í salnum yfir ræðu</t>
  </si>
  <si>
    <t>Fullt út úr dyrum í Iðnó</t>
  </si>
  <si>
    <t>http://mbl.is/frettir/innlent/2009/01/08/fullt_ut_ur_dyrum_i_idno</t>
  </si>
  <si>
    <t>við Matvælastofnun og sent erindi þar að lútandi því að þetta fellur undir dýraverndarlög . Í það minnsta gera meindýraeyða</t>
  </si>
  <si>
    <t>það er hugsanlega ólöglegt að eitra einhver stærri svæði . “ Sigurborg Daðadóttir yfirdýralæknir segir að berist Matvælastofnun erindi frá</t>
  </si>
  <si>
    <t>Eitrun gegn lúsmýi geti skaðað býflugnarækt</t>
  </si>
  <si>
    <t>http://ruv.is/node/1290819</t>
  </si>
  <si>
    <t>rannsóknir sýna að mikil kyrrseta hefur afar neikvæð áhrif á heilsuna og rýrir lífsgæði og lífslíkur . Eru ekki allir</t>
  </si>
  <si>
    <t>það er hvorki flott né gott að vera sófadýr ? Spurningin er bara , hvað hygstu gera í málinu ?</t>
  </si>
  <si>
    <t>Losaðu þig við þessa fimm ósiði</t>
  </si>
  <si>
    <t>http://mbl.is/smartland/heilsa/2013/08/25/losadu_thig_vid_thessa_fimm_osidi</t>
  </si>
  <si>
    <t>dregst inn í söguþráðinn því hann skilur eftir sig von . Hið ómögulega verður mögulegt og með lestrinum verður maður</t>
  </si>
  <si>
    <t>það er í raun margt sem við hljótum að eiga eftir að uppgötva , “ segir Lára . Ein af</t>
  </si>
  <si>
    <t>Þegar hið ómögulega verður að hinu mögulega</t>
  </si>
  <si>
    <t>http://frettatiminn.is/thegar-hid-omogulega-verdur-ad-hinu-mogulega/</t>
  </si>
  <si>
    <t>svæði þar sem að er mikil ásókn og þar sem skemmdir hafa verið mjög miklar , þá erum við alveg</t>
  </si>
  <si>
    <t>það er kannski ekki hægt . Sunna : Eins og hvaða svæði ? Ólafur A. Jónsson : Eins og til</t>
  </si>
  <si>
    <t>að sjá svona mikla fjölgun þá er ekkert óeðlilegt að þetta fólk geri meiri kröfur , sérstaklega ef það verður</t>
  </si>
  <si>
    <t>það er kannski verið að borga þeim lægri laun en líka vegna þess að það getur sótt sér betri tækifæri</t>
  </si>
  <si>
    <t>Teikn á lofti um aukna verðbólgu</t>
  </si>
  <si>
    <t>http://visir.is/g/2018180209503</t>
  </si>
  <si>
    <t>erfitt fyrir í sínum leikjum . Það sama er ekki hægt að segja um Austurdeildina . Jú , undirritaður er</t>
  </si>
  <si>
    <t>það er keppt í Austurdeildinni . En sjö af átta bestu liðunum í NBA-deildinni koma úr Vesturdeild . Það er</t>
  </si>
  <si>
    <t>Mikið hefur verið um mannabreytingar</t>
  </si>
  <si>
    <t>http://mbl.is/greinasafn/grein/760193</t>
  </si>
  <si>
    <t>tólf félög innan Bandalags háskólamanna og aðilar á almenna vinnumarkaðnum sitji nú við samningaborðið . „ En við erum auðvitað</t>
  </si>
  <si>
    <t>það er krafa uppi um félagslegar aðgerðir að hálfu stjórnvalda á næstu misserum og árum . Við erum að sjálfsögðu</t>
  </si>
  <si>
    <t>For­sætis­ráð­herra segir nauð­syn­legt að stuðla að fé­lags­legum stöðug­leika</t>
  </si>
  <si>
    <t>http://visir.is/g/2018180219084</t>
  </si>
  <si>
    <t>Heimir Már Pétursson</t>
  </si>
  <si>
    <t>félög innan Bandalags háskólamanna og aðilar á almenna vinnumarkaðnum sitji nú við samningaborðið . Katrín Jakobsdóttir : Við erum auðvitað</t>
  </si>
  <si>
    <t>það er krafa uppi um félagslegar aðgerðir af hálfu stjórnvalda á næstu misserum og árum og við erum að sjálf</t>
  </si>
  <si>
    <t>Verkalýðshreyfingin þrýstir á aðgerðir</t>
  </si>
  <si>
    <t>ómögulegt að ætla sér að vinna titilinn á einum manni . Það er bara ekki hægt . Við erum því</t>
  </si>
  <si>
    <t>það er liðið allt sem þarf að skila sínu . " Ingi á von á því að fá góðan stuðning</t>
  </si>
  <si>
    <t>Ingi: Ekki hægt að vinna titilinn á einum manni</t>
  </si>
  <si>
    <t>http://visir.is/g/2010627132545</t>
  </si>
  <si>
    <t>dómara mun eitthvað tefjast . Aðspurður segist hann ekki hafa sett nefndinni sérstakan tímaramma . „ En það eru allir</t>
  </si>
  <si>
    <t>það er lítill tími til stefnu . Ég á ekki von á öðru en að nefndin bregðist skjótt við og</t>
  </si>
  <si>
    <t>Skipan dómara tefst fram yfir áramót</t>
  </si>
  <si>
    <t>http://mbl.is/frettir/innlent/2017/12/31/skipan_domara_tefst_fram_yfir_aramot</t>
  </si>
  <si>
    <t>sumir mundu halda að væri síður lykiltala í þessu sambandi . En fréttadeild borgarstjóra veit betur og hún er vel</t>
  </si>
  <si>
    <t>það er lykilatriði að draga ekki fram lykiltölur á borð við skuldir borgarinnar , og þaðan af síður vöxt skuldanna</t>
  </si>
  <si>
    <t>Lykilatriði og lykiltölur borgarinnar</t>
  </si>
  <si>
    <t>http://mbl.is/greinasafn/grein/1683972</t>
  </si>
  <si>
    <t>viðeigandi aðstoð . Ég geri mér grein fyrir því að innan geðheilbrigðiskerfisins starfa margir hæfileikaríkir einstaklingar og einnig er ég</t>
  </si>
  <si>
    <t>það er margt fólk sem hefur fengið aðstoð sem gagnast því . Þegar ég rita þennan pistil þá er ég</t>
  </si>
  <si>
    <t>Ákall um breytingar í geðheilbrigðismálum – Hlustum og virðum</t>
  </si>
  <si>
    <t>leyfa nemendum að skoða . Börn hafa svo gott af því að umgangast dýr og við leikskólakennarar þurfum að vera</t>
  </si>
  <si>
    <t>það er margt sem hægt er að læra af þeim . " beggo@mbl.is Framfarir , hollvinafélag millivegalengda- og langhlaupara ,</t>
  </si>
  <si>
    <t>Þroskandi samskipti án orða</t>
  </si>
  <si>
    <t>http://mbl.is/greinasafn/grein/1478693</t>
  </si>
  <si>
    <t>Einkaþjálfari Currys opnaði nýja vídd – Fréttablaðið</t>
  </si>
  <si>
    <t>http://frettabladid.is/sport/einkajalfari-currys-opnai</t>
  </si>
  <si>
    <t>http://mbl.is/sport/akstur/2001/01/09/thad_er_mikid_verk_fyrir_hondum</t>
  </si>
  <si>
    <t>vel fyrir okkur í umferðinni og við erum komnir í þriðja sætið sem við erum ánægðir með en erum alveg</t>
  </si>
  <si>
    <t>það er mikið eftir af mótinu og við megum hvergi slaka á , " sagði Marel Jóhann Baldvinsson , framherjinn</t>
  </si>
  <si>
    <t>Höfum ekkert unnið ennþá</t>
  </si>
  <si>
    <t>http://mbl.is/greinasafn/grein/1230768</t>
  </si>
  <si>
    <t>http://mbl.is/sport/efstadeild/2008/07/30/bjarni_styrkir_hopinn_og_getur_bara_hjalpad</t>
  </si>
  <si>
    <t>landi . Það þarf ekki að koma á óvart að málflutningur þeirra er nær Lilju Alfreðsdóttur . „ Við erum</t>
  </si>
  <si>
    <t>það er mikil óvissa og það er óumflýjanlegt að fólk skuli spyrja spurninga , “ segir Vivienne Stern forstjóri UUKi</t>
  </si>
  <si>
    <t>Hvetja íslenska nema til að halda sig við fyrirætlanir þrátt fyrir Brexit</t>
  </si>
  <si>
    <t>http://visir.is/g/2019190209409</t>
  </si>
  <si>
    <t>Stefán Rafn Sigurbjörnsson</t>
  </si>
  <si>
    <t>. Meðan svo er þá held ég mínu striki og kem ferskur inn í undirbúningstímabilið . En ég er líka</t>
  </si>
  <si>
    <t>það er mikilvægt að fá að spila , sérstaklega á þeim aldri sem ég er . Ég verð brátt þrítugur</t>
  </si>
  <si>
    <t>Tilbúinn að fara ef þarf</t>
  </si>
  <si>
    <t>http://mbl.is/greinasafn/grein/1225315</t>
  </si>
  <si>
    <t>Þá eru 82% þeirrar skoðunar að lífeyrissjóðir verði að gæti siðferðis í fjárfestingum sínum . „ Við í lífeyrissjóðsgeiranum erum</t>
  </si>
  <si>
    <t>það er mikilvægt að gæta siðferðis í fjárfestingum , " segir Per Bremer Rasmussen , forstjóri Forsikring &amp; Pension .</t>
  </si>
  <si>
    <t>Vísir - Danir leggja áherslu á siðareglur Lífeyrissjóða</t>
  </si>
  <si>
    <t>http://visir.is/g/2009965706930</t>
  </si>
  <si>
    <t>kominn miklu betri skilningur á kynferðisofbeldi og þeim skelfilegu afleiðingum sem það getur haft og við sem samfélag almennt miklu</t>
  </si>
  <si>
    <t>það er mikilvægt að koma í veg fyrir það , “ segir Sigríður , spurð hvernig henni finnist viðhorfið gagnvart</t>
  </si>
  <si>
    <t>Börn eiga ekki að þurfa að verða fyrir kynferðisofbeldi</t>
  </si>
  <si>
    <t>http://mannlif.is/heimurinn/innlent/born-eiga-ekki-ad-thurfa-ad-verda-fyrir-kynferdisofbeldi</t>
  </si>
  <si>
    <t>það er minni vinna hjá Íslendingum en eðlilegt má teljast , " segir hún . Að sögn Sigríðar var hönnun</t>
  </si>
  <si>
    <t>http://mbl.is/greinasafn/grein/1357760</t>
  </si>
  <si>
    <t>sem hefur á undanförnum átta árum í borgarstjórn sýnt í verki hvers hún er megnug . Við þurfum að vera</t>
  </si>
  <si>
    <t>það er nauðsynlegt að velja á lista Sjálfstæðisflokksins þá einstaklinga sem mynda sigurstranglegasta listann í kosningunum í vor . Þorbjörg</t>
  </si>
  <si>
    <t>Sóknarfæri Sjálfstæðisflokks með Þorbjörgu Helgu í 1. sæti</t>
  </si>
  <si>
    <t>http://mbl.is/greinasafn/grein/1487513</t>
  </si>
  <si>
    <t>, ótrúlega vinnusöm miðja og flottir framherjar . Við erum ánægðir með stöðuna sem við erum í en erum jafnframt</t>
  </si>
  <si>
    <t>það er nóg eftir af Íslandsmótinu . " Byrjunin gerði útslagið Sævar Þór Gíslason , fyrirliði Selfoss í gærkvöldi ,</t>
  </si>
  <si>
    <t>Sannfærandi sigur ÍBV</t>
  </si>
  <si>
    <t>http://mbl.is/greinasafn/grein/1338857</t>
  </si>
  <si>
    <t>hefur unnið alla leikina síðan þá . Hvað gerðist eftir þennan Stjörnuleik ? _x0084_ Við ákváðum að halda haus ,</t>
  </si>
  <si>
    <t>það er nóg eftir af leikjum í þessu móti . Við fórum yfir einhver atriði sem við hefðum getað gert</t>
  </si>
  <si>
    <t>Best í 7. umferð: Fínt að hafa náð að skora eitthvað Elín Metta Jensen (Valur)</t>
  </si>
  <si>
    <t>http://fotbolti.net/news/28-06-2018/best-i-7-umferd-fint-ad-hafa-nad-ad-skora-eitthvad</t>
  </si>
  <si>
    <t>landsleik síðan 27. mars í fyrra , eða í rétt ár . " Við vanmátum ekki Möltu og vorum mjög</t>
  </si>
  <si>
    <t>það er oft erfitt að leika á móti litlum og fámennum þjóðum . Ég held við getum verið mjög sáttir</t>
  </si>
  <si>
    <t>Englendingar sáttir með stigin</t>
  </si>
  <si>
    <t>http://mbl.is/greinasafn/grein/722693</t>
  </si>
  <si>
    <t>um það að pensilín hjálpar ekki við allar pestir . Þannig að það er öðruvísi en var . Fólk er</t>
  </si>
  <si>
    <t>það er oft gott að láta líkamann kljást við vandann ef það er möguleiki . “ Óskar segir að flestir</t>
  </si>
  <si>
    <t>teljast líklegt að Corden sé ekki á leiðinni í ræktina um miðja nótt á næstunni . „ Það eru allir</t>
  </si>
  <si>
    <t>það er ógnun við réttaröryggið að fara fram úr því sem hæfilegt er í tíma , enda ekki mannlegt að</t>
  </si>
  <si>
    <t>Vara við of löngum dögum fyrir dómi</t>
  </si>
  <si>
    <t>http://visir.is/g/2018181109834</t>
  </si>
  <si>
    <t>og tónlistarfólk þaðan þarf yfirleitt að sækja menntun til Íslands eða Danmerkur . Við hinar norrænu þjóðirnar verðum að vera</t>
  </si>
  <si>
    <t>það er okkar að stuðla að aukinni þátttöku þeirra í norrænu samstarfi . Það er líka hálfsorglegt að bera saman</t>
  </si>
  <si>
    <t>"Skemmtilegt að sjá hvert tónlistin er að fara"</t>
  </si>
  <si>
    <t>http://mbl.is/greinasafn/grein/1612050</t>
  </si>
  <si>
    <t>pressa á enska landsliðinu annað kvöld er það mætir Búlgörum í undankeppni EM . " Leikmennirnir sem og þjálfarinn eru</t>
  </si>
  <si>
    <t>það er pressa núna . Það er eðlilegt miðað við hvernig okkur gekk á HM , " sagði Gerrard .</t>
  </si>
  <si>
    <t>Gerrard: Það er pressa á okkur</t>
  </si>
  <si>
    <t>http://visir.is/g/2010616613583</t>
  </si>
  <si>
    <t>máli um kunnuglegt efni og geti fylgt helstu hefðum varðandi uppbyggingu ritaðs máls . Það er brýnt að nemendur séu</t>
  </si>
  <si>
    <t>það er sem einkennir góðan ritaðan texta og fái þjálfun í að koma hugsun sinni skipulega á framfæri , segir</t>
  </si>
  <si>
    <t>Fyrirlestur um ritun og tungumálakennslu</t>
  </si>
  <si>
    <t>http://mbl.is/greinasafn/grein/1065384</t>
  </si>
  <si>
    <t>þessu tímabili . Mig vantar einnig að spila fjóra góða hringi í röð . Ég er að reyna vera mjög</t>
  </si>
  <si>
    <t>það er sem er að fara úrskeiðis og breyta því . Ef ég breyti engu , þá held ég bara</t>
  </si>
  <si>
    <t>Adam Scott vonast til að halda risamótsgöngu sinni áfram</t>
  </si>
  <si>
    <t>http://kylfingur.vf.is/frettir/47471</t>
  </si>
  <si>
    <t>en ekki byggðar á neikvæðri umfjöllun fjölmiðla sem á sér ekki stoð í raunveruleikanum en við þurfum líka að vera</t>
  </si>
  <si>
    <t>það er sem er gott við svæðið , af hverju við viljum búa hér og hvers vegna aðrir ættu að</t>
  </si>
  <si>
    <t>Fyrir fólkið í bænum!</t>
  </si>
  <si>
    <t>http://vf.is/adsent/fyrir-folkid-i-baenum</t>
  </si>
  <si>
    <t>– Anna Lóa Ólafsdóttir</t>
  </si>
  <si>
    <t>Til dæmis þegar við munum allt í einu eftir ákveðinni manneskju , atburðum eða staðreyndum . Við erum ekki alltaf</t>
  </si>
  <si>
    <t>það er sem framkallar minningarnar en oft tengist það til dæmis umhverfinu , lykt eða lagi sem við heyrum .</t>
  </si>
  <si>
    <t>Er þekking og færni mælanleg?</t>
  </si>
  <si>
    <t>http://visir.is/g/2016161219166</t>
  </si>
  <si>
    <t>Lára Lilliendahl Magnúsdóttir</t>
  </si>
  <si>
    <t>sem var mjög erfitt . En allar mínar þjáningar eru þess virði í dag af því að ég er orðin</t>
  </si>
  <si>
    <t>það er sem gefur manni raunverulega hamingju , varanlega hamingju . Og ég á allt lífið framundan . Einlæg samskipti</t>
  </si>
  <si>
    <t>Leitin að hamingjunni: Hvar er hana að finna?</t>
  </si>
  <si>
    <t>http://bleikt.pressan.is/lesa/leitin-ad-hamingjunni/</t>
  </si>
  <si>
    <t>tíðrætt um sjálfsást og mikilvægi þess að hlúa að sjálfum sér en hvað felst í því ? „ Að vera</t>
  </si>
  <si>
    <t>það er sem lætur manni líða vel . Þetta þarf ekki að vera mjög flókið . Þetta þarf ekki að</t>
  </si>
  <si>
    <t>fyrir það sem ég losaði mig við . Hugsunarhátturinn minn hefur breyst mikið í kjölfarið og ég er mun meira</t>
  </si>
  <si>
    <t>það er sem raunverulega veitir manni hamingju , og það er klárlega ekki sending vikunnar í fatabúðir eða afsláttadagar í</t>
  </si>
  <si>
    <t>Margrét Björk lifir minimalískum lífsstíl: „Ég var orðin svo leið á því að finnast aldrei neitt nógu gott, ég var neyslufíkill“</t>
  </si>
  <si>
    <t>http://bleikt.pressan.is/lesa/margret-bjork-lifir-minimaliskum-lifsstil-eg-var-ordin-svo-leid-a-thvi-ad-finnast-aldrei-neitt-nogu-gott-eg-var-neyslufikill</t>
  </si>
  <si>
    <t>ég held að skaðlegar hugmyndir um karlmennsku eigi síður upp á pallborðið í dag . Ég held að við séum</t>
  </si>
  <si>
    <t>það er sem skiptir máli . “ Hvað er það sem skiptir máli ? Hvað myndir þú til dæmis segja</t>
  </si>
  <si>
    <t>Lyfti túbusjónvarpi tveggja ára</t>
  </si>
  <si>
    <t>http://visir.is/g/2019190119724</t>
  </si>
  <si>
    <t>gleði fyrir komandi kynslóðir . Geri aðrir betur ! Það er gaman að búa í samfélagi þar sem fólk er</t>
  </si>
  <si>
    <t>það er sem skiptir máli . Megi svo hátíðin sem í hönd fer verða ykkur öllum , lesendur góðir ,</t>
  </si>
  <si>
    <t>Á sama tíma að ári</t>
  </si>
  <si>
    <t>sem nú er lagt upp með heitir „ Fit for life “ . Markmið þess er að gera nemendur betur</t>
  </si>
  <si>
    <t>það er sem stuðlar að hreysti sálar og líkama . Horft verður til þátta eins og hreyfingar , næringar ,</t>
  </si>
  <si>
    <t>Víkurskóli tekur þátt í Erasmus+ samstarfinu</t>
  </si>
  <si>
    <t>http://sunnlenska.is/frettir/vikurskoli-tekur-thatt-i-erasmus-samstarfinu</t>
  </si>
  <si>
    <t>þeim . " Félagsráðgjafar koma víða við þegar kemur að málefnum barna , ungmenna og fjölskyldna . Við erum mjög</t>
  </si>
  <si>
    <t>það er sem upp á vantar og þekkjum hvað best hvar þjónustukeðjan rofnar , " segir María sem telur tilhneigingu</t>
  </si>
  <si>
    <t>við ofbeldi um leið og þrýst er á stjórnvöld að standa vaktina . " Við sem samfélag erum ekki nægjanlega</t>
  </si>
  <si>
    <t>Kallað eftir byltingu fyrir börn</t>
  </si>
  <si>
    <t>gegnum fjölmiðla , skemmtiefni , samræður og internetið . Við veitum mörgu athygli í daglegu lífi – en erum við</t>
  </si>
  <si>
    <t>það er sem við erum að taka eftir ? Með öllum líkamanum ? Heyrum við í innsæinu í öllum látunum</t>
  </si>
  <si>
    <t>5 leiðir að innsæinu</t>
  </si>
  <si>
    <t>http://stundin.is/grein/2599</t>
  </si>
  <si>
    <t>menn í það að reyna að klára þetta einhvern tímann á næstu dögum , þá hérna vonandi verða menn svona</t>
  </si>
  <si>
    <t>það er sem þeir þurfa að eyða tíma sínum til að tala um . Mæðgur sluppu naumlega út úr brennandi</t>
  </si>
  <si>
    <t>Segir nauðsynlegt að auka tekjur ríkissjóðs</t>
  </si>
  <si>
    <t>lítið af mörkum . Ég get því verið nokkuð ánægður með heildina , " sagði Guðlaugur , sem er þó</t>
  </si>
  <si>
    <t>það er skammt stórra högga á milli í boltanum . " Andinn í hópnum er mjög góður , það eru</t>
  </si>
  <si>
    <t>Ég er ofboðslega ánægður</t>
  </si>
  <si>
    <t>http://mbl.is/sport/handbolti/2015/11/12/eg_er_ofbodslega_anaegdur_2</t>
  </si>
  <si>
    <t>og hættulegustu verkin í fatagerð , og efni sem nota t.d. plastúrgang sem hráefni . Neytendur virðast líka æ betur</t>
  </si>
  <si>
    <t>það er skynsamlegt að kaupa fatnað í hófi , kaupa vandaðar flíkur og nota þær lengi . Þá lætur fólk</t>
  </si>
  <si>
    <t>Um það mikla tjón sem tískan veldur</t>
  </si>
  <si>
    <t>á milli árið 2014 og stofnaði Madsen þá sitt eigið geimfyrirtæki , RLM Space Lab . „ Ég er fullkomlega</t>
  </si>
  <si>
    <t>það er stóru skapi mínu að kenna að Kristian hætti og mér þykir miður að til þess hafi komið ,</t>
  </si>
  <si>
    <t>Peter Madsen: „Bölvunin er ég“</t>
  </si>
  <si>
    <t>http://mbl.is/frettir/erlent/2017/08/24/bolvunin_er_eg/</t>
  </si>
  <si>
    <t>meðvituð um að þetta er okkar eigið líf og við höfum valið um það hvernig við gerum hlutina . Vera</t>
  </si>
  <si>
    <t>það er streita í kringum jólavertíðina og það hvernig við getum dregið úr streitu og álagi . Skoðum hvort við</t>
  </si>
  <si>
    <t>Indriði: Alltaf á milli tannanna hjá fólki</t>
  </si>
  <si>
    <t>http://visir.is/g/2016160528769</t>
  </si>
  <si>
    <t>upp í þriðja sætið . Heimir Örn segir að menn megi þó ekki missa einbeitinguna . " Við erum mjög</t>
  </si>
  <si>
    <t>það er stutt í ruglið aftur ef við misstígum okkur . Það er langt síðan ég man eftir því að</t>
  </si>
  <si>
    <t>"Rifum okkur loks upp"</t>
  </si>
  <si>
    <t>http://mbl.is/greinasafn/grein/1413842</t>
  </si>
  <si>
    <t>á réttu og röngu og að segja frá . „ Síðan hún var bara lítil stúlka . Ég er mjög</t>
  </si>
  <si>
    <t>það er til fólk sem misnotar sé aðstöðu þessa fólks , “ segir Brynhildur . Eftir að Brynhildur lét forstöðumann</t>
  </si>
  <si>
    <t>Móðir fatlaðrar konu ósátt við vinnubrögð vegna meints kynferðisofbeldis</t>
  </si>
  <si>
    <t>http://visir.is/g/2019190228874</t>
  </si>
  <si>
    <t>Hvað segir fólk í Afríku eða Asíu ? Svona viðhorf eru ekkert annað en yfirlæti og sjálfsánægja . Ég er</t>
  </si>
  <si>
    <t>það er tilgangslaust fyrir einstakling eins og mig að vera á móti stefnu ES-ríkjanna . Það breytir engu . Engu</t>
  </si>
  <si>
    <t>Evrópa - nafli alheimsins?</t>
  </si>
  <si>
    <t>http://mbl.is/greinasafn/grein/588363</t>
  </si>
  <si>
    <t>sjá má ruku þau út í bifreið sem beið þeirra fyrir utan staðinn . Það er greinilegt að þau eru</t>
  </si>
  <si>
    <t>það er tilhugalíf eftir barnsburð en þau eiga saman soninn Bellamy . Cheick Tiote , leikmaður Newcastle , segir að</t>
  </si>
  <si>
    <t>Þau vita að það er líf eftir barnsburð</t>
  </si>
  <si>
    <t>http://visir.is/g/2012121108978</t>
  </si>
  <si>
    <t>hætta en ég vil ekki hætta , bara ná aftur tökum á drykkjunni . – Sem sagt , viðkomandi er</t>
  </si>
  <si>
    <t>það er vandamál til staðar en e.t.v. ekki meðvitaður um hve alvarlegt það er ? Það er þessi meðvitund um</t>
  </si>
  <si>
    <t>Ásgeir R. Helgason | 20. apríl 2007 Ofdrykkjutal Kenningin um að allir...</t>
  </si>
  <si>
    <t>http://mbl.is/greinasafn/grein/1140939</t>
  </si>
  <si>
    <t>ljós að þetta reynist ekki eins alvarlegt eins og leit út í byrjun , heldur sú staðreynd að fyrirtækið er</t>
  </si>
  <si>
    <t>það er verið að fara út fyrir þessi mörk án þess að láta vita . Því að starfsleyfi gengur ekki</t>
  </si>
  <si>
    <t>Meðvitað brot Becromal</t>
  </si>
  <si>
    <t>úrvalsdeildinni í knattspyrnu á morgun þegar Viking og Vålerenga mætast . Sverrir Ingi Ingason , miðvörður Viking , er fyllilega</t>
  </si>
  <si>
    <t>það er Viðar Örn Kjartansson sem mikilvægast er að halda í skefjum . Viðar Örn hefur verið stórkostlegur á sínu</t>
  </si>
  <si>
    <t>Sverrir Ingi: Allir undrandi á Viðari</t>
  </si>
  <si>
    <t>http://mbl.is/sport/fotbolti/2014/08/01/sverrir_ingi_allir_undrandi_a_vidari</t>
  </si>
  <si>
    <t>í einstökum atriðum en við reynum að haga þessum skattabreytingum þannig að verðlagsáhrif verði sem minnst . Við erum vel</t>
  </si>
  <si>
    <t>það er viðkvæmt við þessar aðstæður , sér í lagi því verðbólgan hefur ekki lækkað eins mikið og við vonuðumst</t>
  </si>
  <si>
    <t>Steingrímur: Útfærsla skattahækkana ekki ljós</t>
  </si>
  <si>
    <t>http://dv.is/frettir/2009/9/22/steingrimur-utfaersla-skattahaekkana-ekki-ljos/</t>
  </si>
  <si>
    <t>Umfjöllun og viðtöl: Fjölnir - Valur 87-94 | Valsmenn unnu nýliðana - Vísir</t>
  </si>
  <si>
    <t>http://visir.is/g/2019191009562</t>
  </si>
  <si>
    <t>Arnór Fannar Theodórsson</t>
  </si>
  <si>
    <t>af viðskiptalífinu . Íslenska hagkerfið sé lítið , og því sé alltaf hætta á samþjöppun . " Við erum einnig</t>
  </si>
  <si>
    <t>það er vinnuhópur að skoða leiðir til að hvetja sjóðina til að dreifa fjárfestingum sínum meira en nú er ,</t>
  </si>
  <si>
    <t>það er það sem við þurfum að byrja að gera , " sagði Hamrén við fréttastofu Vísis . Árangur íslenska</t>
  </si>
  <si>
    <t>Hamren: Þurfum að byrja á því að vinna leiki</t>
  </si>
  <si>
    <t>http://fotbolti.net/news/19-03-2019/hamren-thurfum-ad-byrja-a-thvi-ad-vinna-leiki</t>
  </si>
  <si>
    <t>Brynjar Ingi Erluson</t>
  </si>
  <si>
    <t>eru þó nokkrir sem langar til að taka til hendinni við að byggja upp nýtt samfélag af því þeir eru</t>
  </si>
  <si>
    <t>það er það sem þarf . Samfélag sem gerir ráð fyrir öllum . Fámenn þjóð sem býr saman á stórri</t>
  </si>
  <si>
    <t>Siðmennt: Sú ábyrgð fylgir siðmenntun að taka afstöðu</t>
  </si>
  <si>
    <t>http://dv.is/blogg/adsendar-greinar/2012/8/20/su-abyrgd-fylgir-sidmenntun-ad-taka-afstodu/</t>
  </si>
  <si>
    <t>Nei , þeim finnst þetta líka skrítið , alla vega þeim sem við vorum að tala við . Þeir eru</t>
  </si>
  <si>
    <t>það er þessi bylgja og allir eru að segja að það verði að ná henni , hoppa á hana og</t>
  </si>
  <si>
    <t>Borist með bylgjunni</t>
  </si>
  <si>
    <t>http://mbl.is/greinasafn/grein/1452388</t>
  </si>
  <si>
    <t>Hrafnkell V. Gíslason : Staðan hér á landi er þannig að þeir sem eru að reka upplýsingakerfi eru orðnir vel</t>
  </si>
  <si>
    <t>það er þessi ógn í gangi og það er sífellt verið að reyna að bæta viðbrögð í bankakerfinu , hjá</t>
  </si>
  <si>
    <t>Hættulegri og útsmognari netárásir</t>
  </si>
  <si>
    <t>en að hækka kaup sem leiðir af sér verðbólgu . Höf. er fyrrv. framkvæmdastjóri Ármannsfells h.f. armann@festival.is Víkverji er fullkomlega</t>
  </si>
  <si>
    <t>það eru 47 dagar til jóla og því ekki rétt að vera kominn í jólaskap . Það bara gerist eitthvað</t>
  </si>
  <si>
    <t>http://mbl.is/greinasafn/grein/1660712</t>
  </si>
  <si>
    <t>nú að eiga sterkan háskóla sem setur háleit en raunhæf markmið . Háskólinn og samfélagið allt þarf að vera vel</t>
  </si>
  <si>
    <t>það eru að verða gríðarlega miklar breytingar um allan heim . Í flestum löndum , þar á meðal Norðurlöndum ,</t>
  </si>
  <si>
    <t>Komið að þolmörkum</t>
  </si>
  <si>
    <t>http://mbl.is/greinasafn/grein/1392092</t>
  </si>
  <si>
    <t>að skilningur sé að aukast mikið . Samkynhneigðir foreldrar eru alltaf að verða fleiri og sýnilegri og þá verður fólk</t>
  </si>
  <si>
    <t>það eru aðrar fjölskyldugerðir til og við því þurfi að bregðast . Það eru margar baráttur sem samkynhneigðir ganga í</t>
  </si>
  <si>
    <t>Ekki gert ráð fyrir tveimur mæðrum</t>
  </si>
  <si>
    <t>deildarinnar að mætast innbyrðis . Hann viðurkennir að það sé alltaf smá öðruvísi að mæta Breiðabliki en hann sé þó</t>
  </si>
  <si>
    <t>það eru aðrir leikmenn í KR-liðinu sem eru uppaldnir í Breiðabliki . _x0084_ Ég er ekki mikið að spá í</t>
  </si>
  <si>
    <t>Atli Sigurjóns: Hvergi betra að vera en í KR þegar gengur vel</t>
  </si>
  <si>
    <t>http://fotbolti.net/news/28-06-2019/atli-sigurjons-hvergi-betra-ad-vera-en-i-kr-thegar-gengur-vel</t>
  </si>
  <si>
    <t>Arnar Daði Arnarsson</t>
  </si>
  <si>
    <t>hafi fjölgað . Íslendingar séu einfaldlega betri og kröfuharðari neytendur en áður . Hildigunnur Hafsteinsdóttir : Mun meira vakandi ,</t>
  </si>
  <si>
    <t>það eru ákveðnar reglur í gildi og veita verslunum mun meira aðhald við að fara að þeim reglum . Norðmenn</t>
  </si>
  <si>
    <t>Rangar verðmerkingar</t>
  </si>
  <si>
    <t>í fyrra á sama tíma varðandi frístundina og grunnskólann en okkur vantar heldur fleiri í leikskólaumhverfið . Við erum líka</t>
  </si>
  <si>
    <t>það eru allir að hlaupa hraðar , ef svo má segja . Líka þeir sem eru fullmannaðir og mikið álag</t>
  </si>
  <si>
    <t>Auka fjárframlög til leikskóla um 127 milljónir króna</t>
  </si>
  <si>
    <t>http://visir.is/g/2017170928805</t>
  </si>
  <si>
    <t>í fyrra á sama tíma varðandi frístundirnar og grunnskólann en okkur vantar heldur fleiri í leikskólaumhverfið og við erum líka</t>
  </si>
  <si>
    <t>það eru allir að hlaupa hraðar ef svo má segja , líka þeir sem eru fullmannaðir og mikið álag víða</t>
  </si>
  <si>
    <t>Leggja til að auka fjárframlög til að bregðast við manneklu</t>
  </si>
  <si>
    <t>og önnur fyrirtæki að finna hinn gullna meðalveg milli kostnaðar og metnaðar . Ritstjórnir fríblaðanna eru eins og stjórnendur fyrirtækjanna</t>
  </si>
  <si>
    <t>það eru auglýsendur sem borga þeim launin . Án auglýsendanna væru engar ritstjórnir , engin fríblöð . Og hvert hringir</t>
  </si>
  <si>
    <t>Fríblöðin, Bónus og Krónan</t>
  </si>
  <si>
    <t>http://mbl.is/greinasafn/grein/1173364</t>
  </si>
  <si>
    <t>fótboltaleikur og KR vinni . “ „ Við erum búnir að leggja upp okkar leikplan en við erum líka fullkomlega</t>
  </si>
  <si>
    <t>það eru einhverjir að vinna vinnuna Selfoss megin líka . Það er erfitt að plana þetta þannig að allt gangi</t>
  </si>
  <si>
    <t>Jóhannes Karl: Þegar þú ert kominn í úrslitin er ekkert í boði nema sigur - Vísir</t>
  </si>
  <si>
    <t>http://visir.is/g/2019190819152</t>
  </si>
  <si>
    <t>í gegnum netið . Stundum finnst mér fólk ekki átta sig fyllilega á þessu brýna verkefni því það er ekki</t>
  </si>
  <si>
    <t>það eru ekki allir nú á tímum sem enn búa við það að geta verið í góðu fjarskiptasambandi gegnum internetið</t>
  </si>
  <si>
    <t>Sáttur við margt í breytingartillögum við fjárlög</t>
  </si>
  <si>
    <t>Svör Norðuráls við spurningum í opnu bréfi Umhverfisvaktar við Hvalfjörð</t>
  </si>
  <si>
    <t>http://bbl.is/frettir/2546</t>
  </si>
  <si>
    <t>Norðurál</t>
  </si>
  <si>
    <t>taka öll hlutverk að mér . Ég get tekið mér frí þegar fjölskyldan þarfnast mín. " Hún er einnig greinilega</t>
  </si>
  <si>
    <t>það eru ekki allir sem búa við sama lúxus og hún . " Mér finnst eiginlega að konur í minni</t>
  </si>
  <si>
    <t>Hollywoodmömmur geta ekki kvartað</t>
  </si>
  <si>
    <t>http://mbl.is/folk/frettir/2014/05/23/hollywoodmommur_geta_ekki_kvartad</t>
  </si>
  <si>
    <t>líklegt þykir að hún muni innihalda hlébarðamynstur , doppur og að sérstakur Valentínusarskór muni vera hannaður . Cole er þó</t>
  </si>
  <si>
    <t>það eru ekki allir sem vilja ganga í háum hælum og segist taka tillit til þess í hönnun sinni .</t>
  </si>
  <si>
    <t>Cheryl Cole hannar skólínu</t>
  </si>
  <si>
    <t>http://mbl.is/smartland/tiska/2011/10/11/cheryl_cole_hannar_skolinu</t>
  </si>
  <si>
    <t>að klára sig vel á þeim , en þau vilja efla sig á aðra og fjölbreyttari vegu . Þau eru</t>
  </si>
  <si>
    <t>það eru ekki endilega niðurstöður úr prófum sem segja allt . Þetta eru nemendur sem eru að skora hátt í</t>
  </si>
  <si>
    <t>Krefjandi nám fyrir afburðanemendur</t>
  </si>
  <si>
    <t>http://frettatiminn.is/krefjandi-nam-fyrir-afburdanemendur/</t>
  </si>
  <si>
    <t>fyrir að við veittum formanni okkar umboð til að klára þetta mál og hann gerði það . Við erum mjög</t>
  </si>
  <si>
    <t>það eru ekki margir valkostir í þessari þröngu stöðu , það var ekki langur tími . Hér áður fyrr hefðu</t>
  </si>
  <si>
    <t>Ég er lesblind og veit að það skiptir sköpum fyrir lesblind börn að geta sótt aukatíma . Ég er líka</t>
  </si>
  <si>
    <t>það eru ekki öll börn jafn heppin og ég að hafa þess kost . Því vil ég að lesblind börn</t>
  </si>
  <si>
    <t>Vísir - Vill bæta heiminn</t>
  </si>
  <si>
    <t>http://visir.is/g/2013130218877</t>
  </si>
  <si>
    <t>http://frettabladid.is/lifid/cage-i-hefndarhug</t>
  </si>
  <si>
    <t>yfirfærir Pétur þessa reynslu að færa til mörkin sín á fleiri stöðum í lífinu ? „ Í dag er ég</t>
  </si>
  <si>
    <t>http://mbl.is/smartland/heilsa/2018/01/13/tilgangur_lifsins_ad_raekta_hid_goda</t>
  </si>
  <si>
    <t>með ákveðnum strokum . „ Ég skal segja þér það . Ég mæti á hverjum degi hérna í vinnuna mjög</t>
  </si>
  <si>
    <t>það eru forréttindi að manni sé treyst til að vera hér og taka stórar ákvarðanir . Því ber að taka</t>
  </si>
  <si>
    <t>„Sitjum eftir í gamla tímanum“</t>
  </si>
  <si>
    <t>Og þetta hefur gengið mjög vel og við ætlum okkur að gera enn betur . " Hugrún er þó mjög</t>
  </si>
  <si>
    <t>það eru góðar viðtökur hér heima fyrir sem hafa skilað þeim velgengni erlendis og kann Kron-aðdáendum bestu þakkir fyrir .</t>
  </si>
  <si>
    <t>Þú velur bara það sem þér þykir fallegt</t>
  </si>
  <si>
    <t>http://mbl.is/greinasafn/grein/1341511</t>
  </si>
  <si>
    <t>http://mbl.is/greinasafn/grein/1200914</t>
  </si>
  <si>
    <t>upp leikskólaþjónustuna mjög hratt undanfarin ár og menntun fagfólksins hefur fylgt eins hratt á eftir , en síðan eru allir</t>
  </si>
  <si>
    <t>það eru komnir útlendingar í mjög mörg þjónustustörf og leikskólinn gerir miklar kröfur um íslenskukunnáttu og og öryggi barna .</t>
  </si>
  <si>
    <t>Mikil mannekla í uppeldisstörfum</t>
  </si>
  <si>
    <t>aðstæðunum ? Síðan er að æfa sig með ýmsum hætti ( fake it until you become it ) og vera</t>
  </si>
  <si>
    <t>það eru litlu sigrarnir sem byggja okkur upp í stærri sigra og áður en við vitum af er nánast öll</t>
  </si>
  <si>
    <t>Ég skalf ef ég þurfti að tjá mig</t>
  </si>
  <si>
    <t>http://mbl.is/smartland/samskipti/2018/05/25/skalf_ef_eg_thurfti_ad_tja_mig</t>
  </si>
  <si>
    <t>mótmælafundar og samstöðugöngu sem hófst á Austurvelli kl. 17 og færist svo að bandaríska sendiráðinu . „ Við erum mjög</t>
  </si>
  <si>
    <t>það eru margar brotalamir í Evrópu og hérlendis og viljum almennt sýna samstöðu með fólki sem er á flótta ,</t>
  </si>
  <si>
    <t>Börn eigi ekki heima í fangelsi</t>
  </si>
  <si>
    <t>http://mbl.is/frettir/innlent/2018/06/21/born_eigi_ekki_heima_i_fangelsi</t>
  </si>
  <si>
    <t>og þjóð þá sé fjarlægðin sem þeir hafi á verkið sem útlendingar líka jákvæð . „ Við erum því mjög</t>
  </si>
  <si>
    <t>það eru margir sem vita miklu meira um þetta en við . Það hvetur okkur áfram í því að vinna</t>
  </si>
  <si>
    <t>Fjarlægðin hjálpar</t>
  </si>
  <si>
    <t>http://visir.is/g/2015703269979</t>
  </si>
  <si>
    <t>hugmyndinni , en maður má ekki verða of blindaður og halda áfram út í óefni heldur er nauðsynlegt að vera</t>
  </si>
  <si>
    <t>það eru minni líkur en meiri á að allt virki eins og til er ætlast . Í raun er það</t>
  </si>
  <si>
    <t>Mesta reynslan fæst í erfiðleikum - Viðskiptablaðið</t>
  </si>
  <si>
    <t>http://vb.is/frettir/138592/</t>
  </si>
  <si>
    <t>verið að einfalda skattkerfið . " Hver hagnast á því að hafa skattkerfið flókið ? " " Ég er algerlega</t>
  </si>
  <si>
    <t>það eru misjafnar skoðanir á því hvort skattar eigi að vera háir eða lágir . En getum við ekki sameinast</t>
  </si>
  <si>
    <t>Skattkerfið orðið að sérstöku vandamáli</t>
  </si>
  <si>
    <t>http://mbl.is/frettir/innlent/2013/03/12/skattkerfid_ordid_ad_serstoku_vandamali</t>
  </si>
  <si>
    <t>: Nei , ég , eins og í eðli mínu er ég það ekki en hins vegar er ég algjörlega</t>
  </si>
  <si>
    <t>það eru mörg verkefni framundan á þessu sviði . Og þar þurfum við að standa saman með þeim þjóðum sem</t>
  </si>
  <si>
    <t>Segir að Bandaríkin séu meira en bara forsetinn</t>
  </si>
  <si>
    <t>því . Þú ert ekkert uggandi ? „ Nei , í eðli mínu er ég það ekki en ég er</t>
  </si>
  <si>
    <t>það eru mörg verkefni framundan á þessu sviði . Þar þurfum við að standa saman með þeim þjóðum sem við</t>
  </si>
  <si>
    <t>„Bandaríkin eru meira en bara forsetinn“</t>
  </si>
  <si>
    <t>http://ruv.is/node/1110224</t>
  </si>
  <si>
    <t>höfum í raun allt að bera til að verða Íslandsmeistarar . Á sama tíma og ég segi það er ég</t>
  </si>
  <si>
    <t>það eru nokkur önnur lið sem hafa það líka , " segir Willum sem nefnir til að mynda Íslandsmeistarana .</t>
  </si>
  <si>
    <t>Willum: Synirnir mínir hörðustu gagnrýnendur</t>
  </si>
  <si>
    <t>http://fotbolti.net/news/25-04-2017/willum-synirnir-minir-hordustu-gagnrynendur</t>
  </si>
  <si>
    <t>það eru ólík réttindi tengd sambúð og hjónabandi sem skipta máli . " Trúir þú á æðri mátt ? "</t>
  </si>
  <si>
    <t>. Í því samhengi kallaði hún eftir ábyrgð þeirra sem mestum skaða hafa valdið . „ Við verðum að vera</t>
  </si>
  <si>
    <t>það eru ríku löndin sem hafa valdið mestum skaða í loftslagsmálum , en virðast vera ónæmust fyrir afleiðingunum . Við</t>
  </si>
  <si>
    <t>Katrín kallar eftir ábyrgð ríkja og fyrirtækja</t>
  </si>
  <si>
    <t>http://ruv.is/frett/katrin-kallar-eftir-abyrgd-rikja-og-fyrirtaekja</t>
  </si>
  <si>
    <t>kvenna í fréttaflutningi sínum og umræðuþáttum ? „ Við höfum unnið að því markvisst um langt skeið ; að vera</t>
  </si>
  <si>
    <t>mín lög saman við önnur lög . Í hvert sinn sem ég er búinn að semja lag er ég mjög</t>
  </si>
  <si>
    <t>það eru til fjölmörg lög sem eru miklu betri en mín . Sennilega er þetta óþarfa kröfuharka . En ég</t>
  </si>
  <si>
    <t>Algjör kettlingur inn við beinið</t>
  </si>
  <si>
    <t>http://mbl.is/greinasafn/grein/1228545</t>
  </si>
  <si>
    <t>leik . - Finnurðu fyrir því að HM-draumurinn sé farinn að flögra yfir mönnum ? Ég meina við erum nokkuð</t>
  </si>
  <si>
    <t>það eru tveir leikir eftir og ef við eigum tvo hörkuleiki þá er hörkuséns á þessu . Við vitum hvað</t>
  </si>
  <si>
    <t>„Reyni að gefa af mér í einu og öllu“</t>
  </si>
  <si>
    <t>http://ruv.is/node/1191745</t>
  </si>
  <si>
    <t>Einar Örn Jónsson</t>
  </si>
  <si>
    <t>einn verði að gera upp við sig hvar hann kaupi hlutina . Það sé þó sjálfsagt fyrir neytendur að vera</t>
  </si>
  <si>
    <t>það eru viðskiptavinirnir sem móta markaðinn og því skiptir máli hvaða vörur við veljum og hvar við kaupum þær .</t>
  </si>
  <si>
    <t>Neytendur leita að besta verðinu</t>
  </si>
  <si>
    <t>http://ruv.is/node/801638</t>
  </si>
  <si>
    <t>mér , hversu frægur sem hann er . En ýmsar spurningar hafa vaknað þessa síðustu daga . Ég er t.d.</t>
  </si>
  <si>
    <t>það fara ekki allar konur vel út úr því að bregðast við eins og ég gerði . Mín eðlislægu viðbrögð</t>
  </si>
  <si>
    <t>Þegar maður greip í píkuna á mér</t>
  </si>
  <si>
    <t>http://mbl.is/greinasafn/grein/1614269</t>
  </si>
  <si>
    <t>bara þá fengið sér annað próf ef það er , þetta snýst auðvitað bara um vitundarvakningu , að menn séu</t>
  </si>
  <si>
    <t>það fari einn maður eða kona sem deyr úr þessu á viku hverri og þetta virkar á mig eins og</t>
  </si>
  <si>
    <t>Skimunarprófin gefi vísbendingar</t>
  </si>
  <si>
    <t>auglýsingum á hliðum hennar . " Ýmsir aðilar hafa sýnt okkur skilning með því að auglýsa á klukkunni , enda</t>
  </si>
  <si>
    <t>það fé sem inn hefur komið hefur farið , að undanskildum rekstrarkostnaði , til ýmissa líknarmála , " segir í</t>
  </si>
  <si>
    <t>Persil-klukkan komin á sinn stað á torginu</t>
  </si>
  <si>
    <t>http://mbl.is/greinasafn/grein/1258925</t>
  </si>
  <si>
    <t>Hún neitar því hins vegar að þess sé beðið að Alþingi höggvi á hnútinn í deilunni . Báðar nefndir eru</t>
  </si>
  <si>
    <t>það felst veruleg áhætta í því að setja deiluna í hendur Alþingis og gerðardóms . vitandi ekkert hvað kemur út</t>
  </si>
  <si>
    <t>Skattbreytingar gætu lokið sjómannadeilu</t>
  </si>
  <si>
    <t>http://ruv.is/node/1119390</t>
  </si>
  <si>
    <t>Anna Kristín Jónsdóttir</t>
  </si>
  <si>
    <t>okkur þótti rétt og hagstæðast á hverjum tíma . Við vorum þá , rétt eins og nú í dag ,</t>
  </si>
  <si>
    <t>það fjármagn sem við vorum að véla með , var ekki í okkar eigu heldur í eigu samfélagsins . Við</t>
  </si>
  <si>
    <t>Gerum sjóklárt og búum okkur undir dómstólaleiðina - Eyjafréttir</t>
  </si>
  <si>
    <t>http://eyjafrettir.is/frett/gerum_sjoklart_og_buum_okkur_undir_domstolaleidina/2012-07-19</t>
  </si>
  <si>
    <t>hefðu staðið sig þá væri Ísland ekki svona illa sett . Réttlætið verður að sigra . Við verðum að vera</t>
  </si>
  <si>
    <t>það fólk sem við kjósum núna á þing sé hæft til starfans , hafi viðskipta- eða hagfræðimenntun . Kapítalisminn má</t>
  </si>
  <si>
    <t>Áskorun til þín, Íslendingur góður</t>
  </si>
  <si>
    <t>http://mbl.is/greinasafn/grein/1273905</t>
  </si>
  <si>
    <t>mér og núna finnst mér ég hreinlega skyldugur til þess að láta heyra í mér . Ég hef alltaf verið</t>
  </si>
  <si>
    <t>það fylgi ákveðin áhætta fyrir mig að fara í miðbæ Reykjavíkur eftir miðnætti . Í gærkvöldi var ég á leið</t>
  </si>
  <si>
    <t>Sleginn hnefahöggi í miðbæ Reykjavíkur fyrir að vera hommi</t>
  </si>
  <si>
    <t>http://dv.is/frettir/2018/1/7/sleginn-hnefahoggi-i-midbae-reykjavikur-fyrir-ad-vera-hommi</t>
  </si>
  <si>
    <t>við látum bara slag standa , " sagði Eiríkur Hauksson í viðtali við Fréttavef Morgunblaðsins fyrir skömmu . Eiríkur er</t>
  </si>
  <si>
    <t>það fylgi því ákveðin vandkvæði að hann skuli jafnframt vera einn af þátttakendunum í Söngvakeppninni . " Þetta verður vandmeðfarið</t>
  </si>
  <si>
    <t>Eiríkur verður með í sjónvarpsþáttum um Söngvakeppnina</t>
  </si>
  <si>
    <t>http://mbl.is/folk/frettir/2007/02/21/eirikur_verdur_med_i_sjonvarpsthattum_um_songvakepp</t>
  </si>
  <si>
    <t>Ólafur Ragnar mjaðmarbrotnaði í skíðaslysi</t>
  </si>
  <si>
    <t>http://dv.is/frettir/2018/1/26/olafur-ragnar-mjadmarbrotnadi-i-skidaslysi</t>
  </si>
  <si>
    <t>er líka fjárhagslegur . Fyrst þarf þó að einbeita sér að fótboltanum og klára undankeppnina . „ Við erum alveg</t>
  </si>
  <si>
    <t>það fylgja því miklar tekjur að komast í lokakeppni . Við höfum horft öfundaraugum á þær þjóðir sem þar hafa</t>
  </si>
  <si>
    <t>Búið að ganga frá bónusum</t>
  </si>
  <si>
    <t>fjárfestingar , t.d. í mannvirkjum , til að styðja olíugeirann á Íslandi . Það er mjög mikilvægt að við séum</t>
  </si>
  <si>
    <t>það gæti farið svo að það finnist ekki olía á svæðinu . Það gæti líka tekið nokkra áratugi áður en</t>
  </si>
  <si>
    <t>Til mikils að vinna en rétt að halda sig á jörðinni - Viðskiptablaðið</t>
  </si>
  <si>
    <t>http://vb.is/frettir/79987/</t>
  </si>
  <si>
    <t>Umfjöllun og viðtöl: Víkingur - Valur 2-3 | Titilvörn Vals lifir</t>
  </si>
  <si>
    <t>http://visir.is/g/2016160608860</t>
  </si>
  <si>
    <t>Guðmundur Marinó Ingvarsson á Víkingsvelli</t>
  </si>
  <si>
    <t>beitt eru ofbeldi af foreldri hlífa geranda sínum við því að segja frá , þar sem barnið er oft vel</t>
  </si>
  <si>
    <t>það gæti haft í för með sér fyrir það foreldri . Orð Þórdísar gefa til kynna að hún trúi ekki</t>
  </si>
  <si>
    <t>Frásagnir af ofbeldi kallaðar upplifun</t>
  </si>
  <si>
    <t>http://stundin.is/grein/10070</t>
  </si>
  <si>
    <t>Gabríela B. Ernudóttir og Sigrún Sif Jóelsdóttir</t>
  </si>
  <si>
    <t>fyrirvara og það var erfitt að selja hana meðan við vorum ekki með fullunna vöru í höndunum . Við vorum</t>
  </si>
  <si>
    <t>það gæti hentað betur eftir mót og að það færi eftir árangri liðsins . Sala á kvikmyndum erlendis er mikið</t>
  </si>
  <si>
    <t>Sjá sóknarfæri í dreifingu á Jökullinn logar</t>
  </si>
  <si>
    <t>http://mbl.is/greinasafn/grein/1600690</t>
  </si>
  <si>
    <t>útiloka möguleikann á að komast þangað núna . Það hafa ekki margir af leikmönnum okkar leikið þar og þeir eru</t>
  </si>
  <si>
    <t>það gæti klúðrast í kvöld . Mér finnst þeir vera rétt stemmdir fyrir verkefnið og við ættum ekki að eiga</t>
  </si>
  <si>
    <t>Kemst Stoke á Wembley?</t>
  </si>
  <si>
    <t>http://mbl.is/sport/frettir/2000/03/14/kemst_stoke_a_wembley</t>
  </si>
  <si>
    <t>. Þar eru tveir íslenskir sjúkraþjálfarar sem verða landsliðsteyminu innan handar . Landsliðsþjálfarinn sagði að útlitið sé ágætt en menn</t>
  </si>
  <si>
    <t>það gæti komið bakslag . _x0084_ Við verðum reiðubúnir undir það ef hlutirnir fara ekki eins og við viljum ,</t>
  </si>
  <si>
    <t>_x0084_Reiðubúnir undir það" ef Gylfi og Aron verða ekki klárir</t>
  </si>
  <si>
    <t>http://fotbolti.net/news/11-05-2018/reidubunir-undir-thad-ef-gylfi-og-aron-verda-ekki-klarir</t>
  </si>
  <si>
    <t>er gott fótboltalið sem berst 100% fyrir öllu . Við megum ekki lenda undir í baráttunni og við erum líka</t>
  </si>
  <si>
    <t>það gæti orðið ansi mikill hiti í andrúmsloftinu á Calderon leikvanginum , " segir Schmidt . Liverpool lagði Swansea af</t>
  </si>
  <si>
    <t>Simeone: Höfum ekki tapað neinu enn</t>
  </si>
  <si>
    <t>vonum svo sannarlega að það verði ekki . Við vonum auðvitað að ekki komi til gjaldþrots en við erum alveg</t>
  </si>
  <si>
    <t>það gæti orðið niðurstaðan ef að kaupendur sætta sig ekki við þetta . Formaður félagsins sagði um helgina að bygginganefndin</t>
  </si>
  <si>
    <t>Segir ekki sjálfgefið að stjórn FEB sitji áfram</t>
  </si>
  <si>
    <t>verði ekki , “ segir Sigríður . „ Við vonum auðvitað að ekki komi til gjaldþrots en við erum alveg</t>
  </si>
  <si>
    <t>það gæti orðið niðurstaðan ef kaupendur sætta sig ekki við þetta . “ Formaður félagsins sagði um helgina að bygginganefndin</t>
  </si>
  <si>
    <t>Íhugaði að segja af sér vegna Árskóga</t>
  </si>
  <si>
    <t>http://ruv.is/frett/ihugadi-ad-segja-af-ser-vegna-arskoga</t>
  </si>
  <si>
    <t>hlakki til , " segir Guðni en hann óskar þess að ferlið gangi hratt og vel fyrir sig en er</t>
  </si>
  <si>
    <t>á fund drottningar og baðst lausnar fyrir ríkisstjórn sína . Þá fékk Frederiksen umboð til stjórnarmyndunar , en virtist strax</t>
  </si>
  <si>
    <t>það gæti tekið sinn tíma , eins og sjá má á meðfylgjandi myndskeiði . Þar reyndist hún sannspá því í</t>
  </si>
  <si>
    <t>Lengstu viðræður í þrjátíu ár</t>
  </si>
  <si>
    <t>http://ruv.is/frett/lengstu-vidraedur-i-thrjatiu-ar</t>
  </si>
  <si>
    <t>. Bæði KA og Þór munu hefja leik í 1. deild karla næsta vetur . Sævar segir að menn séu</t>
  </si>
  <si>
    <t>það gæti tekið tíma að koma KA aftur upp í deild þeirra bestu . „ Í versta falli byggja menn</t>
  </si>
  <si>
    <t>KA keypti ekki draumsýnina fyrir norðan</t>
  </si>
  <si>
    <t>http://visir.is/g/2017170519809</t>
  </si>
  <si>
    <t>http://mbl.is/bill/frettir/2014/09/02/hyggjast_utryma_einkabilnum_i_helsinki</t>
  </si>
  <si>
    <t>. Þessir hlutir geta komið upp þegar verið er að fara í gegnum þessa sögu . Þannig að maður sé</t>
  </si>
  <si>
    <t>það gæti verið erfitt fyrir fólk að tala um ákveðna hluti sem setja í gang endurupplifanir eða eitthvað slíkt .</t>
  </si>
  <si>
    <t>79 prósent þeirra sem leita í Bjarkarhlíð hafa orðið fyrir endurteknu ofbeldi</t>
  </si>
  <si>
    <t>http://visir.is/g/2018180609425</t>
  </si>
  <si>
    <t>innilegar samúðarkveðjur . Gullveig Sæmundsdóttir . Þegar ég hitti Bryndísi , vinkonu mína , síðast fyrir þremur vikum var ég</t>
  </si>
  <si>
    <t>það gæti verið kveðjustundin . Ég var á leið til útlanda og mikið af henni dregið . Hún sagðist hafa</t>
  </si>
  <si>
    <t>Bryndís Valgeirsdóttir</t>
  </si>
  <si>
    <t>http://mbl.is/greinasafn/grein/1603658</t>
  </si>
  <si>
    <t>minni vandamál . Ef fólk telur sig þurfa á aðstoð að halda og ætlar að koma þarf það að vera</t>
  </si>
  <si>
    <t>það gæti verið lengri bið en ella undir venjulegum kringumstæðum , “ segir Jón Magnús . Eitthvað hefur verið um</t>
  </si>
  <si>
    <t>Hluti hópsins útskrifaður af sjúkrahúsi</t>
  </si>
  <si>
    <t>http://mbl.is/frettir/innlent/2018/01/09/hluti_hopsins_utskrifadur_af_sjukrahusi</t>
  </si>
  <si>
    <t>undir að þetta geti vel verið raunin . „ Mér finnst það fólk sem er í kringum mig vera mjög</t>
  </si>
  <si>
    <t>það gangi ekki að sitja bara í fílabeinsturninum og spjalla saman . Þetta skapar hugsanlega einhvern vanda á þeim vettvangi</t>
  </si>
  <si>
    <t>Ekki sitja bara í fíla­beins­turninum og spjalla</t>
  </si>
  <si>
    <t>http://frettabladid.is/lifid/ekki-sitja-bara-i-filabeinsturninum-og-spjalla-saman</t>
  </si>
  <si>
    <t>það gefur , " segir Snjólaug . Hjálparstarf kirkjunnar Spurningar hafa vaknað í Noregi um hvað orðið hafi af miklum</t>
  </si>
  <si>
    <t>http://mbl.is/frettir/innlent/2007/12/24/mest_sala_i_geitum_svo_koma_haenurnar</t>
  </si>
  <si>
    <t>deildarkeppni sem lýkur ekki fyrr en næsta vor . Annað er að halda út . Pétur segir leikmenn Aftureldingar vera</t>
  </si>
  <si>
    <t>það gefur lítið að byrja keppnistímabilið af krafti ef ekki tekst að halda dampi . Mikil leikgleði Margir þeir sem</t>
  </si>
  <si>
    <t>Var hollt fyrir okkur að falla úr úrvalsdeildinni</t>
  </si>
  <si>
    <t>http://mbl.is/greinasafn/grein/1524841</t>
  </si>
  <si>
    <t>þessu og sú barátta er enn til staðar þótt hún sé ekki jafn áberandi . Félögin og KSÍ eru orðin</t>
  </si>
  <si>
    <t>það gengur ekki að mismuna eftir kyni . Það er fornaldarhugsunarháttur að halda því fram . “ Ung og efnileg</t>
  </si>
  <si>
    <t>„Ekkert verra en að horfa á barnið sitt kveljast“</t>
  </si>
  <si>
    <t>og efla hver aðra til áhrifa . “ Hulda segir það lykilatriði að konur sem komnar eru til áhrifa séu</t>
  </si>
  <si>
    <t>það gerist ekki af sjálfu sér og að þær aðstoði aðrar konur til að fylgja í fótsporin , þar sem</t>
  </si>
  <si>
    <t>Hrekja mýtuna um að konur segi nei</t>
  </si>
  <si>
    <t>http://visir.is/g/2016160129044</t>
  </si>
  <si>
    <t>en hann er nemandi í Menntaskólanum á Akureyri . " Ég stefni að því að ná sem lengst en er</t>
  </si>
  <si>
    <t>það gerist ekki nema með miklum æfingum . " Steinunn Valdís Óskarsdóttir , borgarstjóri Reykjavíkur , segist ekki mikið hafa</t>
  </si>
  <si>
    <t>Vísir - Í hópi þeirra efnilegustu í Evrópu</t>
  </si>
  <si>
    <t>http://visir.is/g/2005508280385</t>
  </si>
  <si>
    <t>eigin lífi og vita að það er mikilvægt að láta drauma sína rætast . Þau lifa í núinu og eru</t>
  </si>
  <si>
    <t>það geti alltaf eitthvað farið úrskeiðis í tilverunni . " Bjarni verður fimmtugur á þessu ári og ég á því</t>
  </si>
  <si>
    <t>Ætlar að vera í Kaliforníu í ár</t>
  </si>
  <si>
    <t>. Það er frekar þegar fólk er orðið eldra sem það gerir kaupmála en þá er eins og fólk sé</t>
  </si>
  <si>
    <t>það geti borgað sig að gera kaupmála . " Séreign eða hjúskapareign Hulda leggur þó áherslu á að það geti</t>
  </si>
  <si>
    <t>Mikilvægt að huga að kaupmála</t>
  </si>
  <si>
    <t>http://mbl.is/greinasafn/grein/1326488</t>
  </si>
  <si>
    <t>þó lítið á móti Breiðabliki nema hvað sjálfstraustið varðar , “ segir Róbert Örn. Hann segir sjálfstraustið gott en er</t>
  </si>
  <si>
    <t>það geti breyst hratt sé hausinn ekki rétt skrúfaður á . Það vakti töluverða athygli síðastliðið haust þegar Gunnleifur Gunnleifsson</t>
  </si>
  <si>
    <t>Vísir - Ég er með breitt bak</t>
  </si>
  <si>
    <t>http://visir.is/g/2013705219943</t>
  </si>
  <si>
    <t>vera bjarsýn og vona að þetta gangi . Við höldum okkar striki , “ segir Líney , fólk sé þó</t>
  </si>
  <si>
    <t>það geti farið svo að aflýsa þurfi leikunum . Hún segir fjölda manns hafa unnið að skipulagningu leikanna , þar</t>
  </si>
  <si>
    <t>„Við höldum okkar striki“</t>
  </si>
  <si>
    <t>http://ruv.is/node/902526</t>
  </si>
  <si>
    <t>Hrefna Rós Matthíasdóttir</t>
  </si>
  <si>
    <t>valdi stendur til að komast að afdrifum Hauks . Henni finnst fjölskyldan loksins vera tekin alvarlega , en er þó</t>
  </si>
  <si>
    <t>það geti farið svo að ekkert komi út úr rannsókninni . „ Ég ætla ekkert að halda því fram að</t>
  </si>
  <si>
    <t>„Falleg aðgerð í minningu bróður hans“</t>
  </si>
  <si>
    <t>http://mbl.is/frettir/innlent/2018/06/18/falleg_adgerd_i_minningu_brodur_hans</t>
  </si>
  <si>
    <t>að einangrast og sé einskis virði . " Þetta höggvi verulega í sjálfsmynd einstaklingsins og því þurfi fólk að vera</t>
  </si>
  <si>
    <t>það geti gert sjálft til að hjálpa sér og minna sig á að þetta hafi ekkert með það persónulega að</t>
  </si>
  <si>
    <t>Vinnumissi á að að ræða opinskátt</t>
  </si>
  <si>
    <t>http://mbl.is/greinasafn/grein/1249271</t>
  </si>
  <si>
    <t>geti ekki nýtt sér frístundakortið . Það kann að vera eitthvað um það en almennt séð er fólk yfirleitt ágætlega</t>
  </si>
  <si>
    <t>það geti nýtt sér peninga . „ Ég held að við ættum að velta frekar fyrir okkur hvort íþróttaframboðið á</t>
  </si>
  <si>
    <t>Fáar stelpur stunda íþróttir í Efra-Breiðholti</t>
  </si>
  <si>
    <t>http://stundin.is/grein/9772</t>
  </si>
  <si>
    <t>einn á markaðnum því Lyf og heilsa hafa lokað lyfjaverslun sinni , sem síðast hét Apótekarinn . Hann segist vel</t>
  </si>
  <si>
    <t>það geti reynst tvíbent . „ Þetta var ekki mitt val eða óskastaða þó ég hafi verið afskaplega fúll út</t>
  </si>
  <si>
    <t>Apótek Vesturlands fimm ára</t>
  </si>
  <si>
    <t>á að skora sem flest mörk ? „ Við lögðum ekki áherslu á að skora sem flest mörk en erum</t>
  </si>
  <si>
    <t>það geti skipt máli . Þannig er að ef við lendum í öðru sæti riðilsins þá þurrkast markatalan út á</t>
  </si>
  <si>
    <t>Ég sá það sem ég vildi sjá</t>
  </si>
  <si>
    <t>http://mbl.is/sport/efstadeild/2017/09/18/eg_sa_thad_sem_eg_vildi_sja_3/</t>
  </si>
  <si>
    <t>neitt eftir . Hann er bara þannig að hann nýtur þess að verjast , " sagði Ferguson sem er þó</t>
  </si>
  <si>
    <t>það geti tekið tíma fyrir Vidic að komast í sitt gamla form. " Hann er bara búinn að spila einhverja</t>
  </si>
  <si>
    <t>Ferguson fagnar endurkomu Vidic</t>
  </si>
  <si>
    <t>http://mbl.is/sport/enski/2012/12/12/ferguson_fagnar_endurkomu_vidic</t>
  </si>
  <si>
    <t>í átta liða úrslitum um Íslandsmeistaratitil karla í körfuknattleik . Fyrsti leikurinn er á Sauðárkróki í kvöld og eru Keflvíkingar</t>
  </si>
  <si>
    <t>það geti verið á brattann að sækja fyrir norðan . „ Okkur líst ekkert á keyrsluna , en við erum</t>
  </si>
  <si>
    <t>Liðið hefur umturnast eftir komu Friðriks</t>
  </si>
  <si>
    <t>http://mbl.is/sport/korfubolti/2017/03/16/lidid_hefur_umturnast_eftir_komu_fridriks/</t>
  </si>
  <si>
    <t>að fólk er velkomið að koma á bráðamóttökuna og láta meta veikindi sín og áverka , en mikilvægt að vera</t>
  </si>
  <si>
    <t>það geti verið betra fyrir þig að fara síðan á læknavaktina eða heilsugæsluna . Nýkjörið Alþingi verður að fella nýjar</t>
  </si>
  <si>
    <t>Landspítalinn yfirfullur og álagið gríðarlegt</t>
  </si>
  <si>
    <t>. Ég er með sterkari tilfinningu en áður , " segir Reynir sem er ekki hræddur við Kötlugos en er</t>
  </si>
  <si>
    <t>það geti verið hættulegt . " Íbúar í Mýrdalshreppi telja sig hafa tíma til að forða sér á örugga staði</t>
  </si>
  <si>
    <t>Bíður eftir Kötlugosi</t>
  </si>
  <si>
    <t>http://mbl.is/greinasafn/grein/1704355</t>
  </si>
  <si>
    <t>jarðhiti . Ég er með sterkari tilfinningu en áður . “ Segir Reynir sem hræðist ekki gos en er vel</t>
  </si>
  <si>
    <t>það geti verið hættulegt . Guðni Th. Jóhannesson lítur til baka til ársins 2017 þegar orð hans um ananas skóku</t>
  </si>
  <si>
    <t>Með sterkari tilfinningu fyrir gosi í Kötlu en áður – Dýpri skjálftar og meiri jökulfýla</t>
  </si>
  <si>
    <t>http://dv.is/frettir/2018/11/15/med-sterkari-tilfinningu-fyrir-gosi-kotlu-en-adur-dypri-skjalftar-og-meiri-jokulfyla</t>
  </si>
  <si>
    <t>og náttúrlegt ekki andstæður . " Fólk hefur þá hugmynd að landslag sé alltaf villt náttúra og er almennt ekki</t>
  </si>
  <si>
    <t>það geti verið hannað af mönnum . Það er mjög einföld sýn á umhverfið að stilla alltaf upp þessum andstæðum</t>
  </si>
  <si>
    <t>Yfirþyrmandi fegurð álsins</t>
  </si>
  <si>
    <t>http://mbl.is/greinasafn/grein/1215885</t>
  </si>
  <si>
    <t>sé ekki á leiðinni utan en hann var einn af betri varnarmönnum deildarinnar á síðustu leiktíð . „ Ég er</t>
  </si>
  <si>
    <t>það getur allt gerst í þessu og það er alveg möguleiki á því að ég fari ekki út , ég</t>
  </si>
  <si>
    <t>Gunnar hættur í Keflavík</t>
  </si>
  <si>
    <t>http://mbl.is/sport/korfubolti/2019/07/26/gunnar_haettur_i_keflavik</t>
  </si>
  <si>
    <t>Ósk þurfti snarlega að endurskipuleggja vinnu fyrir þættina aðeins viku fyrir frumsýningu . „ Eftir síðustu þáttaröð vorum við mjög</t>
  </si>
  <si>
    <t>það getur allt gerst og við völdum ekki beint einföldustu málin , “ segir Sigrún Ósk sem segir vinnu við</t>
  </si>
  <si>
    <t>Sjáðu fyrsta brotið úr Leitinni að upprunanum: Endurskipuleggur þættina vegna nýrra upplýsinga</t>
  </si>
  <si>
    <t>http://visir.is/g/2017171008998</t>
  </si>
  <si>
    <t>er ekki hægt að gera ráð fyrir því að allt rúlli smurt í þessum blessaða bolta og ég er ágætlega</t>
  </si>
  <si>
    <t>það getur allt gerst þegar maður er búinn að vera jafn lengi frá og raun ber vitni . Aðalatriðið er</t>
  </si>
  <si>
    <t>oft að vinna okkur í kringum veðrið . Veðrið hefur mótað okkur Íslendinga að því leyti að við erum mjög</t>
  </si>
  <si>
    <t>það getur breyst hratt . Við erum því viðbúin þegar kemur að því að það þurfi að klára eitthvað af</t>
  </si>
  <si>
    <t>Samkeppni við allan heiminn</t>
  </si>
  <si>
    <t>http://mbl.is/greinasafn/grein/1578839</t>
  </si>
  <si>
    <t>Bréf um hinn fullkomna glæp, styrkingu krónunnar, peningaþvottastöð og Gartner fjölskylduna - DV</t>
  </si>
  <si>
    <t>http://eyjan.dv.is/eyjan/2009/8/4/bref-um-hinn-fullkomna-glaep-styrkingu-kronunnar-peningathvottastod-og-gartner-fjolskylduna</t>
  </si>
  <si>
    <t>. Svo er það spurning hvernig liðið smellur saman . Það gerist ekki af sjálfu sér og við erum alveg</t>
  </si>
  <si>
    <t>það getur brugðið til beggja vona . Við setjum stefnuna að sjálfsögðu á að ná góðum árangri og vonandi blanda</t>
  </si>
  <si>
    <t>"Verðum vonandi í titilbaráttunni"</t>
  </si>
  <si>
    <t>http://mbl.is/greinasafn/grein/1281803</t>
  </si>
  <si>
    <t>hann heim og með hvað hann lítur vel út og braggast vel . En einhvers staðar í kollinum erum við</t>
  </si>
  <si>
    <t>það getur eitthvað mögulega gerst í framtíðinni . Það verður örugglega eitthvað sem kemur til með að taka á .</t>
  </si>
  <si>
    <t>Flottur strákur</t>
  </si>
  <si>
    <t>http://mbl.is/greinasafn/grein/1077319</t>
  </si>
  <si>
    <t>, um moskur . Umræðan er á hættulegum stað . Hún er að vísu orðin meiri og fólk er orðið</t>
  </si>
  <si>
    <t>það getur ekki talað eins og áður því það er ekki pólitísk rétthugsun . Orðræðan er að breytast en að</t>
  </si>
  <si>
    <t>Lífið er of stutt til að vera í felum</t>
  </si>
  <si>
    <t>http://visir.is/g/2014706139924</t>
  </si>
  <si>
    <t>áður . Leikurum finnst alltaf spennandi áskorun að fá að takast á við ný íslensk verk og svo er maður</t>
  </si>
  <si>
    <t>það getur farið á alla mögulega vegu . Frá því að ég kom að Sendingu í vor þá tók verkið</t>
  </si>
  <si>
    <t>Það þarf dáldið mikið til þess að stíflan bresti</t>
  </si>
  <si>
    <t>http://visir.is/g/2016160908866</t>
  </si>
  <si>
    <t>meðferðar geðsjúkra breytist ört á næstu árum , enda sjáist þess þegar merki . " Fólk er að verða sífellt</t>
  </si>
  <si>
    <t>það getur gert kröfu um að vera með í ráðum þegar það þarf að leita til heilbrigðiskerfisins . Stofnanavæðingin og</t>
  </si>
  <si>
    <t>Hendum því sem ekki virkar, en höldum hinu</t>
  </si>
  <si>
    <t>http://mbl.is/greinasafn/grein/1087453</t>
  </si>
  <si>
    <t>enn aðaldánarorsök á Vesturlöndum . Tilgangur með deginum er auka þekkingu almennings á áhættuþáttum hjarta- og æðasjúkdóma og gera fólk</t>
  </si>
  <si>
    <t>það getur gert til að draga úr líkunum á að fá þessa sjúkdóma eða halda þeim niðri eins og kostur</t>
  </si>
  <si>
    <t>Hjartadagur í 100 löndum</t>
  </si>
  <si>
    <t>http://mbl.is/greinasafn/grein/628392</t>
  </si>
  <si>
    <t>samhengið í báðum málum og oft gagnlegt að snúa kynjunum við . „ En mikilvægt er um leið að vera</t>
  </si>
  <si>
    <t>það getur haft ólíka merkingu hvort kynið segir hlutina . Samfélagið er þannig uppbyggt að það hefur ólíka merkingu hvort</t>
  </si>
  <si>
    <t>Varla kvenfyrirlitning þegar Vigdísi er sagt að þegja</t>
  </si>
  <si>
    <t>http://visir.is/g/2014140519188</t>
  </si>
  <si>
    <t>Mín versta martröð er án efa að lifa son minn og það er martröð allra foreldra . Og ég er</t>
  </si>
  <si>
    <t>það getur komið fyrir hvern sem er , “ segir Simon . Úrvalsdeildarfélag Fjölnis í knattspyrnu hefur endurnýjað samninga sína</t>
  </si>
  <si>
    <t>Versti ótti Simon Cowell</t>
  </si>
  <si>
    <t>http://mbl.is/folk/frettir/2016/12/05/versti_otti_simon_cowell/</t>
  </si>
  <si>
    <t>að framfleyta sér . Þess vegna blasa endalokin við . Fólk gefst upp á að borga . Það er orðið</t>
  </si>
  <si>
    <t>það getur orðið hagstæðara að fara í gjaldþrot og standa þá uppi með hreint borð eftir einhvern fyrningartíma í stað</t>
  </si>
  <si>
    <t>"Þess vegna blasa endalokin við"</t>
  </si>
  <si>
    <t>http://mbl.is/greinasafn/grein/1376930</t>
  </si>
  <si>
    <t>eru nokkur atriði sem getur borgað sig að hafa í huga . Strax í byrjun sambandsins ætti fólk að vera</t>
  </si>
  <si>
    <t>það getur talað um hvað ekki . Ef þið endið alltaf á að rífast þegar einhver tiltekin málefni koma upp</t>
  </si>
  <si>
    <t>Nokkrar staðreyndir um hjónabönd |</t>
  </si>
  <si>
    <t>http://mannlif.is/vikan/nokkrar-stadreyndir-um-hjonabond</t>
  </si>
  <si>
    <t>fólki er velkomið að koma á bráðamóttökuna og láta meta veikindi sín og áverka en það er mikilvægt að vera</t>
  </si>
  <si>
    <t>það getur verið betra að fara síðan á Læknavaktina eða heilsugæslu , “ segir Jón Magnús . Viðreisn er í</t>
  </si>
  <si>
    <t>Landspítalinn yfirfullur og gríðarlegt álag</t>
  </si>
  <si>
    <t>http://ruv.is/node/1091035</t>
  </si>
  <si>
    <t>svefn er líka ávísun á vellíðan næsta dag og bætir afköst og skerpu í leik og starfi . Flestir eru</t>
  </si>
  <si>
    <t>það getur verið skaðlegt að missa svefn . Það kemur fljótt í ljós í skorti á einbeitingu , streitu ,</t>
  </si>
  <si>
    <t>Góður svefn er gulli betri</t>
  </si>
  <si>
    <t>okkur engan veginn við að gengið sé fram hjá faglegu mati skólanefndar . Auk þess erum við okkur öll mjög</t>
  </si>
  <si>
    <t>það góða starf , sem er unnið í skólanum , er meira og minna verk Smára enda er hann mjög</t>
  </si>
  <si>
    <t>Foreldrar hefja undirskriftasöfnun til stuðnings Smára</t>
  </si>
  <si>
    <t>http://mbl.is/greinasafn/grein/510832</t>
  </si>
  <si>
    <t>eða samkomuhúsum um allt land . Leikstjóri verksins er Örn Árnason . " VIÐ leggjum áherslu á að fólk sé</t>
  </si>
  <si>
    <t>það hafi mikið um það að segja hvernig lífi það lifir . Trúin gegnir miklu hlutverki í því , "</t>
  </si>
  <si>
    <t>Ágæt leið til að róa sig niður og hlaða batteríin</t>
  </si>
  <si>
    <t>http://mbl.is/greinasafn/grein/1130291</t>
  </si>
  <si>
    <t>er reynt að komast að rót vandans , " segir Anna og bætir við að gott sé að fólk sé</t>
  </si>
  <si>
    <t>það hafi val þegar kemur að eigin heilsu og þeim leiðum sem það leitar til að bæta hana . rs</t>
  </si>
  <si>
    <t>Hómópatía til heilsu</t>
  </si>
  <si>
    <t>http://mbl.is/greinasafn/grein/1244863</t>
  </si>
  <si>
    <t>slíkum málum lýkur oftast með því að myndin eða myndbandið er fjarlægt af samfélagsmiðlinum . " Fólk er oft ekki</t>
  </si>
  <si>
    <t>það hafi verið að brjóta lög , það gleymir sér og heldur að það sé að tala við vini sína</t>
  </si>
  <si>
    <t>Birti myndband af heimilismanni</t>
  </si>
  <si>
    <t>http://mbl.is/greinasafn/grein/1652429</t>
  </si>
  <si>
    <t>að eftirköstin fyrir drenginn væru sem betur fer engin . Jóhann K. Jóhannsson : Er vitað hvort hann hafi verið</t>
  </si>
  <si>
    <t>það hafi verið barn í bílnum ? Þóra Jónasdóttir : Nei , nú á bara eftir að yfirheyra aðilann og</t>
  </si>
  <si>
    <t>Maður stal bíl með barni í</t>
  </si>
  <si>
    <t>tilgangslausum eldhúsáhöldum . – DV Það er óhætt að segja að Þórhildur Þorleifsdóttir sé kvenskörungur mikill . Hún var snemma</t>
  </si>
  <si>
    <t>það hallaði á hlut kvenna í samfélaginu og lét til sín taka við að bæta úr því . Kom meðal</t>
  </si>
  <si>
    <t>„Það er ákafi í mér, en ekki reiði“</t>
  </si>
  <si>
    <t>vera vel sáttur við spilamennsku FH-liðsins í þremur hálfleikjum af fjórum í viðureignunum tveimur við Glenavon . " Við vorum</t>
  </si>
  <si>
    <t>það hefði verið slakt af okkar hálfu að klára ekki þessa tvo leiki í ljósi þess að við erum á</t>
  </si>
  <si>
    <t>Draumabyrjun FH</t>
  </si>
  <si>
    <t>http://mbl.is/greinasafn/grein/1516133</t>
  </si>
  <si>
    <t>heldur hefur hún fullt ritstjórnarlegt frelsi til að fjalla um þau mál sem hún telur brýn . Smugan er vel</t>
  </si>
  <si>
    <t>það hefur áhrif á trúverðugleika fréttamiðils að vera að hluta til í eigu stjórnmálaflokks . Hún leynir þó ekki uppruna</t>
  </si>
  <si>
    <t>Ný ritstjórn og nýr búningur Smugunnar: Umræða á forsendum velferðar, náttúru og jafnréttis</t>
  </si>
  <si>
    <t>http://eyjan.pressan.is/frettir/2010/03/01/ny-ritstjorn-og-nyr-buningur-smugunnar-umraeda-a-forsendum-velferdar-natturu-og-jafnrettis/</t>
  </si>
  <si>
    <t>þangað . " Vinafólk okkar á langveikt barn og þau hafa notað Rjóðrið mjög mikið , þannig að við erum</t>
  </si>
  <si>
    <t>það hefur auðgað líf þeirra mikið , " segir Halldór . " Það er gott fyrir foreldra að hafa þarna</t>
  </si>
  <si>
    <t>http://mbl.is/greinasafn/grein/1597948</t>
  </si>
  <si>
    <t>Af hverju er sykur óhollur?</t>
  </si>
  <si>
    <t>ekki síst vegna þess að hann veltir fyrir sér hvaða afleiðingar það hefur í stærra samhengi . Fólk er orðið</t>
  </si>
  <si>
    <t>það hefur gríðarlegt gildi að kaupa íslenskt , sérstaklega eins og staðan er núna . " Íslensk hönnun í 75</t>
  </si>
  <si>
    <t>Níu smiðir á bak við hvern sölumann</t>
  </si>
  <si>
    <t>http://mbl.is/greinasafn/grein/1324670</t>
  </si>
  <si>
    <t>úr því hið opinbera missir hann frá sér . Við erum meðvituð um stöðuna í landinu en við erum líka</t>
  </si>
  <si>
    <t>það hefur skapast óviðunandi ástand , " segir Guðlaug . Snorri Magnússon , formaður Landssambands lögreglumanna , segir félagsmenn fara</t>
  </si>
  <si>
    <t>Rætt um tugprósenta hækkanir</t>
  </si>
  <si>
    <t>http://mbl.is/greinasafn/grein/1493774</t>
  </si>
  <si>
    <t>barn sér við hlið . Fyrir markaðinn er þetta takmarkandi , við förum alla leið með þægindahugtakið og erum vel</t>
  </si>
  <si>
    <t>það hentar ekki öllum , en það er athyglisvert að fá tækifæri til að prófa það . " Giulio Cappellini</t>
  </si>
  <si>
    <t>Hönnun fyrir draumkenndan frumskóg lífsins</t>
  </si>
  <si>
    <t>http://mbl.is/greinasafn/grein/1127715</t>
  </si>
  <si>
    <t>hins vegar leitt til krabbameins ? Það sem ég segi – þetta er hreint ekki einfalt . " Hún er</t>
  </si>
  <si>
    <t>það hentar ekki öllum það sama og hver og einn þarf að finna sinn veg þegar kemur að lífsstílnum .</t>
  </si>
  <si>
    <t>Er ég fíkill?</t>
  </si>
  <si>
    <t>þeim , allt stress hægir á fæðingunni , " segir Arney . Mikilvægt að finna öryggi á fæðingarstað Þær eru</t>
  </si>
  <si>
    <t>það henti ekki öllum að eiga heima en vilja að konur séu upplýstar um möguleikann á heimafæðingu . " Spítalinn</t>
  </si>
  <si>
    <t>Standa vörð um náttúrulega fæðingu</t>
  </si>
  <si>
    <t>http://mbl.is/greinasafn/grein/1353701</t>
  </si>
  <si>
    <t>sækja tölvuna til þess að hafa uppi á gerandanum og að bíllinn hafi ekki enn verið skoðaður . Hann segist</t>
  </si>
  <si>
    <t>það hjálpi ekki til að vita ekki nafn hins grunaða en engu að síður komi bara ákveðnir menn til greina</t>
  </si>
  <si>
    <t>Kom inn á bensínstöðina og bað um hjálp</t>
  </si>
  <si>
    <t>http://dv.is/frettir/2013/8/26/kom-inn-bensinstodina-og-bad-um-hjalp/</t>
  </si>
  <si>
    <t>leggja af stað aftur í slíka vegferð . “ Sameiginleg niðurstaða að bjóða ekki öðrum að borðinu Sigurður segist jafnframt</t>
  </si>
  <si>
    <t>það hljómi einkennilega að Framsóknarflokkurinn hafi slitið stjórnarmyndunarviðræðum fjögurra flokka vegna tæps meirihluta sem hafi legið fyrir frá byrjun .</t>
  </si>
  <si>
    <t>Hvatti Katrínu til að halda umboðinu og ræða við Sjálfstæðisflokkinn</t>
  </si>
  <si>
    <t>http://visir.is/g/2017171108717</t>
  </si>
  <si>
    <t>" Ég var búin að vera í Nýlistasafninu í sjö ár og fannst það vera orðinn ágætistími . Ég var</t>
  </si>
  <si>
    <t>það hlyti að koma að því að klippa á naflastrenginn - var orðin allt of mikil mamma og barnið komið</t>
  </si>
  <si>
    <t>Safnið verði áfram vettvangur tilraunastarfsemi</t>
  </si>
  <si>
    <t>http://mbl.is/greinasafn/grein/527672</t>
  </si>
  <si>
    <t>Þó ólíklegt verði að teljast að urðun lífræns úrgangs verði alls staðar hætt á næsta ári , er Magnús vel</t>
  </si>
  <si>
    <t>það horfi til þess að slíkt bann verði lagt á . Hann segir bara jákvætt að það dragi úr þeim</t>
  </si>
  <si>
    <t>Ódýrara að grafa draslið í holu</t>
  </si>
  <si>
    <t>http://mbl.is/frettir/innlent/2019/10/14/odyrara_ad_grafa_draslid_i_holu</t>
  </si>
  <si>
    <t>aðgengi að þeirri þjónustu miklu máli fyrir það hvort almenningur er heilbrigður eða ekki . " Allir þurfa að vera</t>
  </si>
  <si>
    <t>það hvernig við veitum heilbrigðisþjónustu í einstökum löndum er úrslitaþáttur . " Umfjöllun vefútgáfu Forbes Ray Wilkins þjálfari Chelsea sem</t>
  </si>
  <si>
    <t>Ísland heilsusamlegast í heimi</t>
  </si>
  <si>
    <t>http://mbl.is/frettir/innlent/2009/02/10/island_heilsusamlegast_i_heimi</t>
  </si>
  <si>
    <t>jafnvel ekki fyrr en í haust . Þetta kemur fram í frétt Berlingske í dag . " Við vorum alltaf</t>
  </si>
  <si>
    <t>það kæmi tími þar sem við værum ekki með hjól , " útskýrir Søren Bom , starfsmaður borgarinnar . Hún</t>
  </si>
  <si>
    <t>Færri hjól í Kaupmannahöfn í sumar</t>
  </si>
  <si>
    <t>http://mbl.is/frettir/erlent/2013/04/07/faerri_reidhjol_i_kaupmannahofn_i_sumar</t>
  </si>
  <si>
    <t>tæknidót og lengi mætti telja . Er virkilega ekki hægt að gera eitthvað í öllum þessum umbúðum ? Ég er</t>
  </si>
  <si>
    <t>það kann að fylgja því ákveðinn kostnaður þegar framleiðslufyrirtæki ákveður að sinna umhverfismálum . Flest þeirra vilja til dæmis framleiða</t>
  </si>
  <si>
    <t>Kæru framleiðendur</t>
  </si>
  <si>
    <t>http://mbl.is/greinasafn/grein/1702736</t>
  </si>
  <si>
    <t>málið sem ég man eftir snertir upplýsingar eða upplýsingar af hálfu stjórnvalda . Í öllum þessum tilvikum þá eru menn</t>
  </si>
  <si>
    <t>það kann að reyna á ákvæði stjórnarskrárinnar . Í síðustu skýrslu um utanríkismál sem utanríkisráðherra flutti Alþingi , segir að</t>
  </si>
  <si>
    <t>Fleiri mál reyna á stjórnarskrá</t>
  </si>
  <si>
    <t>ríkisaðstoð og fimmta málið sem ég man eftir varðar upplýsingar af hálfu stjórnvalda . Í öllum þessum tilvikum eru menn</t>
  </si>
  <si>
    <t>það kann að reyna á stjórnarskrána . “ Í síðustu skýrslu um utanríkismál sem utanríkiráðherra flutti Alþingi segir að verði</t>
  </si>
  <si>
    <t>http://ruv.is/node/739660</t>
  </si>
  <si>
    <t>Halldórs Haukssonar , sviðsstjóra meðferðarsviðs Barnaverndarstofu , í Fréttablaðinu í dag , og segir meðal annars að Halldór sé vel</t>
  </si>
  <si>
    <t>það kerfi sem meðferðarsviðið notast við virki ekki fyrir börn í lífshættulegri neyslu . „ Síðustu ár hefur þú látið</t>
  </si>
  <si>
    <t>Börn í með­­­ferð sniffuðu gas í bú­stað</t>
  </si>
  <si>
    <t>http://frettabladid.is/frettir/boern-i-mefer-a-laekjarbakka-sniffuu-gas-me-starfsfolki</t>
  </si>
  <si>
    <t>sem hefur ekki vit á því að það er ekki að fylgja tísku , það er að segja er ekki</t>
  </si>
  <si>
    <t>meðvitað um hverju</t>
  </si>
  <si>
    <t>það klæðist . Oft á tíðum sé ég fólk sem leggur metnað sinn í að klæða sig á ákveðinn hátt</t>
  </si>
  <si>
    <t>Efnin skipta mestu máli</t>
  </si>
  <si>
    <t>http://mbl.is/greinasafn/grein/1606939</t>
  </si>
  <si>
    <t>og hugarþjálfun . Ekki gefa afslátt af neinu og taka ábyrgð á sjálfum sér . Vera jákvæður gagnvart öllu og</t>
  </si>
  <si>
    <t>það koma þungir dagar líka . Árangur er bara vinna og kemur alls ekki af sjálfu sér . Hvernig er</t>
  </si>
  <si>
    <t>Umgengst líkama sinn sem musteri</t>
  </si>
  <si>
    <t>http://mbl.is/greinasafn/grein/1521905</t>
  </si>
  <si>
    <t>gott að ungt fólk geti lesið sér til gagns og gamans á öðrum tungumálum en við þurfum bara að vera</t>
  </si>
  <si>
    <t>það komi ekki niður á íslenskunni , “ segir Hrefna Haraldsdóttir , framkvæmdastjóri hjá Miðstöð íslenskra bókmennta . „ Okkar</t>
  </si>
  <si>
    <t>Lestur eykst með auknum vinsældum hljóðbóka - Vísir</t>
  </si>
  <si>
    <t>http://visir.is/g/2019191119000</t>
  </si>
  <si>
    <t>, þar sem Högni bæjarverkstjóri sá um að urða það . Með gjaldtöku má reikna með að almenningur verði betur</t>
  </si>
  <si>
    <t>það kostar peninga að koma frá sér sorpi sem vex hröðum skrefum í nútíma neyslusamfélagi . Gámastöðin er opin alla</t>
  </si>
  <si>
    <t>Gámastöð opnuð og gömlu öskuhaugunum lokað</t>
  </si>
  <si>
    <t>http://mbl.is/greinasafn/grein/656347</t>
  </si>
  <si>
    <t>Kannski ganga fyrirtæki ekki nægilega eftir því að fólk leggi fram viðurkenningu á sínum starfsréttindum og starfsmenn eru kannski ekki</t>
  </si>
  <si>
    <t>það kunni að vera launamunur eftir því hvort þú ert ófaglærður eða með réttindi . Við erum að reyna að</t>
  </si>
  <si>
    <t>Telur launamun vera að festa sig í sessi</t>
  </si>
  <si>
    <t>http://ruv.is/node/1233194</t>
  </si>
  <si>
    <t>Málið er að flest pör í langtímasamböndum munu einhvern tímann upplifa erfiðleika í kynlífinu . Þá er gott að vera</t>
  </si>
  <si>
    <t>það kynlíf sem er auglýst í glanstímaritum og myndmiðlum er ekki endilega raunverulegt . Talaðu frekar við maka þinn á</t>
  </si>
  <si>
    <t>Sannleikurinn um kynlíf í samböndum</t>
  </si>
  <si>
    <t>http://mbl.is/smartland/samskipti/2014/03/02/sannleikurinn_um_kynlif_i_sambondum</t>
  </si>
  <si>
    <t>. Neysla á vatni hafi aukist um rúm 12% . Allir vilja hugsa vel um heilsuna og er fólk sífellt</t>
  </si>
  <si>
    <t>það lætur ofan í sig . Margir stökkva til og henda öllu því í sem hefur yfirbragð heilsufæðis en átta</t>
  </si>
  <si>
    <t>Vísir - Dregur úr of háu kólesteróli</t>
  </si>
  <si>
    <t>http://visir.is/g/2004407190357</t>
  </si>
  <si>
    <t>ávanabindandi efni . Yfirvöld eru stöðugt að breyta og bæta reglur er varða þessa hluti enda er fólk orðið töluvert</t>
  </si>
  <si>
    <t>það lætur ofan í sig en það var hér áður fyrr . Hrein innihaldsefni eru það sem verður eftirsóknarvert á</t>
  </si>
  <si>
    <t>Þekkir þú öll innihaldsefnin?</t>
  </si>
  <si>
    <t>http://mbl.is/greinasafn/grein/1615052</t>
  </si>
  <si>
    <t>fjölmargar sérvöruverslanir með þekktum lífsstíls- og tískuvörumerkjum . Hjá Högum starfa um 2.400 manns í um 1.200 störfum . Fólk</t>
  </si>
  <si>
    <t>það lætur ofan í sig Finnur segir að neyslustýring með mismunandi opinberum gjöldum virki ekki . " Matseðill heimila er</t>
  </si>
  <si>
    <t>Fela hvað hlutirnir kosta í raun</t>
  </si>
  <si>
    <t>http://mbl.is/vidskipti/frettir/2013/02/01/fela_hvad_hlutirnir_kosta_i_raun</t>
  </si>
  <si>
    <t>Úkraínu verða hinn 13. maí , en undankvöldin 9. maí og 11. maí . Sem betur fer er fólk sífellt</t>
  </si>
  <si>
    <t>það lætur ofan í sig og um umhverfi sitt , það sést meðal annars á því hversu rækilega Eldhúsdagar hafa</t>
  </si>
  <si>
    <t>Hvernig vitum við hvort vörur sem við kaupum séu lífrænar?</t>
  </si>
  <si>
    <t>http://mbl.is/greinasafn/grein/1632338</t>
  </si>
  <si>
    <t>að íslenskir bændur missi af tækifærinu sem felst í því . Þuríður segir að það sé ljóst að fólk sé</t>
  </si>
  <si>
    <t>það lætur ofan í sig og það sé ekki tímabundin bóla . Því sé lagi að auka hlut innlendrar lífrænnar</t>
  </si>
  <si>
    <t>Þingsályktunartillaga um lífræna ræktun fyrir þingið í 7. sinn.</t>
  </si>
  <si>
    <t>http://eyjan.pressan.is/frettir/?p=73978</t>
  </si>
  <si>
    <t>til að setja skýrari ramma um þessi mál en við höfum gert hingað til og við eigum að vera mjög</t>
  </si>
  <si>
    <t>það land og þau hlunnindi sem því fylgja tengjast fullveldisrétti okkar Íslendinga . “ Katrín segir að hún sé búin</t>
  </si>
  <si>
    <t>Búið að fela sér­fræðingi að gera laga­breytinga­til­lögur um stór­tæk jarða­kaup - Vísir</t>
  </si>
  <si>
    <t>http://visir.is/g/2019190719037</t>
  </si>
  <si>
    <t>Hallgerður Kolbrún E. Jónsdóttir</t>
  </si>
  <si>
    <t>reiðiköstum eða systkinaerjum . Oft vantar líka á að foreldrar hafi nógu góða rútínu í kringum barnið og séu nógu</t>
  </si>
  <si>
    <t>það leysir oft ýmsan vanda að koma meiri festu á hlutina . Til að tryggja gæði námskeiðsins var strax í</t>
  </si>
  <si>
    <t>einn heimildarmanna . " Vandamálið var fært inn í framtíðina . " Starfsmenn Landsbankans eru eins og nærri má geta</t>
  </si>
  <si>
    <t>það líður að skuldadögum . Það er ekkert launungarmál að það þarf að endursemja um skuldirnar , en bankinn gefur</t>
  </si>
  <si>
    <t>Þjóðmál Pétur Blöndal pebl@mbl.is</t>
  </si>
  <si>
    <t>http://mbl.is/greinasafn/grein/1441666</t>
  </si>
  <si>
    <t>mikilvægast af öllu sé að halda í gleðina og njóta þess að vera til . Það er gott að vera</t>
  </si>
  <si>
    <t>það lifa ekki allir jafngóðu lífi . Þar sem við sitjum við netvafrið í okkar daglega lífi , mismeðvituð um</t>
  </si>
  <si>
    <t>Tabú sem allir þyrftu að þekkja</t>
  </si>
  <si>
    <t>http://visir.is/g/2015151028739</t>
  </si>
  <si>
    <t>Þóra Jónsdóttir</t>
  </si>
  <si>
    <t>og það er mikið fagnaðarefni . Því má bæta við að dyggustu kúnnarnir okkar eru Íslendingar þannig að við erum</t>
  </si>
  <si>
    <t>það liggja verðmæti í góðri hönnun . " beggo@mbl.is Bogi Þór Arason bogi@mbl.is Rússneskri geimflaug með þrem geimförum verður skotið</t>
  </si>
  <si>
    <t>Súkkulaði og salt</t>
  </si>
  <si>
    <t>http://mbl.is/greinasafn/grein/1488613</t>
  </si>
  <si>
    <t>að sá sem situr við hliðina á þér þurrkar tárvota hvarma sína á sama tíma og þú . Áhorfandinn er</t>
  </si>
  <si>
    <t>það má ekkert fara úrskeiðis . Það var því með töluverðum trega sem sest var fyrir framan skjáinn á annan</t>
  </si>
  <si>
    <t>Hver horfir á leikrit í sjónvarpi?</t>
  </si>
  <si>
    <t>http://mbl.is/greinasafn/grein/1417829</t>
  </si>
  <si>
    <t>sporum . Hann missti af æfingaleikjunum gegn Þýskalandi en er byrjaður að æfa af fullum krafti . „ Strákarnir eru</t>
  </si>
  <si>
    <t>það má ekki fara í andlitið á mér en ég vil samt vera á fullu í „ kontakt “ .</t>
  </si>
  <si>
    <t>Aron: Var reiður en veit að þjóðin styður mig</t>
  </si>
  <si>
    <t>http://visir.is/g/2015701089943</t>
  </si>
  <si>
    <t>vaskinn . 5 . Þú gerir miklar kröfur til makans en ekki til þín . Maður þarf alltaf að vera</t>
  </si>
  <si>
    <t>það má ekki gera endalausar kröfur til makans og sérstaklega ef maður er ekki sjálf að standa sig . 6</t>
  </si>
  <si>
    <t>Ertu óvart að slátra sambandinu?</t>
  </si>
  <si>
    <t>http://mbl.is/smartland/samskipti/2017/02/07/ertu_ovart_ad_slatra_sambandinu/</t>
  </si>
  <si>
    <t>en við þurfum meira á veturna þegar það kemur snjór , þá munar þetta öllu . Hödd Vilhjálmsdóttir : Ertu</t>
  </si>
  <si>
    <t>það má ekki vera minna en 3ja millimetra mynstursdýpt á dekkjunum frá og með 1. nóvember ? Pétur Albert Haraldsson</t>
  </si>
  <si>
    <t>Hertar reglur</t>
  </si>
  <si>
    <t>íslenskum myndlistarheimi . Ímyndir náttúru hafa þó breyst í samræmi við alþjóðlegan hugmyndaheim ungra myndlistarmanna og yngsta kynslóðin er sér</t>
  </si>
  <si>
    <t>það má nálgast náttúruminnið út frá ýmsum sjónarhornum ; á formrænum nótum , hugmyndafræðilega , eða á tilfinningabundinn hátt til</t>
  </si>
  <si>
    <t>HIÐ UPPHAFNA NORÐUR</t>
  </si>
  <si>
    <t>http://mbl.is/greinasafn/grein/630979</t>
  </si>
  <si>
    <t>. Kip viðurkennir að hann hafi farið utan vegar til að skoða náttúruna betur , þrátt fyrir að hann væri</t>
  </si>
  <si>
    <t>það mætti ekki . „ Það stóð skýrt á skilti að þetta mætti ekki og við hefðum alls ekki átt</t>
  </si>
  <si>
    <t>Heimsfrægur söngvari flúði björgunarsveitina á Íslandi – „Við hefðum alls ekki átt að gera þetta“</t>
  </si>
  <si>
    <t>http://dv.is/frettir/2019/12/16/heimsfraegur-songvari-fludi-bjorgunarsveitina-islandi-vid-hefdum-alls-ekki-att-ad-gera-thetta</t>
  </si>
  <si>
    <t>Jón Þór Stefánsson</t>
  </si>
  <si>
    <t>raðir ? Sigurbjörn Hallsson : Jú , það mynduðust nú talsverðar raðir í morgun . Fólk var kannski ekki alveg</t>
  </si>
  <si>
    <t>það mátti hafa meðferðis og hvað ekki . Jóhanna Margrét : En verður fólk ekki pirrað þegar það kemst að</t>
  </si>
  <si>
    <t>Nýjar reglur á Keflavíkurflugvelli</t>
  </si>
  <si>
    <t>talsverð aukamönnun sé yfir þessa helgi . Til dæmis í Vestmannaeyjum og á sjúkrabílnum á Suðurlandi . „ Menn eru</t>
  </si>
  <si>
    <t>það megi búast við áföllum þessa helgi og maður býr sig andlega undir það . En maður vonar það besta</t>
  </si>
  <si>
    <t>Fólkið sem passar okkur um verslunarmannahelgina</t>
  </si>
  <si>
    <t>http://visir.is/g/2015708019983</t>
  </si>
  <si>
    <t>það megi ekki gerast , " sagði Júlíus . " Við höfum alltaf verið að nálgast þessar sterkari þjóðir og</t>
  </si>
  <si>
    <t>http://mbl.is/greinasafn/grein/1402597</t>
  </si>
  <si>
    <t>ferðir um Ísland en það er kannski sterkasta leiðin til að ná til fólks . Þannig að það sé vel</t>
  </si>
  <si>
    <t>það megi ekki keyra út fyrir veg hér á landi og því fylgi þungar sektir . “ Andrés segir nauðsynlegt</t>
  </si>
  <si>
    <t>Utanvegaakstur: Þarf meiri fræðslu</t>
  </si>
  <si>
    <t>http://ruv.is/node/624133</t>
  </si>
  <si>
    <t>að að spara pláss . Ég veit ekki til þess að þessi borð séu komin upp . Starfsfólkið er mjög</t>
  </si>
  <si>
    <t>það megi ekki negla í þetta og það er hæpið að það verði af hættulegri mengun við það , því</t>
  </si>
  <si>
    <t>Asbest finnist enn á nokkrum leikskólum</t>
  </si>
  <si>
    <t>http://ruv.is/node/987875</t>
  </si>
  <si>
    <t>er náttúrlega þekktur staður og hann er að finna í ferðabókum eins og Lonely Planet en flestir erlendir ferðamenn eru</t>
  </si>
  <si>
    <t>það megi ekki taka kristalla úr námunni . “ Búið að taka allt úr Leiðarenda Annar staður sem hefur orðið</t>
  </si>
  <si>
    <t>Steinaþjófar skilja eftir sig laskaðar náttúruperlur</t>
  </si>
  <si>
    <t>http://mannlif.is/heimurinn/steinathjofar-skilja-eftir-sig-laskadar-natturuperlur</t>
  </si>
  <si>
    <t>Svipmynd: Góður tími til að nýta gervigreind</t>
  </si>
  <si>
    <t>http://frettabladid.is/markadurinn/svipmynd-godur-timi-til-ad-nyta-gervigreind</t>
  </si>
  <si>
    <t>síðar fram að hann hefði verið að grínast . „ Ég veðjaði ekki í alvöru á leikinn . Ég er</t>
  </si>
  <si>
    <t>það megum við ekki gera . Ég var bara að grínast svo það komi skýrt fram . " Reglur UEFA</t>
  </si>
  <si>
    <t>Wilshere áminntur af UEFA</t>
  </si>
  <si>
    <t>http://visir.is/g/2012120719936</t>
  </si>
  <si>
    <t>þannig að auknum kröfum fylgir alltaf einhver kostnaður ! Sá aðili sem setur kröfuna fram , er sér ekki alltaf</t>
  </si>
  <si>
    <t>það muni einnig hafa aukinn kostnað í för með sér fyrir hann sjálfan . Bæði réttindi , skyldur og kvaðir</t>
  </si>
  <si>
    <t>Kostir og kröfur</t>
  </si>
  <si>
    <t>http://dfs.is/2019/01/19/kostir-og-krofur</t>
  </si>
  <si>
    <t>Þeir sem taka ákvörðun um ágenga nýtingu verða því að gera sér grein fyrir áhættunni sem tekin er og vera</t>
  </si>
  <si>
    <t>það muni þurfa draga úr orkuframleiðslunni eða stækka nýtingavæðið er fram líða stundir . Þungamiðjan í þessu öllu er að</t>
  </si>
  <si>
    <t>Virkjun jarðhita í stórum eða litlum áföngum</t>
  </si>
  <si>
    <t>http://visir.is/g/2015151219075</t>
  </si>
  <si>
    <t>Ólafur G. Flóvenz</t>
  </si>
  <si>
    <t>það munu líka verða til ný störf , “ segir Katrín Jakobsdóttir . Miklar umferðartafir eru á Reykjanesbraut í austurátt</t>
  </si>
  <si>
    <t>Forsætisráðherra segir þjóðina stadda í miðri á fjórðu iðnbyltingarinnar</t>
  </si>
  <si>
    <t>http://visir.is/g/2019190309791</t>
  </si>
  <si>
    <t>þú hafir heyrt til okkar . Við strákarnir þínir munum standa þéttar saman , efla böndin , og við erum</t>
  </si>
  <si>
    <t>það myndi gleðja þig . Fjölskyldan okkar mun varðveita fallegar minningar um þig . Krökkunum líkaði svo vel við þig</t>
  </si>
  <si>
    <t>Helgi Flóvent Ragnarsson</t>
  </si>
  <si>
    <t>http://mbl.is/greinasafn/grein/1571967</t>
  </si>
  <si>
    <t>endurvinnslu " - eins og einhverjir kynnu að kalla svona mynd ? " Nei , nei . Ég var alveg</t>
  </si>
  <si>
    <t>það myndu heyrast efasemdaraddir en ég vissi að leikstjórinn McGuigan hafði engan áhuga á að afrita hina myndina , heldur</t>
  </si>
  <si>
    <t>Áströlsk og ástsjúk</t>
  </si>
  <si>
    <t>http://mbl.is/greinasafn/grein/819080</t>
  </si>
  <si>
    <t>forustu birtingarhúsanna , hefur sýnt mikinn áhuga frá því Nyhedsavisen kynnti þessa hugmynd í Danmörku . En menn eru jafnframt</t>
  </si>
  <si>
    <t>það ríkir óvissa um fjölda lesenda , " hefur fréttavefur Børsen eftir Slatanach . Bæði auglýsendur og birtingarhús hafa gagnrýnt</t>
  </si>
  <si>
    <t>Nyhedsavisen býður auglýsendum lestrartryggingu</t>
  </si>
  <si>
    <t>http://mbl.is/vidskipti/frettir/2006/08/24/nyhedsavisen_bydur_auglysendum_lestrartryggingu</t>
  </si>
  <si>
    <t>ég veit bara ekkert hvar , " segir Karl í símann . Farið er að líða á daginn og skipverjar</t>
  </si>
  <si>
    <t>það rökkvar upp úr kvöldmat . " Djöfulsins helvíti , " tautar Karl Þór skyndilega . " Nú þarf að</t>
  </si>
  <si>
    <t>Á slóð hrefnunnar</t>
  </si>
  <si>
    <t>http://mbl.is/greinasafn/grein/1312371</t>
  </si>
  <si>
    <t>um málið . Óútskýrður launamunur heitir á ensku ómeðvitaður launamunur og þar liggur kannski hundurinn grafinn . Fólk er ekki</t>
  </si>
  <si>
    <t>það sé að greiða mismunandi laun , þegar allar sporslur , aðstöðumunur , styrkir o.fl. er til tekið . Það</t>
  </si>
  <si>
    <t>Þá rekast þær á glerþakið</t>
  </si>
  <si>
    <t>http://visir.is/g/2017170318848</t>
  </si>
  <si>
    <t>að skapa umræðu um þessi mál , fræða fólk og fá það til að hugsa . Fólk þurfi að vera</t>
  </si>
  <si>
    <t>það sé að kaupa vöru sem tapar ekki endursöluverði sínu , en gervihönnun endist í flestum tilfellum skemur . Hvað</t>
  </si>
  <si>
    <t>ólíkar aukaverkunum amfetamíns . Kaffið getur verið hættulegt sé það notað í miklum mæli , sérstaklega ef fólk er ekki</t>
  </si>
  <si>
    <t>það sé að nota vöru sem inniheldur fenetílamín og innbyrðir hana í miklu magni . Efnið er ekki bannað hér</t>
  </si>
  <si>
    <t>Innflutningur á megrunarkaffi stöðvaður</t>
  </si>
  <si>
    <t>http://ruv.is/frett/innflutningur-a-megrunarkaffi-stodvadur</t>
  </si>
  <si>
    <t>Tinna Eiríksdóttir</t>
  </si>
  <si>
    <t>að upptökin séu frá jöklinum . “ Katrín Jakobsdóttir , formaður Vinstri hreyfingarinnar – græns framboðs , segist vera vel</t>
  </si>
  <si>
    <t>það sé áhætta fyrir flokkinn að fara í stjórnarsamstarf með Sjálfstæðisflokki og Framsóknarflokki . Þetta sagði Katrín í þættinum Vikulokin</t>
  </si>
  <si>
    <t>„Þessum viðræðum er hvergi nærri lokið“</t>
  </si>
  <si>
    <t>http://mbl.is/frettir/innlent/2017/11/18/thessum_vidraedum_er_hvergi_naerri_lokid</t>
  </si>
  <si>
    <t>hliðina á mér sem blótaði stanslaust í tvo klukkutíma og vildi fá endurgreitt , “ segir Þorleifur . Hann segist</t>
  </si>
  <si>
    <t>það sé ákveðin áhætta að setja framúrstefnulega uppfærslu af svo gömlu og þekktu verki á svið . „ Ég vissi</t>
  </si>
  <si>
    <t>Fallega heiðarlegt að ganga út með látum</t>
  </si>
  <si>
    <t>http://ruv.is/node/943224</t>
  </si>
  <si>
    <t>. Deildir fyrirtækja þurfa að vinna saman til að ná markmiðinu og þó oft sé rígur á milli eru allir</t>
  </si>
  <si>
    <t>það sé allra hagur að heyra ólík sjónarmið til að finna lausnir . Innan þingsins eru ólík sjónarmið helst kæfð</t>
  </si>
  <si>
    <t>Þingið sem fyrirtæki</t>
  </si>
  <si>
    <t>http://visir.is/g/2016160839893</t>
  </si>
  <si>
    <t>Ingibjörg Óðinsdóttir</t>
  </si>
  <si>
    <t>aldrei drukkið áfengi , segir ekkert sterkara en sódavatn hafa farið inn fyrir sínar varir og vill að fólk sé</t>
  </si>
  <si>
    <t>það sé ekkert að því að lifa lífi án áfengis , og í raun og veru sé það „ töff</t>
  </si>
  <si>
    <t>Skemmti sér svo vel að hún sá aldrei á­stæðu til þess að byrja að drekka á­fengi - Vísir</t>
  </si>
  <si>
    <t>http://visir.is/g/2019190829917</t>
  </si>
  <si>
    <t>fyrir svörum umsjónarmanna og þetta var sérstaklega áberandi í þættinum sem var á dagskrá mánudaginn 13. júlí . Flestir eru</t>
  </si>
  <si>
    <t>það sé ekki æskilegt að byrja á orðinu heyrðu . Það getur þó verið erfitt að venja sig af því</t>
  </si>
  <si>
    <t>Lánardrottinn er eldfornt orð</t>
  </si>
  <si>
    <t>http://ruv.is/node/921456</t>
  </si>
  <si>
    <t>Anna Sigríður Þráinsdóttir</t>
  </si>
  <si>
    <t>ógnir sem þar er að finna og það er upplýsingagjöfin hún er náttúrulega mjög mikilvæg . Það að börnin séu</t>
  </si>
  <si>
    <t>það sé ekki allt satt og rétt sem er á netinu . Þau eru líka að slysast inn á alls</t>
  </si>
  <si>
    <t>Fræðsluherferð um örugga netnotkun</t>
  </si>
  <si>
    <t>samfélagsmiðlum , “ segir hún . „ Sjálf hef ég verið dugleg að birta myndir af dætrum mínum en verið</t>
  </si>
  <si>
    <t>það sé ekki efni sem getur komi þeim illa . Eftir því sem dóttir mín eldist finn ég að hún</t>
  </si>
  <si>
    <t>hamingjusöm frekar en gestirnir og samband þeirra skortir tilfinningalega dýpt . Þau hafa sent einhvern fjárstuðning til Afríku en eru</t>
  </si>
  <si>
    <t>það sé ekki mikið . Til viðbótar ríkir einnig ákveðin samkeppni eða rígur milli paranna tveggja . Höfundur segir í</t>
  </si>
  <si>
    <t>Hvað ef manneskja er í lífshættulegri neyð?</t>
  </si>
  <si>
    <t>http://mbl.is/greinasafn/grein/1551128</t>
  </si>
  <si>
    <t>Nikótínlyfið Champix: Sofna við stýrið og keyra út af</t>
  </si>
  <si>
    <t>http://mbl.is/frettir/innlent/2008/05/24/nikotinlyfid_champix_sofna_vid_styrid_og_keyra_ut_a</t>
  </si>
  <si>
    <t>þetta er bara spennandi . " Helsti draumur Bertu er að geta alfarið lifað af tónlistinni en kveðst hún þó</t>
  </si>
  <si>
    <t>það sé ekki sjálfgefið . " Við vitum það öll sem leggjum af stað í þetta nám að þetta er</t>
  </si>
  <si>
    <t>Söngurinn það sem lætur hjartað slá</t>
  </si>
  <si>
    <t>http://mbl.is/greinasafn/grein/1624282</t>
  </si>
  <si>
    <t>að meðtaka þetta . Síðan sjóast maður í þessu ferli en áhyggjurnar vaxa með hverri aðgerðinni . Ég er svo</t>
  </si>
  <si>
    <t>það sé ekki sjálfsagt að hver aðgerðin á fætur annarri heppnist svona vel . Þannig að ég verð hræddari með</t>
  </si>
  <si>
    <t>„Í þrjá daga hélt ég að ég ætti heilbrigt barn“</t>
  </si>
  <si>
    <t>http://dv.is/frettir/2013/4/22/i-thrja-daga-helt-eg-ad-eg-aetti-heilbrigt-barn/</t>
  </si>
  <si>
    <t>með mér hvað pabbi minn heitir , hún og amma eru þær einu sem vita það . Dilmi er mjög</t>
  </si>
  <si>
    <t>það sé ekki uppi á borðinu og reynir því að grípa allt sem þær missa út úr sér varðandi hann</t>
  </si>
  <si>
    <t>Smakkaði snjó í fyrsta skipti</t>
  </si>
  <si>
    <t>http://visir.is/g/2017170339997</t>
  </si>
  <si>
    <t>til okkar heldur frekar að lögregla rækist á þær og kannski eru bara þeir sem rekast á möguleg fórnarlömb mansals</t>
  </si>
  <si>
    <t>það sé enginn staður til . Kannski liggur þessi munur þar . Við erum skammtímaúrræði meðan Kristínarhús var langtímaúrræði ,</t>
  </si>
  <si>
    <t>Mansal í vændi á Íslandi er algengt</t>
  </si>
  <si>
    <t>http://visir.is/g/2015702129939</t>
  </si>
  <si>
    <t>slíkra staða . Litla kaffistofan hefur verið rómaður áfangastaður ferðalanga í rúmlega hálfa öld og Ásdís segir að þær sé</t>
  </si>
  <si>
    <t>það sé erfitt að fara í þessa skó . Það var Ólína Sigvaldadóttir sem setti upp veitingastaðinn árið 1960 ,</t>
  </si>
  <si>
    <t>Systur taka við rekstri Litlu kaffistofunnar</t>
  </si>
  <si>
    <t>http://mbl.is/vidskipti/frettir/2016/03/24/systur_taka_vid_litlu_kaffistofunni/</t>
  </si>
  <si>
    <t>Þorsteinn Ásgrímsson</t>
  </si>
  <si>
    <t>nú við barnaæfingarnar . " Það er mjög hressandi að kenna börnum og bætir andann í félaginu að fólk sé</t>
  </si>
  <si>
    <t>það sé fyrirmyndir fyrir börnin . Börn eru því góð viðbót í lyftingasalinn , " segir Grétar . Fáir ungir</t>
  </si>
  <si>
    <t>Á ég að leyfa barninu mínu að lyfta?</t>
  </si>
  <si>
    <t>http://mbl.is/greinasafn/grein/1561700</t>
  </si>
  <si>
    <t>líkað við myndina . Þátttakendur þurfa einnig að deila færslunni í Instagram Story hjá sér . Það eru því margir</t>
  </si>
  <si>
    <t>það sé gjafaleikur í gangi og er Gallerí 17 að vekja mikla athygli . En það eru ekki allir ánægðir</t>
  </si>
  <si>
    <t>Auglýsingaherferð Gallerí 17 harðlega gagnrýnd - „Mér blöskrar hversu mörgum finnst þetta freistandi“</t>
  </si>
  <si>
    <t>http://dv.is/fokus/2019/10/17/auglysingaherferd-galleri-17-hardlega-gagnrynd-mer-bloskrar-hversu-morgum-finnst-thetta-freistandi</t>
  </si>
  <si>
    <t>Það hefur farið mjög vaxandi núna síðustu ár . Menn eru orðnir afar mjög duglegir , menn eru orðnir mjög</t>
  </si>
  <si>
    <t>það sé gott að skrá þetta og vinna úr þessu . Mér finnst það vera mjög jákvæð þróun sem hefur</t>
  </si>
  <si>
    <t>"Þetta er tekið bráðalvarlega"</t>
  </si>
  <si>
    <t>upp og geti brugðist við því með því að neita að vinna við slík tæki . Vinnuveitandinn verður að vera</t>
  </si>
  <si>
    <t>það sé grundvallarhagur starfsmanna og fyrirtækisins að hanna í burtu slysahættuna . Fiskvinnslan snýst um það að skila arði og</t>
  </si>
  <si>
    <t>Varðar ímynd greinarinnar</t>
  </si>
  <si>
    <t>http://fiskifrettir.is/frettir/vardar-imynd-greinarinnar/153923</t>
  </si>
  <si>
    <t>„ Okkur hefur fundist fólk meira vakandi um að versla í heimabyggð og svo koma með flíkur í viðgerð og</t>
  </si>
  <si>
    <t>það sé hægt , að skipta um rennilása og þess háttar hérna á staðnum . “ Steinsnar frá Klæðakoti starfar</t>
  </si>
  <si>
    <t>Bætt flík getur forðað þér frá jólakettinum</t>
  </si>
  <si>
    <t>http://ruv.is/node/975302</t>
  </si>
  <si>
    <t>ári . Aðeins 17 prósent ökumanna segjast aldrei nota farsímann undir stýri . Samt sem áður er mikill meirihluti ökumanna</t>
  </si>
  <si>
    <t>það sé hættulegt að nota síma á meðan þeir aka bíl . Þetta sýnir ný könnun sem Sjóvá gerði á</t>
  </si>
  <si>
    <t>Vitum af hættunni en notum samt símann</t>
  </si>
  <si>
    <t>http://ruv.is/node/946255</t>
  </si>
  <si>
    <t>, sem leggur nú meiri áherslu á grasrótina en vann sæti í 3. deild á næsta keppnistímabili . Flestir eru</t>
  </si>
  <si>
    <t>það sé hollt að borða mikið af grænmeti og ávöxtum og þekkja ráðlegginguna um að borða " fimm á dag</t>
  </si>
  <si>
    <t>Átta skammtar á dag bæta heilsuna</t>
  </si>
  <si>
    <t>http://mbl.is/greinasafn/grein/1633064</t>
  </si>
  <si>
    <t>orða þetta eitthvað á þá lund , að þegar barnið er í upplifuninni , án þess að vera sér beinlínis</t>
  </si>
  <si>
    <t>það sé í henni , þá sé komið það ástand sem fræðingarnir virðast nú flestir hallast að sem skilgreiningu á</t>
  </si>
  <si>
    <t>Börn að leik</t>
  </si>
  <si>
    <t>http://mbl.is/greinasafn/grein/1108807</t>
  </si>
  <si>
    <t>. Guðlaug Björgvinsdóttir , formaður félags kennara í kristnum fræðum : Ég held að það séu nú allir orðnir mjög</t>
  </si>
  <si>
    <t>það sé kannski ekki einn beinn vegur sko en við höfum jú alltaf einhverjar undantekningar um kennara sem eru að</t>
  </si>
  <si>
    <t>Lítið sinnt</t>
  </si>
  <si>
    <t>, Iron Maiden-, Decode- eða Simpson-bolum með bros á vör . „ Verkefnið gengur vel þó það séu ekki allir</t>
  </si>
  <si>
    <t>það sé komið í gang . Fólk þarf að átta sig á því að þetta er verkefnið okkar en ekki</t>
  </si>
  <si>
    <t>Matvörurnar bornar heim í Nirvana bol</t>
  </si>
  <si>
    <t>http://visir.is/g/2016161009304</t>
  </si>
  <si>
    <t>þurfi sérstaklega að kveikja á henni og birtist þá mynd af hljóðnema á skjánum . Fólk ætti því að vera</t>
  </si>
  <si>
    <t>það sé kveikt á henni . Sjónvarpið tekur einungis við skipunum á ensku með sérstökum framburði . Ekki er því</t>
  </si>
  <si>
    <t>Sjónvarpið sem hlustar ekki áhyggjuefni á Íslandi</t>
  </si>
  <si>
    <t>http://mbl.is/vidskipti/frettir/2015/02/09/sjonvarpid_sem_hlustar_ekki_ahyggjuefni</t>
  </si>
  <si>
    <t>mjög handahófskennd og lélegur agi yfir þeim , “ segir hann um hvernig hann hagar störfum sínum . Hann er</t>
  </si>
  <si>
    <t>það sé löstur á hans vinnubrögðum . „ Það er algjörlega eitthvað sem ég þarf að bæta hjá sjálfum mér</t>
  </si>
  <si>
    <t>„Núna verður bókin að sjá um sig sjálf“</t>
  </si>
  <si>
    <t>http://dv.is/menning/2013/10/8/nuna-verdur-bokin-ad-sja-um-sig-sjalfa/</t>
  </si>
  <si>
    <t>er spurning með hugarfarið . Þeir sem þurfa að stíga upp , þurfa að vita það og þurfa að vera</t>
  </si>
  <si>
    <t>það sé meira ætlast til af þeim núna . " „ Við horfum mikið á leikina gegn Bretlandi . Bosnía</t>
  </si>
  <si>
    <t>Pavel: Verðum að gleyma að Jón Arnór sé til</t>
  </si>
  <si>
    <t>http://visir.is/g/2014140809222</t>
  </si>
  <si>
    <t>málið sem þegar er búið að þingfesta svarað mjög mörgum spurningum . " Ásta telur að allir í kerfinu séu</t>
  </si>
  <si>
    <t>það sé mikilvægt að flýta málunum . „ Það eru svo margir að bíða . Svo ég held að allir</t>
  </si>
  <si>
    <t>Enn á eftir að þingfesta prófmálin</t>
  </si>
  <si>
    <t>http://visir.is/g/2012121018905</t>
  </si>
  <si>
    <t>en svo er ekki , " segir Ragnheiður . Þörf sé á vitundarvakningu í samfélaginu . Konur verði að vera</t>
  </si>
  <si>
    <t>það sé mikilvægt að mæta í skoðun . „ Leghálskrabbamein er sem betur fer þannig að það hefur forstig og</t>
  </si>
  <si>
    <t>Færri koma í leghálsskoðun</t>
  </si>
  <si>
    <t>http://ruv.is/node/778018</t>
  </si>
  <si>
    <t>er og ef mann langi að gera eitthvað þá eigi maður bara að gera það . Ég er líka dálítið</t>
  </si>
  <si>
    <t>það sé nauðsynlegt að hvetja ungar stelpur til að gera það sem þær langar því margar ungar stelpur hafa sent</t>
  </si>
  <si>
    <t>upplýstum jafnframt um að það sé eitthvað í gangi en eins og ég segi ég held að það séu allir</t>
  </si>
  <si>
    <t>það sé óheppilegt að það þarf að dragast mjög á langinn . Mikill viðbúnaður var á Keflavíkurflugvelli í morgun vegna</t>
  </si>
  <si>
    <t>gengur nú um af voðaverkunum . Hið beina streymi varði í um 17 mínútur á Facebook . „ Lögregluyfirvöld eru</t>
  </si>
  <si>
    <t>það sé óhugnanlegt myndefni sem tengist þessum atburði í dreifingu á netinu og vilja minna fólk á að það er</t>
  </si>
  <si>
    <t>„Forsætisráðherra Nýja-Sjálands: Eitt er víst að byssulöggjöfin okkar mun taka breytingum“</t>
  </si>
  <si>
    <t>http://visir.is/g/2019190319111</t>
  </si>
  <si>
    <t>höfum verið marg upplýst um hagnað ríkissjóðs af fjárframlögum til lista þannig að nú eiga trúlega flestir að vera orðnir</t>
  </si>
  <si>
    <t>það sé okkur nauðsynlegt að verja enn meiri fjármunum til menningar og lista en gert er því að það sé</t>
  </si>
  <si>
    <t>Er þetta virkilega Ísland í dag? - Eyjafréttir</t>
  </si>
  <si>
    <t>http://eyjafrettir.is/frett/er_thetta_virkilega_island_i_dag/2013-09-10</t>
  </si>
  <si>
    <t>oft þurft að bregðast við og bjarga öryggisatriðum . Hann segist finna meira fyrir því í dag að söluaðilar séu</t>
  </si>
  <si>
    <t>það sé öryggið sem gildi , aðilar séu meðvitaðir um hættuna sem fylgir og beri boðskapinn áfram til neytenda .</t>
  </si>
  <si>
    <t>Húsnæðismál standa til bóta</t>
  </si>
  <si>
    <t>http://mbl.is/greinasafn/grein/1059580</t>
  </si>
  <si>
    <t>13 milljarðar króna . Greinilegt er að vakning hefur orðið hjá fólki með fjárfestingar í hlutabréfum , almenningur er orðinn</t>
  </si>
  <si>
    <t>það sé raunhæfur kostur fyrir venjulegt fólk að setja sparifé sitt í hlutabréf , í hlutabréfasjóði eða í eitt eða</t>
  </si>
  <si>
    <t>Spennan í hlutabréfunum</t>
  </si>
  <si>
    <t>http://mbl.is/vidskipti/frettir/1999/04/08/spennan_i_hlutabrefunum</t>
  </si>
  <si>
    <t>Mágur Rúriks segir fókusinn á HM</t>
  </si>
  <si>
    <t>http://mbl.is/folk/thevoice/2018/06/25/magur_ruriks_segir_fokusinn_a_hm</t>
  </si>
  <si>
    <t>segir Heimir . Heimir segist telja að þrátt fyrir að fyrirtæki séu e.t.v. lítið undirbúin undir þessar breytingar séu stjórnendur</t>
  </si>
  <si>
    <t>það sé tímabært að huga að uppgjörum með tilliti til þessara breytinga . UPPLÝSINGAFUNDUR um hjartarafstuðtæki fyrir almenning til notkunar</t>
  </si>
  <si>
    <t>Mikilvægt að hefja undirbúning strax</t>
  </si>
  <si>
    <t>http://mbl.is/greinasafn/grein/761534</t>
  </si>
  <si>
    <t>Ja það er náttúrlega fyrst og fremst að fólk sé meðvitað um að þetta sé varasamt , að það sé</t>
  </si>
  <si>
    <t>það sé varasamt að skilja eftir eldavélahelluna á og potta á , með kannski feiti eða einhverju slíku . Það</t>
  </si>
  <si>
    <t>Eignatjón í eldsvoðum af völdum rafmagns</t>
  </si>
  <si>
    <t>sökum um tvö hundruð milljónum króna . Kjartan Rolf Árnason , hjá rafmagnsöryggisdeild Löggildingarstofu segir að fólk verði að verða</t>
  </si>
  <si>
    <t>það sé varasamt að skilja eldavélina á og rafmagnstæki sömuleiðis , á sama hátt og við vitum að það sé</t>
  </si>
  <si>
    <t>Vísir - Mikið tjón vegna eldsvoða</t>
  </si>
  <si>
    <t>http://visir.is/g/2004410260380</t>
  </si>
  <si>
    <t>það sé verið að kippa þingræðinu úr sambandi . Skátaþing sem nú stendur yfir á Selfossi , hefur samþykkt breytingartillögu</t>
  </si>
  <si>
    <t>Búið að kippa þingræðinu úr sambandi</t>
  </si>
  <si>
    <t>er það þjálfun , fræðsla og reynsla sem mestu máli skiptir , frekar en sú hugmynd um að fólk sé</t>
  </si>
  <si>
    <t>það sé verið að taka upp , ” bætir Sebastian við , aðspurður hvort myndavél hefði getað breytt einhverju í</t>
  </si>
  <si>
    <t>Búk­mynda­vélar lög­reglu séu til bóta við rann­sókn mála - Vísir</t>
  </si>
  <si>
    <t>http://visir.is/g/2019190908842</t>
  </si>
  <si>
    <t>http://mbl.is/frettir/innlent/2009/02/07/ekki_bjartar_horfur_um_sumarvinnu_ungs_folks</t>
  </si>
  <si>
    <t>í dag en hún var fyrir nokkrum áratugum . Betri lyf og betri menntun en samtímis er hún orðin meira</t>
  </si>
  <si>
    <t>það sé víða pottur brotinn sem starfsfólk í heilbrigðisþjónustu gerði sér kannski ekki grein fyrir áður . Öryggisráð Kúrdistan hefur</t>
  </si>
  <si>
    <t>Úrelt tækni getur kostað mannslíf</t>
  </si>
  <si>
    <t>http://mbl.is/frettir/innlent/2015/10/23/urelt_taekni_getur_kostad_mannslif_2</t>
  </si>
  <si>
    <t>, en við teljum að við séum bara að fylgja lögunum , “ segir hann . „ Við erum algjörlega</t>
  </si>
  <si>
    <t>það sé þungbært að vera í þeirri stöðu að vera sakborningur en við sjáum ekki annað en að lögin setji</t>
  </si>
  <si>
    <t>Grunaðir eru alls ekki allir ákærðir</t>
  </si>
  <si>
    <t>http://visir.is/g/2012701079911</t>
  </si>
  <si>
    <t>þegar ungur sonur hennar tjáði sig um útlit sitt á neikvæðan hátt . Biður hún fólk um að vera alltaf</t>
  </si>
  <si>
    <t>það segir , sérstaklega þegar börnin heyra til . Við gefum henni orðið : Átti sjokkerandi samtal við þriggja ára</t>
  </si>
  <si>
    <t>Sandra Sif: Fannst svo sárt að heyra þetta frá barninu mínu</t>
  </si>
  <si>
    <t>http://bleikt.pressan.is/lesa/sandra-sif-fannst-svo-sart-ad-heyra-thetta-fra-barninu-minu/</t>
  </si>
  <si>
    <t>sínum . " Viðbrögðin við bókinni komu mér síður en svo á óvart . Ég hef allt frá byrjun verið</t>
  </si>
  <si>
    <t>það sem ég hefði að segja væri ekki líklegt til vinsælda . En það er fórnarkostnaður sem ég hef verið</t>
  </si>
  <si>
    <t>"Ég hef eignast eigin rödd"</t>
  </si>
  <si>
    <t>http://mbl.is/greinasafn/grein/1530651</t>
  </si>
  <si>
    <t>ég vil hafa rétt á því að segja hvað sem mér sýnist hvenær sem mér sýnist en ég er líka</t>
  </si>
  <si>
    <t>það sem ég segi hefur áhrif og því fylgir ábyrgð . Á sama tíma og ég hef rétt á að</t>
  </si>
  <si>
    <t>Vísir - Þroskaheft femínista- hlussa gekk inn á bar…</t>
  </si>
  <si>
    <t>http://visir.is/g/2013705139941</t>
  </si>
  <si>
    <t>þó vara við því að taka því sem segi sem einhverjum óhagganlegum stórasannleika , þvert á móti er ég mjög</t>
  </si>
  <si>
    <t>það sem ég vek athygli á er einungis einn hluti af margbrotnu málefni , en eigi að síður hluti sem</t>
  </si>
  <si>
    <t>Sigurður Þór Guðjónsson | 20. apríl 2008 Fordómar fagfólks í garð...</t>
  </si>
  <si>
    <t>http://mbl.is/greinasafn/grein/1208629</t>
  </si>
  <si>
    <t>þúsund manna mótmæli á síðasta ári eru gott dæmi um að hér á landi er gríðarlegur fjöldi einstaklinga sem eru</t>
  </si>
  <si>
    <t>það sem er í gangi er ekki í lagi . " Af og til heyrast raddir um að í þessari</t>
  </si>
  <si>
    <t>Hvaða vörur koma frá Ísrael?</t>
  </si>
  <si>
    <t>börnin fræðslu um rafræn spor og ánægjulegt var að sjá að mörg þeirra ( þó alls ekki öll ) voru</t>
  </si>
  <si>
    <t>það sem fer inn á netið verður þar um ókomna tíð og getur reynst ómögulegt að ná því þaðan aftur</t>
  </si>
  <si>
    <t>"Ég þarf bara að safna hundrað vinum til þess að verða frægur"</t>
  </si>
  <si>
    <t>http://mbl.is/greinasafn/grein/1535147</t>
  </si>
  <si>
    <t>hvernig við ölum upp næstu kynslóðir að breytast . Það þarf ekki einhverja u-beygju , menn þurfa bara að vera</t>
  </si>
  <si>
    <t>það sem framtíðin kallar eftir er frábrugðið því sem við þekkjum í dag . Við erum með óendanlegan fjölda af</t>
  </si>
  <si>
    <t>Aðlagast eða missir af partíinu - Viðskiptablaðið</t>
  </si>
  <si>
    <t>http://vb.is/frettir/142791</t>
  </si>
  <si>
    <t>landi . DV kynnti sér rafrettuæðið . Mjög vinsælt Sölumaðurinn sem DV ræddi við óskaði nafnleyndar þar sem hann er</t>
  </si>
  <si>
    <t>það sem hann er að gera er samkvæmt laganna bókstaf ólöglegt . Og þó hann sé að taka áhættu með</t>
  </si>
  <si>
    <t>Eyðimerkurganga rafrettunnar</t>
  </si>
  <si>
    <t>hendur í vösum og virðir fyrir sér alls konar sængur , kodda , handklæði , inniskó , rúmföt , fullkomlega</t>
  </si>
  <si>
    <t>það sem hann leitar að er ekki til . En hann er bara of kurteis til að fara . Konan</t>
  </si>
  <si>
    <t>Manngæska náttsloppsins</t>
  </si>
  <si>
    <t>http://ruv.is/frett/manngaeska-nattsloppsins</t>
  </si>
  <si>
    <t>harðlega sem hún segir að hafi orðið til þess að játning mannsins þar sem hann viðurkennir að hann hafi verið</t>
  </si>
  <si>
    <t>það sem hann væri að gera væri rangt væri ekki tekin til greina . Helga Leifsdóttir , lögmaður : Og</t>
  </si>
  <si>
    <t>Léleg vinnubrögð lögreglu leiddu til sýknunar</t>
  </si>
  <si>
    <t>ein heim og byrjar nýja vakt á samfélagsmiðlum , við að sinna samfélagsmiðla-sjálfinu . Rannsóknir sýna að aldamótakynslóðin er mjög</t>
  </si>
  <si>
    <t>það sem hún sér á samfélagsmiðlum er „ ekki alvöru “ , að lífið er sett í búning á samfélagsmiðlum</t>
  </si>
  <si>
    <t>Kapítalismi-sjálfsást Sjálfsást-kapítalismi</t>
  </si>
  <si>
    <t>http://stundin.is/grein/8348</t>
  </si>
  <si>
    <t>Alma Mjöll Ólafsdóttir</t>
  </si>
  <si>
    <t>folöldum Eiríks Hests . Við birtum viðtalið við Heiðu hér fyrir neðan : Ég reyni að passa mig og vera</t>
  </si>
  <si>
    <t>Eyjar.net - upplýsinga- og fréttamiðill um Vestmannaeyjar - Fréttir - Kraftmikil Eyjapæja</t>
  </si>
  <si>
    <t>http://eyjar.net/read/2008-03-15/kraftmikil-eyjapaeja</t>
  </si>
  <si>
    <t>deila því með þjóðinni hvaða leiðir hann hefur valið til að láta drauma sína og markmið rætast . Hann virðist</t>
  </si>
  <si>
    <t>það sem kemur frá hjartanu nær til hjartans . Árangur Ólafs á íþróttasviðinu kemur þeim ekki á óvart sem til</t>
  </si>
  <si>
    <t>Gæðingur á sprettinum</t>
  </si>
  <si>
    <t>http://mbl.is/greinasafn/grein/712372</t>
  </si>
  <si>
    <t>raun algeng sýn hér á landi að stilla ósnortinni náttúru og manngerðu umhverfi sem andstæðum . Fólk er ekki almennt</t>
  </si>
  <si>
    <t>það sem lítur út fyrir að vera villt náttúra hefur oft á tíðum verið mótað í aldanna rás af mönnum</t>
  </si>
  <si>
    <t>Samspil manns og náttúru</t>
  </si>
  <si>
    <t>http://mbl.is/greinasafn/grein/1223848</t>
  </si>
  <si>
    <t>að bindast því einhverjum böndum og tilfinningum . Og þó þetta gerist snemma á meðgöngu þá er maður samt orðinn</t>
  </si>
  <si>
    <t>það sem maður ber í legi sínu sé eitthvað stórkostlegt . Án þess að ætla að gera lítið úr sorg</t>
  </si>
  <si>
    <t>Svanhvít: „Sársaukinn, hræðslan, sorgin og máttleysið sem við gengum í gegnum þessa nótt“</t>
  </si>
  <si>
    <t>http://dv.is/folk/2017/4/5/svanhvit-sarsaukinn-hraedslan-sorgin-og-mattleysid-sem-vid-gengum-i-gegnum-thessa-nott/</t>
  </si>
  <si>
    <t>hef áður haft orð á í þessum pistlum , eru reglur óþarfar , ef … Já , ef maður er</t>
  </si>
  <si>
    <t>það sem maður gerir eða segir sé byggt á virðingu , tillitssemi og hreinu andrúmslofti . Það á líka við</t>
  </si>
  <si>
    <t>Brostu þegar þú talar í síma</t>
  </si>
  <si>
    <t>http://stundin.is/grein/4351</t>
  </si>
  <si>
    <t>Bergþór Pálsson</t>
  </si>
  <si>
    <t>einhvern fyrirvara ef það gerist aftur [ að ekki er staðið við loforð ] og stjórnmálamenn verða að vera sér</t>
  </si>
  <si>
    <t>það sem sagt er þarf að efna , " segir Gylfi en leggur áherslu á að ekki sé enn komið</t>
  </si>
  <si>
    <t>Ekki lausn í að ríkisstjórn komi með útspil</t>
  </si>
  <si>
    <t>http://mbl.is/greinasafn/grein/1552713</t>
  </si>
  <si>
    <t>dyr út úr þessum veruleika og inn í annan heim . „ Eftir því sem reynslan verður meiri verð ég</t>
  </si>
  <si>
    <t>það sem skiptir öllu máli er kjarninn í verkinu : hugmyndafræðilegur kjarni , erindi verksins en líka blæbrigðin , tilfinningarnar</t>
  </si>
  <si>
    <t>Óttinn við dauðann og 5 tonn  af gúmmíkurli</t>
  </si>
  <si>
    <t>http://dv.is/menning/2015/2/8/ilmur-stefansdottir/</t>
  </si>
  <si>
    <t>. Þrátt fyrir að sumir fari mikinn við lyklaborðið og leyfi sér ákveðið hömluleysi , fer þeim fjölgandi sem eru</t>
  </si>
  <si>
    <t>það sem við deilum á netinu verður ekki tekið til baka og er sjaldnast óhult bak við veggi notendanafna og</t>
  </si>
  <si>
    <t>Internetið étur börnin sín</t>
  </si>
  <si>
    <t>http://mbl.is/greinasafn/grein/1560216</t>
  </si>
  <si>
    <t>hvað hafi áhrif á líðanina og hvað við getum gert til að hafa áhrif á hana auk þess að vera</t>
  </si>
  <si>
    <t>það sem við gerum hafi áhrif á líðan annarra . Eldri börnin hafi fengið verkefni um sjálfsmyndina til að átta</t>
  </si>
  <si>
    <t>Geðrækt sáir áfram fræjum</t>
  </si>
  <si>
    <t>http://mbl.is/greinasafn/grein/756730</t>
  </si>
  <si>
    <t>starfa í fjölmiðlum , en einnig til almennings . Við þurfum nefnilega líka að líta í eigin barm og vera</t>
  </si>
  <si>
    <t>það sem við skrifum og deilum á samfélagsmiðlum og á netinu almennt hefur áhrif . Ég er þess fullviss um</t>
  </si>
  <si>
    <t>Tölum um geðheilbrigði</t>
  </si>
  <si>
    <t>í síðasta sinn . „ Síðasti dagurinn nálgaðist okkur eins og lest . Það var óhjákvæmilegt . Við vorum öll</t>
  </si>
  <si>
    <t>það sem við vorum að gera væri einstakt og að við myndum aldrei gera neitt svipað aftur . Við munum</t>
  </si>
  <si>
    <t>samt . Af því bara , þannig hefur það alltaf verið , virðist vera eina ástæðan . Allir eru óskaplega</t>
  </si>
  <si>
    <t>það sem þeir gera er umdeilanlegt , segir &amp; Zcaron ; i { zcaron } ek , en það sem</t>
  </si>
  <si>
    <t>...nei, ég er ekki fótgönguliði, ég er skæruliði</t>
  </si>
  <si>
    <t>http://mbl.is/greinasafn/grein/1148454</t>
  </si>
  <si>
    <t>er eins og með annað , að þeir sem hafa meiri tekjur , fá sér dýrari föt . Menn eru</t>
  </si>
  <si>
    <t>það sést hvað fötin kosta sem þeir ganga í , rétt eins og bílarnir sem þeir aka , " sagði</t>
  </si>
  <si>
    <t>Fötin skapa bankamanninn</t>
  </si>
  <si>
    <t>http://mbl.is/greinasafn/grein/1017014</t>
  </si>
  <si>
    <t>, þótt enn megi reyna að halda skynsemiskenningunni á lofti og álykta sem svo , að fólk verði sér sífellt</t>
  </si>
  <si>
    <t>það setur í tunnuna og reyni að draga úr sorpi eftir föngum . Gylfi Magnússon , dósent við viðskipta- og</t>
  </si>
  <si>
    <t>Horft í aurana</t>
  </si>
  <si>
    <t>http://mbl.is/greinasafn/grein/709495</t>
  </si>
  <si>
    <t>að skilja nokkuð í . Fólk sé meðvitað um hvað það borðar og drekkur og nú sé það einnig orðið</t>
  </si>
  <si>
    <t>það setur inn í sig . Hún telur að þessi lífrænabylgja sé til merkis um að danskar konur hafi heildstæðari</t>
  </si>
  <si>
    <t>bita eða fyrsta sopa , " segir hún . Þóra segir kaupendahópurinn mjög breiðan enda sé fólk alltaf að verða</t>
  </si>
  <si>
    <t>það setur ofan í sig . " Það er af sem áður var að heilbrigt mataræði var aðeins áhugamál lítils</t>
  </si>
  <si>
    <t>Neytendur vilja holla vöru</t>
  </si>
  <si>
    <t>http://mbl.is/greinasafn/grein/1390928</t>
  </si>
  <si>
    <t>og jarðar . Í Suður-Kaliforníu er hollusta og heilsusamlegt mataræði efst á blaði hjá flestum , fólk er almennt mjög</t>
  </si>
  <si>
    <t>það setur ofan í sig . Hér er alls staðar hægt að kaupa frábært , lífrænt ræktað hráefni ; ávexti</t>
  </si>
  <si>
    <t>Steikin beint frá bónda</t>
  </si>
  <si>
    <t>http://mbl.is/greinasafn/grein/1596374</t>
  </si>
  <si>
    <t>ég er fullur tilhlökkunar , “ sagði Ólafur Þór í samtali við fréttastofuna að loknum starfsmannafundinum . Hann segist líka</t>
  </si>
  <si>
    <t>það séu breytingatímar og starfsfólki hafi liðið mjög illa og hann stígi inn í það umhverfi , þót hann sé</t>
  </si>
  <si>
    <t>. „ Ferðamennirnir láta það í ljós að það sé ekki mjög uppörvandi að sjá þessar flugur en flestir eru</t>
  </si>
  <si>
    <t>það séu flugur hérna . En þær eru pirrandi , " bætir hann við . Óvenjumikið um mý „ Það</t>
  </si>
  <si>
    <t>Höfuðnetin rokseljast á Mývatni</t>
  </si>
  <si>
    <t>http://mbl.is/frettir/innlent/2016/06/13/hofudnetin_rokseljast_a_myvatni/</t>
  </si>
  <si>
    <t>finnst mér núna . Hópurinn er frábær og þjálfarateymið frábært . ' Stoltur af strákunum á EM Björn Bergmann er</t>
  </si>
  <si>
    <t>það séu meiðsli sóknarlega hjá Íslandi . Kolbeinn Sigþórsson er meiddur og ekki í hópnum og Jón Daði Böðvarsson er</t>
  </si>
  <si>
    <t>Björn Bergmann: Hef þroskast en horfi ekki á fótbolta</t>
  </si>
  <si>
    <t>bara að bara að leyfa vinum og vandamönnum að heyra hvað það er að gera . Og er kannski ekki</t>
  </si>
  <si>
    <t>það séu óprúttnir aðilar sem geta verið að fylgjast með samfélagsmiðlunum með það að markmiði að vita hvort fólk er</t>
  </si>
  <si>
    <t>Ekki auglýsa fjarveru á Fésbókinni</t>
  </si>
  <si>
    <t>http://ruv.is/node/625823</t>
  </si>
  <si>
    <t>með skemmdan sjónbörk getur fengið svokallaða blindusjón ( e. blindsight ) sem gerir það að verkum að það er ekki</t>
  </si>
  <si>
    <t>það sjái en getur samt brugðist við sjónáreitum og hefur því sjón í einhverjum skilningi orðsins . Seinni rannsóknir hafa</t>
  </si>
  <si>
    <t>Hvar í heilanum er meðvitundin?</t>
  </si>
  <si>
    <t>http://visindavefur.is/svar.php?id=5325</t>
  </si>
  <si>
    <t>Kamilla Rún Jóhannsdóttir</t>
  </si>
  <si>
    <t>Ég er hrifin af víðum bolum eða peysum yfir til að geta verið eðlileg og án þess að vera of</t>
  </si>
  <si>
    <t>það sjáist ef ég er að anda , eða hvað ég gæti verið að melta ( þarna kemur aftur að</t>
  </si>
  <si>
    <t>"Ég dett inn og út úr tísku"</t>
  </si>
  <si>
    <t>http://mbl.is/smartland/tiska/2012/07/02/eg_dett_inn_og_ut_ur_tisku_2</t>
  </si>
  <si>
    <t>segir að sennilega sé ekki til það fyrirtæki í Danmörku sem ekki segist vera umhverfisvænt . " Þau eru mjög</t>
  </si>
  <si>
    <t>það skipti máli fyrir samkeppnishæfnina . " Hún bætir við að m.a.s. byggingageirinn , sem hingað til hefur ekki þótt</t>
  </si>
  <si>
    <t>Búa sig undir bjartari tíma</t>
  </si>
  <si>
    <t>http://mbl.is/greinasafn/grein/1333432</t>
  </si>
  <si>
    <t>öll merki um það að umferðarmenningin hér á landi sé að verða betri , ökumenn og aðrir vegfarendur séu orðnir</t>
  </si>
  <si>
    <t>það skipti miklu máli að haga sér vel í umferðinni og skapa þannig betri umferðarmenningu , " segir Stefán og</t>
  </si>
  <si>
    <t>Sáttmáli um betri umferð</t>
  </si>
  <si>
    <t>http://mbl.is/greinasafn/grein/1457233</t>
  </si>
  <si>
    <t>hverju sinni . Þú nýttir hverja einustu mínútu til hins ýtrasta , það var eins og þú værir allan tímann</t>
  </si>
  <si>
    <t>það skipti miklu máli að nýta vel tímann sem þú fékkst . Þú lifðir hratt og áorkaðir alveg gríðarlega miklu</t>
  </si>
  <si>
    <t>BENEDIKT ODDSSON</t>
  </si>
  <si>
    <t>http://mbl.is/greinasafn/grein/576433</t>
  </si>
  <si>
    <t>hlutverki safnaráðs í svona tilvikum . Katrín segir mikilvægt að safnaráð sé á vaktinni , en einnig að almenningur sé</t>
  </si>
  <si>
    <t>það skipti miklu máli þegar um að ræða gamla og verðmæta gripi , að til séu lög sem fjalli sérstaklega</t>
  </si>
  <si>
    <t>Almenningur verður að þekkja reglur</t>
  </si>
  <si>
    <t>http://ruv.is/node/795551</t>
  </si>
  <si>
    <t>samtali í kringum stjórnarmyndunarviðræður “ , svarar hún ákveðin . „ Ég ætla að treysta því að allir aðilar séu</t>
  </si>
  <si>
    <t>það skipti mjög miklu máli að það séu ekki opnar dyr milli viðskiptahagsmuna og stjórnmála . “ Bókmenntir í stjórnarráðinuMeðan</t>
  </si>
  <si>
    <t>því við að fleiri bakarí hafi tekið upp á því að baka með súrdeigi . " Flestir bakarar eru orðir</t>
  </si>
  <si>
    <t>það skiptir máli að bjóða upp á næringarríka vöru , " segir Sigfús . Vakna snemma en opna seint Bræðurnir</t>
  </si>
  <si>
    <t>Súrdeigssérhæfing</t>
  </si>
  <si>
    <t>http://mbl.is/greinasafn/grein/1438275</t>
  </si>
  <si>
    <t>slá börnin sín , misnota þau kynferðislega og hirða einfaldlega ekki nógu vel um þau . Við þurfum að vera</t>
  </si>
  <si>
    <t>það skiptir máli að bregðast við og ekki bara ganga um í þeirri trú að öll börn hafi það svo</t>
  </si>
  <si>
    <t>ég held að flestum hafi fundist hún vera plagg uppi í hillu sem engum kæmi við . Núna eru flestir</t>
  </si>
  <si>
    <t>það skiptir máli hvernig stjórnarskráin er og stöðugt ber á góma að þessu eða hinu þurfi að breyta . Nú</t>
  </si>
  <si>
    <t>Saga um valdið og beitingu þess</t>
  </si>
  <si>
    <t>http://mbl.is/greinasafn/grein/1525347</t>
  </si>
  <si>
    <t>, því margir hafi ekki aðgang að öruggu húsnæði að lokinni afplánun í fangelsi . „ Samfélagið þarf að vera</t>
  </si>
  <si>
    <t>það skiptir miklu máli að einstaklingar hafi aðgang að húsnæði til að geta verið í rafrænu eftirliti , “ segir</t>
  </si>
  <si>
    <t>Búseta önnur en sófinn ekki sjálfgefin</t>
  </si>
  <si>
    <t>http://mbl.is/frettir/innlent/2019/11/08/buseta_onnur_en_sofinn_ekki_sjalfgefin</t>
  </si>
  <si>
    <t>vegna þess að fólkið í þeim löndum að þeim finnst rangt að hlutirnir gangi fram með þessum hætti og er</t>
  </si>
  <si>
    <t>það skiptir miklu máli hvort að það á viðskipti við viðkomandi einstaklinga . Sunna Karen : Þannig að í rauninni</t>
  </si>
  <si>
    <t>Viðhorf fólks stærsta vandamálið</t>
  </si>
  <si>
    <t>aðgengi almennings að ákvarðanatöku , aukið beint lýðræði og opnari stjórnsýsla eru Pírötum mjög hugleikin , því við erum mjög</t>
  </si>
  <si>
    <t>það skiptir ofboðslega miklu máli til þess að þekkja sín borgararéttindi , að þá verður maður að hafa aðgengi að</t>
  </si>
  <si>
    <t>"Samþykktum magnaðar ályktanir"</t>
  </si>
  <si>
    <t>Samkaupa , segir í fréttatilkynningu frá Nettó að netverslunin sé rökrétt þróun við auknum kröfum viðskiptavina . „ Við erum</t>
  </si>
  <si>
    <t>það skiptir öllu máli að vera á tánum og okkur finnst rökrétt skref að bjóða viðskiptavinum okkar upp á þennan</t>
  </si>
  <si>
    <t>Smelltu til að versla í kvöldmatinn</t>
  </si>
  <si>
    <t>http://mbl.is/matur/frettir/2017/09/06/smelltu_til_ad_versla_i_kvoldmatinn/</t>
  </si>
  <si>
    <t>, " segir Ingólfur . Hann segir að íbúarnir á svæðinu finni mikinn styrk hver í öðrum . Fólk sé</t>
  </si>
  <si>
    <t>það standi ekki eitt í þessu og að um náttúruhamfarir sé að ræða sem ljúki á endanum . Það skipti</t>
  </si>
  <si>
    <t>Fólk finnur styrk hvað í öðru</t>
  </si>
  <si>
    <t>http://mbl.is/greinasafn/grein/1379462</t>
  </si>
  <si>
    <t>, formaður þingflokks Samfylkingarinnar . Lúðvík segir að breytingarnar hafi verið yfirvofandi frá því viðræðurnar hófust og landbúnaðurinn hafi verið</t>
  </si>
  <si>
    <t>það stefndi á breytingar á stuðningnum . Matvælaverðshækkanir í heiminum hafi líka knúið á um að hraða ferlinu . "</t>
  </si>
  <si>
    <t>Landbúnaðurinn á grænu ljósi</t>
  </si>
  <si>
    <t>http://mbl.is/greinasafn/grein/1228247</t>
  </si>
  <si>
    <t>Starfsmaður Neytendasamtakanna segir eðlilegt að fólk kaupi bækur á lágu verði hjá stórmörkuðum . Hins vegar verði fólk að vera</t>
  </si>
  <si>
    <t>það stýrir því sjálft hvort bókabúðir standi slíka samkeppni af sér . Á hverju ári fer af stað svokallað verðstríð</t>
  </si>
  <si>
    <t>Steingrímur . Dómur Hæstaréttar í málinu féll árið 2013 og er því töluverður tími liðinn . Steingrímur segist hafa verið</t>
  </si>
  <si>
    <t>það tæki tíma að fara með mál fyrir Mannréttindadómstólinn og hann hafi fyrst og fremst verið feginn er hann frétti</t>
  </si>
  <si>
    <t>Fimmta áminningin til Hæstaréttar</t>
  </si>
  <si>
    <t>http://mbl.is/frettir/innlent/2017/03/16/fimmta_aminningin_til_haestarettar/</t>
  </si>
  <si>
    <t>að hluta til eðlilegt að félagsþroskinn og lífsleiknin sé ekki mikil . En það má allt bæta og ég er</t>
  </si>
  <si>
    <t>það tekur bara tíma . “ Að meðferð lokinni fékk Atli Heiðar umsjón með Kristbjörgu , sem er hjá honum</t>
  </si>
  <si>
    <t>Stígur fyrstu skrefin eftir 30 ár í neyslu</t>
  </si>
  <si>
    <t>http://mbl.is/smartland/frami/2019/01/24/stigur_fyrstu_skrefin_eftir_30_ar_i_neyslu</t>
  </si>
  <si>
    <t>við erum að spila og þegar hún opnast , þá opnast hún illa . Það er mikilvægt að við séum</t>
  </si>
  <si>
    <t>það tekur kannski nokkrar mínútur að fá hana í gang og þá megum við ekki brotna . “ Hún segir</t>
  </si>
  <si>
    <t>Umfjöllun og viðtöl: Stjarnan - Grótta 23-19 | Stjarnan jafnaði einvígið</t>
  </si>
  <si>
    <t>http://visir.is/g/2015150509336</t>
  </si>
  <si>
    <t>lista yfir þau eiturefni sem eru í þeim húðvörum sem eru í boði í viðkomandi verslun ? Fólk væri þá</t>
  </si>
  <si>
    <t>það væri að bera á sig . Samtök um umhverfisvernd sem kalla sig David Suzuki Foundation http://www.davidsuzuki.org/http:/ hafa greint ástandið</t>
  </si>
  <si>
    <t>Hættuleg innihaldsefni í húð og snyrtivörum</t>
  </si>
  <si>
    <t>http://mbl.is/greinasafn/grein/1576160</t>
  </si>
  <si>
    <t>. Það sýndi hún líka í veikindum sínum og kvartaði aldrei og tók sínum örlögum af æðruleysi . Mamma var</t>
  </si>
  <si>
    <t>það væri að líða að lokum og við töluðum um lífið eftir dauðann og hlógum þegar ég spurði hvað hún</t>
  </si>
  <si>
    <t>Hildur Kjartansdóttir</t>
  </si>
  <si>
    <t>http://mbl.is/greinasafn/grein/1155650</t>
  </si>
  <si>
    <t>það væri að mæta 1. deildar liði frá Íslandi . " Það var eins og við vorum ekkert á staðnum</t>
  </si>
  <si>
    <t>http://mbl.is/greinasafn/grein/1428955</t>
  </si>
  <si>
    <t>að þessu yrði þannig háttað að fólk kæmi á staðinn og skráði sig þar í flokkinn þannig að það yrði</t>
  </si>
  <si>
    <t>það væri að skrá sig í flokkinn . En svo kom það í ljós á mánudeginum að þau skiptu um</t>
  </si>
  <si>
    <t>Formaður Heimdallar: „Þetta er ekkert lýðræðisform“</t>
  </si>
  <si>
    <t>http://stundin.is/grein/994</t>
  </si>
  <si>
    <t>sannfærandi . Katrín Jakobsdóttir var gestur í þættinum Vikulokin á Rás 1 í morgun þar sem hún sagðist vera vel</t>
  </si>
  <si>
    <t>það væri áhætta fyrir flokkinn að fara í stjórnarsamstarf með Sjálfstæðis- og Framsóknarflokki . „ Ég veit að þetta stjórnarsamstarf</t>
  </si>
  <si>
    <t>„Mér finnst þið sýna hressandi kjark“</t>
  </si>
  <si>
    <t>http://mbl.is/frettir/kosning/2017/11/18/mer_finnst_thid_syna_hressandi_kjark</t>
  </si>
  <si>
    <t>rauf skilorðið . Straw sagði að sér þætti fyrir því að geta ekki gefið upplýsingar um þetta . Hann væri</t>
  </si>
  <si>
    <t>það væri áhugi fyrir því á meðal almennings að upplýst væri um ástæður þess að Venables var handtekinn . Hins</t>
  </si>
  <si>
    <t>til að fá slíkar ávísanir . Geir Gunnlaugsson , landlæknir : Við hér á embættinu höfum verið okkur mjög vel</t>
  </si>
  <si>
    <t>það væri ákveðinn hópur einstaklinga sem væri að rápa á milli lækna . Og höfum verið að vinna og leita</t>
  </si>
  <si>
    <t>30% lækna hafa aðgang að gagnagrunni um lyfjasögu</t>
  </si>
  <si>
    <t>það væri alltaf verið að fylgjast með og að það væri mjög lítið sem mætti misfarast . “ 4 .</t>
  </si>
  <si>
    <t>10 hlutir sem þú vissir ekki um Manuelu - Barnastjarna og gróft einelti: „Ég var allt í einu með heila þjóð ofan í nærfataskúffunni“</t>
  </si>
  <si>
    <t>http://dv.is/fokus/2019/4/5/10-hlutir-sem-thu-vissir-ekki-um-manuelu-barnastjarna-og-groft-einelti-eg-var-allt-einu-med-heila-thjod-ofan-naerfataskuffunni</t>
  </si>
  <si>
    <t>að á meðan ég var að skrifa verkið , sem var með hléum í tíu ár , varð ég mjög</t>
  </si>
  <si>
    <t>það væri alveg möguleiki á því að ég myndi bætast í þennan hóp áður en mér tækist að ljúka við</t>
  </si>
  <si>
    <t>Ég er jafn brotakenndur og samfélagið</t>
  </si>
  <si>
    <t>http://stundin.is/grein/2631</t>
  </si>
  <si>
    <t>Allt til þess að tilheyra hópnum . „ Ég bara elti , “ segir hún . „ Fyrst var ég</t>
  </si>
  <si>
    <t>það væri eitthvað rangt við þetta því ég var með hnút í maganum en ég hunsaði það bara . Ég</t>
  </si>
  <si>
    <t>Hrikaleg saga af einelti: Leiddist út í dóp og vændi</t>
  </si>
  <si>
    <t>http://dv.is/frettir/2011/3/30/hrikaleg-saga-af-einelti-leiddist-ut-i-dop-og-vaendi/</t>
  </si>
  <si>
    <t>http://mbl.is/frettir/innlent/2012/02/26/einlaegni_er_spennandi</t>
  </si>
  <si>
    <t>fara því hann er í miklum metum hjá okkur . " „ Þá létum við hann vita að við værum</t>
  </si>
  <si>
    <t>það væri ekki hans sök að Chris væri farinn . Við sögðum honum að svo lengi sem hann væri opinn</t>
  </si>
  <si>
    <t>Barton: Engin andstaða gegn Pardew í leikmannahópnum</t>
  </si>
  <si>
    <t>http://visir.is/g/2010444490067</t>
  </si>
  <si>
    <t>með þá staðreynd að bakveggurinn sem ég ætlaði að sýna á liggur upp að kirkjubrekkunni . Ég varð strax mjög</t>
  </si>
  <si>
    <t>það væri endalaust af mold á bak við vegginn og reyndi í raun að brjóta niður vegginn og skapa tilfinningu</t>
  </si>
  <si>
    <t>"Farið milli heima"</t>
  </si>
  <si>
    <t>http://mbl.is/greinasafn/grein/1521920</t>
  </si>
  <si>
    <t>! Þannig hljómar flokkshróp Fóstbræðraflokksins , sem Ólafur Ásgeirsson stofnaði . Fóstbræðraflokkurinn er í Minkasveit og við Minkarnir vorum mjög</t>
  </si>
  <si>
    <t>það væri engin skátasveit norðan Alpafjalla fremri okkur . Við áttum líka sjálfan skátahöfðingjann yfir Íslandi , Ólaf Ásgeirsson ,</t>
  </si>
  <si>
    <t>Ólafur Sigurður Ásgeirsson</t>
  </si>
  <si>
    <t>http://mbl.is/greinasafn/grein/1510338</t>
  </si>
  <si>
    <t>það væri fínt að breyta því á mánudagskvöld . “ Hermann Hreiðarsson , fyrrverandi varnarjaxl í landsliðinu , er mættur</t>
  </si>
  <si>
    <t>„Þekki Lars Lagerbäck mjög vel“</t>
  </si>
  <si>
    <t>http://mbl.is/sport/enski/2016/06/23/ekki_lars_lagerback_mjog_vel/</t>
  </si>
  <si>
    <t>, um fundi hans með Sergei Kislyak , sendiherra Rússlands í Bandaríkjunum . Flynn játaði sekt og sagðist hafa verið</t>
  </si>
  <si>
    <t>það væri glæpur að ljúga að rannsakendum FBI , þegar hann var yfirheyrður . Robert Mueller , sérstakur rannsakandi Dómsmálaráðuneytis</t>
  </si>
  <si>
    <t>Flynn bað um frest á dómsuppkvaðningu</t>
  </si>
  <si>
    <t>http://visir.is/g/2018181218775</t>
  </si>
  <si>
    <t>það fyrir augum . Við getum því litið á slík verk sem listaverk jafnvel þótt höfundar þeirra hafi ekki verið</t>
  </si>
  <si>
    <t>það væri hægt . Ýmsir heimspekingar hafa bent á að við notum orðið listaverk í tvenns konar merkingu : sem</t>
  </si>
  <si>
    <t>Hvernig sé ég hvort ljósmynd sé listaverk eða ekki?</t>
  </si>
  <si>
    <t>http://visindavefur.is/svar.php?id=28377</t>
  </si>
  <si>
    <t>Gunnar Harðarson</t>
  </si>
  <si>
    <t>var að hugsa hvað ég væri fegin að vera flutt , " segir hún , " en ég var þó</t>
  </si>
  <si>
    <t>það væri hætta á svona atburðum þegar ég bjó þarna . " Hún segir að fólk hafi greinilega verið hrætt</t>
  </si>
  <si>
    <t>Tilraunir til nýrra hryðjuverka í London</t>
  </si>
  <si>
    <t>http://mbl.is/greinasafn/grein/1029432</t>
  </si>
  <si>
    <t>, naut þess einlæglega og innilega að vera til og geislaði af smitandi lífsgleði og lífskrafti . Hún lifði lífinu</t>
  </si>
  <si>
    <t>það væri hin allra verðmætasta gjöf , þreyttist aldrei á að dást að smáu sem stóru í sköpunarverkinu og kaus</t>
  </si>
  <si>
    <t>Guðný Theódórsdóttir Bjarnar</t>
  </si>
  <si>
    <t>http://mbl.is/greinasafn/grein/1113392</t>
  </si>
  <si>
    <t>virðingu fólks fyrir valdi , tryggð , föðurlandsást og trú á vísindi og tækni . Í báðum tilvikum var fólk</t>
  </si>
  <si>
    <t>það væri í framlínu þess sem kalla mætti óyfirlýst stríð . Borgirnar urðu hvor á sinn hátt ímynd þess draumasamfélags</t>
  </si>
  <si>
    <t>Plútoníumborgirnar | Kjarninn</t>
  </si>
  <si>
    <t>http://kjarninn.is/skyring/2016-03-28-plutoniumborgirnar</t>
  </si>
  <si>
    <t>Bjarni Bragi Kjartansson</t>
  </si>
  <si>
    <t>mjög víðfeðmt , " segir Lára Sóley og tekur fram að hún hafi þegar hún tók við starfinu verið sér</t>
  </si>
  <si>
    <t>það væri í mörg horn að líta . " Teymið sem heldur um hljómsveitina , sem myndar rammann fyrir þessa</t>
  </si>
  <si>
    <t>"Í góðum tengslum við þjóðina"</t>
  </si>
  <si>
    <t>Sverrir frændi , en Sverrir var löngu horfinn inn um dyrnar á Moggahöllinni . Ég stóð eftir , blóðrjóð og</t>
  </si>
  <si>
    <t>það væri nú kannski ekki alveg eftir meðalformúlunni að vera kölluð Oggúggúnennin og það yfir allt Austurstrætið . En Sverrir</t>
  </si>
  <si>
    <t>Sverrir Þórðarson</t>
  </si>
  <si>
    <t>http://mbl.is/greinasafn/grein/1450746</t>
  </si>
  <si>
    <t>á Ísafirði á síðasta tímabili hans hérlendis áður en hann hélt utan í atvinnumennsku . Á þeim tíma var maður</t>
  </si>
  <si>
    <t>það væri nú nokkuð merkilegt að spila á móti honum og Degi , og í raun því rosalega liði sem</t>
  </si>
  <si>
    <t>Ólafur Stefánsson er Mozart handboltans</t>
  </si>
  <si>
    <t>http://mbl.is/greinasafn/grein/1469228</t>
  </si>
  <si>
    <t>„ Kvíðinn sem þetta skapaði var gífurlegur . Oft alveg yfirþyrmandi . Yfirleitt gerðist ekki neitt en við vorum alltaf</t>
  </si>
  <si>
    <t>það væri óhjákvæmilegt að við myndum sjá einhver sjálfsvíg . Þau skipti sem það gerðist voru hræðileg , " segir</t>
  </si>
  <si>
    <t>Sjálfsvígsbrúin Golden Gate</t>
  </si>
  <si>
    <t>http://visir.is/g/2007108150121</t>
  </si>
  <si>
    <t>einhverjum bótum , “ segir Sveinbjörn . Alltaf meðvituð um óvissu og áhættu Hann segir stjórnendur Isavia alltaf hafa verið</t>
  </si>
  <si>
    <t>það væri óvissa sem fælist í þessu máli , sem úr þyrfti að leysa fyrir dómstólum . „ Þegar mál</t>
  </si>
  <si>
    <t>Sér ekki eftir ákvörðunum Isavia</t>
  </si>
  <si>
    <t>http://mbl.is/frettir/innlent/2019/07/19/ser_ekki_eftir_akvordunum_isavia</t>
  </si>
  <si>
    <t>ég mig á því að ég hef á vissan hátt alltaf lifað samkvæmt honum , þótt ég hefði ekki verið</t>
  </si>
  <si>
    <t>það væri sérstakur lífsstíll . Ég er enn að . Um daginn var ég að taka til í skáp þar</t>
  </si>
  <si>
    <t>Gott að hugsa á þessum nótum</t>
  </si>
  <si>
    <t>að skiptar skoðanir eru ekki veikleiki heldur styrkur , “ svaraði framkvæmdastjóri NATO . Bætti hann við að hann væri</t>
  </si>
  <si>
    <t>það væri skýr meirihluti á Alþingi fyrir aðild að NATO og að það væri það sem skipti máli í þessu</t>
  </si>
  <si>
    <t>„Takk fyr­ir ykk­ar fram­lag“</t>
  </si>
  <si>
    <t>http://mbl.is/frettir/innlent/2019/06/11/takk_fyr_ir_ykk_ar_fram_lag</t>
  </si>
  <si>
    <t>síðast í deild þeirra bestu fyrir 34 árum . „ Auðvitað getum við unnið á Old Trafford . Við erum</t>
  </si>
  <si>
    <t>það væri stórt afrek en það er alls ekki ómögulegt , " sagði Hughton . „ Það verður erfitt að</t>
  </si>
  <si>
    <t>Hughton: Við getum unnið á Old Trafford</t>
  </si>
  <si>
    <t>http://fotbolti.net/news/23-11-2017/hughton-vid-getum-unnid-a-old-trafford</t>
  </si>
  <si>
    <t>Byggingunni var breytt úr kvikmyndastúdíói fyrir Latabæ í lager fyrir Icewear . Eigandi og forráðamaður hússins hefðu átt að vera</t>
  </si>
  <si>
    <t>það væri varasamt að stafla efninu á lagernum lóðrétt í mikla hæð án slökkvikerfis og svo þétt og raun bar</t>
  </si>
  <si>
    <t>Reykkafarar sendir í brennandi hús til að bjarga tölvu</t>
  </si>
  <si>
    <t>http://ruv.is/frett/reykkafarar-sendir-i-brennandi-hus-til-ad-bjarga-tolvu</t>
  </si>
  <si>
    <t>grein fyrir auknu brunaálagi vegna lagersins og að efni þess væri mjög brennanlegt . Jafnframt hefðu þeir átt að vera</t>
  </si>
  <si>
    <t>það væri varasamt að stafla efninu lóðrétt í mikla hæð án slökkvikerfis og svo þétt og raun bar vitni .</t>
  </si>
  <si>
    <t>. Ég lenti í miklum erfiðleikum með hann . _x0084_ Fólk var að tala um þetta þannig ég var mjög</t>
  </si>
  <si>
    <t>það væri verið að fylgjast með mér . " Landsliðskonan Sigríður Lára Garðarsdóttir er komin aftur heim og er búin</t>
  </si>
  <si>
    <t>Wenger: Stundum virkaði rennilásinn ekki</t>
  </si>
  <si>
    <t>http://fotbolti.net/news/19-11-2018/wenger-stundum-virkadi-rennilasinn-ekki</t>
  </si>
  <si>
    <t>heillast af karlmönnum í rauðum fötum . Í rannsókninni hafði rauði liturinn betur en aðrir litir en þátttakendur voru ekki</t>
  </si>
  <si>
    <t>það væri verið að skoða litaþáttinn . Fáðu fólk til að hlæja Húmorsgáfum er misskipt svo kannski er erfiðara að</t>
  </si>
  <si>
    <t>Níu atriði sem gera þig aðlaðandi</t>
  </si>
  <si>
    <t>http://mbl.is/smartland/samskipti/2017/11/19/niu_atridi_sem_gera_thig_adladandi</t>
  </si>
  <si>
    <t>við að leika í þessu leikriti Hann telur að þessi tilraun hafi misheppnast að því leyti að Bragi hafi verið</t>
  </si>
  <si>
    <t>það væri verið að taka allt upp . „ Bragi missti tökin á þessum leik . Hvorki fyrr né síðar</t>
  </si>
  <si>
    <t>Sævar Jóns: Orðbragð leikmanna hefur ekki batnað</t>
  </si>
  <si>
    <t>ekki hvenær útsölur byrjuðu í landinu . Ég svaraði að ég gæti sagt með ágætis vissu að flestir borgarbúar væru</t>
  </si>
  <si>
    <t>það væru almennt tvö útsölutímabil , þ.e. janúarútsölur og sumarútsölur . En ég spyr , af hverju í ósköpunum er</t>
  </si>
  <si>
    <t>velvakandi</t>
  </si>
  <si>
    <t>http://mbl.is/greinasafn/grein/1244638</t>
  </si>
  <si>
    <t>að þær væru dæmi um örlæti Drottins . Hann reyni þó að láta vinsældirnar ekki stíga sér til höfuðs ,</t>
  </si>
  <si>
    <t>það væru bara tvö eða þrjú ár þar til hann hverfi sjálfur til föðurhúsanna . Heimildamaður fréttastofu AFP í Vatíkaninu</t>
  </si>
  <si>
    <t>Páfinn segist eiga fá ár eftir ólifuð</t>
  </si>
  <si>
    <t>http://ruv.is/node/623510</t>
  </si>
  <si>
    <t>kynlíf á einhvern annan hátt . “ Sólveig Rós segir að þeir kennarar sem hún ræddi við hafi verið mjög</t>
  </si>
  <si>
    <t>það væru hinsegin nemendur í skólanum og að þeir hafi reynt að gera ráð fyrir þeim með því t.d. að</t>
  </si>
  <si>
    <t>Kynfræðslan er ekki fyrir alla</t>
  </si>
  <si>
    <t>http://mbl.is/frettir/innlent/2016/04/12/typpid_mun_finna_thig/</t>
  </si>
  <si>
    <t>rúman mánuð og finn svosem ekki mikla breytingu . Ég myndi duga skammt í þessu starfi ef ég væri stöðugt</t>
  </si>
  <si>
    <t>það væru hundrað þúsund manns að horfa á mig . Mér finnst best að ímynda mér að ég sé bara</t>
  </si>
  <si>
    <t>Ég er óskaplega forvitin</t>
  </si>
  <si>
    <t>http://mbl.is/greinasafn/grein/1323971</t>
  </si>
  <si>
    <t>þannig að ég þekki það . Ég var kannski ekkert lengur að skrifa Endurfundi en Stundarfró , en ég var</t>
  </si>
  <si>
    <t>það væru kannski einhverjir með væntingar til mín þannig að ég varð ósjálfrátt krítískari á sjálfan mig á meðan ég</t>
  </si>
  <si>
    <t>Ást í stað trúarbragða</t>
  </si>
  <si>
    <t>http://frettatiminn.is/ast-i-stad-truarbragda/</t>
  </si>
  <si>
    <t>Fréttaskýring: Lítið hefur farið fyrir rannsóknarnefndum</t>
  </si>
  <si>
    <t>http://mbl.is/frettir/innlent/2011/06/23/litid_hefur_farid_fyrir_rannsoknarnefndum</t>
  </si>
  <si>
    <t>. _x0084_ Það er erfitt að meta það hversu sterkir við vorum og hversu slakir Íslendingar voru . Við erum</t>
  </si>
  <si>
    <t>það vantaði fjóra lykilmenn í íslenska liðið . " _x0084_ Við verðum að spila þannig á morgun að við verðskuldum</t>
  </si>
  <si>
    <t>Horfði á leikinn gegn Frakklandi - _x0084_Verðum að virða Ísland"</t>
  </si>
  <si>
    <t>http://fotbolti.net/news/14-10-2018/horfdi-a-leikinn-gegn-frakklandi-verdum-ad-virda-island</t>
  </si>
  <si>
    <t>þessu tagi . Fulltrúar allra flokka , þar á meðal Viðreisnar , voru viðstaddir þá umræðu og gengu til atkvæðagreiðslu</t>
  </si>
  <si>
    <t>það var ágreiningur , lögfræðilegur ágreiningur , um það hvernig matskenndri reglu 10. greinar stjórnsýslulaga væri fullnægt að þessu leyti</t>
  </si>
  <si>
    <t>Leið í leikjafræði gagnvart ríkisstjórninni</t>
  </si>
  <si>
    <t>http://mbl.is/frettir/innlent/2018/03/06/leid_i_leikjafraedi_gagnvart_rikisstjorninni</t>
  </si>
  <si>
    <t>get sagt það eitt að við séra Hjálmar vorum að reyna að gera okkar besta , við vorum báðir mjög</t>
  </si>
  <si>
    <t>það var ekkert auðvelt fyrir Sigrúnu Pálínu að standa í þessari baráttu . Það var mikið fár í kringum þetta</t>
  </si>
  <si>
    <t>Kirkjan á að vera griðastaður</t>
  </si>
  <si>
    <t>http://mbl.is/greinasafn/grein/1346686</t>
  </si>
  <si>
    <t>Síðastliðið ár fór að halla undan fæti og maður fann að þér leið ekki alltaf vel . Þú varst oft</t>
  </si>
  <si>
    <t>það var ekki allt eins og það átti að vera . Þrátt fyrir það heyrði maður þig aldrei kvarta ,</t>
  </si>
  <si>
    <t>Brynhildur Garðarsdóttir</t>
  </si>
  <si>
    <t>á hefðbundnu tímabili í NBA-deildinni . Í heild verða spilaðir 990 leikir í stað 1.230 . " Báðir aðilar voru</t>
  </si>
  <si>
    <t>það var nauðsynlegt að gera málamiðlum og koma hlutunum í eitthvert horf , " sagði Billy Hunter , framkvæmdastjóri leikmannasamtakanna</t>
  </si>
  <si>
    <t>Takmörkuð ánægja en boltinn rúllar af stað</t>
  </si>
  <si>
    <t>http://mbl.is/greinasafn/grein/1401690</t>
  </si>
  <si>
    <t>vakið upp í honum púkann . Hann hafði fundið sterklega fyrir þessu með Hugrúnu í byrjun , var sér líka</t>
  </si>
  <si>
    <t>það var yfirmáta heimskulegt að daðra við eiginkonu nágranna síns . Hún var bara svo fallega vaxin og svo gaman</t>
  </si>
  <si>
    <t>Vargurinn</t>
  </si>
  <si>
    <t>Jón Hallur Stefánsson</t>
  </si>
  <si>
    <t>Við viljum sjá mun meira af umhverfisvænum leikföngum á íslenskum heimilum , “ segir Harpa . „ Að fólk verði</t>
  </si>
  <si>
    <t>það velur fyrir börnin sín . “ „ Já , eða bara almennt inn á heimilin , “ skýtur Þurý</t>
  </si>
  <si>
    <t>þó óskylt þessum breytingum á regluverkinu , en í stóru myndinni er þetta sama verkefnið . „ Ég er mjög</t>
  </si>
  <si>
    <t>það verða tvö atriði í frumvarpinu sérstaklega gagnrýnd , varðandi markaðsrannsóknir og varðandi áfrýjunarheimild , ef þú tekur þær tvær</t>
  </si>
  <si>
    <t>Eru fyrst og fremst að taka til - Vísir</t>
  </si>
  <si>
    <t>http://visir.is/g/2019191029779</t>
  </si>
  <si>
    <t>áhrif á iðnaðinn og þá er öðru markmiði náð og okkar mat eftir vinnslu myndarinnar er að iðnaðurinn sé mjög</t>
  </si>
  <si>
    <t>það verði að gera virðiskeðjuna gagnsærri og hreinni . Hægt og sígandi eru neytendur líka að verða meðvitaðri um það</t>
  </si>
  <si>
    <t>Einn mest mengandi iðnaður heims</t>
  </si>
  <si>
    <t>http://bbl.is/frettir/16994</t>
  </si>
  <si>
    <t>Erla Hjördís Gunnarsdóttir</t>
  </si>
  <si>
    <t>úrræði sem er ætlað að auðvelda ungu fólki að komast inn á húsnæðismarkaðinn og eignast eigið húsnæði . Bjarni segist</t>
  </si>
  <si>
    <t>það verði aldrei auðvelt að koma þaki yfir höfuðið á fjölskyldunni . Ríkisstjórnin hafi þó reynt að taka á þeim</t>
  </si>
  <si>
    <t>Bjarni: „Búum ekki í galdralandi“</t>
  </si>
  <si>
    <t>http://ruv.is/node/1059633</t>
  </si>
  <si>
    <t>þar , það er ekki einlægur vilji sem sagt allra þar að taka upp skólagjöld , heldur eru bara menn</t>
  </si>
  <si>
    <t>það verður að gera eitthvað í stöðunni . Hann segir að stjórnvöld þurfi að gera upp við sig hvort þau</t>
  </si>
  <si>
    <t>Hafna skólagjöldum</t>
  </si>
  <si>
    <t>upphafi viðræðna og fyrir kosningar að allir þyrftu að gera málamiðlanir í þessum viðræðum . „ Við erum auðvitað mjög</t>
  </si>
  <si>
    <t>það verður að gera málamiðlanir í hvaða stjórnarsamstarfi sem er . Skilaboð kosninganna eru vissulega blendin í þessum efnum líka</t>
  </si>
  <si>
    <t>Ekki búið að semja um að Katrín fari í forsætisráðuneytið</t>
  </si>
  <si>
    <t>http://visir.is/g/2017171119042</t>
  </si>
  <si>
    <t>fyrir frá upphafi að allir þyrftu að gera málamiðlanir í þessum viðræðum . Katrín Jakobsdóttir : Við erum auðvitað mjög</t>
  </si>
  <si>
    <t>það verður að gera málamiðlanir í hvaða stjórnarsamstarfi sem er og skilaboð kosninganna eru vissulega blendin í þessum efnum líka</t>
  </si>
  <si>
    <t>Ekki formlega gengið frá samkomulagi að Katrín verði forsætisráðherra</t>
  </si>
  <si>
    <t>nálgunin aðeins öðruvísi heldur en hún hefur verið . En fólk vill láta til sín taka , fólk er orðið</t>
  </si>
  <si>
    <t>það verður að hafa áhrif í samfélaginu , við getum ekki falið einhverjum öðrum að sjá um það . Andri</t>
  </si>
  <si>
    <t>VG býður fram í 15 sveitarfélögum</t>
  </si>
  <si>
    <t>Auðvitað er nálgunin kannski aðeins öðruvísi en hún hefur verið . Fólk vill láta til sín taka og er orðið</t>
  </si>
  <si>
    <t>það verður að hafa áhrif í samfélaginu . Við getum ekki falið einhverjum öðrum að sjá um það , "</t>
  </si>
  <si>
    <t>http://visir.is/g/2010445179579</t>
  </si>
  <si>
    <t>þarf að fá hærra verð til að hægt sé að reka fyrirtækið á eðlilegan hátt . En jafnframt erum við</t>
  </si>
  <si>
    <t>það verður að halda kjúklingaverði í lágmarki , þá með miklu aðhaldi í rekstri . Markmið Ísfugls er að framleiða</t>
  </si>
  <si>
    <t>Gömlu góðu gildin í fyrirrúmi</t>
  </si>
  <si>
    <t>http://mbl.is/greinasafn/grein/766033</t>
  </si>
  <si>
    <t>það ekki hvað síst vera framsýni Norðurlandanna sem veki áhuga Japana . " Ísland og hin Norðurlöndin eru framsýn og</t>
  </si>
  <si>
    <t>það verður að takast á við þau vandamál sem blasa við mannkyninu , " segir Tanabe og kveður Japani því</t>
  </si>
  <si>
    <t>Fjölmargir möguleikar á samstarfi</t>
  </si>
  <si>
    <t>http://mbl.is/greinasafn/grein/528990</t>
  </si>
  <si>
    <t>þrír hlaupandi frá miðjunni eða kantinum ? Það verður virkilega erfitt að verjast þessu . ' Alexander er þó vissulega</t>
  </si>
  <si>
    <t>það verður ekki hlaupið að því að spila þetta leikkerfi . ,, Áhætturnar eru vissulega til staðar og það er</t>
  </si>
  <si>
    <t>GAIS íhugar að spila 4-6-0 - Slæmt fyrir Guðjón</t>
  </si>
  <si>
    <t>. Hann ( Wenger ) er frábær stjóri og auðvitað væri gaman að vinna gegn honum , en við erum</t>
  </si>
  <si>
    <t>það verður erfitt . " Aðspurður hvort hann væri búinn að fá einhver ráð frá föður sínum sagði Darren :</t>
  </si>
  <si>
    <t>Ferguson yngri mætir Wenger - Fékk ráð frá þeim gamla</t>
  </si>
  <si>
    <t>http://fotbolti.net/news/19-09-2017/ferguson-yngri-maetir-wenger-fekk-rad-fra-theim-gamla</t>
  </si>
  <si>
    <t>Boriov fyrir Stöð 2 í Kaplakrika síðastliðið sumar . " Við erum vel stemmdir fyrir þetta verkefni en erum líka</t>
  </si>
  <si>
    <t>það verður erfitt . Þetta BATE lið er hörkugott og það er alveg ljóst að við þurfum að ná fram</t>
  </si>
  <si>
    <t>Valsmenn mæta BATE: Verðum að vera vel skipulagðir og spila af varfærni</t>
  </si>
  <si>
    <t>http://mbl.is/greinasafn/grein/1229022</t>
  </si>
  <si>
    <t>því krafist að hann sýni öryggi í umgangi við erlenda leiðtoga auk góðrar þekkingar á alþjóðamálum . " Við erum</t>
  </si>
  <si>
    <t>það verður fylgst gaumgæfilega með honum , " sagði David Axelrod , aðalráðgjafi hans , við fréttamenn . Mikil áhersla</t>
  </si>
  <si>
    <t>Obama heldur í ferðalag og heimurinn fylgist með</t>
  </si>
  <si>
    <t>http://mbl.is/greinasafn/grein/1229986</t>
  </si>
  <si>
    <t>sem það spilar og gerir þar betur en lið eins Manchester United og Arsenal . Þú þarft því að vera</t>
  </si>
  <si>
    <t>það verður mikill tími í leiknum sem við höfum ekki boltann vegna þess hversu Swansea-liðið gerir þetta vel , "</t>
  </si>
  <si>
    <t>Moyes: Swansea gerir betur en United og Arsenal</t>
  </si>
  <si>
    <t>http://mbl.is/sport/enski/2012/03/23/moyes_swansea_gerir_betur_en_united_og_arsenal</t>
  </si>
  <si>
    <t>Við viljum að sjálfsögðu fara strax upp í Pepsi á þessu ári . Að því sögðu , þá eru við</t>
  </si>
  <si>
    <t>það verður mjög krefjandi verkefni . Við teljum okkur vera með vel mannaðan hóp , sem er tilbúinn að takast</t>
  </si>
  <si>
    <t>Helgi Sig: Þetta er stórt ár hjá Fylki</t>
  </si>
  <si>
    <t>http://fotbolti.net/news/04-05-2017/helgi-sig-thetta-er-stort-ar-hja-fylki</t>
  </si>
  <si>
    <t>í háum hælum og segist taka tillit til þess í hönnun sinni . " Mér líkar glamúr en ég er</t>
  </si>
  <si>
    <t>það vilja ekki allir ganga í háum hælum alltaf . Ég hef ekki misst mig í glamúrlínunni . " Juliet</t>
  </si>
  <si>
    <t>samverueldhúsið og þannig er það með sælurýmið . " Teikniforrit fyrir viðskiptavini Allur gangur er á því hvað fólk er</t>
  </si>
  <si>
    <t>það vill , að sögn Atla Þórs . Hann segir að sumir séu alveg með á hreinu hvernig þeir vilji</t>
  </si>
  <si>
    <t>Samverueldhús og sælurými</t>
  </si>
  <si>
    <t>http://mbl.is/greinasafn/grein/1092173</t>
  </si>
  <si>
    <t>Guðrún Margrét Íslendinga duglega að notfæra sér þjónustu arkitekta og innanhússarkitekta . Kröfur viðskiptavinanna hafi líka aukist og fólk sé</t>
  </si>
  <si>
    <t>það vill . Húsgögn sem endast Líkt og áður sagði hafa viðtökur við húsgögnunum fyrir Johansson verið góðar og er</t>
  </si>
  <si>
    <t>"húsgögn sem eiga að endast"</t>
  </si>
  <si>
    <t>http://mbl.is/greinasafn/grein/1076392</t>
  </si>
  <si>
    <t>er að aukast jafnt og þétt . Vesturland státar af mikilli fjölbreytni í þessum efnum . „ Fólk er orðið</t>
  </si>
  <si>
    <t>það vill borða og eyða fjármunum sínum í . Það kýs frekar að kaupa vörur sem eru ekki unnar af</t>
  </si>
  <si>
    <t>Vörur frá Vesturlandi á jólamarkaði á Nesi í Reykholtsdal</t>
  </si>
  <si>
    <t>yrði líkari dýri sem er ekki endilega meðvitað um að eitthvað geti verið gott fyrir aðra . Dýr er einfaldlega</t>
  </si>
  <si>
    <t>það vill eitthvað , sækist eftir einhverju og forðast annað án þess að vera siðferðilegur gerandi þótt það sé ef</t>
  </si>
  <si>
    <t>trú á því að það geti náð fjórða sætinu og þar með þátttökurétti í Meistaradeildinni næsta tímabil . Hann er</t>
  </si>
  <si>
    <t>það vill oft gerast að lið slaki á í deildarkeppninni vikurnar eftir sigur í bikarkeppni . FH vann nauman sigur</t>
  </si>
  <si>
    <t>Næsta tímabil Liverpool gæti byrjað 2. ágúst</t>
  </si>
  <si>
    <t>varaforsetinn reyni að vísu að láta á engu bera vilja kosningastjórar hans reyna að bæta skaðann , enda eru þeir</t>
  </si>
  <si>
    <t>það voru einmitt mistök sem þessi sem ollu því vafasama orðspori sem fer af Dan Quayle , fyrrverandi varaforseta Bandaríkjanna</t>
  </si>
  <si>
    <t>Reynir að stappa stálinu í flokkssystkini sín</t>
  </si>
  <si>
    <t>að lengd og voru þær sýndar á undan kvikmyndum í almennum sýningum . " Sökum þessa var kvikmyndagerðarfólkið sér afar</t>
  </si>
  <si>
    <t>það yrði að gera skemmtilegar myndir sem höfðuðu til almennings , því annars myndi fólk bara koma seint í bíóhúsin</t>
  </si>
  <si>
    <t>Marshall-aðstoðin fól í sér gjöfult samstarf þjóða</t>
  </si>
  <si>
    <t>http://mbl.is/greinasafn/grein/1149270</t>
  </si>
  <si>
    <t>Gaza . Enginn um borð var vopnaður , " sagði Hoeger og bætti við : " Við vorum okkur fyllilega</t>
  </si>
  <si>
    <t>það yrði ekki einföld sjóferð að koma hjálpargögnunum til Gaza . En við bjuggumst aldrei við svona hrottaskap . "</t>
  </si>
  <si>
    <t>Skipverjar byrjaðir að tjá sig</t>
  </si>
  <si>
    <t>http://mbl.is/frettir/erlent/2010/06/01/skipverjar_byrjadir_ad_tja_sig</t>
  </si>
  <si>
    <t>nú yrði að láta hendur standa fram úr ermum og endurvinna stuðning flokksmanna í Venstre og almennings . Hann sagðist</t>
  </si>
  <si>
    <t>það yrði erfið og mikil vinna en hann og flokkurinn hefði trú á að það væri hægt . Stjórnmálaskýrendur segja</t>
  </si>
  <si>
    <t>Lars Løkke hangir á formannsstóli: Lofar bót og betrun</t>
  </si>
  <si>
    <t>http://eyjan.pressan.is/frettir/?p=155135</t>
  </si>
  <si>
    <t>sér að byggja upp leiðandi alþjóðlegt lyfjafyrirtæki á nýjan leik . „ Uppbygging Actavis var draumi líkust en ég var</t>
  </si>
  <si>
    <t>það yrði mun stærri áskorun að endurtaka leikinn . Umhverfið var mikið breytt , mikil samþjöppun hafði átt sér stað</t>
  </si>
  <si>
    <t>Slysið breytti forgangsröðuninni</t>
  </si>
  <si>
    <t>http://visir.is/g/2014707129983</t>
  </si>
  <si>
    <t>líka séð hana í stóru hlutverki af bekknum . Þær þýsku eru með bakið upp við vegg og þær eru</t>
  </si>
  <si>
    <t>það yrði stórslys ef þær kæmust ekki á HM . Vonandi vinnur sú pressa með okkur , “ segir Elvar</t>
  </si>
  <si>
    <t>Öruggur sigur eða ekki?</t>
  </si>
  <si>
    <t>http://mannlif.is/heimurinn/innlent/oruggur-sigur-eda-ekki</t>
  </si>
  <si>
    <t>björgunarlið til Islamabad , höfuðborgar Pakistan , eftir að jarðskjálftarnir riðu yfir . Í Bretlandi erum við hins vegar mjög</t>
  </si>
  <si>
    <t>það þarf að bæta það hvernig þjóðir heims , í gegnum Sameinuðu þjóðirnar , bregðast við hörmungum sem þessum .</t>
  </si>
  <si>
    <t>Vísir - Brautryðjandi í breskum stjórnmálum</t>
  </si>
  <si>
    <t>http://visir.is/g/2005112110046</t>
  </si>
  <si>
    <t>ef eitthvað er á seyði . Það hefur því margt þegar verið unnið að þessu leyti en við erum vel</t>
  </si>
  <si>
    <t>það þarf að bæta þetta mjög mikið . " Elstu jarðskjálftamælarnir staðsettir á Suðurlandi Að sögn Ragnars er þörf á</t>
  </si>
  <si>
    <t>Þúsundir smáskjálfta mælast á hverjum degi</t>
  </si>
  <si>
    <t>http://mbl.is/greinasafn/grein/542747</t>
  </si>
  <si>
    <t>að innleiða langtímaumbætur á mataræði skjólstæðinga sinna . „ Við fræðum fólk um mat og næringu þannig að það verði</t>
  </si>
  <si>
    <t>það þarf að borða mikið miðað við hreyfingu sína , hvað er í því sem það er að borða og</t>
  </si>
  <si>
    <t>Vöðvasmiðjan: Einstaklingsbundin þjálfun og langtímaárangur</t>
  </si>
  <si>
    <t>http://dv.is/lifsstill/2018/9/21/vodvasmidjan-einstaklingsbundin-thjalfun-og-langtimaarangur</t>
  </si>
  <si>
    <t>þeirra , samkeppnishæfara Frakkland og uppstökkun menntakerfisins séu Frökkum ofarlega í huga , " það eru allir í Frakklandi mjög</t>
  </si>
  <si>
    <t>það þarf að breyta mjög mörgu , " segir Torfi og bendir á að vísbendingar séu um góða kjörsókn um</t>
  </si>
  <si>
    <t>"Ségolène hefur það"</t>
  </si>
  <si>
    <t>út á föstudaginn . „ Það hefur orðið mikil vitundarvakning í samfélaginu og bæði strákar og stelpur í tónlistarbransanum eru</t>
  </si>
  <si>
    <t>Aldrei verið mismunað vegna kyns</t>
  </si>
  <si>
    <t>http://mannlif.is/heimurinn/aldrei-verid-mismunad-vegna-kyns</t>
  </si>
  <si>
    <t>landsbyggðinni og sérstaklega að Norðurlandi vestra . Þetta kemu fram í álykun frá félaginu í dag . " Allir eru</t>
  </si>
  <si>
    <t>Jafnræðis milli landshluta ekki gætt í niðurskurði</t>
  </si>
  <si>
    <t>http://mbl.is/frettir/innlent/2009/10/11/jafnraedis_milli_landshluta_ekki_gaett_i_nidurskurd</t>
  </si>
  <si>
    <t>að stíga varlega til jarðar . “ Það er ljóst að við þurfum framræktun íslenska kúakynsins . Samt erum við</t>
  </si>
  <si>
    <t>það þarf að fara varlega í allar þær breytingar . Íslensku kýrnar eru fremur fastmjólka og lágfættar og þennan stofn</t>
  </si>
  <si>
    <t>Afurðahæsta kúabú landsins er hjá Báru og Sigurði á Lyngbrekku í Dalasýslu</t>
  </si>
  <si>
    <t>götur bæjarins . " | 4 " Ég heyrði frá forsvarsmönnum Kópavogs í gær ( fimmtudag ) og þeir eru</t>
  </si>
  <si>
    <t>það þarf að finna lausn á málinu sem íbúar í Lundi geta sætt sig við , " segir Gunnar Þorláksson</t>
  </si>
  <si>
    <t>Lagning gegn deiliskipulagi</t>
  </si>
  <si>
    <t>http://mbl.is/greinasafn/grein/1216836</t>
  </si>
  <si>
    <t>af stóru verkefnunum mínum . Ég er ekki fæddur til þess að vera fullkominn í því en ég er mjög</t>
  </si>
  <si>
    <t>það þarf að gera betur . " Breiðablik gulltryggði þátttökurétt í Evrópukeppni á næstu leiktíð með 2 - 1 sigri</t>
  </si>
  <si>
    <t>Óttarr: „Pólitík er tilfinningasport“</t>
  </si>
  <si>
    <t>http://ruv.is/node/944674</t>
  </si>
  <si>
    <t>, enda á forræði Alþingis að ákveða næstu skref . En þá hugsanlega að tillögu ríkisstjórnar , og við erum</t>
  </si>
  <si>
    <t>það þarf að gera fyrr en síðar , til þess að fá fast land undir fætur . " " Mér</t>
  </si>
  <si>
    <t>Alþingis að ákveða næstu skref</t>
  </si>
  <si>
    <t>http://mbl.is/frettir/innlent/2011/01/30/althingis_ad_akveda_naestu_skref</t>
  </si>
  <si>
    <t>að átta sig á fyrir þessar kosningar var að allir flokkar þyrftu að gera málamiðlanir . Við erum auðvitað mjög</t>
  </si>
  <si>
    <t>það þarf að gera málamiðlanir í hvaða stjórnarsamstarfi sem er og skilaboð kosninganna eru vissulega blendin í þessum efnum líka</t>
  </si>
  <si>
    <t>Vilja breyta vinnubrögðum á Alþingi</t>
  </si>
  <si>
    <t>http://mbl.is/frettir/kosning/2017/11/16/vilja_breyta_vinnubrogdum_a_althingi</t>
  </si>
  <si>
    <t>þarf að búa til réttu upplifunina og réttu sviðsmyndina og passa að fólk fái rétta leikritið . Veitingamenn eru orðnir</t>
  </si>
  <si>
    <t>það þarf að gera vel í hönnun og hugmyndafræði til að lifa af á þessum markaði . Kröfurnar eru orðnar</t>
  </si>
  <si>
    <t>Upplifunin byrjar á umhverfinu</t>
  </si>
  <si>
    <t>http://mbl.is/greinasafn/grein/1467065</t>
  </si>
  <si>
    <t>byggjast upp í langan tíma , og trausti , þá megum við ekki rjúfa það heldur . Það eru allir</t>
  </si>
  <si>
    <t>það þarf að gera þetta hratt en það verður samt að gera þetta vel og í samvinnu áfram , “</t>
  </si>
  <si>
    <t>Aðstoða þá sem höllustum fæti standa</t>
  </si>
  <si>
    <t>http://mbl.is/frettir/innlent/2019/04/05/adstoda_tha_sem_hollustum_faeti_standa</t>
  </si>
  <si>
    <t>sinnt með innflutningi . Ef innlendir framleiðendur myndu sinna beikonþörfinni sætum við uppi með aðra hluta skrokksins . Við erum</t>
  </si>
  <si>
    <t>það þarf að hafa sveigjanleika í þessu kerfi . Við teljum hins vegar að þróun afurðaverðs til svínabænda sé hvorki</t>
  </si>
  <si>
    <t>Stóraukinn innflutningur á svínakjöti</t>
  </si>
  <si>
    <t>http://mbl.is/greinasafn/grein/1653690</t>
  </si>
  <si>
    <t>Það verða allir stórborgir að eiga sér miðbæ og Reykjavík er á sinn mælikvarða stórborg . Mér finnst landinn orðinn</t>
  </si>
  <si>
    <t>það þarf að halda miðbænum á lífi og til þess að gera það þarf fólk að koma þangað og versla</t>
  </si>
  <si>
    <t>Miðbærinn er á uppleið</t>
  </si>
  <si>
    <t>http://mbl.is/greinasafn/grein/837203</t>
  </si>
  <si>
    <t>máli og mótar þau . Síðan við byrjuðum 2004 finnum við fyrir mikilli breytingu hjá foreldum , þeir eru orðnir</t>
  </si>
  <si>
    <t>það þarf að huga að því hvað þeir vilja bjóða börnunum sínum . " MAREL hefur komist að samkomulagi við</t>
  </si>
  <si>
    <t>Sannir vinir standa saman</t>
  </si>
  <si>
    <t>http://mbl.is/greinasafn/grein/1321288</t>
  </si>
  <si>
    <t>að forðast bakslag . Það er kjörinn tímapunktur að fá hana inn núna . ' „ Við þurfum að vera</t>
  </si>
  <si>
    <t>það þarf að ná þremur stigum í Hvíta Rússlandi . Svo er hægt að einbeita sér að Skotaverkefninu eftir það</t>
  </si>
  <si>
    <t>Freysi: Ekki svigrúm til að tapa stigum í Minsk</t>
  </si>
  <si>
    <t>er sannfærður um það að siðaboðskapur kristninnar á sér hljómgrunn í hjörtum flestra en við þurfum að verða okkur meira</t>
  </si>
  <si>
    <t>það þarf að rækta þann jarðveg sem hann sprettur úr . Við þurfum að standa okkur betur og gera meira</t>
  </si>
  <si>
    <t>Skilar miklu þegar fram í sækir</t>
  </si>
  <si>
    <t>http://mbl.is/greinasafn/grein/600354</t>
  </si>
  <si>
    <t>þá að sjálfsögðu gerum við það . Við erum til í allt , en með báða fætur á jörðinni og</t>
  </si>
  <si>
    <t>það þarf að styðja þessa efnilegu leikmenn í að taka næsta skref og verða að góðum leikmönnum . Þeir þurfa</t>
  </si>
  <si>
    <t>„Skynsamlegt að byggja upp góðan grunn til næstu ára"</t>
  </si>
  <si>
    <t>http://skessuhorn.is/2017/10/06/skynsamlegt-ad-byggja-upp-godan-grunn-til-naestu-ara</t>
  </si>
  <si>
    <t>að annarri ástæðu fyrir því hversu mikilvægt er að velja konur í störf leiðtoga og stjórnenda . Þær eru mjög</t>
  </si>
  <si>
    <t>það þarf að vanda til verka . Við erum ekki enn komnar á það stig að konum fyrirgefist ef þeim</t>
  </si>
  <si>
    <t>Konur eru gullnáma heimsins</t>
  </si>
  <si>
    <t>http://mbl.is/greinasafn/grein/778379</t>
  </si>
  <si>
    <t>. " Þetta tekur sinn tíma , það er unnið hratt í þessu og hist oft . Það eru allir</t>
  </si>
  <si>
    <t>það þarf að vinna þetta hratt . " Fjölda hertrukka var í gærkvöldi ekið inn í þann hluta New York</t>
  </si>
  <si>
    <t>Alvarlegir fjárhagserfiðleikar hjá Eir</t>
  </si>
  <si>
    <t>http://visir.is/g/2012121109895</t>
  </si>
  <si>
    <t>Andri Ólafsson</t>
  </si>
  <si>
    <t>sinn tíma , það er unnið hratt í þessu og það er hist oft . Þannig að það eru allir</t>
  </si>
  <si>
    <t>það þarf að vinna þetta hratt . Um 30% kvenna og tæpur fjórðungur karla sem starfa hjá bönkunum hér á</t>
  </si>
  <si>
    <t>Eir í miklum rekstrarvanda</t>
  </si>
  <si>
    <t>spretti á okkur . Það gerist og menn aðalaga sig , " sagði Helgi Már . „ Við erum alveg</t>
  </si>
  <si>
    <t>það þarf ekkert mikið að fara úrskeiðis til að við töpum leik sem yrði svo sem enginn heimsendir . Þar</t>
  </si>
  <si>
    <t>Helgi: Þarf þessa sigra þar sem ég er Knicksari og Arsenalmaður</t>
  </si>
  <si>
    <t>http://visir.is/g/2014141129434</t>
  </si>
  <si>
    <t>á borð við kynjakvóta . " Mér finnst prófkjör hjá okkur upp á síðkastið hafa sýnt að kjósendur eru almennt</t>
  </si>
  <si>
    <t>það þarf fjölbreytni og langbest er að þeir raði þessu , " segir hún . Eftir Höskuld Ólafsson hoskuldur@mbl.is TÓNLISTARMAÐURINN</t>
  </si>
  <si>
    <t>Karlar í þremur efstu sætunum</t>
  </si>
  <si>
    <t>http://mbl.is/greinasafn/grein/1062314</t>
  </si>
  <si>
    <t>meðferðinni ? " Fyrstu tvær vikurnar geta verið erfiðar , en það er afar einstaklingsbundið . Allir verða að vera</t>
  </si>
  <si>
    <t>það þarf hörku til að takast á við verkina og það krefst fórna . Til dæmis er ekki boðið upp</t>
  </si>
  <si>
    <t>Vítahringur verkja rofinn</t>
  </si>
  <si>
    <t>http://mbl.is/greinasafn/grein/682497</t>
  </si>
  <si>
    <t>að þá að sjálfsögðu reynum við það sem við getum til að ýta okkur ofar töfluna , en við erum</t>
  </si>
  <si>
    <t>það þarf margt að ganga upp og falla með okkur . Hvernig er liðið byggt upp ? Við erum með</t>
  </si>
  <si>
    <t>2.deild: Hvað er að frétta af Blönduósi?</t>
  </si>
  <si>
    <t>í beinu samstarfi við Barnahús um fræðslu um kynferðislegt ofbeldi gegn börnum . Vigdís telur þó að fólk sé orðið</t>
  </si>
  <si>
    <t>það þurfi að aðhafast eitthvað ef upp kemur grunur um að barn sé beitt ofbeldi . " Mér sýnist ástandið</t>
  </si>
  <si>
    <t>Tilkynningaskyldan mjög mikilvæg</t>
  </si>
  <si>
    <t>http://mbl.is/greinasafn/grein/752129</t>
  </si>
  <si>
    <t>á öllum nýnemakynningum í haust og kynna fagráðið og hvernig hægt sé að hafa samband við okkur . Við erum</t>
  </si>
  <si>
    <t>það þurfi að auka sýnileikann . “ Körfuboltalið Vals í Dominosdeild karla framlengdi í gær samninga við hvorki fleiri né</t>
  </si>
  <si>
    <t>mörgum tungumálum erlendis . " Fyrir hinn almenna neytanda kosta erlendar og íslenskar bækur svipaða upphæð . Neytandinn er ekki</t>
  </si>
  <si>
    <t>það þurfi að borga meira fyrir bók sem samin er af íslenskum höfundum og myndskreytt af Íslendingi . " Helsta</t>
  </si>
  <si>
    <t>Börn fara á mis við íslenskan veruleika</t>
  </si>
  <si>
    <t>http://visir.is/g/2012710019953</t>
  </si>
  <si>
    <t>og gild en sem eina stefnan hefur hún komið okkur í ógöngur og nú má segja að það séu allir</t>
  </si>
  <si>
    <t>það þurfi að búa húsnæðismarkað sem hafi fjölbreyttari möguleika , " segir Sigríður Ingibjörg Ingadóttir , formaður nýs samráðshóps sem</t>
  </si>
  <si>
    <t>Ný húsnæðisstefna í mótun</t>
  </si>
  <si>
    <t>http://mbl.is/frettir/innlent/2010/11/09/ny_husnaedisstefna_i_motun</t>
  </si>
  <si>
    <t>erlendis og þykja stuðla að auknu öryggi . Samkvæmt upplýsingum frá Samtökum ferðaþjónustunnar er markmiðið með staðfestingarblaðinu að gera farþega</t>
  </si>
  <si>
    <t>það þurfi að fara varlega , hvort sem fólk ferðast með vélsleðum á jöklum , með bátum á vatni eða</t>
  </si>
  <si>
    <t>Farþegar skrifa undir staðfestingu</t>
  </si>
  <si>
    <t>http://mbl.is/greinasafn/grein/596641</t>
  </si>
  <si>
    <t>er svo ungur að það er langt í frá nokkur hætta á slíku , sérstaklega ekki þar sem þú virðist</t>
  </si>
  <si>
    <t>það þurfi að finna leiðir til að höndla þessi köst . Vanmátturinn veldur „ frekjukasti “ Málþroski svo ungra barna</t>
  </si>
  <si>
    <t>Magga Pála: Hendir sér í gólfið og sparkar út í loftið</t>
  </si>
  <si>
    <t>http://frettatiminn.is/magga-pala-hendir-ser-i-golfid-og-sparkar-ut-i-loftid/</t>
  </si>
  <si>
    <t>Margrét Pála Ólafsdóttir</t>
  </si>
  <si>
    <t>segist gríðarlega þakklát fyrir þær frábæru viðtökur sem stöðin hefur fengið . " En við erum samt sem áður mjög</t>
  </si>
  <si>
    <t>það þurfi að halda vel utan um reksturinn til að tryggja áframhaldandi velsæld og vöxt til framtíðar . " Hún</t>
  </si>
  <si>
    <t>Bandarísk heimildamynd um íslenska jógastöð</t>
  </si>
  <si>
    <t>http://mbl.is/frettir/innlent/2015/10/25/bandarisk_heimildamynd_um_islenska_jogastod</t>
  </si>
  <si>
    <t>á þessum tölum til að greina það nákvæmlega . Þetta er klárlega þáttur sem getur haft áhrif og við erum</t>
  </si>
  <si>
    <t>það þurfi að horfa til skiptifarþega . Þegar við gerum okkar spár þá reynum við að nálgast þetta með einhverjum</t>
  </si>
  <si>
    <t>„Eins og vel kryddaður pottréttur“</t>
  </si>
  <si>
    <t>http://mbl.is/frettir/innlent/2017/05/22/eins_og_vel_kryddadur_pottrettur/</t>
  </si>
  <si>
    <t>ráða lögum og lofum , og leita að gulli en aðstæðurnar á þessum svæðum eru hryllilegar . Fólk er ekki</t>
  </si>
  <si>
    <t>það þurfi að reyna að hindra malaríusmit því sjúkdómsins hefur ekki orðið vart í hálfa öld . Fólk leitar að</t>
  </si>
  <si>
    <t>Hamfarirnar vofa yfir Venesúela: Eftir 50 ár án malaríu breiðst sjúkdómurinn hratt út</t>
  </si>
  <si>
    <t>http://eyjan.pressan.is/frettir/?p=185917</t>
  </si>
  <si>
    <t>geta haldið svona hátíðir . " Eyrún segir umræðuna um þessi mál vera mjög mikilvæga því að þá sé fólk</t>
  </si>
  <si>
    <t>það þurfi að sinna þessum málum vel og vanda undirbúning . " Góð gæsla á svæðunum skiptir miklu máli .</t>
  </si>
  <si>
    <t>Gott samráð mikilvægt</t>
  </si>
  <si>
    <t>http://mbl.is/greinasafn/grein/743379</t>
  </si>
  <si>
    <t>hægt er . Við höfum átt samtöl við fulltrúa þessara stofnana til að finna þennan skurðarpunkt . Öll nefndin er</t>
  </si>
  <si>
    <t>það þurfi að skoða þetta betur . Við erum auðvitað ekki komin með málið í umræðu í þinginu . Við</t>
  </si>
  <si>
    <t>Óvissa um umsóknir í fiskeldi</t>
  </si>
  <si>
    <t>Ég held að það skipti ekki máli að hún er kona , heldur að hún sé manneskja sem er mjög</t>
  </si>
  <si>
    <t>það þurfi að taka ákvörðun um að ná jafnrétti . Það að hún er kona hjálpar henni kannski að sjá</t>
  </si>
  <si>
    <t>Stóriðjukonur: Mýkja upp starfsandann</t>
  </si>
  <si>
    <t>http://visir.is/g/2015702149915</t>
  </si>
  <si>
    <t>ekki eins fjölskylduvænt og ætti að vera , þá hefur jafnréttisstefnan samt heilmikil áhrif á vinnustaðnum . Hún gerir stjórnendur</t>
  </si>
  <si>
    <t>það þurfi að taka tillit til fjölskylduábyrgðar starfsmanna , " segir Gyða . " Oft skortir pólitískan vilja og fjármagn</t>
  </si>
  <si>
    <t>"Kynjajafnrétti ekki til staðar"</t>
  </si>
  <si>
    <t>http://mbl.is/greinasafn/grein/1304127</t>
  </si>
  <si>
    <t>endurnýjaðs leigusamnings skulu að öðru leyti vera hinir sömu og í upphaflegum samningi . „ Það þarf að gera fólk</t>
  </si>
  <si>
    <t>það þurfi að tilkynna leigusala um að það hyggist beita forgangsrétti sínum , a.m.k. þremur mánuðum áður en að samningur</t>
  </si>
  <si>
    <t>Leigjendur oft ekki meðvitaðir um rétt sinn</t>
  </si>
  <si>
    <t>http://ruv.is/node/1274769</t>
  </si>
  <si>
    <t>Einarsson : Það er auðvitað bara , ég myndi telja það kannski fyrst og fremst þá að gera fólk meira</t>
  </si>
  <si>
    <t>það þurfi að tilkynna leigusala um að það hyggist beita forgangsrétti sínum a.m.k. þremur mánuðum áður en að samningur líður</t>
  </si>
  <si>
    <t>vegna heldurðu að það sé ? „ Ætli það sé ekki í fyrsta lagi vegna þess að lögreglumenn eru orðnir</t>
  </si>
  <si>
    <t>það þurfi að tryggja vettvang , það þurfi að tryggja lögreglumenn og starfsemi þeirra á vettvangi . Verkefnin eru orðin</t>
  </si>
  <si>
    <t>Tengir aukinn vopnaburð við fjölgun útlendinga og hælisleitenda</t>
  </si>
  <si>
    <t>http://stundin.is/grein/3659</t>
  </si>
  <si>
    <t>átta sig á gildi þessara þjóðlegu lækningajurta . Að vísu er það skrifað inn í lyfjastefnuna og ráðuneytið er mjög</t>
  </si>
  <si>
    <t>það þurfi að varðveita þessa menningu . Þetta er vanmetinn þáttur í heilbrigðisþjónustunni , meira að segja í Víetnam sjálfu</t>
  </si>
  <si>
    <t>Ólík meðul</t>
  </si>
  <si>
    <t>http://mbl.is/greinasafn/grein/1210183</t>
  </si>
  <si>
    <t>, ef ég má orða það þannig . " Ásmundur segist telja að töluvert vanti upp á að vísindasamfélagið sé</t>
  </si>
  <si>
    <t>það þurfi að vera einhverjir sem nýti sér þekkingu þess , til að framleiða verðmæti . Ásmundur segir að sér</t>
  </si>
  <si>
    <t>Nær að fjárfesta í nýsköpun</t>
  </si>
  <si>
    <t>http://mbl.is/vidskipti/frettir/2003/04/09/naer_ad_fjarfesta_i_nyskopun</t>
  </si>
  <si>
    <t>vel og er með augljósan leikstíl undir nýjum stjóra . Það er erfitt að heimsækja þeirra heimavöll og við erum</t>
  </si>
  <si>
    <t>það þurfi að vera góður hraði á okkar leik ef við ætlum að vinna . " Nicolas Pepe gæti byrjað</t>
  </si>
  <si>
    <t>Pellegrini: Erum ekki að ræða um Evrópusæti</t>
  </si>
  <si>
    <t>http://fotbolti.net/news/15-08-2019/pellegrini-erum-ekki-ad-raeda-um-evropusaeti</t>
  </si>
  <si>
    <t>ungu fólki nú en fyrir fjórum árum , " segir hann . " Þegar fólk eignast börn verður það oft</t>
  </si>
  <si>
    <t>það þurfi að vera með meiri hollustu á borðum og þá verður fiskurinn fyrir valinu . Eins fer fólk æ</t>
  </si>
  <si>
    <t>Unga fólkið kaupir meira af fiski en áður</t>
  </si>
  <si>
    <t>http://mbl.is/greinasafn/grein/1130067</t>
  </si>
  <si>
    <t>jafnóðum . “ Aðspurð segir Eva að enn sem komið er séu stóru kjörseðlarnir viðráðanlegir . „ En við erum</t>
  </si>
  <si>
    <t>það þurfi hugsanlega að skipta út kössum í einstökum kjördeildum og förum í það fljótlega . “ Úrslit sveitarstjórnarkosninganna í</t>
  </si>
  <si>
    <t>Stóru kjörseðlarnir ekki til vandræða</t>
  </si>
  <si>
    <t>http://mbl.is/frettir/innlent/2018/05/26/storu_kjorsedlarnir_ekki_til_vandraeda</t>
  </si>
  <si>
    <t>og margt fleira . Einnig er algengt að þar dragist að fyrirtæki fái leyfi , enda er fólk stundum ekki</t>
  </si>
  <si>
    <t>það þurfi þau . Fyrirtæki sem þurfa mikla fjárfestingu vaxa hins vegar með jafnari hraða en hvað styður annað ,</t>
  </si>
  <si>
    <t>Gróska og vöxtur án tilskilinna starfsleyfa</t>
  </si>
  <si>
    <t>http://mbl.is/greinasafn/grein/1380128</t>
  </si>
  <si>
    <t>að þetta eru hættulegar aðstæður og , og sem betur fer er nú 97 - 8% fólks sem er alveg</t>
  </si>
  <si>
    <t>það þýðir að fara á svona stað . En hin 2% þurfa að reyna að , að hérna , að</t>
  </si>
  <si>
    <t>Öryggisgæsla verður ekki hert</t>
  </si>
  <si>
    <t>hugsum að við séum alltaf betri en aðrir , en það er mjög slæmt viðhorf . Leikmennirnir eru augljóslega ekki</t>
  </si>
  <si>
    <t>það þýðir að fara í serbnesku treyjuna og að spila fyrir landsliðið . Þetta hefur verið svona of lengi ,</t>
  </si>
  <si>
    <t>Ivanovic: Lítum á okkur sem stórar stjörnur</t>
  </si>
  <si>
    <t>http://mbl.is/sport/fotbolti/2014/11/15/ivanovic_litum_a_okkur_sem_storar_stjornur</t>
  </si>
  <si>
    <t>sé kostnaðarsöm . Embættið vinni hart að því að ná fram sakfellingum . „ En fólk verður líka að vera</t>
  </si>
  <si>
    <t>það þýðir að kæra mann . Í dag er bara allt kært , alveg endalaust , ekki bara í nauðgunarmálum</t>
  </si>
  <si>
    <t>Ríkissaksóknari: „Í dag er bara allt kært“</t>
  </si>
  <si>
    <t>http://dv.is/frettir/2010/10/2/rikissaksoknari-i-dag-er-bara-allt-kaert/</t>
  </si>
  <si>
    <t>í golfklúbbnum hafa því aðgang að fimm kennurum . Þótt það sé rólegra hjá okkur yfir vetrartímann eru golfarar orðnir</t>
  </si>
  <si>
    <t>það þýðir ekki að mæta í golfkennslu 15. maí og halda að maður sé tilbúinn í golfið 1. júní .</t>
  </si>
  <si>
    <t>Heldur afmælismót í haust á Hellishólum</t>
  </si>
  <si>
    <t>http://mbl.is/greinasafn/grein/1556807</t>
  </si>
  <si>
    <t>Sjúkraþjálfarar hafa lýst yfir áhyggjum af hugsanlegum skilyrðum þess efnis að þeir geti ekki starfað sjálfstætt . Þeir eru vel</t>
  </si>
  <si>
    <t>það þýðir verði þeim aðeins gert kleift að starfa innan stofnana með tilheyrandi biðlistum sem skapar óbærilegar þjáningar hjá þeim</t>
  </si>
  <si>
    <t>Staðreyndir blasa við</t>
  </si>
  <si>
    <t>http://mbl.is/greinasafn/grein/1704781</t>
  </si>
  <si>
    <t>og KR , “ sagði Willum . „ Það var gott andrými að koma inn á . Síðan voru allir</t>
  </si>
  <si>
    <t>það þyrfti að beita sér frekar til að ná úrslitum . Menn voru tilbúnir að hlusta og síðan einfölduðum við</t>
  </si>
  <si>
    <t>Willum: Metnaður félagsins er alltaf að vera númer eitt</t>
  </si>
  <si>
    <t>http://visir.is/g/2016161109863</t>
  </si>
  <si>
    <t>sömuleiðis skoðað brautina sjálfir , en þessi sami hringur hefur verið hjólaður fimm sinnum áður . Þá hafi fólk verið</t>
  </si>
  <si>
    <t>það þyrfti að fara varlega yfir ristarhliðin . „ Það er hrikalega erfitt að vita til þess að fólk hafi</t>
  </si>
  <si>
    <t>Einar Bárðar: Hætturnar alltaf til staðar og því erfitt að fyrirbyggja slys sem þessi</t>
  </si>
  <si>
    <t>http://visir.is/g/2017170719926</t>
  </si>
  <si>
    <t>Hamrahverfi . Hlustað á óánægjuraddir " Þegar farið er í grundvallarbreytingu eins og við gerðum í sumar vorum við alltaf</t>
  </si>
  <si>
    <t>það þyrfti að gera aðlaganir á kerfinu í ljósi reynslunnar . Við erum nú komin með talsverða reynslu , það</t>
  </si>
  <si>
    <t>Þrjár nýjar strætisvagnaleiðir bætast við</t>
  </si>
  <si>
    <t>http://mbl.is/greinasafn/grein/1057192</t>
  </si>
  <si>
    <t>milli vængja og þegar við settum tempó í færslurnar okkar að þá gekk þetta mjög vel . Það voru allir</t>
  </si>
  <si>
    <t>það þyrfti að gera hér í kvöld og því ekkert erfitt að mótivera menn . Við settum pressu á KR</t>
  </si>
  <si>
    <t>Heimir: Það spilaði inní að við værum að spila við þá</t>
  </si>
  <si>
    <t>henni fyrir á Korpúlfsstöðum . Síðar var horfið frá því með nýrri borgarstjórn , en Ingibjörg Sólrún Gísladóttir var mjög</t>
  </si>
  <si>
    <t>það þyrfti að gera vel við þessa gjöf , ekki síður en að halda þessari þróun Listasafns Reykjavíkur áfram .</t>
  </si>
  <si>
    <t>með tvær hendur tómar , var stórhuga , sá tækifæri þegar aðrir sáu ókleifan tind , hamhleypa til verka og</t>
  </si>
  <si>
    <t>það þyrfti að leggja hart að sér til að uppskera . Hann efldist við mótlæti en með dugnaði og áræðni</t>
  </si>
  <si>
    <t>Jóhannes Jónsson</t>
  </si>
  <si>
    <t>http://mbl.is/greinasafn/grein/1475333</t>
  </si>
  <si>
    <t>allir hver ég var og auðvitað var það ekkert alltaf skemmtilegt “ „ Fullorðna fólkið í kringum mig var afskaplega</t>
  </si>
  <si>
    <t>Jóhanna Guðrún var ranglega greind með frjókornaofnæmi og missti sjónina</t>
  </si>
  <si>
    <t>http://dv.is/folk/2018/1/31/johanna-gudrun-hokin-af-reynslu-thratt-fyrir-ungan-aldur-thad-er-vodalega-fatt-sem-kemur-mer-ovart-HCI925</t>
  </si>
  <si>
    <t>heima næstu daga og hvílt okkur heima á meðan Tyrkirnir ferðast . “ Gylfi segir að liðið hafi verið vel</t>
  </si>
  <si>
    <t>það þyrfti að vinna leikina gegn Albaníu og Tyrklandi í þessum júníglugga vilji liðið komast á þriðja stórmótið . „</t>
  </si>
  <si>
    <t>Gylfi: Við ætlum okkur á annað stórmót - Vísir</t>
  </si>
  <si>
    <t>http://visir.is/g/2019190608990</t>
  </si>
  <si>
    <t>Anton Ingi Leifsson</t>
  </si>
  <si>
    <t>. Hvað veldur því að þínu mati ? Holger Thorp : Staða þeirra var miklu verri í upphafi og allir</t>
  </si>
  <si>
    <t>það þyrfti sérstaklega að einblína á þá . Og það hefur skilað árangri og þeir hafa staðið sig miklu betur</t>
  </si>
  <si>
    <t>Ný lög um akstursbann hafa haft mikil áhrif</t>
  </si>
  <si>
    <t>yfirburðastöðu í 1. deildinni . ' Hugo Þórisson fjallar um samskipti foreldra og barna : " Foreldrar verða að vera</t>
  </si>
  <si>
    <t>kom fram í fréttum RÚV . Pálmi Másson bæjarstjóri segir , í samtali við Vísi , að bæjaryfirvöld hafi verið</t>
  </si>
  <si>
    <t>þær aðgerðir að hækka útsvar og fasteignaskatt gætu haft þetta í för með sér . „ Við höfum verið að</t>
  </si>
  <si>
    <t>Íbúarnir flýja álögurnar á Álftanesi</t>
  </si>
  <si>
    <t>http://visir.is/g/2010376664829</t>
  </si>
  <si>
    <t>og sungið . " Þær segja viðhorfsbreytingu hafa átt sér stað og það sé af hinu góða . ær eru</t>
  </si>
  <si>
    <t>þær eigi sér líka sína gagnrýnendur en segjast ekki viðkvæmar fyrir gagnrýni . " Að mörgu leyti erum við frábært</t>
  </si>
  <si>
    <t>Samveran og stelpurnar</t>
  </si>
  <si>
    <t>http://mbl.is/greinasafn/grein/826016</t>
  </si>
  <si>
    <t>skiljanlega sé ekki mögulegt að spá í hvernig sýningin taki sig út í nefndri kirkju . En þær virðast fullkomlega</t>
  </si>
  <si>
    <t>þær eru að fara og hvaða stefnu skyldi taka , í það minnsta hvað rýmið í safninu snertir . Í</t>
  </si>
  <si>
    <t>"Andrá"</t>
  </si>
  <si>
    <t>http://mbl.is/greinasafn/grein/671973</t>
  </si>
  <si>
    <t>að þær taka og ákveða sjálfar að það sé betra og þær vilji taka þessa áhættu . Sumar eru mjög</t>
  </si>
  <si>
    <t>þær eru að taka áhættu . Bæði að þær gætu sem sagt hérna bara dáið á sál og líkama ef</t>
  </si>
  <si>
    <t>Nota útlendingalögin eins og vopn</t>
  </si>
  <si>
    <t>. En við lærum af þessu að allir launþegar og konur þegar þær ganga að samningaborðinu þær verða að vera</t>
  </si>
  <si>
    <t>þær eru höfundar að eigin lífi . Þremur Finnum sem teknir voru í landhelgi Írans á laugardag var sleppt úr</t>
  </si>
  <si>
    <t>Launamunur</t>
  </si>
  <si>
    <t>um að þær þurfi að ýkja líkamleg einkenni til að fá að fara í slíka aðgerð . „ Þær eru</t>
  </si>
  <si>
    <t>þær eru líklegri til að fá að gangast undir aðgerð ef þær sgja að þetta hafi áhrif á kynlíf eða</t>
  </si>
  <si>
    <t>Stúlkur allt niður í níu ára vilja lýtaaðgerðir á skapabörmum</t>
  </si>
  <si>
    <t>http://visir.is/g/2017170709732</t>
  </si>
  <si>
    <t>til hagræðis með stafrænum lausnum „ Pósturinn á mikið inni þegar kemur að stafrænum lausnum og nýir stjórnendur fyrirtækisins eru</t>
  </si>
  <si>
    <t>Georg til liðs við Íslandspóst - Viðskiptablaðið</t>
  </si>
  <si>
    <t>http://vb.is/frettir/155752</t>
  </si>
  <si>
    <t>Við vissum að þær væru þéttar fyrir og að við þyrftum að vera hugsandi í sóknarleik okkar . Við vorum</t>
  </si>
  <si>
    <t>þær eru mjög góðar varnarlega . Þær pressuðu aðeins á okkur í seinni hálfleik en það var aldrei neitt stress</t>
  </si>
  <si>
    <t>Rakel: Þetta var engin heppni</t>
  </si>
  <si>
    <t>tveimur árum voru ég , mamman og pabbinn að reyna að draga stelpurnar úr svakahælum . Nú eru þær mun</t>
  </si>
  <si>
    <t>þær eru stelpur , þær vilja vera sætar og fínar og gera sér grein fyrir að það þarf ekki hæla</t>
  </si>
  <si>
    <t>Þau vita hvað þau vilja</t>
  </si>
  <si>
    <t>http://mbl.is/greinasafn/grein/1005044</t>
  </si>
  <si>
    <t>um launahækkun en eldri konur . Talið er að það sé að hluta til vegna þess að yngri konur séu</t>
  </si>
  <si>
    <t>þær fá ekki sömu meðferð og karlar vegna kyns síns . . „ Við gerðum ráð fyrir að það yrði</t>
  </si>
  <si>
    <t>Konum oftar neitað um launahækkun</t>
  </si>
  <si>
    <t>http://visir.is/g/2016161129221</t>
  </si>
  <si>
    <t>kæfa þær í heimaleiknum . Þær hafa átt rispur í öðrum leikjum í riðlinum . Við þurfum að vera áfram</t>
  </si>
  <si>
    <t>þær gætu alltaf ógnað okkur , og meitt okkur á einhvern hátt , " sagði Freyr , sem tekur undir</t>
  </si>
  <si>
    <t>Núna á að nýta færin mun betur</t>
  </si>
  <si>
    <t>http://mbl.is/greinasafn/grein/1592007</t>
  </si>
  <si>
    <t>. Birna Harðardóttir : Einnig finnst mér það hérna nauðsynlegt bara að þetta sé í umræðunni og að konurnar séu</t>
  </si>
  <si>
    <t>þær gætu verið berar , eða bara látnar vita að þær séu berar því þá geta þær verið meira vakandi</t>
  </si>
  <si>
    <t>Fjórðungur íslenskra kvenna eru GBS berar</t>
  </si>
  <si>
    <t>veita þeim nauðsynlega ummönnum . „ Einnig finnst mér það nauðsynlegt að þetta sé í umræðunni og að konur séu</t>
  </si>
  <si>
    <t>þær gætu verið berar eða þær bara látnar vita að þær séu berar . Þá geta þær verið meira vakandi</t>
  </si>
  <si>
    <t>Vísir - Í bráðri lífshættu vegna streptókokka í fæðingarvegi móðurinnar</t>
  </si>
  <si>
    <t>http://visir.is/g/2013130609751</t>
  </si>
  <si>
    <t>Hjörtur Hjartarson</t>
  </si>
  <si>
    <t>Red nær til 40 landa . " Ástæðan var sú að fólk varð þess áskynja að konur voru mjög lítt</t>
  </si>
  <si>
    <t>þær gætu yfirleitt átt á hættu að fá hjartasjúkdóma og heilablóðföll , " segir Þórdís Jóna . skulih@mbl.is Umferðarstofa vill</t>
  </si>
  <si>
    <t>Blanda af skemmtun og fræðslu um hjartasjúkdóma</t>
  </si>
  <si>
    <t>http://mbl.is/greinasafn/grein/1455108</t>
  </si>
  <si>
    <t>alveg skjóta á markið ef hún sér að ég er að svindla til að stela einhverjum fyrirgjöfum . Ég er</t>
  </si>
  <si>
    <t>þær geta gert , án þess að hugsa of mikið um það , “ sagði Guðbjörg . Michael Carrick ,</t>
  </si>
  <si>
    <t>"Ekkert fallegra en kona í fæðingu"</t>
  </si>
  <si>
    <t>http://mbl.is/smartland/heilsa/2016/03/06/ekkert_fallegra_en_kona_i_faedingu</t>
  </si>
  <si>
    <t>baráttu sem eftir er , því vissulega má og þarf að gera betur . Konur á Íslandi eru svo sannarlega</t>
  </si>
  <si>
    <t>þær hafa það gott samanborið við konur víðsvegar um heiminn enda fá þær að heyra það í hvert skipti sem</t>
  </si>
  <si>
    <t>bað þær frá fyrsta degi að segja mér ef ég væri að keyra þær út og þær voru því alltaf</t>
  </si>
  <si>
    <t>þær hefðu stjórnina . Mestu máli skiptir að hafa opið og gott samband svo allir geti sagt það sem þeir</t>
  </si>
  <si>
    <t>, konur fóru menntaveginn , tóku virkan þátt í félagsstörfum og bæjarmálum og umfram allt nutu þær lífsins , vel</t>
  </si>
  <si>
    <t>þær höfðu sitthvað að segja um menn og málefni . Alltaf var Erla með sitt fallega , glettna bros og</t>
  </si>
  <si>
    <t>ERLA GUÐMUNDSDÓTTIR</t>
  </si>
  <si>
    <t>http://mbl.is/greinasafn/grein/556629</t>
  </si>
  <si>
    <t>frestað nokkrum sinnum áður en ég loksins komst á staðinn , “ segir Íris . Hún segist alltaf hafa verið</t>
  </si>
  <si>
    <t>þær hugsanir sem fara í gegnum huga hennar á stundum sem þessari séu órökréttar . „ En það er ekki</t>
  </si>
  <si>
    <t>„Myndi ég segja þetta við bestu vinkonu mína?“</t>
  </si>
  <si>
    <t>http://mbl.is/sport/formula/2000/09/23/aetludum_okkur_um_of_til_ad_vinna_mclaren_og_ferrar</t>
  </si>
  <si>
    <t>Eva Dögg og Anna Sóley hugsa vel um heilsuna , bæði andlegu og líkamlegu , stunda báðar jóga og eru</t>
  </si>
  <si>
    <t>þær láta ofan í sig og á húðina . " Við erum líka báðar grænmetisætur , " útskýra þær .</t>
  </si>
  <si>
    <t>Heilnæmar fegrunarformúlur</t>
  </si>
  <si>
    <t>http://mbl.is/greinasafn/grein/1624051</t>
  </si>
  <si>
    <t>sagði ennfremur það vera mikið afrek að fara í gegnum Íslandsmótið án taps . Hún sagði Valskonur hafa verið mjög</t>
  </si>
  <si>
    <t>þær mættu ekki við því að misstíga sig því Breiðablik væri í svipaðri stöðu . Elvar Már Friðriksson landsliðsmaður í</t>
  </si>
  <si>
    <t>„Eintóm gleði“</t>
  </si>
  <si>
    <t>http://mbl.is/sport/efstadeild/2019/09/22/eintom_gledi</t>
  </si>
  <si>
    <t>á liðunum hérna í dag . Þó við hefðum sigrað þær nú fyrr í vikunni í deildinni þá vorum við</t>
  </si>
  <si>
    <t>þær myndu koma hér í dag alveg brjálaðar til leiks og við vorum tilbúnar í þau slagsmál . Við áttum</t>
  </si>
  <si>
    <t>Er alltaf jafn gaman</t>
  </si>
  <si>
    <t>http://mbl.is/greinasafn/grein/1540795</t>
  </si>
  <si>
    <t>og HowHeAsked.com vilja meina að þróunin í þessum efnum sé sú að bónorðið komi ekki á óvart . Konur séu</t>
  </si>
  <si>
    <t>þær séu á leið í hjónaband enda oft búnar að velja trúlofunarhringinn sjálfar . Þó sé það undir karlmönnunum komið</t>
  </si>
  <si>
    <t>Eyða allt að 500.000 kr. í bónorðið</t>
  </si>
  <si>
    <t>http://mbl.is/smartland/samskipti/2014/07/22/eyda_allt_ad_500_000_kr_i_bonordid</t>
  </si>
  <si>
    <t>Brimrún við vatnsliti en vinnur svo vatnslitamyndirnar sínar í myndvinnsluforriti í tölvu . Brimrún teiknar helst sterkar kvenfígúrur og er</t>
  </si>
  <si>
    <t>þær séu allar ólíkar líkt og konur almennt . Margar litlar hugmyndir Brimrún er hógvær og hugsar sig lengi um</t>
  </si>
  <si>
    <t>Vill skapa eitthvað sem enginn hefur séð áður</t>
  </si>
  <si>
    <t>er þó ágætis árangur . Tölfræðina má sjá hér . Að minnsta kosti tíu prósent af konum sem eru orðnar</t>
  </si>
  <si>
    <t>þær séu þungaðar upplifa fósturmissi . Þrátt fyrir þann fjölda kvenna þá er algengt að konur sem missa fóstur upplifi</t>
  </si>
  <si>
    <t>Stórbrotnar myndir af konum sem misst hafa fóstur - Herferð til að stöðva þögnina - DV</t>
  </si>
  <si>
    <t>http://bleikt.dv.is/bleikt/2018/10/5/storbrotnar-myndir-af-konum-sem-misst-hafa-fostur-herferd-til-ad-stodva-thognina</t>
  </si>
  <si>
    <t>í sér bætta stjórnsýslu . Enda auðvelt að ímynda sér að stjórnsýslan muni vanda betur til verka þegar hún er</t>
  </si>
  <si>
    <t>að fullyrða það . Hann er hins vegar ekki tilbúinn til að útiloka það . " Menn þurfa að vera</t>
  </si>
  <si>
    <t>þær upplýsingar sem þú setur á netið geta lekið með einum eða öðrum hætti . Allar upplýsingar sem fara á</t>
  </si>
  <si>
    <t>Snapchat ekki óhult fyrir þrjótum</t>
  </si>
  <si>
    <t>http://mbl.is/greinasafn/grein/1493613</t>
  </si>
  <si>
    <t>þolmörkunum og stíga út fyrir þægindarammann og nú geri ég það með kvíðann . Ég set mig í aðstæður ,</t>
  </si>
  <si>
    <t>þær valda mér kvíða og skoða hver ótti minn er við þessar aðstæður og hvaðan sá ótti kemur , hvaða</t>
  </si>
  <si>
    <t>Krabbameinið farið en hvað svo?</t>
  </si>
  <si>
    <t>http://stundin.is/grein/9765</t>
  </si>
  <si>
    <t>áróður til þess að koma mér frá völdum . Raunar margar vestrænar ríkisstjórnir en sérstaklega þær skandínavísku . Ríkisstjórnirnar eru</t>
  </si>
  <si>
    <t>þær vilja frekar að flokkarnir Buji eða Livni séu við völd , " sagði Netanyahu og vísar þar í stjórnarandstöðuflokkana</t>
  </si>
  <si>
    <t>Sakar Skandínava um áróður</t>
  </si>
  <si>
    <t>http://mbl.is/frettir/erlent/2015/03/15/sakar_skandinava_um_arodur</t>
  </si>
  <si>
    <t>mjög líkamlega erfiða vinnu , þrifu sem svaraði um fimmtán herbergi á dag . Þær voru hins vegar ekkert endilega</t>
  </si>
  <si>
    <t>þær voru að hreyfa sig mikið . Langer og félagar vildu kanna hvort það að verða meðvitaður um hversu mikið</t>
  </si>
  <si>
    <t>Fundu á sér án þess að drekka</t>
  </si>
  <si>
    <t>http://mbl.is/smartland/frami/2013/09/03/fundu_a_ser_an_thess_ad_drekka</t>
  </si>
  <si>
    <t>stakk búin til þess að mæta þörfum flóttakvenna . Það er mjög mikilvægt að þeir sem mæta þessum konum séu</t>
  </si>
  <si>
    <t>þær þurfa annarskonar þjónustu en karlar . Flóttafólk ferðast oftast í hópum og nær undantekningarlaust er talsmaður hópsins karlmaður .</t>
  </si>
  <si>
    <t>Flóttakonur leggja í auknum mæli á hafið</t>
  </si>
  <si>
    <t>http://frettatiminn.is/flottakonur-leggja-auknum-maeli-hafid/</t>
  </si>
  <si>
    <t>stúlkur undir 18 ára að fara í slíka aðgerð nema af læknisfræðilegum ástæðum . De Zulueta segir að stúlkur séu</t>
  </si>
  <si>
    <t>þær þurfi að ýkja líkamleg einkenni til að fá að fara í slíka aðgerð . „ Þær eru meðvitaðar um</t>
  </si>
  <si>
    <t>við sigurinn en benti á að Ísland hefði getað skorað fleiri mörk í leiknum . Hún sagði landsliðskonurnar hafa verið</t>
  </si>
  <si>
    <t>þær þyrftu að vera þolinmóðar enda hafi komið á daginn að þær búlgörsku hafi reynt að tefja leikinn þegar á</t>
  </si>
  <si>
    <t>"Eitt af fallegustu mörkum sem ég hef skorað"</t>
  </si>
  <si>
    <t>http://mbl.is/sport/fotbolti/2011/05/19/eitt_af_fallegustu_morkum_sem_eg_hef_skorad</t>
  </si>
  <si>
    <t>tiltekinn tíma fyrir tollafgreiðslu . Straumlínulögun fyrirtækjareksturs er fljót að skila árangri í mannauðsstýringu og skilvirkni . Flest fyriræki eru</t>
  </si>
  <si>
    <t>þætti þurfi að bæta í sínum rekstri . Í flestum tilvikum eru til staðar auðsótt tækifæri þar sem eftir miklu</t>
  </si>
  <si>
    <t>Viðskiptablaðið - Straumlínustjórnun bætir um betur</t>
  </si>
  <si>
    <t>http://vb.is/skodun/125524/</t>
  </si>
  <si>
    <t>Kári Steinn Karlsson</t>
  </si>
  <si>
    <t>álags , togstreitu og vanlíðunar , “ segir í skýrslunni . „ Brýnt er að stjórnendur jafnt sem starfsmenn séu</t>
  </si>
  <si>
    <t>þættir stuðla að geðheilbrigði á vinnustað ásamt því hvernig rétt sé að bregðast við geðrænum vanda meðal starfsmanna . “</t>
  </si>
  <si>
    <t>Tvöfalt fleiri Íslendingar falla í sjálfsvígum en umferðarslysum</t>
  </si>
  <si>
    <t>http://stundin.is/grein/6734</t>
  </si>
  <si>
    <t>börn og unglingar ánetjist vímuefnum en hér hefur aðeins verið fjallað um hluta þeirra . Mikilvægt er að við séum</t>
  </si>
  <si>
    <t>þættir þetta eru og vinnum sameiginlega að því að styrkja unga fólkið okkar . Eftirréttur frá Michał og Bożenu á</t>
  </si>
  <si>
    <t>Byrgjum brunninn - Félagsráðgjafar á Suðurlandi skrifa um velferðarmál</t>
  </si>
  <si>
    <t>http://dfs.is/2018/12/23/byrgjum-brunninn-felagsradgjafar-a-sudurlandi-skrifa-um-velferdarmal</t>
  </si>
  <si>
    <t>hljómar ekki aðeins vel að vera þakklát , það er líka hollt . Þær sem temja sér þakklæti og eru</t>
  </si>
  <si>
    <t>þakka , upphátt eða í hljóði , fyrir það sem lífið hefur fært þeim uppskera bæði andlega og líkamlega .</t>
  </si>
  <si>
    <t>5 bestu áramótaheitin</t>
  </si>
  <si>
    <t>http://mbl.is/smartland/heilsa/2011/12/30/5_bestu_aramotaheitin</t>
  </si>
  <si>
    <t>er afstaðið . Þetta gengur yfir . Ég hef svo sem hugsað það áður en ætli ég sé ekki orðin</t>
  </si>
  <si>
    <t>þakka fyrir allt það góða sem er í lífi mínu . Ég þakka fyrir hvern dag . “ Og hún</t>
  </si>
  <si>
    <t>Lilly eins og systkini hennar og vinir kölluðu hana , er nú horfin yfir móðuna miklu . Öll erum við</t>
  </si>
  <si>
    <t>þangað liggur leið okkar allra , en samt koma fréttir sem þessar alltaf á óvart . Lilly var kjarkkona og</t>
  </si>
  <si>
    <t>GUÐBJÖRT ÓLAFSDÓTTIR</t>
  </si>
  <si>
    <t>http://mbl.is/greinasafn/grein/733389</t>
  </si>
  <si>
    <t>listgildi hluta viljum við gjarnan snúa upp á hann og horfa til fegurðarímyndar eða táknmyndar . Mér sýnist Þorri alveg</t>
  </si>
  <si>
    <t>þannig sé komið fyrir fegurðarhugtakinu . Litasamsetningar eru til að mynda væmnar á köflum , rétt eins og glassúrbornar múffur</t>
  </si>
  <si>
    <t>List eða landslagsklám?</t>
  </si>
  <si>
    <t>http://mbl.is/greinasafn/grein/1319296</t>
  </si>
  <si>
    <t>vilji allra sem fjalla um þetta mál að vilja gera vel . Á samfélagsmiðlunum þarf maður að líka að vera</t>
  </si>
  <si>
    <t>þar er hægt að velja og hafna hvað maður sendir frá sér og komast hjá því að valda óþarfa þjáningu</t>
  </si>
  <si>
    <t>Að valda ekki óþarfa þjáningu</t>
  </si>
  <si>
    <t>http://mbl.is/greinasafn/grein/1626307</t>
  </si>
  <si>
    <t>kannski á við aðferðir sem aðrar manneskjur eru að beita til að mæta sömu þörfum jafnvel . Við erum ekki</t>
  </si>
  <si>
    <t>þar eru þarfir . Hver og einn ber ábyrgð á tilfinningum sínum og að þarfirnar séu uppfylltar . “ Frjáls</t>
  </si>
  <si>
    <t>„Það er ofbeldi úti um allt“</t>
  </si>
  <si>
    <t>http://stundin.is/grein/5527</t>
  </si>
  <si>
    <t>dag , þar sem hún kom í för með móður sinni . Á þeim tímapunkti voru starfsmenn vitans þó ekki</t>
  </si>
  <si>
    <t>þar færi heimsfræg söngkona . „ Í dag kom sænsk söngkona í Akranesvitann með móður sinni . Þær mæðgur eru</t>
  </si>
  <si>
    <t>Zara Larsson kom vitavörðum á óvart á Akranesi - Vísir</t>
  </si>
  <si>
    <t>http://visir.is/g/2019190819385</t>
  </si>
  <si>
    <t>í síðustu viku þar sem við lögðum spil á borðið , hún er , hún og hennar lykilstarfsmenn eru vel</t>
  </si>
  <si>
    <t>þar fór fram og hvað okkar fór á milli . Ég hef auðvitað vissu fyrir því að það er mikil</t>
  </si>
  <si>
    <t>Vantrausti lýst yfir á Ríkislögreglustjóra</t>
  </si>
  <si>
    <t>af vinnu sinni og var það alltaf á dagskránni hjá fyrirsætunni að skrifa bók fyrir yngri kynslóðina því hún var</t>
  </si>
  <si>
    <t>þar lægju hennar hæfileikar . Handknattleiksmaðurinn Sigurbergur Sveinsson hefur svo sannarlega stimplað sig inn af krafti í svissnesku A-deildina í</t>
  </si>
  <si>
    <t>Tyra Banks fær hárlos af stressi</t>
  </si>
  <si>
    <t>http://mbl.is/folk/frettir/2011/10/18/tyra_banks_faer_harlos_af_stressi</t>
  </si>
  <si>
    <t>eldri borgara og öryrkja hækki meira á næsta ári en hann hefur nokkurn tíman gert áður . Þó eru stjórnvöld</t>
  </si>
  <si>
    <t>þar megi ekki láta staðar numið . Framlög til heilbrigðismála hafa aldrei verið jafnmikil , það sama á við um</t>
  </si>
  <si>
    <t>„Stundum talað eins og orkuframleiðsla sé syndsamleg“</t>
  </si>
  <si>
    <t>http://stundin.is/grein/936</t>
  </si>
  <si>
    <t>þar sé margt að gerast og breytast sem þarft sé að fylgjast með . " Við ræddum bæði stöðu innanríkismála</t>
  </si>
  <si>
    <t>Geir: Við verðum að taka skilaboð Rússa alvarlega</t>
  </si>
  <si>
    <t>http://mbl.is/frettir/innlent/2007/10/30/geir_vid_verdum_ad_taka_skilabod_russa_alvarlega</t>
  </si>
  <si>
    <t>geti sjálf orðið ólétt . „ Ég held ennþá í vonina , “ sagði Kim í viðtalinu en segist jafnframt</t>
  </si>
  <si>
    <t>þar sem þau hafi reynt í meira en ár séu töluverðar líkur á að þau þurfi meiri aðstoð . „</t>
  </si>
  <si>
    <t>Kim glímir við ófrjósemi: „Ég held ennþá í vonina“</t>
  </si>
  <si>
    <t>http://bleikt.pressan.is/lesa/kim-glimir-vid-ofrjosemi-eg-held-enntha-i-vonina/</t>
  </si>
  <si>
    <t>tilkynningu frá Barcelona . ,, Það leggja allir allt sem þeir eiga í leikinn í kvöld . Það eru allir</t>
  </si>
  <si>
    <t>þarf að gera , þetta er algjör sex stiga leikur , ' sagði Óskar Pétursson markvörður Grindvíkinga við Fótbolta.net í</t>
  </si>
  <si>
    <t>Óskar Pétursson: Mikið hrósað fyrir góða frammistöðu á grillinu</t>
  </si>
  <si>
    <t>að móta starfið fyrir þann tíma . " Við erum svo sem ekki að byrja á núllpunkti . Við erum</t>
  </si>
  <si>
    <t>þarf að gera . Það fer samt ekki á milli mála að okkur finnst fyrirvarinn ekki langur , " segir</t>
  </si>
  <si>
    <t>Rekstraraðilar nýs framhaldsskóla ákveðnir</t>
  </si>
  <si>
    <t>http://mbl.is/greinasafn/grein/1604910</t>
  </si>
  <si>
    <t>. Ég er viss um að hlutirnir verða öðruvísi en í Ástralíu , af því við erum betur undirbúnir og</t>
  </si>
  <si>
    <t>þarf að gera " , sagði Liuzzi . Á ríkisstjórnarfundi sem haldinn var á Ísafirði í dag voru samþykkt 16</t>
  </si>
  <si>
    <t>Vísir - Fá Karthikeyan og Liuzzi að keppa í Malasíu?</t>
  </si>
  <si>
    <t>http://visir.is/g/2011110409473</t>
  </si>
  <si>
    <t>og samhæfingu . Því vandinn verður ekki leystur með þessum hætti . " Meiri vitundarvakning Foreldrar eru orðnir mun meira</t>
  </si>
  <si>
    <t>þarf að gera ef barn þeirra greinist með einhverskonar tjáskiptahamlanir að sögn Þórunnar . Hér á árum áður var algengt</t>
  </si>
  <si>
    <t>mikilvægur ágústmánuður þar sem má ekkert misstíga sig í baráttunni um Evrópusætin sem allir vilja fá . Við erum alveg</t>
  </si>
  <si>
    <t>þarf að gera til að komast í svona Evrópuævintýri eins og við höfum gert . “ Brasilíumaðurinn Ronaldinho , fyrrverandi</t>
  </si>
  <si>
    <t>„Við erum svakalega gíraðir“</t>
  </si>
  <si>
    <t>http://mbl.is/sport/efstadeild/2019/07/31/vid_erum_svakalega_giradir</t>
  </si>
  <si>
    <t>hitinn sem getur kveikt í hlutum , “ segir Haukur Gronli , varaslökkviliðsstjóri Brunavarna Árnessýslu . Nemendur Sunnulækjarskóla eru vel</t>
  </si>
  <si>
    <t>meðvituðum um hvað</t>
  </si>
  <si>
    <t>þarf að passa á heimilum . „ Að halda augunum á jólakertunum og ljósunum , “ segir Daníel Breki Sigvaldason</t>
  </si>
  <si>
    <t>Enginn ætti að hafa kveikt á jólaseríu á nóttunni</t>
  </si>
  <si>
    <t>http://visir.is/g/2017171129330</t>
  </si>
  <si>
    <t>Magnús Hlynur Hreiðarsson</t>
  </si>
  <si>
    <t>vegna ég gæti ekki staðið mig svona vel vikulega í höggleiknum . Þetta snýst um að mæta til leiks fullkomlega</t>
  </si>
  <si>
    <t>þarf gera , þekkja völlinn og vera ákveðinn . Þannig gekk ég til verks hér . Ég hef verið ákveðinn</t>
  </si>
  <si>
    <t>Frábær lokahringur tryggði Poulter sigurinn</t>
  </si>
  <si>
    <t>http://visir.is/g/2012121109581</t>
  </si>
  <si>
    <t>sekknum . Ég held jafnvel að þeir séu að kaupa meira en þeir þurfa . Stjórnarmennirnir í Grindavík eru mjög</t>
  </si>
  <si>
    <t>þarf í þessa deild og ég er harður á því að þeir hafa ekki vaðið af stað án þess að</t>
  </si>
  <si>
    <t>"Spáin gefur okkur aukakraft"</t>
  </si>
  <si>
    <t>http://mbl.is/greinasafn/grein/1213279</t>
  </si>
  <si>
    <t>vill að liðið spili . Leikaðferð hans gekk fullkomlega upp og endurspeglar hvað býr í liðinu . „ Strákarnir eru</t>
  </si>
  <si>
    <t>þarf til að ná árangri . Það er með liðsheildinni . Ef það næst eiga einstaklingarnir möguleika á að blómstra</t>
  </si>
  <si>
    <t>Eyjólfur: Strákarnir eru betri en þeir halda</t>
  </si>
  <si>
    <t>http://visir.is/g/2010190119485</t>
  </si>
  <si>
    <t>Hjalti Þór Hreinsson</t>
  </si>
  <si>
    <t>Passat metanbílum . Reykjavíkurborg leggur áherslu á að bæta stöðugt þjónustu við íbúa í þeirra eigin nærumhverfi . Borgaryfirvöld eru</t>
  </si>
  <si>
    <t>þarfir íbúanna eru ólíkar eftir hverfum og þörfin fyrir hverfamiðaða þjónustu og upplýsingar er mikil . Hvert þeirra tíu hverfa</t>
  </si>
  <si>
    <t>Hanna Birna Kristjánsdóttir: Aukin þjónusta við íbúa</t>
  </si>
  <si>
    <t>http://visir.is/g/2010743907561</t>
  </si>
  <si>
    <t>ástandið . Frumkvæðið hafi verið meðal nágrannaþjóða Venesúela . „ Ég held að það sé mjög mikilvægt að alþjóðasamfélagið sé</t>
  </si>
  <si>
    <t>þarna er á ferðinni og geri allt hvað hægt er til þess að sjá friðsama lausn á þessu alvarlega máli</t>
  </si>
  <si>
    <t>Þrír flutningabílar brenna við landamærin</t>
  </si>
  <si>
    <t>http://ruv.is/frett/thrir-flutningabilar-brenna-vid-landamaerin</t>
  </si>
  <si>
    <t>hinum svokölluðu Limo hópi sem eru nágrannaríki Venesúela og ég held að það sé mjög mikilvægt að að alþjóðasamfélagið sé</t>
  </si>
  <si>
    <t>þarna er á ferðinni og reyni að gera allt hvað hægt er til að sjá þarna friðsama lausn á þessu</t>
  </si>
  <si>
    <t>Utanríkisráðherra ræðir um ástandið í Venesúela</t>
  </si>
  <si>
    <t>þögull niður á sokkaleistana áður en maður labbar niðurlægður í gegnum vopnaleitarhliðið . Samferðafólkið forðast augnsamband við hvert annað fullkomlega</t>
  </si>
  <si>
    <t>þarna er ekki reisn yfir neinum . Það er óþolandi að frelsisþenkjandi Vesturlönd hafi beygt sig í duftið í nafni</t>
  </si>
  <si>
    <t>Flugtuð</t>
  </si>
  <si>
    <t>http://visir.is/g/2014703089953</t>
  </si>
  <si>
    <t>Hildur Sverrisdóttir</t>
  </si>
  <si>
    <t>saman um þetta , “ segir Halldór um upplifun sína af fundinum . „ Þær virðast hafa verið mjög lítið</t>
  </si>
  <si>
    <t>þarna er í gangi og eru mjög óklárar á því hvort regluverkið nær yfir þetta eða ekki , og hvernig</t>
  </si>
  <si>
    <t>Lítið eftirlit með erlendum fyrirtækjum</t>
  </si>
  <si>
    <t>http://mbl.is/frettir/innlent/2017/04/27/litid_eftirlit_med_erlendum_fyrirtaekjum/</t>
  </si>
  <si>
    <t>Hólmfríður Gísladóttir</t>
  </si>
  <si>
    <t>þarna er ís og jakarnir nokkuð stórir . Í gærdag flaug Landhelgisgæslan yfir , þó ekki í hefðbundnu ískönnunarflugi ,</t>
  </si>
  <si>
    <t>Hafís færist nær landinu</t>
  </si>
  <si>
    <t>http://ruv.is/node/782355</t>
  </si>
  <si>
    <t>og afkastagetan er næg . Þórsteinn mælir með þessu . „ Nú það er nú þannig að fólk er líka</t>
  </si>
  <si>
    <t>Duftker safnast upp eftir líkbrennslur</t>
  </si>
  <si>
    <t>http://ruv.is/node/1302971</t>
  </si>
  <si>
    <t>Einar Þorsteinsson</t>
  </si>
  <si>
    <t>borholum sem eru á svæðinu . Hann segir enga ástæðu til að óttast náttúrhamfarir , en gott sé að vera</t>
  </si>
  <si>
    <t>þarna er virk eldstöð . Bloggsíða Haraldar Sigurðssonar Tveir harðir eftirskjálftar riðu yfir norðausturhluta Ítalíu í gærkvöldi . Þusti skelfingu</t>
  </si>
  <si>
    <t>Fylgjast þarf með Krýsuvíkursvæðinu</t>
  </si>
  <si>
    <t>http://mbl.is/frettir/innlent/2012/05/25/fylgjast_tharf_med_krysuvik</t>
  </si>
  <si>
    <t>núna undanfarið , já . Ég held að það sé alveg óhætt að segja það . Linda Blöndal : Fólk</t>
  </si>
  <si>
    <t>þarna eru verðmæti ? Tryggvi Páll Friðriksson : Já , klárlega . Formaður Íslandshreyfingarinnar segir meiri skattalækkun til fyrirtækja muni</t>
  </si>
  <si>
    <t>Uppboð</t>
  </si>
  <si>
    <t>eða gæti ekki verið vísbending um hvað væri í handritinu , " segir Sjón kíminn . Hann segist hafa verið</t>
  </si>
  <si>
    <t>þarna hafi hann gengið í fótspor Margaretar Atwood og David Mitchell og þessa leið muni önnur skáld ganga næstu ár</t>
  </si>
  <si>
    <t>"Allur texti tilboð um samtal"</t>
  </si>
  <si>
    <t>http://mbl.is/greinasafn/grein/1645454</t>
  </si>
  <si>
    <t>misskilningur hafi orðið til þess að framkvæmdir hófust á svæðinu áður en framkvæmdaleyfi barst . Þá hafi menn ekki verið</t>
  </si>
  <si>
    <t>þarna leyndust fornleifar . Framkvæmdir hafi stöðvast um leið og það hafi orðið ljóst . Sóknarnefndin hafi hvatt bæjaryfirvöld til</t>
  </si>
  <si>
    <t>Sóknarnefnd Mosfellskirkju sótti ekki um tilskilin leyfi</t>
  </si>
  <si>
    <t>fyrirtækja meira og á fleiri sviðum en áður . Á sama tíma finnst mér íslensk stjórnvöld hafa orðið æ betur</t>
  </si>
  <si>
    <t>þarna sé nauðsynlegt að grípa inn í með virkum hætti , til að mynda í tilfelli slitabúa gömlu bankanna en</t>
  </si>
  <si>
    <t>Áhugi erlendra fjárfesta er heilbrigðismerki</t>
  </si>
  <si>
    <t>http://mbl.is/greinasafn/grein/1523238</t>
  </si>
  <si>
    <t>http://mbl.is/frettir/innlent/2008/09/11/fresta_utbodi_a_sorphirdu</t>
  </si>
  <si>
    <t>því að skapa , enda bara börn með mismunandi áhugamál eins og gengur og gerist . Við vorum samt öll</t>
  </si>
  <si>
    <t>þarna væri einstakur persónuleiki á ferðinni . Gleðin sem hann hafði , lundarfar og æðruleysi smitaðist oft á okkur bekkjarfélagana</t>
  </si>
  <si>
    <t>Stefán Jörgen Ágústsson</t>
  </si>
  <si>
    <t>http://mbl.is/greinasafn/grein/1680977</t>
  </si>
  <si>
    <t>í dag og hefur vakið mikla athygli . Vincent gaf sig út fyrir að vera lögfræðingur en Frosti var vel</t>
  </si>
  <si>
    <t>þarna væri líklega á ferðinni svindlari , oft kallaðir Nígeríusvindlarar , þar sem reynt er að hafa fé af fólki</t>
  </si>
  <si>
    <t>Kostulegt samtal Frosta við Nígeríusvindlara sem lofar honum milljónum króna - Harmageddon</t>
  </si>
  <si>
    <t>http://visir.is/g/2016160218598</t>
  </si>
  <si>
    <t>erum ekki að leggja mat á hvernig á að skilgreina leiki sem verða þar til sýnis . Við erum mjög</t>
  </si>
  <si>
    <t>þarna verða leikir sem fara út fyrir normið og þá ímynd sem fólk hefur af tölvuleikjum . “ Draumar verða</t>
  </si>
  <si>
    <t>Hélt þetta væri aðeins fyrir karlkyns forritara</t>
  </si>
  <si>
    <t>http://frettabladid.is/lifid/helt-etta-vri-aeins-fyrir-karlkyns-forritara</t>
  </si>
  <si>
    <t>Sólrún Freyja Sen</t>
  </si>
  <si>
    <t>Ástæða þess er vegna ungs aldurshóps aðdáenda poppstjörnunnar sem helst sækja viðburðinn . “ Ísleifur segir að þeir séu vel</t>
  </si>
  <si>
    <t>þarna verði mikið af börnum og unglingum . Áfengissalan verði því lokuð af með gæslu , engin leið sé til</t>
  </si>
  <si>
    <t>Áfengissala á Bieber verður á afmörkuðu svæði</t>
  </si>
  <si>
    <t>http://ruv.is/node/1059408</t>
  </si>
  <si>
    <t>þarna verður að verða einhver breyting til betri vegar , " segir Ólafur . Styrkja þarf fiskvinnsluna Formaður Verkalýðs- og</t>
  </si>
  <si>
    <t>Þörf á sameiginlegu átaki allra</t>
  </si>
  <si>
    <t>http://mbl.is/greinasafn/grein/589693</t>
  </si>
  <si>
    <t>eða 8,15% þjóðarinnar , svo ljóst er að mikill fjöldi verður í Frakklandi á þessum tíma . „ Við erum</t>
  </si>
  <si>
    <t>þarna verður stærra samfélag Íslendinga en á venjulegu sumri og við reynum að vera undir það búin , “ segir</t>
  </si>
  <si>
    <t>Senda auka kjörgögn til Frakklands</t>
  </si>
  <si>
    <t>http://mbl.is/frettir/kosning/2016/05/09/senda_auka_kjorgogn_til_frakklands/</t>
  </si>
  <si>
    <t>afhentir við hátíðlega athöfn á föstudaginn . " Það hefur auðvitað verið mikil umfjöllun um Palestínu og þau voru mjög</t>
  </si>
  <si>
    <t>þarna þyrfti að eiga sér stað mikil uppbygging . Krabbameinsdeildin var eitthvað sem tengdist nokkuð mörgum nemendum í skólanum sem</t>
  </si>
  <si>
    <t>. “ Agla Steinunn bendir á að þeir sem skrái sig til leiks í Biggest Loser séu í flestum tilvikum</t>
  </si>
  <si>
    <t>þáttakan feli í sér . „ Uppsetning þáttanna ætti ekki að koma neinum á óvart , þegar maður skráir sig</t>
  </si>
  <si>
    <t>Agla Steinunn kemur Biggest Loser til varnar: „Ég upplifði mig aldrei smánaða“</t>
  </si>
  <si>
    <t>http://dv.is/folk/2017/10/9/agla-steinunn-kemur-biggest-loser-til-varnar-eg-upplifdi-mig-aldrei-smanada</t>
  </si>
  <si>
    <t>áttunda þáttaröðin verði sú síðasta . Sýningar á henni hefjast í haust . Að sögn Marc Cherry hefur hann verið</t>
  </si>
  <si>
    <t>þáttaröðinni verði ekki haldið gangandi of lengi þar sem hann telji að það sé slæmt fyrir þær . Þá segir</t>
  </si>
  <si>
    <t>http://dv.is/folk/2011/8/7/orvaentingafullar-husmaedur-af-skjanum/</t>
  </si>
  <si>
    <t>og fólkið hið viðkunnanlegasta , " segir Haukur Heiðar . Tökur á þáttaröðinni hófust á Íslandi og voru piltarnir því</t>
  </si>
  <si>
    <t>þátturinn yrði ekki sýndur nærri strax . Þeir fengu þó senda mynddiska með þættinum til áhorfs og sýndu fjölskyldu og</t>
  </si>
  <si>
    <t>Dikta á National Geographic</t>
  </si>
  <si>
    <t>http://visir.is/g/2012701269982</t>
  </si>
  <si>
    <t>eins og ný tilfinning og nýr dagur og þú ert að læra eitthvað nýtt . “ Leikkonan segir þau vera</t>
  </si>
  <si>
    <t>þau ætli að eignast börn en það sé ekki eitthvað sem hún hugsar of mikið um akkúrat núna . Þau</t>
  </si>
  <si>
    <t>Eru enn að kynnast þrátt fyrir hjónabandið</t>
  </si>
  <si>
    <t>http://mbl.is/folk/frettir/2019/02/13/eru_enn_ad_kynnast_thratt_fyrir_hjonabandid</t>
  </si>
  <si>
    <t>„ óttann við að vekja andann í þjóðinni og meta sig merkilega . “ Þetta hafi verið stjórnvöld sem voru</t>
  </si>
  <si>
    <t>þau byggðu vald sitt á „ reiði , tortryggni og gremju . Í þeirra augum var efnahagshrunið pólitískt tækifæri ,</t>
  </si>
  <si>
    <t>Sigmundur Davíð: „Stjórnarandstaðan gerir út á ótta, reiði og vonleysi“</t>
  </si>
  <si>
    <t>http://visir.is/g/2016160408746</t>
  </si>
  <si>
    <t>eru nemendur skólans minntir á hvernig á að bregðast við ef svona atvik koma upp . „ Þau eru mjög</t>
  </si>
  <si>
    <t>þau eiga að hlaupa frá og kalla til einhvers . “ Ásgeir ræddi við foreldra stúlknanna og sendur var tölvupóstur</t>
  </si>
  <si>
    <t>Stúlkurnar brugðust hárrétt við</t>
  </si>
  <si>
    <t>http://mbl.is/frettir/innlent/2016/02/04/stulkurnar_brugdust_harrett_vid/</t>
  </si>
  <si>
    <t>telja svo vera . 47% barnanna tóku jafnaldra , vin eða vinkonu með til slíks fundar . Flest börn eru</t>
  </si>
  <si>
    <t>þau eiga ekki að gefa upp persónulegar upplýsingar . Sum gefa upp rangar upplýsingar en niðurstöður sýna að börn eru</t>
  </si>
  <si>
    <t>Börn segja foreldrum sjaldan frá reynslu sinni af Netinu</t>
  </si>
  <si>
    <t>http://mbl.is/frettir/taekni/2003/05/22/born_segja_foreldrum_sjaldan_fra_reynslu_sinni_af_n</t>
  </si>
  <si>
    <t>er hægt að greina hann í myndinni ætti hæðin að koma upp um hann . Clooney-hjónin George og Amal eru</t>
  </si>
  <si>
    <t>þau eiga tvö smábörn og vilja ekki að fólk sem ferðast með þeim verði fyrir truflun vegna tvíburanna . Hjónin</t>
  </si>
  <si>
    <t>Gerðu ráð fyrir öskrum frá tvíburanum</t>
  </si>
  <si>
    <t>http://mbl.is/folk/frettir/2017/12/13/gerdu_rad_fyrir_oskrum_fra_tviburanum</t>
  </si>
  <si>
    <t>, Nepal og Grænlandi , ég sæki í það og sjálfsagt hefur það áhrif – þótt ég sé ekki endilega</t>
  </si>
  <si>
    <t>þau eru . Ég veit til að mynda ekki hvers vegna niðurstaðan á þessari sýningu hér í Hafnarborg er nákvæmlega</t>
  </si>
  <si>
    <t>Minningar á ull og dreymd verk</t>
  </si>
  <si>
    <t>http://mbl.is/greinasafn/grein/1669650</t>
  </si>
  <si>
    <t>fengnar myndir af börnum . „ Það er því nauðsynlegt að foreldrar og forráðamenn barna séu á varðbergi og vel</t>
  </si>
  <si>
    <t>þau eru að gera á netinu , þar á meðal hvort reynt sé að lokka þau til að senda einhverjum</t>
  </si>
  <si>
    <t>Vísir - Loka barnaníðssíðum í kjölfar ábendinga</t>
  </si>
  <si>
    <t>http://visir.is/g/2011710069925</t>
  </si>
  <si>
    <t>þau eru úr takti við hvort annað , stúlkubarnið hefur engan áhuga á því að fylgja drengnum . Börnin eru</t>
  </si>
  <si>
    <t>þau eru að leika fyrir myndavélina og óbeisluð orka líkama þeirra er þegar mörkuð af félagslegum væntingum kynbundinna fyrirmynda .</t>
  </si>
  <si>
    <t>Dapurleiki skjalahirslunnar; ráðgáta brotnu plötunnar</t>
  </si>
  <si>
    <t>http://mbl.is/greinasafn/grein/1006303</t>
  </si>
  <si>
    <t>12 ára aldurinn að börnin ná þessari hæð og þyngd , en árin þar á undan geta börnin verið mjög</t>
  </si>
  <si>
    <t>þau eru látin sitja í barnabílstól þótt mörg önnur börn í skólabekknum þurfi þess ekki . " Í samræmi við</t>
  </si>
  <si>
    <t>Engar málamiðlanir við val á barnabílstól</t>
  </si>
  <si>
    <t>http://mbl.is/greinasafn/grein/1435676</t>
  </si>
  <si>
    <t>frá Íslandi í dag . Í báðum tilvikum er um að ræða fólk í mikilli yfirþyngd . Þau eru mjög</t>
  </si>
  <si>
    <t>þau eru stór og verða fyrir fordómum vegna þess á hverjum degi . Stærð þeirra kallar fram viðmót sem mótast</t>
  </si>
  <si>
    <t>Af öllum stærðum</t>
  </si>
  <si>
    <t>http://visir.is/g/2014705069979</t>
  </si>
  <si>
    <t>Árni Svanur Daníelsson og Kristín Þórunn Tómasdóttir</t>
  </si>
  <si>
    <t>á öllum fyrirtækjunum innan EES . Þau fá alltaf úthlutað færri og færri heimildum . Fyrirtækin þurfa alltaf að vera</t>
  </si>
  <si>
    <t>þau fá ákveðið úthlutað en svo mun það minnka til framtíðar . " Stóriðja innan Evrópu Fimm stórfyrirtæki sem starfa</t>
  </si>
  <si>
    <t>Stóriðjan verði meðvituð um minni losun</t>
  </si>
  <si>
    <t>http://mbl.is/greinasafn/grein/1521241</t>
  </si>
  <si>
    <t>er Jonathan Gerlach framkvæmdastjóri . " Það markverðasta við þróunina undanfarinn áratug er að fyrirtækin í landinu eru orðin mun</t>
  </si>
  <si>
    <t>þau fá mikið fyrir peninginn þegar fjárfest er í góðri vefsíðu . Ég man þegar ég var að stíga mín</t>
  </si>
  <si>
    <t>"Sjáum mikil gæði á þessu litla landi"</t>
  </si>
  <si>
    <t>http://mbl.is/greinasafn/grein/1370598</t>
  </si>
  <si>
    <t>bjóða upp á hollan og góðan mat og var umhugað um að börnin borðuðu vel . Hún var ekki bara</t>
  </si>
  <si>
    <t>þau fengju líkamlega næringu heldur var þeirrar skoðunar að andlega næringin væri ekki síður mikilvæg . Henni var þess vegna</t>
  </si>
  <si>
    <t>GUÐRÚN GÍSLADÓTTIR</t>
  </si>
  <si>
    <t>http://mbl.is/greinasafn/grein/762975</t>
  </si>
  <si>
    <t>sagði ennfremur samkvæmt frétt AFP að Rússar hefðu lagt mikla fjármuni í að byggja upp kafbátaflotann . Rússnesk stjórnvöld væru</t>
  </si>
  <si>
    <t>þau gætu ekki keppt við Bandaríkin þegar kæmi að flugmóðurskipu og öðrum ofansjávarskipum og hefðu því lagt aukna áherslu á</t>
  </si>
  <si>
    <t>Rússar efla kafbátaflota sinn</t>
  </si>
  <si>
    <t>http://mbl.is/frettir/erlent/2018/10/06/russar_efla_kafbataflota_sinn</t>
  </si>
  <si>
    <t>því að hætta . Hún var greinilega kvalin en hún hefur síðustu mánuði keppt með þessi meiðsli og því vel</t>
  </si>
  <si>
    <t>þau gætu haft sitt að segja . Gangur leiksins : 1. lota : 2 - 0 , 5 - 1</t>
  </si>
  <si>
    <t>Ragna náði sér ekki á strik</t>
  </si>
  <si>
    <t>http://visir.is/g/2008514866540</t>
  </si>
  <si>
    <t>gsm-síma . En vegna þess að börnin mín vita að við höfum meira umleikis en margir aðrir er ég sterklega</t>
  </si>
  <si>
    <t>þau gætu hreinlega lent í kreppu ef allt yrði látið eftir þeim . Gegnum árin hef ég talað eins lítið</t>
  </si>
  <si>
    <t>Á eigin forsendum</t>
  </si>
  <si>
    <t>http://mbl.is/greinasafn/grein/763894</t>
  </si>
  <si>
    <t>megi líta í eigin barm . „ Þau eru meira meðvituð um hvernig krakkarnir nota símann , en ekki endilega</t>
  </si>
  <si>
    <t>þau geri það sjálf líka , " segir Magdalena . Einungis átján dagar eru eftir af þessu kjörtímabili og verður</t>
  </si>
  <si>
    <t>Snjallsíminn sem kóngur - og fólkið þrælar hans</t>
  </si>
  <si>
    <t>http://visir.is/g/2016161019694</t>
  </si>
  <si>
    <t>sennilega í mestum metum . Tölvupósturinn speglar líf okkar á hverjum tíma . Margir varðveita gömul bréf í kassa ,</t>
  </si>
  <si>
    <t>þau geyma vitnisburð um ákveðna kafla í lífinu og úr bréfum stjórnmálaleiðtoga hafa sagnfræðingar getað greint söguna . Það er</t>
  </si>
  <si>
    <t>Viðskiptablaðið - Verðmæti í póstinum</t>
  </si>
  <si>
    <t>http://vb.is/skodun/93632/</t>
  </si>
  <si>
    <t>Þorbjörg Sigríður Gunnla</t>
  </si>
  <si>
    <t>. " Lara elskar að skemmta sér en allt gamanið er búið hjá þeim . " " Þau eru bæði</t>
  </si>
  <si>
    <t>þau hafa ekki varið miklum tíma saman undanfarið og David vill laga það , " útskýrði heimildamaðurinn . Heimildamaðurinn sagði</t>
  </si>
  <si>
    <t>Gamanið var búið í hjónabandinu</t>
  </si>
  <si>
    <t>http://mbl.is/folk/frettir/2015/03/11/gamanid_var_buid_i_hjonabandinu</t>
  </si>
  <si>
    <t>en þeir sem voru á lítið unnu mataræði . Þrátt fyrir þetta sögðu þátttakendur matinn jafn bragðgóðan og voru ekki</t>
  </si>
  <si>
    <t>þau hefðu meiri matarlyst á mikið unna mataræðinu . Trefjar tapast í framleiðsluferlinu Eitt af því sem einkennir mikið unnin</t>
  </si>
  <si>
    <t>og Agla líka að sjá sjálf um snjómokstur og fara með ruslið . Fyrir vikið segir Hafsteinn þau bara vera</t>
  </si>
  <si>
    <t>þau kaupa og henda auk þess sem þau borða plöntufæði sem rotnar fljótt niður í moltuhaug . Nágrannar þeirra fuglarnir</t>
  </si>
  <si>
    <t>Byggðu draumahúsið rétt utan við borgina</t>
  </si>
  <si>
    <t>http://mbl.is/smartland/heimili/2018/07/07/byggdu_draumahusid_rett_utan_vid_borgina</t>
  </si>
  <si>
    <t>. Í áðurnefndri grein í The Guardian er einnig talað um að leikarar og leikkonur séu á sama tíma orðin</t>
  </si>
  <si>
    <t>þau megi segja nei ef þeim finnst hlutirnir óþægilegir . Í auknum mæli skiptir þó einnig máli fyrir viðskiptalega hagsmuni</t>
  </si>
  <si>
    <t>Er kynlífssenan að hverfa í Hollywood?</t>
  </si>
  <si>
    <t>http://ruv.is/frett/er-kynlifssenan-ad-hverfa-i-hollywood</t>
  </si>
  <si>
    <t>þau setja ofan í sig og hvað ekki , " segir Ingi Þór Jónsson , markaðsstjóri Heilsustofnunar Náttúrulækningafélags Íslands .</t>
  </si>
  <si>
    <t>http://mbl.is/greinasafn/grein/1619616</t>
  </si>
  <si>
    <t>mál . Heildarkostnaðurinn er nú kominn í tæpar 700 þúsund krónur og meðferðin er ekki búin . Ragnheiður segist einnig</t>
  </si>
  <si>
    <t>þau séu lánsöm að geta borið þennan kostnað en ekki geti allir það . " Ef foreldrar greiða þetta ekki</t>
  </si>
  <si>
    <t>Borga 700.000 fyrir meðferð barns</t>
  </si>
  <si>
    <t>http://mbl.is/greinasafn/grein/1697673</t>
  </si>
  <si>
    <t>vonarríku framtíð sem sjálfur Guð ætlar þeim . Framtíð til heilla en ekki óhamingju . Að þau lifi lífi sínu</t>
  </si>
  <si>
    <t>þau séu óendanlega dýrmætir einstaklingar sem skapaðir eru til lífs , full tilgangs . Að þau mættu hvíla í þeirri</t>
  </si>
  <si>
    <t>Endurnýjum fermingarheitið</t>
  </si>
  <si>
    <t>http://mbl.is/greinasafn/grein/787923</t>
  </si>
  <si>
    <t>langtímamarkmið sem er það sem þú vilt stefna að , skammtímamarkmið sem hjálpa þér að vinna að langtímamarkmiðinu og vera</t>
  </si>
  <si>
    <t>þau séu raunhæf og gerleg . Þú þarft að setja þessi markmið niður fyrir þig og engan annan . Mér</t>
  </si>
  <si>
    <t>Markmiðasetning</t>
  </si>
  <si>
    <t>Magdalena Arinbjörnsdóttir : Já , þau eru meira meðvituð um það hvernig krakkarnir nota símann en ekki eru þau sjálf</t>
  </si>
  <si>
    <t>þau séu það líka . Ástandið í miðbænum er óbærilegt bæði fyrir íbúa og rútubílstjóra , að sögn formanns umhverfis-</t>
  </si>
  <si>
    <t>Sambands mannsins og snjallsímans</t>
  </si>
  <si>
    <t>og í íslenskum bekkjum í dag eru mörg börn frá ólíkum löndum . Öll ættleidd börn verða á einhverjum tímapunkti</t>
  </si>
  <si>
    <t>þau skera sig úr samfélaginu og þá þarf barnið stuðning sem hvetur til sterkari sjálfsmyndar . " Eins og hjá</t>
  </si>
  <si>
    <t>Finna foreldra fyrir börnin</t>
  </si>
  <si>
    <t>http://mbl.is/greinasafn/grein/1444417</t>
  </si>
  <si>
    <t>„ Ég hef engar áhyggjur . Ég tel Hatara spila innan marka reglna keppninnar og trúi að þau séu mjög</t>
  </si>
  <si>
    <t>þau taka þátt í keppni og þurfi að fylgja reglum hennar . “ Þrátt fyrir sterkar skoðanir og persónulegan áhuga</t>
  </si>
  <si>
    <t>Fullyrðir að Hatari dansi ekki aðeins á línunni heldur traðki á henni - Vísir</t>
  </si>
  <si>
    <t>http://visir.is/g/2019190519963</t>
  </si>
  <si>
    <t>teiknað upp myndu vekja athygli . Hann sagði að þau væru búin að greina stöðu fyrirtækja og að þau væru</t>
  </si>
  <si>
    <t>þau væru að fara fram á og hvað væri til skiptanna . Hann sagði að í viðræðum hefði árangur náðst</t>
  </si>
  <si>
    <t>Stuðningur fé­lags­manna lykil­at­riði í… – Fréttablaðið</t>
  </si>
  <si>
    <t>http://frettabladid.is/frettir/stuningur-felagsmanna-lykilatrii-i-barattunni</t>
  </si>
  <si>
    <t>við fordæmi Birgir segir að nefndin hafi við ákvarðatökuna stuðst við ákveðin fordæmi frá fyrri kosningum . " Við vorum</t>
  </si>
  <si>
    <t>þau væru ekki endilega sterk en þau voru þau einu sem við höfðum fyrir framan okkur . " Samkvæmt kosningalögunum</t>
  </si>
  <si>
    <t>http://mbl.is/greinasafn/grein/1620981</t>
  </si>
  <si>
    <t>starfsfólkið kenndi Kristjáni meðal annars að baða barnið , blanda þurrmjólk og skipta um bleiu . Halldóra og Kristján voru</t>
  </si>
  <si>
    <t>þau væru í " svona sérkennslu " eins og Halldóra orðar það en fannst engu að síður gott að fá</t>
  </si>
  <si>
    <t>Góður stuðningur gerir gæfumuninn</t>
  </si>
  <si>
    <t>http://mbl.is/greinasafn/grein/505486</t>
  </si>
  <si>
    <t>í ræðu sinni í gær að í fjölda tilvika , sérstaklega þegar börn ættu í hlut , væru þau ekki</t>
  </si>
  <si>
    <t>þau væru í raun og veru að gera . " Mörg þeirra vita ekki að þau muni verða sprengd í</t>
  </si>
  <si>
    <t>Ómeðvitaðar um örlög sín</t>
  </si>
  <si>
    <t>http://mbl.is/frettir/erlent/2015/12/16/omedvitadar_um_orlog_sin_2</t>
  </si>
  <si>
    <t>Morgunblaðið rekur þessa atburðarás og ræðir m.a. nýstofnað þjóðmálafélag , Framfarafélagið , og stöðu flokksins . „ Ég var alltaf</t>
  </si>
  <si>
    <t>http://mbl.is/frettir/innlent/2017/05/25/fyrrverandi_formenn_stjorna/</t>
  </si>
  <si>
    <t>, formaður Sjálfstæðisflokksins , sagði í samtali við RÚV að þau hefðu ekki sett sér neinn tímaramma en væru þó</t>
  </si>
  <si>
    <t>þau væru undir tímapressu . Flokkarnir tveir eru með 31 þingmann og þurfa því að fá þriðja flokkinn til liðs</t>
  </si>
  <si>
    <t>Gaf lítið upp að loknum þingflokksfundi VG</t>
  </si>
  <si>
    <t>http://ruv.is/node/1095211</t>
  </si>
  <si>
    <t>segir fyrirtæki nú hafa betra aðgengi en áður að tólum til að mæla launaþróun . „ Þau eru orðin meira</t>
  </si>
  <si>
    <t>þau vilja gera það , þau vilja bregðast við áður en þau lenda í einhverri krísu með það að missa</t>
  </si>
  <si>
    <t>Laun forritara og forstjóra hækka mest</t>
  </si>
  <si>
    <t>http://ruv.is/node/731062</t>
  </si>
  <si>
    <t>krakkabjálfar að valda einhverjum óskunda og gera einhverja vitleysu . Ég sá sjálfur að einhverjir í þessum hópi voru mun</t>
  </si>
  <si>
    <t>þau voru að gera . Þau stunduðu miklu nánari samræðu orða og athafna en kannski meirihluti mótmælenda , voru vel</t>
  </si>
  <si>
    <t>Stórsagan eftir ellefta september</t>
  </si>
  <si>
    <t>http://dv.is/frettir/2011/9/11/storsagan-eftir-ellefta-september/</t>
  </si>
  <si>
    <t>íbúar dalsins stóran hluta ársins . Samvinna og samgangur jókst á milli bæja frá því sem áður var enda bæði</t>
  </si>
  <si>
    <t>þau voru hvort öðru háð varðandi áframhaldandi búsetu í dalnum . Lokinhamrajörðin er tvískipt og áttu þau sinn hlutann hvort</t>
  </si>
  <si>
    <t>Sigurjón Guðbjartur Jónasson</t>
  </si>
  <si>
    <t>http://mbl.is/greinasafn/grein/1260016</t>
  </si>
  <si>
    <t>þau yrðu ekki uppfyllt , ” segir ennfremur í ályktuninni . SFV hafði og hefur miklar áhyggjur af þessari staðreynd</t>
  </si>
  <si>
    <t>Harma að stjórnvöld fylgi ekki ákvæðum rammasamnings</t>
  </si>
  <si>
    <t>http://sunnlenska.is/frettir/harma-a%c3%b0-stjornvold-fylgi-ekki-akv%c3%a6%c3%b0um-rammasamnings</t>
  </si>
  <si>
    <t>segir eyþjóðir vera meðvitaðri um inn- og útflutning . " Eylöndin geta náð lengra fyrr vegna þess að þau eru</t>
  </si>
  <si>
    <t>þau þurfa að flytja inn bensín og matvöru . Þjóðirnar hafa hvata til þess að verða sjálfum sér nægari .</t>
  </si>
  <si>
    <t>Græn tækni er framtíðin</t>
  </si>
  <si>
    <t>http://mbl.is/greinasafn/grein/1260146</t>
  </si>
  <si>
    <t>hafa betra aðgengi en áður að tólum til að mæla launaþróun . Hafsteinn Már Einarsson : Þau eru orðin meira</t>
  </si>
  <si>
    <t>þau þurfa að gera það , þau vilja bregðast við áður en að þau lenda í einhverri krísu með það</t>
  </si>
  <si>
    <t>á . „ Það eru alltaf færri og færri tölvurými inni í fyrirtækjunum sjálfum , og fyrirtæki verða að vera</t>
  </si>
  <si>
    <t>þau þurfi að gera til að tryggja að þau séu alltaf tengd . Það gæti kostað heilan dag ef eitthvað</t>
  </si>
  <si>
    <t>Hvergi grafnir tveir skurðir - Viðskiptablaðið</t>
  </si>
  <si>
    <t>http://vb.is/frettir/153762</t>
  </si>
  <si>
    <t>Geðhjálp leiðréttir villandi málflutning Jóns Baldvins um geðhvarfasýki</t>
  </si>
  <si>
    <t>http://stundin.is/grein/8406</t>
  </si>
  <si>
    <t>Steingrímssonar . Meðal mikilvægustu málaflokka hjá sveitarfélögunum í landinu eru æskulýðs- og íþróttamál . Stjórnendur sveitarfélaga eru margir hverjir mjög</t>
  </si>
  <si>
    <t>þegar fólk velur sér búsetu horfi það til þess hvað börnunum stendur til boða . Þá er yfirleitt framboð íþrótta</t>
  </si>
  <si>
    <t>Fullur tilhlökkunar að vinna fyrir börnin og gamla góða félagið</t>
  </si>
  <si>
    <t>embættið líti alvarlegum augum . Þar á meðal þurfi að mennta fleiri hjúkrunarfræðinga . „ Við þurfum líka að vera</t>
  </si>
  <si>
    <t>þegar hjúkrunarfræðingurinn kemur til starfa að þá sé hann á sanngjörnum kjörum og hafi boðlegu húsnæði . . Þetta er</t>
  </si>
  <si>
    <t>Hjartaaðgerðum frestað þrjátíu og tvisvar sinnum á árinu - Vísir</t>
  </si>
  <si>
    <t>http://visir.is/g/2019190729308</t>
  </si>
  <si>
    <t>Það er miklu auðveldara að sleppa því en að byrja . “ Í forréttindastöðu vegna eigin þyngdar Hún segist mjög</t>
  </si>
  <si>
    <t>þegar hún er að læra að elska sjálfa sig fái hún mikinn meðbyr og samfélagið sé nú þegar búið að</t>
  </si>
  <si>
    <t>Aðeins hitt eina konu með jákvæða líkamsímynd - Vísir</t>
  </si>
  <si>
    <t>http://visir.is/g/2019191009024</t>
  </si>
  <si>
    <t>er það sem koma skal og átti að koma og vera allt tímabilið . Við höfum sýnt alvöru karakter og</t>
  </si>
  <si>
    <t>þegar illa gengur verðum við að rífa okkur upp . Ákváðum að vera alvöru menn og stíga fram og taka</t>
  </si>
  <si>
    <t>mínútum á eftir áætlun . Að öðru leyti finnst mér fátt koma á óvart . Ég hef alltaf verið mjög</t>
  </si>
  <si>
    <t>þegar maður eignast barn þá kemur barnið númer eitt , kannski vegna þess að þannig var það alltaf hjá mömmu</t>
  </si>
  <si>
    <t>Hugrún Harðar: Mikið áfall að missa barn</t>
  </si>
  <si>
    <t>http://mbl.is/born/frettir/2019/05/27/hugrun_hardar_mikid_afall_ad_missa_barn</t>
  </si>
  <si>
    <t>af taktík Jóhannesar hafi verið að bendla andstæðinginn við eitthvað slæmt strax í upphafi keppni . Hann hafi verið mjög</t>
  </si>
  <si>
    <t>þegar sömu tilfinningarökin væru endurtekin í sífellu myndu þau síast inn . Í þessu samhengi benda margir á þá taktík</t>
  </si>
  <si>
    <t>Áróðursmeistari Sigmundar Davíðs</t>
  </si>
  <si>
    <t>http://stundin.is/grein/438</t>
  </si>
  <si>
    <t>í málum þegar börn lenda á milli í deilum foreldra sinna . " Í fyrsta lagi þarf kerfið að vera</t>
  </si>
  <si>
    <t>þegar svona er í pottinn búið , börn geta orðið fyrir skaða , þá þurfa menn að viðurkenna það .</t>
  </si>
  <si>
    <t>Börn líða fyrir deilur</t>
  </si>
  <si>
    <t>http://mbl.is/greinasafn/grein/1270121</t>
  </si>
  <si>
    <t>ekki greiða fyrirfram yrði hringt á lögregluna og þeim fylgt útaf staðnum . „ Við vorum allir snyrtilega klæddir enda</t>
  </si>
  <si>
    <t>þegar við förum saman út að borða erum við andlit liðsins . Við vitum að fólk þekkir okkur og við</t>
  </si>
  <si>
    <t>Þurftu að borga fyrirfram á Pizza Hut</t>
  </si>
  <si>
    <t>http://visir.is/g/2010411982701</t>
  </si>
  <si>
    <t>góðan vin mun lifa í hjarta okkar um ókomna tíð . Hvíldu í friði , elsku vinur , og vertu</t>
  </si>
  <si>
    <t>þegar við verðum allir komnir til þín þá verða sömu lið . Við vottum aðstandendum Sigursteins okkar dýpstu samúð .</t>
  </si>
  <si>
    <t>Sigursteinn D. Gíslason</t>
  </si>
  <si>
    <t>http://mbl.is/greinasafn/grein/1408604</t>
  </si>
  <si>
    <t>Eyvindarsyni . Á tónleikum rappaði hann með honum og fór með honum í afmæli og allskonar gigg . Þorgeir segist</t>
  </si>
  <si>
    <t>þegar það fréttist að Erpur væri með dverg á sviðinu hafi fleiri mætt á tónleika . „ Þá græddi hann</t>
  </si>
  <si>
    <t>„Ég er partýdvergurinn“</t>
  </si>
  <si>
    <t>http://stundin.is/grein/954</t>
  </si>
  <si>
    <t>lokið . Ef barnið upplifir kærleiksrík mörk og afleiðingar , án þess að það virki sem refsing , verður það</t>
  </si>
  <si>
    <t>þegar það gerir eitthvað rangt í lífinu þá gerist eitthvað í kjölfarið . Það er hollt fyrir alla að læra</t>
  </si>
  <si>
    <t>Fimm leiðir til betra barnauppeldis</t>
  </si>
  <si>
    <t>http://mbl.is/born/frettir/2018/10/27/fimm_leidir_til_betra_barnauppeldis</t>
  </si>
  <si>
    <t>http://mbl.is/sport/fotbolti/2010/06/02/hannes_hardordur_i_gard_sundsvall</t>
  </si>
  <si>
    <t>„ Það liggur alveg fyrir að þetta var ekki hluti af planinu hjá okkur . Við hins vegar erum alveg</t>
  </si>
  <si>
    <t>þegar þjóðin valdi Hatara að þá auðvitað vitum við að við erum ekki að fara með sykurhúðað framlag og þarna</t>
  </si>
  <si>
    <t>Ólíklegt að Íslandi verði vísað úr keppni</t>
  </si>
  <si>
    <t>http://ruv.is/frett/oliklegt-ad-islandi-verdi-visad-ur-keppni</t>
  </si>
  <si>
    <t>en þetta var ekki hluti af plani RÚV , “ sagði Magnús Geir . „ Við hins vegar erum alveg</t>
  </si>
  <si>
    <t>þegar þjóðin valdi Hatara þá vitum við að við erum ekki að fara með sykurhúðað framlag . Þarna eru listamenn</t>
  </si>
  <si>
    <t>Telur þátttökubann ólíkleg viðurlög</t>
  </si>
  <si>
    <t>http://mbl.is/frettir/innlent/2019/05/20/telur_thatttokubann_olikleg_vidurlog</t>
  </si>
  <si>
    <t>frá því Páfagarður setti reglur um réttindi fjölskyldunnar . " Ég hvet hvern karl og hverja konu til að verða</t>
  </si>
  <si>
    <t>þeim beri að tilheyra einni fjölskyldu og að skuldbindast henni á leið til sanns og varanlegs friðar , " sagði</t>
  </si>
  <si>
    <t>Páfi lofar náttúrulegar fjölskyldur</t>
  </si>
  <si>
    <t>http://mbl.is/frettir/erlent/2008/01/01/lofar_natturulegar_fjolskyldur</t>
  </si>
  <si>
    <t>lögmenn hafa fengið mikla þjálfun og undirbúning . Hitt kann þó einnig að skipta miklu , að lögmenn eru vel</t>
  </si>
  <si>
    <t>þeim hefur verið falið opinbert þjónustu- og ábyrgðarhlutverk , sem birtist í því að hér á landi má enginn ,</t>
  </si>
  <si>
    <t>ekki nóg . Óskaferð í vor Þau segjast vissulega finna fyrir tilhneigingu til að ofvernda stelpurnar , en þau séu</t>
  </si>
  <si>
    <t>þeim sé fyrir bestu að vera sem sjálfstæðastar . " Við getum ekki alltaf verið til staðar til að halda</t>
  </si>
  <si>
    <t>Sérstakar</t>
  </si>
  <si>
    <t>http://mbl.is/greinasafn/grein/762237</t>
  </si>
  <si>
    <t>fyrir að einstaklingar brenni eigið sorp , oftast smárusl og jafnan á iðnaðarsvæðum . Þá séu sumir hverjir jafnvel ekki</t>
  </si>
  <si>
    <t>þeim sé það óheimilt , eða hafi ekki leitt hugann að því að opin brennsla úrgangs sé ólögmæt . Eftir</t>
  </si>
  <si>
    <t>Slökkvilið kallað út til að slökkva í brennandi sorpi</t>
  </si>
  <si>
    <t>http://ruv.is/frett/slokkvilid-kallad-ut-til-ad-slokkva-i-brennandi-sorpi</t>
  </si>
  <si>
    <t>í mörgum öðrum löndum telur engu að síður yfirgæfandi meirihluti ungmennanna þetta mikilvægt og ég held að íslenskir krakkar séu</t>
  </si>
  <si>
    <t>þeim standi til boða margir góðir kostir . Þetta tengist kannski því að hér er meiri félagslegur hreyfanleiki en í</t>
  </si>
  <si>
    <t>Glöð, borða morgunmat og stunda íþróttir</t>
  </si>
  <si>
    <t>http://mbl.is/greinasafn/grein/1637314</t>
  </si>
  <si>
    <t>ritstýra en arfleifð hans lifir á Morgunblaðinu . En hvernig hugsa menn um tunguna á hinum miðlunum ? Eru stjórnendur</t>
  </si>
  <si>
    <t>þeir bera ábyrgð ? Vonandi . Vonandi . Eftir Guðmund Hilmarsson gummih@mbl.is ENN verður bið á því að Heiðar Helguson</t>
  </si>
  <si>
    <t>Okkar Esja. Okkar Bagdad</t>
  </si>
  <si>
    <t>http://mbl.is/greinasafn/grein/1171127</t>
  </si>
  <si>
    <t>aðeins stjórn á þjóðfélagshópum fyrir neðan meðallaun en aðrir vaði uppi í stjórnleysi og sukki . Alþingismenn þurfa að vera</t>
  </si>
  <si>
    <t>þeir bera sameiginlega ábyrgð á velferð allra þjóðfélags þegna . Oft hefur það heyrst að markaðirnir á Íslandi séu svo</t>
  </si>
  <si>
    <t>Hótanir bankanna</t>
  </si>
  <si>
    <t>http://mbl.is/greinasafn/grein/1188305</t>
  </si>
  <si>
    <t>aðgerðir sem eiga að stuðla að heilsueflandi samfélagi . Í stefnunni er sett fram sú framtíðarsýn að Íslendingar skuli vera</t>
  </si>
  <si>
    <t>þeir beri ábyrgð á eigin heilsu og að skólakerfið , vinnustaðir og stofnanir séu heilsueflandi og vinni stöðugt að því</t>
  </si>
  <si>
    <t>Berum ábyrgð á eigin heilsu</t>
  </si>
  <si>
    <t>http://mbl.is/greinasafn/grein/1629281</t>
  </si>
  <si>
    <t>draga úr afleiðingum þeirra með margvíslegu forvarnar- og heilsueflingarstarfi . Ein af forsendum öflugs lýðheilsustarfs er að íbúar landsins séu</t>
  </si>
  <si>
    <t>þeir beri sjálfir ríka ábyrgð á eigin heilsu og einnig að skólakerfið , vinnustaðir og stofnanir séu heilsueflandi og vinni</t>
  </si>
  <si>
    <t>Styrkir til verkefna á sviði lýðheilsu</t>
  </si>
  <si>
    <t>Hvað felst í vegan-lífsstíl?</t>
  </si>
  <si>
    <t>http://mannlif.is/gestgjafinn/hvad-felst-vegan-lifsstil</t>
  </si>
  <si>
    <t>séu vel upplýstir um tryggingavernd sína ... " ' Á TRYGGINGAMARKAÐI ríkir mikil samkeppni um viðskiptavini sem eru almennt vel</t>
  </si>
  <si>
    <t>þeir borga fyrir tryggingar og eru duglegir við að bera saman iðgjöld milli tryggingafélaga . Oft er óskað eftir tilboði</t>
  </si>
  <si>
    <t>Ertu viss um hvernig þú ert tryggður?</t>
  </si>
  <si>
    <t>http://mbl.is/greinasafn/grein/1200063</t>
  </si>
  <si>
    <t>það einmitt þarna sem hundurinn liggur grafinn . Því að á stundum er eins og íbúar Kópavogs séu alls ekki</t>
  </si>
  <si>
    <t>þeir búa í sérstöku sveitarfélagi og að þeir geti haft áhrif á sitt nánasta umhverfi ef þeir vilja . Á</t>
  </si>
  <si>
    <t>Hvernig bæ viljum við?</t>
  </si>
  <si>
    <t>http://mbl.is/greinasafn/grein/653714</t>
  </si>
  <si>
    <t>vel í slíku tempói . Maturinn er líka æðislegur , jafnvel fyrir grænmetisætur eins og mig . Ítalir eru auðvitað</t>
  </si>
  <si>
    <t>þeir búa til besta mat í heimi . Ég get bjargað mér á ítölskunni en er að læra hana til</t>
  </si>
  <si>
    <t>Einhleyp og sátt  í ítölskum smábæ</t>
  </si>
  <si>
    <t>http://visir.is/g/2015703079999</t>
  </si>
  <si>
    <t>viðbragðsáætlunum . Allir rólegir og engin hræðsla Það eru þó allir rólegir í sveitarfélaginu og engin hræðsla . Íbúar eru</t>
  </si>
  <si>
    <t>þeir búi á skjálftasvæði og eru vanir hreyfingum í jarðskorpunni . Sveitarstjórinn segir íbúa fylgjast vel með gangi mála í</t>
  </si>
  <si>
    <t>Íbúarnir við öllu búnir þó að skjálftahrinan virðist vera í rénun</t>
  </si>
  <si>
    <t>http://visir.is/g/2018180229859</t>
  </si>
  <si>
    <t>, sem er með þrjá þéttbýliskjarna , hlýtur að vera að skapa samkennd og samhug meðal íbúanna og gera þá</t>
  </si>
  <si>
    <t>þeir búi í einu og sama sveitarfélaginu . Á menningarhátíð hefur fólk tilefni til þess að fara á milli staða</t>
  </si>
  <si>
    <t>Á að höfða til sem flestra</t>
  </si>
  <si>
    <t>http://mbl.is/greinasafn/grein/732138</t>
  </si>
  <si>
    <t>þurfum að leyfa þeim að taka þátt í faglega starfinu og fá aukna ábyrgð . Við þurfum líka að vera</t>
  </si>
  <si>
    <t>þeir eiga ekki að upplifa óþægindi vegna umræðunnar í kaffistofunni frekar en konur sem starfa á stöðum þar sem karlar</t>
  </si>
  <si>
    <t>Egill þurfti að verja ákvörðun sína um leikskólakennaranám: „Einhverjir veltu því fyrir sér hvort að ég væri hommi“</t>
  </si>
  <si>
    <t>fólk getur leikið fætur sínar í viðleitni til þess að lækna kvilla . Íslenskir karlmenn eru þó að verða meira</t>
  </si>
  <si>
    <t>þeir eiga líka erindi við fótaaðgerðafræðinga , engu síður en konur . Þær eru þó ver leiknar yfirleitt vegna slæms</t>
  </si>
  <si>
    <t>Fæturnir í fyrirrúmi</t>
  </si>
  <si>
    <t>http://mbl.is/greinasafn/grein/569428</t>
  </si>
  <si>
    <t>gefandi félagsskapur . Tilgangurinn með stofnun félagsins var að auka lífsgæði fólks á öllum aldri en nú eru flestir orðnir</t>
  </si>
  <si>
    <t>þeir eiga þennan eina líkama og geta að miklu leyti ráðið hvernig hann virkar og endist best , þeir hafa</t>
  </si>
  <si>
    <t>Hollur og góður félagsskapur</t>
  </si>
  <si>
    <t>http://mbl.is/greinasafn/grein/1520940</t>
  </si>
  <si>
    <t>fullorðna fólkið berum ábyrgð á því að bregðast við til að vernda börn . “ Lena vill að fullorðnir séu</t>
  </si>
  <si>
    <t>þeir eigi að axla ábyrgð á velferð barna í auknum mæli . „ Í Svíþjóð er sterk trú á því</t>
  </si>
  <si>
    <t>landi í þessum tilgangi . Hann segir að hér sé um þaulskipulagða brotastarfsemi að ræða . „ Þeir eru alveg</t>
  </si>
  <si>
    <t>þeir eigi að gera og hvernig þannig það verður bara áhugavert að sjá hvernig okkur tekst að sanna það ,</t>
  </si>
  <si>
    <t>Lögreglan rannsakar þaulskipulögð tryggingasvik: „Senda menn til Íslands til þess að sviðsetja slys“</t>
  </si>
  <si>
    <t>http://visir.is/g/2018181209258</t>
  </si>
  <si>
    <t>hann í viðtali sem birt var á vef KSÍ . Þá segir hann að leikmenn íslenska hópsins séu afslappaðir og</t>
  </si>
  <si>
    <t>þeir eigi í vændum . Fyrsti leikur liðsins er á þriðjudaginn gegn Portúgal . Aron segir að það mikilvægt fyrir</t>
  </si>
  <si>
    <t>„Við viljum vinna alla leiki“</t>
  </si>
  <si>
    <t>http://ruv.is/node/1042581</t>
  </si>
  <si>
    <t>Gunnar Sigurðarson</t>
  </si>
  <si>
    <t>í svo miklu magni að það mætti beinlínis kalla hamborgarann ógeð . " „ Ég held að íslendingar séu mjög</t>
  </si>
  <si>
    <t>þeir eru að borða , " sagði Ásgerður . „ Ég held að fólk sé að borða þetta mjög hóflega</t>
  </si>
  <si>
    <t>"Hamborgarinn okkar er gæðavara"</t>
  </si>
  <si>
    <t>http://visir.is/g/2012120319423</t>
  </si>
  <si>
    <t>hinsvegar hlutverk lögreglu að grípa inn í . " Þeir sem kenna sig við borgaralega óhlýðni eða aðgerðarsinna eru fullkomlega</t>
  </si>
  <si>
    <t>http://mbl.is/frettir/innlent/2013/05/11/mjolnismenn_sigursaelir_a_englandi</t>
  </si>
  <si>
    <t>þá er það fáránlegt , “ sagði Rúrik við mbl.is í dag . Rúrik segir að leikmenn landsliðsins séu vel</t>
  </si>
  <si>
    <t>þeir eru að fara út í þegar þeir etja kappi við Tyrkina á föstudagskvöldið . „ Við vorum með fínan</t>
  </si>
  <si>
    <t>Ég er bara í frystikistunni</t>
  </si>
  <si>
    <t>http://mbl.is/sport/efstadeild/2017/10/03/g_er_bara_i_frystikistunni</t>
  </si>
  <si>
    <t>síðastliðin ár . Þannig nam útflutningur Sölku-fiskmiðlunar til Nígeríu rúmum tveimur milljörðum á síðastliðnu ári . " Menn eru mjög</t>
  </si>
  <si>
    <t>þeir eru að framleiða matvæli og það er löngu liðin tíð að ekki sé vandað til verka í þessari framleiðslu</t>
  </si>
  <si>
    <t>Heilmikil upplifun og mikil alvara að baki</t>
  </si>
  <si>
    <t>http://mbl.is/greinasafn/grein/1011505</t>
  </si>
  <si>
    <t>ganga út á að myrða löggur og vændiskonur með köldu blóði . Ég trúi því ekki að jólasveinarnir sé alltaf</t>
  </si>
  <si>
    <t>þeir eru að gefa börnunum . Sé þá fyrir mér græskulausa að ræða við bólugrafna starfsmenn í tölvuleikjadeildum verslana í</t>
  </si>
  <si>
    <t>Jólagíraffinn   er ekki til</t>
  </si>
  <si>
    <t>http://visir.is/g/2007112180083</t>
  </si>
  <si>
    <t>Karen D. Kjartansdóttir</t>
  </si>
  <si>
    <t>http://mbl.is/greinasafn/grein/1379646</t>
  </si>
  <si>
    <t>karlmenn báðir tveir , geri sér einu sinni grein fyrir því . Ég ætla þeim ekki svo illt að vera</t>
  </si>
  <si>
    <t>þeir eru að gera í raun , en svona er myndin máluð upp : Njáll Trausti er „ hluthafi “</t>
  </si>
  <si>
    <t>Hrútar og Gróur á Leiti?</t>
  </si>
  <si>
    <t>http://visir.is/g/2017170519693</t>
  </si>
  <si>
    <t>Við getum verið hvað sem er og hver sem er</t>
  </si>
  <si>
    <t>http://frettabladid.is/lifid/vi-getum-veri-hva-sem-er-og-hver-sem-er</t>
  </si>
  <si>
    <t>hann verði forystuafl í ríkisstjórn að loknum kosningum . Því er mikilvægt að kjósendur Sjálfstæðisflokksins í prófkjörinu í dag séu</t>
  </si>
  <si>
    <t>þeir eru að móta lista sem hefur mikla þýðingu fyrir landsmálin í heild . Það er því óskandi að hver</t>
  </si>
  <si>
    <t>Sterkur listi endurspeglar breiddina</t>
  </si>
  <si>
    <t>http://mbl.is/greinasafn/grein/1443604</t>
  </si>
  <si>
    <t>http://dv.is/menning/2014/6/3/leikhusgjorningar-listahatid/</t>
  </si>
  <si>
    <t>Hlín Agnarsdóttir</t>
  </si>
  <si>
    <t>á því að tryggja að þetta gangi vel . Þetta eru áhættusamar breytingar og allir starfsmenn hjá RB eru mjög</t>
  </si>
  <si>
    <t>þeir eru ekki bara að mæta í vinnuna og forrita kóða . Þeir eru að gera breytingar á greiðslukerfum landsins</t>
  </si>
  <si>
    <t>Fást við æðakerfi efnahagslífsins - Viðskiptablaðið</t>
  </si>
  <si>
    <t>http://vb.is/frettir/147268</t>
  </si>
  <si>
    <t>Mér fannst það allavega vera víti . “ Hann segist hlakka til að mæta Skagamönnum í næstu umferð og er</t>
  </si>
  <si>
    <t>þeir eru enn að berjast fyrir lífi sínu í deildinni þrátt fyrir veika von . „ Þeir eiga veika von</t>
  </si>
  <si>
    <t>Umfjöllun, viðtöl og einkunnir: Víkingur Ó. - Víkingur R. 1-3 | Reykvíkingarnir unnu víkingaslaginn</t>
  </si>
  <si>
    <t>http://visir.is/g/2017170919248</t>
  </si>
  <si>
    <t>Þór Símon Hafþórsson</t>
  </si>
  <si>
    <t>leikmanna í vallargöngum leikvalla . Enska knattspyrnusambandið vill hins vegar ekki gera mikið úr þessm málum . " Leikmenn eru</t>
  </si>
  <si>
    <t>þeir eru enn undir leikreglur settir eftir að þeir yfirgefa sjálfan leikvöllinn , en þessi atvik er hvorki að færast</t>
  </si>
  <si>
    <t>Ince og Le Soux sleppa líklega með skrekkinn</t>
  </si>
  <si>
    <t>http://mbl.is/sport/enski/1998/10/05/ince_og_le_soux_sleppa_liklega_med_skrekkinn</t>
  </si>
  <si>
    <t>inni á heimilunum . Góðar fyrirmyndir skipta miklu máli og eru feður þar í aðalhlutverkinu . Þeir verða að vera</t>
  </si>
  <si>
    <t>þeir eru fyrirmyndir . Feðurnir kenna sonum sínum hvernig umgangast á konur . Mér er minnisstæður 16 ára íslenskur unglingsstrákur</t>
  </si>
  <si>
    <t>Þegar svíður undan unglingsástinni</t>
  </si>
  <si>
    <t>http://mbl.is/greinasafn/grein/1194188</t>
  </si>
  <si>
    <t>mánaða fangelsi eða 5 þúsund punda sekt . Í febrúar sagði Defoe í viðtali : „ Fótboltamenn verða að vera</t>
  </si>
  <si>
    <t>þeir eru fyrirmyndir barna . Ég vill vera eins góð fyrirmynd og hægt er . " Ekki var brugðist við</t>
  </si>
  <si>
    <t>Jermain Defoe nappaður við kynlífsathöfn í bíl</t>
  </si>
  <si>
    <t>http://visir.is/g/2010954389028</t>
  </si>
  <si>
    <t>lúta sömu lögmálum og gilda um hefðbundnar neysluvörur . Fullorðnir sem neyta áfengis ættu því að gæta hófs og vera</t>
  </si>
  <si>
    <t>þeir eru fyrirmyndir og að drykkjusiðir þeirra hafa áhrif á neysluvenjur og siði ungs fólks . Rafn Jónsson , verkefnisstjóri</t>
  </si>
  <si>
    <t>Bjór er líka áfengi</t>
  </si>
  <si>
    <t>http://mbl.is/greinasafn/grein/1153680</t>
  </si>
  <si>
    <t>Við erum í góðu formi og þurfum ekki að vera hræddir við eitt né neitt en við þurfum að vera</t>
  </si>
  <si>
    <t>þeir eru hættulegir . " „ Þeir eru með góða leikmenn , sérstaklega framarlega á vellinum , og við þurfum</t>
  </si>
  <si>
    <t>Van Dijk: Erum ekki hræddir við United</t>
  </si>
  <si>
    <t>http://visir.is/g/2018181219251</t>
  </si>
  <si>
    <t>milli salarins og sviðsins . Og þótt áhorfendur taki ekki með beinum hætti þátt í verkinu , eru þeir mjög</t>
  </si>
  <si>
    <t>þeir eru hluti af raunveruleika leikhússins – án þeirra væri verkið ekki til . Þetta er ekki ný hugmynd ,</t>
  </si>
  <si>
    <t>Ódauðlegt verk um samhengi hlutanna</t>
  </si>
  <si>
    <t>http://mbl.is/greinasafn/grein/1267457</t>
  </si>
  <si>
    <t>lýsingu . " Keppendur eru í auknum mæli farnir að hugsa um meira en að syngja á sviði ; eru</t>
  </si>
  <si>
    <t>þeir eru í beinni útsendingu í sjónvarpi . Þegar lög eru jöfn að gæðum getur þetta ráðið úrslitum . Skemmst</t>
  </si>
  <si>
    <t>Allir flytjendur fái kikk</t>
  </si>
  <si>
    <t>http://mbl.is/greinasafn/grein/1586219</t>
  </si>
  <si>
    <t>og Óskars á Laugavegi , verður líka var við meiri verslun . " Við sjáum aukningu núna og ferðamenn eru</t>
  </si>
  <si>
    <t>þeir eru í góðum málum hvað gengið varðar . " Tax-free " er líka grundvallaratriði og hjálpar mikið til við</t>
  </si>
  <si>
    <t>Hraun, gull og demantar</t>
  </si>
  <si>
    <t>http://mbl.is/greinasafn/grein/1232008</t>
  </si>
  <si>
    <t>hafa þau á brjósti . Það eru samt alveg vankantar á því að vera konur og við konur erum fullkomlega</t>
  </si>
  <si>
    <t>meðvitaðar um hverjir</t>
  </si>
  <si>
    <t>þeir eru og ég ætla ekkert að fara að telja það upp : ) Við íslenskar konur höfum það rosalega</t>
  </si>
  <si>
    <t>9 skuggalegar staðreyndir um konur um allan heim</t>
  </si>
  <si>
    <t>http://dv.is/blogg/kidda-svarfdal/2012/3/21/9-skuggalegar-stadreyndir-um-konur-um-allan-heim/</t>
  </si>
  <si>
    <t>Kidda Svarfdal</t>
  </si>
  <si>
    <t>að bæta kjör þeirra sem eru í þeirri aðstöðu að þurfa að treysta á opinberan stuðning . Sjálfstæðismenn eru fullkomlega</t>
  </si>
  <si>
    <t>þeir eru til í okkar samfélagi sem búa við rýr kjör . Á undanförnum árum hafa stjórnvöld leitast við að</t>
  </si>
  <si>
    <t>Áfram Ísland</t>
  </si>
  <si>
    <t>http://mbl.is/greinasafn/grein/723976</t>
  </si>
  <si>
    <t>geti leyft sér að , að tala eins og , eins og ráðamann hafi , hafi gert nema þeir séu</t>
  </si>
  <si>
    <t>þeir eru þrátt fyrir allt að tala um fólk . Og við förum ekkert í , í neitt manngreinarálit þar</t>
  </si>
  <si>
    <t>Ingibjörg Sólrún gagnrýnir pólitískar ofsóknir</t>
  </si>
  <si>
    <t>átti sig á því að við borgum undir fangelsin . Auk þess liggur í augum uppi að ef fangar eru</t>
  </si>
  <si>
    <t>þeir fái annað tækifæri þá er meiri hvati fyrir þá að standa sig betur eftir afplánun sem allir samfélagsþegnar ættu</t>
  </si>
  <si>
    <t>„Mér leið eins og pabbi minn hefði dáið nema hvað ég sat uppi með skömmina“</t>
  </si>
  <si>
    <t>http://stundin.is/grein/5170</t>
  </si>
  <si>
    <t>T. Dahl , leiðtogi Þjóðarflokksins , er þó ekki þeirrar skoðunar . „ Þeir sem sækja um verða að vera</t>
  </si>
  <si>
    <t>þeir fara á skrá sem er aðgengileg almenningi , “ hefur TV 2 eftir honum . Heppinn lottóspilari í Bandaríkjunum</t>
  </si>
  <si>
    <t>Auglýsingar Þjóðarflokksins hneyksla</t>
  </si>
  <si>
    <t>http://ruv.is/node/754860</t>
  </si>
  <si>
    <t>Sú staða bitnar auðvitað ekki síst á börnunum sem eiga að geta verið heima á fyrstu mánuðum . Við erum</t>
  </si>
  <si>
    <t>þeir feður sem lægstar hafa tekjurnar hafa minnkað töku fæðingarorlofs . Markmið ríkisstjórnarinnar er því að styðja við tekjulægstu foreldrana</t>
  </si>
  <si>
    <t>Endurreisn fæðingarorlofskerfisins</t>
  </si>
  <si>
    <t>http://visir.is/g/2017170219600</t>
  </si>
  <si>
    <t>Þorsteinn Víglundsson</t>
  </si>
  <si>
    <t>þeim á skynsamlegan hátt . Ég held að menn væru ekki að senda fiskinn út á markað ef þeir væru</t>
  </si>
  <si>
    <t>þeir fengju meira fyrir hann á markaði heima , " segir Magnús . " Eins held ég að markaðirnir heima</t>
  </si>
  <si>
    <t>Útflytjendur ekki í góðgerðarhlutverki</t>
  </si>
  <si>
    <t>http://mbl.is/greinasafn/grein/505430</t>
  </si>
  <si>
    <t>hæla þeim fylgdu lögreglumenn gráir fyrir járnum . Mótmælafundurinn hafði ekki fengið grænt ljós frá stjórnvöldum og voru gestir fundarins</t>
  </si>
  <si>
    <t>þeir gætu endað hann í járnum . Þeim virtist standa á sama og vildu láta rödd sína heyrast . Hróp</t>
  </si>
  <si>
    <t>Yfir þúsund mótmælendur handteknir á þjóðhátíðardegi</t>
  </si>
  <si>
    <t>http://visir.is/g/2017170619709</t>
  </si>
  <si>
    <t>nýsköpunarráðherra Frakklands , sagði á fundi í síðustu viku að Frakkar yrði að enduruppgötva þjónustulund sína og að allir væru</t>
  </si>
  <si>
    <t>þeir gætu gert betur í garð ferðamanna . Pellerin benti einnig á að Frakkland hefði ekki efni á að missa</t>
  </si>
  <si>
    <t>Frakkar taka sig á - Viðskiptablaðið</t>
  </si>
  <si>
    <t>http://vb.is/frettir/106722/</t>
  </si>
  <si>
    <t>verið birt á samfélagsmiðlum . Þessi tegund af hegðun er algjörlega óviðunandi og þeir sem skrifa skilaboðin þurfa að vera</t>
  </si>
  <si>
    <t>þeir gætu verið dæmdir fyrir refsiverð brot , “ er haft eftir lögregluyfirvöldum á Englandi . Sílemaðurinn Arturo Vidal sem</t>
  </si>
  <si>
    <t>Oliver fær stuðning frá lögreglu</t>
  </si>
  <si>
    <t>http://mbl.is/sport/enski/2018/04/16/oliver_faer_studning_fra_logreglu</t>
  </si>
  <si>
    <t>þeir fá í sinn hlut rúmlega 7.900 pund – rúma eina og hálfa milljón króna . " Veðbankarnir hérna eru</t>
  </si>
  <si>
    <t>þeir gætu þurft að punga út dágóðri upphæð ef allt gengur upp , " sagði einn stuðningsmannanna . Vegir eru</t>
  </si>
  <si>
    <t>Halda voninni í gömlu veðmáli um Austin</t>
  </si>
  <si>
    <t>http://mbl.is/sport/enski/2015/05/21/halda_voninni_i_gomlu_vedmali_um_austin</t>
  </si>
  <si>
    <t>vegna borðsins . Stefán Gíslason , formaður verkefnisstjórnar , segir að það hafi ekki verið raunin . Faghóparnir hafi verið</t>
  </si>
  <si>
    <t>þeir gætu þurft að svara fyrir þetta . Þess vegna hafi þeir vandað sig eins og þau gátu og settu</t>
  </si>
  <si>
    <t>Milljónasamningar til eigin verkefna</t>
  </si>
  <si>
    <t>- 50 km hraða , en ómögulegt sé að segja hvort það sé á göngustígum " Hjólandi þurfa að vera</t>
  </si>
  <si>
    <t>þeir gangandi hafa forgang . " Morten segir samtökin að öllu jöfnu ekki hvetja til þess að fólk hjóli á</t>
  </si>
  <si>
    <t>Er pláss á göngustígunum?</t>
  </si>
  <si>
    <t>http://mbl.is/frettir/innlent/2013/04/08/er_plass_a_gongustigunum</t>
  </si>
  <si>
    <t>með því að herma eftir öðrum . Þar sem foreldrarnir eru mikilvægasta fyrirmyndin þýðir það að þeir þurfa að vera</t>
  </si>
  <si>
    <t>þeir gera og segja fyrir framan börnin . Þau fylgjast stöðugt með og hafa augu og eyru opin , jafnvel</t>
  </si>
  <si>
    <t>Uppeldisráð sem virka</t>
  </si>
  <si>
    <t>http://visir.is/g/2017170919623</t>
  </si>
  <si>
    <t>Vera Einarsdóttir</t>
  </si>
  <si>
    <t>vakna og átta sig á því fyrir hvaða félag þeir eru að spila . Flestir eru þeir samt sem áður</t>
  </si>
  <si>
    <t>þeir geta bætt sig . Ég hef rætt einslega við marga leikmenn , þar á meðal Anthony Martial , og</t>
  </si>
  <si>
    <t>Kominn tími til að vakna</t>
  </si>
  <si>
    <t>http://mbl.is/sport/enski/2019/04/19/kominn_timi_til_ad_vakna</t>
  </si>
  <si>
    <t>styttra bili á milli markaðarins og framleiðanda . Matartengd ferðamennska er mér síðan hugleikin ásamt því að gera bændur meira</t>
  </si>
  <si>
    <t>þeir geta gert meira úr vöru sinni en bara að senda hana í sláturhús . Ég hef mjög mikinn áhuga</t>
  </si>
  <si>
    <t>Sauðfjárbóndi dúxaði MK.</t>
  </si>
  <si>
    <t>http://kopavogsbladid.is/saudfjarbondi-duxadi-mk</t>
  </si>
  <si>
    <t>Auðun Georg Ólafsson</t>
  </si>
  <si>
    <t>vinna á markvissan hátt að því að bæta lýðheilsu fólks . Sama má segja um einstaklinga , að þeir séu</t>
  </si>
  <si>
    <t>þeir geta gert sjálfir til að bæta heilsu sína , " segir Una María . Stefnumótun til framtíðar Hún telur</t>
  </si>
  <si>
    <t>Tengsl félagsauðs og heilsu þjóðarinnar</t>
  </si>
  <si>
    <t>http://mbl.is/greinasafn/grein/1487603</t>
  </si>
  <si>
    <t>ættu í hlut . " Þegar þú átt í höggi við einhvern sem er hugsanlegur sjálfsmorðssprengjumaður þá verðurðu að vera</t>
  </si>
  <si>
    <t>þeir geta hvenær sem er kveikt í plastsprengjubúnaði eða öðrum búnaði , " sagði hann . " Það er því</t>
  </si>
  <si>
    <t>Livingstone ver aðgerðir lögreglu í Lundúnum</t>
  </si>
  <si>
    <t>http://mbl.is/frettir/erlent/2005/07/22/livingstone_ver_adgerdir_logreglu_i_lundunum</t>
  </si>
  <si>
    <t>mikið í samfélaginu , sérstaklega meðal yngra fólks . Flestir þekkja geðsjúkdóma úr eigin fjölskyldu eða kunningjahópi og fólk er</t>
  </si>
  <si>
    <t>þeir geta lagst á alla . Umræðan er orðin miklu opnari en áður og skilningur meiri . " Miðar vel</t>
  </si>
  <si>
    <t>Mikilvægt að hafa trú á fólki</t>
  </si>
  <si>
    <t>http://mbl.is/greinasafn/grein/1025103</t>
  </si>
  <si>
    <t>http://mbl.is/sport/hm_fotbolta/2018/06/15/aetla_ad_fylgja_eftir_arangrinum_a_em</t>
  </si>
  <si>
    <t>Nuno Travassos Maisfutebol</t>
  </si>
  <si>
    <t>sem náðist í fyrra með því að vinna bikarinn komi til með að hjálpa liðinu í sumar . Menn eru</t>
  </si>
  <si>
    <t>þeir geta þetta og finna hvað það er gaman að vinna . " Ólafur spáir því að keppnin í deildinni</t>
  </si>
  <si>
    <t>Viljum vera í toppslagnum</t>
  </si>
  <si>
    <t>http://mbl.is/greinasafn/grein/1332271</t>
  </si>
  <si>
    <t>flugum , löxum og mönnum nýtist eflaust best þeim fluguveiðimönnum sem eru að byrja að kasta fyrir fisk eða eru</t>
  </si>
  <si>
    <t>þeir geti enn bætt sig mikið . Það er nefnilega umtalsverð kennsla í þessum texta og upplýsandi skýringarmyndunum . Svo</t>
  </si>
  <si>
    <t>Leiðsögn veiðimanns og fluguhönnuðar um draumalöndin</t>
  </si>
  <si>
    <t>. Það vildu allir vera með í þessum lokahóp , það eru leikmenn sem eru utan hóps . Þeir eru</t>
  </si>
  <si>
    <t>þeir geti komið inn ef eitthvað gerist , þannig er fótboltinn . Þetta er hluti af því að læra ,</t>
  </si>
  <si>
    <t>Næsta gullkynslóð? - ,,Andri Lucas Guðjohnsen getur náð langt"</t>
  </si>
  <si>
    <t>http://dv.is/433/2019/5/3/naesta-gullkynslod</t>
  </si>
  <si>
    <t>ekki eitt og sér og því sé mikilvægt að fram fari viðtæk þjóðfélagsumræða um mikilvægi líffæragjafa og að aðstandendur séu</t>
  </si>
  <si>
    <t>þeir geti þurft að taka erfiðar ákvarðanir á dánarstundu og þeir séu undir það búnir Í nefndarálitinu kemur enn fremur</t>
  </si>
  <si>
    <t>Vilja minnast líffæragjafar Skarphéðins</t>
  </si>
  <si>
    <t>http://ruv.is/node/633455</t>
  </si>
  <si>
    <t>er ráðleggingin eindregið sú að foreldrarnir tali saman um afstöðuna til áfengis og krakkann . Foreldrar verða að vera sér</t>
  </si>
  <si>
    <t>þeir hafa áhrif og eiga alveg endilega ekki að hika við að hafa skoðun á áfengisneyslu krakkanna . Foreldrarnir eiga</t>
  </si>
  <si>
    <t>Drykkjuskapur unglinga</t>
  </si>
  <si>
    <t>http://mbl.is/greinasafn/grein/524547</t>
  </si>
  <si>
    <t>starfsmanna , þrælahaldi bæði á fullorðnum og börnum , spillingu , umhverfismengun o.fl . Sem betur fer eru neytendur sífellt</t>
  </si>
  <si>
    <t>þeir hafa bein áhrif á framleiðendur í gegnum neyslu sína . Fataiðnaðurinn hefur sætt mikilli gagnrýni , ekki síst vegna</t>
  </si>
  <si>
    <t>Eru svört föt verri en önnur föt?</t>
  </si>
  <si>
    <t>http://visir.is/g/2016160219957</t>
  </si>
  <si>
    <t>Aðalheiður Snæbjarnardóttir</t>
  </si>
  <si>
    <t>einnig meðvitaðra um skattgreiðslur sínar . Framtíðarleiðtogar þessa lands væru búnir að greiða ekki skatt í eit ár og yrðu</t>
  </si>
  <si>
    <t>þeir hafa í höndunum , " segir Aron . " Þetta eru bara vangaveltur , það eru margar mismunandi leiðir</t>
  </si>
  <si>
    <t>Borgi ekki milljón fyrir geymslu</t>
  </si>
  <si>
    <t>http://mbl.is/frettir/innlent/2015/11/14/borgi_ekki_milljon_fyrir_geymslu</t>
  </si>
  <si>
    <t>hinum er í sjálfu sér ekki mikill , aðeins hugsunarhátturinn og aðferðafræðin . Þátttakendur í starfi hinna opinberu sambandsstöðva eru</t>
  </si>
  <si>
    <t>þeir hafa samband við íbúa annarra hnatta í hvert sinn er þeir setjast niður til samstillingar , sem er undirstaða</t>
  </si>
  <si>
    <t>hafa heyrt um áhrif hennar . Hin pólitíska umræða hafi náð út í öll horn síðustu daga . Danir séu</t>
  </si>
  <si>
    <t>þeir hafi áhrif á það hvernig þjóðfélagi verði byggt . Stjórnmálamenn séu líka ofurseldir fjölmiðlaumræðu og þar séu þeir dæmdir</t>
  </si>
  <si>
    <t>Vísir - Lykketoft ekki slegið í gegn</t>
  </si>
  <si>
    <t>http://visir.is/g/2005502060328</t>
  </si>
  <si>
    <t>. Elliði segir að bærinn hafi ekki vitað meira en aðrir um yfirvofandi hrun . Hins vegar hafi menn verið</t>
  </si>
  <si>
    <t>þeir hafi haft fjármuni samfélagsins í húfi , og því verið varkárari . Þess vegna hafi bærinn ákveðið að taka</t>
  </si>
  <si>
    <t>Slitastjórn Kaupþings stefnir Vestmannaeyjum</t>
  </si>
  <si>
    <t>http://mbl.is/frettir/innlent/2012/07/22/slitastjorn_stefnir_vestmannaeyjum</t>
  </si>
  <si>
    <t>hafi sent fyrirspurnir en við erum mjög óákveðnir hvort við eigum að tala við þá eða ekki . Patrick er</t>
  </si>
  <si>
    <t>þeir hafi leitað til okkar . Þetta veltur allt mjög mikið á hvað þeir vilja bjóða og hvað hann vill</t>
  </si>
  <si>
    <t>Arsenal staðfestir áhuga Juventus á Vieira</t>
  </si>
  <si>
    <t>. Þetta felur þá jafnframt í sér að sjóðfélagar þurfa að kynna sér málin , mæta á ársfundi og vera</t>
  </si>
  <si>
    <t>þeir hafi rödd eða atkvæði . Til þess að sjóðfélagi geti komið ábendingum á framfæri um eitthvað sem betur mætti</t>
  </si>
  <si>
    <t>Hvernig geta einstaklingar haft áhrif innan lífeyrissjóðanna?</t>
  </si>
  <si>
    <t>http://visir.is/g/2010742202087</t>
  </si>
  <si>
    <t>Sigurveig Guðmundsdóttir</t>
  </si>
  <si>
    <t>er . Þá sagði hann að auka þyrfti ábyrgð innan atvinnugreinarinnar sjálfrar , þannig að þeir sem þar starfa væru</t>
  </si>
  <si>
    <t>þeir hefðu áhrif á mótun hinnar sameiginlegu fiskveiðistefnu Evrópusambandsins . Borg kom í lok ræðu sinnar inn á áhrif frístundaveiða</t>
  </si>
  <si>
    <t>Fiskimálastjóri ESB: Ofveiðinni verður að linna</t>
  </si>
  <si>
    <t>http://fiskifrettir.is/frettir/fiskimalastjori-esb-ofveiinni-verur-a-linna/8021</t>
  </si>
  <si>
    <t>fyrirtækisins . Hafa breytingarnar kostað fyrirtækið milljarða Bandaríkjadala á síðustu árum , en Fortune tímaritið segir stjórnendur fyrirtækisins vera mjög</t>
  </si>
  <si>
    <t>þeir hefðu ekki efni á að hægja á vextinum núna þegar Amazon væri með sterkt forskot . Þrátt fyrir að</t>
  </si>
  <si>
    <t>Hlutabréf í Walmart hríðfalla í verði - Viðskiptablaðið</t>
  </si>
  <si>
    <t>http://vb.is/frettir/145145</t>
  </si>
  <si>
    <t>lokað verður á lán til geðfatlaðra einstaklinga . Ingibjörg Rósa gefur lítið fyrir þessar breytingar , enda séu smálánafyrirtækin vel</t>
  </si>
  <si>
    <t>þeir hópar sem verst standa séu líklegastir til að sækja í lánin . Ekki tala til okkar eins og við</t>
  </si>
  <si>
    <t>Var skuldum vafin við andlátið vegna smálána: „Það kæmi sér ekkert illa að fá þann pening upp í útfararkostnaðinn“</t>
  </si>
  <si>
    <t>http://eyjan.pressan.is/frettir/?p=132023</t>
  </si>
  <si>
    <t>sagðist hafa fært hina „ fullkomnu fórn “ með aðstoð sinni . Myndbandið af Boris Johnson Svarthöfði er mjög vel</t>
  </si>
  <si>
    <t>þeir í Kína hugsa eftir allt öðrum brautum en Vesturlandabúar og skilur þess vegna mæta vel að stundum verði núningur</t>
  </si>
  <si>
    <t>Kínverjar eru klikk</t>
  </si>
  <si>
    <t>http://dv.is/blogg/svarthofdi/2009/6/3/kinverjar-eru-klikk/</t>
  </si>
  <si>
    <t>En nýjar kynslóðir leggja meira upp úr gæðum , sjálfbærni og upplýsingum , neytendur eru að verða meira og meira</t>
  </si>
  <si>
    <t>þeir kaupa . Þessar breytingar þýða gríðarleg tækifæri fyrir matvælafrumkvöðla á Íslandi . Við Íslendingar erum matvælaþjóð . Það er</t>
  </si>
  <si>
    <t>Frumkvöðlar í matvælum</t>
  </si>
  <si>
    <t>http://visir.is/g/2016161229804</t>
  </si>
  <si>
    <t>Björn Sigurðsson</t>
  </si>
  <si>
    <t>Þór sem bendir á að breytingar á neysluhegðun fólks á Vesturlöndum er nú hraðari en nokkru sinni . Neytendur eru</t>
  </si>
  <si>
    <t>þeir kaupa og vilja vita hvaðan varan kemur , hver framleiddi hana og hvert innihald hennar er . Heilsubyltingin ræður</t>
  </si>
  <si>
    <t>Stjórnvöld þurfa að marka stefnu</t>
  </si>
  <si>
    <t>http://fiskifrettir.is/frettir/stjornvold-thurfa-ad-marka-stefn/139497</t>
  </si>
  <si>
    <t>þeir selja . Þessar áherzlur verzlanakeðja eru ekki einvörðungu tilkomnar vegna þrýstings frá umhverfissamtökum . Neytendur eru í vaxandi mæli</t>
  </si>
  <si>
    <t>þeir láta ofan í sig . Hér á Íslandi er orðinn til stór hópur neytenda , sem gáir að umhverfismerkingum</t>
  </si>
  <si>
    <t>Eintómir öfgamenn?</t>
  </si>
  <si>
    <t>http://mbl.is/greinasafn/grein/1235200</t>
  </si>
  <si>
    <t>í matvöruverslunum vestra . Ekki bara í dýru verslununum heldur líka í þeim ódýrari Bandarískir neytendur eru auðsjáanlega að verða</t>
  </si>
  <si>
    <t>þeir láta ofan í sig . Nú leggja búðirnar metnað í að merkja vörur með uppruna eins og ávexti og</t>
  </si>
  <si>
    <t>Víkverji skrifar...</t>
  </si>
  <si>
    <t>http://mbl.is/greinasafn/grein/842467</t>
  </si>
  <si>
    <t>systkini sem nota ljót orð Hvað foreldrana varðar þá segir Guðný Sigríður að þeir þurfi að sjálfsögðu alltaf að vera</t>
  </si>
  <si>
    <t>þeir láta út úr sér í návist barnanna en það séu þó oft og tíðum ekki þeir sem við er</t>
  </si>
  <si>
    <t>Íslensk leikskólabörn hóta að myrða hvert annað</t>
  </si>
  <si>
    <t>http://dv.is/frettir/2015/2/2/islensk-leikskolaborn-hota-ad-myrda-hvort-annad/</t>
  </si>
  <si>
    <t>http://mbl.is/frettir/innlent/2004/10/01/vafasamt_er_ad_nidurhal_til_einkanota_se_ologlegt_a</t>
  </si>
  <si>
    <t>síðustu umferð Pepsi-deildar karla . Blikar eygðu fyrir leikinn smá möguleika á Evrópusæti á næsta ári en Þórsarar kolfallnir og</t>
  </si>
  <si>
    <t>þeir leika í 1. deild á næsta ári . Þór 2 – 0 Breiðablik Jóhann Helgi Hannesson ( 4. mín</t>
  </si>
  <si>
    <t>Umfjöllun: Botnliðið gerði út um Evrópudraum Blika</t>
  </si>
  <si>
    <t>http://433.pressan.is/pepsi-deild/umfjollun-botnlidid-gerdi-ut-um-evropudraum-blika/</t>
  </si>
  <si>
    <t>eru í einhverju námi , en það var aðallega þegar ég var í Svíþjóð og Hollandi . Þar voru menn</t>
  </si>
  <si>
    <t>þeir lifa ekki að eilífu á laununum þar . Þá voru menn byrjaðir að hugsa til framtíðar og taka þjálfaragráður</t>
  </si>
  <si>
    <t>sem fyrr segir , enga endastöð er að finna . Hér athyglisvert að prófessorinn segir fæsta rithöfunda og andans menn</t>
  </si>
  <si>
    <t>þeir lifi á tímum þá heimsmyndin tekur gríðarlegum umskiptum . Og ef þeir eru það , taka þeir hvörfunum líkast</t>
  </si>
  <si>
    <t>Ár umskipta</t>
  </si>
  <si>
    <t>http://mbl.is/greinasafn/grein/1125390</t>
  </si>
  <si>
    <t>fyrir hann . Það myndi eyðileggja hann . “ Feldman sagði svo í viðtalinu að margir í Hollywood hefðu verið</t>
  </si>
  <si>
    <t>þeir mættu þola misnotkun á sínum yngri árum . Samt sem áður hafi enginn stigið fram og reynt að hlífa</t>
  </si>
  <si>
    <t>Corey Feldman opnar sig um misnotkun í Hollywood: Segir að Corey Haim hafi verið nauðgað þegar hann var 11 ára</t>
  </si>
  <si>
    <t>http://dv.is/folk/2016/5/27/corey-feldman-opnar-sig-um-misnotkun-i-hollywood-segir-ad-corey-haim-hafi-verid-naudgad-thegar-hann-var-11-ara/</t>
  </si>
  <si>
    <t>því vísu að þeir fái sex stig á móti okkur , þessum lakari liðum sem þeir telja . Þeir eru</t>
  </si>
  <si>
    <t>þeir mega ekki falla á þessu prófi og það gæti virkað bæði vel og illa fyrir okkur . " Spurður</t>
  </si>
  <si>
    <t>"Mega ekki misstíga sig"</t>
  </si>
  <si>
    <t>http://mbl.is/greinasafn/grein/1390909</t>
  </si>
  <si>
    <t>sandstein uppi í Bláfjöllum . Þeir eru í sínum fyrstu alvöru smalamennskum , ánægðir með sjálfa sig og lífið en</t>
  </si>
  <si>
    <t>þeir mega ekki halda áfram fyrr en aðrir smalar hafa komið fram til að féð renni ekki til baka upp</t>
  </si>
  <si>
    <t>Þorsteinn Hjaltested</t>
  </si>
  <si>
    <t>http://mbl.is/greinasafn/grein/1708532</t>
  </si>
  <si>
    <t>Pétur um Herjólf . Hann segir mikinn mannfjölda vera á bryggjunni og að allt virðist ganga vel , þjóðhátíðargestir séu</t>
  </si>
  <si>
    <t>þeir megi alls ekki missa af þeirri ferð Herjólfs sem þeir eigi bókað í . Annars er hætta á að</t>
  </si>
  <si>
    <t>Þjóðhátíð náði hámarki í gærkvöldi</t>
  </si>
  <si>
    <t>http://mbl.is/frettir/innlent/2019/08/05/thjodhatid_nadi_hamarki_i_gaerkvoldi</t>
  </si>
  <si>
    <t>Arnar Þór Ingólfson</t>
  </si>
  <si>
    <t>vopnaðir hríðskotabyssum og þeir hleypa af upp í himininn áður en þeir hverfa inn í þvöguna á nýjan leik ,</t>
  </si>
  <si>
    <t>þeir megi ekki staldra of lengi við því að þyrlur öryggissveitanna , sem ávallt sveima yfir Belfast , gætu verið</t>
  </si>
  <si>
    <t>Inn í myrkur mannlegs hjarta</t>
  </si>
  <si>
    <t>http://mbl.is/greinasafn/grein/550325</t>
  </si>
  <si>
    <t>. Það er oft erfitt að rífa sig í gang , andlega , þegar leikurinn er byrjaður en við erum</t>
  </si>
  <si>
    <t>þeir munu mæta mun ákveðnari til leiks nú en þeir gerðu heima á Íslandi , " sagði Sigurbjörn Hreiðarsson .</t>
  </si>
  <si>
    <t>Þeir verða mun ákveðnari en heima</t>
  </si>
  <si>
    <t>http://mbl.is/greinasafn/grein/1691092</t>
  </si>
  <si>
    <t>rotvarnar-, ilm- eða litarefni í okkar vörum , þær eru algjörlega hreinar . “ Aðalbjörg segir að foreldrar séu orðnir</t>
  </si>
  <si>
    <t>þeir noti á börnin . Það sem fer á húðina fer inn í blóðrásina og það eru ekki allar vörur</t>
  </si>
  <si>
    <t>Lífrænt vottuð krem með vísindalega sannaða virkni</t>
  </si>
  <si>
    <t>" segir í yfirlýsingu frá Þorsteini . " Mikilvægt er að Alþingi endurheimti traust þjóðarinnar . Stjórnmálamenn þurfa að vera</t>
  </si>
  <si>
    <t>Þorsteinn vill 2.-3. sæti Framsóknarflokksins</t>
  </si>
  <si>
    <t>http://mbl.is/frettir/innlent/2012/11/04/thorsteinn_vill_2_3_saeti_framsoknarflokksins_3</t>
  </si>
  <si>
    <t>bandaríska þingið . Í báðum tilvikum er um að ræða einstaklinga en ekki fulltrúa stjórnvalda , einstaklinga sem eru mjög</t>
  </si>
  <si>
    <t>þeir sækja umboð sitt til kjósenda . Þeir hafa því tilhneigingu til að vera gagnrýnir á stjórnvöld en hlusta frekar</t>
  </si>
  <si>
    <t>Fullgildir samningsaðilar auk hagsmunagæslu</t>
  </si>
  <si>
    <t>http://mbl.is/greinasafn/grein/805063</t>
  </si>
  <si>
    <t>svörtum buxum eða dökkum gallabuxum . Einnig er þeim skylt að vera með belti . Þeir eiga líka að vera</t>
  </si>
  <si>
    <t>þeir segja við viðskiptavini og forðast deilur um fótbolta , stjórnmál og trúmál . Eiga þeir að sýna „ jákvætt</t>
  </si>
  <si>
    <t>Leigubílstjórum bannað að vera í stuttbuxum</t>
  </si>
  <si>
    <t>http://mbl.is/frettir/erlent/2016/01/19/bannad_ad_vera_i_stuttbuxum/</t>
  </si>
  <si>
    <t>, um að hleypa þeim út úr landinu með peninga sína . Það hefði verið grunnforsenda útboðsins að allir væru</t>
  </si>
  <si>
    <t>þeir sem ekki tækju þátt í því myndu sitja eftir og fara aftast í röðina . „ Er það stefnan</t>
  </si>
  <si>
    <t>Engin stefnubreyting í málefnum aflandskrónueigenda</t>
  </si>
  <si>
    <t>http://kjarninn.is/frettir/2017-03-02-engin-stefnubreyting-i-malefnum-aflandskronueigenda/</t>
  </si>
  <si>
    <t>Þórunn Elísabet Bogadóttir</t>
  </si>
  <si>
    <t>að telja þetta allt saman upp hér ? Jú , vegna þess að mig langar til að við séum öll</t>
  </si>
  <si>
    <t>þeir sem standa í þessum sporum eins og svo mörgu öðru sem ég hef ekki pláss til að minnast á</t>
  </si>
  <si>
    <t>Þær sorgir sem sjaldan er talað um</t>
  </si>
  <si>
    <t>http://mbl.is/smartland/samskipti/2017/05/10/aer_sorgir_sem_sjaldan_er_talad_um/</t>
  </si>
  <si>
    <t>" Við skoðuðum líka hvað unglingarnir voru að skrifa í stöðuuppfærslum og athugsemdum . Niðurstaðan var að unglingar eru almennt</t>
  </si>
  <si>
    <t>þeir setja á netið og vanda valið þegar kemur að því að skapa góða sjálfsmynd á fésbókinni , " segir</t>
  </si>
  <si>
    <t>allt um kaffið Hrönn segir að Íslendingar séu mjög framarlega þegar kemur að kröfum um gæðakaffi og þeir verða æ</t>
  </si>
  <si>
    <t>þeir setja í kaffibollann sinn . " Fólk sem kaupir sér kaffisopa á kaffihúsum gerir kröfur um að fá þar</t>
  </si>
  <si>
    <t>Ást og umhyggja skipta máli í kaffi</t>
  </si>
  <si>
    <t>http://mbl.is/greinasafn/grein/1422645</t>
  </si>
  <si>
    <t>einnig þjálfa U20 - landslið kvenna . sindris@mbl.is Neytendur vilja í auknum mæli borða heilsusamlegan mat og sífellt fleiri eru</t>
  </si>
  <si>
    <t>þeir setja ofan í sig . Best þykir að maturinn sé eins náttúrulegur og unnt er og hvað er náttúrulegra</t>
  </si>
  <si>
    <t>Kjötsoð í staðinn fyrir kaffi?</t>
  </si>
  <si>
    <t>http://mbl.is/greinasafn/grein/1538849</t>
  </si>
  <si>
    <t>að ryðja sér til rúms í New York og einfaldleiki í matargerðinni . Þá segir hann Bandaríkjamenn að verða æ</t>
  </si>
  <si>
    <t>þeir setja ofan í sig og þeir velja í auknum mæli lífrænt ræktaða fæðu , forðast hormónasprautað kjöt , lesa</t>
  </si>
  <si>
    <t>Réttu áhöldin gera eldamennskuna skemmtilegri</t>
  </si>
  <si>
    <t>http://mbl.is/greinasafn/grein/1002442</t>
  </si>
  <si>
    <t>. “ Kolbrún bendir á að börnin setji einnig sjálf myndir á netið . Foreldrar verði því bæði að vera</t>
  </si>
  <si>
    <t>þeir setji á netið af börnunum sínum en einnig að fylgjast með því hvað börnin sjálf eru að gera og</t>
  </si>
  <si>
    <t>sér . Ég sá ekki fyrir hvað fyrra spjaldið var en í því seinna sást að menn verða að vera</t>
  </si>
  <si>
    <t>þeir séu á spjaldi . Þeir þurfa því að hegða sér öðruvísi . Það sagði ég við leikmennina . Í</t>
  </si>
  <si>
    <t>Van Gaal: Heimskulegt hjá Smalling</t>
  </si>
  <si>
    <t>http://mbl.is/sport/enski/2014/11/02/van_gaal_heimskulegt_hja_smalling</t>
  </si>
  <si>
    <t>leikmanni , vinstri vængmanni . Svo erum við með fínasta lið fyrir . Allir leikmennirnir frá því í fyrra eru</t>
  </si>
  <si>
    <t>þeir séu að fara á stóra sviðið og hafa lagt mikið á sig . " Óli Stefán Flóventsson er þjálfari</t>
  </si>
  <si>
    <t>Jónas Þórhalls: Meðvitaðir um að þeir fara á stóra sviðið</t>
  </si>
  <si>
    <t>http://fotbolti.net/news/05-03-2017/jonas-thorhalls-medvitadir-um-ad-their-fara-a-stora-svidid</t>
  </si>
  <si>
    <t>Útvarpsþátturinn Fótbolti.net</t>
  </si>
  <si>
    <t>sem er mjög meðvitað um umhverfið og skilur ekki eftir sig úrgang . Þeir sem eru á annað borð eru</t>
  </si>
  <si>
    <t>þeir séu að fara um landið til þess að njóta þess , þeir velja sér þennan ferðamáta til þess að</t>
  </si>
  <si>
    <t>Sífellt þarf að halda við tengslum landsins og sögunnar</t>
  </si>
  <si>
    <t>upp í hendurnar án þess að binda sig félaginu til lengri tíma . En Hill-Wood segir forráðamenn Arsenal vera vel</t>
  </si>
  <si>
    <t>þeir séu að gera . " Þetta gefur okkur tíma til að hugsa okkar gang ef honum langar að fara</t>
  </si>
  <si>
    <t>Vísir - Hvar er hollustan í garð liðsins?</t>
  </si>
  <si>
    <t>http://visir.is/g/2005507190319</t>
  </si>
  <si>
    <t>henni þó frá því að vera stæling eða klisja er að aldrei taka höfundar sig hátíðlega og þeir virðast fullkomlega</t>
  </si>
  <si>
    <t>þeir séu að gera B-mynd og ekkert merkilegra en það . Skarphéðinn Guðmundsson NAUTAKJÖT hefur verið fjarlægt af matseðli nýjasta</t>
  </si>
  <si>
    <t>Blóðug B-mynd</t>
  </si>
  <si>
    <t>http://mbl.is/greinasafn/grein/577075</t>
  </si>
  <si>
    <t>er vafalaust ástæðan fyrir því að þeirra auglýsingar fá enn að vera inni . Aðstandendur einkamal.is hljóta því að vera</t>
  </si>
  <si>
    <t>þeir séu að hagnast á milligöngu um vændi . Visir.is var áður yfirvefur hjá einkamal.is en sá vefur er nú</t>
  </si>
  <si>
    <t>Öfgafullt?</t>
  </si>
  <si>
    <t>http://mbl.is/greinasafn/grein/1397186</t>
  </si>
  <si>
    <t>fyrirtæki til að geta haft áhrif í þessum efnum . " Viðskiptavinirnir kunna að meta þessa áherslu og starfsmenn verða</t>
  </si>
  <si>
    <t>þeir séu að láta gott af sér leiða og séu að vinna að einhverjum æðri tilgangi . Fyrir 3 árum</t>
  </si>
  <si>
    <t>Áttundi stærsti kaupandi að sjálfbærri bómull í heiminum</t>
  </si>
  <si>
    <t>http://mbl.is/greinasafn/grein/1644431</t>
  </si>
  <si>
    <t>á lofti í sumum bókum fyrir minni börnin . „ Ég hugsa að mjög margir sem skrifa fyrir börn séu</t>
  </si>
  <si>
    <t>þeir séu að skrifa fyrir börn . Andri Snær Magnason kom einu sinni í tíma til okkar í barna- og</t>
  </si>
  <si>
    <t>eru að gera . “ Margrét segir að til þess að þetta gangi upp þá þurfi fræðimennirnir vissulega að vera</t>
  </si>
  <si>
    <t>þeir séu að tala við bæði fræðimenn og leikmenn . „ Mér hefur fundist á því sem ég hef hlustað</t>
  </si>
  <si>
    <t>gestunum , þeir eru í öðrum stellingum í útvarpi , rólegri . Ég held að gestir í sjónvarpi séu meira</t>
  </si>
  <si>
    <t>þeir séu að tala við þjóðina á meðan það er auðveldara að gleyma því í útvarpsviðtali . Ég var t.d.</t>
  </si>
  <si>
    <t>Útvarps Gísli</t>
  </si>
  <si>
    <t>http://frettatiminn.is/utvarps-gisli/</t>
  </si>
  <si>
    <t>þeir sem þar starfa , starfi saman af heilindum með hagsmuni allra bæjarbúa að leiðarljósi . Bæjarfulltrúar þurfa að vera</t>
  </si>
  <si>
    <t>þeir séu einungis bundnir eigin sannfæringu og landslögum . Það eru margar ástæður fyrir því að ég ákvað að safna</t>
  </si>
  <si>
    <t>Hefð er ekki náttúrulögmál hún er mannanna verk</t>
  </si>
  <si>
    <t>http://vf.is/adsent/hefd-er-ekki-natturulogmal-hun-er-mannanna-verk</t>
  </si>
  <si>
    <t>Pálmi Steinar Guðmundsson .</t>
  </si>
  <si>
    <t>30 til 50 þúsund krónur meira í mánaðarlaun en ég , segir Silja við Eyjuna . Hún segir hjúkrunarfræðinga vel</t>
  </si>
  <si>
    <t>þeir séu ekki eina stéttin sem eru með lág laun og að fleiri í þjóðfélaginu eiga erfitt með að ná</t>
  </si>
  <si>
    <t>Fleiri hjúkrunarfræðingar ganga út: „Þú verður bara að finna þér ríkan mann“</t>
  </si>
  <si>
    <t>http://eyjan.pressan.is/frettir/?p=133085</t>
  </si>
  <si>
    <t>segir Gunnar Bragi Sveinsson utanríkisráðherra um atburðina í Frakklandi undanfarna daga . Gunnar Bragi segir að Íslendingar verði að vera</t>
  </si>
  <si>
    <t>þeir séu ekki einangraðir í heiminum og að hryðjuverkaógn sé til staðar . „ Ég ætla ekki og kann engar</t>
  </si>
  <si>
    <t>„Ekkert réttlætir að menn séu myrtir“</t>
  </si>
  <si>
    <t>http://ruv.is/node/854608</t>
  </si>
  <si>
    <t>er kerfið og það er mannanna verk . Gunnar Bragi Sveinsson , utanríkisráðherra , segir að Íslendingar verði að vera</t>
  </si>
  <si>
    <t>þeir séu ekki einangraðir í heiminum og að hryðjuverkaógn sé til staðar . Gunnar Bragi Sveinsson , utanríkisráðherra : Eh</t>
  </si>
  <si>
    <t>Menningarnótt . Sýningin Niðri verði sett upp í venjulegu sýningarrými Hverfisgallerís en þó sé ætlast til þess að gestir séu</t>
  </si>
  <si>
    <t>þeir séu enn í sama húsnæði og á efri sýningunni . Sigríður bendir á stoðbita í lofti neðri hæðarinnar sem</t>
  </si>
  <si>
    <t>Gróft, hrátt en fallegt</t>
  </si>
  <si>
    <t>http://mbl.is/greinasafn/grein/1650782</t>
  </si>
  <si>
    <t>bendir á þá virðist Jarmusch vera að vísa í nútímaheiminn þar sem leikararnir í The Dead Dont Die virðast vera</t>
  </si>
  <si>
    <t>þeir séu fastir í uppvakningamynd og að þeir geti lítið í því gert . Einkunnir Metacritic : 54 // 100</t>
  </si>
  <si>
    <t>Blóð í bíó: „Það er sjaldgæf ánægja að finna mynd sem er svo innilega furðuleg“</t>
  </si>
  <si>
    <t>http://dv.is/fokus/2019/9/21/blod-i-bio</t>
  </si>
  <si>
    <t>að velja sem hreinasta fæðu fyrir stúlkuna og helst alltaf lífræna . Þá sé líka stórt atriði að foreldrar séu</t>
  </si>
  <si>
    <t>þeir séu fyrirmyndir í fæðuvali . „ Ég vil ekki að hún sé að borða unnar vörur sem innihalda fullt</t>
  </si>
  <si>
    <t>Algjör óþarfi að pína mat ofan í börnin</t>
  </si>
  <si>
    <t>http://mbl.is/born/frettir/2019/01/29/algjor_otharfi_ad_pina_mat_ofan_i_bornin</t>
  </si>
  <si>
    <t>gott form og þurfum því ekki að vera hræddir við neitt , en við þurfum samt sem áður að vera</t>
  </si>
  <si>
    <t>þeir séu hættulegir , " sagði Van Dijk við Carragher . _x0084_ Þeir eru með góða leikmenn sérstaklega fram á</t>
  </si>
  <si>
    <t>Van Dijk: Þurfum ekki að vera hræddir við neitt</t>
  </si>
  <si>
    <t>http://fotbolti.net/news/15-12-2018/van-dijk-thurfum-ekki-ad-vera-hraeddir-vid-neitt</t>
  </si>
  <si>
    <t>meira . " ( Mark . 12 , 31. ) Með þessu láti fræðimennirnir í veðri vaka að þeir séu</t>
  </si>
  <si>
    <t>það á tilfinninguna hver hámarkshraði á viðkomandi stað sé . „ Það á að gera umhverfið þannig að ökumenn séu</t>
  </si>
  <si>
    <t>þeir séu komnir inn í róleg hverfi . Þeir verða að vita að til þess sé ætlast að þeir fari</t>
  </si>
  <si>
    <t>Vel tekist að sporna við hraðakstri</t>
  </si>
  <si>
    <t>http://mbl.is/frettir/innlent/2018/07/26/vel_tekist_ad_sporna_vid_hradakstri</t>
  </si>
  <si>
    <t>gildi um skipun í stjórnir lífeyrissjóða . Alls óháð því hvernig staðið er að þeim málum þá eru lífeyrissjóðirnir mjög</t>
  </si>
  <si>
    <t>þeir séu orðnir stórir hluthafar á markaði og að því fylgi mikil ábyrgð . Stjórnir sjóðanna móta eigendastefnur til að</t>
  </si>
  <si>
    <t>Kannast ekki við átök innan Samtaka iðnaðar</t>
  </si>
  <si>
    <t>http://mbl.is/greinasafn/grein/1526322</t>
  </si>
  <si>
    <t>bara við já og eins og Kári segir þetta byrjar innra með manni sjálfum en eru Íslendingar yfir höfuð það</t>
  </si>
  <si>
    <t>þeir séu tilbúnir að svona aðeins að vanda mál sitt B : ég hugsa að flestir geri þetta það er</t>
  </si>
  <si>
    <t>kalli eftir því að ráðamenn bæði hjá ríki og bæ geri það einnig . „ Við verðum að vera mjög</t>
  </si>
  <si>
    <t>þeir skattar borgaranna sem varið er til atvinnusköpunar muni skilja eftir sig varanleg störf í stað þess að henda peningum</t>
  </si>
  <si>
    <t>Hélt að kúttermálið væri aprílgabb í blaðinu</t>
  </si>
  <si>
    <t>í hús í Mosfellsbæ í þeim tilgangi að vekja athygli íbúa á málinu og biðlað til þeirra um að vera</t>
  </si>
  <si>
    <t>meðvitaðir um hverju</t>
  </si>
  <si>
    <t>þeir skoli niður sem geti ratað í ána . Allur gangur sé þó á því hvort slíkt nái athygli íbúa</t>
  </si>
  <si>
    <t>búa til nýtt " franskt líkan , " sem setur sjálfbæra samstöðu í brennidepilinn , þar sem allir borgarar eru</t>
  </si>
  <si>
    <t>þeir skuldi öllum hinum . Slíkt líkan – þar sem ríkisvaldið styrkir framtakssemi einkaframtaksins og skuldbindur sig til þess að</t>
  </si>
  <si>
    <t>Umbætur í Frakklandi</t>
  </si>
  <si>
    <t>http://mbl.is/greinasafn/grein/1494582</t>
  </si>
  <si>
    <t>alla ábyrgð . Cohen segir þó að forsetinn hafi skipað honum að gera þetta og að hann hafi einnig verið</t>
  </si>
  <si>
    <t>þeir væru að brjóta lögin . Tilgangurinn hefði verið að hjálpa framboði Trump . Cohen segir enn fremur að hann</t>
  </si>
  <si>
    <t>Segir Trump víst hafa skipað sér að brjóta lög</t>
  </si>
  <si>
    <t>http://visir.is/g/2018181219302</t>
  </si>
  <si>
    <t>í rúmlega 80 mínútur . Eins og áður sagði var staðan markalaus í hálfleik en leikmenn liðsins virtust allan tímann</t>
  </si>
  <si>
    <t>þeir væru að fara heim með þrjú stig á bakinu . Spilamennska liðsins vex með hverjum leiknum og það virðist</t>
  </si>
  <si>
    <t>Blikar stimpluðu sig inn</t>
  </si>
  <si>
    <t>http://mbl.is/greinasafn/grein/1692500</t>
  </si>
  <si>
    <t>hafi verið staðið að undirbúningnum og færir hann KSÍ og landsliðsmönnunum þakkir fyrir . " Þeir voru vel undirbúnir og</t>
  </si>
  <si>
    <t>þeir væru að fara út í , " segir Stefán Geir . 12 Skagamenn komust upp að hlið HK í</t>
  </si>
  <si>
    <t>Krakkarnir í Klettaskóla himinlifandi á vellinum</t>
  </si>
  <si>
    <t>http://mbl.is/greinasafn/grein/1685986</t>
  </si>
  <si>
    <t>verslunum á staðnum hefði orðið sér úti um einkennisklæðnað líkan þeim rússneska . Pútín og samverkamenn hans voru sér fullkomlega</t>
  </si>
  <si>
    <t>þeir væru að ljúga þegar þeir sendu frá sér svona fáránlegar yfirlýsingar , " skrifar Harari . Í rússneskri útgáfu</t>
  </si>
  <si>
    <t>Samþykkti ritskoðun</t>
  </si>
  <si>
    <t>en Breiðhyltingar misstu sömuleiðis af tækifæri að komast úr fallsæti . Fyrsti leikhluti var hraður og stórskemmtilegur , leikmenn greinilega</t>
  </si>
  <si>
    <t>þeir væru í beinni . ÍR-ingar byrjuðu betur en Þórsarar voru fljótir að vakna og jafnræðið var mikið allan leikhlutann</t>
  </si>
  <si>
    <t>Þórsarar héldu ÍR-ingum enn í fallsæti</t>
  </si>
  <si>
    <t>http://mbl.is/sport/korfubolti/2015/01/12/thorsarar_heldu_ir_ingum_enn_i_fallsaeti_3</t>
  </si>
  <si>
    <t>vöru á markað . Sem er mikill misskilningur og stendur kannski nýsköpun í landinu fyrir þrifum . Ef menn væru</t>
  </si>
  <si>
    <t>þeir væru í raun að vinna að nýsköpun væri meiri möguleiki á að árangur næðist , sem er mikilvægt hafandi</t>
  </si>
  <si>
    <t>Nýsköpun og samkeppnisforskot</t>
  </si>
  <si>
    <t>http://mbl.is/greinasafn/grein/1067388</t>
  </si>
  <si>
    <t>sykursýki vaxandi vandamál hér á landi . Hann sagði 5 - 7 þúsund manns með sykursýki og ekki væru allir</t>
  </si>
  <si>
    <t>þeir væru með sjúkdóminn . Ingvar nefndi að sykursýkin tengdist offitu og nauðsynlegt væri að auka enn frekar fræðslu um</t>
  </si>
  <si>
    <t>Frekari fræðsla nauðsynleg um sjúkdóminn</t>
  </si>
  <si>
    <t>http://mbl.is/greinasafn/grein/1175954</t>
  </si>
  <si>
    <t>í sama streng . „ Á þessum tíma var ekki taktur í sóknarleiknum . Það var eins og allir væru</t>
  </si>
  <si>
    <t>þeir væru við stýrið og það kom pínu þrýstingur . Það var eitthvað off hjá þeim á þessum tíma .</t>
  </si>
  <si>
    <t>Messan greinir af hverju Liverpool missti af titlinum - Vísir</t>
  </si>
  <si>
    <t>http://visir.is/g/2019190519639</t>
  </si>
  <si>
    <t>verða eiginlega að vinna þennan leik gegn okkur . Þeir geta ekki leyft sér að gera jafntefli . Við erum</t>
  </si>
  <si>
    <t>þeir verða að vinna en við viljum gera það líka . Við viljum halda áfram að bæta okkar leik og</t>
  </si>
  <si>
    <t>Rúnar Kristins: FH með best mannaða hópinn ásamt Val</t>
  </si>
  <si>
    <t>http://fotbolti.net/news/02-09-2018/runar-kristins-fh-med-best-mannada-hopinn-asamt-val</t>
  </si>
  <si>
    <t>Maður eins og Brautigan skrifaði af því hann fann sig knúinn til þess , en flestir rithöfundar í dag eru</t>
  </si>
  <si>
    <t>þeir verði að sjá fyrir sér og sínum með ritstörfunum . Þegar ég var í hljómsveitabransanum þá var það af</t>
  </si>
  <si>
    <t>verðlausum skuldabréfavöndlum einkafyrirtækja , svonefndum eiturbréfum , fyrir hundruð milljarða króna í aðdraganda bankahrunsins á síðasta ári . Voru þeir</t>
  </si>
  <si>
    <t>þeir voru að lána óreiðumönnum ? Vissu þeir að stór hluti fjárins sem þeir lánuðu var notaður til kaupa á</t>
  </si>
  <si>
    <t>Neyðaraðstoð fyrir luktum dyrum</t>
  </si>
  <si>
    <t>http://dv.is/blogg/johann-hauksson/2009/1/30/neydaradstod-fyrir-luktum-dyrum/</t>
  </si>
  <si>
    <t>ekki að spila okkar besta leik . Ég held að það hafi setið í mönnum eftir á að þeir voru</t>
  </si>
  <si>
    <t>þeir voru að spila illa . “ Þorgrímur segir að íslensk knattspyrna sé í ákveðinni naflaskoðun um þessar mundir ,</t>
  </si>
  <si>
    <t>Strákarnir rákust á vegg</t>
  </si>
  <si>
    <t>http://ruv.is/node/612439</t>
  </si>
  <si>
    <t>borgarfulltrúar , sem voru viðmælendur í Síðdegisútvarpinu mánudaginn 14. september , kepptust við að sletta . Þeir voru samt mjög</t>
  </si>
  <si>
    <t>þeir voru að tala í Ríkisútvarpið og hnýttu þess vegna alltaf aftan við „ svo ég sletti nú “ .</t>
  </si>
  <si>
    <t>Svo ég sletti nú</t>
  </si>
  <si>
    <t>http://ruv.is/node/942734</t>
  </si>
  <si>
    <t>flokkarnir þrír sem staðið hefðu í yfirstandandi stjórnarmyndunarviðræðum , Sjálfstæðisflokkurinn , Viðreisn og Björt framtíð , væru nokkuð samstíga og</t>
  </si>
  <si>
    <t>þeir yrðu að vera það með þann nauma þingmeirihluta sem þeir hafi samanlagt . Flokkarnir hafa 32 þingmenn saman af</t>
  </si>
  <si>
    <t>„Við erum enn þá á réttri leið“</t>
  </si>
  <si>
    <t>http://mbl.is/frettir/innlent/2017/01/08/vid_erum_enn_tha_a_rettri_leid/</t>
  </si>
  <si>
    <t>og óskeikull allt frá fyrsta degi . Katrín segir þetta vera að breytast . " Stjórnendur í dag eru miklu</t>
  </si>
  <si>
    <t>þeir þurfa á ákveðinni aðstoð að halda og hafa þörf fyrir stöðuga þjálfun á ýmsum sviðum . Mörg fyrirtæki átta</t>
  </si>
  <si>
    <t>Stjórnendur þurfa líka þjálfun</t>
  </si>
  <si>
    <t>http://mbl.is/greinasafn/grein/1393565</t>
  </si>
  <si>
    <t>Kim Il-Sung , dó árið 1994 dugði ein ferð á dag til að sýna sorgarviðbrögð . " Norður-Kóreumenn eru mjög</t>
  </si>
  <si>
    <t>þeir þurfa að láta í ljós sorg sína þegar æðsti leiðtogi þeirra deyr , til að komast hjá því að</t>
  </si>
  <si>
    <t>Harmað þrisvar á dag</t>
  </si>
  <si>
    <t>http://mbl.is/greinasafn/grein/1404766</t>
  </si>
  <si>
    <t>Íslendingar mæta Ítölum í HM-orrustu í Teramo</t>
  </si>
  <si>
    <t>http://mbl.is/sport/frettir/2004/05/29/islendingar_maeta_itolum_i_hm_orrustu_i_teramo</t>
  </si>
  <si>
    <t>horn að taka en aðrir en við fengum mjög frambærilega einstaklinga í viðtöl á endanum . Skipaiðnaðurinn í Evrópu er</t>
  </si>
  <si>
    <t>þeir þurfa að vera gagnsærri og menga minna , það er að segja , þeir verða að breyta áherslum og</t>
  </si>
  <si>
    <t>Fjörutíu mínútur í leik og nú koma menn sér inn á svellið til að hita upp . Strákarnir eru fyllilega</t>
  </si>
  <si>
    <t>þeir þurfa líka að eiga toppleik í dag til að landa sigri . 0 . Það er ekki einleikið hvað</t>
  </si>
  <si>
    <t>Jóhann tryggði tvö stig gegn Áströlum</t>
  </si>
  <si>
    <t>http://mbl.is/sport/frettir/2014/04/12/johann_tryggdi_tvo_stig_gegn_astrolum_5</t>
  </si>
  <si>
    <t>þeir ekki til með að vanmeta okkur í þessum leik . Ég býst við þeim alveg trítilóðum . Við erum</t>
  </si>
  <si>
    <t>þeir þurfa nauðsynlega á sigri að halda til að halda sér í toppbaráttunni og við þurfum að mæta þeim af</t>
  </si>
  <si>
    <t>Mætum þeim af mikilli hörku og spilum til sigurs</t>
  </si>
  <si>
    <t>http://mbl.is/greinasafn/grein/1164441</t>
  </si>
  <si>
    <t>getumunurinn á þessum liðum . FSu fara sáttir inní hálfleikinn á meðan KR-ingar fara kannski ekki ósáttir en klárlega mjög</t>
  </si>
  <si>
    <t>þeir þurfa virkilega að fara að einbeita sér að varnarleiknum til þess að gefa sér smá svigrúm í leiknum ,</t>
  </si>
  <si>
    <t>KR-ingar deildarmeistarar</t>
  </si>
  <si>
    <t>http://mbl.is/sport/korfubolti/2016/03/06/kr_ingar_deildarmeistarar/</t>
  </si>
  <si>
    <t>Kristinn Friðriksson,</t>
  </si>
  <si>
    <t>viku yrði heildarkostnaðurinn við að fá leikmanninn 100 milljónir punda , jafnvirði 19,4 milljarða króna . Forráðamenn United eru sagðir</t>
  </si>
  <si>
    <t>þeir þurfi að bjóða enn betri kjör en aðrir í ljósi þess að félagið geti ekki boðið upp á Meistaradeildarleiki</t>
  </si>
  <si>
    <t>Tilbúnir að eyða 19 milljörðum fyrir Di María</t>
  </si>
  <si>
    <t>http://mbl.is/sport/enski/2014/08/18/tilbunir_ad_eyda_19_milljordum_fyrir_di_maria</t>
  </si>
  <si>
    <t>um að auðvelt sé að mynda nýja ríkisstjórn . Á móti kemur að stjórnmálamenn eru reynslunni ríkari , þeir eru</t>
  </si>
  <si>
    <t>þeir þurfi að mynda starfhæfa ríkisstjórn hratt og örugglega . Það er óhætt að segja að línur hafi ekki skýrst</t>
  </si>
  <si>
    <t>Brotakennd niðurstaða - Viðskiptablaðið</t>
  </si>
  <si>
    <t>http://vb.is/frettir/142568</t>
  </si>
  <si>
    <t>Andrés Magnússon</t>
  </si>
  <si>
    <t>fyllist sjálfstrausti og það smitar út í allt þitt líf . Einhleypir krabbar eru á höttunum eftir skyndikynnum og eru</t>
  </si>
  <si>
    <t>þeir þurfi að velja rekkjunautana vel . Ljón 23. júlí – 22. ágúst Þú færð fréttir sem koma þér úr</t>
  </si>
  <si>
    <t>Stjörnuspá vikunnar: Þú ætlar svo sannarlega að endurstilla ástalífið þitt</t>
  </si>
  <si>
    <t>http://dv.is/bleikt/2019/11/10/stjornuspa-vikunnar-endurstilla-astarlifid-thitt</t>
  </si>
  <si>
    <t>N1 - deild karla . Patrekur segir vissulega gott að fá stig á töfluna en segir að strákarnir sínir séu</t>
  </si>
  <si>
    <t>þeir þurfi að vera með báða fætur á jörðinni þrátt fyrir sigurinn . „ Við erum náttúrulega með ungt lið</t>
  </si>
  <si>
    <t>Vísir - Patrekur: Erum með einn besta markvörð landsins</t>
  </si>
  <si>
    <t>http://visir.is/g/2009108738539</t>
  </si>
  <si>
    <t>" Popp og pasta er ekki það sem fuglar þurfa Anna segir að þeir sem eigi stóra fugla séu yfirleitt</t>
  </si>
  <si>
    <t>þeir þurfi fjölbreytt fæði . Hún segir flesta fugla kunna sér magamál en ekki sé svo um alla fugla og</t>
  </si>
  <si>
    <t>Fuglar eru ekki bara fræætur</t>
  </si>
  <si>
    <t>http://mbl.is/greinasafn/grein/1210238</t>
  </si>
  <si>
    <t>að tveimur árum . " Annað hvort eru bændur með leyfi fyrir sinubruna eða ekki . Almennt séð eru bændur</t>
  </si>
  <si>
    <t>þeir þurfi leyfi til að kveikja í sinu . Þannig hefur það verið undanfarin ár , " segir Anna Lilja</t>
  </si>
  <si>
    <t>Sinubrunatímabilinu að ljúka</t>
  </si>
  <si>
    <t>http://mbl.is/greinasafn/grein/1594021</t>
  </si>
  <si>
    <t>óraunhæf en ekki hvetjandi en hefði að sama skapi engin áhrif . Læknar haldi áfram baráttu sinni og séu mjög</t>
  </si>
  <si>
    <t>Loforð Bjarna breytir engu</t>
  </si>
  <si>
    <t>http://mbl.is/greinasafn/grein/1430181</t>
  </si>
  <si>
    <t>gerjun karlmennskuhugmynda . En þeir karlmenn sem ég ræddi við og voru að beita sína nánustu ofbeldi þeir voru mjög</t>
  </si>
  <si>
    <t>þeir þyrftu að skaffa vel og vera fyrirvinnur á heimilinu . Þessi hugmynd líka gaf þeim , þeim fannst eins</t>
  </si>
  <si>
    <t>„Ofbeldismenn og umhyggjusamir feður“</t>
  </si>
  <si>
    <t>http://ruv.is/node/1077698</t>
  </si>
  <si>
    <t>á meðgöngunni . “ Systir Huldu er greind með geðhvarfasýki svo þegar hún tilkynnti fjölskyldunni um þessar fyrirætlanir voru allir</t>
  </si>
  <si>
    <t>þeir þyrftu að standa þétt við bakið á henni í ferlinu . Ramskram // Hulda Sif Ásmundsdóttir . Hulda gerði</t>
  </si>
  <si>
    <t>Myndaði meðgöngu í skugga geðhvarfasýki</t>
  </si>
  <si>
    <t>http://ruv.is/frett/myndadi-medgongu-i-skugga-gedhvarfasyki</t>
  </si>
  <si>
    <t>okkar og jafnvel þrjár ef Sjálfstæðisflokkurinn nær sjötta manni inn og þá yrðu það jöfn skipti . Kópavogsbúar voru fullkomlega</t>
  </si>
  <si>
    <t>þeir þyrftu að stilla upp góðum lista og þeim hefur tekist það . " Ásta sér ekki ástæðu til að</t>
  </si>
  <si>
    <t>upp um deild en ég fann mikið hungur , þeir voru langt því frá að vera saddir . Þeir voru</t>
  </si>
  <si>
    <t>þeir þyrftu að styrkja liðið sitt . Þeir hafa gert það og þeir seldu mér þessa hugmynd , mjög fljótt</t>
  </si>
  <si>
    <t>Einar Orri segir Kórdrengi stefna upp: ,,Metnaðurinn í þeim sem seldi mér að koma hingað"</t>
  </si>
  <si>
    <t>http://dv.is/433/2019/4/16/einar-orri-segir-kordrengi-stefna-upp-metnadurinn-theim-sem-seldi-mer-ad-koma-hingad</t>
  </si>
  <si>
    <t>sloppið einn gegn markverði . Þróttarar gerðu breytingar á sínu liði og freistuðu þess að skora mörk , sjálfsagt vel</t>
  </si>
  <si>
    <t>þeir þyrftu helst sigur til að eiga enn von um að komast upp um deild , en gekk illa að</t>
  </si>
  <si>
    <t>Fylkir á leið aftur í efstu deild</t>
  </si>
  <si>
    <t>http://mbl.is/sport/efstadeild/2017/09/07/fylkir_a_leid_aftur_i_efstu_deild/</t>
  </si>
  <si>
    <t>Harrys Potters , broslegan fuglinn sem Papagenó eltist við eða krókódíla sem verða sæhestar . Listrænir stjórnendur sýningarinnar hafa verið</t>
  </si>
  <si>
    <t>þeir þyrftu virkilega að taka á sínu til að gæða þetta stóra rými lífi , og Filippía I. Elísdóttir lætur</t>
  </si>
  <si>
    <t>Ævintýri í óvinveittu umhverfi</t>
  </si>
  <si>
    <t>http://mbl.is/greinasafn/grein/1397709</t>
  </si>
  <si>
    <t>. Hingað til hafa Kínverjar verið ötulir við að senda flóttafólkið aftur til síns heima , þrátt fyrir að vera</t>
  </si>
  <si>
    <t>þeirra bíði refsing við afhæfinu . Norður-Kóresk stjórnvöld staðhæfa að eldflaugaskotið hafi ekki verið vopnatilraun , heldur misheppnuð tilraun til</t>
  </si>
  <si>
    <t>Norður-Kórea hótar hefndum</t>
  </si>
  <si>
    <t>http://mbl.is/frettir/erlent/2012/04/18/nordur_korea_hotar_hefndum</t>
  </si>
  <si>
    <t>miklu meiri meðvitund um þetta núna heldur en áður . Við erum á ágætri leið en foreldrar þurfa að vera</t>
  </si>
  <si>
    <t>þeirra hlutverk er að styðja , styrkja og vera til staðar en ekki láta draumana sína rætast í gegnum börnin</t>
  </si>
  <si>
    <t>Lektor í HÍ segir viðurkenningar vera meira fyrir foreldra en fyrir börnin</t>
  </si>
  <si>
    <t>http://visir.is/g/2017170209857</t>
  </si>
  <si>
    <t>við komum og hvernig sagan getur hjálpað okkur að gera betur í framtíðinni . Þú varst mikill heimsmaður og vel</t>
  </si>
  <si>
    <t>þekking og tækni getur gert mikið fyrir okkur öll . Okkur hlotnaðist sú ánægja að hafa síðasta áratuginn ferðast með</t>
  </si>
  <si>
    <t>Jóhannes Þorberg Kristinsson</t>
  </si>
  <si>
    <t>http://mbl.is/greinasafn/grein/1227865</t>
  </si>
  <si>
    <t>Herða eftirlit með hæfi stjórnarmanna</t>
  </si>
  <si>
    <t>http://mbl.is/vidskipti/frettir/2010/02/17/herda_eftirlit_med_haefi_stjornarmanna</t>
  </si>
  <si>
    <t>42 hafa staðist hæfnismat</t>
  </si>
  <si>
    <t>http://mbl.is/frettir/innlent/2011/03/25/42_hafa_stadist_haefnismat</t>
  </si>
  <si>
    <t>meðvitaður um hvaða fræðslu og þekkingu maður þarf til að þróast áfram í starfi á sama tíma og maður er</t>
  </si>
  <si>
    <t>þekkingu maður býr nú þegar yfir . Stundum erum við sérfræðingar í lífi annarra en áttum okkur ekki á eigin</t>
  </si>
  <si>
    <t>muni nokkurn tíma ná því stigi aftur . „ Við erum að horfa á allt annan almenning sem er miklu</t>
  </si>
  <si>
    <t>meðvitaðri um það hverjar</t>
  </si>
  <si>
    <t>þessar birtingarmyndir spillingar eru sem þarf að vera vakandi fyrir og taka eftir . “ Sjávarútvegs- og landbúnaðarráðherra segir að</t>
  </si>
  <si>
    <t>Nokkrir möguleikar í stöðunni fyrir forsetann</t>
  </si>
  <si>
    <t>http://visir.is/g/2017170919305</t>
  </si>
  <si>
    <t>valda megninu af þeirri hnattrænu hlýnun sem ógnar skilyrðum til lífs hér á jörðinni . Við erum vel flest nokkuð</t>
  </si>
  <si>
    <t>þessar breytingar eru vegna útblásturs gróðurhúsalofttegunda sem hækka smám saman hitastigið í lofthjúpnum sem umlykur jörðina . Afleiðingarnar eru hins</t>
  </si>
  <si>
    <t>Bætum árangur Íslands í loftslagsmálum</t>
  </si>
  <si>
    <t>http://bbl.is/frettir/21267</t>
  </si>
  <si>
    <t>Guðrún S. Tryggvadóttir</t>
  </si>
  <si>
    <t>sem menn hafa sannarlega ekki skilið eftir að ásettu ráði , en vandamálið í þessu tilviki er að Bergur er</t>
  </si>
  <si>
    <t>þessar girðingar valda dýrum hættu og hann gerir ekkert í því að taka þær upp . Þær liggja bara þarna</t>
  </si>
  <si>
    <t>„Lá við að maður þyrfti áfallahjálp“</t>
  </si>
  <si>
    <t>http://dv.is/frettir/2013/10/31/thad-la-vid-ad-madur-thyrfti-afallahjalp/</t>
  </si>
  <si>
    <t>jákvæðu fyrirmyndirnar eru oftast fleiri og áhrif þeirra djúpstæðari . Það er góð leið til aukinnar sjálfsþekkingar að vera sér</t>
  </si>
  <si>
    <t>meðvitaður um hverjar</t>
  </si>
  <si>
    <t>þessar góðu fyrirmyndir eru . Skrifa jafnvel niður hvað einkennir þetta fólk og hvers vegna við lítum upp til þess</t>
  </si>
  <si>
    <t>Hver viltu vera?</t>
  </si>
  <si>
    <t>http://mbl.is/smartland/frami/2018/02/01/hver_viltu_vera</t>
  </si>
  <si>
    <t>þjóðfélaginu . " Guðjón taldi að samtök neytenda og launamanna þyrftu að fylgjast með verðlaginu og neytendur að vera sér</t>
  </si>
  <si>
    <t>þessar lækkanir skili sér . Hann kvaðst ekki eiga von á því að kaupmenn reyni að hafa eitthvað af neytendum</t>
  </si>
  <si>
    <t>Fagna kjarabót, sem hefði mátt koma fyrr</t>
  </si>
  <si>
    <t>http://mbl.is/greinasafn/grein/1107596</t>
  </si>
  <si>
    <t>. Um leið og þau hafi verið kominn í búning sinn hafi þeir skynjað persónuna beint . Þeir sögðust jafnframt</t>
  </si>
  <si>
    <t>þessar persónur muni fylgja þeim í gröfina , að sama hvað þau geri hér eftir , þá verði þeirra alltaf</t>
  </si>
  <si>
    <t>Hin heilaga þrenning</t>
  </si>
  <si>
    <t>http://mbl.is/greinasafn/grein/731528</t>
  </si>
  <si>
    <t>að skokka á morgnana , eltirðu hagstæð tilboð í netverslunum eða endarðu kvöldið ósjaldan á barnum ? Fólk er ekki</t>
  </si>
  <si>
    <t>þessar upplýsingar ganga kaupum og sölum . “ Helga segir að þetta sé ekki ólöglegt því notendur samþykki eftirlitið sjálfir</t>
  </si>
  <si>
    <t>Persónuupplýsingar seldar fyrirtækjum</t>
  </si>
  <si>
    <t>http://visir.is/g/2016160309479</t>
  </si>
  <si>
    <t>þessir „ gestir “ tóku með sér yfir svo sem gallabuxur , hljómplötur og annað . Íbúar austan megin voru</t>
  </si>
  <si>
    <t>þessar vörur væru í tísku vestan megin , en þær voru ekki á boðstólnum fyrir austan . Yfirvöld austanmegin brugðust</t>
  </si>
  <si>
    <t>„Allt þetta snýst um þekkingu og aftur þekkingu“</t>
  </si>
  <si>
    <t>tímapunkturinn núna til að gera miklar breytingar þó að einn framherja vanti , “ sagði Freyr og brosti , vel</t>
  </si>
  <si>
    <t>þessi „ eini framherji “ er algjör markamaskína . Ef við næðum þessu yrði það rosalegt Ísland er með markatöluna</t>
  </si>
  <si>
    <t>Þætti galið að setja þetta markmið</t>
  </si>
  <si>
    <t>http://mbl.is/sport/efstadeild/2016/09/13/thaetti_galid_ad_setja_thetta_markmid/</t>
  </si>
  <si>
    <t>það merki um mikinn innri styrk ef fólk var í sömu vinnunni alla starfsævina . Í fjórðu iðnbyltingunni er fólk</t>
  </si>
  <si>
    <t>þessi 40 stunda vinnuvika þarf að skila einhverju meira , ekki bara salti í grautinn . Vinnan þarf að næra</t>
  </si>
  <si>
    <t>Ætlar þú að láta drauminn rætast 2019?</t>
  </si>
  <si>
    <t>, " segir Hrannar . Þörfin ekki bundin við höfuðborgarsvæðið á skrifstofutíma Hann segir hins vegar að Vodafone sé líka</t>
  </si>
  <si>
    <t>þessi aðgerð ein og sér sé ekki fullnægjandi . " Þetta hefur tekið langan tíma . Fólk er að spyrja</t>
  </si>
  <si>
    <t>Biðröð við gagnaherbergi Vodafone</t>
  </si>
  <si>
    <t>http://mbl.is/frettir/innlent/2013/12/02/bidrod_vid_gagnaherbergi_vodafone</t>
  </si>
  <si>
    <t>, nefnilega þann að ekki er hægt að taka meira út en inn var lagt . Víkverji átti að vera</t>
  </si>
  <si>
    <t>þessi ágæta þjónusta er verðlögð með stofngjaldi og árgjaldi , sem greiðist í upphafi en ekki síðar . Þannig er</t>
  </si>
  <si>
    <t>http://mbl.is/greinasafn/grein/780219</t>
  </si>
  <si>
    <t>sinn og ákveða hvort hann ætlaði að sinna lögfræðinni eða blaðamennskunni . „ Mér bauðst starf við lögfræðina og var</t>
  </si>
  <si>
    <t>þessi ákvörðun myndi hafa mikil áhrif á það sem síðar yrði . Að lokum gerði ég það upp við mig</t>
  </si>
  <si>
    <t>sem sigraði keppnina með laginu Amaro pelos dois , hélt að sjálfsögðu blaðamannfund við komuna til Portúgal . Hann sagðist</t>
  </si>
  <si>
    <t>þessi athygli væri ekki komin til að vera . Hann myndi gleymast fljótt . „ Ég þarf hins vegar að</t>
  </si>
  <si>
    <t>Salvador fagnað sem þjóðhetju</t>
  </si>
  <si>
    <t>http://mbl.is/folk/frettir/2017/05/14/salvador_fagnad_sem_thjodhetju/</t>
  </si>
  <si>
    <t>um það bil tvö ár vonast ég til að geta lagt leiklistina fyrir mig að fullu . Ég er mjög</t>
  </si>
  <si>
    <t>þessi bransi er krefjandi og erfitt að komast að þar sem það er mikið framboð af góðum leikurum . En</t>
  </si>
  <si>
    <t>Jasmín Dúfa Pitt lærir leiklist í Oxford</t>
  </si>
  <si>
    <t>http://mbl.is/ferdalog/frettir/2019/11/01/jasmin_dufa_pitt_laerir_leiklist_i_oxford</t>
  </si>
  <si>
    <t>bjartur og fagur á Flateyri við Önundarfjörð , eins og svo margir aðrir dagar . Íbúar hér vöknuðu þó vel</t>
  </si>
  <si>
    <t>þessi dagur er öðruvísi . Þessi dagur er sérstakur vegna þess að í dag minnast þeirra tuttugu ástvina sinna ,</t>
  </si>
  <si>
    <t>Tíu ár frá snjóflóði á Flateyri</t>
  </si>
  <si>
    <t>. Janúar er ekki undantekning á því , " segir Dave Jones , knattspyrnustjóri Cardiff . „ Við erum algjörlega</t>
  </si>
  <si>
    <t>þessi deild er feykilega erfið . Hún er eins og marghyrningur og nákvæmlega allt getur gerst . Þó staðan sé</t>
  </si>
  <si>
    <t>Cardiff á toppnum en ætlar samt að styrkja sig</t>
  </si>
  <si>
    <t>http://visir.is/g/2010894594325</t>
  </si>
  <si>
    <t>kröfum um hvernig skuli staðið að þessum framkvæmdum þannig að umhverfið beri sem minnstan skaða af . Þá erum við</t>
  </si>
  <si>
    <t>þessi fyrirtæki eru að koma hingað til að græða peninga . Við hins vegar krefjumst þess að fá sanngjarnan skerf</t>
  </si>
  <si>
    <t>Vísir - Mikil uppbygging í vændum á Grænlandi</t>
  </si>
  <si>
    <t>http://visir.is/g/2013705189933</t>
  </si>
  <si>
    <t>krónur í maí , hækkunin er umtalsverð . Olíufélögin bera við auknum fjármagnskostnaði . Runólfur Ólafsson : Og við jú</t>
  </si>
  <si>
    <t>þessi fyrirtæki hafa gengið að kaupum og sölu , flest þeirra á liðnum misserum og árum og þar hafa kannski</t>
  </si>
  <si>
    <t>Olíufélögin hafa aukið álagningu sína á eldsneyti töluvert</t>
  </si>
  <si>
    <t>erum við kannski rólegri því við vitum út í hvað við erum að fara . Á sama tíma erum við</t>
  </si>
  <si>
    <t>þessi geðveiki þarf að vera til staðar . Ef við náum að samtvinna þessa hluti þá erum við til alls</t>
  </si>
  <si>
    <t>Pavel: Verður geggjað að labba inná völlinn og sjá allt fólkið</t>
  </si>
  <si>
    <t>http://visir.is/g/2017170839969</t>
  </si>
  <si>
    <t>þurfi að taka ákvörðunina fyrir sig . „ ( ... ) en mér finnst samt að konur þurfi að vera</t>
  </si>
  <si>
    <t>þessi hætta er raunveruleg þó svo hún sé fjarlæg . ” Hlusta má á viðtalið við Ragnheiði og þáttinn í</t>
  </si>
  <si>
    <t>Pillan leiddi til blóðtappa í heila</t>
  </si>
  <si>
    <t>http://ruv.is/frett/pillan-leiddi-til-blodtappa-i-heila</t>
  </si>
  <si>
    <t>sem við drógum upp af vímuefnanotkun unglinga vera of dökk og óraunveruleg . Það sýndi að fólk var alls ekki</t>
  </si>
  <si>
    <t>þessi heimur er í raun grimmur , en síðan hafa þessir hlutir verið að koma upp á yfirborðið . Það</t>
  </si>
  <si>
    <t>Annað sjónarhorn</t>
  </si>
  <si>
    <t>http://mbl.is/greinasafn/grein/691955</t>
  </si>
  <si>
    <t>og halda lífi . Eins óraunverulegur og heimur mafíósa og nýríkra Rússa kann að virðast , þá er lesandinn mjög</t>
  </si>
  <si>
    <t>þessi heimur er til samhliða jarðbundnum veruleika okkar hinna . Allar eiga glæpadrottningarnar það sameiginlegt að tvinna vel saman þessa</t>
  </si>
  <si>
    <t>RÚSSNESKAR GLÆPAKONUR</t>
  </si>
  <si>
    <t>http://mbl.is/greinasafn/grein/799507</t>
  </si>
  <si>
    <t>. " En eftir þessi námskeið varð enn erfiðara að vinna á spítalanum , því þá var maður orðinn svo</t>
  </si>
  <si>
    <t>þessi hugmyndafræði sem verið var að kenna , var ekki stunduð á Landspítala háskólasjúkrahúsi . Það þarf heldur ekki háskólamenntun</t>
  </si>
  <si>
    <t>Vísir - Búin að gefast upp á Landspítala</t>
  </si>
  <si>
    <t>http://visir.is/g/2005509140368</t>
  </si>
  <si>
    <t>kosningum , hvernig hlutföllin verði eftir þær . “ „ Ég held að það sé mjög mikilvægt að við séum</t>
  </si>
  <si>
    <t>þessi jöfnu hlutföll eru ekki sjálfgefin . Það skiptir náttúrulega miklu máli að konur gefi kost á sér . Síðan</t>
  </si>
  <si>
    <t>Huga verði að stöðu kvenna</t>
  </si>
  <si>
    <t>http://ruv.is/node/772889</t>
  </si>
  <si>
    <t>er þörf á ? Katrín Jakobsdóttir : Ja ég held að það sé alla vega mjög mikilvægt að við séum</t>
  </si>
  <si>
    <t>þessi jöfnu hlutföll eru ekki sjálfgefin og það skiptir náttúrulega miklu máli að konur gefi kost á sér og síðan</t>
  </si>
  <si>
    <t>Konum fækkar á þingi</t>
  </si>
  <si>
    <t>réttarríkisins og brot á alþjóðasamningum sem Ísland hefur skuldbundið sig til að virða . Sigmundur virðist þó að einhverju leyti</t>
  </si>
  <si>
    <t>þessi leið er líklega ekki gerleg þegar stigið er út úr draumheimum og viðurkennir að skuldaniðurfellingar gætu þýtt að „</t>
  </si>
  <si>
    <t>Vísir - Óvinur nr. 1</t>
  </si>
  <si>
    <t>http://visir.is/g/2013703119937</t>
  </si>
  <si>
    <t>http://mbl.is/sport/frettir/2001/04/25/synd_veidi_en_ekki_gefin</t>
  </si>
  <si>
    <t>aðeins að hvíla hugann og heilann frá fótbolta í fyrsta skipti í langan tíma en aftarlega í kollinum er ég</t>
  </si>
  <si>
    <t>þessi leikur er í nánd . Það verður tilhlökkun að mæta Króötunum þar sem við ætlum að reyna að koma</t>
  </si>
  <si>
    <t>Erfiðasta tímabil sem ég hef gengið í gegnum</t>
  </si>
  <si>
    <t>http://mbl.is/sport/enski/2017/05/24/erfidasta_timabil_sem_eg_hef_gengid_i_gegnum/</t>
  </si>
  <si>
    <t>stofnanir þurfi að hafa hraðar hendur ef hún á að nást fyrir áramót . „ Sömuleiðis þurfum við að vera</t>
  </si>
  <si>
    <t>þessi listi mælir til dæmis ekki kynbundið ofbeldi . Þess vegna hefur ríkisstjórnin sett þau mál í algjöran forgang .</t>
  </si>
  <si>
    <t>Vill að loftslagsmálin verði flaggskip Íslands</t>
  </si>
  <si>
    <t>http://ruv.is/node/1311608</t>
  </si>
  <si>
    <t>taka það samstarf og víkka það enn frekar út og bjóða opinberu félögunum að borðinu . það eru allir mjög</t>
  </si>
  <si>
    <t>þessi mál verða ekkert leyst nema með samstöðu á þeim vettvangi . “ Jón Atli Benediksson , rektor Háskóla Íslands</t>
  </si>
  <si>
    <t>Of snemmt að tala um verkföll</t>
  </si>
  <si>
    <t>http://mbl.is/frettir/innlent/2018/12/19/of_snemmt_ad_tala_um_verkfoll</t>
  </si>
  <si>
    <t>bara svarað fyrir hvað hefur gerst eftir að , eftir að ég kom hérna , þá höfum við verið mjög</t>
  </si>
  <si>
    <t>þessi meðferð á fjárfestingasamningum og þessum ívilnunum sem að byggðar eru á ríkisstyrkjakerfi Evrópusambandsins , við verðum að vanda okkur</t>
  </si>
  <si>
    <t>Ríkisstyrkir</t>
  </si>
  <si>
    <t>frá því að Bjarni verði forsætisráðherra nái þessi þrír flokkar saman um myndun nýrrar ríkisstjórnar . En hann sagðist vera</t>
  </si>
  <si>
    <t>þessi meirihluti væri tæpur , en að það væri ábyrgðarhluti að mynda ríkisstjórn . Rakel Þorbergsdóttir : Hafa flokkarnir sett</t>
  </si>
  <si>
    <t>Umboðið aftur til Bjarna</t>
  </si>
  <si>
    <t>þeirra eru ekki komin lengra en þau eru , " sagði Björn Óli . Hann segir að Grænlendingar séu alveg</t>
  </si>
  <si>
    <t>þessi möguleiki sé fyrir hendi . " Air Greenland flýgur nú þegar frá Keflavík vestur um haf . Ekki kannski</t>
  </si>
  <si>
    <t>Grænlendingar hafa aukið notkun sína á Keflavík</t>
  </si>
  <si>
    <t>http://mbl.is/greinasafn/grein/1621395</t>
  </si>
  <si>
    <t>Agnes Bragadóttir</t>
  </si>
  <si>
    <t>á götunni hérna úti er að við höfum unnið okkar riðil . Auðvitað vorum við ægilega ánægð en vorum líka</t>
  </si>
  <si>
    <t>þessi möguleiki væri alltaf fyrir hendi , að við sætum eftir , " segir Hera . En þótt Hera sjálf</t>
  </si>
  <si>
    <t>Eurovision: Íslendingar þurfa að halda næstu keppni</t>
  </si>
  <si>
    <t>http://visir.is/g/2010696030456</t>
  </si>
  <si>
    <t>raunveruleiki kallar á töluverða þolinmæði og þrautseigju sem fyrirtæki okkar þarf að sýna af sér . Hins vegar erum við</t>
  </si>
  <si>
    <t>þessi nýsköpunarstefna okkar þarf tíma til þess að öðlast viðurkenningu á þeim grimma og erfiða markaði sem við tilheyrum .</t>
  </si>
  <si>
    <t>Bora undir götur, hús, ár og vötn</t>
  </si>
  <si>
    <t>http://mbl.is/greinasafn/grein/1609946</t>
  </si>
  <si>
    <t>einstakra mála . „ Staðan hér á landi er þannig að þeir sem eru að reka upplýsingakerfi eru orðnir vel</t>
  </si>
  <si>
    <t>þessi ógn er í gangi og það er sífellt verið að reyna að bæta viðbrögð í bankakerfinu , hjá stjórnarráðinu</t>
  </si>
  <si>
    <t>Netárásir að verða hættulegri og útsmognari</t>
  </si>
  <si>
    <t>http://ruv.is/node/967520</t>
  </si>
  <si>
    <t>Ægir Þór Eysteinsson</t>
  </si>
  <si>
    <t>sem nauðsynlegar eru til að sinna aðeins þeim verkefnum sem nauðsynleg eru . Það væri draumastaðan en Týr er þó</t>
  </si>
  <si>
    <t>þessi ósk hans á seint eftir að rætast , þó hann haldi auðvitað alltaf í vonina . * * *</t>
  </si>
  <si>
    <t>Viðskiptablaðið - Hrós á Skúla Eggert</t>
  </si>
  <si>
    <t>http://vb.is/skodun/137498/</t>
  </si>
  <si>
    <t>efla og styrkja menntakerfið og gera okkur samkeppnishæfari og við þurfum að gera auknar kröfur . Það eru allir mjög</t>
  </si>
  <si>
    <t>þessi sameining getur stuðlað að því að fáum enn öflugri , betri og betri kennaramenntun til framtíðar í landinu .</t>
  </si>
  <si>
    <t>HÍ og KHÍ formlega sameinaðir</t>
  </si>
  <si>
    <t>upp í hendurnar . Vitanlega höfðu sögulegar hræringar í samtímanum sitt að segja sem jafnan , en menn skulu vera</t>
  </si>
  <si>
    <t>þessi sérstöku hvörf varðandi miðlana á milli handanna voru á einn hátt ekki síður afdrifarík en tölvubyltingin á okkar tímum</t>
  </si>
  <si>
    <t>"Hin nýja sýn"</t>
  </si>
  <si>
    <t>http://mbl.is/greinasafn/grein/667851</t>
  </si>
  <si>
    <t>sykurneyslu og er tilbúinn til að veita okkur nokkur ráð til að losna út úr vítahring sykurfíknar . Geir er</t>
  </si>
  <si>
    <t>þessi skref geti reynst mörgum erfið þrátt fyrir að þau séu einföld . " Til að byrja með er gott</t>
  </si>
  <si>
    <t>Hvernig má sigrast á sykurfíkn?</t>
  </si>
  <si>
    <t>http://mbl.is/greinasafn/grein/1486656</t>
  </si>
  <si>
    <t>dag að hann bendi viðskiptavinum alltaf á ódýrari kostinn þegar þessi staða kemur upp en ekki séu allir starfsmenn lyfjaverslana</t>
  </si>
  <si>
    <t>þessi staða geti komið upp . 20 " Þetta reddast " er frasi sem við Íslendingar eigum í skrýtnu sambandi</t>
  </si>
  <si>
    <t>Lyfin stundum dýrari með lyfseðli</t>
  </si>
  <si>
    <t>http://mbl.is/greinasafn/grein/1684670</t>
  </si>
  <si>
    <t>, að almenningur ætti að vera meðvitaður bæði um kosti og takmarkanir þessara tækja . „ Fólk þarf að vera</t>
  </si>
  <si>
    <t>þessi tæki gefa afar grófa niðurstöðu þegar kemur að brennslu . Þú ferð kannski í ræktina og heldur að þú</t>
  </si>
  <si>
    <t>Vísbendingar um að heilsuúrin séu langt frá því að gefa upp rétta mynd af brennslu</t>
  </si>
  <si>
    <t>http://visir.is/g/2017170529311</t>
  </si>
  <si>
    <t>að setja allt eftirlit á vinnustöðum undir sama hatt og alhæfa um áhrif þess . Við þurfum að vera okkur</t>
  </si>
  <si>
    <t>þessi tækni getur verið til góðs fyrir fyrirtæki og starfsmenn , en það er jafnframt mjög auðvelt að misnota hana</t>
  </si>
  <si>
    <t>komið til þess að önnur lönd en Mið- og Austur - Evrópulönd bætist í raðir Evrópusambandsins . Við erum vel</t>
  </si>
  <si>
    <t>þessi umræða er líka í gangi á Íslandi og vissulega myndi það breyta miklu fyrir EFTA-stoð EES ef Ísland gengi</t>
  </si>
  <si>
    <t>Viljum náin tengsl við Evrópusambandsríkin</t>
  </si>
  <si>
    <t>http://mbl.is/greinasafn/grein/528749</t>
  </si>
  <si>
    <t>er hann var ekki heima . Kannski ekki sú staða sem maður óskaði sér , en auðvitað var Ármann ekki</t>
  </si>
  <si>
    <t>þessi ungi maður væri sá sami og hafði borið mikið af appelsínkössum út úr bíl hans . Því var ekki</t>
  </si>
  <si>
    <t>ÁRMANN LEIFSSON</t>
  </si>
  <si>
    <t>http://mbl.is/greinasafn/grein/1081651</t>
  </si>
  <si>
    <t>áður sagt að ég vil ekki að október og nóvember verði okkar bestu mánuðir á tímabilinu . Við erum mjög</t>
  </si>
  <si>
    <t>þessi úrslit eru bara einn lítill hlekkur í keðjunni , " sagði Coppell . Joe Royle , knattspyrnustjóri Ipswich ,</t>
  </si>
  <si>
    <t>Ívar lagði upp mark fyrir Reading</t>
  </si>
  <si>
    <t>http://mbl.is/sport/enski/2005/11/23/ivar_lagdi_upp_mark_fyrir_reading</t>
  </si>
  <si>
    <t>um Köngulóarmanninn , þar sem Ben frændi segir Peter Parker í dauðateygjunum að miklu valdi fylgi mikil ábyrgð , mögulega</t>
  </si>
  <si>
    <t>þessi væskilslegi piltur hafi nýlega fengið mikið vald . Það er mikilvæg aukapersóna , einhvers konar vofa , sem gegnir</t>
  </si>
  <si>
    <t>Einelti og fantasía</t>
  </si>
  <si>
    <t>http://stundin.is/grein/5789</t>
  </si>
  <si>
    <t>Ásgeir H Ingólfsson</t>
  </si>
  <si>
    <t>launin ólöglega lág , vinnutími of langur , vinnuaðstæður hættulegar og svo framvegis . Fleiri og fleiri virðast vera orðnir</t>
  </si>
  <si>
    <t>þessi vandi er raunverulegur hér á landi og að allir þurfi að vera með mansalsgleraugun á nefinu til að slík</t>
  </si>
  <si>
    <t>Þrælahald</t>
  </si>
  <si>
    <t>http://visir.is/g/2016160609858</t>
  </si>
  <si>
    <t>bara í , bara miklu betur utanumhaldi heldur en var í boði hér , því miður . Menntamálaráðherra segist vera</t>
  </si>
  <si>
    <t>þessi vandi hafi verið staðar um langa hríð . Því hafi 10 milljónir verið settar aukalega til Samskiptamiðstöðvar í fjárlögum</t>
  </si>
  <si>
    <t>Menntamálaráðherra ætlar að auka fé til Samskiptamiðstöðvar</t>
  </si>
  <si>
    <t>þetta haldið heldur en var í boði hér , því miður “ . Illugi Gunnarsson , menntamálaráðherra , segist vera</t>
  </si>
  <si>
    <t>þessi vandi hafi verið til staðar um langa hríð . Því hafi tíu milljónir verið settar aukalega til Samskiptamiðstöðvar í</t>
  </si>
  <si>
    <t>Fé verður sett í að framleiða námsefni á táknmáli</t>
  </si>
  <si>
    <t>http://visir.is/g/2015150919172</t>
  </si>
  <si>
    <t>umferð forkeppni Meistaradeildarinnar þrátt fyrir 2 - 1 sigur þess á Everton á útivelli í gær . ,, Ég er</t>
  </si>
  <si>
    <t>þessi viðureign er langt frá því að vera búin . Everton eru þegar komnir á fullt á þessari leiktíð en</t>
  </si>
  <si>
    <t>Villareal ekki komið áfram segir þjálfari liðsins</t>
  </si>
  <si>
    <t>er brotið ef þörf þykir að bjóða upp á möguleikann til að taka ekki þátt í kennslunni . Umboðsmaður virðist</t>
  </si>
  <si>
    <t>þessi þáttur kennslunnar hjá Vinnuskólanum hafi átt að skipta börnunum í hópa eftir stjórnmálaskoðunum . En virðist ekki átta sig</t>
  </si>
  <si>
    <t>Spyr hvort Vinnuskólamótmælin geti ekki talist til skoðanakúgunar</t>
  </si>
  <si>
    <t>http://frettabladid.is/frettir/spyr-hvort-vinnuskolamotmaelin-geti-ekki-talist-til-skodanakugunar</t>
  </si>
  <si>
    <t>. „ Núna er ég orðinn hluti af skólanum og bæði foreldrar og nemendur vita af mér . Fólk er</t>
  </si>
  <si>
    <t>þessi þjónusta er í boði . Það er gaman að fá að koma að þessum vettvangi sem sálfræðingur og að</t>
  </si>
  <si>
    <t>Boðið upp á sálfræðiþjónustu fyrir framhaldsskólanema</t>
  </si>
  <si>
    <t>sérhæfir ein sig til dæmis í meðferð sykursjúkra og önnur hefur mikið unnið með börnum og mæðrum . Við erum</t>
  </si>
  <si>
    <t>þessi þjónusta þyrfti helst að vera tengd heilsugæslunni eða niðurgreidd . Draumur okkar er sá að þjónustan verði hluti af</t>
  </si>
  <si>
    <t>Fólk ber ábyrgð á eigin neyslu</t>
  </si>
  <si>
    <t>http://mbl.is/greinasafn/grein/1316501</t>
  </si>
  <si>
    <t>þá vissi hann að þetta var eitthvað sem ætti að tilkynna , “ segir Tómas . „ Við erum mjög</t>
  </si>
  <si>
    <t>þessir einstaklingar sem sækja í börn sækja oft í svona starfsemi eins og okkar . Hins vegar erum við með</t>
  </si>
  <si>
    <t>slíka sjúklinga til að opna munninn og erfitt að bursta tennurnar í þeim . Umönnunarfólkið þarf einnig að vera mjög</t>
  </si>
  <si>
    <t>þessir einstaklingar þurfi sérstaka aðhlynningu , " segir hún . " Manni rennur eiginlega blóðið til skyldunnar að upplýsa þetta</t>
  </si>
  <si>
    <t>Hugsa um tennurnar</t>
  </si>
  <si>
    <t>http://mbl.is/greinasafn/grein/1530331</t>
  </si>
  <si>
    <t>sem ríkisstjórn Davíðs Oddssonar hefur knúið fram í skjóli meirihluta á Alþingi . Þetta er rétt , að þjóðin sé</t>
  </si>
  <si>
    <t>þessir háu herrar séu ekki fulltrúar hins almenna borgara heldur fulltrúar útgerðarmanna , atvinnurekenda og annarra braskara í þessu þjóðfélagi</t>
  </si>
  <si>
    <t>Meingölluð skoðanakönnun um Evrópuaðild</t>
  </si>
  <si>
    <t>http://mbl.is/greinasafn/grein/609375</t>
  </si>
  <si>
    <t>hugmyndir beri vott um ábyrgðarleysi sem kosti formúgu fjár . Kolbrún Halldórsdóttir , þingmaður Vinstri-grænna : Við erum okkur fullkomlega</t>
  </si>
  <si>
    <t>þessir hlutir kosta en þetta er í okkar huga forgangsatriði , að það hafi allir kost á tækifærum til menntunar</t>
  </si>
  <si>
    <t>Ókeypis skólaganga</t>
  </si>
  <si>
    <t>_x0084_Löngu tímabært að vinna United_x0093_ - Eyjafréttir</t>
  </si>
  <si>
    <t>http://eyjafrettir.is/frett/_x0084_longu-timabaert-ad-vinna-united_x0093_/2008-03-08</t>
  </si>
  <si>
    <t>líður því svona minna , minni verðmæti verða í svona upplýsingum . Þannig að við eins og allir aðrir erum</t>
  </si>
  <si>
    <t>þetta , að þetta þyrfti að gerast sem allra fyrst og tíminn vinnur ekki með okkur í þessu . Þóra</t>
  </si>
  <si>
    <t>Ekki hægt að uppfylla skilyrði fyrir kaupum</t>
  </si>
  <si>
    <t>þá ákvörðun ríkisvaldsins að SpKef Sparisjóður og Landsbankinn myndu renna saman í eina bankastofnun . „ Við erum mjög vel</t>
  </si>
  <si>
    <t>þetta [ samruni bankanna ] hefur áhrif á viðkvæmum svæðum sem eru Suðurnes og Vestfirðir og Landsbankinn er sér vel</t>
  </si>
  <si>
    <t>Fjármálaráðherra: Mikil umsvif í ferðaþjónustu á Suðurnesjum í sumar</t>
  </si>
  <si>
    <t>http://vf.is/sjonvarp/fjarmalaradherra-mikil-umsvif-i-ferdathjonustu-a-sudurnesjum-i-sumar</t>
  </si>
  <si>
    <t>Magnús : " Svona verk verður einmitt fyndnast þegar það er gert af sem mestri alvöru . Auðvitað erum við</t>
  </si>
  <si>
    <t>þetta á að vera fyndið , en um leið og það fer út í fíflagang hættir verkið að vera fyndið</t>
  </si>
  <si>
    <t>ekki alltaf allt æðislega gaman . Þrátt fyrir það er hægt að njóta augnabliksins , ná að stoppa og vera</t>
  </si>
  <si>
    <t>þetta augnablik er það sem það er og sjá fegurðina í því . Gefðu þér séns og njóttu þess sem</t>
  </si>
  <si>
    <t>Vorið er komið og grundirnar gróa</t>
  </si>
  <si>
    <t>http://mbl.is/greinasafn/grein/1596725</t>
  </si>
  <si>
    <t>að njóta augnabliksins , hvort sem maður er heima við eða í draumaferðinni sinni . Ná að stoppa og vera</t>
  </si>
  <si>
    <t>þetta augnablik er það sem það er og sjá fegurðina í því . Það þarf ekki að gera allt Það</t>
  </si>
  <si>
    <t>Sumarið skellur á</t>
  </si>
  <si>
    <t>http://mbl.is/greinasafn/grein/1557868</t>
  </si>
  <si>
    <t>http://mbl.is/bill/frettir/2014/12/16/abyrgari_okumenn_i_desembermanudi</t>
  </si>
  <si>
    <t>sínum . " Sem leikari og listamaður segist Quaid ekki upplifa þetta aðkallandi vandamál beint sjálfur en sé þó fullkomlega</t>
  </si>
  <si>
    <t>þetta eigi sér stað í öðrum atvinnugreinum . " Það vantar reyndar ekki samkeppnina í mína stétt og sanngirnin er</t>
  </si>
  <si>
    <t>Með góða fiðringinn</t>
  </si>
  <si>
    <t>http://mbl.is/greinasafn/grein/1011717</t>
  </si>
  <si>
    <t>árinu 2000 og eldri sé það notað . Breska blaðið Telegraph greinir frá þessu og segir að Frakkar séu nokkuð</t>
  </si>
  <si>
    <t>þetta eldsneyti megi aðeins nota á ákveðnar gerðir bílvéla . Hafa þeir verið varaðir við að 95 - E 10</t>
  </si>
  <si>
    <t>Ferðalangar í Frakklandi varaðir við umhverfisvænu eldsneyti - Viðskiptablaðið</t>
  </si>
  <si>
    <t>http://vb.is/frettir/5599/</t>
  </si>
  <si>
    <t>á liðinu núna ? „ Ég finn ekki fyrir neinu öðru en mikilli einbeitingu hjá liðinu en auðvitað erum við</t>
  </si>
  <si>
    <t>þetta er á öðru stigi en nokkurn tíma áður . Það eru leikmenn í hópnum sem hafa ekki upplifað neitt</t>
  </si>
  <si>
    <t>Freyr: Mér leið í fyrsta sinn eins og súperstjörnu</t>
  </si>
  <si>
    <t>http://visir.is/g/2017170719340</t>
  </si>
  <si>
    <t>er sektað fyrir hraðakstur en sektarfjárhæðirnar voru hækkaðar síðast liðið vor . Logi Sigurjónsson , lögreglumaður : Fólk er orðið</t>
  </si>
  <si>
    <t>þetta er að , fjárhæðirnar hafa hækkað . Lægsta mögulega sekt er nú tíuþúsund krónur , sú hæsta 180 þúsund</t>
  </si>
  <si>
    <t>Sektir upp á 200 milljónir</t>
  </si>
  <si>
    <t>skipti sem gripið er til þessa úrræðis og ekki merki um breytta stefnu að sögn Hrannars . " Við erum</t>
  </si>
  <si>
    <t>þetta er aðgerð sem er ekki hafin yfir gagnrýni , en þetta mál þótti þannig vaxið að það væri til</t>
  </si>
  <si>
    <t>Ekki á stefnuskránni að hefja ritskoðun á netinu</t>
  </si>
  <si>
    <t>http://mbl.is/greinasafn/grein/1287123</t>
  </si>
  <si>
    <t>linnti . Nú hef ég verið edrú í nokkurn tíma . Ég tek þó bara einn dag í einu ,</t>
  </si>
  <si>
    <t>þetta er ævilöng barátta og þá fyrst ertu í vanda ef þú heldur þig hólpinn . Freistingarnar leynast ekkert í</t>
  </si>
  <si>
    <t>Í neyslu | Kjarninn</t>
  </si>
  <si>
    <t>http://kjarninn.is/2015/10/i-neyslu</t>
  </si>
  <si>
    <t>Bryndís Eva Ásmundsdóttir</t>
  </si>
  <si>
    <t>vildum nú komast hjá því í ljósi efnahagsástandsins að hækka gjöld , við völdum þessa leið en við erum alveg</t>
  </si>
  <si>
    <t>þetta er ákveðin skerðing á þjónustu . Eigendur heilsuræktarstöðvar á Akureyri hafa kvartað undan Akureyrarbæ til Samkeppniseftirlitsins og saka bæjaryfirvöld</t>
  </si>
  <si>
    <t>Borga fyrir ónýtta dagvistun</t>
  </si>
  <si>
    <t>æfinga ? " Ég viðurkenni að við vorum ekki viss með þetta form í upphafi , og kannski ekki nógu</t>
  </si>
  <si>
    <t>þetta er allt í gamni gert . T.d. segir " Ölbarin kona " sem Árni Pétur leikur : " Hefurðu</t>
  </si>
  <si>
    <t>Fótbrotinn og fullur sjálfsvorkunnar</t>
  </si>
  <si>
    <t>http://mbl.is/greinasafn/grein/582463</t>
  </si>
  <si>
    <t>Ísland á að gera ef við teljum okkur ógnað , “ segir Gunnar Bragi . „ Við þurfum að vera</t>
  </si>
  <si>
    <t>þetta er allt í kringum okkur og Íslendingar þurfa að gera sér grein fyrir að við erum partur af hinum</t>
  </si>
  <si>
    <t>að það sé haldið áfram þar . Gunnar Bragi Sveinsson , utanríkisráðherra : Við þurfum hins vegar bara að vera</t>
  </si>
  <si>
    <t>þetta er allt í kringum okkur og Íslendingar þurfa þá að gera sér grein fyrir því að við erum partur</t>
  </si>
  <si>
    <t>Viðtal við utanríkisráðherra vegna hryðjuverkanna í París</t>
  </si>
  <si>
    <t>hefur borið hæst nema þá bara hvað fólk hefur tekið rosalega vel við sér og hvað fólk virðist vera óskaplega</t>
  </si>
  <si>
    <t>þetta er alvarlegt mál og vill leggja því lið og við viljum bara kvitta undir það að einelti er ógeð</t>
  </si>
  <si>
    <t>Söfnunarátakið Á allra vörum nár hápunkti í dag</t>
  </si>
  <si>
    <t>slóða og leiða : „ Þannig að ég hel að það sé nú bara þannig að fólk sé hreinlega ekki</t>
  </si>
  <si>
    <t>þetta er bara bannað . Síðan er það jafnvel staðið að verki og þarf að greiða háar sektir . Við</t>
  </si>
  <si>
    <t>Skotarnir gáfu sig fram við lögreglu</t>
  </si>
  <si>
    <t>http://ruv.is/node/934030</t>
  </si>
  <si>
    <t>María Sigrún Hilmarsdóttir</t>
  </si>
  <si>
    <t>utan merktra slóða og leiða . Þannig að ég hel að það sé bara svoleiðis að fólk er ekki nógu</t>
  </si>
  <si>
    <t>þetta er bara bannað . Síðan er það jafnvel staðið að verki og þarf að greiða háar sektir sko .</t>
  </si>
  <si>
    <t>Gáfu sig fram við lögreglu</t>
  </si>
  <si>
    <t>- Skoðaðu leikjaplanið og stöðuna á HM vef Fótbolta.net _x0084_ Það er frábært að ná þessum árangri en við erum</t>
  </si>
  <si>
    <t>þetta er bara fyrsti leikur , " sagði Helgi Kolviðsson , aðstoðarþjálfari íslenska landsliðsins , í samtali við fjölmiðla eftir</t>
  </si>
  <si>
    <t>Helgi Kolviðs: Ekkert sem kom okkur á óvart hjá þeim</t>
  </si>
  <si>
    <t>http://fotbolti.net/news/16-06-2018/helgi-kolvids-ekkert-sem-kom-okkur-a-ovart-hja-theim</t>
  </si>
  <si>
    <t>voru bara rólegheit í klefanum og menn eru yfirvegaðir . Það er frábært að ná þessum árangri en við erum</t>
  </si>
  <si>
    <t>þetta er bara fyrsti leikurinn , “ sagði Helgi . ,, Við höfum lagt mikla vinnu í þetta og við</t>
  </si>
  <si>
    <t>Jói Berg verður sendur í skanna á morgun - ,,Við bíðum bara"</t>
  </si>
  <si>
    <t>http://dv.is/433/2018/6/16/joi-berg-verdur-sendur-skanna-morgun-vid-bidum-bara</t>
  </si>
  <si>
    <t>úrslit ? „ Það eru bara rólegheit og menn eru yfirvegaðir . Frábært að ná þessum árangri en við erum</t>
  </si>
  <si>
    <t>þetta er bara fyrsti leikurinn . “ „ Menn eru gjörsamlega búnir á því eftir leikinn og reyna að ná</t>
  </si>
  <si>
    <t>Helgi: Ekkert í leik Argentínu sem kom á óvart</t>
  </si>
  <si>
    <t>http://visir.is/g/2018180619018</t>
  </si>
  <si>
    <t>vel , fyrir utan það að nú eru menn að ná betur saman en áður " . „ Við erum</t>
  </si>
  <si>
    <t>þetta er barátta á milli þessara þriggja liða Fram , Grindavíkur og okkar og ég hef lagt þetta upp þannig</t>
  </si>
  <si>
    <t>Umfjöllun, viðtöl og einkunnir: Grindavík - Selfoss 0-4</t>
  </si>
  <si>
    <t>http://visir.is/g/2012120829932</t>
  </si>
  <si>
    <t>Helgi Þór Guðmundsson á Grindavíkurvelli</t>
  </si>
  <si>
    <t>mér til að það hafi aldrei áður verið settir slíkir fjármunir í þennan málaflokk . Þannig að við erum sannarlega</t>
  </si>
  <si>
    <t>þetta er brýnt , og erum að bregðast við . “ alma@ruv.is Adam Silver , forstjóri NBA-deildarinnar , kom áhorfendum</t>
  </si>
  <si>
    <t>Beitir sér ekki gegn gjaldtöku í sumar</t>
  </si>
  <si>
    <t>http://ruv.is/node/627223</t>
  </si>
  <si>
    <t>þetta er brýnt og erum að bregðast við . Um tvö þúsund listaverk voru í flutt af Skúlagötu í Reykjavík</t>
  </si>
  <si>
    <t>Mun ekki beita eignanámi</t>
  </si>
  <si>
    <t>ekki jarðsettur við hlið eiginkonu sinnar eða óánægju hans með stöðu sína innan fjölskyldunnar . „ En auðvitað er ég</t>
  </si>
  <si>
    <t>þetta er dapurleg staða að vera í . Þá er þetta sérstaklega dapurlegt ástand fyrir konungsfjölskyldu , við sem flokkur</t>
  </si>
  <si>
    <t>Lýsir yfir stuðningi við Margréti Danadrottningu</t>
  </si>
  <si>
    <t>http://mbl.is/frettir/erlent/2017/08/09/lysir_yfir_studningi_vid_drottninguna/</t>
  </si>
  <si>
    <t>sér í augum hinna trúuðu og flestir vantrúaðir eða trúleysingjar , sem eru sæmilega að sér og réttsýnir , eru</t>
  </si>
  <si>
    <t>þetta er ein af stóru stundunum í sögu vestrænna manna frá hugmyndalegu og menningarlegu sjónarmiði . Að hafa slíkt í</t>
  </si>
  <si>
    <t>Áttavilla</t>
  </si>
  <si>
    <t>http://mbl.is/greinasafn/grein/1164012</t>
  </si>
  <si>
    <t>ár en liðið má ekki misstíga sig því FH-ingar eru tveimur stigum á eftir . ,, Menn virðast vera nokkuð</t>
  </si>
  <si>
    <t>þetta er eins og hver annar fótboltaleikur og menn undirbúa sig fyrir hann eins og hvern annan leik , '</t>
  </si>
  <si>
    <t>Guðmundur St: Viljum ekki bregðast stuðningsmönnunum</t>
  </si>
  <si>
    <t>vegarins um Kjalarnes með skömmum fyrirvara , en að lagning Sundabrautar sé fjær í tíma . En vissulega er ég</t>
  </si>
  <si>
    <t>þetta er einungis hugmynd sem eftir er að afla brautargengis . Ef andstaðan við að hefja stórátak í vegagerð með</t>
  </si>
  <si>
    <t>„Verðum að skoða alla kosti“</t>
  </si>
  <si>
    <t>http://skessuhorn.is/2017/02/22/verdum-ad-skoda-alla-kosti</t>
  </si>
  <si>
    <t>, en hann stökk inn fyrir Damian Taylor á síðustu stundu , sem er í fæðingarorlofi . Robinson er vel</t>
  </si>
  <si>
    <t>þetta er ekkert venjulegt dæmi sem hann er hluti af : " Þetta er ótrúleg blanda af ólíkum hugmyndum ,</t>
  </si>
  <si>
    <t>Út að endimörkum alheimsins</t>
  </si>
  <si>
    <t>http://mbl.is/greinasafn/grein/1384882</t>
  </si>
  <si>
    <t>http://mbl.is/folk/frettir/2002/02/23/saumaklubburinn_kotilettur</t>
  </si>
  <si>
    <t>Lele Hardy vel í skefjum og það munaði svo sannarlega um minna . Þetta er ekki búið " Við erum</t>
  </si>
  <si>
    <t>þetta er ekki búið en þetta er allt í áttina og það er í okkar höndum að halda einbeitingu og</t>
  </si>
  <si>
    <t>Snæfell í dauðafæri</t>
  </si>
  <si>
    <t>http://mbl.is/greinasafn/grein/1504257</t>
  </si>
  <si>
    <t>dag má opinberlega styðja konur að því leyti og þú veist að manneskjan sem kemur þannig fram við þig er</t>
  </si>
  <si>
    <t>þetta er ekki eitthvað sem muni gleymast strax . “ Ekki í tísku að bergðast ekki við Hún segir að</t>
  </si>
  <si>
    <t>. Háskólinn á Bifröst mun kynna þetta sérstaklega fyrir menntamálaráðherra Færeyja á allra næstu dögum . " Við erum afar</t>
  </si>
  <si>
    <t>Býður Færeyingum ókeypis nám</t>
  </si>
  <si>
    <t>http://mbl.is/frettir/innlent/2008/10/29/bydur_faereyingum_okeypis_nam</t>
  </si>
  <si>
    <t>á skólavist endurgjaldslaust , á næsta skólaári . Þetta kemur fram í tilkynningu frá skólanum . " Við erum afar</t>
  </si>
  <si>
    <t>þetta er ekki í fyrsta sinn sem Færeyingar veita Íslendingum aðstoð á erfiðum tímum . M.a. voru umfangsmiklar fjársafnanir í</t>
  </si>
  <si>
    <t>Færeyingum boðin ókeypis námsvist</t>
  </si>
  <si>
    <t>úrbótum til langframa . „ Þetta hefur verið rætt á svæðisstjórafundi og með yfirstjórn heilsugæslunnar og við erum mjög vel</t>
  </si>
  <si>
    <t>þetta er ekki í lagi . Það er verið að vinna að úrbótum og það er nú þegar farin af</t>
  </si>
  <si>
    <t>Símkerfi heilsugæslu komið í lag</t>
  </si>
  <si>
    <t>http://ruv.is/node/1175066</t>
  </si>
  <si>
    <t>Hallgrímur Indriðason</t>
  </si>
  <si>
    <t>. Alma Eir Svavarsdóttir : Þetta hefur verið rætt á svæðisstjórafundi og með yfirstjórn Heilsugæslunnar og við erum mjög vel</t>
  </si>
  <si>
    <t>þetta er ekki í lagi og það er verið að vinna að úrbótum og það er farið , það er</t>
  </si>
  <si>
    <t>Símkerfi Heilsugæslunnar bilað</t>
  </si>
  <si>
    <t>Fram er þó með betra markahlutfall og þarf sex marka sveiflu til að breyta því . „ Við erum algjörlega</t>
  </si>
  <si>
    <t>þetta er ekki komið hjá okkur . Við vorum ánægðir um helgina en við ætlum að vinna ÍBV . Þetta</t>
  </si>
  <si>
    <t>Ögmundur: Það getur ýmislegt gerst í lokaumferðinni</t>
  </si>
  <si>
    <t>http://visir.is/g/2012709259953</t>
  </si>
  <si>
    <t>heima fyrir þegar ég er ekki að spila , ég er fúll og svona . En maður verður að vera</t>
  </si>
  <si>
    <t>þetta er ekki persónulegt , þetta er vegna þess að þjálfarinn er með öðruvísi hugmyndafræði . " Aron er ekki</t>
  </si>
  <si>
    <t>Aron Einar: Erfiður heima fyrir þegar ég er ekki að spila  Landsliðsfyrirliðinn var gestur í Harmageddon</t>
  </si>
  <si>
    <t>http://fotbolti.net/news/17-05-2017/aron-einar-erfidur-heima-fyrir-thegar-eg-er-ekki-ad-spila</t>
  </si>
  <si>
    <t>Wolves seldi Steven Fletcher til Sunderland og Matt Jarvis til West Ham . â € &amp; #x17E ; Ég er</t>
  </si>
  <si>
    <t>þetta er ekki úrvalsdeildin en ég er ákveðinn í að standa mig . Ég get spilað á miðjunni , á</t>
  </si>
  <si>
    <t>Razak Boukari til Wolves (Staðfest)</t>
  </si>
  <si>
    <t>„Sköpunarferlið er mjög kaótískt“</t>
  </si>
  <si>
    <t>http://mbl.is/folk/frettir/2018/06/07/skopunarferlid_er_mjog_kaotiskt</t>
  </si>
  <si>
    <t>fyrir öskuskýið og inn á Spán “ -Er fólk pirrað yfir þessu ? „ Kannski sumir en fólk er yfirleitt</t>
  </si>
  <si>
    <t>þetta er engum að kenna , það ræður enginn við náttúruöflin . Fólk tekur þessu með jafnaðargeði og sýnir þessu</t>
  </si>
  <si>
    <t>Allt gistirými að fyllast af strandaglópum</t>
  </si>
  <si>
    <t>http://vf.is/frettir/allt-gistirymi-ad-fyllast-af-strandaglopum</t>
  </si>
  <si>
    <t>þið eruð alveg meðvitaðir um aðstæður hér ? Þór Gunnarsson , verkefnastjóri Umhverfis- og skipulagssviðs Reykjavíkurborgar : Jájá við erum</t>
  </si>
  <si>
    <t>þetta er erfitt og þetta tekur á . Það eru raðir hérna uppeftir öllu og flutningsgetan er náttúrulega minni heldur</t>
  </si>
  <si>
    <t>Framkvæmdir við Miklubraut</t>
  </si>
  <si>
    <t>og virtist ekkert alltof sáttur með það sem er að gerast á Englandi þessa dagana . „ Ég er mjög</t>
  </si>
  <si>
    <t>þetta er Evrópudeild sem er einfaldlega spiluð á enskri grundu . “ Mynbandið má sjá hér að neðan . Preston</t>
  </si>
  <si>
    <t>Myndband: Hodgson skýtur föstum skotum á ensku úrvalsdeildina</t>
  </si>
  <si>
    <t>http://433.pressan.is/enski-boltinn/myndband-hodgson-skytur-fostum-skotum-ensku-urvalsdeildina/</t>
  </si>
  <si>
    <t>veglegasta fyrir þá sem komi fyrstir . „ Við getum hreinlega ekki beðið eftir að kynna þessa nýjung og erum</t>
  </si>
  <si>
    <t>45 lita farðalína frumsýnd - K100</t>
  </si>
  <si>
    <t>http://mbl.is/k100/frettir/2019/03/07/45_lita_fardalina_frumsynd</t>
  </si>
  <si>
    <t>innlendra lífeyrissjóða og annarra stofnanafjárfesta nú þegar fyrir höndum er næsta stóra skref í vexti félagsins . " Við erum</t>
  </si>
  <si>
    <t>Mikill áhugi á skuldabréfum CCP</t>
  </si>
  <si>
    <t>http://mbl.is/vidskipti/frettir/2012/07/06/mikill_ahugi_a_skuldabrefum_ccp</t>
  </si>
  <si>
    <t>hálfu innlendra lífeyrissjóða og annarra stofnanafjárfesta nú þegar fyrir höndum sé næsta stóra skref í vexti félagsins . Hann segist</t>
  </si>
  <si>
    <t>Um 75% umframeftirspurn í skuldabréfaútboði CCP - Viðskiptablaðið</t>
  </si>
  <si>
    <t>http://vb.is/frettir/74377/</t>
  </si>
  <si>
    <t>veg fyrir þau öll , í þessu frekar en öðru . En mér finnst að vélsleðamenn þyrftu að vera betur</t>
  </si>
  <si>
    <t>þetta er hættulegt sport , það er ekkert hægt að horfa fram hjá því . " Landssamband vélsleðamanna hefur hvatt</t>
  </si>
  <si>
    <t>Hætturnar leynast víða</t>
  </si>
  <si>
    <t>http://mbl.is/greinasafn/grein/1007731</t>
  </si>
  <si>
    <t>ekki síður áhugasamar um þetta og í dag er skiptingin milli kynjanna nokkuð jöfn . Fólk ætti samt að vera</t>
  </si>
  <si>
    <t>þetta er hættulegur leikur . Það er alltaf áhætta að hitta bláókunnugt fólk á þennan hátt og þá er hættan</t>
  </si>
  <si>
    <t>Ástarleikir með bláókunnugum undir berum himni sífellt vinsælli í Danmörku</t>
  </si>
  <si>
    <t>http://eyjan.pressan.is/frettir/2008/07/14/astarleikir-med-blaokunnugum-undir-berum-himni-sifellt-vinsaelli-i-danmorku/</t>
  </si>
  <si>
    <t>fara kannski mörg kvöld og sér ekki neitt . En í dag , sem betur fer , eru mjög flestir</t>
  </si>
  <si>
    <t>þetta er happdrætti og það spurði mig einn hér einu sinni ; hverjar eru líkurnar og ég sagði , svona</t>
  </si>
  <si>
    <t>Flestir fara í norðurljósaferðir</t>
  </si>
  <si>
    <t>eiginmaður . Annað hafi komið á daginn . „ Ég kem mér á óvart á hverjum degi en er þó</t>
  </si>
  <si>
    <t>þetta er hið raunverulega ævistarf , barnauppeldið . Ég er líka alltaf skotinn í Kötu . Hún er svo kjaftfor</t>
  </si>
  <si>
    <t>Var reiður og sjálfum sér verstur</t>
  </si>
  <si>
    <t>í flokkun á rusli . Mörg heimili eru þegar að flokka og eru tilbúin í þetta og menn eru mjög</t>
  </si>
  <si>
    <t>þetta er hluti að því sem við þurfum að gera , " segir Yngvi Ragnar Kristjánsson , oddviti Skútustaðahrepps .</t>
  </si>
  <si>
    <t>Sorptunnur á hvert heimili í Mývatnssveit</t>
  </si>
  <si>
    <t>http://ruv.is/node/1049323</t>
  </si>
  <si>
    <t>með umræðu um sína persónu , og jafnvel með ágengari hætti en raun varð á . " Ég er ágætlega</t>
  </si>
  <si>
    <t>þetta er hluti af þeirri veröld sem við lifum í , návígið er orðið svo mikið . Umræðan hefði ekki</t>
  </si>
  <si>
    <t>Grétar Þorsteinsson endurkjörinn forseti með 66,5% atkvæða</t>
  </si>
  <si>
    <t>http://mbl.is/greinasafn/grein/571700</t>
  </si>
  <si>
    <t>þetta er hluti af því sem við þurfum að gera . Umhverfismál hafa verið mikið í umræðunni í Mývatnssveit og</t>
  </si>
  <si>
    <t>Íbúar Mývatnssveitar fagna ruslatunnunum</t>
  </si>
  <si>
    <t>erindi þar að lútandi því að þetta fellur undir dýraverndunarlög . Ja , í það minnsta að gera þá meindýraeyða</t>
  </si>
  <si>
    <t>þetta er hugsanlega óleyfilegt að eitra einhver stærri svæði . Sigurborg Daðadóttir , yfirdýralæknir , segir að berist Matvælastofnun erindi</t>
  </si>
  <si>
    <t>Ekki sé tekið tillit til býflugnaræktunar þegar eitrað sé fyrir lúsmýi</t>
  </si>
  <si>
    <t>þó þær geti verið ákærðar fyrir frelsissviptingu , líkamsárás , fjárkúgun og hótanir . " Almenningur þarf að verða sér</t>
  </si>
  <si>
    <t>þetta er í gangi hjá unglingum í dag . Við fullorðna fólkið getum ekki stungið hausnum í sandinn og látið</t>
  </si>
  <si>
    <t>"Á enn langt í land með að ná sér"</t>
  </si>
  <si>
    <t>http://mbl.is/frettir/innlent/2009/05/04/a_enn_langt_i_land_med_ad_na_ser</t>
  </si>
  <si>
    <t>alvarleg þróun og þetta er svona eitthvað sem fólk þarf að ræða við börnin sín og börn þurfa að vera</t>
  </si>
  <si>
    <t>þetta er í gangi og það er verið að reyna að sækja þau . Það byrjar oft um ellefu ára</t>
  </si>
  <si>
    <t>Sjálfgert barnaníðsefni kemur sífellt oftar á borð lögreglu</t>
  </si>
  <si>
    <t>á slíkt þá bara geta sveitarfélögin gert það en þau verða þá að gera það með opin augun og vera</t>
  </si>
  <si>
    <t>þetta er í raun og veru , svona byggðir eru niðurgreiddar af hinum sem að búa í þéttari byggðum í</t>
  </si>
  <si>
    <t>Búgarðabyggðir eru mjög kostnaðarsamar</t>
  </si>
  <si>
    <t>LBI “ samkvæmt leiðbeiningum Tinnu og Páls . Þau láta þess þó getið í leiðarvísi sínum að þau séu „</t>
  </si>
  <si>
    <t>þetta er kannski ekki einfaldasta og skýrasta lausnin í boði “ . Flestir hljóta að geta verið sammála því og</t>
  </si>
  <si>
    <t>Landsbankinn og LBI</t>
  </si>
  <si>
    <t>http://dv.is/sandkorn/2009/5/17/landsbankinn-og-lbi/</t>
  </si>
  <si>
    <t>síðastur inn með þrjá . Logi Einarsson , formaður Samfylkingarinnar , gleðst yfir tölunum . „ En ég er auðvitað</t>
  </si>
  <si>
    <t>þetta er könnun og hún er gerð á sérkennilegum tíma , “ segir hann . Óvenjulegir dagar að baki „</t>
  </si>
  <si>
    <t>Könnun Frétta­blaðsins: Mið­­flokkurinn… – Fréttablaðið</t>
  </si>
  <si>
    <t>http://frettabladid.is/frettir/koennun-frettablasins-miflokkurinn-naei-ekki-manni-inn</t>
  </si>
  <si>
    <t>Jóhann Óli Eiðsson, Garðar Örn Úlfarsson, Þórgnýr Einar Albertsson og Daníel Freyr Birkisson</t>
  </si>
  <si>
    <t>að undanförnu , “ segir Logi sem er vonum ánægður með niðurstöðu síns flokks . „ En ég er auðvitað</t>
  </si>
  <si>
    <t>þetta er könnun og hún gerð á sérkennilegum tíma . “ Niðurstöður flokkanna er sem hér segir : Sjálfstæðisflokkur :</t>
  </si>
  <si>
    <t>Misvísandi niðurstöður kannana - Viðskiptablaðið</t>
  </si>
  <si>
    <t>http://vb.is/frettir/151330</t>
  </si>
  <si>
    <t>sínum en annars er hægt að leggja málið fyrir kærunefnd lausafjár- og þjónustukaupa . " Neytendur verða samt að vera</t>
  </si>
  <si>
    <t>þetta er kvörtunarfrestur vegna galla í vörunni , ábyrgð er nokkuð sem seljandi gefur en kvörtunarfrestur er lögbundinn frestur .</t>
  </si>
  <si>
    <t>Fimm ára kvörtunarfrestur vegna galla á vöru</t>
  </si>
  <si>
    <t>http://mbl.is/greinasafn/grein/1096066</t>
  </si>
  <si>
    <t>markmið verður árangur a.m.k. fyrst um sinn helst mældur í skilgreindum aðgerðum sem aðildarríkin boða . Aðilar samkomulagsins hafa verið</t>
  </si>
  <si>
    <t>þetta er langhlaup en ekki spretthlaup og því er aðildarríkjunum gert að endurmeta gerðar áætlanir á fimm ára fresti auk</t>
  </si>
  <si>
    <t>Viðskiptablaðið - Loftslagsáhætta</t>
  </si>
  <si>
    <t>http://vb.is/skodun/156751</t>
  </si>
  <si>
    <t>Ingvar Freyr Ingvarsson</t>
  </si>
  <si>
    <t>þetta bara fyrsta skrefið . " Við erum auðvitað ánægð með árangurinn fram að þessu , en erum samtímis mjög</t>
  </si>
  <si>
    <t>þetta er langt ferli . Ígrætt líffæri krefst aðhalds og eftirlits alla ævi , " segir Geir . Nýragjafar fljótir</t>
  </si>
  <si>
    <t>Geir landlæknir gaf syni sínum nýra</t>
  </si>
  <si>
    <t>http://mbl.is/frettir/innlent/2014/03/13/geir_landlaeknir_gaf_syni_sinum_nyra</t>
  </si>
  <si>
    <t>, meðan aðrir bentu á að verðmunurinn væri til að fá fólk til að sleppa plastinu . „ Þú ert</t>
  </si>
  <si>
    <t>þetta er leið til að fá fólk til að hætta að nota plast ? Skattur á plasti er fáránlegur núna</t>
  </si>
  <si>
    <t>Mynd sem sýnir „brjálæðislegan“ verðmun á grænmeti - Hafðu þetta í huga í búðinni</t>
  </si>
  <si>
    <t>http://dv.is/matur/2019/12/6/mynd-sem-synir-brjalaedislegan-verdmun-graenmeti-hafdu-thetta-huga-budinni</t>
  </si>
  <si>
    <t>DV Matur</t>
  </si>
  <si>
    <t>það sem er enn mikilvægara , að fólk ræði um þetta við börnin sín . Við viljum að allir séu</t>
  </si>
  <si>
    <t>þetta er leiksvæði barna , ekki aðeins þeirra sem mæta hér hvern einasta morgun heldur líka annarra í hverfinu sem</t>
  </si>
  <si>
    <t>"Verðum að grípa til aðgerða áður en alvarlegt slys verður"</t>
  </si>
  <si>
    <t>http://mbl.is/greinasafn/grein/1105045</t>
  </si>
  <si>
    <t>ráðgefandi atkvæðagreiðslu er það skilyrði sett að a.m.k. 100 undirskriftir komi frá flokksmönnum í hverju kjördæmi . " Framtíðarnefndin er</t>
  </si>
  <si>
    <t>þetta er líklega ein rúmasta heimild til slíkra atkvæðagreiðslna sem um getur hér á landi , " segir þar .</t>
  </si>
  <si>
    <t>1.000 flokksmenn geti krafist atkvæðagreiðslu um málefni</t>
  </si>
  <si>
    <t>http://mbl.is/greinasafn/grein/1398853</t>
  </si>
  <si>
    <t>þetta er lögreglumál , en við gerum það sem við getum , “ segir Guðlaugur Þór . „ Ég komst</t>
  </si>
  <si>
    <t>Mál Jóns hafi vakið athygli írsku þjóðarinnar</t>
  </si>
  <si>
    <t>http://ruv.is/frett/mal-jons-hafi-vakid-athygli-irsku-thjodarinnar</t>
  </si>
  <si>
    <t>nærri 4.400 bílar á einni klukkustund . „ Þetta er mikill umferðarþungi . Það er alveg ljóst . Við erum</t>
  </si>
  <si>
    <t>þetta er mikil umferð sem fer hérna um , “ segir Þorsteinn . Hann segir að í fyrra hafi vinna</t>
  </si>
  <si>
    <t>http://ruv.is/node/1318160</t>
  </si>
  <si>
    <t>timburkirkja hérlendis . " Finnur þú " nið tímans " á hinum forna stað Möðruvöllum ? " Ég er alveg</t>
  </si>
  <si>
    <t>þetta er mikill sögustaður . Hér hafa æði margir búið til skamms eða lengri tíma . Þetta er fornt höfðingjasetur</t>
  </si>
  <si>
    <t>Þekkir hjartsláttinn í sveitinni</t>
  </si>
  <si>
    <t>http://mbl.is/greinasafn/grein/1635665</t>
  </si>
  <si>
    <t>þurfi að taka slíkar ákvarðanir á viðskiptalegum forsendum . Kristján Möller : Ég hygg að og vona að þeir séu</t>
  </si>
  <si>
    <t>þetta er mikilvægt að virkja þarna og byggja upp á þessu svæði . Þannig að það geti farið að gerast</t>
  </si>
  <si>
    <t>Áhugi fyrir virkjunum</t>
  </si>
  <si>
    <t>er að mæta sem er ánægjulegt . Vonandi koma fleiri úr nágrenninu , “ sagði markaskorarinn . „ Leikmenn eru</t>
  </si>
  <si>
    <t>þetta er mikilvægur leikur . Við megum ekki fara fram úr sjálfum okkur . Þetta verður ekki auðvelt . Það</t>
  </si>
  <si>
    <t>Vísir - Kolbeinn: Vonandi mæta Íslendingar úr nágrenninu</t>
  </si>
  <si>
    <t>http://visir.is/g/2013131019582</t>
  </si>
  <si>
    <t>við ekkert verið að einbeita okkur að þessum leik fyrr en á fyrstu æfingu eftir ÍBV leikinn . Við erum</t>
  </si>
  <si>
    <t>þetta er mikilvægur leikur en við þurftum að klára leikina á undan svo að þetta yrði mikilvægur leikur fyrir okkur</t>
  </si>
  <si>
    <t>Adda Baldurs: Þetta mun ráðast á litlum hlutum</t>
  </si>
  <si>
    <t>http://fotbolti.net/news/15-09-2019/adda-baldurs-thetta-mun-radast-a-litlum-hlutum</t>
  </si>
  <si>
    <t>hefði ekki einhverja trú á því að hægt væri að finna út úr þessu . Að sama skapi er maður</t>
  </si>
  <si>
    <t>þetta er mjög erfitt á báða bóga . “ Þannig sé mjög stíf staða innan raða ASÍ og annarra samtaka</t>
  </si>
  <si>
    <t>„Þetta er óskaplega viðkvæmt“</t>
  </si>
  <si>
    <t>http://mbl.is/frettir/innlent/2018/01/16/thetta_er_oskaplega_vidkvaemt</t>
  </si>
  <si>
    <t>20 til 30 mílur héðan eru mjög harðar . Má vænta þess að Írakar skjóti flugskeytum hingað ? Ég er</t>
  </si>
  <si>
    <t>þetta er möguleiki , og að þessi bær væri hugsanlega skotmark þeirra ; mun fremur en margir aðrir bæir og</t>
  </si>
  <si>
    <t>Börnin ekki enn orðin ónæm fyrir stríði</t>
  </si>
  <si>
    <t>http://mbl.is/greinasafn/grein/722376</t>
  </si>
  <si>
    <t>. " Hans Martin óttast ekki að gjafarnir verði fyrir óþægilegu áreiti frá spilurum . „ Þær eru mjög vel</t>
  </si>
  <si>
    <t>þetta er netið með öllu sínu nafnleysi . Okkar reynsla frá Grikklandi , Ítalíu og Tyrklandi er hins vegar sú</t>
  </si>
  <si>
    <t>Íslendingar í rúllettu hjá gjafara í Litháen</t>
  </si>
  <si>
    <t>http://visir.is/g/2010916897029</t>
  </si>
  <si>
    <t>taka þátt í mótun nýrrar heimsmyndar . Eitt af því sem einkennir andann í Arctic Circle-þingunum er að allir eru</t>
  </si>
  <si>
    <t>þetta er nýtt verkefni fyrir okkur öll og að við verðum að vanda okkur Ef okkur mistekst varðandi framtíð norðurslóða</t>
  </si>
  <si>
    <t>Íslendingar búa í lúxusgarði heimsins</t>
  </si>
  <si>
    <t>http://kjarninn.is/folk/2017-10-11-islendingar-bua-i-luxusgardi-heimsins</t>
  </si>
  <si>
    <t>spila álíka fótbolta og Klopp vill spila . Það muni taka hann einhvern tíma að aðlagast . „ Ég er</t>
  </si>
  <si>
    <t>þetta er öðruvísi leikstíll en hjá Mónakó , það voru tveir á miðjunni þar en yfirleitt eru þeir þrír hjá</t>
  </si>
  <si>
    <t>Fabinho ekki einu sinni á bekknum - Liðsfélagarnir hafa hjálpað</t>
  </si>
  <si>
    <t>http://fotbolti.net/news/01-09-2018/fabinho-ekki-einu-sinni-a-bekknum-lidsfelagarnir-hafa-hjalpad</t>
  </si>
  <si>
    <t>reyni margir að draga úr kostnaði við jólagjafir eða sleppa því að gefa þær . " Við þurfum að vera</t>
  </si>
  <si>
    <t>þetta er okkar eigið líf og við höfum valið um það hvernig við gerum hlutina . Vera meðvituð um að</t>
  </si>
  <si>
    <t>http://frettabladid.is/lifid/helgarblaðið-3</t>
  </si>
  <si>
    <t>og allir söngtextarnir , 24 talsins , verða í leikskránni sem verður mjög voldug og flott af því við erum</t>
  </si>
  <si>
    <t>þetta er rosalega fræg tónlist sem fólk er spennt fyrir að læra á íslensku , ekki síst unga fólkið .</t>
  </si>
  <si>
    <t>"Við sköpum allt annan heim"</t>
  </si>
  <si>
    <t>http://mbl.is/greinasafn/grein/1588610</t>
  </si>
  <si>
    <t>frábærir kylfingar og frábært lið , “ sagði Harrington . „ Þetta verður ekki auðvelt verkefni . Ég er mjög</t>
  </si>
  <si>
    <t>þetta er sigur eða ekkert . Þannig virkar þetta . Þú ferð í keppnina og vinnur og ert farsæll fyrirliði</t>
  </si>
  <si>
    <t>Harrington: Þetta verður ekki auðvelt verkefni</t>
  </si>
  <si>
    <t>http://kylfingur.vf.is/frettir/52225</t>
  </si>
  <si>
    <t>, sem sagt fólk er að flytja inn og kaupa inn miklu meira magn af netinu . Fólk er ekki</t>
  </si>
  <si>
    <t>þetta er skilgreint sem lyf hér á Íslandi . Stofnunin hafi áhyggjur af þróuninni . Zulema Sullca Porta : Melatónín</t>
  </si>
  <si>
    <t>Hafa stöðvað 60 sendingar af Melatónín það sem af er ári</t>
  </si>
  <si>
    <t>að breyta samfélaginu til hins betra , “ segir Logi Már Einarsson , formaður Samfylkingarinnar . „ Við erum auðvitað</t>
  </si>
  <si>
    <t>„Svo sem ekki mjög upplífgandi tölur“</t>
  </si>
  <si>
    <t>http://mbl.is/frettir/kosning/2017/10/21/svo_sem_ekki_mjog_upplifgandi_tolur</t>
  </si>
  <si>
    <t>2012 . Landsliðsmaðurinn fyrrverandi , Vladimir Petrovic mun taka við af hinum 61 árs gamla Antic . ,, Við erum</t>
  </si>
  <si>
    <t>þetta er slæmur tími til þess að skipta um stjóra en við verðum að taka áhættuna , " sagði Tomislav</t>
  </si>
  <si>
    <t>Antic vikið úr starfi hjá Serbíu - Petrovic tekur við</t>
  </si>
  <si>
    <t>en reyndur sænskur dómari og hnefaleikakappi , Mikael Höök , dæmir keppnina . Sögulegur viðburður " Fólk ætti að vera</t>
  </si>
  <si>
    <t>þetta er sögulegur viðburður . Eftir tíu til fimmtán ár á fólk eftir að geta stært sig af því að</t>
  </si>
  <si>
    <t>Hnefaleikasýning í Höllinni</t>
  </si>
  <si>
    <t>http://mbl.is/greinasafn/grein/698807</t>
  </si>
  <si>
    <t>safnið , sögu þess og dauðann var mikil í minni bernsku . Auðvitað er fólkið sem býr á þessu svæði</t>
  </si>
  <si>
    <t>þetta er staður sem geymir hræðilega sögu , og við erum alin upp við að sýna virðingu , “ segir</t>
  </si>
  <si>
    <t>Fólk á ekki að óttast að opna hjarta sitt fyrir ástinni</t>
  </si>
  <si>
    <t>http://mbl.is/frettir/innlent/2016/06/24/a_ekki_ad_ottast_ad_opna_hjartad_2/</t>
  </si>
  <si>
    <t>For­viða á hug­myndum um niður­skurð til… – Fréttablaðið</t>
  </si>
  <si>
    <t>http://frettabladid.is/frettir/forvia-a-hugmyndum-um-niurskur-til-rannsoknasjos</t>
  </si>
  <si>
    <t>nokkuð bjartsýnn á það , að í raun þurfi ekki að koma til neinna uppsagna . Við erum algjörlega full</t>
  </si>
  <si>
    <t>þetta er stórt mál og ætlum að vanda okkur mikið þess vegna . Jón Júlíus Karlsson : Er sárt að</t>
  </si>
  <si>
    <t>Engin samfélagsleg ábyrgð að halda rekstri sem ekki gangi</t>
  </si>
  <si>
    <t>Margir hafa upplifað þetta á nýjum vinnustað eða í kjölfar annars konar breytinga . Í svoleiðis tilfellum erum við oft</t>
  </si>
  <si>
    <t>þetta er tímabundið ástand og að sjálfstraustið eykst samhliða því sem við venjumst aðstæðum . Oft kemur skortur á sjálfstrausti</t>
  </si>
  <si>
    <t>Hvernig mælirðu þitt sjálfstraust?</t>
  </si>
  <si>
    <t>http://mbl.is/smartland/frami/2016/04/18/hvernig_maelirdu_thitt_sjalfstraust/</t>
  </si>
  <si>
    <t>hörmung . Markmið félagsins er að verða besta lið Rússlands og að spila árlega í Evrópukeppni , þeir eru samt</t>
  </si>
  <si>
    <t>þetta er ungur klúbbur og ég reikna með að það muni taka smá tíma að ná þessum markmiðum . „</t>
  </si>
  <si>
    <t>Ragnar Sigurðsson: Þýðir ekkert að vera með eitthvað væl í Kaupmannahöfn</t>
  </si>
  <si>
    <t>http://433.pressan.is/pepsi-deild/ragnar-sigurdsson-thydir-ekkert-ad-vera-med-eitthvad-vael-i-kaupmannahofn/</t>
  </si>
  <si>
    <t>auglýsendur að taka sig á . En við þurfum líka að líta í eigin barm . Við þurfum að vera</t>
  </si>
  <si>
    <t>þetta er vandamál og við þurfum vilja til þess að breyta þessu . Það þarf að auka fræðslu á þessu</t>
  </si>
  <si>
    <t>Vísir - Hvaða afleiðingar hefur klámvæðing?</t>
  </si>
  <si>
    <t>http://visir.is/g/2013711299949</t>
  </si>
  <si>
    <t>frá öllu höfuðborgarsvæðinu , bæði heimilisúrgang sem og úrgang frá atvinnulífi . Það þýðir þó ekki að við séum ekki</t>
  </si>
  <si>
    <t>þetta er vandamál sem við verðum auðvitað að leysa , en það er ekki einfalt mál að leysa það .</t>
  </si>
  <si>
    <t>Ólykt í nágrenni Álfsness</t>
  </si>
  <si>
    <t>verkefni og við höfum fengið þær athugasemdir að þetta sé engan veginn í nógu góðu lagi þannig að neytendur eru</t>
  </si>
  <si>
    <t>þetta er vandamál sem þarf að koma í lag . Guðrún Frímannsdóttir : Lilja Sigurðardóttir , þú ert hérna með</t>
  </si>
  <si>
    <t>Átak í verðkönnunum</t>
  </si>
  <si>
    <t>sé ekki kostur eigi foreldrar rétt á umönnunargreiðslum . „ Við erum aftast hvað þetta varðar og það eru allir</t>
  </si>
  <si>
    <t>þetta er verulegt vandamál , að þetta vinnur mjög greinilega gegn jafnréttishugsuninni í fæðingarorlofslögunum og að það verði að gera</t>
  </si>
  <si>
    <t>Stutt fæðingarorlof vinni gegn markmiðum þess</t>
  </si>
  <si>
    <t>http://ruv.is/frett/stutt-faedingarorlof-vinni-gegn-markmidum-thess</t>
  </si>
  <si>
    <t>Árás á fordóma</t>
  </si>
  <si>
    <t>http://mbl.is/greinasafn/grein/1215316</t>
  </si>
  <si>
    <t>2017 Ætlar Bretar líka ekki að hætta í Eurovision ? Breska söngkonan er á svipinn eins og hún sé 100%</t>
  </si>
  <si>
    <t>þetta er vont lag . #12stig - Dagur Hjartarson ( @ DagurHjartarson ) May 13 , 2017 Ellilegur Norsarinn :</t>
  </si>
  <si>
    <t>Salvador er algjör andstæða við Trump</t>
  </si>
  <si>
    <t>http://mbl.is/folk/frettir/2017/05/13/salvador_er_algjor_andstaeda_vid_trump/</t>
  </si>
  <si>
    <t>þetta án þess að gera grín eða lítið úr því . Steinunn Rögnvaldsdóttir , félags- og kynjafræðingur : Við verðum</t>
  </si>
  <si>
    <t>þetta er því miður virðist vera inngróið í okkar menningu . Þetta eru ekki bara einhverjir örfáir dónakallar sem eru</t>
  </si>
  <si>
    <t>Alþjóðlegur baráttudagur kvenna í dag</t>
  </si>
  <si>
    <t>hérna . Hér er margt fagfólk og á heimsmælikvarða þannig að ég er fullur tilhlökkunar . En ég er líka</t>
  </si>
  <si>
    <t>þetta eru breytingartímar og fólki hefur liðið mjög illa hérna og stíg inn í það umhverfi þó að ég sé</t>
  </si>
  <si>
    <t>Ólafur Þór Ævarsson nýr framkvæmdastjóri lækninga á Reykjalundi</t>
  </si>
  <si>
    <t>frá því í haust . „ Við höfum um langt skeið verið að breyta áherslum á leikarabraut því allir eru</t>
  </si>
  <si>
    <t>þetta eru gamaldags kennsluhættir . Það er okkar hlutverk að þróa kennsluaðferðir á fræðasviði lista , “ segir Fríða og</t>
  </si>
  <si>
    <t>Stefán Hallur hættur stundakennslu</t>
  </si>
  <si>
    <t>http://ruv.is/node/1221709</t>
  </si>
  <si>
    <t>marga ofurliði , ekki aðeins var þetta í fyrsta sinn sem ástvinir hittust í 65 ár , fólkið er líka</t>
  </si>
  <si>
    <t>þetta eru líklega fyrstu og síðustu endurfundir þeirra . Endurfundir fjölskyldnanna standa í þrjá daga og fær fólkið að hittast</t>
  </si>
  <si>
    <t>Tilfinningaþrungnir endurfundir</t>
  </si>
  <si>
    <t>http://ruv.is/node/1304176</t>
  </si>
  <si>
    <t>Jóhann Hlíðar Harðarson</t>
  </si>
  <si>
    <t>þar sem við tókum fjórar þriggja tíma æfingar yfir helgina . Mörgum finnst þetta mikil fórn en við erum mjög</t>
  </si>
  <si>
    <t>þetta eru mikil forréttindi . Þetta er náttúrlega það skemmtilegasta sem maður gerir og við stelpurnar bíðum alveg eftir því</t>
  </si>
  <si>
    <t>Grétum og grétum og föðmuðumst</t>
  </si>
  <si>
    <t>http://mbl.is/greinasafn/grein/1362398</t>
  </si>
  <si>
    <t>því við að þeir sem komu að aðgerðinni hafi verið meðvitaðir um að sjúklingurinn gæti dáið . „ Við vorum</t>
  </si>
  <si>
    <t>þetta gæti farið þannig . Vegna þess að þetta var gríðarlega mikil aðgerð en spurningin var hvort þessi ígræddi barki</t>
  </si>
  <si>
    <t>pínu fúl að hafa misst meirihlutann , en þau séu engu að síður bjartsýn á framhaldið . „ Við vorum</t>
  </si>
  <si>
    <t>þetta gæti gerst , en þrátt fyrir að vera ekki með meirihluta erum við bjartsýn , enda búin að eiga</t>
  </si>
  <si>
    <t>Skýrist í dag eða á morgun hvað tekur við</t>
  </si>
  <si>
    <t>http://bb.is/2018/05/skyrist-i-dag-eda-a-morgun-hvad-tekur-vid</t>
  </si>
  <si>
    <t>hvað þetta varðar . Þannig að þetta kom svo sem ofan í þá vinnu þannig að við vorum svona vel</t>
  </si>
  <si>
    <t>þetta gæti gerst . Bandaríkjastjórn beitti sænsk stjórnvöld þrýstingi til þess að Svíþjóð tæki meiri þátt í hernaðinum í Afganistan</t>
  </si>
  <si>
    <t>Ísbjarnakomur ekkert til að grínast með</t>
  </si>
  <si>
    <t>er sá dagur kominn að hann pabbi er farinn , hans verður sannarlega sárt saknað . Við vorum svo sem</t>
  </si>
  <si>
    <t>þetta gæti gerst hvenær sem er en samt , hann var búinn að vera svo duglegur við ýmis erfið veikindi</t>
  </si>
  <si>
    <t>Guðmundur V. Björgvinsson</t>
  </si>
  <si>
    <t>http://mbl.is/greinasafn/grein/1550052</t>
  </si>
  <si>
    <t>http://mbl.is/frettir/innlent/2017/04/16/hun_er_gangandi_kraftaverk/</t>
  </si>
  <si>
    <t>. “ Rose og aðrir dökkir leikmenn Englands fengu að finna fyrir fordómum í Svartfjallalandi á dögunum , hann var</t>
  </si>
  <si>
    <t>þetta gæti komið upp . ,, Ég taldi góðar líkur á að þetta myndi gerast aftur , ég var undir</t>
  </si>
  <si>
    <t>Getur ekki beðið eftir því að hætta: Ógeðslegt kynþáttaníð - Refsingin sú sama og eitt kvöld í London</t>
  </si>
  <si>
    <t>http://dv.is/433/2019/4/5/getur-ekki-bedid-eftir-thvi-ad-haetta-ogedslegt-kynthattanid-refsingin-su-sama-og-eitt-kvold-london</t>
  </si>
  <si>
    <t>fram hefur komið fékkst frumvarp menntamálaráðherra um óbreytt gjald ekki samþykkt í ríkisstjórn . " Við höfum hins vegar verið</t>
  </si>
  <si>
    <t>þetta gæti orðið niðurstaðan og að það þyrfti að bregðast við því , en það hefur ekki verið útfært nákvæmlega</t>
  </si>
  <si>
    <t>Gerðu ekki ráð fyrir lækkun gjalds</t>
  </si>
  <si>
    <t>http://mbl.is/greinasafn/grein/1579394</t>
  </si>
  <si>
    <t>verið nokkuð slitrótt um langt árabil . Við höfðum frétt af því að hann væri við slæma heilsu og vorum</t>
  </si>
  <si>
    <t>þetta gæti orðið síðasta tækifærið fyrir okkur að rifja upp kynnin . Hann hafði þá ekki komið til Íslands í</t>
  </si>
  <si>
    <t>Marshall F. Thayer</t>
  </si>
  <si>
    <t>http://mbl.is/greinasafn/grein/1216999</t>
  </si>
  <si>
    <t>áskorun fyrir Keflavíkur-liðið . „ Þetta er auðvitað áskorun og við þurfum bara að finna leiðir . Ég er alveg</t>
  </si>
  <si>
    <t>þetta gæti orðið upp og niður vetur . Framundan er ákveðin vinna og mér fannst við fá svona ákveðnar spurningar</t>
  </si>
  <si>
    <t>Þórsarar til alls líklegir í vetur</t>
  </si>
  <si>
    <t>http://mbl.is/sport/korfubolti/2017/10/13/thorsarar_til_alls_liklegir_i_vetur</t>
  </si>
  <si>
    <t>Siguróli Sigurðsson</t>
  </si>
  <si>
    <t>í Garðabænum líti gríðarlega vel út . „ Þeir eru með stóran hóp af góðum leikmönnum og menn voru greinilega</t>
  </si>
  <si>
    <t>þetta gæti sprungið allt í loft upp milli leikmanna . Það er greinilegt að allir sigla í sömu átt ,</t>
  </si>
  <si>
    <t>„Þrjú jafntefli of mikið fyrir KR\"</t>
  </si>
  <si>
    <t>í reikninginn , en skipið hafi líka verið farið að haga sér einkennilega í innsiglingunni . " Ég var mjög</t>
  </si>
  <si>
    <t>þetta gæti verið að gerast , " segir hann . " Hann rétt hægði á sér í drullunni . "</t>
  </si>
  <si>
    <t>Herjólfur hægði á sér í drullunni</t>
  </si>
  <si>
    <t>http://mbl.is/frettir/innlent/2010/09/06/herjolfur_haegdi_a_ser_i_drullunni</t>
  </si>
  <si>
    <t>en kom á miðvikudagsmorgni , 12 tímum of seint . _x0084_ Við erum ekki að halda neinu leyndu og erum</t>
  </si>
  <si>
    <t>þetta gæti verið gert að stærra máli en það er . Hann hefur æft mjög vel alla vikuna og þráir</t>
  </si>
  <si>
    <t>torgið hafi því verið alfarið lokað úr öllum áttum af mjög fjölmennu lögregluliði . „ Þannig að stjórnvöld voru alveg</t>
  </si>
  <si>
    <t>þetta gæti verið mögulegur árásarstaður . “ Vinna við frumvarp til laga um veitingu íslensks ríkisborgararéttar verður mögulega klárað í</t>
  </si>
  <si>
    <t>Gekk daglega í gegnum torgið</t>
  </si>
  <si>
    <t>http://mbl.is/frettir/innlent/2016/12/20/gekk_daglega_i_gegnum_torgid/</t>
  </si>
  <si>
    <t>þeim , að þá yrði þeim fylgt . Þannig að ég , ég held að fólk þurfi að vera mjög</t>
  </si>
  <si>
    <t>þetta gæti verið til í kringum þig . Halldór Grönvold , aðstoðarframkvæmdastjóri Alþýðusambands Íslands , segir atvinnurekendur ekki hafa komið</t>
  </si>
  <si>
    <t>Óttast að fjölmörg vinnumansalsmál viðgangist hér á landi</t>
  </si>
  <si>
    <t>Segir álitið ekki koma á óvart</t>
  </si>
  <si>
    <t>flókna í útfærslu . „ Við sjáum í líkanagerðinni að skammtatölvan myndi færa okkur óhemju afl . Við erum líka</t>
  </si>
  <si>
    <t>þetta gerist ekki strax , “ segir Viðar . „ Reikningar , sem taka oft nokkrar vikur á fjölmörgum tölvum</t>
  </si>
  <si>
    <t>Skammtastökk til betrunar</t>
  </si>
  <si>
    <t>http://visir.is/g/2015151019080</t>
  </si>
  <si>
    <t>breyst mjög hratt . Þegar maður verður fyrir því að flokkurinn manns verður skyndilega svona vinsæll þá er maður alltaf</t>
  </si>
  <si>
    <t>þetta geti breyst hratt . Meira að segja meðal margra okkar var það algjörlega fyrirséð . “ Ekki að fara</t>
  </si>
  <si>
    <t>„Maður er bjartsýnn“</t>
  </si>
  <si>
    <t>http://mbl.is/frettir/kosning/2016/10/29/madur_er_bjartsynn/</t>
  </si>
  <si>
    <t>þetta . " Jón Kristinn segir að eina leiðin til að koma í veg fyrir að þetta sé að vera</t>
  </si>
  <si>
    <t>þetta geti gerst . " Og svo er mikilvægt að snjallsímaeigendur séu með vírusvarnarforrit og gæti sín á því hverju</t>
  </si>
  <si>
    <t>Þurfum að taka okkur á</t>
  </si>
  <si>
    <t>http://mbl.is/greinasafn/grein/1385404</t>
  </si>
  <si>
    <t>hún glímir við sé að einhverju leyti tilkomin vegna þessa . „ Ég vil bara að stelpur og konur séu</t>
  </si>
  <si>
    <t>þetta geti gerst og að þetta geti verið lífshættulegt . Það eru því miður ekki allir sem vita það .</t>
  </si>
  <si>
    <t>Anna Margrét í lífshættu vegna túrtappa - „Ég þurfti bókstaflega að læra að ganga upp á nýtt“</t>
  </si>
  <si>
    <t>http://dv.is/fokus/2018/7/20/anna-margret-var-haett-komin-af-voldum-eiturlosts</t>
  </si>
  <si>
    <t>ef við miðum þetta við Írak að þá er þetta náttúrulega bara allt í fínu hér en menn eru náttúrulega</t>
  </si>
  <si>
    <t>þetta geti leynst allsstaðar en maður er svo fljótur samt að hætta að spá í þetta og verða svona kannski</t>
  </si>
  <si>
    <t>Ráðuneytið neitar fréttum Reuters</t>
  </si>
  <si>
    <t>, það er eitthvað svona , einhver svona merki sem að geta komið fram . Og ef að allir eru</t>
  </si>
  <si>
    <t>þetta geti verið eðlilegt og allt þetta og það er tekið á því að þá vinna menn auðvitað bara úr</t>
  </si>
  <si>
    <t>Íslenska björgunarsveitin á leið heim</t>
  </si>
  <si>
    <t>er á þessum samfélagsmiðlum ? Sigríður Lára Haraldsdóttir , ráðgjafi hjá Erindi : Ég held að foreldrar séu nú almennt</t>
  </si>
  <si>
    <t>þetta geti verið og sé í gangi en svo er náttúrulega hitt að það er erfitt að fylgjast með börnunum</t>
  </si>
  <si>
    <t>Börnum hótað lífláti á vinsælum samfélagsmiðli</t>
  </si>
  <si>
    <t>, þó að lögreglan hafi handtekið þessa tvo . Ég mun samt vera á varðbergi . Allir ættu að vera</t>
  </si>
  <si>
    <t>þetta getur gerst og skrifa hjá sér númerið á leigubílnum og setjast í baksætið , “ segir Hildur . Lögreglan</t>
  </si>
  <si>
    <t>Íslensk stúlka óttast nauðganir í Noregi</t>
  </si>
  <si>
    <t>http://dv.is/frettir/2009/6/5/islensk-stulka-ottast-naudganir-i-noregi/</t>
  </si>
  <si>
    <t>farið í fuglinn . " Það er algjör óþarfi að sleppa því að borða þetta , en gott að vera</t>
  </si>
  <si>
    <t>þetta getur gerst þegar tiltekinn matur er borðaður . " Að sögn Elínar verður hægt að leita til Tannlæknavaktarinnar ef</t>
  </si>
  <si>
    <t>Aðalsökudólgarnir eru purusteik, hnetur og högl</t>
  </si>
  <si>
    <t>http://mbl.is/greinasafn/grein/1706825</t>
  </si>
  <si>
    <t>skurðlæknisfræði hjá LSH : Við hefðum kosið að þurfa ekki að segja svona frá þessu vegna þess að við erum</t>
  </si>
  <si>
    <t>þetta getur vakið kvíða og ótta hjá okkar skjólstæðingum , sjúklingunum . Engu að síður sé ekki lengur hægt að</t>
  </si>
  <si>
    <t>Krabbamein lætur ekki bíða eftir sér</t>
  </si>
  <si>
    <t>Sundperri dreifir myndefni af ungum mönnum úr búningsklefa Laugardalslaugar</t>
  </si>
  <si>
    <t>áhrif kannabisefna við ungmenni og segir að gjarnan skapist áhugaverðar og skemmtilegar umræður . " Flestir krakkanna eru mjög vel</t>
  </si>
  <si>
    <t>þetta getur verið skaðlegt en í þessu , eins og í öllu öðru , eru háværar raddir hjá minnihlutahópum ,</t>
  </si>
  <si>
    <t>Meðal mestu kannabisþjóða?</t>
  </si>
  <si>
    <t>http://mbl.is/greinasafn/grein/1594707</t>
  </si>
  <si>
    <t>. Faxaflóahafnir byrjuðu að innheimta farþegagjöld í vor og Akureyrarhöfn í fyrra . Kristján væntir þess að ferðaþjónustan sé orðin</t>
  </si>
  <si>
    <t>þetta gjald sé komið til að vera . Kristján Þór Magnússon : En hvort að við höfum lagt nægilega vel</t>
  </si>
  <si>
    <t>Farþegagjöld</t>
  </si>
  <si>
    <t>sem eru endurtekin með ákveðnum tilbrigðum og klippt ákaflega haganlega saman verður áhorfandi sem ekki er sigldur í eðlisfræði lítt</t>
  </si>
  <si>
    <t>þetta hafi allt með strengjafræði , hliðarheima að gera , þó María sem er á kafi í henni útskýri hana</t>
  </si>
  <si>
    <t>Skammtafræði og býflugnarækt</t>
  </si>
  <si>
    <t>http://ruv.is/node/1152658</t>
  </si>
  <si>
    <t>því sé það gert á rangan stað verður platan hreinlega ónothæf . " Eiður segir menn frá upphafi hafa verið</t>
  </si>
  <si>
    <t>þetta hafi einungis verið fyrsta skref af mörgum í baráttunni gegn ólöglegri afritun . " Það mikilvægasta af öllu var</t>
  </si>
  <si>
    <t>Auðvelt að afrita læstar geislaplötur</t>
  </si>
  <si>
    <t>http://mbl.is/greinasafn/grein/673068</t>
  </si>
  <si>
    <t>áhyggjur af þessu . Þetta eru viðræður sem að enginn hefur , ég efast um að þingmenn Norðvesturkjördæmis hafi verið</t>
  </si>
  <si>
    <t>þetta hafi væri í gangi . Það virðist enginn hafa áttað sig á þessu almennilega . Eitthvað hefur verið undirliggjandi</t>
  </si>
  <si>
    <t>Framtíð Orkubús Vestfjarða</t>
  </si>
  <si>
    <t>staðar . Hins vegar hafa engar rannsóknir eða kannanir verið gerðar á umfangi slíkra sendinga . " Við höfum verið</t>
  </si>
  <si>
    <t>þetta hafi verið í gangi , en ekki er hægt að tala um að samstilltar aðgerðir hafi verið í gangi</t>
  </si>
  <si>
    <t>Mikilvægt að fylgjast vel með</t>
  </si>
  <si>
    <t>http://mbl.is/frettir/innlent/2009/08/04/mikilvaegt_ad_fylgjast_vel_med</t>
  </si>
  <si>
    <t>þetta hefði ekki skaðleg áhrif á umhverfið , " sagði Evaristti og bætir við að liturinn sé nú þegar horfinn</t>
  </si>
  <si>
    <t>Stöðvaður útvegi hann ekki tryggingu</t>
  </si>
  <si>
    <t>http://mbl.is/frettir/innlent/2015/04/25/stodvadur_utvegi_hann_ekki_tryggingu</t>
  </si>
  <si>
    <t>líkt og Frakkar . Samstaðan með Frökkum er algjör , sagði Cameron . En við ættum öll að vera okkur</t>
  </si>
  <si>
    <t>þetta hefði getað gerst í Belgíu , Danmörku , Svíþjóð og líka hér svo já , við stöndum með þeim</t>
  </si>
  <si>
    <t>Bresk-frönsk samstaða en aðrar áherslur</t>
  </si>
  <si>
    <t>http://ruv.is/node/963692</t>
  </si>
  <si>
    <t>Jón Guðni Kristjánsson</t>
  </si>
  <si>
    <t>þetta hvað mest en ég er ein af þeim sem hef tekið eftir þessu hjá öðru fólki en ekki verið</t>
  </si>
  <si>
    <t>þetta hefði verið hluti af minni hegðun á samfélagsmiðlum . Ég var að fara yfir Snapchat reikninginn minn um daginn</t>
  </si>
  <si>
    <t>Sönn Íslensk makamál: Ég sem fullkomin tík - Vísir</t>
  </si>
  <si>
    <t>http://visir.is/g/2019190819239</t>
  </si>
  <si>
    <t>þá hugsanlega á okkar línu . " Sú þróun sé að gerbreyta stjórnmálunum . „ Við þurfum að vera mjög</t>
  </si>
  <si>
    <t>þetta hefur áhrif líka bara á uppbyggingu umræðunnar og stjórnmálaflokkana sem hafa verið talaðir mjög mikið niður á undanförnum árum</t>
  </si>
  <si>
    <t>Pólitíska litrófið á mikilli hreyfingu</t>
  </si>
  <si>
    <t>http://ruv.is/node/1329156</t>
  </si>
  <si>
    <t>Auður Aðalsteinsdóttir</t>
  </si>
  <si>
    <t>heimsmála sem við höfum alist upp við , “ segir Eiríkur . „ Ég held að fólk sé almennt ekki</t>
  </si>
  <si>
    <t>þetta hefur fengið að ganga langt . Stjórnmálaumræða sem fyrir nokkrum árum hefði þótt óboðleg og andstyggileg er orðin samþykkt</t>
  </si>
  <si>
    <t>Trump er vatn á myllu Þjóðernissinna</t>
  </si>
  <si>
    <t>http://frettatiminn.is/sigur-trumps-er-vatn-a-myllu-thjodernissinna/</t>
  </si>
  <si>
    <t>liðum að þar eru sterkir kjarnar Garðbæinga og einnig leikmanna sem hafa verið lengi í félaginu . Við erum jafnframt</t>
  </si>
  <si>
    <t>þetta hefur gerst hratt og viljum ekki líta á okkur sem risafélag . Við erum tiltölulega lítið félag á íslenskan</t>
  </si>
  <si>
    <t>"Við lokum ekki í níu mánuði á ári"</t>
  </si>
  <si>
    <t>http://mbl.is/greinasafn/grein/1399757</t>
  </si>
  <si>
    <t>sjálfa , _x0094_ sagði Mbappe . _x0084_ Við erum stoltir af því að hafa gert frönsku þjóðina hamingjusama og erum</t>
  </si>
  <si>
    <t>þetta hjálpar þeim að gleyma vandamálum sínum . _x0094_ _x0084_ Að vera fyrsti heimsmeistarinn til þess að vera yngri en</t>
  </si>
  <si>
    <t>Mbappe: Stoltir að hafa gert frönsku þjóðina ánægða</t>
  </si>
  <si>
    <t>http://fotbolti.net/news/15-07-2018/mbappe-stoltir-ad-hafa-gert-fronsku-thjodina-anaegda</t>
  </si>
  <si>
    <t>að aðildarviðræður væru svona einhvers konar könnunarleiðangur og ég viðurkenni bara það fúslega að ég var sem sagt ekki nógu</t>
  </si>
  <si>
    <t>þetta innibar . Þó Norðmenn hafi fellt aðild í tvígang í þjóðaratkvæðagreiðslu , segist Birgitta ekki líta svo á að</t>
  </si>
  <si>
    <t>Býst við að tillagan verði samþykkt</t>
  </si>
  <si>
    <t>http://mbl.is/frettir/erlent/2000/08/31/framfaraflokkurinn_vinsaell</t>
  </si>
  <si>
    <t>að taka þátt í þessum þvingunum . „ Þetta var allt samþykkt í ríkisstjórnin . “ Ráðherrann segist þó vera</t>
  </si>
  <si>
    <t>þetta komi sér illa fyrir ákveðin byggðarlög . „ Og það er það sem ég hef fyrst og fremst áhyggjur</t>
  </si>
  <si>
    <t>Gunnar Bragi kannast ekki við óánægju</t>
  </si>
  <si>
    <t>http://ruv.is/node/975570</t>
  </si>
  <si>
    <t>þessa hluti á hreinu sem eðlilegt er en þess vegna er best að stilla símann sinn þannig og vera mjög</t>
  </si>
  <si>
    <t>þetta kostar háar fjárhæðir . Dómstóll í New York fylki dæmdi í dag Vickram Bedi í þriggja til níu ára</t>
  </si>
  <si>
    <t>Himinhár reikningur fyrir netnotkun</t>
  </si>
  <si>
    <t>upp á þetta lyf að vandlega athuguðu máli , " segir Ragnar um Rivotril . " Allir þurfa að vera</t>
  </si>
  <si>
    <t>þetta lyf er mikið misnotað meðal fíkla . " Gott taugasjúkdómalyf Rivotril er ekki mikið notað sem flogaveikilyf núorðið því</t>
  </si>
  <si>
    <t>Fangar fá ekki Rivotril</t>
  </si>
  <si>
    <t>http://mbl.is/greinasafn/grein/1163207</t>
  </si>
  <si>
    <t>pistlinumog biður þá um að hafa í huga að ekki hafi verið samið um málið - hann sé þó vel</t>
  </si>
  <si>
    <t>þetta mál valdi mörgum áhyggjum . Páll segir að ef af þessum áformum verður myndi slíkt ekki einfalda eða létta</t>
  </si>
  <si>
    <t>„Veldur mörgum okkar áhyggjum“</t>
  </si>
  <si>
    <t>http://ruv.is/node/1113961</t>
  </si>
  <si>
    <t>Íran krefst verndar gegn Bandaríkjunum</t>
  </si>
  <si>
    <t>http://frettabladid.is/frettir/iran-krefst-verndar-gegn-bandarikjunum</t>
  </si>
  <si>
    <t>Hafdís Inga segist sömuleiðis hafa fundið fyrir miklum vilja hjá íþróttahreyfingunni að ráðast í breytingar . „ Fólk er mjög</t>
  </si>
  <si>
    <t>þetta mun kosta vinnu og þetta verði erfitt til að byrja með – nýir hlutir , það er alltaf erfitt</t>
  </si>
  <si>
    <t>Mesta breytingin sú að fólk þorir nú að segja frá</t>
  </si>
  <si>
    <t>http://visir.is/g/2018180829750</t>
  </si>
  <si>
    <t>sver að sé stórkostleg . Vér bókstafstrúarfólkið vitum vel að Linda er ákaflega sannsögul og ætlum að prófa , fullkomlega</t>
  </si>
  <si>
    <t>þetta mun mögulega hafa veruleg áhrif á heimsmynd okkar og skilgreiningar á pítsum almennt . En hér er pítsan ....</t>
  </si>
  <si>
    <t>Mánudagspítsa fyrir flipphausa</t>
  </si>
  <si>
    <t>http://mbl.is/matur/frettir/2018/04/16/manudagspitsa_fyrir_flipphausa</t>
  </si>
  <si>
    <t>þetta muni mögulega hafa veruleg áhrif á heimsmynd okkar og skilgreiningar á pítsum almennt . En hér er pítsan ....</t>
  </si>
  <si>
    <t>Pítsa fyrir flipphausa</t>
  </si>
  <si>
    <t>http://mbl.is/matur/frettir/2018/04/16/pitsa_fyrir_flipphausa</t>
  </si>
  <si>
    <t>, að hijab sé kúgunartæki og að með þessu sé Apple að sýna stuðning við kúgun kvenna . Alhumedhi segist</t>
  </si>
  <si>
    <t>þetta muni valda hneykslan margra . „ Einhverjir munu reyna að misnota táknið , nota emoji-inn til að særa og</t>
  </si>
  <si>
    <t>Sextán ára stúlka hugmyndasmiðurinn að emoji með hijab</t>
  </si>
  <si>
    <t>http://visir.is/g/2017170718861</t>
  </si>
  <si>
    <t>http://mbl.is/sport/fotbolti/2019/07/09/atti_von_a_skiptingu_eftir_ojafnt_einvigi_vid_rapin</t>
  </si>
  <si>
    <t>Bjarni Helgason,</t>
  </si>
  <si>
    <t>Real Madrid fyrir tæplega 50 árum síðan . Mark Messi : Mark Florenzi : Mark Lira : " Við erum</t>
  </si>
  <si>
    <t>http://mbl.is/sport/efstadeild/2015/11/13/nyir_menn_fa_taekifaeri</t>
  </si>
  <si>
    <t>fyrsta sinn sem ég fór og nú seinast var ég komin með leghálskrabbamein . Konur virðast almennt ekki vera mjög</t>
  </si>
  <si>
    <t>þetta reglubundnatékkgetur skipt sköpum . " Fékk þær fréttir að þetta var orðið að leghálskrabbameini Hvernig komst þú að því</t>
  </si>
  <si>
    <t>Vísir - Ef ég hefði ekki farið í tékk þá hefði ég hugsanlega komist að þessu allt of seint</t>
  </si>
  <si>
    <t>http://visir.is/g/2013130319295</t>
  </si>
  <si>
    <t>snákurinn breyst í fiðrildi . Ástæða þess að snákurinn breytist líka í ský gæti verið að túlka að Taylor sé</t>
  </si>
  <si>
    <t>þetta rifrildi og slíkar neikvæðisraddir séu allt í kringum hana . Bónorðið leyndardómsfulla Söngvarinn Brendon Urie í Panic ! At</t>
  </si>
  <si>
    <t>Taylor felur fullt af vísbendingum í nýju myndbandi – Þær eru fleiri en þig grunar</t>
  </si>
  <si>
    <t>http://dv.is/fokus/2019/5/8/taylor-felur-fullt-af-visbendingum-nyju-myndbandi-thaer-eru-fleiri-en-thig-grunar</t>
  </si>
  <si>
    <t>að því , séu í " afneitun " samræmist ekki minni klínísku reynslu . Þvert á móti þá eru flestir</t>
  </si>
  <si>
    <t>þetta sé að fara úr böndunum en vilja ekki viðurkenna það útávið vegna þess að þeir eru hræddir við "</t>
  </si>
  <si>
    <t>appelsínugulu og bláu , sem eru einkennislitir heilkennisins , og mér skilst að það verði fjör á leikskólanum og allir</t>
  </si>
  <si>
    <t>þetta sé dagur heilkennisins , “ segir Ásdís . Í október munu Ásdís og Garðar Aron svo fara til Orlando</t>
  </si>
  <si>
    <t>Sérfræðingar vita oftast minna en foreldrarnir</t>
  </si>
  <si>
    <t>http://visir.is/g/2017170919343</t>
  </si>
  <si>
    <t>en ekkert sem við þurfum að dvelja við lengi . Við þurfum bara að passa upp á að allir séu</t>
  </si>
  <si>
    <t>þetta sé ekki boðlegt . Við erum ekki að fara að vera í þessari deild í sumar og leyfa okkur</t>
  </si>
  <si>
    <t>Karen Nóa: Ekki boðlegt að missa haus</t>
  </si>
  <si>
    <t>http://fotbolti.net/news/05-06-2017/karen-noa-ekki-bodlegt-ad-missa-haus</t>
  </si>
  <si>
    <t>Mist Rúnarsdóttir</t>
  </si>
  <si>
    <t>“ Hún segist hafa samúð með skjólstæðingum sínum og upplifa vott af samviskubiti í garð þetta , en er þó</t>
  </si>
  <si>
    <t>þetta sé ekki hennar sök , heldur sé það á ábyrgð ráðamanna að laga stöðuna sem fyrst . „ Manni</t>
  </si>
  <si>
    <t>„Hvað verður um okkur?“ spyr…</t>
  </si>
  <si>
    <t>http://frettabladid.is/frettir/hva-verur-um-okkur-spyr-nutskrifu-ljosmoir</t>
  </si>
  <si>
    <t>Perla Hafþórsdóttir</t>
  </si>
  <si>
    <t>var einnig rætt á fundinum . Ráðherrarnir samþykktu að skipa vinnuhóp um lagningu sæstrengs milli landanna . Sigmundur segir Breta</t>
  </si>
  <si>
    <t>þetta sé ekki sjálfgefið verkefni . Sigmundur Davíð Gunnlaugsson : Það er að ýmsu að hyggja því að við viljum</t>
  </si>
  <si>
    <t>Skipuðu vinnuhóp um lagningu sæstrengs milli Íslands og Bretlands</t>
  </si>
  <si>
    <t>gegnum þá „ áhrifavalda “ sem kaupa fylgjendur . „ Ég held að ungt fólk sem notar samfélagsmiðla sé frekar</t>
  </si>
  <si>
    <t>þetta sé hægt . Samkvæmt okkar gögnum er frekar auðvelt að greina þetta . “ En af hverju kaupir fólk</t>
  </si>
  <si>
    <t>Segir að keyptar vinsældir muni heyra sögunni til</t>
  </si>
  <si>
    <t>http://visir.is/g/2018180109375</t>
  </si>
  <si>
    <t>sérstaklega varðandi heilsufar þeirra sem snorkla og kafa . Það er að skila sér og maður vonar að menn séu</t>
  </si>
  <si>
    <t>þetta sé iðja sem tekur á og að menn þurfi að vera í góðu formi . “ Leikarinn Patrick Dempsey</t>
  </si>
  <si>
    <t>Starfsemin við Silfru undir smásjánni</t>
  </si>
  <si>
    <t>http://mbl.is/frettir/innlent/2017/05/13/starfsemin_vid_silfru_undir_smasjanni/</t>
  </si>
  <si>
    <t>þessir vægari , sterku drykkirnir eru ekki jafn vinsælir , þetta selst auðvitað en ég held að fólk sé alveg</t>
  </si>
  <si>
    <t>þetta sé kannski full mikið í líkamann . “ Orðnir plássfrekari í kælinum Magnús segir að orkudrykkirnir séu farnir að</t>
  </si>
  <si>
    <t>„Sterku drykkirnir eru ekki jafn vinsælir“</t>
  </si>
  <si>
    <t>http://ruv.is/frett/sterku-drykkirnir-eru-ekki-jafn-vinsaelir</t>
  </si>
  <si>
    <t>að hvalverkunarmenn séu af myndunum að dæma að reyna fela skrokka kálfanna fyrir myndavélunum gefur í skyn að þeir eru</t>
  </si>
  <si>
    <t>þetta sé með öllu óásættanlegur verknaður . Íslendingar eru í auknum mæli að þrýsta á að þessar veiðar sem hafa</t>
  </si>
  <si>
    <t>Segja Hval hafa veitt annan blending í dag</t>
  </si>
  <si>
    <t>http://frettabladid.is/frettir/segja-hval-hafa-veitt-annan-blending-i-dag</t>
  </si>
  <si>
    <t>hafa sett skýrar reglur um hvernig eldri nemar skuli koma fram við nýnemana . „ Ég held að krakkarnir séu</t>
  </si>
  <si>
    <t>þetta sé meira umgjörðin en innihaldið og ég geri mér vonir um að þetta verði skemmtun fyrir alla . "</t>
  </si>
  <si>
    <t>Foreldrar fá að ráða hvort barnið sé busað</t>
  </si>
  <si>
    <t>http://visir.is/g/2012709019957</t>
  </si>
  <si>
    <t>. Það er þó alltaf hægt að koma við og athuga hvort það sé til laus tími . Við erum</t>
  </si>
  <si>
    <t>þetta sé mjög túristalegur titill en okkur fannst það passa við hugmyndina því hún gengur út á að láta Reykvíkinga</t>
  </si>
  <si>
    <t>Æskilegt að skora á áhorfendur</t>
  </si>
  <si>
    <t>http://mbl.is/greinasafn/grein/1521698</t>
  </si>
  <si>
    <t>, þar á meðal stofnendur og stjórnendur virtra alþjóðlegra ráðgjafastofa . „ Orkuskiptin eru hafin en almenningur þarf að verða</t>
  </si>
  <si>
    <t>þetta sé mögulegt og mikilvægt skref í tækni og framförum . “ er haft eftir Dr. Friðrik Larsen , lektor</t>
  </si>
  <si>
    <t>. Hann segist bjartsýnn og að helstu mál séu komin lengra en þau voru í fyrri viðræðum . Bjarni segist</t>
  </si>
  <si>
    <t>þetta sé naumur meirihluti og því leggur hann áherslu á að taka meiri tíma til að ræða saman . Hann</t>
  </si>
  <si>
    <t>Bjarni: „Við erum komnir þó nokkuð langt“ - Viðskiptablaðið</t>
  </si>
  <si>
    <t>http://vb.is/frettir/134342/</t>
  </si>
  <si>
    <t>heimsmælikvarða hækki sjálfkrafa standardinn í tónlistarbransanum á Íslandi . Sama eigi eftir að gerast í tískubransanum . Fleiri séu nú</t>
  </si>
  <si>
    <t>þetta sé raunverulegur iðnaður og hátíð af þessu tagi feli í sér gríðarleg tækifæri . „ Viðurkenning um góða stjórnarhætti</t>
  </si>
  <si>
    <t>Tískan fylgir tónlistinni eftir</t>
  </si>
  <si>
    <t>um tíu verkefnastyrkjum . Í samtali við Fréttablaðið segir Erna þetta skjóta skökku við og efast um að þingmenn séu</t>
  </si>
  <si>
    <t>þetta sé stór breyting og áhrifamikil . Bendir hún á að Rannsóknasjóður sé grunnvísindasjóður „ og í raun stoðin undir</t>
  </si>
  <si>
    <t>Vilja skera niður framlög til Rannsóknasjóðs</t>
  </si>
  <si>
    <t>http://ruv.is/frett/vilja-skera-nidur-framlog-til-rannsoknasjods</t>
  </si>
  <si>
    <t>ykkar mati ? Kjartan Rolf Árnason , rafmagnsöryggisdeild Löggildingarstofu : Ja það er náttúrlega fyrst og fremst að fólk sé</t>
  </si>
  <si>
    <t>þetta sé varasamt , að það sé meðvitað um að það sé varasamt að skilja eftir eldavélahelluna á og potta</t>
  </si>
  <si>
    <t>slíkar eftirlíkingar hjá Ríkisútvarpinu sem notaðar hafi verið í útsendingum . Boðin ný húsgögn nánast á kostanaðarverði " Borgin er</t>
  </si>
  <si>
    <t>þetta séu eftirlíkingar og á náttúrulega bara að fjarlægja þær , " segir Skúli . Svæðisstjóri Cassina á Norðurlöndunum ,</t>
  </si>
  <si>
    <t>Borgin vitað lengi um eftirlíkingarnar</t>
  </si>
  <si>
    <t>http://mbl.is/frettir/innlent/2014/12/15/borgin_vitad_lengi_um_eftirlikingarnar</t>
  </si>
  <si>
    <t>http://mbl.is/frettir/innlent/2016/07/24/einsleitni_kemur_okkur_ekkert_afram/</t>
  </si>
  <si>
    <t>spor . Mér finnst rosalega mikilvægt að fólk fái svigrúm til að syrgja á sinn hátt og að fólk sé</t>
  </si>
  <si>
    <t>þetta tekur tíma . Mér persónulega finnst rangt að tala um að vera fastur í sorginni , þú ert með</t>
  </si>
  <si>
    <t>Aldrei hægt að fylla skarð hans</t>
  </si>
  <si>
    <t>http://mbl.is/smartland/jol/2016/12/11/aldrei_haegt_ad_fylla_skard_hans/</t>
  </si>
  <si>
    <t>ákvað hún að setja inn auglýsingu á Einkamál.is . Ekkert endilega til þess að láta af þessu verða , enda</t>
  </si>
  <si>
    <t>þetta væri aldrei góð hugmynd , en bara til þess að taka stöðuna . Kannski fengi hún engin viðbrögð og</t>
  </si>
  <si>
    <t>vildi vera viss um að henni findist hún ekki búin að festa sig í þeirri ákvörðun og að hún væri</t>
  </si>
  <si>
    <t>þetta væri algjörlega hennar val , “ segir Manuela . „ Ég gæti hreinlega lifað á nammi einu saman “</t>
  </si>
  <si>
    <t>Manuela stígur út fyrir þægindarammann: „Ég er spennt að sjá hvernig mér mun líða“</t>
  </si>
  <si>
    <t>http://dv.is/matur/2019/2/1/manuela-stigur-ut-fyrir-thaegindarammann-eg-er-spennt-ad-sja-hvernig-mer-mun-lida-baedi-andlega-og-likamlega</t>
  </si>
  <si>
    <t>landhelgi í leyfisleysi . Maðurinn sem nefndur var Nighton ( Nathan ) Thomas Summers í arabískri þýðingu sagðist hafa verið</t>
  </si>
  <si>
    <t>þetta væri annað tilvikið síðan 2004 þar sem breskir hermenn fari inn í íranska lögsögu . " Ég ítreka að</t>
  </si>
  <si>
    <t>Bretar reiðir yfir myndbandi af breskum hermönnum í íranska sjónvarpinu</t>
  </si>
  <si>
    <t>http://mbl.is/frettir/erlent/2007/03/30/bretar_reidir_yfir_myndbandi_af_breskum_hermonnum_i</t>
  </si>
  <si>
    <t>sé á ferð einhver að leika Ray Charles . Þetta er Ray Charles . Ólíkt því er maður var stöðugt</t>
  </si>
  <si>
    <t>þetta væri Anthony Hopkins að leika Nixon , Will Smith að leika Ali , Ben Kingsley að leika Gandhi og</t>
  </si>
  <si>
    <t>Foxx eru flestir vegir færir</t>
  </si>
  <si>
    <t>http://mbl.is/greinasafn/grein/1004658</t>
  </si>
  <si>
    <t>segir Ólafur . Þau segja samstarfið ganga vel . „ Ég vissi alveg hvað hann var mikill barnakarl en var</t>
  </si>
  <si>
    <t>þetta væri dálítil ákvörðun . Við ákváðum strax að ef þetta hefði áhrif á hjónabandið þá myndum við hætta þessu</t>
  </si>
  <si>
    <t>Vinsælustu dagforeldrar landsins</t>
  </si>
  <si>
    <t>http://frettatiminn.is/28482-2/</t>
  </si>
  <si>
    <t>með buxurnar á hælunum og einbeitti sér að því að sjá sig ekki utan frá , reyndi að vera ekki</t>
  </si>
  <si>
    <t>þetta væri einn af þeim atburðum sem saman mynduðu framvindu lífs hans . Ævisögu hans . Rótaði í kassanum utan</t>
  </si>
  <si>
    <t>Skaparinn</t>
  </si>
  <si>
    <t>Guðrún Eva Mínervudóttir</t>
  </si>
  <si>
    <t>fjölgandi – tækju m.a. síður þátt í félagsstarfi en þeir íbúar sem fyrir voru . Þátttakendur í rýnihópunum voru þó</t>
  </si>
  <si>
    <t>þetta væri ekki „ einkamál “ íbúa af erlendum uppruna , heldur þyrfti samfélagið í heild sinni að takast á</t>
  </si>
  <si>
    <t>Skýrsla um félagsleg þolmörk íbúa á Suðurlandi gagnvart ferðamönnum</t>
  </si>
  <si>
    <t>http://dfs.is/2019/07/13/skyrsla-um-felagsleg-tholmork-ibua-a-sudurlandi-gagnvart-ferdamonnum</t>
  </si>
  <si>
    <t>lenti í . Þeir eiga hrós skilið fyrir sína frammistöðu . Þeir börðust eins og ljón og maður var alltaf</t>
  </si>
  <si>
    <t>þetta væri ekki búið og maður keyrði alltaf áfram . „ Það er í raun sigur fyrir þá á komast</t>
  </si>
  <si>
    <t>ég í ofboðslega mikla niðursveiflu . Ég sá allt svart . Það sem bjargaði mér var að ég var mjög</t>
  </si>
  <si>
    <t>þetta væri ekki eðlilegt . “ „ Ég skildi ekki hvers vegna ég var svona óhamingjusöm . “ Íris leitaði</t>
  </si>
  <si>
    <t>Gekk í sjóinn eftir frávísun frá geðdeild</t>
  </si>
  <si>
    <t>http://stundin.is/grein/1195</t>
  </si>
  <si>
    <t>sér ekki . Það kom smá kafli hjá okkur þar sem við vorum ekkert sérstaklega sannfærandi en við vorum allir</t>
  </si>
  <si>
    <t>þetta væri enn í okkar höndum . Við þurftum því aðeins að gyrða okkur í brók bara og koma okkur</t>
  </si>
  <si>
    <t>Fallegur dagur til að ná markmiðinu</t>
  </si>
  <si>
    <t>http://mbl.is/sport/efstadeild/2015/09/15/fallegur_dagur_til_ad_na_markmidinu</t>
  </si>
  <si>
    <t>slakari eftir því sem á leikinn , " sagði Guðmundur Þórður um leik liðanna í dag . „ VIð vorum</t>
  </si>
  <si>
    <t>þetta væri erfiður útivöllur . Þetta er mikil gryfja og sterk lið hafa verið að lenda í erfiðleikuum hér undanfarin</t>
  </si>
  <si>
    <t>Fín staða fyrir seinni leikinn</t>
  </si>
  <si>
    <t>http://frettabladid.is/sport/fin-staa-fyrir-seinni-leikinn</t>
  </si>
  <si>
    <t>og Andrea Björt Ólafsdóttir gerði 7 stig og tók 12 fráköst . ,, Þetta er mikill heiður og við vorum</t>
  </si>
  <si>
    <t>þetta væri hægt og ég skal alveg viðurkenna að það var smá pressa á okkur fyrir þennan leik , “</t>
  </si>
  <si>
    <t>Keflavík Íslandsmeistari í stúlknaflokki- félagið handhafi allra kvennatitla ársins</t>
  </si>
  <si>
    <t>http://vf.is/ithrottir/keflavik-islandsmeistari-i-stulknaflokki--felagid-handhafi-allra-kvennatitla-arsins</t>
  </si>
  <si>
    <t>, þótt það kunni að vera misskilningur . Að lokum steig ég þetta skref meðvitað - ég vildi vera fullkomlega</t>
  </si>
  <si>
    <t>þetta væri hápólitísk list . " Getur verið að rekja megi þennan ótta sem þú nefnir til þess hversu listhefðin</t>
  </si>
  <si>
    <t>KRAFTUR SEM EKKI MÆLIST Í VÖTTUM</t>
  </si>
  <si>
    <t>http://mbl.is/greinasafn/grein/736515</t>
  </si>
  <si>
    <t>þá er ekkert annað að gera heldur en að gera það , sem sagt með stjórnvaldsákvörðun . Ég er mjög</t>
  </si>
  <si>
    <t>þetta væri harkaleg aðgerð , það ætti ekki að fara í hana nema eftir ákveðinn tíma þar sem þeir gæfist</t>
  </si>
  <si>
    <t>Vill afnema gjaldeyrishöft</t>
  </si>
  <si>
    <t>Læknirinn vottaði að hann félli undir lögboðin skilyrði sem heimiluðu dánaraðstoð . Síðan rann dánardagurinn upp . Við vorum öll</t>
  </si>
  <si>
    <t>þetta væri kveðjustundin og við vorum hjá pabba allan tímann . Við upplifðum dánarstundina mjög fallega og andlátið friðsælt .</t>
  </si>
  <si>
    <t>Við höfum rétt á að lifa – og deyja</t>
  </si>
  <si>
    <t>http://kjarninn.is/skodun/2017-01-09-vid-hofum-rett-ad-lifa-og-deyja/</t>
  </si>
  <si>
    <t>að það taki tíma að slípa saman nýtt lið . „ Við erum svolítið á eftir þannig að við vorum</t>
  </si>
  <si>
    <t>þetta væri leikur sem gæti farið á báða vegu . “ „ Við erum ekki það góðir að við getum</t>
  </si>
  <si>
    <t>Umfjöllun og viðtöl: Snæfell - Njarðvík 73-84 | Fjögur stig Snæfells í fjórða leikhluta</t>
  </si>
  <si>
    <t>http://visir.is/g/2015151018946</t>
  </si>
  <si>
    <t>Símon Hjaltalín</t>
  </si>
  <si>
    <t>Frábært samstarf Heru og Peters Jacksons</t>
  </si>
  <si>
    <t>http://mbl.is/frettir/innlent/2017/12/23/frabaert_samstarf_heru_og_jacksons</t>
  </si>
  <si>
    <t>og síðan var þetta bara allt í einu búið . “ Bradley sagði einnig að hann hefði frá upphafi verið</t>
  </si>
  <si>
    <t>þetta væri síðasta þáttaröðin og því hefði hann ákveðið að njóta hennar til hins ítrasta . „ Ég var að</t>
  </si>
  <si>
    <t>því ljósi , jafnvel þótt hún væri að vinna sem fyrirsæta . „ Ég var inni í þessum heimi og</t>
  </si>
  <si>
    <t>þetta væri skrýtið . En mér fannst ég aldrei tilheyra vegna þess að ég var alltaf viss um að þegar</t>
  </si>
  <si>
    <t>í ljós að hjónin voru bæði talsvert ölvuð og skildi kannski engan undra . Þau sögðu að þau væru fullkomlega</t>
  </si>
  <si>
    <t>þetta væri stórhættuleg en : „ þetta væri ótrúlega skemmtilegt . “ Afinn , Paul , reyndist vera með langa</t>
  </si>
  <si>
    <t>Bíltúr með ömmu og afa endaði með ákæru</t>
  </si>
  <si>
    <t>http://dv.is/skrytid/2012/5/1/biltur-med-ommu-og-afa-endadi-med-akaeru/</t>
  </si>
  <si>
    <t>en við fórum fram á það að hann væri leiðsögumaður . Ferðin var dásamleg , en kannski vorum við öll</t>
  </si>
  <si>
    <t>þetta væri sú síðasta með honum á þessar slóðir . Myndirnar sem við tókum í þessari ferð eru lýsandi því</t>
  </si>
  <si>
    <t>Guðmundur Magnússon</t>
  </si>
  <si>
    <t>http://mbl.is/greinasafn/grein/1411898</t>
  </si>
  <si>
    <t>„Við eigum mis­jafnan stað í valda­tafli… – Fréttablaðið</t>
  </si>
  <si>
    <t>http://frettabladid.is/lifid/nu-er-timi-breytinga</t>
  </si>
  <si>
    <t>að leita aðstoðar vegna ofbeldis . Hún hafði heyrt umræðu um Kvennaathvarfið í fjölmiðlum . " Þannig að ég var</t>
  </si>
  <si>
    <t>þetta væri til , " segir hún , en á þessum tíma bjó hún á Suðurnesjunum . Hún segir það</t>
  </si>
  <si>
    <t>"Var eiginlega lifandi dauð"</t>
  </si>
  <si>
    <t>http://mbl.is/greinasafn/grein/1211882</t>
  </si>
  <si>
    <t>þeim fannst frábært að prófa þetta og gera eitthvað annað en að vera í skólanum . Það voru allir mjög</t>
  </si>
  <si>
    <t>þetta væri til styrktar góðu málefni og allir til í að taka þátt , " segir Ólöf að lokum .</t>
  </si>
  <si>
    <t>Féð rennur til byggingar fljótandi skólastofa</t>
  </si>
  <si>
    <t>http://mbl.is/greinasafn/grein/781979</t>
  </si>
  <si>
    <t>http://mbl.is/frettir/innlent/2000/06/30/visbendingar_um_ad_oryggi_abs_hemla_se_ofmetid</t>
  </si>
  <si>
    <t>þeim mun Guðfinna skipa fjórða sæti listans . Kvaðst hún óhemju ánægð og sæl með það þó hún væri einnig</t>
  </si>
  <si>
    <t>þetta væru ekki lokatölur . Spurð um það hvað yrði um rektorsembættið sagði hún ljóst að yrðu þetta endanlegar niðurstöður</t>
  </si>
  <si>
    <t>Guðfinna segir stefna í að finna þurfi nýjan rektor</t>
  </si>
  <si>
    <t>http://mbl.is/frettir/innlent/2006/10/28/gudfinna_segir_stefna_i_ad_finna_thurfi_nyjan_rekto</t>
  </si>
  <si>
    <t>tölur voru birtar fljótlega eftir að vakan hófst og ég varð að sjálfsögðu ánægð með þær en maður var mjög</t>
  </si>
  <si>
    <t>þetta væru fyrstu tölur og það að ná inn 4 mönnum væri auðvitað stórsigur . Seinna um kvöldið fengum við</t>
  </si>
  <si>
    <t>Dagur í lífi...</t>
  </si>
  <si>
    <t>þú þig svona sem ung skáldkona ? " Þegar maður lifir hlutina finnst manni þeir sjálfsagðir . Ég var ekki</t>
  </si>
  <si>
    <t>þetta væru merkilegir tímar . 68 var auðvitað mikilvægt móment . Þessi uppreisn opnaði samfélagið mjög mikið , hún veitti</t>
  </si>
  <si>
    <t>ÞETTA ER NÓGU ERFITT ÞÓTT MAÐUR KÆFI SIG EKKI LÍKA ÚR LEIÐINDUM</t>
  </si>
  <si>
    <t>http://mbl.is/greinasafn/grein/803464</t>
  </si>
  <si>
    <t>á morgun að veita 30 milljónum í dælingu á mánuði frá nóvember og fram í marslok . “ Ögmundur var</t>
  </si>
  <si>
    <t>þetta væru miklir peningar en það kostaði líka sitt að sigla í Þorlákshöfn í stað Landeyjahafnar . Það kostaði milljón</t>
  </si>
  <si>
    <t>150 milljónir í að dæla sandi úr Landeyjahöfn</t>
  </si>
  <si>
    <t>http://dv.is/frettir/2010/9/22/150-milljonir-i-ad-daela-sandi-ur-landeyjahofn/</t>
  </si>
  <si>
    <t>að geta gert eitthvað af viti . Þeir Molko og félagar gáfu vel af sér á þessum tónleikum , voru</t>
  </si>
  <si>
    <t>þetta væru þeirra fyrstu tónleikar á Íslandi og virtust staðráðnir í að sanna sig fyrir þessum óspjölluðu Placebo-áhorfendum . Efnisskráin</t>
  </si>
  <si>
    <t>Molko að meiru</t>
  </si>
  <si>
    <t>http://mbl.is/greinasafn/grein/807935</t>
  </si>
  <si>
    <t>fram að tíðni kynferðisbrota , sem og aðgerðarleysi ríkisvaldsins , varpi ljósi á hvernig nauðganir eru normalíseraðar . Samfélagið er</t>
  </si>
  <si>
    <t>þetta vandamál sé til staðar en á sama tíma er lítið gert til að sporna við því . Litið er</t>
  </si>
  <si>
    <t>Af hverju drusla?</t>
  </si>
  <si>
    <t>http://frettabladid.is/skodun/af-hverju-drusla</t>
  </si>
  <si>
    <t>Kolfinna Tómasdóttir</t>
  </si>
  <si>
    <t>úr landi og minnkuðu efnahagsreikninga sína . " Vissulega var það gert , " svaraði Tryggi . " Bankarnir voru</t>
  </si>
  <si>
    <t>þetta var ekki bara krafa innanlands , heldur líka erlendis frá . " Helgi Magnús Gunnarsson varasaksóknari spurði Tryggva að</t>
  </si>
  <si>
    <t>Kaupin á NIBC höfðu áhrif á alla</t>
  </si>
  <si>
    <t>http://mbl.is/frettir/innlent/2012/03/13/kaupin_a_nibc_hofdu_ahrif_a_alla</t>
  </si>
  <si>
    <t>um 35 prósent vegna þess ... 13h Viðskiptavefur Vísis Viðskiptavefur Vísis ‏ @ VisirVidskipti Sturla : Ég var hins vegar</t>
  </si>
  <si>
    <t>þetta var ekki létt verk . Við fengum upplýsingar um það , m.a. frá ráðgjöfum JP Morgan . 13h Viðskiptavefur</t>
  </si>
  <si>
    <t>Dagur 5 í Landsdómsmáli - 302 Twitter færslur</t>
  </si>
  <si>
    <t>http://visir.is/g/2012120308785</t>
  </si>
  <si>
    <t>stóð vel með Ragnhildi Steinunni og Agli í verkefninu . Hópurinn var í góðum samskiptum og aðstandendur Heiðu Dísar voru</t>
  </si>
  <si>
    <t>þetta var hennar ósk að myndin yrði gerð . " Þar af leiðandi vorum við velkomin inn í þeirra líf</t>
  </si>
  <si>
    <t>Hún var sigurvegari</t>
  </si>
  <si>
    <t>http://mbl.is/greinasafn/grein/1487752</t>
  </si>
  <si>
    <t>. “ Það var hughreystandi að heyra þetta , kannski var þetta hughreystandi einmitt vegna þess að við vorum fyllilega</t>
  </si>
  <si>
    <t>þetta var jú … ekki satt . Þessi tapleikir höfðu ekkert spásagnargildi . Ég man eftir því að hafa setið</t>
  </si>
  <si>
    <t>Fastað í Borgartúni</t>
  </si>
  <si>
    <t>http://ruv.is/frett/fastad-i-borgartuni</t>
  </si>
  <si>
    <t>að það sem ég var að gera var engin framtíð og leiddi ekkert gott af sér . Ég var orðin</t>
  </si>
  <si>
    <t>þetta var rangt . Mig langaði að eignast fjölskyldu og heimili og jafnvel mennta mig einhvern tímann , fá þessa</t>
  </si>
  <si>
    <t>„Að falla og eiga lítið barn er hræðilegt“</t>
  </si>
  <si>
    <t>að mig skorti hugrekki til að stíga upp á þessum tímapunkti . Ég held að allir hjá Liverpool hafi verið</t>
  </si>
  <si>
    <t>þetta var rangt en á sama tíma snerist þetta um að sýna leikmanni liðsins stuðning á erfiðum tíma . Það</t>
  </si>
  <si>
    <t>Bað Evra afsökunar átta árum síðar</t>
  </si>
  <si>
    <t>http://mbl.is/sport/enski/2019/10/22/bad_evra_afsokunar_atta_arum_sidar</t>
  </si>
  <si>
    <t>þegar við fórum upp á fjallið Þríhyrning , hvernig þú upplifðir Drottin í náttúrunni og varst svo glaður að vera</t>
  </si>
  <si>
    <t>þetta var sköpun Guðs . Síðustu ár þín sem þú gekkst með Guði vildir þú aldrei lyfta sjálfum þér á</t>
  </si>
  <si>
    <t>HAUKUR KRISTÓFERSSON</t>
  </si>
  <si>
    <t>http://mbl.is/greinasafn/grein/1076122</t>
  </si>
  <si>
    <t>. " Við reyndum að halda okkur við okkar leikplan enda hefur það virkað vel . En við vorum samt</t>
  </si>
  <si>
    <t>þetta var stór leikur og sigurinn mikilvægur . Við byrjuðum líka þannig , smá taugaveiklaðir , en svo unnum við</t>
  </si>
  <si>
    <t>Hörður Axel: Tilfinningin aldrei svona góð</t>
  </si>
  <si>
    <t>http://mbl.is/sport/korfubolti/2014/08/20/hordur_axel_tilfinningin_aldrei_svona_god</t>
  </si>
  <si>
    <t>ég var á báðum áttum . Mér fannst mikið eftir inni í fyrirtækinu , en að sama skapi var ég</t>
  </si>
  <si>
    <t>þetta var tíunda árið mitt í Rússlandi og að ég var að lokast þar inni . Ég vildi meira frelsi</t>
  </si>
  <si>
    <t>Er bankinn ekki allur til sölu?</t>
  </si>
  <si>
    <t>http://mbl.is/greinasafn/grein/1099629</t>
  </si>
  <si>
    <t>að menn voru mjög ánægðir með hvernig forysta og þingflokkur hélt utan um þessi mál og að menn eru algjörlega</t>
  </si>
  <si>
    <t>þetta var þröng staða og þeim fannst rétt að nálgast þetta af yfirvegun eins gert var . “ Guðlaugur Þór</t>
  </si>
  <si>
    <t>Stuðningur við forystuna</t>
  </si>
  <si>
    <t>http://mbl.is/frettir/innlent/2016/04/10/studningur_vid_forystuna/</t>
  </si>
  <si>
    <t>á vellinum en við ætluðum það var líka samkvæmt hans ósk . Við erum lið og við þurfum að vera</t>
  </si>
  <si>
    <t>þetta veltur ekki á ellefu leikmönnum . Við fengum góð svör í þessum leik frá mönnum sem hafa ekki spilað</t>
  </si>
  <si>
    <t>"Mér er ekki létt"</t>
  </si>
  <si>
    <t>http://mbl.is/greinasafn/grein/1700790</t>
  </si>
  <si>
    <t>„ Fólk heldur upp á jólin en þau verða öðruvísi út af söknuðinum . Það hjálpar okkur að við erum</t>
  </si>
  <si>
    <t>þetta verði erfitt . “ Ásrún þurrkar fleiri tár . „ Ég hélt að ég væri búin með það erfiðasta</t>
  </si>
  <si>
    <t>Öskrað í koddann: Lifað eftir skyndilegan barnsmissi</t>
  </si>
  <si>
    <t>http://stundin.is/grein/2255</t>
  </si>
  <si>
    <t>þetta verði krefjandi verkefni og eru tilbúnir , " segir Jón Þór Hauksson að lokum . Í dag hefst Símamótið</t>
  </si>
  <si>
    <t>SportTv sýnir Evrópuleiki Stjörnunnar gegn Nomme Kalju beint á netinu</t>
  </si>
  <si>
    <t>http://fotbolti.net/news/12-07-2018/sporttv-synir-evropuleiki-stjornunnar-gegn-nomme-kalju-beint-a-netinu</t>
  </si>
  <si>
    <t>Við verður í nokkra daga en þó trúlega ekki yfir sjálfa hátíðina . " Wheeler segir að þau verði örugglega</t>
  </si>
  <si>
    <t>þetta verði þeirra síðustu tónleikar á árinu , og í nokkuð langan tíma : " Það verður örugglega mjög létt</t>
  </si>
  <si>
    <t>Stelpur eru frá Mars og strákar frá Venus</t>
  </si>
  <si>
    <t>http://mbl.is/greinasafn/grein/703014</t>
  </si>
  <si>
    <t>Eyjar.net - upplýsinga- og fréttamiðill um Vestmannaeyjar - Fréttir - Hermann á fornar slóðir</t>
  </si>
  <si>
    <t>http://eyjar.net/read/2008-01-05/hermann-a-fornar-slodir</t>
  </si>
  <si>
    <t>þið haldið . Við ungu mæðurnar eignumst ekki börn , „ bara til að eignast börn . “ Við erum</t>
  </si>
  <si>
    <t>þetta verður erfitt ; það koma slæmir dagar og við þurfum að fórna heilmörgu . Ein skilningslaus athugasemd og lítillækkandi</t>
  </si>
  <si>
    <t>Játning: Fordómar gagnvart ungum mæðrum særa mig djúpt</t>
  </si>
  <si>
    <t>http://bleikt.pressan.is/lesa/jatningfordomargagnvartungummaedrumsaeramigdjupt/</t>
  </si>
  <si>
    <t>að kroppa í þessar stelpur . Þeim verður því kastað út í djúpu laugina í vetur og við erum vel</t>
  </si>
  <si>
    <t>þetta verður erfitt en reynslan sem stelpurnar fá er ómetanleg . Svo fáum við til liðs við okkur tvo leikmenn</t>
  </si>
  <si>
    <t>Liðum fjölgar</t>
  </si>
  <si>
    <t>http://mbl.is/greinasafn/grein/1022964</t>
  </si>
  <si>
    <t>vel í vetur og við höfum safnað mörgum sigrum . Við förum með ágætissjálfstraust í þetta . Við erum samt</t>
  </si>
  <si>
    <t>þetta verður gríðarlega erfitt , og þegar spennustigið kemur inn síðustu dagana fyrir mót þá geta hlutirnir breyst . Við</t>
  </si>
  <si>
    <t>Enginn skellur að spila í Egilshöll</t>
  </si>
  <si>
    <t>http://mbl.is/sport/efstadeild/2018/04/26/enginn_skellur_ad_spila_i_egilsholl</t>
  </si>
  <si>
    <t>eðlilega fram á gríðarlega erfiðan leik við Þjóðverja í dag kl. 15 . Búin undir stríðsbaráttu " Við erum alveg</t>
  </si>
  <si>
    <t>þetta verður mjög erfiður leikur . Við verðum bara að taka á því , spila leikinn með klókum hætti og</t>
  </si>
  <si>
    <t>Rosalega mikilvægt mót</t>
  </si>
  <si>
    <t>http://mbl.is/greinasafn/grein/1500658</t>
  </si>
  <si>
    <t>er ekki mikil spenna fyrir annarri deildinni í sumar ? Þetta er mjög spennandi verkefni en um leið erum við</t>
  </si>
  <si>
    <t>þetta verður mjög erfitt sumar þar sem við þurfum að hafa mikið fyrir hverju stigi . Eru miklar breytingar á</t>
  </si>
  <si>
    <t>Einar Jónsson: Hver leikur bardagi fyrir tilveru okkar í deildinni</t>
  </si>
  <si>
    <t>innan leikmannahópsins er mikil þar sem menn hafa mikla trú á eigin getu og liðsins í heild . Við erum</t>
  </si>
  <si>
    <t>„Markmiðið er að njóta þess að spila“</t>
  </si>
  <si>
    <t>http://vf.is/ithrottir/markmidid-er-ad-njota-thess-ad-spila</t>
  </si>
  <si>
    <t>höfum ekkert í þetta að gera ef við höfum ekki trú á því sjálfir . En við erum líka fullkomlega</t>
  </si>
  <si>
    <t>þetta verður ofboðslega erfitt , " sagði Sigursteinn . " Þetta eru mjög efnilegir strákar . Það koma árgangar ,</t>
  </si>
  <si>
    <t>Trú á heimsmeistaratitil</t>
  </si>
  <si>
    <t>http://mbl.is/greinasafn/grein/1564287</t>
  </si>
  <si>
    <t>. Eini möguleiki okkar á titilinum er að það megi gerast , " sagði Schumacher . " Vitaskuld er ég</t>
  </si>
  <si>
    <t>þetta verður síðasta mót mitt á 16 ára ferli . Það þarf ekki að taka fram að ég vil ljúka</t>
  </si>
  <si>
    <t>Síðasta keppni Schumachers</t>
  </si>
  <si>
    <t>http://mbl.is/greinasafn/grein/1109394</t>
  </si>
  <si>
    <t>er að byggjast upp gríðarleg spenna í manni fyrir Tékkaleikinn . Við erum mjög spenntir fyrir þessu verkefni og erum</t>
  </si>
  <si>
    <t>þetta verður strembinn leikur enda Tékkarnir með mjög gott lið . Við verðum bara að vera í stakk búnir að</t>
  </si>
  <si>
    <t>Ég verð klár í Tékkaleikinn</t>
  </si>
  <si>
    <t>http://mbl.is/greinasafn/grein/1530721</t>
  </si>
  <si>
    <t>kallast skáldskapur . Það er ákveðin skemmtun sem felst í að lesa þetta á blaði . En ég er alltaf</t>
  </si>
  <si>
    <t>þetta verður sungið og þá kemst maður upp með ýmislegt . Rímið er til dæmis ákaflega laust í reipunum hjá</t>
  </si>
  <si>
    <t>Ég ríma að hætti rokkara</t>
  </si>
  <si>
    <t>http://mbl.is/greinasafn/grein/819337</t>
  </si>
  <si>
    <t>hafi fundist mikilvægt að hafa leikmyndina notalega og persónulega án þess að hún yrði væmin . " Ég var mjög</t>
  </si>
  <si>
    <t>þetta yrði ekki eins og stelpuherbergi . Fólki þarf að líða vel í settinu þar sem ýmis viðkvæm mál eru</t>
  </si>
  <si>
    <t>Vildi alls ekki hafa settið eins og stelpuherbergi</t>
  </si>
  <si>
    <t>http://mbl.is/smartland/heimili/2011/09/21/vildi_alls_ekki_hafa_settid_eins_og_stelpuherbergi</t>
  </si>
  <si>
    <t>bataferli tekur aðeins lengri tíma en við vonuðumst eftir . Við vorum allan tímann , bæði ég og Dagný ,</t>
  </si>
  <si>
    <t>þetta yrði erfitt að ná þessum leikjum núna . “ Þurfa stuðning frá íslensku þjóðinni Freyr biðlar til íslenskra stuðningsmanna</t>
  </si>
  <si>
    <t>„Við þurfum á hjálp að halda“</t>
  </si>
  <si>
    <t>http://ruv.is/node/1304047</t>
  </si>
  <si>
    <t>í dvala í tvö ár . Hann hafi því búist við mjög krefjandi verkefni frá upphafi . „ Ég var</t>
  </si>
  <si>
    <t>þetta yrði mjög erfitt og við þyrftum að leggja mikið á okkur til að ná að standa jafnfætis hinum liðunum</t>
  </si>
  <si>
    <t>Manuel Rodriguez þjálfari kvennaliðs Skallagríms:</t>
  </si>
  <si>
    <t>„ Þessu máli er auðvitað ekkert lokið , “ segir Logi en kveðst þó vera raunsær maður og hafi verið</t>
  </si>
  <si>
    <t>þetta yrði mögulega niðurstaðan . „ Það sem vakti þó athygli er að atkvæði falla ekki eftir flokkslínum . Það</t>
  </si>
  <si>
    <t>„Þessu máli er auðvitað ekkert lokið“</t>
  </si>
  <si>
    <t>http://mbl.is/frettir/innlent/2018/03/06/thessu_mali_er_audvitad_ekkert_lokid</t>
  </si>
  <si>
    <t>Lýðháskólinn á Flateyri vill ekki líkjast bóknámsskólum</t>
  </si>
  <si>
    <t>http://frettabladid.is/lifid/lyhaskolinn-a-flateyri-vill-ekki-likjast-boknamsskolum</t>
  </si>
  <si>
    <t>Kristlín Dís Ingilínardóttir</t>
  </si>
  <si>
    <t>; það er að hús og lóð myndi ganga uppí lífeyrisskuldbindingar . Allt var þetta á þeim grunni og allir</t>
  </si>
  <si>
    <t>þetta þýddi . En , svo hafa þeir verið að safna skuldum , greiða ekki af lífeyrisskuldbindingum og ætlast til</t>
  </si>
  <si>
    <t>RÚV ohf getur ekki selt eitthvað sem það ekki á</t>
  </si>
  <si>
    <t>http://visir.is/g/2015150528902</t>
  </si>
  <si>
    <t>ég ekki bara að vísa í okkur í stjórnmálunum og starfsfólki utanríkisþjónustunnar heldur skiptir það máli að þjóðin sé mjög</t>
  </si>
  <si>
    <t>þetta þýði fyrir okkur . 47 ríki sitja í mannréttindaráðinu sem hefur aðsetur í Genf . Fastanefnd Íslands þar mun</t>
  </si>
  <si>
    <t>Ísland kjörið í Mannréttindaráð Sameinuðu þjóðanna</t>
  </si>
  <si>
    <t>árdögum myndbandstækjanna - fólk sem stillti tækin og notaði svo kvöldin til að pússa Formaica-innréttinguna sína . Ljósvaki er vel</t>
  </si>
  <si>
    <t>þetta þýðir að hann er svolítið eftir á , enda dvd-upptökuspilarar fyrir löngu búnir að taka við af myndbandstækjunum ,</t>
  </si>
  <si>
    <t>Að vera sinn eigin dagskrárstjóri</t>
  </si>
  <si>
    <t>http://mbl.is/greinasafn/grein/1092171</t>
  </si>
  <si>
    <t>, því svona minna , minni verðmæti verða í svona upplýsingum . Þannig að við eins og allir aðrir erum</t>
  </si>
  <si>
    <t>þetta þyrfti að gerast sem allra fyrst . Og tíminn vinnur ekki með okkur í þessu . Þóra Kristín :</t>
  </si>
  <si>
    <t>Skattrannsóknarstjóri býst við niðurstöðu í skattaskjólamálinu í janúar</t>
  </si>
  <si>
    <t>að prófa okkur áfram með tól og tæki en aldrei svo að ekki væri gætt fyllsta öryggis og allir gerðir</t>
  </si>
  <si>
    <t>þetta þyrfti að lærast með tíð og tíma undir handleiðslu þeirra sem eldri voru . Eftir að Sveinn og Halla</t>
  </si>
  <si>
    <t>Sveinn Þórarinsson</t>
  </si>
  <si>
    <t>http://mbl.is/greinasafn/grein/1489876</t>
  </si>
  <si>
    <t>skrýtna pósta • Ekki opna forrit sem koma allt í einu upp og þið vitið ekki hvað eru • Verið</t>
  </si>
  <si>
    <t>þið eruð að gera á netinu Tæplega átta tíma seinkun varð á flugi flugfélagsins Primera Air frá Keflavík til Tenerife</t>
  </si>
  <si>
    <t>Varar við spilliforritum</t>
  </si>
  <si>
    <t>http://mbl.is/frettir/innlent/2017/02/19/varar_vid_spilliforritum/</t>
  </si>
  <si>
    <t>fer ekki fram hjá neinum . Svo , já , komið í þetta heilsuferðalag með mér , en verið líka</t>
  </si>
  <si>
    <t>þið eruð andskotann fullkomnar eins og þið eruð ! “ skrifar stjarnan . Ef það væri hægt að líkja eftirrétt</t>
  </si>
  <si>
    <t>Jameson var óánægð með sig á sundfötum</t>
  </si>
  <si>
    <t>http://mbl.is/smartland/heilsa/2019/04/03/jameson_var_oanaegd_med_sig_a_sundfotum</t>
  </si>
  <si>
    <t>námskeið , leikhúsferð , miða á tónleika , gjafakort í nudd , vörur sem styrkja góð málefni o.fl . Verið</t>
  </si>
  <si>
    <t>þið kaupið . ' Ólafur Loftsson fjallar um styttingu náms til stúdentsprófs : " Það eru ekki einungis kennarar sem</t>
  </si>
  <si>
    <t>Umhverfisvæn jól</t>
  </si>
  <si>
    <t>http://mbl.is/greinasafn/grein/1056975</t>
  </si>
  <si>
    <t>að einstaklingsviðtalið hafi fengið ykkur til að hugsa eitthvað meira um tungumálið eða hvort þig hafið tekið eitthvað eftir orðið</t>
  </si>
  <si>
    <t>þið segið og þar fram eftir götunum hvað segið þið um það B : já kannski eins og ég sagði</t>
  </si>
  <si>
    <t>að veislunni , eða finnst gaman að prófa eitthvað nýtt . Og auðvitað eru uppskriftirnar upplagðar fyrir ykkur sem eruð</t>
  </si>
  <si>
    <t>þið setjið ofan í ykkur og börnin og viljið halda þeirri línu svona í grunnatriðum , jafnvel á tyllidögum .</t>
  </si>
  <si>
    <t>Einfalt, heilsusamlegt og gott</t>
  </si>
  <si>
    <t>http://mbl.is/greinasafn/grein/1005059</t>
  </si>
  <si>
    <t>, eruð þið að skerða greiðslur til örorkumála , og síðan fylgja lífeyrissjóðirnir og lækka sínar greiðslur ? Eruð þið</t>
  </si>
  <si>
    <t>þið skerðið hjá fólki sem fær útborgað eftir skatta 170.000 á mánuði ? Hafið skömm fyrir framkomu ykkar við elstu</t>
  </si>
  <si>
    <t>Alþingi!</t>
  </si>
  <si>
    <t>http://mbl.is/greinasafn/grein/1550682</t>
  </si>
  <si>
    <t>og leggur áherslu á mikilvægi einstaklingsmiðaðrar heilsunálgunar . " Þú veist hvað er best fyrir þig og átt að vera</t>
  </si>
  <si>
    <t>þig vantar og þora að prófa þig áfram . Ég mæli með reglulegum blóðrannsóknum til að þekkja gildin í blóðinu</t>
  </si>
  <si>
    <t>Þegar sjórinn slæst við steinana</t>
  </si>
  <si>
    <t>http://mbl.is/greinasafn/grein/1667378</t>
  </si>
  <si>
    <t>að milli Sjálfstæðisflokks , Viðreisnar og Bjartrar framtíðar væri ekki eining um alla hluti og menn gengu til þessa stjórnarsamstarfs</t>
  </si>
  <si>
    <t>þingmeirihlutinn gæti ekki verið tæpari . En að ríkisstjórnin reyndist jafnbrothætt og raun bar vitni óraði engan fyrir . Af</t>
  </si>
  <si>
    <t>Viðskiptablaðið - Kjósenda er valið</t>
  </si>
  <si>
    <t>http://vb.is/skodun/141576</t>
  </si>
  <si>
    <t>Allt í upplausn í Bretlandi – Fréttablaðið</t>
  </si>
  <si>
    <t>http://frettabladid.is/frettir/allt-i-upplausn-i-bretlandi</t>
  </si>
  <si>
    <t>" segir Kristín . " Ef foreldrar vita hvað er verið að kenna í leikskólanum hverju sinni þá eru þeir</t>
  </si>
  <si>
    <t>þjálfa þessi þætti heima líka . Þá eru allir , börn , kennarar og foreldrar að fara í sömu átt</t>
  </si>
  <si>
    <t>Kennsluaðferð sem virkar</t>
  </si>
  <si>
    <t>http://mbl.is/greinasafn/grein/1541617</t>
  </si>
  <si>
    <t>leiklist í heild sinni og áhrifum leikhússins á áhorfendur , en ekki á Borgarleikhúsið sem slíkt . Þau eru 100%</t>
  </si>
  <si>
    <t>þjóðin á Símaskrána , en ekki Borgarleikhúsið eða Já . " Eitthvað að lokum ? „ Stílfærð tilvitnun úr Dúfnaveislunni</t>
  </si>
  <si>
    <t>Gott að vera vitur eftir á</t>
  </si>
  <si>
    <t>http://visir.is/g/2012120309807</t>
  </si>
  <si>
    <t>í eigu bankanna er lítill . Það finnast fáir kaupendur . Það breytir því ekki að Íslendingar hafa lengi verið</t>
  </si>
  <si>
    <t>þjóðin skuldaði allt of mikið ( en ætti líka miklar eignir á móti ) og að viðskiptahallinn hefði verið glæfralega</t>
  </si>
  <si>
    <t>SOS. Neyðarkall frá norðurskauti (JGH)</t>
  </si>
  <si>
    <t>http://heimur.is/node/6615</t>
  </si>
  <si>
    <t>Jón G. Hauksson</t>
  </si>
  <si>
    <t>“ Kári er greinilega vel á nótunum með umhverfisþætti rekstursins og ábyrgð í þeim efnum og ekki síður er hann</t>
  </si>
  <si>
    <t>þjónusta vel viðskiptavinir sína : „ Mitt starf er að eltast við fiskinn um allt land , svo til staðar</t>
  </si>
  <si>
    <t>Kári leggur umbúðalausum viðskiptum lið</t>
  </si>
  <si>
    <t>http://bb.is/2017/02/kari-leggur-umbudalausum-vidskiptum-lid/</t>
  </si>
  <si>
    <t>Hauksdóttir , framkvæmdastjóri Samtaka fyrirtækja í velferðarþjónustu : Það er samt sem áður teljum við mikilvægt að ríkið sé bara</t>
  </si>
  <si>
    <t>þjónustan á að kosta sem maður er að kaupa og greiði í samræmi við það og þá held ég að</t>
  </si>
  <si>
    <t>Misskilnings gætir í umsögnum um frumvarp varðandi fyrirtæki í velferðarþjónustu</t>
  </si>
  <si>
    <t>þjónustu í málaflokki utangarðsfólks . Mikilvægt er , þegar verið er að fjalla um málaflokk utangarðsfólks , að fjölmiðlafólk sé</t>
  </si>
  <si>
    <t>þjónustu hið opinbera og önnur félagasamtök eru að veita til að koma í veg fyrir misskilning og // eða einhliða</t>
  </si>
  <si>
    <t>Segir utangarðsfólk ekki afskipt</t>
  </si>
  <si>
    <t>http://dv.is/frettir/2012/10/11/segir-utangardsfolk-ekki-afskipt/</t>
  </si>
  <si>
    <t>útkoman í öllum tilvikum betri nú en þá . Þorvaldur Ingvarsson , lækningaforstjóri , segir að sjúklingar séu almennt vel</t>
  </si>
  <si>
    <t>þjónustu þeir eiga rétt á . Þorvaldur Ingvarsson , lækningaforstjóri Sjúkrahússins á Akureyri : Það er ekki spurning . Fólk</t>
  </si>
  <si>
    <t>Ánægðir sjúklingar á FSA</t>
  </si>
  <si>
    <t>haldin hátíðlegur . " Það er full ástæða til að halda upp á 19. júní til að við séum alltaf</t>
  </si>
  <si>
    <t>þó að árangur náist megi ekki líta svo á að þetta sé bara komið í eitt skipti fyrir öll .</t>
  </si>
  <si>
    <t>Kvennabaráttan enn lifandi og kröftug</t>
  </si>
  <si>
    <t>ekkert auðvelt fyrir mig . Auðvitað veit ég að fólk meinar þetta ekki illa en þetta gerir mig samt alltaf</t>
  </si>
  <si>
    <t>þó að ég líti á mig sem Íslending , þá gera aðrir það ekki alltaf . “ Ókunnugir snerta hárið</t>
  </si>
  <si>
    <t>Þarf alltaf að útskýra hver ég er</t>
  </si>
  <si>
    <t>http://frettatiminn.is/tharf-alltaf-ad-utskyra-hver-eg-er/</t>
  </si>
  <si>
    <t>vera miklu áhugasamari um skvísufötin en áður , “ segir Edda flissandi . „ En íslenskar konur eru líka mjög</t>
  </si>
  <si>
    <t>þó að þær eldst þurfa þær ekki að líta út eins og krumpaðir ruslapokar . Konur hér á Íslandi eru</t>
  </si>
  <si>
    <t>„Ég varð nýlega skotin“</t>
  </si>
  <si>
    <t>aðstoða og hvernig . Ef aðstoð er afþökkuð er gott að láta viðkomandi vita að boðið standi áfram . Verum</t>
  </si>
  <si>
    <t>. Það er bara eitt markmið og það er að komast á HM . " Ari segir að menn séu</t>
  </si>
  <si>
    <t>þó sigur hafi unnist í fyrri leiknum gegn Finnlandi eigi liðið að spila betur en það gerði í þeim leik</t>
  </si>
  <si>
    <t>Ari Freyr: Höddi á auðvitað skilið að sýna sig aftur</t>
  </si>
  <si>
    <t>http://fotbolti.net/news/30-08-2017/ari-freyr-hoddi-a-audvitad-skilid-ad-syna-sig-aftur</t>
  </si>
  <si>
    <t>Elvar Geir MagnússonHelsinki</t>
  </si>
  <si>
    <t>ekki pakkastærðir sem við þurfum . Þetta hentar mögulega þeim sem eru að fara halda veislur , en að vera</t>
  </si>
  <si>
    <t>þó þetta virki æðislega ódýrt , að kaupa ekki ef maður er ekki að fara að nota það . “</t>
  </si>
  <si>
    <t>Biður neytendur að gæta sín á Costco-áhrifunum</t>
  </si>
  <si>
    <t>http://visir.is/g/2017170529438</t>
  </si>
  <si>
    <t>fótbolta eða fræðum tengdum þessari vinsælu íþrótt . Liu Jiangnam , skólastjóri knattspyrnuskóla Guangzhou Evergrande , segir að allir séu</t>
  </si>
  <si>
    <t>þolinmæði sé lykilatriði í þessum efnum . Markmiðið sé að koma Kínverjum í fremstu röð meðal fótboltaþjóða á næstu 20</t>
  </si>
  <si>
    <t>50 vellir í fullri stærð, 2.500 leikmenn og 24 þjálfarar frá Real Madrid – Kínverjum er fúlasta alvara þegar kemur að fótbolta</t>
  </si>
  <si>
    <t>http://dv.is/?p=71746</t>
  </si>
  <si>
    <t>Ferð án fyrirheits: Flokkurinn sem boðaði nýja og breytta pólitík endar ferð sína í hægri stjórn - Stundin</t>
  </si>
  <si>
    <t>http://stundin.is/frett/ferd-fyrirheits-flokkurinn-sem-bodadi-nyja-og-breytta-politik-endar-ferd-sina-i-haegri-stjorn</t>
  </si>
  <si>
    <t>getu . Þar má iðulega finna tæki og tól sem þykja framúrskarandi og flott en á sama tíma er fólk</t>
  </si>
  <si>
    <t>þörfin á þessum tækjum þarf ekki að vera mikil . Sum tækin eru þó þarfari en önnur . Hér að</t>
  </si>
  <si>
    <t>Ces 2018: Bestu tækin sem við þurfum ekki á að halda</t>
  </si>
  <si>
    <t>http://visir.is/g/2018180119209</t>
  </si>
  <si>
    <t>Heiða hættir í stjórnmálum</t>
  </si>
  <si>
    <t>http://dv.is/frettir/2014/12/15/heida-haettir-i-stjornmalum/</t>
  </si>
  <si>
    <t>. Hún sé stolt af því sem hún hafi áorkað og sömuleiðis sátt . „ ... en á sama tíma</t>
  </si>
  <si>
    <t>Heiða Kristín kveður stjórnmálin</t>
  </si>
  <si>
    <t>http://visir.is/g/2014141219372</t>
  </si>
  <si>
    <t>setja út í heiminn . Mynd : Heiða Helgadóttir Hlín bætir því við að fyrirtæki og stofnanir séu að verða</t>
  </si>
  <si>
    <t>þörfin til að hugsa hlutina upp á nýtt sé orðin knýjandi og að þar geti hönnuðir gegnt mikilvægu hlutverki .</t>
  </si>
  <si>
    <t>hefur nú búið í landinu í fimm ár og starfar þar sem klæðskeri . Aðspurð segist Berglind ekki hafa verið</t>
  </si>
  <si>
    <t>Þórunn , sem er íslensk en uppalin í Lúxemborg , hafi ætlað að klæðast kjólnum í þættinum . „ Þórunn</t>
  </si>
  <si>
    <t>Íslenskur klæðskeri hannaði kjól Þórunnar</t>
  </si>
  <si>
    <t>http://visir.is/g/2013710259981</t>
  </si>
  <si>
    <t>sem og að forðast þær freistingar að öllu þurfi að ljúka fyrir jól , annars komi þau ekki ! Verum</t>
  </si>
  <si>
    <t>þótt eftir sé að taka til í geymslunni og ekki sé búið að baka allar fimmtán smákökusortirnar , þá koma</t>
  </si>
  <si>
    <t>Tökum lífinu með ró</t>
  </si>
  <si>
    <t>farið til þess að fyrirbyggja kynferðislegt ofbeldi á börnum . Þar kom meðal annars fram að foreldrar verða að vera</t>
  </si>
  <si>
    <t>þótt karlmenn séu gerendur í flestum málum þá eru konur líka gerendur . Ólöf Ásta Farestveit , uppeldis- og afbrotafræðingur</t>
  </si>
  <si>
    <t>Konur oft gerendur í duldustu kynferðisbrotamálunum</t>
  </si>
  <si>
    <t>af því sem rétturinn taldi sem höggvið í stein forðum tíð er nú talið fjarstæða . Hæstaréttardómarar eru því örugglega</t>
  </si>
  <si>
    <t>þótt menn dæmi eftir bestu samvisku verður mönnum á og stundum kann rétturinn að hafa fest sig í bábiljum .</t>
  </si>
  <si>
    <t>Réttlæti eða látalæti með grundvallarþátt þjóðlífsins</t>
  </si>
  <si>
    <t>http://mbl.is/greinasafn/grein/1671342</t>
  </si>
  <si>
    <t>. Af hverju skyldi það vera ? Það er örugglega að einhverjum hluta vegna æskudýrkunar . Svo er ég vel</t>
  </si>
  <si>
    <t>þótt mér gangi nú sem stendur vel á sjónvarpsferlinum þá eru mjög fáir fjölmiðlamenn í hringiðunni miðri sem ná að</t>
  </si>
  <si>
    <t>Gott að vera skipstjóri í eigin lífi</t>
  </si>
  <si>
    <t>http://mbl.is/greinasafn/grein/1512955</t>
  </si>
  <si>
    <t>heldur lesendum hugföngnum . Þannig gefur hann lesendum sterklega til kynna hvað gerist næst en gerir þá engu að síður</t>
  </si>
  <si>
    <t>þótt þá gruni sitt af hverju þá fari fjarri því að þeir búi yfir heildarmyndinni fyrr en við bókarlok .</t>
  </si>
  <si>
    <t>http://mbl.is/greinasafn/grein/810201</t>
  </si>
  <si>
    <t>að skella aftur í eitt lítið málverk ? „ Nei nei . Það er bara gaman . Ég er mjög</t>
  </si>
  <si>
    <t>þrátt fyrir , materíalískan árangur í þessari list ‘ “ – hér bregður Ragnar fyrir sig rödd sem minnir á</t>
  </si>
  <si>
    <t>http://mbl.is/frettir/innlent/2019/01/25/geggjud_paeling_ad_gera_spitalalist</t>
  </si>
  <si>
    <t>Bakaðu þína eigin brúðartertu</t>
  </si>
  <si>
    <t>http://mbl.is/greinasafn/grein/1691944</t>
  </si>
  <si>
    <t>Búlandstindi . Mannlegir þátturinn er veikasti hlekkurinn í netglæpum að mati forstjóra Reiknistofu bankanna . „ Fyrirtæki þurfa að vera</t>
  </si>
  <si>
    <t>þrátt fyrir að netglæpir séu flóknir og tölvuþrjótar tæknivæddir þá er mannlegi þátturinn oftast veikasti hlekkurinn . Fræðsla og þjálfun</t>
  </si>
  <si>
    <t>Netglæpir eru skipulögð glæpastarfsemi - Viðskiptablaðið</t>
  </si>
  <si>
    <t>http://vb.is/frettir/157584</t>
  </si>
  <si>
    <t>Grand hóteli sl. miðvikudag . Var þar boðið upp á röð fyrirlestra um öryggismál . " Fyrirtæki þurfa að vera</t>
  </si>
  <si>
    <t>Í stöðugri þróun og verða sífellt djarfari</t>
  </si>
  <si>
    <t>eða upplýsingar . “ Mannlegi þátturinn veikasti hlekkurinn Ragnhildur Geirsdóttir , forstjóri RB , sagði að fyrirtæki þurfi að vera</t>
  </si>
  <si>
    <t>þrátt fyrir að netglæpir séu flóknir og tölvuþrjótar tæknivæddir þá er sé mannlegi þátturinn oftast veikasti hlekkurinn . „ Fræðsla</t>
  </si>
  <si>
    <t>Aldrei jafn auðvelt að verða netglæpamaður</t>
  </si>
  <si>
    <t>http://frettabladid.is/markadurinn/aldrei-jafn-audvelt-ad-verda-netglaepamadur</t>
  </si>
  <si>
    <t>Skoða myndir hér ! Ég er í fríi – sumarfríi og finnst það yndislegt . Er að reyna að vera</t>
  </si>
  <si>
    <t>þrátt fyrir að það sé gott að skipta um umhverfi í fríinu þá er það ekki alltaf í boði og</t>
  </si>
  <si>
    <t>Borgarletinginn og sveitasæluseggurinn!</t>
  </si>
  <si>
    <t>http://vf.is/mannlif/borgarletinginn-og-sveitasaeluseggurinn</t>
  </si>
  <si>
    <t>en svo áttaði hún sig á því sjálf og sló af . Það fóru tvær framúr henni og Aníta var</t>
  </si>
  <si>
    <t>þriðja sætið myndi duga . Hún átti nóg eftir til að gefa í ef einhver myndi ógna henni . "</t>
  </si>
  <si>
    <t>Von á jafnara og hraðara hlaupi frá Anítu í dag</t>
  </si>
  <si>
    <t>http://mbl.is/greinasafn/grein/1457136</t>
  </si>
  <si>
    <t>hárið á hverjum degi , bæði fer það illa með hárið og því fylgir mikil vinna . Ég er mjög</t>
  </si>
  <si>
    <t>þrífa ekki hárið á hverjum degi , en reyni að gera það svona þriðja hvern dag ef ég hef tök</t>
  </si>
  <si>
    <t>Uppáhaldshárvörurnar mínar og ráð</t>
  </si>
  <si>
    <t>að þetta verði dýrmætt stig þegar uppi verður staðið . Við virðum punktinn . Bæði lið lögðu allt í sölurnar</t>
  </si>
  <si>
    <t>þrjú stig myndu hjálpa mikið en bæði lið voru þétt og öguð í skipulagi . Þau voru fljót niður að</t>
  </si>
  <si>
    <t>Vísir - Willum: Gæti verið dýrmætt stig</t>
  </si>
  <si>
    <t>http://visir.is/g/2011110919309</t>
  </si>
  <si>
    <t>gerði það í 7. bekk , “ segir Bjarki Már sem aldrei lét deigan síga . Hann segist hafa verið</t>
  </si>
  <si>
    <t>þroskinn myndi koma og það eina sem hann gæti gert væri að bæta færni sína í fótbolta . Annað kæmi</t>
  </si>
  <si>
    <t>Fékk þau skilaboð að hann mætti ekki spila fótbolta framar</t>
  </si>
  <si>
    <t>http://visir.is/g/2013131229441</t>
  </si>
  <si>
    <t>,, Vonandi nýtum við velgengni eftir sigurinn í þessum leik og náum góðum leik á heimavelli . Við erum alveg</t>
  </si>
  <si>
    <t>Þróttararnir eru sterkir og þeir sýndu það gegn KR varnarlega og eru hættulegir , ' sagði hann að lokum við</t>
  </si>
  <si>
    <t>Willum Þór: Röng skilaboð hefði Haraldur ekki fengið sénsinn</t>
  </si>
  <si>
    <t>tilgangi . Hann segir að hér sé um þaulskipulagða brotastarfsemi að ræða . Karl Steinar Valsson : Það er alveg</t>
  </si>
  <si>
    <t>þú átt að gera og hvernig þannig að það verður bara athyglisvert að sjá hvernig okkur tekst að sýna fram</t>
  </si>
  <si>
    <t>Lögreglan rannsakar þaulskipulögð fjársvik</t>
  </si>
  <si>
    <t>? " Ef þú ætlar að vinna fyrir sjálfan þig , hérna á Íslandi allavega , þá þarftu að vera</t>
  </si>
  <si>
    <t>þú átt ekki eftir að eignast hluti eins og jeppa , einbýlishús og hænsnabú , og þar fram eftir götunum</t>
  </si>
  <si>
    <t>Lönd og álfur í skugga markaÐslögmálanna</t>
  </si>
  <si>
    <t>http://mbl.is/greinasafn/grein/1033403</t>
  </si>
  <si>
    <t>mörgum tilvikum er ég að stuðla að breytingum í jákvæða átt . " – Finnst þér mikilvægt að lesandinn sé</t>
  </si>
  <si>
    <t>þú beinir spjótum þínum að hverjum sem er , sama hvort þeir hneigjast til hægri eða vinstri ? " Flestir</t>
  </si>
  <si>
    <t>Efni teikninganna aldrei ritskoðað</t>
  </si>
  <si>
    <t>http://mbl.is/greinasafn/grein/1378340</t>
  </si>
  <si>
    <t>hafi breyst hratt . " Ef þú sem viðskiptavinur leitar eftir þjónustu nýútskrifaðra og ungra lögmanna verður þú að vera</t>
  </si>
  <si>
    <t>þú ert að fá þér reynsluminni lögmann . Það þarf hins vegar ekki að þýða að það sé endilega slæmt</t>
  </si>
  <si>
    <t>Horfa fram á langvarandi atvinnuleysi</t>
  </si>
  <si>
    <t>http://mbl.is/greinasafn/grein/1494665</t>
  </si>
  <si>
    <t>Barði . " Menn semja inn í keppnina og halda epískum þrekvirkjum eftir . Þetta er spurning um að vera</t>
  </si>
  <si>
    <t>þú ert að fara út í . Þetta er sérstakt mál , og það er ekki hægt að taka svona</t>
  </si>
  <si>
    <t>brúninni í dag þá er heppilegra að þekkja sjálfan sig miklu betur en maður gerði á sínum tíma . Vera</t>
  </si>
  <si>
    <t>þú ert að gera . Það sem við gerðum á sínum tíma gerðum við mikið til í myrkri . Gerðum</t>
  </si>
  <si>
    <t>Rokk­stjörnu­draumarnir geta verið…</t>
  </si>
  <si>
    <t>http://frettabladid.is/lifid/rokkstjornudraumarnir-geta-veri-lifshaettulegir</t>
  </si>
  <si>
    <t>vera meðvitaðir um þróun mála hjá félaginu eða fyrirtækinu . „ Það er að segja að þú verður að vera</t>
  </si>
  <si>
    <t>þú ert að gera á hverjum degi , varðandi starfsfólkið þitt , leikmenn og leikvanginn , “ sagði hann .</t>
  </si>
  <si>
    <t>Stjórnendur haldi fast í fólkið sitt</t>
  </si>
  <si>
    <t>http://visir.is/g/2015704299983</t>
  </si>
  <si>
    <t>miðað við þinn einstaka kraft og skipulag . Auðvitað átt þú að taka eitt skref í einu , en vertu</t>
  </si>
  <si>
    <t>þú ert að láta drauma þína rætast . Pældu ekki í annarra manna slóðagangi , það er algerlega undir þér</t>
  </si>
  <si>
    <t>Febrúarspá Siggu Kling – Meyjan: Pældu ekki í annarra manna slóðagangi</t>
  </si>
  <si>
    <t>http://visir.is/g/2017170209713</t>
  </si>
  <si>
    <t>snýst ekki um að fasta í nákvæmlega 16 klukkustundir , þetta snýst um að gera sitt besta og að vera</t>
  </si>
  <si>
    <t>þú ert að láta ofan í þig . Ef þú átt nokkra tíma eftir af föstutímanum en þú ert að</t>
  </si>
  <si>
    <t>Fastar ekki til að léttast</t>
  </si>
  <si>
    <t>http://mbl.is/greinasafn/grein/1701973</t>
  </si>
  <si>
    <t>eru ristaðar í olíu . Engu að síður er þetta frábær kostur þegar þú ert í átaki eða vilt vera</t>
  </si>
  <si>
    <t>þú ert að setja ofan í þig . Kjúklingabaunir eru troðfullar af trefjum , próteini og járni og eru þar</t>
  </si>
  <si>
    <t>Hollara nammi</t>
  </si>
  <si>
    <t>http://stundin.is/grein/3120</t>
  </si>
  <si>
    <t>Óskar Ericsson</t>
  </si>
  <si>
    <t>hætti ekki . Á hverri einustu mínútu getur þú hætt . Ef þú velur anorexíu vil ég að þú sért</t>
  </si>
  <si>
    <t>þú ert að velja . Líkaminn fer í vörn og hættir að framleiða jafn mikinn hita . Þér verður alltaf</t>
  </si>
  <si>
    <t>Játning: Elsku vinkona mín</t>
  </si>
  <si>
    <t>http://bleikt.pressan.is/lesa/jatningelskuvinkonamin/</t>
  </si>
  <si>
    <t>um hvað er að gerast í huganum . Að gera sér grein fyrir því hvað hugsanirnar þýða . Að vera</t>
  </si>
  <si>
    <t>þú ert ekki hugsanir þínar og þú ert ekki tilfinningar þínar . Stundum eru hugsanir bara hugsanir og tilfinningar bara</t>
  </si>
  <si>
    <t>þarft að dekra miklu meira við þig á næstunni . Þú þarft að gera það að þínu verkefni og vera</t>
  </si>
  <si>
    <t>þú ert númer eitt , tvö og þrjú , annars gengur planið bara ekki upp . Þú ert alveg að</t>
  </si>
  <si>
    <t>Aprílspá Siggu Kling – Meyja: Fæddist til þess að hafa gaman</t>
  </si>
  <si>
    <t>http://visir.is/g/2016160329095</t>
  </si>
  <si>
    <t>: „ Þegar hann kemur frá samtökum eins og Landvernd og beint í stól umhverfisráðherra þá þarftu að vera mjög</t>
  </si>
  <si>
    <t>þú ert ráðherra allra og við Vestfirðingar með okkar umdeildu mál þurfum að hafa það á tilfinningunni frá fyrstu mínútu</t>
  </si>
  <si>
    <t>Hefur áhyggjur af nýjum umhverfisráðherra</t>
  </si>
  <si>
    <t>http://ruv.is/node/1215465</t>
  </si>
  <si>
    <t>sendiráðinu á sumrin og þar af leiðandi er tími til þess að markaðssetja Svíþjóð á Íslandi . „ Ég er</t>
  </si>
  <si>
    <t>þú getur ekki markaðssett Svíþjóð alls staðar í heimunum . Þannig við getum gert það frá sendiráðinu í staðin .</t>
  </si>
  <si>
    <t>„Líkar þér við Ísland, þá áttu eftir að…</t>
  </si>
  <si>
    <t>http://frettabladid.is/frettir/likar-er-vi-island-a-attu-eftir-a-elska-svijo</t>
  </si>
  <si>
    <t>gerir þótt þú breytir aðeins örlitlu . Þessir töfrar sem þú hefur eru ólýsanlegir , þú þarft bara að vera</t>
  </si>
  <si>
    <t>þú hafir þennan styrk . Knús og klapp , Sigga Kling Sigga býður upp á þjónustunámskeið fyrir fyrirtæki af öllum</t>
  </si>
  <si>
    <t>Októberspá Siggu Kling – Bogamaður: Þú kemur þér á óvart og því fylgir friður</t>
  </si>
  <si>
    <t>http://visir.is/g/2016161009172</t>
  </si>
  <si>
    <t>Þetta snýst ekki um að fasta í nákvæmlega 16 klukkustundir , þetta snýst um að gera sitt besta og vera</t>
  </si>
  <si>
    <t>þú lætur ofan í þig . Ef þú átt nokkra tíma eftir af föstutímanum en ert að fara i matarboð</t>
  </si>
  <si>
    <t>http://mbl.is/smartland/heilsa/2018/10/25/fastar_ekki_til_ad_lettast</t>
  </si>
  <si>
    <t>sé ekki matvara en gjörsamlega glórulaust að mínu viti . " Líkaminn þekkir alvörumat " Besta leiðin er að vera</t>
  </si>
  <si>
    <t>verði aldrei að veruleika . Og að með því að ímynda sér hvernig gott samfélag getur orðið í framtíðinni sértu</t>
  </si>
  <si>
    <t>þú náir því aldrei . En það verður vegvísir að næstu skrefum sem þú stígur . “ Þannig sé hægt</t>
  </si>
  <si>
    <t>Útópíur gagnlegar viti fólk að þær rætast ekki</t>
  </si>
  <si>
    <t>http://ruv.is/node/1036757</t>
  </si>
  <si>
    <t>Mér finnst það óþægilegt en ég hef lært að lifa með því . " - Hvað með sjálfsritskoðun , ertu</t>
  </si>
  <si>
    <t>þú segir í viðtölum eða hvað þú teiknar og mögulegar afleiðingar þess ? " Nei , ég teikna það sem</t>
  </si>
  <si>
    <t>,,Ég teikna það sem mig langar til að teikna"</t>
  </si>
  <si>
    <t>http://mbl.is/greinasafn/grein/1255333</t>
  </si>
  <si>
    <t>, hefurðu í huga að þær komi líklega út í tugum landa og á jafnmörgum tungumálum ? Ertu , m.ö.o.</t>
  </si>
  <si>
    <t>þú sért að skrifa fyrir alþjóðlegan lesendahóp ? " Ég geri mér grein fyrir því , en ég reyni að</t>
  </si>
  <si>
    <t>þú lag á okkur með þinni léttu lund , sem þú hélst til hinstu stundar . Þó maður væri ekki</t>
  </si>
  <si>
    <t>þú skynjaðir síðustu vikurnar , þá gat maður greint kímnina úr andlitsdrætti þínum ef maður var með grín eða glens</t>
  </si>
  <si>
    <t>SKARPHÉÐINN GUÐMUNDSSON</t>
  </si>
  <si>
    <t>http://mbl.is/greinasafn/grein/711716</t>
  </si>
  <si>
    <t>og forystumenn í hreyfingum atvinnulífs , hvort sem um er að ræða atvinnurekendur eða verkalýðsfélög . “ Þú ert semsagt</t>
  </si>
  <si>
    <t>þú tilheyrir elítunni ? „ Algjörlega . “ Sigmundur Davíð Gunnlaugsson , formaður Framsóknarflokksins , býr sig undir lokaþing kjörtímabilsins</t>
  </si>
  <si>
    <t>Sigmundur Davíð er hluti af elítunni</t>
  </si>
  <si>
    <t>http://dv.is/frettir/2012/9/10/sigmundur-david-er-hluti-af-elitunni/</t>
  </si>
  <si>
    <t>Atli Þór Fanndal</t>
  </si>
  <si>
    <t>allan daginn , þá meina ég allan daginn eins og hann lagði sig . Þú komin á yfirsnúninginn , mjög</t>
  </si>
  <si>
    <t>þú værir búin að eyða alltof miklum pening . Það var mæting í kvöldverð með karlakórnum eftir stutta stund og</t>
  </si>
  <si>
    <t>Jónasína Pétursdóttir</t>
  </si>
  <si>
    <t>http://mbl.is/greinasafn/grein/1588865</t>
  </si>
  <si>
    <t>settir þig alltaf inn í það sem við vorum að gera og sýndir mikinn stuðning . Þú varst alltaf mjög</t>
  </si>
  <si>
    <t>þú værir ríkur að eiga svona stóra og góða fjölskyldu og gerðir allt til að hjálpa þegar einhver lenti í</t>
  </si>
  <si>
    <t>Sigurður Kr. Árnason</t>
  </si>
  <si>
    <t>http://mbl.is/greinasafn/grein/1662786</t>
  </si>
  <si>
    <t>með þig passaðir þú þig þegar þú talaðir við A : ég held að svona í S : varst svolítið</t>
  </si>
  <si>
    <t>þú varst á Orðabók _ háskólans og A : vissulega það spilaði inn í B : ég var nú ekki</t>
  </si>
  <si>
    <t>aldrei möguleika gegn þér í leikfiminni . Þú bjóst yfir einhverjum yfirnáttúrlegum líkamlegum hæfileikum . Ég var í raun aldrei</t>
  </si>
  <si>
    <t>þú varst gömul . Það hvarflaði aldrei að mér að þú þyrftir að kveðja mig einn daginn . Þú varst</t>
  </si>
  <si>
    <t>Ásta Ólafsdóttir</t>
  </si>
  <si>
    <t>http://mbl.is/greinasafn/grein/1640799</t>
  </si>
  <si>
    <t>. Þú varst ekki bara pabbi okkar , þú varst einnig pabbi svo margra annarra . Við systkinin vorum ætíð</t>
  </si>
  <si>
    <t>þú varst sameign , og við vorum ávallt tilbúin að deila þér með öðrum sem vildu eða þurftu á því</t>
  </si>
  <si>
    <t>Stefán Dan Óskarsson</t>
  </si>
  <si>
    <t>og „ það er eitthvað sem er ekki að virka í sambandinu “ . Þriðja stig Á þriðja stigi ertu</t>
  </si>
  <si>
    <t>þú viljir hætta í sambandinu en veist ekki hvernig þú átt að fara að því . Fólk getur verið að</t>
  </si>
  <si>
    <t>Er sambandinu lokið?</t>
  </si>
  <si>
    <t>http://mbl.is/smartland/samskipti/2017/03/25/er_sambandinu_lokid/</t>
  </si>
  <si>
    <t>og fengið þeirra sjónarhorn að láni um tíma . Þetta líf er alveg rosalega stutt . Það hjálpar að vera</t>
  </si>
  <si>
    <t>þú vilt skilja eftir þig , hvað þig langar að upplifa eða læra og hvaða áhrif þú vilt hafa .</t>
  </si>
  <si>
    <t>Heilsteypt hugsjónakona</t>
  </si>
  <si>
    <t>http://mbl.is/greinasafn/grein/1149820</t>
  </si>
  <si>
    <t>hatað . Og þú átt það til að ráðast svolítið gegn þér og það er svo mikilvægt að þú sért</t>
  </si>
  <si>
    <t>þú þarft að dekra miklu meira við þig á næstunni . Þú þarft að gera það að þínu verkefni og</t>
  </si>
  <si>
    <t>lærir að horfa langt fram á veginn . Það er nauðsynlegt . Á sama tíma að verður þú að vera</t>
  </si>
  <si>
    <t>þú þarft að halda í einhvern kjarna sem heldur þér á jörðinni . Stundum festist ég í því að vilja</t>
  </si>
  <si>
    <t>Verið sérvitringar</t>
  </si>
  <si>
    <t>http://dv.is/folk/2013/6/27/verid-servitrinar/</t>
  </si>
  <si>
    <t>á veginn . Það er nauðsynlegt . Lítil skref færa þig skrefinu lengra Á sama tíma verður þú að vera</t>
  </si>
  <si>
    <t>25 einkenni þeirra sem lifa hamingjusömu og heilbrigðu lífi</t>
  </si>
  <si>
    <t>http://dv.is/lifsstill/2013/8/29/25-einkenni-theirra-sem-lifa-hamingjusomu-og-heilbrigdu-lifi-793W15/</t>
  </si>
  <si>
    <t>http://bleikt.pressan.is/lesa/svona-faerdu-barnid-thitt-til-ad-hlyda-ollu-sem-thu-segir/</t>
  </si>
  <si>
    <t>að nýjum samfélagssáttmála , nýrri sátt og einingu okkar á meðal . Þau sem til þingsins veljast verða að vera</t>
  </si>
  <si>
    <t>þung ábyrgð er lögð á þeirra herðar . Saman verða þau að leita þeirra grundvallargilda sem þau treysta best til</t>
  </si>
  <si>
    <t>Stjórnarskrá _x0097_ samfélagssáttmáli</t>
  </si>
  <si>
    <t>http://visir.is/g/2010842440639</t>
  </si>
  <si>
    <t>að keyra bílinn þá skapar það vissa hættu á að aka aðeins of hratt og þá þarf maður að vera</t>
  </si>
  <si>
    <t>þungir bílar eins og þessi hafa mikinn skriðþunga þó að bremsurnar séu einstaklega öflugar og góðar . Var afar hrifinn</t>
  </si>
  <si>
    <t>Alltaf jafn sérstök tilfinning að keyra Benz</t>
  </si>
  <si>
    <t>http://bbl.is/frettir/9219</t>
  </si>
  <si>
    <t>Hjörtur Leonard Jónsson</t>
  </si>
  <si>
    <t>. Kostun er viðskipti Í ritinu segir jafnframt að með kostun sé stofnað til gagnkvæms viðskiptasambands þar sem menningaraðilinn sé</t>
  </si>
  <si>
    <t>þurfa að gefa fyrirtæki eitthvað fyrir peningana . Þessvegna er mikilvægt fyrir menningaraðilann að nálgast ekki fyrirtæki með betlistaf ,</t>
  </si>
  <si>
    <t>Hvað er kostun? - Hvað er ekki kostun?</t>
  </si>
  <si>
    <t>http://mbl.is/greinasafn/grein/738470</t>
  </si>
  <si>
    <t>fyrirliða enska landsliðsins . Tom var í herbíðum Liverpool en gekk til liðs við Blackpool í sumar . Hann er</t>
  </si>
  <si>
    <t>þurfa að leggja hart að sér til að fá byrjunarliðssæti . „ Ég hef notið hverrar einustu mínútu hérna .</t>
  </si>
  <si>
    <t>Sonur Paul Ince kom inn af krafti fyrir Blackpool</t>
  </si>
  <si>
    <t>um harðan fíkil sé að ræða . Þó svo frelsissvipting verði að eiga sér stað , þá eru flestir hverjir</t>
  </si>
  <si>
    <t>þurfa að taka út sína refsingu þótt ekki sé það innan rammgirtra fangelsisveggja , og myndu láta ógert að útskrifa</t>
  </si>
  <si>
    <t>Fangelsismálayfirvöld stýrast af dómgreindarleysi</t>
  </si>
  <si>
    <t>http://visir.is/g/2016160639989</t>
  </si>
  <si>
    <t>Vilhelm Jónsson</t>
  </si>
  <si>
    <t>dásamlega þér líður eftir á , en verja kvöldinu í staðinn í að glápa á sjónvarpið ? Eða að vera</t>
  </si>
  <si>
    <t>þurfa að vinna í lokaritgerðinni eða taka mataræðið í gegn en skorta innri kjark og úthald til að breyta venjum</t>
  </si>
  <si>
    <t>Að byggja upp viljastyrk og sjálfsaga</t>
  </si>
  <si>
    <t>http://mbl.is/greinasafn/grein/1323193</t>
  </si>
  <si>
    <t>að kynnast því . Við vitum vel að við munum horfa mikið á boltann en verðum að vera einbeittir og</t>
  </si>
  <si>
    <t>þurfa að þjást . “ Leikurinn hefst klukkan 19.45 og er í beinni á Stöð 2 Sport . Það hafa</t>
  </si>
  <si>
    <t>Conte sefur ekki af spenningi</t>
  </si>
  <si>
    <t>http://visir.is/g/2018180319503</t>
  </si>
  <si>
    <t>Fyrir fjórum og hálfu ári eignaðist Elma svo þriðju dóttur sína , nú reynslunni ríkari , í góðu sambandi og</t>
  </si>
  <si>
    <t>þurfa hjálp til að komast í gegnum meðgönguna og fyrstu mánuðina . „ Ég hef alltaf þurft aðstoð . Ég</t>
  </si>
  <si>
    <t>það gömul . " Hún segir að til þess að fólk geti áfram lifað á jörðinni sé mikilvægt að vera</t>
  </si>
  <si>
    <t>þurfi að gera til þess að halda henni í góðu standi . Í ræðunni benti hún á að hún væri</t>
  </si>
  <si>
    <t>Kominn tími til að vakna og hugsa um framtíð jarðar</t>
  </si>
  <si>
    <t>„ Framtíðarmúsíkin er sú að félög beri ábyrgð á sínum síðum sjálf en þar til við tryggjum að allir séu</t>
  </si>
  <si>
    <t>þurfi að koma fram þá sjáum við um að setja upplýsingarnar inn . “ Skoðum þrjá valkosti sem eru í</t>
  </si>
  <si>
    <t>Fjölmargt í boði fyrir börn í sumar</t>
  </si>
  <si>
    <t>að hann einkennist af sanngirni og virðingu fyrir öllum . Starfsandi í skólanum sé almennt góður og nemendur og starfsfólk</t>
  </si>
  <si>
    <t>þurfi til að skapa hann . Fram kemur að nemendur þekki skólareglur og telji þær sanngjarnar . Vel sé fylgst</t>
  </si>
  <si>
    <t>Jákvæðar niðurstöður í ytra mati á Brekkubæjarskóla</t>
  </si>
  <si>
    <t>„ Hugurinn er mikilvægur í öllum íþróttagreinum . Minn styrkleiki í körfunni var ekki tæknilegir hæfileikar en ég var mjög</t>
  </si>
  <si>
    <t>þurfti að gera hugarfarslega til þess að ná þeim árangri miðað við þá hæfileika sem ég hafði . Það sama</t>
  </si>
  <si>
    <t>Sjónvarp: Ber út boðskap pílukasts</t>
  </si>
  <si>
    <t>http://vf.is/ithrottir/sjonvarp-ber-ut-bodskap-pilukasts</t>
  </si>
  <si>
    <t>. Þar á ég við að vera með vel menntað og vel þjálfað starfsfólk , ljósmæður og fæðingarlækna sem eru</t>
  </si>
  <si>
    <t>því minna inngrip með lyfjum og // eða tækni því betra . Á sama tíma þurfa þau að geta metið</t>
  </si>
  <si>
    <t>Mikilvægt starf ljósmæðra</t>
  </si>
  <si>
    <t>http://mbl.is/greinasafn/grein/1243133</t>
  </si>
  <si>
    <t>úr óvæntri átt , sem stöppuðu í mig stálinu , og mér þykir mjög vænt um þá . Ég er</t>
  </si>
  <si>
    <t>því sterkara sem vina- og fjölskyldunetið er , þeim mun betur vegnar manni í persónulega lífinu . Ef eitthvað bjátar</t>
  </si>
  <si>
    <t>Tíðar ferðir á slysó</t>
  </si>
  <si>
    <t>http://mbl.is/greinasafn/grein/1239449</t>
  </si>
  <si>
    <t>" segir Gréta Björg Blængsdóttir , sölu- og markaðsstjóri hjá Mjöll-Frigg ehf. " Í dag eru foreldrar ungra barna mjög</t>
  </si>
  <si>
    <t>þvottaefni er æskilegt að nota fyrir litlu krílin og við höfum fundið fyrir aukinni eftirspurn eftir þvottaefninu Milt fyrir barnið</t>
  </si>
  <si>
    <t>Milt fyrir barnið</t>
  </si>
  <si>
    <t>http://mbl.is/greinasafn/grein/1391919</t>
  </si>
  <si>
    <t>og í rauninni við erum að gera með byggingu húsa til næstu framtíðar og í rauninni að allt samfélagið verði</t>
  </si>
  <si>
    <t>meðvitað um það hvaða</t>
  </si>
  <si>
    <t>þýðingu það hefur að koma upp húsum , koma upp mannvirkjum , brúm eða öðrum mannvirkjum til þess að síðan</t>
  </si>
  <si>
    <t>Hönnun í námsskrárnar?</t>
  </si>
  <si>
    <t>boðið upp á pinnamat en áður , standandi boð eins og títt er um opnanir . Krakkarnir í dag eru</t>
  </si>
  <si>
    <t>þykir fínt og vilja það sjálfir . Þau hafa skoðanir á veitingunum og veislunni sjálf . Þegar ég fermdist þá</t>
  </si>
  <si>
    <t>Fermingarveislur eru átveislur</t>
  </si>
  <si>
    <t>http://dv.is/lifsstill/2013/2/23/fermingarveislur-eru-atveislur/</t>
  </si>
  <si>
    <t>er á göfflum og hægir þá á tilthraða mastursins . Þyngdarvísir er sömuleiðis á göfflum svo ökumaður geti ávallt verið</t>
  </si>
  <si>
    <t>þyngd hann er með á göfflunum . Hægt er að fá lyftarana með öllum mögulegum útfærslum af stjórntækjum fyrir aksturstefnu</t>
  </si>
  <si>
    <t>Við þekkjum gæðin þegar við sjáum þau</t>
  </si>
  <si>
    <t>http://dv.is/lifsstill/2017/4/5/vid-thekkjum-gaedin-thegar-vid-sjaum-thau/</t>
  </si>
  <si>
    <t>auðveldað undirbúninginn fyrir leikinn í kvöld . „ Hann spilaði auðvitað inn í þetta allt saman . Það voru allir</t>
  </si>
  <si>
    <t>þyrfti að gera hérna í kvöld . “ Með sigrinum náðu FH-ingar sex stiga forskoti á KR sem á leik</t>
  </si>
  <si>
    <t>Umfjöllun, viðtöl, einkunnir og myndir: FH - Stjarnan 4-0 | FH-ingar niðurlægðu Íslandsmeistarana</t>
  </si>
  <si>
    <t>http://visir.is/g/2015150819198</t>
  </si>
  <si>
    <t>Kristinn Páll Teitsson í Kaplakrika</t>
  </si>
  <si>
    <t>vissulega ekki , það er alltaf erfitt að koma inn í leiki sem er svona hátt tempó . Ég var</t>
  </si>
  <si>
    <t>þyrfti að gera og Heimir og Lars fóru vel yfir hvað þeir vildu fá frá mér . Vonandi að það</t>
  </si>
  <si>
    <t>Sverrir Ingi: Einn mesti léttir sem þú getur fundið í lífinu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</si>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</sst>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rgb="FF000000"/>
      <name val="Arial"/>
    </font>
    <font>
      <sz val="12.0"/>
      <color theme="1"/>
      <name val="Arial"/>
      <scheme val="minor"/>
    </font>
    <font>
      <u/>
      <sz val="12.0"/>
      <color rgb="FF0000FF"/>
    </font>
    <font>
      <sz val="12.0"/>
      <color theme="1"/>
      <name val="Arial"/>
    </font>
    <font>
      <u/>
      <sz val="12.0"/>
      <color rgb="FF0000FF"/>
      <name val="Cambria"/>
    </font>
    <font>
      <u/>
      <sz val="12.0"/>
      <color rgb="FF000000"/>
      <name val="Arial"/>
    </font>
    <font>
      <u/>
      <sz val="12.0"/>
      <color rgb="FF0000FF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0" fillId="0" fontId="4" numFmtId="0" xfId="0" applyAlignment="1" applyFont="1">
      <alignment readingOrder="0"/>
    </xf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9" fillId="4" fontId="7" numFmtId="0" xfId="0" applyBorder="1" applyFont="1"/>
    <xf borderId="10" fillId="4" fontId="7" numFmtId="0" xfId="0" applyBorder="1" applyFont="1"/>
    <xf borderId="11" fillId="4" fontId="7" numFmtId="0" xfId="0" applyBorder="1" applyFont="1"/>
    <xf borderId="9" fillId="4" fontId="7" numFmtId="0" xfId="0" applyAlignment="1" applyBorder="1" applyFont="1">
      <alignment readingOrder="0"/>
    </xf>
    <xf borderId="1" fillId="6" fontId="4" numFmtId="0" xfId="0" applyAlignment="1" applyBorder="1" applyFill="1" applyFont="1">
      <alignment readingOrder="0"/>
    </xf>
    <xf borderId="2" fillId="6" fontId="7" numFmtId="0" xfId="0" applyBorder="1" applyFont="1"/>
    <xf borderId="3" fillId="6" fontId="7" numFmtId="0" xfId="0" applyBorder="1" applyFont="1"/>
    <xf borderId="0" fillId="0" fontId="7" numFmtId="2" xfId="0" applyFont="1" applyNumberFormat="1"/>
    <xf borderId="7" fillId="7" fontId="7" numFmtId="0" xfId="0" applyBorder="1" applyFill="1" applyFont="1"/>
    <xf borderId="0" fillId="7" fontId="7" numFmtId="0" xfId="0" applyAlignment="1" applyFont="1">
      <alignment readingOrder="0"/>
    </xf>
    <xf borderId="8" fillId="7" fontId="7" numFmtId="0" xfId="0" applyAlignment="1" applyBorder="1" applyFont="1">
      <alignment readingOrder="0"/>
    </xf>
    <xf quotePrefix="1" borderId="7" fillId="7" fontId="7" numFmtId="0" xfId="0" applyAlignment="1" applyBorder="1" applyFont="1">
      <alignment readingOrder="0"/>
    </xf>
    <xf borderId="0" fillId="7" fontId="7" numFmtId="0" xfId="0" applyFont="1"/>
    <xf borderId="8" fillId="7" fontId="7" numFmtId="0" xfId="0" applyBorder="1" applyFont="1"/>
    <xf borderId="7" fillId="7" fontId="7" numFmtId="0" xfId="0" applyAlignment="1" applyBorder="1" applyFont="1">
      <alignment readingOrder="0"/>
    </xf>
    <xf borderId="0" fillId="7" fontId="7" numFmtId="2" xfId="0" applyFont="1" applyNumberFormat="1"/>
    <xf borderId="8" fillId="7" fontId="7" numFmtId="2" xfId="0" applyBorder="1" applyFont="1" applyNumberFormat="1"/>
    <xf borderId="9" fillId="7" fontId="7" numFmtId="0" xfId="0" applyAlignment="1" applyBorder="1" applyFont="1">
      <alignment readingOrder="0"/>
    </xf>
    <xf borderId="10" fillId="7" fontId="7" numFmtId="2" xfId="0" applyBorder="1" applyFont="1" applyNumberFormat="1"/>
    <xf borderId="11" fillId="7" fontId="7" numFmtId="2" xfId="0" applyBorder="1" applyFont="1" applyNumberFormat="1"/>
    <xf borderId="0" fillId="0" fontId="4" numFmtId="0" xfId="0" applyFon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horizontal="left" readingOrder="0" vertical="bottom"/>
    </xf>
    <xf borderId="0" fillId="0" fontId="11" numFmtId="0" xfId="0" applyAlignment="1" applyFont="1">
      <alignment readingOrder="0"/>
    </xf>
    <xf borderId="0" fillId="0" fontId="11" numFmtId="0" xfId="0" applyFont="1"/>
    <xf borderId="0" fillId="0" fontId="12" numFmtId="0" xfId="0" applyAlignment="1" applyFont="1">
      <alignment readingOrder="0"/>
    </xf>
    <xf borderId="0" fillId="0" fontId="13" numFmtId="0" xfId="0" applyAlignment="1" applyFont="1">
      <alignment horizontal="right" readingOrder="0" vertical="bottom"/>
    </xf>
    <xf borderId="0" fillId="0" fontId="13" numFmtId="0" xfId="0" applyAlignment="1" applyFont="1">
      <alignment horizontal="right" vertical="bottom"/>
    </xf>
    <xf borderId="0" fillId="0" fontId="13" numFmtId="0" xfId="0" applyAlignment="1" applyFont="1">
      <alignment readingOrder="0" vertical="bottom"/>
    </xf>
    <xf borderId="0" fillId="0" fontId="13" numFmtId="0" xfId="0" applyAlignment="1" applyFont="1">
      <alignment vertical="bottom"/>
    </xf>
    <xf borderId="0" fillId="0" fontId="14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vertical="bottom"/>
    </xf>
    <xf borderId="0" fillId="0" fontId="10" numFmtId="0" xfId="0" applyAlignment="1" applyFont="1">
      <alignment horizontal="right" readingOrder="0" vertical="bottom"/>
    </xf>
    <xf borderId="0" fillId="0" fontId="13" numFmtId="0" xfId="0" applyAlignment="1" applyFont="1">
      <alignment horizontal="right" vertical="bottom"/>
    </xf>
    <xf borderId="0" fillId="0" fontId="11" numFmtId="0" xfId="0" applyAlignment="1" applyFont="1">
      <alignment readingOrder="0" shrinkToFit="0" wrapText="0"/>
    </xf>
    <xf borderId="0" fillId="0" fontId="11" numFmtId="0" xfId="0" applyAlignment="1" applyFont="1">
      <alignment shrinkToFit="0" wrapText="0"/>
    </xf>
    <xf borderId="0" fillId="0" fontId="16" numFmtId="0" xfId="0" applyAlignment="1" applyFont="1">
      <alignment readingOrder="0" shrinkToFit="0" wrapText="0"/>
    </xf>
    <xf borderId="0" fillId="0" fontId="7" numFmtId="0" xfId="0" applyAlignment="1" applyFont="1">
      <alignment shrinkToFit="0" wrapText="0"/>
    </xf>
    <xf quotePrefix="1" borderId="0" fillId="0" fontId="10" numFmtId="0" xfId="0" applyAlignment="1" applyFont="1">
      <alignment horizontal="left" readingOrder="0" vertical="bottom"/>
    </xf>
    <xf quotePrefix="1" borderId="0" fillId="0" fontId="11" numFmtId="0" xfId="0" applyAlignment="1" applyFont="1">
      <alignment readingOrder="0"/>
    </xf>
    <xf borderId="0" fillId="0" fontId="13" numFmtId="0" xfId="0" applyAlignment="1" applyFont="1">
      <alignment vertical="bottom"/>
    </xf>
    <xf borderId="0" fillId="0" fontId="17" numFmtId="0" xfId="0" applyAlignment="1" applyFont="1">
      <alignment horizontal="right" readingOrder="0" vertical="bottom"/>
    </xf>
    <xf borderId="0" fillId="0" fontId="17" numFmtId="0" xfId="0" applyAlignment="1" applyFont="1">
      <alignment vertical="bottom"/>
    </xf>
    <xf borderId="0" fillId="0" fontId="17" numFmtId="0" xfId="0" applyAlignment="1" applyFont="1">
      <alignment readingOrder="0" vertical="bottom"/>
    </xf>
    <xf borderId="0" fillId="0" fontId="17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17" numFmtId="0" xfId="0" applyAlignment="1" applyFont="1">
      <alignment horizontal="right" vertical="bottom"/>
    </xf>
    <xf borderId="0" fillId="0" fontId="18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19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8" fontId="4" numFmtId="0" xfId="0" applyAlignment="1" applyBorder="1" applyFill="1" applyFont="1">
      <alignment horizontal="center" readingOrder="0"/>
    </xf>
    <xf borderId="6" fillId="8" fontId="4" numFmtId="0" xfId="0" applyAlignment="1" applyBorder="1" applyFont="1">
      <alignment horizontal="center" readingOrder="0"/>
    </xf>
    <xf quotePrefix="1" borderId="6" fillId="8" fontId="4" numFmtId="0" xfId="0" applyAlignment="1" applyBorder="1" applyFont="1">
      <alignment horizontal="center" readingOrder="0"/>
    </xf>
    <xf quotePrefix="1" borderId="5" fillId="8" fontId="4" numFmtId="0" xfId="0" applyAlignment="1" applyBorder="1" applyFont="1">
      <alignment horizontal="center" readingOrder="0"/>
    </xf>
    <xf quotePrefix="1" borderId="4" fillId="8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8" fontId="4" numFmtId="0" xfId="0" applyAlignment="1" applyBorder="1" applyFont="1">
      <alignment readingOrder="0"/>
    </xf>
    <xf borderId="9" fillId="8" fontId="7" numFmtId="0" xfId="0" applyBorder="1" applyFont="1"/>
    <xf borderId="10" fillId="8" fontId="7" numFmtId="0" xfId="0" applyBorder="1" applyFont="1"/>
    <xf borderId="11" fillId="8" fontId="7" numFmtId="0" xfId="0" applyBorder="1" applyFont="1"/>
    <xf borderId="9" fillId="8" fontId="4" numFmtId="0" xfId="0" applyAlignment="1" applyBorder="1" applyFont="1">
      <alignment horizontal="center" readingOrder="0"/>
    </xf>
    <xf borderId="10" fillId="8" fontId="4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9" fillId="8" fontId="4" numFmtId="0" xfId="0" applyAlignment="1" applyBorder="1" applyFont="1">
      <alignment readingOrder="0"/>
    </xf>
    <xf borderId="10" fillId="8" fontId="4" numFmtId="0" xfId="0" applyAlignment="1" applyBorder="1" applyFont="1">
      <alignment readingOrder="0"/>
    </xf>
    <xf borderId="11" fillId="8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right"/>
    </xf>
    <xf borderId="0" fillId="0" fontId="7" numFmtId="0" xfId="0" applyFont="1"/>
    <xf borderId="0" fillId="0" fontId="5" numFmtId="0" xfId="0" applyFont="1"/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3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1289383356"/>
        <c:axId val="1727048016"/>
      </c:barChart>
      <c:catAx>
        <c:axId val="12893833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7048016"/>
      </c:catAx>
      <c:valAx>
        <c:axId val="1727048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93833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253190639"/>
        <c:axId val="1618898230"/>
      </c:barChart>
      <c:catAx>
        <c:axId val="253190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8898230"/>
      </c:catAx>
      <c:valAx>
        <c:axId val="16188982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531906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2180" Type="http://schemas.openxmlformats.org/officeDocument/2006/relationships/hyperlink" Target="http://fotbolti.net/news/17-04-2018/byrjunarlid-brighton-og-tottenham-alderweireld-og-lucas-byrja" TargetMode="External"/><Relationship Id="rId2181" Type="http://schemas.openxmlformats.org/officeDocument/2006/relationships/hyperlink" Target="http://eyjan.pressan.is/frettir/2008/12/13/ingibjorg-solrun-hefdi-att-ad-standa-vaktina-betur/" TargetMode="External"/><Relationship Id="rId2182" Type="http://schemas.openxmlformats.org/officeDocument/2006/relationships/hyperlink" Target="http://dv.is" TargetMode="External"/><Relationship Id="rId2183" Type="http://schemas.openxmlformats.org/officeDocument/2006/relationships/hyperlink" Target="http://dv.is/433/2019/6/18/gerrard-sagdur-hafa-hafnad-derby" TargetMode="External"/><Relationship Id="rId2184" Type="http://schemas.openxmlformats.org/officeDocument/2006/relationships/hyperlink" Target="http://mbl.is/greinasafn/grein/1296847" TargetMode="External"/><Relationship Id="rId2185" Type="http://schemas.openxmlformats.org/officeDocument/2006/relationships/hyperlink" Target="http://eyjar.net" TargetMode="External"/><Relationship Id="rId2186" Type="http://schemas.openxmlformats.org/officeDocument/2006/relationships/hyperlink" Target="http://eyjar.net/read/2016-01-28/vaentanlegt-utbod-nyrrar-ferju-og-rekstur-hennar" TargetMode="External"/><Relationship Id="rId2187" Type="http://schemas.openxmlformats.org/officeDocument/2006/relationships/hyperlink" Target="http://mbl.is/greinasafn/grein/1422526" TargetMode="External"/><Relationship Id="rId2188" Type="http://schemas.openxmlformats.org/officeDocument/2006/relationships/hyperlink" Target="http://mbl.is/greinasafn/grein/1083955" TargetMode="External"/><Relationship Id="rId2189" Type="http://schemas.openxmlformats.org/officeDocument/2006/relationships/hyperlink" Target="http://visir.is/g/2017170309682" TargetMode="External"/><Relationship Id="rId2170" Type="http://schemas.openxmlformats.org/officeDocument/2006/relationships/hyperlink" Target="http://skessuhorn.is/2016/06/02/ekki-komist-hja-sidferdislega-thaettinum-umraedunni-um-skatta" TargetMode="External"/><Relationship Id="rId2171" Type="http://schemas.openxmlformats.org/officeDocument/2006/relationships/hyperlink" Target="http://mbl.is/greinasafn/grein/720503" TargetMode="External"/><Relationship Id="rId2172" Type="http://schemas.openxmlformats.org/officeDocument/2006/relationships/hyperlink" Target="http://dv.is" TargetMode="External"/><Relationship Id="rId2173" Type="http://schemas.openxmlformats.org/officeDocument/2006/relationships/hyperlink" Target="http://dv.is/fokus/2018/12/18/hraedslan-mikilvaegur-thattur-i-velgengni-heru-fagid-bydur-ekki-alltaf-upp-a-almennilegan-svefn" TargetMode="External"/><Relationship Id="rId2174" Type="http://schemas.openxmlformats.org/officeDocument/2006/relationships/hyperlink" Target="http://mbl.is/greinasafn/grein/1056568" TargetMode="External"/><Relationship Id="rId2175" Type="http://schemas.openxmlformats.org/officeDocument/2006/relationships/hyperlink" Target="http://mbl.is" TargetMode="External"/><Relationship Id="rId2176" Type="http://schemas.openxmlformats.org/officeDocument/2006/relationships/hyperlink" Target="http://mbl.is/sport/fotbolti/2016/02/19/benitez_kom_mer_a_stad_sem_mig_hefdi_aldrei_dreymt_" TargetMode="External"/><Relationship Id="rId2177" Type="http://schemas.openxmlformats.org/officeDocument/2006/relationships/hyperlink" Target="http://kjarninn.is" TargetMode="External"/><Relationship Id="rId2178" Type="http://schemas.openxmlformats.org/officeDocument/2006/relationships/hyperlink" Target="http://kjarninn.is/skyring/2016-04-30-hid-lifseiga-nintendo" TargetMode="External"/><Relationship Id="rId2179" Type="http://schemas.openxmlformats.org/officeDocument/2006/relationships/hyperlink" Target="http://visir.is/g/2017170528982" TargetMode="External"/><Relationship Id="rId2190" Type="http://schemas.openxmlformats.org/officeDocument/2006/relationships/hyperlink" Target="http://mbl.is/greinasafn/grein/1009199" TargetMode="External"/><Relationship Id="rId2191" Type="http://schemas.openxmlformats.org/officeDocument/2006/relationships/hyperlink" Target="http://mbl.is" TargetMode="External"/><Relationship Id="rId2192" Type="http://schemas.openxmlformats.org/officeDocument/2006/relationships/hyperlink" Target="http://mbl.is/frettir/erlent/2018/10/08/lofar_auknu_gagnsaei_vegna_malefni_rohingja" TargetMode="External"/><Relationship Id="rId2193" Type="http://schemas.openxmlformats.org/officeDocument/2006/relationships/hyperlink" Target="http://visir.is/g/2014140719704" TargetMode="External"/><Relationship Id="rId2194" Type="http://schemas.openxmlformats.org/officeDocument/2006/relationships/hyperlink" Target="http://visir.is/g/2018180619837" TargetMode="External"/><Relationship Id="rId2195" Type="http://schemas.openxmlformats.org/officeDocument/2006/relationships/hyperlink" Target="http://visir.is/g/2015705299973" TargetMode="External"/><Relationship Id="rId2196" Type="http://schemas.openxmlformats.org/officeDocument/2006/relationships/hyperlink" Target="http://mbl.is" TargetMode="External"/><Relationship Id="rId2197" Type="http://schemas.openxmlformats.org/officeDocument/2006/relationships/hyperlink" Target="http://mbl.is/smartland/heimili/2018/12/26/hugsadu_eins_og_frakki_um_heimilid" TargetMode="External"/><Relationship Id="rId2198" Type="http://schemas.openxmlformats.org/officeDocument/2006/relationships/hyperlink" Target="http://bleikt.is" TargetMode="External"/><Relationship Id="rId2199" Type="http://schemas.openxmlformats.org/officeDocument/2006/relationships/hyperlink" Target="http://bleikt.pressan.is/lesa/allir-thurfa-ad-hreyfa-sig-daglega-ohad-vigtinni/" TargetMode="External"/><Relationship Id="rId3513" Type="http://schemas.openxmlformats.org/officeDocument/2006/relationships/hyperlink" Target="http://visir.is/g/2019190429451" TargetMode="External"/><Relationship Id="rId4844" Type="http://schemas.openxmlformats.org/officeDocument/2006/relationships/hyperlink" Target="http://visir.is/g/2017170229585" TargetMode="External"/><Relationship Id="rId3512" Type="http://schemas.openxmlformats.org/officeDocument/2006/relationships/hyperlink" Target="http://kylfingur.vf.is/frettir/45773" TargetMode="External"/><Relationship Id="rId4843" Type="http://schemas.openxmlformats.org/officeDocument/2006/relationships/hyperlink" Target="http://mbl.is/frettir/innlent/2012/10/15/ekki_aetlunin_ad_afvegaleida_folk" TargetMode="External"/><Relationship Id="rId3515" Type="http://schemas.openxmlformats.org/officeDocument/2006/relationships/hyperlink" Target="http://visir.is/g/2017170428922" TargetMode="External"/><Relationship Id="rId4846" Type="http://schemas.openxmlformats.org/officeDocument/2006/relationships/hyperlink" Target="http://eyjar.net/read/2019-07-09/opid-fyrir-baejarbua-ad-sja-systurnar" TargetMode="External"/><Relationship Id="rId3514" Type="http://schemas.openxmlformats.org/officeDocument/2006/relationships/hyperlink" Target="http://visir.is/g/2013131119182" TargetMode="External"/><Relationship Id="rId4845" Type="http://schemas.openxmlformats.org/officeDocument/2006/relationships/hyperlink" Target="http://eyjar.net" TargetMode="External"/><Relationship Id="rId3517" Type="http://schemas.openxmlformats.org/officeDocument/2006/relationships/hyperlink" Target="http://sunnlenska.is/adsent/%c3%beegar-einn-ur-hopnum-greinist" TargetMode="External"/><Relationship Id="rId4848" Type="http://schemas.openxmlformats.org/officeDocument/2006/relationships/hyperlink" Target="http://mbl.is/frettir/innlent/2018/03/02/hafa_stundum_farid_adrar_leidir" TargetMode="External"/><Relationship Id="rId3516" Type="http://schemas.openxmlformats.org/officeDocument/2006/relationships/hyperlink" Target="http://sunnlenska.is" TargetMode="External"/><Relationship Id="rId4847" Type="http://schemas.openxmlformats.org/officeDocument/2006/relationships/hyperlink" Target="http://mbl.is" TargetMode="External"/><Relationship Id="rId3519" Type="http://schemas.openxmlformats.org/officeDocument/2006/relationships/hyperlink" Target="http://mbl.is/sport/efstadeild/2019/09/10/hamren_var_ekkert_ad_kvarta_eda_kveina" TargetMode="External"/><Relationship Id="rId3518" Type="http://schemas.openxmlformats.org/officeDocument/2006/relationships/hyperlink" Target="http://mbl.is" TargetMode="External"/><Relationship Id="rId4849" Type="http://schemas.openxmlformats.org/officeDocument/2006/relationships/hyperlink" Target="http://dv.is" TargetMode="External"/><Relationship Id="rId4840" Type="http://schemas.openxmlformats.org/officeDocument/2006/relationships/hyperlink" Target="http://kjarninn.is" TargetMode="External"/><Relationship Id="rId3511" Type="http://schemas.openxmlformats.org/officeDocument/2006/relationships/hyperlink" Target="http://mbl.is/greinasafn/grein/596041" TargetMode="External"/><Relationship Id="rId4842" Type="http://schemas.openxmlformats.org/officeDocument/2006/relationships/hyperlink" Target="http://mbl.is" TargetMode="External"/><Relationship Id="rId3510" Type="http://schemas.openxmlformats.org/officeDocument/2006/relationships/hyperlink" Target="http://frettabladid.is/skodun/leynigesturinn-1" TargetMode="External"/><Relationship Id="rId4841" Type="http://schemas.openxmlformats.org/officeDocument/2006/relationships/hyperlink" Target="http://kjarninn.is/skyring/2019-07-19-umdeild-graen-skirteini-skila-850-milljonum-i-hagnad-ari" TargetMode="External"/><Relationship Id="rId3502" Type="http://schemas.openxmlformats.org/officeDocument/2006/relationships/hyperlink" Target="http://dv.is" TargetMode="External"/><Relationship Id="rId4833" Type="http://schemas.openxmlformats.org/officeDocument/2006/relationships/hyperlink" Target="http://dv.is/frettir/2014/8/21/lekamalid-tekid-fyrir-i-thingnefnd-morgun/" TargetMode="External"/><Relationship Id="rId3501" Type="http://schemas.openxmlformats.org/officeDocument/2006/relationships/hyperlink" Target="http://mbl.is/greinasafn/grein/1464667" TargetMode="External"/><Relationship Id="rId4832" Type="http://schemas.openxmlformats.org/officeDocument/2006/relationships/hyperlink" Target="http://dv.is" TargetMode="External"/><Relationship Id="rId3504" Type="http://schemas.openxmlformats.org/officeDocument/2006/relationships/hyperlink" Target="http://mbl.is" TargetMode="External"/><Relationship Id="rId4835" Type="http://schemas.openxmlformats.org/officeDocument/2006/relationships/hyperlink" Target="http://kjarninn.is/skodun/2019-03-26-ad-finna-tilganginn-i-lifinu" TargetMode="External"/><Relationship Id="rId3503" Type="http://schemas.openxmlformats.org/officeDocument/2006/relationships/hyperlink" Target="http://dv.is/pressan/2019/9/28/djupfolsun-rongum-hondum" TargetMode="External"/><Relationship Id="rId4834" Type="http://schemas.openxmlformats.org/officeDocument/2006/relationships/hyperlink" Target="http://kjarninn.is" TargetMode="External"/><Relationship Id="rId3506" Type="http://schemas.openxmlformats.org/officeDocument/2006/relationships/hyperlink" Target="http://visir.is/g/2014703139895" TargetMode="External"/><Relationship Id="rId4837" Type="http://schemas.openxmlformats.org/officeDocument/2006/relationships/hyperlink" Target="http://visir.is/g/2016160529340" TargetMode="External"/><Relationship Id="rId3505" Type="http://schemas.openxmlformats.org/officeDocument/2006/relationships/hyperlink" Target="http://mbl.is/ferdalog/frettir/2019/08/26/keypti_flugmida_adra_leid_til_hong_kong" TargetMode="External"/><Relationship Id="rId4836" Type="http://schemas.openxmlformats.org/officeDocument/2006/relationships/hyperlink" Target="http://ruv.is/node/1086442" TargetMode="External"/><Relationship Id="rId3508" Type="http://schemas.openxmlformats.org/officeDocument/2006/relationships/hyperlink" Target="http://mbl.is" TargetMode="External"/><Relationship Id="rId4839" Type="http://schemas.openxmlformats.org/officeDocument/2006/relationships/hyperlink" Target="http://kjarninn.is/frettir/2019-07-25-telja-ad-taka-maetti-tillit-til-umhverfisahrifa-i-mataraedisradleggingum-landlaeknis" TargetMode="External"/><Relationship Id="rId3507" Type="http://schemas.openxmlformats.org/officeDocument/2006/relationships/hyperlink" Target="http://mbl.is/greinasafn/grein/588346" TargetMode="External"/><Relationship Id="rId4838" Type="http://schemas.openxmlformats.org/officeDocument/2006/relationships/hyperlink" Target="http://kjarninn.is" TargetMode="External"/><Relationship Id="rId3509" Type="http://schemas.openxmlformats.org/officeDocument/2006/relationships/hyperlink" Target="http://visir.is/g/2017171009265" TargetMode="External"/><Relationship Id="rId3500" Type="http://schemas.openxmlformats.org/officeDocument/2006/relationships/hyperlink" Target="http://mannlif.is/vikan/gerdu-meira-af-thvi-sem-gerir-thig-glada-og-grada" TargetMode="External"/><Relationship Id="rId4831" Type="http://schemas.openxmlformats.org/officeDocument/2006/relationships/hyperlink" Target="http://mbl.is/greinasafn/grein/1547746" TargetMode="External"/><Relationship Id="rId4830" Type="http://schemas.openxmlformats.org/officeDocument/2006/relationships/hyperlink" Target="http://dv.is/fokus/2019/11/27/solrun-diego-skorar-neytendastofu-er-enginn-horundsar-eda-osattur" TargetMode="External"/><Relationship Id="rId2203" Type="http://schemas.openxmlformats.org/officeDocument/2006/relationships/hyperlink" Target="http://mbl.is/greinasafn/grein/1258585" TargetMode="External"/><Relationship Id="rId3535" Type="http://schemas.openxmlformats.org/officeDocument/2006/relationships/hyperlink" Target="http://mbl.is/smartland/heilsa/2016/09/25/streita_sithreyta_og_vanvirkni_i_skjaldkirtli/" TargetMode="External"/><Relationship Id="rId4866" Type="http://schemas.openxmlformats.org/officeDocument/2006/relationships/hyperlink" Target="http://kjarninn.is/skodun/2016-05-20-med-markmidid-um-betri-heim-ad-vopni" TargetMode="External"/><Relationship Id="rId2204" Type="http://schemas.openxmlformats.org/officeDocument/2006/relationships/hyperlink" Target="http://vikudagur.is" TargetMode="External"/><Relationship Id="rId3534" Type="http://schemas.openxmlformats.org/officeDocument/2006/relationships/hyperlink" Target="http://mbl.is" TargetMode="External"/><Relationship Id="rId4865" Type="http://schemas.openxmlformats.org/officeDocument/2006/relationships/hyperlink" Target="http://kjarninn.is" TargetMode="External"/><Relationship Id="rId2205" Type="http://schemas.openxmlformats.org/officeDocument/2006/relationships/hyperlink" Target="http://vikudagur.is/is/frettir/erlendir-okumenn-a-hradferd" TargetMode="External"/><Relationship Id="rId3537" Type="http://schemas.openxmlformats.org/officeDocument/2006/relationships/hyperlink" Target="http://frettabladid.is/lifid/romantik-er-lika-a-bua-til-grautinn" TargetMode="External"/><Relationship Id="rId4868" Type="http://schemas.openxmlformats.org/officeDocument/2006/relationships/hyperlink" Target="http://mbl.is/folk/frettir/2016/07/30/30_krofum_i_danarbu_prince_visad_fra/" TargetMode="External"/><Relationship Id="rId2206" Type="http://schemas.openxmlformats.org/officeDocument/2006/relationships/hyperlink" Target="http://mbl.is" TargetMode="External"/><Relationship Id="rId3536" Type="http://schemas.openxmlformats.org/officeDocument/2006/relationships/hyperlink" Target="http://mbl.is/greinasafn/grein/1469497" TargetMode="External"/><Relationship Id="rId4867" Type="http://schemas.openxmlformats.org/officeDocument/2006/relationships/hyperlink" Target="http://mbl.is" TargetMode="External"/><Relationship Id="rId2207" Type="http://schemas.openxmlformats.org/officeDocument/2006/relationships/hyperlink" Target="http://mbl.is/folk/frettir/2014/01/24/myndin_ekki_eins_grof_og_bokin" TargetMode="External"/><Relationship Id="rId3539" Type="http://schemas.openxmlformats.org/officeDocument/2006/relationships/hyperlink" Target="http://mbl.is/greinasafn/grein/1634462" TargetMode="External"/><Relationship Id="rId2208" Type="http://schemas.openxmlformats.org/officeDocument/2006/relationships/hyperlink" Target="http://stundin.is/grein/1964" TargetMode="External"/><Relationship Id="rId3538" Type="http://schemas.openxmlformats.org/officeDocument/2006/relationships/hyperlink" Target="http://mbl.is/greinasafn/grein/1617691" TargetMode="External"/><Relationship Id="rId4869" Type="http://schemas.openxmlformats.org/officeDocument/2006/relationships/hyperlink" Target="http://visir.is/g/2013709189997" TargetMode="External"/><Relationship Id="rId2209" Type="http://schemas.openxmlformats.org/officeDocument/2006/relationships/hyperlink" Target="http://mbl.is/greinasafn/grein/1229438" TargetMode="External"/><Relationship Id="rId4860" Type="http://schemas.openxmlformats.org/officeDocument/2006/relationships/hyperlink" Target="http://dv.is/433/2019/12/6/fullyrda-ad-united-muni-reyna-ad-sannfaera-eriksen-um-ad-koma" TargetMode="External"/><Relationship Id="rId3531" Type="http://schemas.openxmlformats.org/officeDocument/2006/relationships/hyperlink" Target="http://visir.is/g/2019190819347" TargetMode="External"/><Relationship Id="rId4862" Type="http://schemas.openxmlformats.org/officeDocument/2006/relationships/hyperlink" Target="http://mbl.is/sport/fotbolti/2019/04/11/vitum_ad_thetta_er_naumt_veganesti" TargetMode="External"/><Relationship Id="rId2200" Type="http://schemas.openxmlformats.org/officeDocument/2006/relationships/hyperlink" Target="http://doktor.is" TargetMode="External"/><Relationship Id="rId3530" Type="http://schemas.openxmlformats.org/officeDocument/2006/relationships/hyperlink" Target="http://mbl.is/frettir/erlent/2008/01/02/bilawal_bhutto_segir_sinn_tima_munu_koma" TargetMode="External"/><Relationship Id="rId4861" Type="http://schemas.openxmlformats.org/officeDocument/2006/relationships/hyperlink" Target="http://mbl.is" TargetMode="External"/><Relationship Id="rId2201" Type="http://schemas.openxmlformats.org/officeDocument/2006/relationships/hyperlink" Target="http://mbl.is/greinasafn/grein/1413776" TargetMode="External"/><Relationship Id="rId3533" Type="http://schemas.openxmlformats.org/officeDocument/2006/relationships/hyperlink" Target="http://visir.is/g/2012121019533" TargetMode="External"/><Relationship Id="rId4864" Type="http://schemas.openxmlformats.org/officeDocument/2006/relationships/hyperlink" Target="http://visir.is/g/2017171019069" TargetMode="External"/><Relationship Id="rId2202" Type="http://schemas.openxmlformats.org/officeDocument/2006/relationships/hyperlink" Target="http://mbl.is/greinasafn/grein/1688337" TargetMode="External"/><Relationship Id="rId3532" Type="http://schemas.openxmlformats.org/officeDocument/2006/relationships/hyperlink" Target="http://mbl.is/greinasafn/grein/621389" TargetMode="External"/><Relationship Id="rId4863" Type="http://schemas.openxmlformats.org/officeDocument/2006/relationships/hyperlink" Target="http://mbl.is/greinasafn/grein/834574" TargetMode="External"/><Relationship Id="rId3524" Type="http://schemas.openxmlformats.org/officeDocument/2006/relationships/hyperlink" Target="http://visir.is/g/2013131119168" TargetMode="External"/><Relationship Id="rId4855" Type="http://schemas.openxmlformats.org/officeDocument/2006/relationships/hyperlink" Target="http://mbl.is/folk/frettir/2019/02/20/a_ekki_i_astarsambandi_vid_vinkonu_sina" TargetMode="External"/><Relationship Id="rId3523" Type="http://schemas.openxmlformats.org/officeDocument/2006/relationships/hyperlink" Target="http://mbl.is/greinasafn/grein/1090162" TargetMode="External"/><Relationship Id="rId4854" Type="http://schemas.openxmlformats.org/officeDocument/2006/relationships/hyperlink" Target="http://mbl.is" TargetMode="External"/><Relationship Id="rId3526" Type="http://schemas.openxmlformats.org/officeDocument/2006/relationships/hyperlink" Target="http://mbl.is/sport/handbolti/2018/12/16/til_skammar_hvernig_vid_komum_ut_i_seinni" TargetMode="External"/><Relationship Id="rId4857" Type="http://schemas.openxmlformats.org/officeDocument/2006/relationships/hyperlink" Target="http://frettabladid.is/lifid/konur-eru-ekki-i-einni-staer" TargetMode="External"/><Relationship Id="rId3525" Type="http://schemas.openxmlformats.org/officeDocument/2006/relationships/hyperlink" Target="http://mbl.is" TargetMode="External"/><Relationship Id="rId4856" Type="http://schemas.openxmlformats.org/officeDocument/2006/relationships/hyperlink" Target="http://frettatiminn.is/famennt-i-storborginni/" TargetMode="External"/><Relationship Id="rId3528" Type="http://schemas.openxmlformats.org/officeDocument/2006/relationships/hyperlink" Target="http://frettabladid.is/frettir/fyrsti-samkynhneigi-karlraherrann-eg-er-eins-og-eg-er" TargetMode="External"/><Relationship Id="rId4859" Type="http://schemas.openxmlformats.org/officeDocument/2006/relationships/hyperlink" Target="http://dv.is" TargetMode="External"/><Relationship Id="rId3527" Type="http://schemas.openxmlformats.org/officeDocument/2006/relationships/hyperlink" Target="http://mbl.is/greinasafn/grein/1707471" TargetMode="External"/><Relationship Id="rId4858" Type="http://schemas.openxmlformats.org/officeDocument/2006/relationships/hyperlink" Target="http://mbl.is/greinasafn/grein/1653463" TargetMode="External"/><Relationship Id="rId3529" Type="http://schemas.openxmlformats.org/officeDocument/2006/relationships/hyperlink" Target="http://mbl.is" TargetMode="External"/><Relationship Id="rId3520" Type="http://schemas.openxmlformats.org/officeDocument/2006/relationships/hyperlink" Target="http://mbl.is/greinasafn/grein/1645969" TargetMode="External"/><Relationship Id="rId4851" Type="http://schemas.openxmlformats.org/officeDocument/2006/relationships/hyperlink" Target="http://visir.is/g/2011110329016" TargetMode="External"/><Relationship Id="rId4850" Type="http://schemas.openxmlformats.org/officeDocument/2006/relationships/hyperlink" Target="http://dv.is/pressan/2019/9/23/skoporin-varpa-ljosi-slaandi-tolfraedi" TargetMode="External"/><Relationship Id="rId3522" Type="http://schemas.openxmlformats.org/officeDocument/2006/relationships/hyperlink" Target="http://mbl.is/greinasafn/grein/1690319" TargetMode="External"/><Relationship Id="rId4853" Type="http://schemas.openxmlformats.org/officeDocument/2006/relationships/hyperlink" Target="http://mbl.is/greinasafn/grein/707169" TargetMode="External"/><Relationship Id="rId3521" Type="http://schemas.openxmlformats.org/officeDocument/2006/relationships/hyperlink" Target="http://mbl.is/greinasafn/grein/1418461" TargetMode="External"/><Relationship Id="rId4852" Type="http://schemas.openxmlformats.org/officeDocument/2006/relationships/hyperlink" Target="http://ruv.is/node/1166710" TargetMode="External"/><Relationship Id="rId4800" Type="http://schemas.openxmlformats.org/officeDocument/2006/relationships/hyperlink" Target="http://mbl.is/greinasafn/grein/1695058" TargetMode="External"/><Relationship Id="rId4802" Type="http://schemas.openxmlformats.org/officeDocument/2006/relationships/hyperlink" Target="http://mbl.is" TargetMode="External"/><Relationship Id="rId4801" Type="http://schemas.openxmlformats.org/officeDocument/2006/relationships/hyperlink" Target="http://visir.is/g/2018180118898" TargetMode="External"/><Relationship Id="rId4804" Type="http://schemas.openxmlformats.org/officeDocument/2006/relationships/hyperlink" Target="http://visir.is/g/2019190129700" TargetMode="External"/><Relationship Id="rId4803" Type="http://schemas.openxmlformats.org/officeDocument/2006/relationships/hyperlink" Target="http://mbl.is/vidskipti/frettir/2017/05/18/tomar_umbudir_ekki_rusl/" TargetMode="External"/><Relationship Id="rId4806" Type="http://schemas.openxmlformats.org/officeDocument/2006/relationships/hyperlink" Target="http://is.wikipedia.org/wiki?curid=115121" TargetMode="External"/><Relationship Id="rId4805" Type="http://schemas.openxmlformats.org/officeDocument/2006/relationships/hyperlink" Target="http://dv.is" TargetMode="External"/><Relationship Id="rId4808" Type="http://schemas.openxmlformats.org/officeDocument/2006/relationships/hyperlink" Target="http://visir.is/g/2014140729677" TargetMode="External"/><Relationship Id="rId4807" Type="http://schemas.openxmlformats.org/officeDocument/2006/relationships/hyperlink" Target="http://stundin.is/grein/9338" TargetMode="External"/><Relationship Id="rId4809" Type="http://schemas.openxmlformats.org/officeDocument/2006/relationships/hyperlink" Target="http://dv.is" TargetMode="External"/><Relationship Id="rId4822" Type="http://schemas.openxmlformats.org/officeDocument/2006/relationships/hyperlink" Target="http://dv.is/frettir/2018/10/6/thau-hlutu-menningarverdlaun-dv" TargetMode="External"/><Relationship Id="rId4821" Type="http://schemas.openxmlformats.org/officeDocument/2006/relationships/hyperlink" Target="http://dv.is" TargetMode="External"/><Relationship Id="rId4824" Type="http://schemas.openxmlformats.org/officeDocument/2006/relationships/hyperlink" Target="http://mbl.is/greinasafn/grein/1227123" TargetMode="External"/><Relationship Id="rId4823" Type="http://schemas.openxmlformats.org/officeDocument/2006/relationships/hyperlink" Target="http://mbl.is/greinasafn/grein/1038659" TargetMode="External"/><Relationship Id="rId4826" Type="http://schemas.openxmlformats.org/officeDocument/2006/relationships/hyperlink" Target="http://mbl.is/frettir/erlent/2017/05/09/trump_vopnavaedir_kurda/" TargetMode="External"/><Relationship Id="rId4825" Type="http://schemas.openxmlformats.org/officeDocument/2006/relationships/hyperlink" Target="http://mbl.is" TargetMode="External"/><Relationship Id="rId4828" Type="http://schemas.openxmlformats.org/officeDocument/2006/relationships/hyperlink" Target="http://dv.is/lifsstill/2012/3/7/gakktu-med-bordtolvu-i-vasanum/" TargetMode="External"/><Relationship Id="rId4827" Type="http://schemas.openxmlformats.org/officeDocument/2006/relationships/hyperlink" Target="http://dv.is" TargetMode="External"/><Relationship Id="rId4829" Type="http://schemas.openxmlformats.org/officeDocument/2006/relationships/hyperlink" Target="http://dv.is" TargetMode="External"/><Relationship Id="rId4820" Type="http://schemas.openxmlformats.org/officeDocument/2006/relationships/hyperlink" Target="http://kjarninn.is/skodun/2018-04-30-kjarahrunid" TargetMode="External"/><Relationship Id="rId4811" Type="http://schemas.openxmlformats.org/officeDocument/2006/relationships/hyperlink" Target="http://ruv.is/node/1229230" TargetMode="External"/><Relationship Id="rId4810" Type="http://schemas.openxmlformats.org/officeDocument/2006/relationships/hyperlink" Target="http://dv.is/frettir/2018/10/26/radist-transkonu-laekjartorgi-thetta-tekur-mest-salina" TargetMode="External"/><Relationship Id="rId4813" Type="http://schemas.openxmlformats.org/officeDocument/2006/relationships/hyperlink" Target="http://mbl.is/greinasafn/grein/1244164" TargetMode="External"/><Relationship Id="rId4812" Type="http://schemas.openxmlformats.org/officeDocument/2006/relationships/hyperlink" Target="http://mbl.is/greinasafn/grein/1641928" TargetMode="External"/><Relationship Id="rId4815" Type="http://schemas.openxmlformats.org/officeDocument/2006/relationships/hyperlink" Target="http://ruv.is/node/992219" TargetMode="External"/><Relationship Id="rId4814" Type="http://schemas.openxmlformats.org/officeDocument/2006/relationships/hyperlink" Target="http://mbl.is/greinasafn/grein/1356886" TargetMode="External"/><Relationship Id="rId4817" Type="http://schemas.openxmlformats.org/officeDocument/2006/relationships/hyperlink" Target="http://visir.is/g/2018180529356" TargetMode="External"/><Relationship Id="rId4816" Type="http://schemas.openxmlformats.org/officeDocument/2006/relationships/hyperlink" Target="http://ruv.is/node/992189" TargetMode="External"/><Relationship Id="rId4819" Type="http://schemas.openxmlformats.org/officeDocument/2006/relationships/hyperlink" Target="http://kjarninn.is" TargetMode="External"/><Relationship Id="rId4818" Type="http://schemas.openxmlformats.org/officeDocument/2006/relationships/hyperlink" Target="http://visir.is/g/2016160319131" TargetMode="External"/><Relationship Id="rId2269" Type="http://schemas.openxmlformats.org/officeDocument/2006/relationships/hyperlink" Target="http://mbl.is/greinasafn/grein/1018036" TargetMode="External"/><Relationship Id="rId3591" Type="http://schemas.openxmlformats.org/officeDocument/2006/relationships/hyperlink" Target="http://ruv.is/frett/stofnanir-eiga-ad-syna-starfsmonnum-naergaetni" TargetMode="External"/><Relationship Id="rId2260" Type="http://schemas.openxmlformats.org/officeDocument/2006/relationships/hyperlink" Target="http://mbl.is/greinasafn/grein/1429541" TargetMode="External"/><Relationship Id="rId3590" Type="http://schemas.openxmlformats.org/officeDocument/2006/relationships/hyperlink" Target="http://stundin.is/grein/2968" TargetMode="External"/><Relationship Id="rId2261" Type="http://schemas.openxmlformats.org/officeDocument/2006/relationships/hyperlink" Target="http://ruv.is/node/1211268" TargetMode="External"/><Relationship Id="rId3593" Type="http://schemas.openxmlformats.org/officeDocument/2006/relationships/hyperlink" Target="http://visir.is/g/2017170719768" TargetMode="External"/><Relationship Id="rId2262" Type="http://schemas.openxmlformats.org/officeDocument/2006/relationships/hyperlink" Target="http://visir.is/g/2017171129921" TargetMode="External"/><Relationship Id="rId3592" Type="http://schemas.openxmlformats.org/officeDocument/2006/relationships/hyperlink" Target="http://visir.is/g/2017170619147" TargetMode="External"/><Relationship Id="rId2263" Type="http://schemas.openxmlformats.org/officeDocument/2006/relationships/hyperlink" Target="http://visir.is/g/2017171129921" TargetMode="External"/><Relationship Id="rId3595" Type="http://schemas.openxmlformats.org/officeDocument/2006/relationships/hyperlink" Target="http://mbl.is/greinasafn/grein/1526684" TargetMode="External"/><Relationship Id="rId2264" Type="http://schemas.openxmlformats.org/officeDocument/2006/relationships/hyperlink" Target="http://visir.is/g/2017171019348" TargetMode="External"/><Relationship Id="rId3594" Type="http://schemas.openxmlformats.org/officeDocument/2006/relationships/hyperlink" Target="http://vf.is/adsent/ljosanott--fjolskylduhatidin-okkar" TargetMode="External"/><Relationship Id="rId2265" Type="http://schemas.openxmlformats.org/officeDocument/2006/relationships/hyperlink" Target="http://visir.is/g/2017170129264" TargetMode="External"/><Relationship Id="rId3597" Type="http://schemas.openxmlformats.org/officeDocument/2006/relationships/hyperlink" Target="http://mbl.is/smartland/stars/2011/11/02/pippa_middleton_kennir_folki_ad_skemmta_ser" TargetMode="External"/><Relationship Id="rId2266" Type="http://schemas.openxmlformats.org/officeDocument/2006/relationships/hyperlink" Target="http://mbl.is" TargetMode="External"/><Relationship Id="rId3596" Type="http://schemas.openxmlformats.org/officeDocument/2006/relationships/hyperlink" Target="http://mbl.is" TargetMode="External"/><Relationship Id="rId2267" Type="http://schemas.openxmlformats.org/officeDocument/2006/relationships/hyperlink" Target="http://mbl.is/folk/frettir/2019/09/27/er_eitthvad_ad_likama_minum" TargetMode="External"/><Relationship Id="rId3599" Type="http://schemas.openxmlformats.org/officeDocument/2006/relationships/hyperlink" Target="http://ruv.is/frett/aefdi-sig-fyrir-hlutverkid-a-barni-brodur-sins" TargetMode="External"/><Relationship Id="rId2268" Type="http://schemas.openxmlformats.org/officeDocument/2006/relationships/hyperlink" Target="http://mbl.is/greinasafn/grein/1462753" TargetMode="External"/><Relationship Id="rId3598" Type="http://schemas.openxmlformats.org/officeDocument/2006/relationships/hyperlink" Target="http://fotbolti.net/news/06-03-2017/mynd-sanchez-og-wenger-tokust-i-hendur-i-morgun" TargetMode="External"/><Relationship Id="rId2258" Type="http://schemas.openxmlformats.org/officeDocument/2006/relationships/hyperlink" Target="http://visir.is/g/2015707229991" TargetMode="External"/><Relationship Id="rId2259" Type="http://schemas.openxmlformats.org/officeDocument/2006/relationships/hyperlink" Target="http://mbl.is/greinasafn/grein/1566514" TargetMode="External"/><Relationship Id="rId3589" Type="http://schemas.openxmlformats.org/officeDocument/2006/relationships/hyperlink" Target="http://visir.is/g/2018180829645" TargetMode="External"/><Relationship Id="rId3580" Type="http://schemas.openxmlformats.org/officeDocument/2006/relationships/hyperlink" Target="http://vb.is/skodun/76802/" TargetMode="External"/><Relationship Id="rId2250" Type="http://schemas.openxmlformats.org/officeDocument/2006/relationships/hyperlink" Target="http://visir.is/g/200770927092" TargetMode="External"/><Relationship Id="rId3582" Type="http://schemas.openxmlformats.org/officeDocument/2006/relationships/hyperlink" Target="http://pressan.dv.is/pressan/2018/5/9/ad-sofa-ad-kvoldi-3-november-arid-1998-og-hefur-ekki-sest-sidan" TargetMode="External"/><Relationship Id="rId2251" Type="http://schemas.openxmlformats.org/officeDocument/2006/relationships/hyperlink" Target="http://mbl.is" TargetMode="External"/><Relationship Id="rId3581" Type="http://schemas.openxmlformats.org/officeDocument/2006/relationships/hyperlink" Target="http://dv.is" TargetMode="External"/><Relationship Id="rId2252" Type="http://schemas.openxmlformats.org/officeDocument/2006/relationships/hyperlink" Target="http://mbl.is/frettir/innlent/2012/07/13/slendingum_hefur_farid_fram" TargetMode="External"/><Relationship Id="rId3584" Type="http://schemas.openxmlformats.org/officeDocument/2006/relationships/hyperlink" Target="http://mbl.is/sport/hm_fotbolta/2014/06/13/na_hollendingar_fram_hefndum" TargetMode="External"/><Relationship Id="rId2253" Type="http://schemas.openxmlformats.org/officeDocument/2006/relationships/hyperlink" Target="http://mbl.is/greinasafn/grein/566451" TargetMode="External"/><Relationship Id="rId3583" Type="http://schemas.openxmlformats.org/officeDocument/2006/relationships/hyperlink" Target="http://mbl.is" TargetMode="External"/><Relationship Id="rId2254" Type="http://schemas.openxmlformats.org/officeDocument/2006/relationships/hyperlink" Target="http://mbl.is/greinasafn/grein/1479155" TargetMode="External"/><Relationship Id="rId3586" Type="http://schemas.openxmlformats.org/officeDocument/2006/relationships/hyperlink" Target="http://mbl.is/frettir/innlent/2017/03/03/ottast_synjun_en_halda_samt_i_vonina/" TargetMode="External"/><Relationship Id="rId2255" Type="http://schemas.openxmlformats.org/officeDocument/2006/relationships/hyperlink" Target="http://stundin.is/grein/8156" TargetMode="External"/><Relationship Id="rId3585" Type="http://schemas.openxmlformats.org/officeDocument/2006/relationships/hyperlink" Target="http://mbl.is" TargetMode="External"/><Relationship Id="rId2256" Type="http://schemas.openxmlformats.org/officeDocument/2006/relationships/hyperlink" Target="http://mbl.is/greinasafn/grein/1462788" TargetMode="External"/><Relationship Id="rId3588" Type="http://schemas.openxmlformats.org/officeDocument/2006/relationships/hyperlink" Target="http://mbl.is/greinasafn/grein/1030933" TargetMode="External"/><Relationship Id="rId2257" Type="http://schemas.openxmlformats.org/officeDocument/2006/relationships/hyperlink" Target="http://eyjafrettir.is/frett/reyndi-ad-fa-skolaborn-upp-i-bil-til-sin/2008-02-01" TargetMode="External"/><Relationship Id="rId3587" Type="http://schemas.openxmlformats.org/officeDocument/2006/relationships/hyperlink" Target="http://mbl.is/greinasafn/grein/606705" TargetMode="External"/><Relationship Id="rId2280" Type="http://schemas.openxmlformats.org/officeDocument/2006/relationships/hyperlink" Target="http://mbl.is/greinasafn/grein/1600073" TargetMode="External"/><Relationship Id="rId2281" Type="http://schemas.openxmlformats.org/officeDocument/2006/relationships/hyperlink" Target="http://mbl.is" TargetMode="External"/><Relationship Id="rId2282" Type="http://schemas.openxmlformats.org/officeDocument/2006/relationships/hyperlink" Target="http://mbl.is/frettir/innlent/2019/12/22/ad_gefa_ekki_gjof_lysir_ekki_skorti_a_ast" TargetMode="External"/><Relationship Id="rId2283" Type="http://schemas.openxmlformats.org/officeDocument/2006/relationships/hyperlink" Target="http://mbl.is/greinasafn/grein/1600921" TargetMode="External"/><Relationship Id="rId2284" Type="http://schemas.openxmlformats.org/officeDocument/2006/relationships/hyperlink" Target="http://mbl.is" TargetMode="External"/><Relationship Id="rId2285" Type="http://schemas.openxmlformats.org/officeDocument/2006/relationships/hyperlink" Target="http://mbl.is/smartland/samskipti/2018/04/26/ogleymanlegt_vetrarbrudkaup" TargetMode="External"/><Relationship Id="rId2286" Type="http://schemas.openxmlformats.org/officeDocument/2006/relationships/hyperlink" Target="http://mbl.is/greinasafn/grein/1396830" TargetMode="External"/><Relationship Id="rId2287" Type="http://schemas.openxmlformats.org/officeDocument/2006/relationships/hyperlink" Target="http://mbl.is/greinasafn/grein/1171050" TargetMode="External"/><Relationship Id="rId2288" Type="http://schemas.openxmlformats.org/officeDocument/2006/relationships/hyperlink" Target="http://visir.is/g/2012120529051" TargetMode="External"/><Relationship Id="rId2289" Type="http://schemas.openxmlformats.org/officeDocument/2006/relationships/hyperlink" Target="http://visir.is/g/2014140329934" TargetMode="External"/><Relationship Id="rId2270" Type="http://schemas.openxmlformats.org/officeDocument/2006/relationships/hyperlink" Target="http://mbl.is/greinasafn/grein/633806" TargetMode="External"/><Relationship Id="rId2271" Type="http://schemas.openxmlformats.org/officeDocument/2006/relationships/hyperlink" Target="http://visir.is/g/2019190218771" TargetMode="External"/><Relationship Id="rId2272" Type="http://schemas.openxmlformats.org/officeDocument/2006/relationships/hyperlink" Target="http://mbl.is/greinasafn/grein/1148810" TargetMode="External"/><Relationship Id="rId2273" Type="http://schemas.openxmlformats.org/officeDocument/2006/relationships/hyperlink" Target="http://visir.is/g/2013705259969" TargetMode="External"/><Relationship Id="rId2274" Type="http://schemas.openxmlformats.org/officeDocument/2006/relationships/hyperlink" Target="http://mbl.is" TargetMode="External"/><Relationship Id="rId2275" Type="http://schemas.openxmlformats.org/officeDocument/2006/relationships/hyperlink" Target="http://mbl.is/frettir/innlent/2000/05/21/thid_erud_oll_surrealistar" TargetMode="External"/><Relationship Id="rId2276" Type="http://schemas.openxmlformats.org/officeDocument/2006/relationships/hyperlink" Target="http://eyjafrettir.is/frett/tekjur-baejarins-dragast-saman/2014-04-30" TargetMode="External"/><Relationship Id="rId2277" Type="http://schemas.openxmlformats.org/officeDocument/2006/relationships/hyperlink" Target="http://visir.is/g/2019190309569" TargetMode="External"/><Relationship Id="rId2278" Type="http://schemas.openxmlformats.org/officeDocument/2006/relationships/hyperlink" Target="http://frettatiminn.is/riflega-50-telja-ferdamenn-hafa-neikvaed-ahrif-natturuna/" TargetMode="External"/><Relationship Id="rId2279" Type="http://schemas.openxmlformats.org/officeDocument/2006/relationships/hyperlink" Target="http://visir.is/g/2019190918779" TargetMode="External"/><Relationship Id="rId2225" Type="http://schemas.openxmlformats.org/officeDocument/2006/relationships/hyperlink" Target="http://bleikt.pressan.is/lesa/fyrirsaeturnar-fyrr-og-nu/" TargetMode="External"/><Relationship Id="rId3557" Type="http://schemas.openxmlformats.org/officeDocument/2006/relationships/hyperlink" Target="http://mbl.is/frettir/innlent/2019/03/19/viss_um_ad_enginn_vildi_deita_mig" TargetMode="External"/><Relationship Id="rId4888" Type="http://schemas.openxmlformats.org/officeDocument/2006/relationships/hyperlink" Target="http://mbl.is" TargetMode="External"/><Relationship Id="rId2226" Type="http://schemas.openxmlformats.org/officeDocument/2006/relationships/hyperlink" Target="http://mbl.is" TargetMode="External"/><Relationship Id="rId3556" Type="http://schemas.openxmlformats.org/officeDocument/2006/relationships/hyperlink" Target="http://mbl.is" TargetMode="External"/><Relationship Id="rId4887" Type="http://schemas.openxmlformats.org/officeDocument/2006/relationships/hyperlink" Target="http://mbl.is/greinasafn/grein/1202220" TargetMode="External"/><Relationship Id="rId2227" Type="http://schemas.openxmlformats.org/officeDocument/2006/relationships/hyperlink" Target="http://mbl.is/smartland/tiska/2011/11/10/auglysing_marc_jacobs_bonnud" TargetMode="External"/><Relationship Id="rId3559" Type="http://schemas.openxmlformats.org/officeDocument/2006/relationships/hyperlink" Target="http://mbl.is" TargetMode="External"/><Relationship Id="rId2228" Type="http://schemas.openxmlformats.org/officeDocument/2006/relationships/hyperlink" Target="http://visir.is/g/200880131063" TargetMode="External"/><Relationship Id="rId3558" Type="http://schemas.openxmlformats.org/officeDocument/2006/relationships/hyperlink" Target="http://mbl.is/greinasafn/grein/1576921" TargetMode="External"/><Relationship Id="rId4889" Type="http://schemas.openxmlformats.org/officeDocument/2006/relationships/hyperlink" Target="http://mbl.is/frettir/innlent/2017/03/03/erfitt_ad_atta_sig_a_ad_thetta_se_buid/" TargetMode="External"/><Relationship Id="rId2229" Type="http://schemas.openxmlformats.org/officeDocument/2006/relationships/hyperlink" Target="http://mbl.is" TargetMode="External"/><Relationship Id="rId4880" Type="http://schemas.openxmlformats.org/officeDocument/2006/relationships/hyperlink" Target="http://mbl.is/greinasafn/grein/1184919" TargetMode="External"/><Relationship Id="rId3551" Type="http://schemas.openxmlformats.org/officeDocument/2006/relationships/hyperlink" Target="http://bleikt.is" TargetMode="External"/><Relationship Id="rId4882" Type="http://schemas.openxmlformats.org/officeDocument/2006/relationships/hyperlink" Target="http://mbl.is/greinasafn/grein/1601011" TargetMode="External"/><Relationship Id="rId2220" Type="http://schemas.openxmlformats.org/officeDocument/2006/relationships/hyperlink" Target="http://dv.is/bleikt/2019/10/19/lesid-tarot-jons-gnarr-gaeti-sest-valdastol-fyrr-en-hann-grunar" TargetMode="External"/><Relationship Id="rId3550" Type="http://schemas.openxmlformats.org/officeDocument/2006/relationships/hyperlink" Target="http://mbl.is/smartland/stars/2015/07/17/11_heitustu_einhleypu_konur_landsins" TargetMode="External"/><Relationship Id="rId4881" Type="http://schemas.openxmlformats.org/officeDocument/2006/relationships/hyperlink" Target="http://mbl.is" TargetMode="External"/><Relationship Id="rId2221" Type="http://schemas.openxmlformats.org/officeDocument/2006/relationships/hyperlink" Target="http://mbl.is/greinasafn/grein/1663873" TargetMode="External"/><Relationship Id="rId3553" Type="http://schemas.openxmlformats.org/officeDocument/2006/relationships/hyperlink" Target="http://visir.is/g/2014140929202" TargetMode="External"/><Relationship Id="rId4884" Type="http://schemas.openxmlformats.org/officeDocument/2006/relationships/hyperlink" Target="http://eyjan.pressan.is/frettir/?p=177299" TargetMode="External"/><Relationship Id="rId2222" Type="http://schemas.openxmlformats.org/officeDocument/2006/relationships/hyperlink" Target="http://visir.is/g/2014141119484" TargetMode="External"/><Relationship Id="rId3552" Type="http://schemas.openxmlformats.org/officeDocument/2006/relationships/hyperlink" Target="http://bleikt.pressan.is/lesa/aslaug-arna-hlustar-ekki-a-sogusagnir-thad-plagar-mig-ekki-mikid-hvad-odru-folki-finnst-um-mig/" TargetMode="External"/><Relationship Id="rId4883" Type="http://schemas.openxmlformats.org/officeDocument/2006/relationships/hyperlink" Target="http://mbl.is/greinasafn/grein/536928" TargetMode="External"/><Relationship Id="rId2223" Type="http://schemas.openxmlformats.org/officeDocument/2006/relationships/hyperlink" Target="http://mbl.is/greinasafn/grein/1237628" TargetMode="External"/><Relationship Id="rId3555" Type="http://schemas.openxmlformats.org/officeDocument/2006/relationships/hyperlink" Target="http://dv.is/folk/2011/12/8/fann-draumaprinsinn/" TargetMode="External"/><Relationship Id="rId4886" Type="http://schemas.openxmlformats.org/officeDocument/2006/relationships/hyperlink" Target="http://mbl.is/greinasafn/grein/1091645" TargetMode="External"/><Relationship Id="rId2224" Type="http://schemas.openxmlformats.org/officeDocument/2006/relationships/hyperlink" Target="http://bleikt.is" TargetMode="External"/><Relationship Id="rId3554" Type="http://schemas.openxmlformats.org/officeDocument/2006/relationships/hyperlink" Target="http://dv.is" TargetMode="External"/><Relationship Id="rId4885" Type="http://schemas.openxmlformats.org/officeDocument/2006/relationships/hyperlink" Target="http://mbl.is/greinasafn/grein/1167836" TargetMode="External"/><Relationship Id="rId2214" Type="http://schemas.openxmlformats.org/officeDocument/2006/relationships/hyperlink" Target="http://ruv.is/node/1255580" TargetMode="External"/><Relationship Id="rId3546" Type="http://schemas.openxmlformats.org/officeDocument/2006/relationships/hyperlink" Target="http://frettabladid.is/lifid/laet-engan-raena-mig-aevintrunum" TargetMode="External"/><Relationship Id="rId4877" Type="http://schemas.openxmlformats.org/officeDocument/2006/relationships/hyperlink" Target="http://eyjar.net/read/2008-09-09/hinir-uppnefndu-hnifurinn-i-sarinu" TargetMode="External"/><Relationship Id="rId2215" Type="http://schemas.openxmlformats.org/officeDocument/2006/relationships/hyperlink" Target="http://mbl.is/greinasafn/grein/1224430" TargetMode="External"/><Relationship Id="rId3545" Type="http://schemas.openxmlformats.org/officeDocument/2006/relationships/hyperlink" Target="http://mbl.is/greinasafn/grein/810900" TargetMode="External"/><Relationship Id="rId4876" Type="http://schemas.openxmlformats.org/officeDocument/2006/relationships/hyperlink" Target="http://eyjar.net" TargetMode="External"/><Relationship Id="rId2216" Type="http://schemas.openxmlformats.org/officeDocument/2006/relationships/hyperlink" Target="http://mbl.is/greinasafn/grein/1037207" TargetMode="External"/><Relationship Id="rId3548" Type="http://schemas.openxmlformats.org/officeDocument/2006/relationships/hyperlink" Target="http://mbl.is/ferdalog/frettir/2019/11/12/blomstrar_i_barrekstri_a_tenerife" TargetMode="External"/><Relationship Id="rId4879" Type="http://schemas.openxmlformats.org/officeDocument/2006/relationships/hyperlink" Target="http://frettabladid.is/frettir/finnst-eg-ekki-a-nokkurn-hatt-hafa-gengid-of-langt" TargetMode="External"/><Relationship Id="rId2217" Type="http://schemas.openxmlformats.org/officeDocument/2006/relationships/hyperlink" Target="http://mbl.is" TargetMode="External"/><Relationship Id="rId3547" Type="http://schemas.openxmlformats.org/officeDocument/2006/relationships/hyperlink" Target="http://mbl.is" TargetMode="External"/><Relationship Id="rId4878" Type="http://schemas.openxmlformats.org/officeDocument/2006/relationships/hyperlink" Target="http://mbl.is" TargetMode="External"/><Relationship Id="rId2218" Type="http://schemas.openxmlformats.org/officeDocument/2006/relationships/hyperlink" Target="http://mbl.is/frettir/erlent/2016/10/13/saeta_gagnryni_vegna_sjalfsmords_al_bakr/" TargetMode="External"/><Relationship Id="rId2219" Type="http://schemas.openxmlformats.org/officeDocument/2006/relationships/hyperlink" Target="http://dv.is" TargetMode="External"/><Relationship Id="rId3549" Type="http://schemas.openxmlformats.org/officeDocument/2006/relationships/hyperlink" Target="http://mbl.is" TargetMode="External"/><Relationship Id="rId3540" Type="http://schemas.openxmlformats.org/officeDocument/2006/relationships/hyperlink" Target="http://mbl.is/greinasafn/grein/1590163" TargetMode="External"/><Relationship Id="rId4871" Type="http://schemas.openxmlformats.org/officeDocument/2006/relationships/hyperlink" Target="http://mbl.is" TargetMode="External"/><Relationship Id="rId4870" Type="http://schemas.openxmlformats.org/officeDocument/2006/relationships/hyperlink" Target="http://mbl.is/greinasafn/grein/1364028" TargetMode="External"/><Relationship Id="rId2210" Type="http://schemas.openxmlformats.org/officeDocument/2006/relationships/hyperlink" Target="http://pressan.is/heilsupressan/Lesa_heilsupressuna/10-einkenni-sem-gaetu-bent-til-thess-ad-thu-sert-med-krabbamein" TargetMode="External"/><Relationship Id="rId3542" Type="http://schemas.openxmlformats.org/officeDocument/2006/relationships/hyperlink" Target="http://mbl.is/greinasafn/grein/831619" TargetMode="External"/><Relationship Id="rId4873" Type="http://schemas.openxmlformats.org/officeDocument/2006/relationships/hyperlink" Target="http://dv.is" TargetMode="External"/><Relationship Id="rId2211" Type="http://schemas.openxmlformats.org/officeDocument/2006/relationships/hyperlink" Target="http://mbl.is/greinasafn/grein/1702875" TargetMode="External"/><Relationship Id="rId3541" Type="http://schemas.openxmlformats.org/officeDocument/2006/relationships/hyperlink" Target="http://frettabladid.is/lifid/mer-var-hafna-fra-fyrsta-degi" TargetMode="External"/><Relationship Id="rId4872" Type="http://schemas.openxmlformats.org/officeDocument/2006/relationships/hyperlink" Target="http://mbl.is/frettir/innlent/2009/08/26/arsreikningar_nyju_bankanna_birtir_i_september" TargetMode="External"/><Relationship Id="rId2212" Type="http://schemas.openxmlformats.org/officeDocument/2006/relationships/hyperlink" Target="http://mbl.is/greinasafn/grein/699367" TargetMode="External"/><Relationship Id="rId3544" Type="http://schemas.openxmlformats.org/officeDocument/2006/relationships/hyperlink" Target="http://visir.is/g/2014140809652" TargetMode="External"/><Relationship Id="rId4875" Type="http://schemas.openxmlformats.org/officeDocument/2006/relationships/hyperlink" Target="http://mbl.is/greinasafn/grein/1368397" TargetMode="External"/><Relationship Id="rId2213" Type="http://schemas.openxmlformats.org/officeDocument/2006/relationships/hyperlink" Target="http://mbl.is/greinasafn/grein/1636825" TargetMode="External"/><Relationship Id="rId3543" Type="http://schemas.openxmlformats.org/officeDocument/2006/relationships/hyperlink" Target="http://fotbolti.net/news/25-08-2019/ndidi-hugsar-um-lifid-eftir-fotboltann-i-vidskiptafraedinami-vid-dmu" TargetMode="External"/><Relationship Id="rId4874" Type="http://schemas.openxmlformats.org/officeDocument/2006/relationships/hyperlink" Target="http://dv.is/frettir/2019/1/16/10-ara-askorunin-saklaus-samfelagsmidlaleikur-eda-utsmogid-trikk" TargetMode="External"/><Relationship Id="rId2247" Type="http://schemas.openxmlformats.org/officeDocument/2006/relationships/hyperlink" Target="http://mbl.is/greinasafn/grein/1485148" TargetMode="External"/><Relationship Id="rId3579" Type="http://schemas.openxmlformats.org/officeDocument/2006/relationships/hyperlink" Target="http://vb.is" TargetMode="External"/><Relationship Id="rId2248" Type="http://schemas.openxmlformats.org/officeDocument/2006/relationships/hyperlink" Target="http://mbl.is" TargetMode="External"/><Relationship Id="rId3578" Type="http://schemas.openxmlformats.org/officeDocument/2006/relationships/hyperlink" Target="http://mbl.is/greinasafn/grein/1341482" TargetMode="External"/><Relationship Id="rId2249" Type="http://schemas.openxmlformats.org/officeDocument/2006/relationships/hyperlink" Target="http://mbl.is/frettir/innlent/2012/09/14/veidimenn_virdi_fridun_blesgaesar" TargetMode="External"/><Relationship Id="rId3571" Type="http://schemas.openxmlformats.org/officeDocument/2006/relationships/hyperlink" Target="http://visir.is/g/2016160209139" TargetMode="External"/><Relationship Id="rId2240" Type="http://schemas.openxmlformats.org/officeDocument/2006/relationships/hyperlink" Target="http://mbl.is/greinasafn/grein/1307965" TargetMode="External"/><Relationship Id="rId3570" Type="http://schemas.openxmlformats.org/officeDocument/2006/relationships/hyperlink" Target="http://mbl.is/greinasafn/grein/1381692" TargetMode="External"/><Relationship Id="rId2241" Type="http://schemas.openxmlformats.org/officeDocument/2006/relationships/hyperlink" Target="http://mbl.is" TargetMode="External"/><Relationship Id="rId3573" Type="http://schemas.openxmlformats.org/officeDocument/2006/relationships/hyperlink" Target="http://mbl.is/greinasafn/grein/1232022" TargetMode="External"/><Relationship Id="rId2242" Type="http://schemas.openxmlformats.org/officeDocument/2006/relationships/hyperlink" Target="http://mbl.is/bill/frettir/2015/01/13/bilsmidir_framleida_ekki_oliusiur" TargetMode="External"/><Relationship Id="rId3572" Type="http://schemas.openxmlformats.org/officeDocument/2006/relationships/hyperlink" Target="http://mbl.is/greinasafn/grein/1384511" TargetMode="External"/><Relationship Id="rId2243" Type="http://schemas.openxmlformats.org/officeDocument/2006/relationships/hyperlink" Target="http://mbl.is/greinasafn/grein/1703746" TargetMode="External"/><Relationship Id="rId3575" Type="http://schemas.openxmlformats.org/officeDocument/2006/relationships/hyperlink" Target="http://bleikt.pressan.is/lesa/thjaist-thu-af-streitu-8-einkenni-stress-og-alags/" TargetMode="External"/><Relationship Id="rId2244" Type="http://schemas.openxmlformats.org/officeDocument/2006/relationships/hyperlink" Target="http://mbl.is/greinasafn/grein/628074" TargetMode="External"/><Relationship Id="rId3574" Type="http://schemas.openxmlformats.org/officeDocument/2006/relationships/hyperlink" Target="http://bleikt.is" TargetMode="External"/><Relationship Id="rId2245" Type="http://schemas.openxmlformats.org/officeDocument/2006/relationships/hyperlink" Target="http://mbl.is" TargetMode="External"/><Relationship Id="rId3577" Type="http://schemas.openxmlformats.org/officeDocument/2006/relationships/hyperlink" Target="http://mbl.is/greinasafn/grein/1651862" TargetMode="External"/><Relationship Id="rId2246" Type="http://schemas.openxmlformats.org/officeDocument/2006/relationships/hyperlink" Target="http://mbl.is/frettir/innlent/2000/12/23/bandariskir_kjotidnadarmenn_i_rettum_naesta_haust" TargetMode="External"/><Relationship Id="rId3576" Type="http://schemas.openxmlformats.org/officeDocument/2006/relationships/hyperlink" Target="http://visir.is/g/2007104070074" TargetMode="External"/><Relationship Id="rId2236" Type="http://schemas.openxmlformats.org/officeDocument/2006/relationships/hyperlink" Target="http://visir.is/g/2016160109134" TargetMode="External"/><Relationship Id="rId3568" Type="http://schemas.openxmlformats.org/officeDocument/2006/relationships/hyperlink" Target="http://mbl.is" TargetMode="External"/><Relationship Id="rId4899" Type="http://schemas.openxmlformats.org/officeDocument/2006/relationships/hyperlink" Target="http://mbl.is/frettir/erlent/2013/11/19/svaefingalaeknir_braut_gegn_sjuklingum" TargetMode="External"/><Relationship Id="rId2237" Type="http://schemas.openxmlformats.org/officeDocument/2006/relationships/hyperlink" Target="http://mbl.is" TargetMode="External"/><Relationship Id="rId3567" Type="http://schemas.openxmlformats.org/officeDocument/2006/relationships/hyperlink" Target="http://frettatiminn.is/elskadi-folkid-a-jadrinum/" TargetMode="External"/><Relationship Id="rId4898" Type="http://schemas.openxmlformats.org/officeDocument/2006/relationships/hyperlink" Target="http://mbl.is" TargetMode="External"/><Relationship Id="rId2238" Type="http://schemas.openxmlformats.org/officeDocument/2006/relationships/hyperlink" Target="http://mbl.is/frettir/erlent/2016/05/13/fyrrverandi_bryti_trumps_hotar_obama/" TargetMode="External"/><Relationship Id="rId2239" Type="http://schemas.openxmlformats.org/officeDocument/2006/relationships/hyperlink" Target="http://eyjafrettir.is/frett/nyir_eigendur_skodudu_verslunina_sem_er_ad_risa_vid_graedisbraut/2012-04-19" TargetMode="External"/><Relationship Id="rId3569" Type="http://schemas.openxmlformats.org/officeDocument/2006/relationships/hyperlink" Target="http://mbl.is/frettir/innlent/2012/04/14/loftgaedum_innandyra_vida_abotavant" TargetMode="External"/><Relationship Id="rId3560" Type="http://schemas.openxmlformats.org/officeDocument/2006/relationships/hyperlink" Target="http://mbl.is/smartland/frami/2012/08/28/laetur_nektarmyndirnar_ekki_stoppa_sig" TargetMode="External"/><Relationship Id="rId4891" Type="http://schemas.openxmlformats.org/officeDocument/2006/relationships/hyperlink" Target="http://eidfaxi.is/undirbuningur-i-fullum-gangi-fylgst-vel-med-lidan-hrossa" TargetMode="External"/><Relationship Id="rId4890" Type="http://schemas.openxmlformats.org/officeDocument/2006/relationships/hyperlink" Target="http://mbl.is/greinasafn/grein/686159" TargetMode="External"/><Relationship Id="rId2230" Type="http://schemas.openxmlformats.org/officeDocument/2006/relationships/hyperlink" Target="http://mbl.is/frettir/innlent/2007/10/20/vid_sinntum_storfum_okkar_vel" TargetMode="External"/><Relationship Id="rId3562" Type="http://schemas.openxmlformats.org/officeDocument/2006/relationships/hyperlink" Target="http://mbl.is/folk/frettir/2012/01/10/vill_hafa_uppeldid_afslappad" TargetMode="External"/><Relationship Id="rId4893" Type="http://schemas.openxmlformats.org/officeDocument/2006/relationships/hyperlink" Target="http://mbl.is" TargetMode="External"/><Relationship Id="rId2231" Type="http://schemas.openxmlformats.org/officeDocument/2006/relationships/hyperlink" Target="http://eyjan.pressan.is/frettir/?p=180925" TargetMode="External"/><Relationship Id="rId3561" Type="http://schemas.openxmlformats.org/officeDocument/2006/relationships/hyperlink" Target="http://mbl.is" TargetMode="External"/><Relationship Id="rId4892" Type="http://schemas.openxmlformats.org/officeDocument/2006/relationships/hyperlink" Target="http://visir.is/g/2019190719900" TargetMode="External"/><Relationship Id="rId2232" Type="http://schemas.openxmlformats.org/officeDocument/2006/relationships/hyperlink" Target="http://mbl.is/greinasafn/grein/787711" TargetMode="External"/><Relationship Id="rId3564" Type="http://schemas.openxmlformats.org/officeDocument/2006/relationships/hyperlink" Target="http://vb.is/frettir/143927" TargetMode="External"/><Relationship Id="rId4895" Type="http://schemas.openxmlformats.org/officeDocument/2006/relationships/hyperlink" Target="http://kjarninn.is" TargetMode="External"/><Relationship Id="rId2233" Type="http://schemas.openxmlformats.org/officeDocument/2006/relationships/hyperlink" Target="http://mbl.is" TargetMode="External"/><Relationship Id="rId3563" Type="http://schemas.openxmlformats.org/officeDocument/2006/relationships/hyperlink" Target="http://vb.is" TargetMode="External"/><Relationship Id="rId4894" Type="http://schemas.openxmlformats.org/officeDocument/2006/relationships/hyperlink" Target="http://mbl.is/matur/frettir/2018/01/26/ekkert_proteinduft_og_borda_eftir_arstidum" TargetMode="External"/><Relationship Id="rId2234" Type="http://schemas.openxmlformats.org/officeDocument/2006/relationships/hyperlink" Target="http://mbl.is/folk/frettir/2018/01/17/hafna_hundrada_milljona_myndatilbodum" TargetMode="External"/><Relationship Id="rId3566" Type="http://schemas.openxmlformats.org/officeDocument/2006/relationships/hyperlink" Target="http://mbl.is/greinasafn/grein/1176599" TargetMode="External"/><Relationship Id="rId4897" Type="http://schemas.openxmlformats.org/officeDocument/2006/relationships/hyperlink" Target="http://mbl.is/greinasafn/grein/753221" TargetMode="External"/><Relationship Id="rId2235" Type="http://schemas.openxmlformats.org/officeDocument/2006/relationships/hyperlink" Target="http://mbl.is/greinasafn/grein/1384547" TargetMode="External"/><Relationship Id="rId3565" Type="http://schemas.openxmlformats.org/officeDocument/2006/relationships/hyperlink" Target="http://ruv.is/frett/ahrifamikid-uppgjor-vid-daudann-og-nytt-lif" TargetMode="External"/><Relationship Id="rId4896" Type="http://schemas.openxmlformats.org/officeDocument/2006/relationships/hyperlink" Target="http://kjarninn.is/skodun/2019-09-07-thad-sem-var-i-lifi-minu-arid-1964" TargetMode="External"/><Relationship Id="rId2290" Type="http://schemas.openxmlformats.org/officeDocument/2006/relationships/hyperlink" Target="http://visir.is/g/2014140929352" TargetMode="External"/><Relationship Id="rId2291" Type="http://schemas.openxmlformats.org/officeDocument/2006/relationships/hyperlink" Target="http://visir.is/g/2011711129919" TargetMode="External"/><Relationship Id="rId2292" Type="http://schemas.openxmlformats.org/officeDocument/2006/relationships/hyperlink" Target="http://mbl.is/greinasafn/grein/1490015" TargetMode="External"/><Relationship Id="rId2293" Type="http://schemas.openxmlformats.org/officeDocument/2006/relationships/hyperlink" Target="http://visir.is/g/2011706099951" TargetMode="External"/><Relationship Id="rId2294" Type="http://schemas.openxmlformats.org/officeDocument/2006/relationships/hyperlink" Target="http://mbl.is" TargetMode="External"/><Relationship Id="rId2295" Type="http://schemas.openxmlformats.org/officeDocument/2006/relationships/hyperlink" Target="http://mbl.is/sport/efstadeild/2019/08/21/skelfilegt_ad_missa_af_undirbuningstimabilinu" TargetMode="External"/><Relationship Id="rId2296" Type="http://schemas.openxmlformats.org/officeDocument/2006/relationships/hyperlink" Target="http://mbl.is" TargetMode="External"/><Relationship Id="rId2297" Type="http://schemas.openxmlformats.org/officeDocument/2006/relationships/hyperlink" Target="http://mbl.is/folk/frettir/2001/06/06/the_divine_comedy_snyst_ekki_lengur_um_mig_einan" TargetMode="External"/><Relationship Id="rId2298" Type="http://schemas.openxmlformats.org/officeDocument/2006/relationships/hyperlink" Target="http://mbl.is" TargetMode="External"/><Relationship Id="rId2299" Type="http://schemas.openxmlformats.org/officeDocument/2006/relationships/hyperlink" Target="http://mbl.is/smartland/stars/2019/12/15/fyrstu_jolin_voru_svolitid_erfid_fyrir_okkur_baedi" TargetMode="External"/><Relationship Id="rId4901" Type="http://schemas.openxmlformats.org/officeDocument/2006/relationships/hyperlink" Target="http://ruv.is/node/1211268" TargetMode="External"/><Relationship Id="rId4900" Type="http://schemas.openxmlformats.org/officeDocument/2006/relationships/hyperlink" Target="http://mbl.is/greinasafn/grein/1281177" TargetMode="External"/><Relationship Id="rId4903" Type="http://schemas.openxmlformats.org/officeDocument/2006/relationships/hyperlink" Target="http://mbl.is/greinasafn/grein/1616058" TargetMode="External"/><Relationship Id="rId4902" Type="http://schemas.openxmlformats.org/officeDocument/2006/relationships/hyperlink" Target="http://mbl.is/greinasafn/grein/1673012" TargetMode="External"/><Relationship Id="rId4905" Type="http://schemas.openxmlformats.org/officeDocument/2006/relationships/hyperlink" Target="http://bleikt.is" TargetMode="External"/><Relationship Id="rId4904" Type="http://schemas.openxmlformats.org/officeDocument/2006/relationships/hyperlink" Target="http://mbl.is/greinasafn/grein/786467" TargetMode="External"/><Relationship Id="rId4907" Type="http://schemas.openxmlformats.org/officeDocument/2006/relationships/hyperlink" Target="http://dv.is" TargetMode="External"/><Relationship Id="rId4906" Type="http://schemas.openxmlformats.org/officeDocument/2006/relationships/hyperlink" Target="http://bleikt.pressan.is/lesa/slokkvilidsmenn-sungu-til-thess-ad-bjarga-stulku-ur-lyftu/" TargetMode="External"/><Relationship Id="rId4909" Type="http://schemas.openxmlformats.org/officeDocument/2006/relationships/hyperlink" Target="http://mbl.is/greinasafn/grein/1617091" TargetMode="External"/><Relationship Id="rId4908" Type="http://schemas.openxmlformats.org/officeDocument/2006/relationships/hyperlink" Target="http://mbl.is/greinasafn/grein/1628671" TargetMode="External"/><Relationship Id="rId2302" Type="http://schemas.openxmlformats.org/officeDocument/2006/relationships/hyperlink" Target="http://bbl.is/folk/21941" TargetMode="External"/><Relationship Id="rId3634" Type="http://schemas.openxmlformats.org/officeDocument/2006/relationships/hyperlink" Target="http://dv.is" TargetMode="External"/><Relationship Id="rId4965" Type="http://schemas.openxmlformats.org/officeDocument/2006/relationships/hyperlink" Target="http://mbl.is" TargetMode="External"/><Relationship Id="rId2303" Type="http://schemas.openxmlformats.org/officeDocument/2006/relationships/hyperlink" Target="http://mbl.is" TargetMode="External"/><Relationship Id="rId3633" Type="http://schemas.openxmlformats.org/officeDocument/2006/relationships/hyperlink" Target="http://mbl.is/folk/frettir/2015/01/11/gagnryndur_fyrir_lundaat_a_islandi_3" TargetMode="External"/><Relationship Id="rId4964" Type="http://schemas.openxmlformats.org/officeDocument/2006/relationships/hyperlink" Target="http://433.pressan.is/enski-boltinn/lukaku-eg-veit-alltaf-hvad-varnarmadurinn-er-ad-fara-gera/" TargetMode="External"/><Relationship Id="rId2304" Type="http://schemas.openxmlformats.org/officeDocument/2006/relationships/hyperlink" Target="http://mbl.is/smartland/samskipti/2014/06/07/kynlif_an_afengis_er_miklu_anaegjulegra" TargetMode="External"/><Relationship Id="rId3636" Type="http://schemas.openxmlformats.org/officeDocument/2006/relationships/hyperlink" Target="http://dv.is" TargetMode="External"/><Relationship Id="rId4967" Type="http://schemas.openxmlformats.org/officeDocument/2006/relationships/hyperlink" Target="http://vb.is" TargetMode="External"/><Relationship Id="rId2305" Type="http://schemas.openxmlformats.org/officeDocument/2006/relationships/hyperlink" Target="http://dv.is" TargetMode="External"/><Relationship Id="rId3635" Type="http://schemas.openxmlformats.org/officeDocument/2006/relationships/hyperlink" Target="http://dv.is/menning/2017/2/26/bjorn-thorsteinsson/" TargetMode="External"/><Relationship Id="rId4966" Type="http://schemas.openxmlformats.org/officeDocument/2006/relationships/hyperlink" Target="http://mbl.is/folk/frettir/2009/05/31/hamskiptin_viku_fyrir_woyzeck" TargetMode="External"/><Relationship Id="rId2306" Type="http://schemas.openxmlformats.org/officeDocument/2006/relationships/hyperlink" Target="http://dv.is/lifsstill/2015/2/13/mig-hefur-langad-thetta-ogedslega-lengi/" TargetMode="External"/><Relationship Id="rId3638" Type="http://schemas.openxmlformats.org/officeDocument/2006/relationships/hyperlink" Target="http://kjarninn.is" TargetMode="External"/><Relationship Id="rId4969" Type="http://schemas.openxmlformats.org/officeDocument/2006/relationships/hyperlink" Target="http://mbl.is/greinasafn/grein/1366666" TargetMode="External"/><Relationship Id="rId2307" Type="http://schemas.openxmlformats.org/officeDocument/2006/relationships/hyperlink" Target="http://visir.is/g/2017170609800" TargetMode="External"/><Relationship Id="rId3637" Type="http://schemas.openxmlformats.org/officeDocument/2006/relationships/hyperlink" Target="http://dv.is/frettir/2018/6/24/sanna-hefur-ahyggjur-af-modur-sinni-hun-fullvissar-mig-um-ad-hun-se-ekki-ad-hugsa-um-sjalfsvig-thetta-seu-lyfin" TargetMode="External"/><Relationship Id="rId4968" Type="http://schemas.openxmlformats.org/officeDocument/2006/relationships/hyperlink" Target="http://vb.is/skodun/115405/" TargetMode="External"/><Relationship Id="rId2308" Type="http://schemas.openxmlformats.org/officeDocument/2006/relationships/hyperlink" Target="http://frettabladid.is/frettir/segja-reykjanesbae-hafa-uppfyllt-lagalegar-skyldur-sinar" TargetMode="External"/><Relationship Id="rId2309" Type="http://schemas.openxmlformats.org/officeDocument/2006/relationships/hyperlink" Target="http://visir.is/g/2015150709196" TargetMode="External"/><Relationship Id="rId3639" Type="http://schemas.openxmlformats.org/officeDocument/2006/relationships/hyperlink" Target="http://kjarninn.is/skyring/2017-12-31-stefnulaust-rekald" TargetMode="External"/><Relationship Id="rId3630" Type="http://schemas.openxmlformats.org/officeDocument/2006/relationships/hyperlink" Target="http://mbl.is/greinasafn/grein/1037359" TargetMode="External"/><Relationship Id="rId4961" Type="http://schemas.openxmlformats.org/officeDocument/2006/relationships/hyperlink" Target="http://mbl.is/greinasafn/grein/1640655" TargetMode="External"/><Relationship Id="rId4960" Type="http://schemas.openxmlformats.org/officeDocument/2006/relationships/hyperlink" Target="http://mbl.is/greinasafn/grein/839971" TargetMode="External"/><Relationship Id="rId2300" Type="http://schemas.openxmlformats.org/officeDocument/2006/relationships/hyperlink" Target="http://mbl.is/greinasafn/grein/1647751" TargetMode="External"/><Relationship Id="rId3632" Type="http://schemas.openxmlformats.org/officeDocument/2006/relationships/hyperlink" Target="http://mbl.is" TargetMode="External"/><Relationship Id="rId4963" Type="http://schemas.openxmlformats.org/officeDocument/2006/relationships/hyperlink" Target="http://433.pressan.is" TargetMode="External"/><Relationship Id="rId2301" Type="http://schemas.openxmlformats.org/officeDocument/2006/relationships/hyperlink" Target="http://mbl.is/greinasafn/grein/610647" TargetMode="External"/><Relationship Id="rId3631" Type="http://schemas.openxmlformats.org/officeDocument/2006/relationships/hyperlink" Target="http://visir.is/g/2015150709967" TargetMode="External"/><Relationship Id="rId4962" Type="http://schemas.openxmlformats.org/officeDocument/2006/relationships/hyperlink" Target="http://mbl.is/greinasafn/grein/752029" TargetMode="External"/><Relationship Id="rId3623" Type="http://schemas.openxmlformats.org/officeDocument/2006/relationships/hyperlink" Target="http://visir.is/g/2016160109134" TargetMode="External"/><Relationship Id="rId4954" Type="http://schemas.openxmlformats.org/officeDocument/2006/relationships/hyperlink" Target="http://dv.is/frettir/2014/12/14/attu-ad-vera-medvitadir-hvers-var-ad-vaenta/" TargetMode="External"/><Relationship Id="rId3622" Type="http://schemas.openxmlformats.org/officeDocument/2006/relationships/hyperlink" Target="http://visir.is/g/2016160119905" TargetMode="External"/><Relationship Id="rId4953" Type="http://schemas.openxmlformats.org/officeDocument/2006/relationships/hyperlink" Target="http://dv.is" TargetMode="External"/><Relationship Id="rId3625" Type="http://schemas.openxmlformats.org/officeDocument/2006/relationships/hyperlink" Target="http://mbl.is/frettir/erlent/2016/10/11/fyrirgefningin_hefur_ekkert_gildi/" TargetMode="External"/><Relationship Id="rId4956" Type="http://schemas.openxmlformats.org/officeDocument/2006/relationships/hyperlink" Target="http://visir.is/g/2012709129905" TargetMode="External"/><Relationship Id="rId3624" Type="http://schemas.openxmlformats.org/officeDocument/2006/relationships/hyperlink" Target="http://mbl.is" TargetMode="External"/><Relationship Id="rId4955" Type="http://schemas.openxmlformats.org/officeDocument/2006/relationships/hyperlink" Target="http://skessuhorn.is/2019/11/15/hreinlaeti-er-lykillinn-ad-farsaelli-matarframleidslu" TargetMode="External"/><Relationship Id="rId3627" Type="http://schemas.openxmlformats.org/officeDocument/2006/relationships/hyperlink" Target="http://bleikt.pressan.is/lesa/thad-er-ekki-haegt-ad-elska-thig-thvi-thu-elskar-thig-ekki-sjalf-sara-maria-breytti-lifi-sinu/" TargetMode="External"/><Relationship Id="rId4958" Type="http://schemas.openxmlformats.org/officeDocument/2006/relationships/hyperlink" Target="http://mbl.is" TargetMode="External"/><Relationship Id="rId3626" Type="http://schemas.openxmlformats.org/officeDocument/2006/relationships/hyperlink" Target="http://bleikt.is" TargetMode="External"/><Relationship Id="rId4957" Type="http://schemas.openxmlformats.org/officeDocument/2006/relationships/hyperlink" Target="http://visir.is/g/2018180109948" TargetMode="External"/><Relationship Id="rId3629" Type="http://schemas.openxmlformats.org/officeDocument/2006/relationships/hyperlink" Target="http://frettatiminn.is/thad-sem-ma-og-ekki-ma-i-gaesunum-og-steggjunum/" TargetMode="External"/><Relationship Id="rId3628" Type="http://schemas.openxmlformats.org/officeDocument/2006/relationships/hyperlink" Target="http://mbl.is/greinasafn/grein/1499350" TargetMode="External"/><Relationship Id="rId4959" Type="http://schemas.openxmlformats.org/officeDocument/2006/relationships/hyperlink" Target="http://mbl.is/frettir/innlent/2009/11/13/brennisteinsvetni_innan_marka" TargetMode="External"/><Relationship Id="rId4950" Type="http://schemas.openxmlformats.org/officeDocument/2006/relationships/hyperlink" Target="http://sunnlenska.is" TargetMode="External"/><Relationship Id="rId3621" Type="http://schemas.openxmlformats.org/officeDocument/2006/relationships/hyperlink" Target="http://visir.is/g/2012712109999" TargetMode="External"/><Relationship Id="rId4952" Type="http://schemas.openxmlformats.org/officeDocument/2006/relationships/hyperlink" Target="http://mbl.is/greinasafn/grein/1033149" TargetMode="External"/><Relationship Id="rId3620" Type="http://schemas.openxmlformats.org/officeDocument/2006/relationships/hyperlink" Target="http://dv.is/frettir/2014/3/25/harmleikur-hjordisar/" TargetMode="External"/><Relationship Id="rId4951" Type="http://schemas.openxmlformats.org/officeDocument/2006/relationships/hyperlink" Target="http://sunnlenska.is/frettir/marka%c3%b0i-djup-spor-i-vi%c3%b0ger%c3%b0-olfusarbruar" TargetMode="External"/><Relationship Id="rId2324" Type="http://schemas.openxmlformats.org/officeDocument/2006/relationships/hyperlink" Target="http://bbl.is/frettir/18506" TargetMode="External"/><Relationship Id="rId3656" Type="http://schemas.openxmlformats.org/officeDocument/2006/relationships/hyperlink" Target="http://bleikt.pressan.is/lesa/atta-hlutir-sem-thu-aettir-aldrei-ad-deila-a-samfelagsmidlum/" TargetMode="External"/><Relationship Id="rId4987" Type="http://schemas.openxmlformats.org/officeDocument/2006/relationships/hyperlink" Target="http://mbl.is/greinasafn/grein/565578" TargetMode="External"/><Relationship Id="rId2325" Type="http://schemas.openxmlformats.org/officeDocument/2006/relationships/hyperlink" Target="http://mbl.is/greinasafn/grein/612966" TargetMode="External"/><Relationship Id="rId3655" Type="http://schemas.openxmlformats.org/officeDocument/2006/relationships/hyperlink" Target="http://bleikt.is" TargetMode="External"/><Relationship Id="rId4986" Type="http://schemas.openxmlformats.org/officeDocument/2006/relationships/hyperlink" Target="http://visir.is/g/2004408080306" TargetMode="External"/><Relationship Id="rId2326" Type="http://schemas.openxmlformats.org/officeDocument/2006/relationships/hyperlink" Target="http://visir.is/g/2011110829303" TargetMode="External"/><Relationship Id="rId3658" Type="http://schemas.openxmlformats.org/officeDocument/2006/relationships/hyperlink" Target="http://mbl.is/smartland/heilsa/2014/11/05/vid_berum_ekki_alltaf_utan_a_okkur_hvad_amar_ad" TargetMode="External"/><Relationship Id="rId4989" Type="http://schemas.openxmlformats.org/officeDocument/2006/relationships/hyperlink" Target="http://mbl.is/frettir/innlent/2011/07/14/engin_lausn_i_hofn_fyrir_hringras" TargetMode="External"/><Relationship Id="rId2327" Type="http://schemas.openxmlformats.org/officeDocument/2006/relationships/hyperlink" Target="http://mbl.is" TargetMode="External"/><Relationship Id="rId3657" Type="http://schemas.openxmlformats.org/officeDocument/2006/relationships/hyperlink" Target="http://mbl.is" TargetMode="External"/><Relationship Id="rId4988" Type="http://schemas.openxmlformats.org/officeDocument/2006/relationships/hyperlink" Target="http://mbl.is" TargetMode="External"/><Relationship Id="rId2328" Type="http://schemas.openxmlformats.org/officeDocument/2006/relationships/hyperlink" Target="http://mbl.is/sport/handbolti/2016/11/24/passa_mig_betur_a_djamminu_a_islandi_3/" TargetMode="External"/><Relationship Id="rId2329" Type="http://schemas.openxmlformats.org/officeDocument/2006/relationships/hyperlink" Target="http://mbl.is/greinasafn/grein/743926" TargetMode="External"/><Relationship Id="rId3659" Type="http://schemas.openxmlformats.org/officeDocument/2006/relationships/hyperlink" Target="http://mbl.is" TargetMode="External"/><Relationship Id="rId3650" Type="http://schemas.openxmlformats.org/officeDocument/2006/relationships/hyperlink" Target="http://mbl.is/frettir/innlent/2013/09/08/madur_a_ekki_ad_skyrpa_i_supuna" TargetMode="External"/><Relationship Id="rId4981" Type="http://schemas.openxmlformats.org/officeDocument/2006/relationships/hyperlink" Target="http://mbl.is/greinasafn/grein/780536" TargetMode="External"/><Relationship Id="rId4980" Type="http://schemas.openxmlformats.org/officeDocument/2006/relationships/hyperlink" Target="http://ruv.is/node/863042" TargetMode="External"/><Relationship Id="rId2320" Type="http://schemas.openxmlformats.org/officeDocument/2006/relationships/hyperlink" Target="http://mbl.is" TargetMode="External"/><Relationship Id="rId3652" Type="http://schemas.openxmlformats.org/officeDocument/2006/relationships/hyperlink" Target="http://mbl.is/smartland/frami/2019/08/04/10_lifsreglur_sophiu_loren" TargetMode="External"/><Relationship Id="rId4983" Type="http://schemas.openxmlformats.org/officeDocument/2006/relationships/hyperlink" Target="http://mbl.is" TargetMode="External"/><Relationship Id="rId2321" Type="http://schemas.openxmlformats.org/officeDocument/2006/relationships/hyperlink" Target="http://mbl.is/frettir/erlent/2017/06/11/gerdu_vestin_ur_brusum_og_limbandi/" TargetMode="External"/><Relationship Id="rId3651" Type="http://schemas.openxmlformats.org/officeDocument/2006/relationships/hyperlink" Target="http://mbl.is" TargetMode="External"/><Relationship Id="rId4982" Type="http://schemas.openxmlformats.org/officeDocument/2006/relationships/hyperlink" Target="http://visir.is/g/2019190329915" TargetMode="External"/><Relationship Id="rId2322" Type="http://schemas.openxmlformats.org/officeDocument/2006/relationships/hyperlink" Target="http://kjarninn.is" TargetMode="External"/><Relationship Id="rId3654" Type="http://schemas.openxmlformats.org/officeDocument/2006/relationships/hyperlink" Target="http://mbl.is/smartland/heilsa/2014/12/05/folk_er_stundum_donalegt" TargetMode="External"/><Relationship Id="rId4985" Type="http://schemas.openxmlformats.org/officeDocument/2006/relationships/hyperlink" Target="http://mbl.is/greinasafn/grein/1444732" TargetMode="External"/><Relationship Id="rId2323" Type="http://schemas.openxmlformats.org/officeDocument/2006/relationships/hyperlink" Target="http://kjarninn.is/skyring/2019-02-27-mar-segir-ad-adgerdir-sedlabankans-gegn-samherja-hafi-haft-faelingarahrif" TargetMode="External"/><Relationship Id="rId3653" Type="http://schemas.openxmlformats.org/officeDocument/2006/relationships/hyperlink" Target="http://mbl.is" TargetMode="External"/><Relationship Id="rId4984" Type="http://schemas.openxmlformats.org/officeDocument/2006/relationships/hyperlink" Target="http://mbl.is/frettir/innlent/2012/11/20/fyrstu_rs_veirutilfella_vetrar_vart_hja_bornum" TargetMode="External"/><Relationship Id="rId2313" Type="http://schemas.openxmlformats.org/officeDocument/2006/relationships/hyperlink" Target="http://vb.is" TargetMode="External"/><Relationship Id="rId3645" Type="http://schemas.openxmlformats.org/officeDocument/2006/relationships/hyperlink" Target="http://mbl.is/greinasafn/grein/1161922" TargetMode="External"/><Relationship Id="rId4976" Type="http://schemas.openxmlformats.org/officeDocument/2006/relationships/hyperlink" Target="http://mbl.is/sport/efstadeild/2017/04/06/tilbuin_ad_leika_staerra_hlutverk/" TargetMode="External"/><Relationship Id="rId2314" Type="http://schemas.openxmlformats.org/officeDocument/2006/relationships/hyperlink" Target="http://vb.is/frettir/156715" TargetMode="External"/><Relationship Id="rId3644" Type="http://schemas.openxmlformats.org/officeDocument/2006/relationships/hyperlink" Target="http://dv.is/frettir/2018/12/7/groft-sludur-um-grunnskolanema-dreift-nafnlaust" TargetMode="External"/><Relationship Id="rId4975" Type="http://schemas.openxmlformats.org/officeDocument/2006/relationships/hyperlink" Target="http://mbl.is" TargetMode="External"/><Relationship Id="rId2315" Type="http://schemas.openxmlformats.org/officeDocument/2006/relationships/hyperlink" Target="http://visir.is/g/2015151029429" TargetMode="External"/><Relationship Id="rId3647" Type="http://schemas.openxmlformats.org/officeDocument/2006/relationships/hyperlink" Target="http://mbl.is/greinasafn/grein/1630549" TargetMode="External"/><Relationship Id="rId4978" Type="http://schemas.openxmlformats.org/officeDocument/2006/relationships/hyperlink" Target="http://dv.is" TargetMode="External"/><Relationship Id="rId2316" Type="http://schemas.openxmlformats.org/officeDocument/2006/relationships/hyperlink" Target="http://mbl.is" TargetMode="External"/><Relationship Id="rId3646" Type="http://schemas.openxmlformats.org/officeDocument/2006/relationships/hyperlink" Target="http://mbl.is/greinasafn/grein/1121308" TargetMode="External"/><Relationship Id="rId4977" Type="http://schemas.openxmlformats.org/officeDocument/2006/relationships/hyperlink" Target="http://mbl.is/greinasafn/grein/672965" TargetMode="External"/><Relationship Id="rId2317" Type="http://schemas.openxmlformats.org/officeDocument/2006/relationships/hyperlink" Target="http://mbl.is/greinasafn/grein/1445329" TargetMode="External"/><Relationship Id="rId3649" Type="http://schemas.openxmlformats.org/officeDocument/2006/relationships/hyperlink" Target="http://mbl.is" TargetMode="External"/><Relationship Id="rId2318" Type="http://schemas.openxmlformats.org/officeDocument/2006/relationships/hyperlink" Target="http://vb.is" TargetMode="External"/><Relationship Id="rId3648" Type="http://schemas.openxmlformats.org/officeDocument/2006/relationships/hyperlink" Target="http://visir.is/g/2014704299979" TargetMode="External"/><Relationship Id="rId4979" Type="http://schemas.openxmlformats.org/officeDocument/2006/relationships/hyperlink" Target="http://dv.is/frettir/2010/8/31/goi-med-nyjan-thatt-ruv-i-stad-spaugstofunnar/" TargetMode="External"/><Relationship Id="rId2319" Type="http://schemas.openxmlformats.org/officeDocument/2006/relationships/hyperlink" Target="http://vb.is/frettir/108302/" TargetMode="External"/><Relationship Id="rId4970" Type="http://schemas.openxmlformats.org/officeDocument/2006/relationships/hyperlink" Target="http://ruv.is/frett/taka-vaxtastig-og-verdbolgu-med-i-daemid" TargetMode="External"/><Relationship Id="rId3641" Type="http://schemas.openxmlformats.org/officeDocument/2006/relationships/hyperlink" Target="http://vb.is" TargetMode="External"/><Relationship Id="rId4972" Type="http://schemas.openxmlformats.org/officeDocument/2006/relationships/hyperlink" Target="http://mbl.is/frettir/innlent/2018/11/29/vedrid_kom_ekki_flatt_upp_a_landsmenn" TargetMode="External"/><Relationship Id="rId2310" Type="http://schemas.openxmlformats.org/officeDocument/2006/relationships/hyperlink" Target="http://visir.is/g/2014705139977" TargetMode="External"/><Relationship Id="rId3640" Type="http://schemas.openxmlformats.org/officeDocument/2006/relationships/hyperlink" Target="http://mbl.is/greinasafn/grein/1445896" TargetMode="External"/><Relationship Id="rId4971" Type="http://schemas.openxmlformats.org/officeDocument/2006/relationships/hyperlink" Target="http://mbl.is" TargetMode="External"/><Relationship Id="rId2311" Type="http://schemas.openxmlformats.org/officeDocument/2006/relationships/hyperlink" Target="http://mbl.is" TargetMode="External"/><Relationship Id="rId3643" Type="http://schemas.openxmlformats.org/officeDocument/2006/relationships/hyperlink" Target="http://dv.is" TargetMode="External"/><Relationship Id="rId4974" Type="http://schemas.openxmlformats.org/officeDocument/2006/relationships/hyperlink" Target="http://eyjan.pressan.is/frettir/?p=159115" TargetMode="External"/><Relationship Id="rId2312" Type="http://schemas.openxmlformats.org/officeDocument/2006/relationships/hyperlink" Target="http://mbl.is/sport/efstadeild/2017/06/23/afhverju_ekki_fh/" TargetMode="External"/><Relationship Id="rId3642" Type="http://schemas.openxmlformats.org/officeDocument/2006/relationships/hyperlink" Target="http://vb.is/skodun/71521/" TargetMode="External"/><Relationship Id="rId4973" Type="http://schemas.openxmlformats.org/officeDocument/2006/relationships/hyperlink" Target="http://mbl.is/greinasafn/grein/1648522" TargetMode="External"/><Relationship Id="rId4921" Type="http://schemas.openxmlformats.org/officeDocument/2006/relationships/hyperlink" Target="http://mbl.is/greinasafn/grein/1130415" TargetMode="External"/><Relationship Id="rId4920" Type="http://schemas.openxmlformats.org/officeDocument/2006/relationships/hyperlink" Target="http://dv.is/frettir/2019/11/2/olidandi" TargetMode="External"/><Relationship Id="rId4923" Type="http://schemas.openxmlformats.org/officeDocument/2006/relationships/hyperlink" Target="http://dv.is" TargetMode="External"/><Relationship Id="rId4922" Type="http://schemas.openxmlformats.org/officeDocument/2006/relationships/hyperlink" Target="http://mbl.is/greinasafn/grein/1517871" TargetMode="External"/><Relationship Id="rId4925" Type="http://schemas.openxmlformats.org/officeDocument/2006/relationships/hyperlink" Target="http://mbl.is" TargetMode="External"/><Relationship Id="rId4924" Type="http://schemas.openxmlformats.org/officeDocument/2006/relationships/hyperlink" Target="http://dv.is/433/2019/4/26/krisufundur-hja-united-gaer-madurinn-sem-margir-hata-fundadi-med-solskjaer" TargetMode="External"/><Relationship Id="rId4927" Type="http://schemas.openxmlformats.org/officeDocument/2006/relationships/hyperlink" Target="http://stundin.is/grein/9219" TargetMode="External"/><Relationship Id="rId4926" Type="http://schemas.openxmlformats.org/officeDocument/2006/relationships/hyperlink" Target="http://mbl.is/frettir/taekni/2009/03/10/gmail_bilad_hja_hopi_notenda" TargetMode="External"/><Relationship Id="rId4929" Type="http://schemas.openxmlformats.org/officeDocument/2006/relationships/hyperlink" Target="http://mbl.is" TargetMode="External"/><Relationship Id="rId4928" Type="http://schemas.openxmlformats.org/officeDocument/2006/relationships/hyperlink" Target="http://mbl.is/greinasafn/grein/1235347" TargetMode="External"/><Relationship Id="rId4910" Type="http://schemas.openxmlformats.org/officeDocument/2006/relationships/hyperlink" Target="http://visir.is/g/2016160109554" TargetMode="External"/><Relationship Id="rId4912" Type="http://schemas.openxmlformats.org/officeDocument/2006/relationships/hyperlink" Target="http://stundin.is/grein/8488" TargetMode="External"/><Relationship Id="rId4911" Type="http://schemas.openxmlformats.org/officeDocument/2006/relationships/hyperlink" Target="http://bbl.is/frettir/18564" TargetMode="External"/><Relationship Id="rId4914" Type="http://schemas.openxmlformats.org/officeDocument/2006/relationships/hyperlink" Target="http://eidfaxi.is/fagmannaspjall-i-jolabladinu-nidurstodur-heilbrigdisskodana-ognvekjandi" TargetMode="External"/><Relationship Id="rId4913" Type="http://schemas.openxmlformats.org/officeDocument/2006/relationships/hyperlink" Target="http://visir.is/g/2017170409833" TargetMode="External"/><Relationship Id="rId4916" Type="http://schemas.openxmlformats.org/officeDocument/2006/relationships/hyperlink" Target="http://fotbolti.net/news/18-11-2018/hamren-vissi-ad-valid-a-kolbeini-yrdi-mjog-umdeilt" TargetMode="External"/><Relationship Id="rId4915" Type="http://schemas.openxmlformats.org/officeDocument/2006/relationships/hyperlink" Target="http://visir.is/g/2019190539808" TargetMode="External"/><Relationship Id="rId4918" Type="http://schemas.openxmlformats.org/officeDocument/2006/relationships/hyperlink" Target="http://pressan.is/Landsmalablod/Lesa_Akureyri/sunna-dora-lifid-getur-verid-svo-serstakt" TargetMode="External"/><Relationship Id="rId4917" Type="http://schemas.openxmlformats.org/officeDocument/2006/relationships/hyperlink" Target="http://mbl.is/greinasafn/grein/1401479" TargetMode="External"/><Relationship Id="rId4919" Type="http://schemas.openxmlformats.org/officeDocument/2006/relationships/hyperlink" Target="http://dv.is" TargetMode="External"/><Relationship Id="rId3612" Type="http://schemas.openxmlformats.org/officeDocument/2006/relationships/hyperlink" Target="http://ruv.is/node/981076" TargetMode="External"/><Relationship Id="rId4943" Type="http://schemas.openxmlformats.org/officeDocument/2006/relationships/hyperlink" Target="http://mbl.is/greinasafn/grein/1408857" TargetMode="External"/><Relationship Id="rId3611" Type="http://schemas.openxmlformats.org/officeDocument/2006/relationships/hyperlink" Target="http://ruv.is/node/981076" TargetMode="External"/><Relationship Id="rId4942" Type="http://schemas.openxmlformats.org/officeDocument/2006/relationships/hyperlink" Target="http://mbl.is/greinasafn/grein/711917" TargetMode="External"/><Relationship Id="rId3614" Type="http://schemas.openxmlformats.org/officeDocument/2006/relationships/hyperlink" Target="http://visindavefur.is/svar.php?id=75249" TargetMode="External"/><Relationship Id="rId4945" Type="http://schemas.openxmlformats.org/officeDocument/2006/relationships/hyperlink" Target="http://mbl.is/frettir/innlent/2005/11/09/phu_tien_nguyen_daemdur_i_16_ara_fangelsi" TargetMode="External"/><Relationship Id="rId3613" Type="http://schemas.openxmlformats.org/officeDocument/2006/relationships/hyperlink" Target="http://mbl.is/greinasafn/grein/742445" TargetMode="External"/><Relationship Id="rId4944" Type="http://schemas.openxmlformats.org/officeDocument/2006/relationships/hyperlink" Target="http://mbl.is" TargetMode="External"/><Relationship Id="rId3616" Type="http://schemas.openxmlformats.org/officeDocument/2006/relationships/hyperlink" Target="http://dv.is/frettir/2017/2/22/rikisstjorn-i-kroppum-dansi-8NR99A/" TargetMode="External"/><Relationship Id="rId4947" Type="http://schemas.openxmlformats.org/officeDocument/2006/relationships/hyperlink" Target="http://mbl.is/greinasafn/grein/1410832" TargetMode="External"/><Relationship Id="rId3615" Type="http://schemas.openxmlformats.org/officeDocument/2006/relationships/hyperlink" Target="http://dv.is" TargetMode="External"/><Relationship Id="rId4946" Type="http://schemas.openxmlformats.org/officeDocument/2006/relationships/hyperlink" Target="http://mbl.is/greinasafn/grein/1298703" TargetMode="External"/><Relationship Id="rId3618" Type="http://schemas.openxmlformats.org/officeDocument/2006/relationships/hyperlink" Target="http://stundin.is/grein/8769" TargetMode="External"/><Relationship Id="rId4949" Type="http://schemas.openxmlformats.org/officeDocument/2006/relationships/hyperlink" Target="http://mbl.is/folk/frettir/2009/06/02/atvikid_a_mtv_svidsett" TargetMode="External"/><Relationship Id="rId3617" Type="http://schemas.openxmlformats.org/officeDocument/2006/relationships/hyperlink" Target="http://visir.is/g/2008441453764" TargetMode="External"/><Relationship Id="rId4948" Type="http://schemas.openxmlformats.org/officeDocument/2006/relationships/hyperlink" Target="http://mbl.is" TargetMode="External"/><Relationship Id="rId3619" Type="http://schemas.openxmlformats.org/officeDocument/2006/relationships/hyperlink" Target="http://dv.is" TargetMode="External"/><Relationship Id="rId3610" Type="http://schemas.openxmlformats.org/officeDocument/2006/relationships/hyperlink" Target="http://mbl.is/frettir/innlent/1999/11/01/hvatt_til_lagasetningar_sem_geri_sveitarstjornum_kl" TargetMode="External"/><Relationship Id="rId4941" Type="http://schemas.openxmlformats.org/officeDocument/2006/relationships/hyperlink" Target="http://mbl.is/greinasafn/grein/773547" TargetMode="External"/><Relationship Id="rId4940" Type="http://schemas.openxmlformats.org/officeDocument/2006/relationships/hyperlink" Target="http://mbl.is/greinasafn/grein/1134981" TargetMode="External"/><Relationship Id="rId3601" Type="http://schemas.openxmlformats.org/officeDocument/2006/relationships/hyperlink" Target="http://mbl.is/greinasafn/grein/1573655" TargetMode="External"/><Relationship Id="rId4932" Type="http://schemas.openxmlformats.org/officeDocument/2006/relationships/hyperlink" Target="http://stundin.is/grein/3126" TargetMode="External"/><Relationship Id="rId3600" Type="http://schemas.openxmlformats.org/officeDocument/2006/relationships/hyperlink" Target="http://visir.is/g/2012120829670" TargetMode="External"/><Relationship Id="rId4931" Type="http://schemas.openxmlformats.org/officeDocument/2006/relationships/hyperlink" Target="http://stundin.is/grein/718" TargetMode="External"/><Relationship Id="rId3603" Type="http://schemas.openxmlformats.org/officeDocument/2006/relationships/hyperlink" Target="http://dv.is" TargetMode="External"/><Relationship Id="rId4934" Type="http://schemas.openxmlformats.org/officeDocument/2006/relationships/hyperlink" Target="http://mbl.is/sport/formula/1999/05/15/kaera_ferrari_gegn_h_kkinen_ekki_tekin_til_greina" TargetMode="External"/><Relationship Id="rId3602" Type="http://schemas.openxmlformats.org/officeDocument/2006/relationships/hyperlink" Target="http://mbl.is/greinasafn/grein/1440481" TargetMode="External"/><Relationship Id="rId4933" Type="http://schemas.openxmlformats.org/officeDocument/2006/relationships/hyperlink" Target="http://mbl.is" TargetMode="External"/><Relationship Id="rId3605" Type="http://schemas.openxmlformats.org/officeDocument/2006/relationships/hyperlink" Target="http://mbl.is" TargetMode="External"/><Relationship Id="rId4936" Type="http://schemas.openxmlformats.org/officeDocument/2006/relationships/hyperlink" Target="http://mbl.is/sport/efstadeild/2018/06/13/sa_loppina_hanga_og_fordadi_mer" TargetMode="External"/><Relationship Id="rId3604" Type="http://schemas.openxmlformats.org/officeDocument/2006/relationships/hyperlink" Target="http://dv.is/frettir/2017/3/27/reykjavikurborg-ad-taka-eitt-skref-aftur-bak-9V8Z3W-A93TMF/" TargetMode="External"/><Relationship Id="rId4935" Type="http://schemas.openxmlformats.org/officeDocument/2006/relationships/hyperlink" Target="http://mbl.is" TargetMode="External"/><Relationship Id="rId3607" Type="http://schemas.openxmlformats.org/officeDocument/2006/relationships/hyperlink" Target="http://ruv.is/node/1253003" TargetMode="External"/><Relationship Id="rId4938" Type="http://schemas.openxmlformats.org/officeDocument/2006/relationships/hyperlink" Target="http://ruv.is/node/619407" TargetMode="External"/><Relationship Id="rId3606" Type="http://schemas.openxmlformats.org/officeDocument/2006/relationships/hyperlink" Target="http://mbl.is/frettir/kosning/2016/10/26/hver_er_stefnan_um_framtid_jardar/" TargetMode="External"/><Relationship Id="rId4937" Type="http://schemas.openxmlformats.org/officeDocument/2006/relationships/hyperlink" Target="http://ruv.is/node/1282806" TargetMode="External"/><Relationship Id="rId3609" Type="http://schemas.openxmlformats.org/officeDocument/2006/relationships/hyperlink" Target="http://mbl.is" TargetMode="External"/><Relationship Id="rId3608" Type="http://schemas.openxmlformats.org/officeDocument/2006/relationships/hyperlink" Target="http://eyjan.pressan.is/frettir/?p=77809" TargetMode="External"/><Relationship Id="rId4939" Type="http://schemas.openxmlformats.org/officeDocument/2006/relationships/hyperlink" Target="http://eyjan.pressan.is/frettir/2010/04/13/thorgerdur-hrunid-ekki-vegna-stjornsyslunnar-bankarnir-bera-hofudabyrgd/" TargetMode="External"/><Relationship Id="rId4930" Type="http://schemas.openxmlformats.org/officeDocument/2006/relationships/hyperlink" Target="http://mbl.is/frettir/innlent/2019/01/09/mikilvaegt_ad_lagmarka_ahaettuna" TargetMode="External"/><Relationship Id="rId1059" Type="http://schemas.openxmlformats.org/officeDocument/2006/relationships/hyperlink" Target="http://mbl.is" TargetMode="External"/><Relationship Id="rId2380" Type="http://schemas.openxmlformats.org/officeDocument/2006/relationships/hyperlink" Target="http://visir.is/g/2015150419631" TargetMode="External"/><Relationship Id="rId1050" Type="http://schemas.openxmlformats.org/officeDocument/2006/relationships/hyperlink" Target="http://mbl.is" TargetMode="External"/><Relationship Id="rId2381" Type="http://schemas.openxmlformats.org/officeDocument/2006/relationships/hyperlink" Target="http://vb.is" TargetMode="External"/><Relationship Id="rId1051" Type="http://schemas.openxmlformats.org/officeDocument/2006/relationships/hyperlink" Target="http://mbl.is/folk/frettir/2009/04/29/kate_winslet_vorkennir_keiru_knightley" TargetMode="External"/><Relationship Id="rId2382" Type="http://schemas.openxmlformats.org/officeDocument/2006/relationships/hyperlink" Target="http://vb.is/skodun/5015/" TargetMode="External"/><Relationship Id="rId1052" Type="http://schemas.openxmlformats.org/officeDocument/2006/relationships/hyperlink" Target="http://visir.is/g/2012712139967" TargetMode="External"/><Relationship Id="rId2383" Type="http://schemas.openxmlformats.org/officeDocument/2006/relationships/hyperlink" Target="http://dv.is" TargetMode="External"/><Relationship Id="rId1053" Type="http://schemas.openxmlformats.org/officeDocument/2006/relationships/hyperlink" Target="http://stundin.is/grein/3149" TargetMode="External"/><Relationship Id="rId2384" Type="http://schemas.openxmlformats.org/officeDocument/2006/relationships/hyperlink" Target="http://dv.is/menning/2008/11/14/lausn-lausninni/" TargetMode="External"/><Relationship Id="rId1054" Type="http://schemas.openxmlformats.org/officeDocument/2006/relationships/hyperlink" Target="http://vf.is/frettir/lifandi-lestur-a-leikskolanum-holti" TargetMode="External"/><Relationship Id="rId2385" Type="http://schemas.openxmlformats.org/officeDocument/2006/relationships/hyperlink" Target="http://mbl.is/greinasafn/grein/1228902" TargetMode="External"/><Relationship Id="rId1055" Type="http://schemas.openxmlformats.org/officeDocument/2006/relationships/hyperlink" Target="http://mbl.is" TargetMode="External"/><Relationship Id="rId2386" Type="http://schemas.openxmlformats.org/officeDocument/2006/relationships/hyperlink" Target="http://ruv.is/node/1000871" TargetMode="External"/><Relationship Id="rId1056" Type="http://schemas.openxmlformats.org/officeDocument/2006/relationships/hyperlink" Target="http://mbl.is/frettir/innlent/2003/03/04/vinnumidlun_skolafolks_tekin_til_starfa_yfir_140_um" TargetMode="External"/><Relationship Id="rId2387" Type="http://schemas.openxmlformats.org/officeDocument/2006/relationships/hyperlink" Target="http://mbl.is" TargetMode="External"/><Relationship Id="rId1057" Type="http://schemas.openxmlformats.org/officeDocument/2006/relationships/hyperlink" Target="http://visir.is/g/2015151028823" TargetMode="External"/><Relationship Id="rId2388" Type="http://schemas.openxmlformats.org/officeDocument/2006/relationships/hyperlink" Target="http://mbl.is/vidskipti/frettir/2015/05/11/sumarbollinn_seldist_upp" TargetMode="External"/><Relationship Id="rId1058" Type="http://schemas.openxmlformats.org/officeDocument/2006/relationships/hyperlink" Target="http://mbl.is/greinasafn/grein/1661899" TargetMode="External"/><Relationship Id="rId2389" Type="http://schemas.openxmlformats.org/officeDocument/2006/relationships/hyperlink" Target="http://vb.is" TargetMode="External"/><Relationship Id="rId1048" Type="http://schemas.openxmlformats.org/officeDocument/2006/relationships/hyperlink" Target="http://visir.is/g/2012710189943" TargetMode="External"/><Relationship Id="rId2379" Type="http://schemas.openxmlformats.org/officeDocument/2006/relationships/hyperlink" Target="http://dv.is" TargetMode="External"/><Relationship Id="rId1049" Type="http://schemas.openxmlformats.org/officeDocument/2006/relationships/hyperlink" Target="http://ruv.is/node/1024848" TargetMode="External"/><Relationship Id="rId2370" Type="http://schemas.openxmlformats.org/officeDocument/2006/relationships/hyperlink" Target="http://mbl.is/frettir/burdargrein/2018/09/16/eg_fylgdi_syni_minum_til_himna" TargetMode="External"/><Relationship Id="rId1040" Type="http://schemas.openxmlformats.org/officeDocument/2006/relationships/hyperlink" Target="http://vf.is/frettir/bjorgunarskipid-oskemmt-eftir-ad-hafa-rekid-upp-i-fjoru" TargetMode="External"/><Relationship Id="rId2371" Type="http://schemas.openxmlformats.org/officeDocument/2006/relationships/hyperlink" Target="http://mbl.is/greinasafn/grein/1616529" TargetMode="External"/><Relationship Id="rId1041" Type="http://schemas.openxmlformats.org/officeDocument/2006/relationships/hyperlink" Target="http://mbl.is/greinasafn/grein/1045256" TargetMode="External"/><Relationship Id="rId2372" Type="http://schemas.openxmlformats.org/officeDocument/2006/relationships/hyperlink" Target="http://visir.is/g/200770622091" TargetMode="External"/><Relationship Id="rId1042" Type="http://schemas.openxmlformats.org/officeDocument/2006/relationships/hyperlink" Target="http://visir.is/g/2018180829454" TargetMode="External"/><Relationship Id="rId2373" Type="http://schemas.openxmlformats.org/officeDocument/2006/relationships/hyperlink" Target="http://frettabladid.is/markadurinn/gudrun-nytur-afram-trausts-formanns-vr" TargetMode="External"/><Relationship Id="rId1043" Type="http://schemas.openxmlformats.org/officeDocument/2006/relationships/hyperlink" Target="http://mbl.is/greinasafn/grein/1371394" TargetMode="External"/><Relationship Id="rId2374" Type="http://schemas.openxmlformats.org/officeDocument/2006/relationships/hyperlink" Target="http://mbl.is/greinasafn/grein/1122307" TargetMode="External"/><Relationship Id="rId1044" Type="http://schemas.openxmlformats.org/officeDocument/2006/relationships/hyperlink" Target="http://mbl.is/greinasafn/grein/1376663" TargetMode="External"/><Relationship Id="rId2375" Type="http://schemas.openxmlformats.org/officeDocument/2006/relationships/hyperlink" Target="http://mbl.is/greinasafn/grein/822880" TargetMode="External"/><Relationship Id="rId1045" Type="http://schemas.openxmlformats.org/officeDocument/2006/relationships/hyperlink" Target="http://eyjan.pressan.is/frettir/?p=193400" TargetMode="External"/><Relationship Id="rId2376" Type="http://schemas.openxmlformats.org/officeDocument/2006/relationships/hyperlink" Target="http://visir.is/g/2012120119827" TargetMode="External"/><Relationship Id="rId1046" Type="http://schemas.openxmlformats.org/officeDocument/2006/relationships/hyperlink" Target="http://visir.is/g/2018180629215" TargetMode="External"/><Relationship Id="rId2377" Type="http://schemas.openxmlformats.org/officeDocument/2006/relationships/hyperlink" Target="http://mbl.is" TargetMode="External"/><Relationship Id="rId1047" Type="http://schemas.openxmlformats.org/officeDocument/2006/relationships/hyperlink" Target="http://frettabladid.is/frettir/engar-baetur-fyrir-syknu" TargetMode="External"/><Relationship Id="rId2378" Type="http://schemas.openxmlformats.org/officeDocument/2006/relationships/hyperlink" Target="http://mbl.is/frettir/innlent/2018/10/04/aukinn_hradi_leidir_til_fleiri_slysa" TargetMode="External"/><Relationship Id="rId1070" Type="http://schemas.openxmlformats.org/officeDocument/2006/relationships/hyperlink" Target="http://vikudagur.is/is/frettir/ad-losna-ur-laedingi" TargetMode="External"/><Relationship Id="rId1071" Type="http://schemas.openxmlformats.org/officeDocument/2006/relationships/hyperlink" Target="http://visir.is/g/2014140529682" TargetMode="External"/><Relationship Id="rId1072" Type="http://schemas.openxmlformats.org/officeDocument/2006/relationships/hyperlink" Target="http://mbl.is/greinasafn/grein/1021111" TargetMode="External"/><Relationship Id="rId1073" Type="http://schemas.openxmlformats.org/officeDocument/2006/relationships/hyperlink" Target="http://visir.is/g/2017170918848" TargetMode="External"/><Relationship Id="rId1074" Type="http://schemas.openxmlformats.org/officeDocument/2006/relationships/hyperlink" Target="http://mbl.is" TargetMode="External"/><Relationship Id="rId1075" Type="http://schemas.openxmlformats.org/officeDocument/2006/relationships/hyperlink" Target="http://mbl.is/vidskipti/frettir/2014/07/26/stjornvold_taka_af_skarid_i_storukeppninni" TargetMode="External"/><Relationship Id="rId1076" Type="http://schemas.openxmlformats.org/officeDocument/2006/relationships/hyperlink" Target="http://mbl.is/greinasafn/grein/523093" TargetMode="External"/><Relationship Id="rId1077" Type="http://schemas.openxmlformats.org/officeDocument/2006/relationships/hyperlink" Target="http://mbl.is/greinasafn/grein/1523073" TargetMode="External"/><Relationship Id="rId1078" Type="http://schemas.openxmlformats.org/officeDocument/2006/relationships/hyperlink" Target="http://mbl.is/greinasafn/grein/1506635" TargetMode="External"/><Relationship Id="rId1079" Type="http://schemas.openxmlformats.org/officeDocument/2006/relationships/hyperlink" Target="http://ruv.is/node/1267055" TargetMode="External"/><Relationship Id="rId2390" Type="http://schemas.openxmlformats.org/officeDocument/2006/relationships/hyperlink" Target="http://vb.is/frettir/150676" TargetMode="External"/><Relationship Id="rId1060" Type="http://schemas.openxmlformats.org/officeDocument/2006/relationships/hyperlink" Target="http://mbl.is/frettir/innlent/2019/03/05/island_ekki_holpid_fyrir_netarasum" TargetMode="External"/><Relationship Id="rId2391" Type="http://schemas.openxmlformats.org/officeDocument/2006/relationships/hyperlink" Target="http://dv.is" TargetMode="External"/><Relationship Id="rId1061" Type="http://schemas.openxmlformats.org/officeDocument/2006/relationships/hyperlink" Target="http://vf.is/sjonvarp/svf-audlindin-ekki-otakmorkud" TargetMode="External"/><Relationship Id="rId2392" Type="http://schemas.openxmlformats.org/officeDocument/2006/relationships/hyperlink" Target="http://dv.is/folk/2013/12/7/thad-er-gledi-ad-geta-gefid/" TargetMode="External"/><Relationship Id="rId1062" Type="http://schemas.openxmlformats.org/officeDocument/2006/relationships/hyperlink" Target="http://mbl.is/greinasafn/grein/1416706" TargetMode="External"/><Relationship Id="rId2393" Type="http://schemas.openxmlformats.org/officeDocument/2006/relationships/hyperlink" Target="http://dv.is" TargetMode="External"/><Relationship Id="rId1063" Type="http://schemas.openxmlformats.org/officeDocument/2006/relationships/hyperlink" Target="http://vb.is" TargetMode="External"/><Relationship Id="rId2394" Type="http://schemas.openxmlformats.org/officeDocument/2006/relationships/hyperlink" Target="http://dv.is/fokus/timavelin/2019/1/8/goring-let-saekja-islenska-falka" TargetMode="External"/><Relationship Id="rId1064" Type="http://schemas.openxmlformats.org/officeDocument/2006/relationships/hyperlink" Target="http://vb.is/frettir/159111" TargetMode="External"/><Relationship Id="rId2395" Type="http://schemas.openxmlformats.org/officeDocument/2006/relationships/hyperlink" Target="http://mbl.is" TargetMode="External"/><Relationship Id="rId1065" Type="http://schemas.openxmlformats.org/officeDocument/2006/relationships/hyperlink" Target="http://dv.is" TargetMode="External"/><Relationship Id="rId2396" Type="http://schemas.openxmlformats.org/officeDocument/2006/relationships/hyperlink" Target="http://mbl.is/frettir/innlent/2014/05/25/mestar_ahyggjur_af_ungum_karlmonnum" TargetMode="External"/><Relationship Id="rId1066" Type="http://schemas.openxmlformats.org/officeDocument/2006/relationships/hyperlink" Target="http://dv.is/frettir/2014/11/12/verulegur-kynjahalli-i-myndbandaradum/" TargetMode="External"/><Relationship Id="rId2397" Type="http://schemas.openxmlformats.org/officeDocument/2006/relationships/hyperlink" Target="http://mbl.is/greinasafn/grein/533008" TargetMode="External"/><Relationship Id="rId1067" Type="http://schemas.openxmlformats.org/officeDocument/2006/relationships/hyperlink" Target="http://vb.is" TargetMode="External"/><Relationship Id="rId2398" Type="http://schemas.openxmlformats.org/officeDocument/2006/relationships/hyperlink" Target="http://mbl.is" TargetMode="External"/><Relationship Id="rId1068" Type="http://schemas.openxmlformats.org/officeDocument/2006/relationships/hyperlink" Target="http://vb.is/frettir/82362/" TargetMode="External"/><Relationship Id="rId2399" Type="http://schemas.openxmlformats.org/officeDocument/2006/relationships/hyperlink" Target="http://mbl.is/vidskipti/frettir/2008/11/28/nyjar_gjaldeyrisreglur_i_dag" TargetMode="External"/><Relationship Id="rId1069" Type="http://schemas.openxmlformats.org/officeDocument/2006/relationships/hyperlink" Target="http://vikudagur.is" TargetMode="External"/><Relationship Id="rId1015" Type="http://schemas.openxmlformats.org/officeDocument/2006/relationships/hyperlink" Target="http://dv.is" TargetMode="External"/><Relationship Id="rId2346" Type="http://schemas.openxmlformats.org/officeDocument/2006/relationships/hyperlink" Target="http://mbl.is/greinasafn/grein/1551870" TargetMode="External"/><Relationship Id="rId3678" Type="http://schemas.openxmlformats.org/officeDocument/2006/relationships/hyperlink" Target="http://mbl.is/greinasafn/grein/785343" TargetMode="External"/><Relationship Id="rId1016" Type="http://schemas.openxmlformats.org/officeDocument/2006/relationships/hyperlink" Target="http://vikudagur.is" TargetMode="External"/><Relationship Id="rId2347" Type="http://schemas.openxmlformats.org/officeDocument/2006/relationships/hyperlink" Target="http://visir.is/g/2011110529415" TargetMode="External"/><Relationship Id="rId3677" Type="http://schemas.openxmlformats.org/officeDocument/2006/relationships/hyperlink" Target="http://dv.is" TargetMode="External"/><Relationship Id="rId1017" Type="http://schemas.openxmlformats.org/officeDocument/2006/relationships/hyperlink" Target="http://vikudagur.is/is/frettir/addaandabref-til-akureyrar" TargetMode="External"/><Relationship Id="rId2348" Type="http://schemas.openxmlformats.org/officeDocument/2006/relationships/hyperlink" Target="http://visir.is/g/2011111209055" TargetMode="External"/><Relationship Id="rId1018" Type="http://schemas.openxmlformats.org/officeDocument/2006/relationships/hyperlink" Target="http://mbl.is/greinasafn/grein/706222" TargetMode="External"/><Relationship Id="rId2349" Type="http://schemas.openxmlformats.org/officeDocument/2006/relationships/hyperlink" Target="http://mbl.is/greinasafn/grein/1090346" TargetMode="External"/><Relationship Id="rId3679" Type="http://schemas.openxmlformats.org/officeDocument/2006/relationships/hyperlink" Target="http://mbl.is/greinasafn/grein/1095404" TargetMode="External"/><Relationship Id="rId1019" Type="http://schemas.openxmlformats.org/officeDocument/2006/relationships/hyperlink" Target="http://is.wikipedia.org/wiki?curid=67171" TargetMode="External"/><Relationship Id="rId3670" Type="http://schemas.openxmlformats.org/officeDocument/2006/relationships/hyperlink" Target="http://bleikt.is" TargetMode="External"/><Relationship Id="rId2340" Type="http://schemas.openxmlformats.org/officeDocument/2006/relationships/hyperlink" Target="http://mbl.is/greinasafn/grein/1556212" TargetMode="External"/><Relationship Id="rId3672" Type="http://schemas.openxmlformats.org/officeDocument/2006/relationships/hyperlink" Target="http://mbl.is" TargetMode="External"/><Relationship Id="rId1010" Type="http://schemas.openxmlformats.org/officeDocument/2006/relationships/hyperlink" Target="http://dv.is/blogg/simonis/2011/12/29/fekkstu-iphone-i-jolagjof-thetta-tharftu-ad-vita/" TargetMode="External"/><Relationship Id="rId2341" Type="http://schemas.openxmlformats.org/officeDocument/2006/relationships/hyperlink" Target="http://mbl.is/greinasafn/grein/1372579" TargetMode="External"/><Relationship Id="rId3671" Type="http://schemas.openxmlformats.org/officeDocument/2006/relationships/hyperlink" Target="http://bleikt.pressan.is/lesa/koffin-og-sykur-i-vinsaelum-gosdrykkjum/" TargetMode="External"/><Relationship Id="rId1011" Type="http://schemas.openxmlformats.org/officeDocument/2006/relationships/hyperlink" Target="http://mbl.is" TargetMode="External"/><Relationship Id="rId2342" Type="http://schemas.openxmlformats.org/officeDocument/2006/relationships/hyperlink" Target="http://mbl.is/greinasafn/grein/1091329" TargetMode="External"/><Relationship Id="rId3674" Type="http://schemas.openxmlformats.org/officeDocument/2006/relationships/hyperlink" Target="http://frettabladid.is/lifid/foeurhlutverki-eins-og-endurforritun" TargetMode="External"/><Relationship Id="rId1012" Type="http://schemas.openxmlformats.org/officeDocument/2006/relationships/hyperlink" Target="http://mbl.is/frettir/innlent/2013/02/22/felagsbustadir_hrepptu_forvarnarverdlaun_vis_2" TargetMode="External"/><Relationship Id="rId2343" Type="http://schemas.openxmlformats.org/officeDocument/2006/relationships/hyperlink" Target="http://mbl.is" TargetMode="External"/><Relationship Id="rId3673" Type="http://schemas.openxmlformats.org/officeDocument/2006/relationships/hyperlink" Target="http://mbl.is/sport/fotbolti/2017/06/30/fyrsta_hugsun_ad_fara_i_sterkari_deild/" TargetMode="External"/><Relationship Id="rId1013" Type="http://schemas.openxmlformats.org/officeDocument/2006/relationships/hyperlink" Target="http://mbl.is" TargetMode="External"/><Relationship Id="rId2344" Type="http://schemas.openxmlformats.org/officeDocument/2006/relationships/hyperlink" Target="http://mbl.is/frettir/erlent/2009/03/24/hjon_grunud_um_ologlega_aettleidingu" TargetMode="External"/><Relationship Id="rId3676" Type="http://schemas.openxmlformats.org/officeDocument/2006/relationships/hyperlink" Target="http://mbl.is/greinasafn/grein/1285921" TargetMode="External"/><Relationship Id="rId1014" Type="http://schemas.openxmlformats.org/officeDocument/2006/relationships/hyperlink" Target="http://mbl.is/sport/handbolti/2011/08/04/logi_leggur_skona_a_hilluna" TargetMode="External"/><Relationship Id="rId2345" Type="http://schemas.openxmlformats.org/officeDocument/2006/relationships/hyperlink" Target="http://mbl.is/greinasafn/grein/1065562" TargetMode="External"/><Relationship Id="rId3675" Type="http://schemas.openxmlformats.org/officeDocument/2006/relationships/hyperlink" Target="http://visir.is/g/2014704059983" TargetMode="External"/><Relationship Id="rId1004" Type="http://schemas.openxmlformats.org/officeDocument/2006/relationships/hyperlink" Target="http://mbl.is/greinasafn/grein/1267071" TargetMode="External"/><Relationship Id="rId2335" Type="http://schemas.openxmlformats.org/officeDocument/2006/relationships/hyperlink" Target="http://vf.is/mannlif/h-vitamin" TargetMode="External"/><Relationship Id="rId3667" Type="http://schemas.openxmlformats.org/officeDocument/2006/relationships/hyperlink" Target="http://dv.is" TargetMode="External"/><Relationship Id="rId4998" Type="http://schemas.openxmlformats.org/officeDocument/2006/relationships/hyperlink" Target="http://visir.is/g/2019190929129" TargetMode="External"/><Relationship Id="rId1005" Type="http://schemas.openxmlformats.org/officeDocument/2006/relationships/hyperlink" Target="http://mannlif.is/heimurinn/innlent/ritskodud-iran-en-synir-nu-listahatid-reykjavik" TargetMode="External"/><Relationship Id="rId2336" Type="http://schemas.openxmlformats.org/officeDocument/2006/relationships/hyperlink" Target="http://mbl.is" TargetMode="External"/><Relationship Id="rId3666" Type="http://schemas.openxmlformats.org/officeDocument/2006/relationships/hyperlink" Target="http://mbl.is/smartland/frami/2019/11/06/i_streituastandi_70_prosent_timans" TargetMode="External"/><Relationship Id="rId4997" Type="http://schemas.openxmlformats.org/officeDocument/2006/relationships/hyperlink" Target="http://ruv.is/node/971082" TargetMode="External"/><Relationship Id="rId1006" Type="http://schemas.openxmlformats.org/officeDocument/2006/relationships/hyperlink" Target="http://visindavefur.is/svar.php?id=6017" TargetMode="External"/><Relationship Id="rId2337" Type="http://schemas.openxmlformats.org/officeDocument/2006/relationships/hyperlink" Target="http://mbl.is/greinasafn/grein/541477" TargetMode="External"/><Relationship Id="rId3669" Type="http://schemas.openxmlformats.org/officeDocument/2006/relationships/hyperlink" Target="http://visir.is/g/2013711029995" TargetMode="External"/><Relationship Id="rId1007" Type="http://schemas.openxmlformats.org/officeDocument/2006/relationships/hyperlink" Target="http://mbl.is/greinasafn/grein/665597" TargetMode="External"/><Relationship Id="rId2338" Type="http://schemas.openxmlformats.org/officeDocument/2006/relationships/hyperlink" Target="http://mbl.is/greinasafn/grein/513264" TargetMode="External"/><Relationship Id="rId3668" Type="http://schemas.openxmlformats.org/officeDocument/2006/relationships/hyperlink" Target="http://dv.is/frettir/2019/10/27/varnaglar-vid-vefverslun" TargetMode="External"/><Relationship Id="rId4999" Type="http://schemas.openxmlformats.org/officeDocument/2006/relationships/hyperlink" Target="http://visir.is/g/2017170809186" TargetMode="External"/><Relationship Id="rId1008" Type="http://schemas.openxmlformats.org/officeDocument/2006/relationships/hyperlink" Target="http://vf.is/vidskipti/dominos-hefur-opnad-a-fitjum" TargetMode="External"/><Relationship Id="rId2339" Type="http://schemas.openxmlformats.org/officeDocument/2006/relationships/hyperlink" Target="http://visir.is/g/2015151219104" TargetMode="External"/><Relationship Id="rId1009" Type="http://schemas.openxmlformats.org/officeDocument/2006/relationships/hyperlink" Target="http://dv.is" TargetMode="External"/><Relationship Id="rId4990" Type="http://schemas.openxmlformats.org/officeDocument/2006/relationships/hyperlink" Target="http://mbl.is/greinasafn/grein/1222663" TargetMode="External"/><Relationship Id="rId3661" Type="http://schemas.openxmlformats.org/officeDocument/2006/relationships/hyperlink" Target="http://mbl.is/greinasafn/grein/1105887" TargetMode="External"/><Relationship Id="rId4992" Type="http://schemas.openxmlformats.org/officeDocument/2006/relationships/hyperlink" Target="http://vf.is/mannlif/knusudu-valgeir-gudjonsson-a-songfundi" TargetMode="External"/><Relationship Id="rId2330" Type="http://schemas.openxmlformats.org/officeDocument/2006/relationships/hyperlink" Target="http://mbl.is" TargetMode="External"/><Relationship Id="rId3660" Type="http://schemas.openxmlformats.org/officeDocument/2006/relationships/hyperlink" Target="http://mbl.is/smartland/frami/2017/01/15/ert_thu_med_omedvitada_frestunararattu_og_verkkvida/" TargetMode="External"/><Relationship Id="rId4991" Type="http://schemas.openxmlformats.org/officeDocument/2006/relationships/hyperlink" Target="http://visir.is/g/2016161229304" TargetMode="External"/><Relationship Id="rId1000" Type="http://schemas.openxmlformats.org/officeDocument/2006/relationships/hyperlink" Target="http://mbl.is/frettir/erlent/2016/05/26/vaxandi_andstada_vid_refsiadgerdir/" TargetMode="External"/><Relationship Id="rId2331" Type="http://schemas.openxmlformats.org/officeDocument/2006/relationships/hyperlink" Target="http://mbl.is/frettir/innlent/2000/03/17/gedraekt_ekki_sidur_mikilvaeg_en_likamsraekt" TargetMode="External"/><Relationship Id="rId3663" Type="http://schemas.openxmlformats.org/officeDocument/2006/relationships/hyperlink" Target="http://mbl.is/greinasafn/grein/1219527" TargetMode="External"/><Relationship Id="rId4994" Type="http://schemas.openxmlformats.org/officeDocument/2006/relationships/hyperlink" Target="http://stundin.is/blogg/stefan-snaevarr/gagnrynin-jafnaarstefna" TargetMode="External"/><Relationship Id="rId1001" Type="http://schemas.openxmlformats.org/officeDocument/2006/relationships/hyperlink" Target="http://visir.is/g/2014140809761" TargetMode="External"/><Relationship Id="rId2332" Type="http://schemas.openxmlformats.org/officeDocument/2006/relationships/hyperlink" Target="http://mbl.is" TargetMode="External"/><Relationship Id="rId3662" Type="http://schemas.openxmlformats.org/officeDocument/2006/relationships/hyperlink" Target="http://kopavogsbladid.is/lifid-er-fyrir-thig-og-handa-ther" TargetMode="External"/><Relationship Id="rId4993" Type="http://schemas.openxmlformats.org/officeDocument/2006/relationships/hyperlink" Target="http://visir.is/g/2005509280421" TargetMode="External"/><Relationship Id="rId1002" Type="http://schemas.openxmlformats.org/officeDocument/2006/relationships/hyperlink" Target="http://mbl.is/greinasafn/grein/812736" TargetMode="External"/><Relationship Id="rId2333" Type="http://schemas.openxmlformats.org/officeDocument/2006/relationships/hyperlink" Target="http://mbl.is/smartland/heilsa/2011/11/02/sjokkerandi_stadreyndir_um_matvaeli_og_geymslu_thei" TargetMode="External"/><Relationship Id="rId3665" Type="http://schemas.openxmlformats.org/officeDocument/2006/relationships/hyperlink" Target="http://mbl.is" TargetMode="External"/><Relationship Id="rId4996" Type="http://schemas.openxmlformats.org/officeDocument/2006/relationships/hyperlink" Target="http://vf.is/adsent/er-oskubuska-sofandi-i-ruminu-thinu" TargetMode="External"/><Relationship Id="rId1003" Type="http://schemas.openxmlformats.org/officeDocument/2006/relationships/hyperlink" Target="http://mbl.is/greinasafn/grein/1308617" TargetMode="External"/><Relationship Id="rId2334" Type="http://schemas.openxmlformats.org/officeDocument/2006/relationships/hyperlink" Target="http://visir.is/g/2016160209003" TargetMode="External"/><Relationship Id="rId3664" Type="http://schemas.openxmlformats.org/officeDocument/2006/relationships/hyperlink" Target="http://ruv.is/node/1232443" TargetMode="External"/><Relationship Id="rId4995" Type="http://schemas.openxmlformats.org/officeDocument/2006/relationships/hyperlink" Target="http://stundin.is/grein/7304" TargetMode="External"/><Relationship Id="rId1037" Type="http://schemas.openxmlformats.org/officeDocument/2006/relationships/hyperlink" Target="http://visir.is/g/2018180308985" TargetMode="External"/><Relationship Id="rId2368" Type="http://schemas.openxmlformats.org/officeDocument/2006/relationships/hyperlink" Target="http://mbl.is/frettir/innlent/2017/11/10/laerdomsrikt_legoverkefni" TargetMode="External"/><Relationship Id="rId1038" Type="http://schemas.openxmlformats.org/officeDocument/2006/relationships/hyperlink" Target="http://frettabladid.is/frettir/sloekkt-a-umferarljosum-a-miklubraut" TargetMode="External"/><Relationship Id="rId2369" Type="http://schemas.openxmlformats.org/officeDocument/2006/relationships/hyperlink" Target="http://mbl.is" TargetMode="External"/><Relationship Id="rId3699" Type="http://schemas.openxmlformats.org/officeDocument/2006/relationships/hyperlink" Target="http://visir.is/g/2017170209244" TargetMode="External"/><Relationship Id="rId1039" Type="http://schemas.openxmlformats.org/officeDocument/2006/relationships/hyperlink" Target="http://mbl.is/greinasafn/grein/1331224" TargetMode="External"/><Relationship Id="rId3690" Type="http://schemas.openxmlformats.org/officeDocument/2006/relationships/hyperlink" Target="http://mbl.is/greinasafn/grein/1517286" TargetMode="External"/><Relationship Id="rId2360" Type="http://schemas.openxmlformats.org/officeDocument/2006/relationships/hyperlink" Target="http://kjarninn.is/skodun/2019-07-15-styrkjandi-ahrif-til-eftirbreytni" TargetMode="External"/><Relationship Id="rId3692" Type="http://schemas.openxmlformats.org/officeDocument/2006/relationships/hyperlink" Target="http://bleikt.dv.is/bleikt/2018/8/15/thad-er-erfitt-ad-utskyra-fyrir-thriggja-ara-barni-ad-mamma-thurfi-ad-fara-og-hugsa-um-adra-til-thess-ad-hafa-efni-thvi-ad-borga-odrum-til-thess-ad-passa-hana" TargetMode="External"/><Relationship Id="rId1030" Type="http://schemas.openxmlformats.org/officeDocument/2006/relationships/hyperlink" Target="http://mbl.is/greinasafn/grein/1695119" TargetMode="External"/><Relationship Id="rId2361" Type="http://schemas.openxmlformats.org/officeDocument/2006/relationships/hyperlink" Target="http://ruv.is/node/743322" TargetMode="External"/><Relationship Id="rId3691" Type="http://schemas.openxmlformats.org/officeDocument/2006/relationships/hyperlink" Target="http://dv.is" TargetMode="External"/><Relationship Id="rId1031" Type="http://schemas.openxmlformats.org/officeDocument/2006/relationships/hyperlink" Target="http://mbl.is/greinasafn/grein/1367788" TargetMode="External"/><Relationship Id="rId2362" Type="http://schemas.openxmlformats.org/officeDocument/2006/relationships/hyperlink" Target="http://mannlif.is/pistlar-2/til-framtidar-a-fostudegi" TargetMode="External"/><Relationship Id="rId3694" Type="http://schemas.openxmlformats.org/officeDocument/2006/relationships/hyperlink" Target="http://mbl.is/greinasafn/grein/1580575" TargetMode="External"/><Relationship Id="rId1032" Type="http://schemas.openxmlformats.org/officeDocument/2006/relationships/hyperlink" Target="http://mbl.is/greinasafn/grein/1407304" TargetMode="External"/><Relationship Id="rId2363" Type="http://schemas.openxmlformats.org/officeDocument/2006/relationships/hyperlink" Target="http://mbl.is" TargetMode="External"/><Relationship Id="rId3693" Type="http://schemas.openxmlformats.org/officeDocument/2006/relationships/hyperlink" Target="http://vynir.is" TargetMode="External"/><Relationship Id="rId1033" Type="http://schemas.openxmlformats.org/officeDocument/2006/relationships/hyperlink" Target="http://dv.is" TargetMode="External"/><Relationship Id="rId2364" Type="http://schemas.openxmlformats.org/officeDocument/2006/relationships/hyperlink" Target="http://mbl.is/sport/korfubolti/2019/11/19/dominos_urvalslidid_vinnur_ekki_thaer_bestu" TargetMode="External"/><Relationship Id="rId3696" Type="http://schemas.openxmlformats.org/officeDocument/2006/relationships/hyperlink" Target="http://mbl.is/smartland/frami/2012/12/03/thad_tekur_thrju_ar_ad_na_tokum_a_stjornendastarfi" TargetMode="External"/><Relationship Id="rId1034" Type="http://schemas.openxmlformats.org/officeDocument/2006/relationships/hyperlink" Target="http://dv.is/blogg/johann-hauksson/2012/12/21/eru-asi-og-sa-stjornmalaflokkur/" TargetMode="External"/><Relationship Id="rId2365" Type="http://schemas.openxmlformats.org/officeDocument/2006/relationships/hyperlink" Target="http://mbl.is" TargetMode="External"/><Relationship Id="rId3695" Type="http://schemas.openxmlformats.org/officeDocument/2006/relationships/hyperlink" Target="http://mbl.is" TargetMode="External"/><Relationship Id="rId1035" Type="http://schemas.openxmlformats.org/officeDocument/2006/relationships/hyperlink" Target="http://ruv.is/node/1302405" TargetMode="External"/><Relationship Id="rId2366" Type="http://schemas.openxmlformats.org/officeDocument/2006/relationships/hyperlink" Target="http://mbl.is/frettir/burdargrein/2018/09/16/eg_fylgdi_syni_minum_til_himna" TargetMode="External"/><Relationship Id="rId3698" Type="http://schemas.openxmlformats.org/officeDocument/2006/relationships/hyperlink" Target="http://mbl.is/folk/frettir/2015/01/05/madurinn_med_tvo_getnadarlimi_gefur_ut_bok" TargetMode="External"/><Relationship Id="rId1036" Type="http://schemas.openxmlformats.org/officeDocument/2006/relationships/hyperlink" Target="http://visir.is/g/2017170908979" TargetMode="External"/><Relationship Id="rId2367" Type="http://schemas.openxmlformats.org/officeDocument/2006/relationships/hyperlink" Target="http://mbl.is" TargetMode="External"/><Relationship Id="rId3697" Type="http://schemas.openxmlformats.org/officeDocument/2006/relationships/hyperlink" Target="http://mbl.is" TargetMode="External"/><Relationship Id="rId1026" Type="http://schemas.openxmlformats.org/officeDocument/2006/relationships/hyperlink" Target="http://bbl.is/frettir/4674" TargetMode="External"/><Relationship Id="rId2357" Type="http://schemas.openxmlformats.org/officeDocument/2006/relationships/hyperlink" Target="http://dv.is" TargetMode="External"/><Relationship Id="rId3689" Type="http://schemas.openxmlformats.org/officeDocument/2006/relationships/hyperlink" Target="http://bleikt.pressan.is/lesa/adladandi-eiginleikar-sem-hafa-ekkert-med-utlitid-ad-gera/" TargetMode="External"/><Relationship Id="rId1027" Type="http://schemas.openxmlformats.org/officeDocument/2006/relationships/hyperlink" Target="http://mbl.is/greinasafn/grein/507139" TargetMode="External"/><Relationship Id="rId2358" Type="http://schemas.openxmlformats.org/officeDocument/2006/relationships/hyperlink" Target="http://dv.is/frettir/2018/10/3/fanney-braut-log-sorglegt-ad-neytendastofa-hafi-elt-mig-uppi" TargetMode="External"/><Relationship Id="rId3688" Type="http://schemas.openxmlformats.org/officeDocument/2006/relationships/hyperlink" Target="http://bleikt.is" TargetMode="External"/><Relationship Id="rId1028" Type="http://schemas.openxmlformats.org/officeDocument/2006/relationships/hyperlink" Target="http://mbl.is" TargetMode="External"/><Relationship Id="rId2359" Type="http://schemas.openxmlformats.org/officeDocument/2006/relationships/hyperlink" Target="http://kjarninn.is" TargetMode="External"/><Relationship Id="rId1029" Type="http://schemas.openxmlformats.org/officeDocument/2006/relationships/hyperlink" Target="http://mbl.is/200milur/frettir/2018/09/19/200_thusund_laxar_drapust" TargetMode="External"/><Relationship Id="rId3681" Type="http://schemas.openxmlformats.org/officeDocument/2006/relationships/hyperlink" Target="http://dv.is/folk/2009/7/10/syngur-af-hamingju-i-astarsorg/" TargetMode="External"/><Relationship Id="rId2350" Type="http://schemas.openxmlformats.org/officeDocument/2006/relationships/hyperlink" Target="http://mbl.is/greinasafn/grein/1364078" TargetMode="External"/><Relationship Id="rId3680" Type="http://schemas.openxmlformats.org/officeDocument/2006/relationships/hyperlink" Target="http://dv.is" TargetMode="External"/><Relationship Id="rId1020" Type="http://schemas.openxmlformats.org/officeDocument/2006/relationships/hyperlink" Target="http://mbl.is" TargetMode="External"/><Relationship Id="rId2351" Type="http://schemas.openxmlformats.org/officeDocument/2006/relationships/hyperlink" Target="http://mbl.is/greinasafn/grein/1340522" TargetMode="External"/><Relationship Id="rId3683" Type="http://schemas.openxmlformats.org/officeDocument/2006/relationships/hyperlink" Target="http://mbl.is/greinasafn/grein/1386588" TargetMode="External"/><Relationship Id="rId1021" Type="http://schemas.openxmlformats.org/officeDocument/2006/relationships/hyperlink" Target="http://mbl.is/frettir/erlent/2017/04/07/gud_blessi_bandarikin/" TargetMode="External"/><Relationship Id="rId2352" Type="http://schemas.openxmlformats.org/officeDocument/2006/relationships/hyperlink" Target="http://mbl.is/greinasafn/grein/1061422" TargetMode="External"/><Relationship Id="rId3682" Type="http://schemas.openxmlformats.org/officeDocument/2006/relationships/hyperlink" Target="http://frettatiminn.is/skiptir-maturinn-mali/" TargetMode="External"/><Relationship Id="rId1022" Type="http://schemas.openxmlformats.org/officeDocument/2006/relationships/hyperlink" Target="http://dv.is" TargetMode="External"/><Relationship Id="rId2353" Type="http://schemas.openxmlformats.org/officeDocument/2006/relationships/hyperlink" Target="http://visir.is/g/2017170328617" TargetMode="External"/><Relationship Id="rId3685" Type="http://schemas.openxmlformats.org/officeDocument/2006/relationships/hyperlink" Target="http://mbl.is/greinasafn/grein/1034975" TargetMode="External"/><Relationship Id="rId1023" Type="http://schemas.openxmlformats.org/officeDocument/2006/relationships/hyperlink" Target="http://dv.is/frettir/2014/4/20/baugur-og-tengdir-adilar-toku-byr-yfir/" TargetMode="External"/><Relationship Id="rId2354" Type="http://schemas.openxmlformats.org/officeDocument/2006/relationships/hyperlink" Target="http://mbl.is" TargetMode="External"/><Relationship Id="rId3684" Type="http://schemas.openxmlformats.org/officeDocument/2006/relationships/hyperlink" Target="http://mbl.is/greinasafn/grein/1498094" TargetMode="External"/><Relationship Id="rId1024" Type="http://schemas.openxmlformats.org/officeDocument/2006/relationships/hyperlink" Target="http://mbl.is/greinasafn/grein/832414" TargetMode="External"/><Relationship Id="rId2355" Type="http://schemas.openxmlformats.org/officeDocument/2006/relationships/hyperlink" Target="http://mbl.is/frettir/innlent/2008/11/19/skattur_af_sparnadi_strax_i_vasa_rikisins" TargetMode="External"/><Relationship Id="rId3687" Type="http://schemas.openxmlformats.org/officeDocument/2006/relationships/hyperlink" Target="http://mbl.is" TargetMode="External"/><Relationship Id="rId1025" Type="http://schemas.openxmlformats.org/officeDocument/2006/relationships/hyperlink" Target="http://mbl.is/greinasafn/grein/1099687" TargetMode="External"/><Relationship Id="rId2356" Type="http://schemas.openxmlformats.org/officeDocument/2006/relationships/hyperlink" Target="http://mbl.is/greinasafn/grein/1403631" TargetMode="External"/><Relationship Id="rId3686" Type="http://schemas.openxmlformats.org/officeDocument/2006/relationships/hyperlink" Target="http://frettatiminn.is/greindur-med-heilaskada/" TargetMode="External"/><Relationship Id="rId1090" Type="http://schemas.openxmlformats.org/officeDocument/2006/relationships/hyperlink" Target="http://mbl.is/greinasafn/grein/1066240" TargetMode="External"/><Relationship Id="rId1091" Type="http://schemas.openxmlformats.org/officeDocument/2006/relationships/hyperlink" Target="http://visindavefur.is/svar.php?id=61525" TargetMode="External"/><Relationship Id="rId1092" Type="http://schemas.openxmlformats.org/officeDocument/2006/relationships/hyperlink" Target="http://mbl.is/greinasafn/grein/675737" TargetMode="External"/><Relationship Id="rId1093" Type="http://schemas.openxmlformats.org/officeDocument/2006/relationships/hyperlink" Target="http://ruv.is/node/761345" TargetMode="External"/><Relationship Id="rId1094" Type="http://schemas.openxmlformats.org/officeDocument/2006/relationships/hyperlink" Target="http://dv.is" TargetMode="External"/><Relationship Id="rId1095" Type="http://schemas.openxmlformats.org/officeDocument/2006/relationships/hyperlink" Target="http://ruv.is/node/613010" TargetMode="External"/><Relationship Id="rId1096" Type="http://schemas.openxmlformats.org/officeDocument/2006/relationships/hyperlink" Target="http://mbl.is/greinasafn/grein/1485969" TargetMode="External"/><Relationship Id="rId1097" Type="http://schemas.openxmlformats.org/officeDocument/2006/relationships/hyperlink" Target="http://sunnlenska.is" TargetMode="External"/><Relationship Id="rId1098" Type="http://schemas.openxmlformats.org/officeDocument/2006/relationships/hyperlink" Target="http://sunnlenska.is/frettir/okeypis-namsgogn-i-hverager%c3%b0i" TargetMode="External"/><Relationship Id="rId1099" Type="http://schemas.openxmlformats.org/officeDocument/2006/relationships/hyperlink" Target="http://visir.is/g/2018180519273" TargetMode="External"/><Relationship Id="rId1080" Type="http://schemas.openxmlformats.org/officeDocument/2006/relationships/hyperlink" Target="http://frettabladid.is/frettir/mikill-meirihluti-omevitaur-um-aukna-krabbameinshaettu" TargetMode="External"/><Relationship Id="rId1081" Type="http://schemas.openxmlformats.org/officeDocument/2006/relationships/hyperlink" Target="http://mbl.is/greinasafn/grein/1161932" TargetMode="External"/><Relationship Id="rId1082" Type="http://schemas.openxmlformats.org/officeDocument/2006/relationships/hyperlink" Target="http://mbl.is/greinasafn/grein/582534" TargetMode="External"/><Relationship Id="rId1083" Type="http://schemas.openxmlformats.org/officeDocument/2006/relationships/hyperlink" Target="http://mbl.is/greinasafn/grein/1044570" TargetMode="External"/><Relationship Id="rId1084" Type="http://schemas.openxmlformats.org/officeDocument/2006/relationships/hyperlink" Target="http://mbl.is" TargetMode="External"/><Relationship Id="rId1085" Type="http://schemas.openxmlformats.org/officeDocument/2006/relationships/hyperlink" Target="http://mbl.is/frettir/innlent/2018/12/31/harma_ovandadan_frettaflutning" TargetMode="External"/><Relationship Id="rId1086" Type="http://schemas.openxmlformats.org/officeDocument/2006/relationships/hyperlink" Target="http://visir.is/g/2017171019873" TargetMode="External"/><Relationship Id="rId1087" Type="http://schemas.openxmlformats.org/officeDocument/2006/relationships/hyperlink" Target="http://visir.is/g/2014140339828" TargetMode="External"/><Relationship Id="rId1088" Type="http://schemas.openxmlformats.org/officeDocument/2006/relationships/hyperlink" Target="http://visir.is/g/200771001011" TargetMode="External"/><Relationship Id="rId1089" Type="http://schemas.openxmlformats.org/officeDocument/2006/relationships/hyperlink" Target="http://mbl.is/greinasafn/grein/723253" TargetMode="External"/><Relationship Id="rId2423" Type="http://schemas.openxmlformats.org/officeDocument/2006/relationships/hyperlink" Target="http://mbl.is" TargetMode="External"/><Relationship Id="rId3755" Type="http://schemas.openxmlformats.org/officeDocument/2006/relationships/hyperlink" Target="http://mannlif.is/vikan/mataraedi-mjolkandi-maedra" TargetMode="External"/><Relationship Id="rId2424" Type="http://schemas.openxmlformats.org/officeDocument/2006/relationships/hyperlink" Target="http://mbl.is/born/frettir/2019/05/25/tharf_ekki_ad_vera_fullkomid_taubleyjuforeldri" TargetMode="External"/><Relationship Id="rId3754" Type="http://schemas.openxmlformats.org/officeDocument/2006/relationships/hyperlink" Target="http://visir.is/g/2017171219271" TargetMode="External"/><Relationship Id="rId2425" Type="http://schemas.openxmlformats.org/officeDocument/2006/relationships/hyperlink" Target="http://mbl.is" TargetMode="External"/><Relationship Id="rId3757" Type="http://schemas.openxmlformats.org/officeDocument/2006/relationships/hyperlink" Target="http://stundin.is/grein/9067" TargetMode="External"/><Relationship Id="rId2426" Type="http://schemas.openxmlformats.org/officeDocument/2006/relationships/hyperlink" Target="http://mbl.is/frettir/erlent/2019/04/15/akaerdur_fyrir_storfellt_svindl" TargetMode="External"/><Relationship Id="rId3756" Type="http://schemas.openxmlformats.org/officeDocument/2006/relationships/hyperlink" Target="http://mbl.is/greinasafn/grein/1257349" TargetMode="External"/><Relationship Id="rId2427" Type="http://schemas.openxmlformats.org/officeDocument/2006/relationships/hyperlink" Target="http://mbl.is" TargetMode="External"/><Relationship Id="rId3759" Type="http://schemas.openxmlformats.org/officeDocument/2006/relationships/hyperlink" Target="http://fotbolti.net/news/24-03-2018/tottenham-gaeti-misst-son-heung-min-i-taep-tvo-ar" TargetMode="External"/><Relationship Id="rId2428" Type="http://schemas.openxmlformats.org/officeDocument/2006/relationships/hyperlink" Target="http://mbl.is/frettir/erlent/2016/09/19/dapra_isbirninum_bodid_ad_flytja_til_englands/" TargetMode="External"/><Relationship Id="rId3758" Type="http://schemas.openxmlformats.org/officeDocument/2006/relationships/hyperlink" Target="http://frettatiminn.is/aukid-vald-neytenda/" TargetMode="External"/><Relationship Id="rId2429" Type="http://schemas.openxmlformats.org/officeDocument/2006/relationships/hyperlink" Target="http://fotbolti.net/news/02-06-2018/sterling-maetti-12-timum-of-seint-i-aefingabudir-englands" TargetMode="External"/><Relationship Id="rId3751" Type="http://schemas.openxmlformats.org/officeDocument/2006/relationships/hyperlink" Target="http://mbl.is" TargetMode="External"/><Relationship Id="rId2420" Type="http://schemas.openxmlformats.org/officeDocument/2006/relationships/hyperlink" Target="http://visir.is/g/2014140909329" TargetMode="External"/><Relationship Id="rId3750" Type="http://schemas.openxmlformats.org/officeDocument/2006/relationships/hyperlink" Target="http://mbl.is/frettir/innlent/1998/09/27/fleygt_i_djupu_laugina" TargetMode="External"/><Relationship Id="rId2421" Type="http://schemas.openxmlformats.org/officeDocument/2006/relationships/hyperlink" Target="http://vb.is" TargetMode="External"/><Relationship Id="rId3753" Type="http://schemas.openxmlformats.org/officeDocument/2006/relationships/hyperlink" Target="http://mbl.is/greinasafn/grein/1312120" TargetMode="External"/><Relationship Id="rId2422" Type="http://schemas.openxmlformats.org/officeDocument/2006/relationships/hyperlink" Target="http://vb.is/frettir/158594" TargetMode="External"/><Relationship Id="rId3752" Type="http://schemas.openxmlformats.org/officeDocument/2006/relationships/hyperlink" Target="http://mbl.is/smartland/heilsa/2015/05/07/ettu_drekktu_og_skemmtu_ther_2" TargetMode="External"/><Relationship Id="rId2412" Type="http://schemas.openxmlformats.org/officeDocument/2006/relationships/hyperlink" Target="http://frettabladid.is/frettir/vill-ad-fbi-hefji-rannsokn-a-faceapp" TargetMode="External"/><Relationship Id="rId3744" Type="http://schemas.openxmlformats.org/officeDocument/2006/relationships/hyperlink" Target="http://visir.is/g/2016160208791" TargetMode="External"/><Relationship Id="rId2413" Type="http://schemas.openxmlformats.org/officeDocument/2006/relationships/hyperlink" Target="http://mbl.is/greinasafn/grein/1593685" TargetMode="External"/><Relationship Id="rId3743" Type="http://schemas.openxmlformats.org/officeDocument/2006/relationships/hyperlink" Target="http://stundin.is/grein/8225" TargetMode="External"/><Relationship Id="rId2414" Type="http://schemas.openxmlformats.org/officeDocument/2006/relationships/hyperlink" Target="http://mbl.is/greinasafn/grein/1297433" TargetMode="External"/><Relationship Id="rId3746" Type="http://schemas.openxmlformats.org/officeDocument/2006/relationships/hyperlink" Target="http://mbl.is" TargetMode="External"/><Relationship Id="rId2415" Type="http://schemas.openxmlformats.org/officeDocument/2006/relationships/hyperlink" Target="http://mbl.is/greinasafn/grein/1330111" TargetMode="External"/><Relationship Id="rId3745" Type="http://schemas.openxmlformats.org/officeDocument/2006/relationships/hyperlink" Target="http://fotbolti.net/news/06-07-2017/bjossi-hreidars-vaeri-gaman-ad-lata-tha-finna-fyrir-alvoru-utivelli" TargetMode="External"/><Relationship Id="rId2416" Type="http://schemas.openxmlformats.org/officeDocument/2006/relationships/hyperlink" Target="http://mbl.is" TargetMode="External"/><Relationship Id="rId3748" Type="http://schemas.openxmlformats.org/officeDocument/2006/relationships/hyperlink" Target="http://mbl.is/greinasafn/grein/1546952" TargetMode="External"/><Relationship Id="rId2417" Type="http://schemas.openxmlformats.org/officeDocument/2006/relationships/hyperlink" Target="http://mbl.is/smartland/tiska/2014/02/18/thetta_matt_thu_aldrei_segja_vid_maka_thinn_2" TargetMode="External"/><Relationship Id="rId3747" Type="http://schemas.openxmlformats.org/officeDocument/2006/relationships/hyperlink" Target="http://mbl.is/frettir/erlent/2012/02/20/saedisturistar_saekja_til_danmerkur" TargetMode="External"/><Relationship Id="rId2418" Type="http://schemas.openxmlformats.org/officeDocument/2006/relationships/hyperlink" Target="http://visir.is/g/2018180208661" TargetMode="External"/><Relationship Id="rId2419" Type="http://schemas.openxmlformats.org/officeDocument/2006/relationships/hyperlink" Target="http://ruv.is/node/764769" TargetMode="External"/><Relationship Id="rId3749" Type="http://schemas.openxmlformats.org/officeDocument/2006/relationships/hyperlink" Target="http://mbl.is" TargetMode="External"/><Relationship Id="rId3740" Type="http://schemas.openxmlformats.org/officeDocument/2006/relationships/hyperlink" Target="http://mbl.is/greinasafn/grein/659078" TargetMode="External"/><Relationship Id="rId2410" Type="http://schemas.openxmlformats.org/officeDocument/2006/relationships/hyperlink" Target="http://mannlif.is/heimurinn/mikilvaegt-ad-skra-oll-ferdaplon-til-ad-leit-geti-hafist-ef-illa-fer" TargetMode="External"/><Relationship Id="rId3742" Type="http://schemas.openxmlformats.org/officeDocument/2006/relationships/hyperlink" Target="http://mbl.is/greinasafn/grein/1330846" TargetMode="External"/><Relationship Id="rId2411" Type="http://schemas.openxmlformats.org/officeDocument/2006/relationships/hyperlink" Target="http://mbl.is/greinasafn/grein/840941" TargetMode="External"/><Relationship Id="rId3741" Type="http://schemas.openxmlformats.org/officeDocument/2006/relationships/hyperlink" Target="http://mbl.is/greinasafn/grein/1470876" TargetMode="External"/><Relationship Id="rId1114" Type="http://schemas.openxmlformats.org/officeDocument/2006/relationships/hyperlink" Target="http://ruv.is/node/603577" TargetMode="External"/><Relationship Id="rId2445" Type="http://schemas.openxmlformats.org/officeDocument/2006/relationships/hyperlink" Target="http://dv.is" TargetMode="External"/><Relationship Id="rId3777" Type="http://schemas.openxmlformats.org/officeDocument/2006/relationships/hyperlink" Target="http://visir.is/g/2016160119681" TargetMode="External"/><Relationship Id="rId1115" Type="http://schemas.openxmlformats.org/officeDocument/2006/relationships/hyperlink" Target="http://mbl.is/greinasafn/grein/1539450" TargetMode="External"/><Relationship Id="rId2446" Type="http://schemas.openxmlformats.org/officeDocument/2006/relationships/hyperlink" Target="http://dv.is/menning/2017/11/1/cyber" TargetMode="External"/><Relationship Id="rId3776" Type="http://schemas.openxmlformats.org/officeDocument/2006/relationships/hyperlink" Target="http://mbl.is/greinasafn/grein/700922" TargetMode="External"/><Relationship Id="rId1116" Type="http://schemas.openxmlformats.org/officeDocument/2006/relationships/hyperlink" Target="http://mbl.is" TargetMode="External"/><Relationship Id="rId2447" Type="http://schemas.openxmlformats.org/officeDocument/2006/relationships/hyperlink" Target="http://mbl.is/greinasafn/grein/767139" TargetMode="External"/><Relationship Id="rId3779" Type="http://schemas.openxmlformats.org/officeDocument/2006/relationships/hyperlink" Target="http://visir.is/g/2008353150111" TargetMode="External"/><Relationship Id="rId1117" Type="http://schemas.openxmlformats.org/officeDocument/2006/relationships/hyperlink" Target="http://mbl.is/smartland/samskipti/2016/10/12/er_barnid_thitt_ofurvidkvaemt/" TargetMode="External"/><Relationship Id="rId2448" Type="http://schemas.openxmlformats.org/officeDocument/2006/relationships/hyperlink" Target="http://visir.is/g/2017170629204" TargetMode="External"/><Relationship Id="rId3778" Type="http://schemas.openxmlformats.org/officeDocument/2006/relationships/hyperlink" Target="http://mbl.is/greinasafn/grein/1018435" TargetMode="External"/><Relationship Id="rId1118" Type="http://schemas.openxmlformats.org/officeDocument/2006/relationships/hyperlink" Target="http://mbl.is" TargetMode="External"/><Relationship Id="rId2449" Type="http://schemas.openxmlformats.org/officeDocument/2006/relationships/hyperlink" Target="http://fjardarfrettir.is/frettir/politik/samskiptastjori-baejarstjora-neitar-ad-upplysa-um-astaedu-kaupa-knatthusum-fh" TargetMode="External"/><Relationship Id="rId1119" Type="http://schemas.openxmlformats.org/officeDocument/2006/relationships/hyperlink" Target="http://mbl.is/frettir/taekni/2017/02/25/snjallsiminn_ekki_god_barnfostra/" TargetMode="External"/><Relationship Id="rId3771" Type="http://schemas.openxmlformats.org/officeDocument/2006/relationships/hyperlink" Target="http://dv.is" TargetMode="External"/><Relationship Id="rId2440" Type="http://schemas.openxmlformats.org/officeDocument/2006/relationships/hyperlink" Target="http://mbl.is/greinasafn/grein/1426493" TargetMode="External"/><Relationship Id="rId3770" Type="http://schemas.openxmlformats.org/officeDocument/2006/relationships/hyperlink" Target="http://mbl.is/greinasafn/grein/1339783" TargetMode="External"/><Relationship Id="rId1110" Type="http://schemas.openxmlformats.org/officeDocument/2006/relationships/hyperlink" Target="http://kjarninn.is/skodun/2019-02-07-opid-bref-fyrrverandi-innri-endurskodanda-kaupthings" TargetMode="External"/><Relationship Id="rId2441" Type="http://schemas.openxmlformats.org/officeDocument/2006/relationships/hyperlink" Target="http://mbl.is/greinasafn/grein/1468634" TargetMode="External"/><Relationship Id="rId3773" Type="http://schemas.openxmlformats.org/officeDocument/2006/relationships/hyperlink" Target="http://ruv.is/frett/deutche-bank-segir-upp-thusundum-starfsmanna" TargetMode="External"/><Relationship Id="rId1111" Type="http://schemas.openxmlformats.org/officeDocument/2006/relationships/hyperlink" Target="http://mbl.is/greinasafn/grein/1067401" TargetMode="External"/><Relationship Id="rId2442" Type="http://schemas.openxmlformats.org/officeDocument/2006/relationships/hyperlink" Target="http://mbl.is/greinasafn/grein/1512337" TargetMode="External"/><Relationship Id="rId3772" Type="http://schemas.openxmlformats.org/officeDocument/2006/relationships/hyperlink" Target="http://dv.is/frettir/2009/6/4/vidurstyggilegt-athaefi-modur-gegn-veiku-barni-sinu/" TargetMode="External"/><Relationship Id="rId1112" Type="http://schemas.openxmlformats.org/officeDocument/2006/relationships/hyperlink" Target="http://mbl.is/greinasafn/grein/830294" TargetMode="External"/><Relationship Id="rId2443" Type="http://schemas.openxmlformats.org/officeDocument/2006/relationships/hyperlink" Target="http://mbl.is/greinasafn/grein/1471027" TargetMode="External"/><Relationship Id="rId3775" Type="http://schemas.openxmlformats.org/officeDocument/2006/relationships/hyperlink" Target="http://visir.is/g/2013709059947" TargetMode="External"/><Relationship Id="rId1113" Type="http://schemas.openxmlformats.org/officeDocument/2006/relationships/hyperlink" Target="http://mbl.is/greinasafn/grein/1703096" TargetMode="External"/><Relationship Id="rId2444" Type="http://schemas.openxmlformats.org/officeDocument/2006/relationships/hyperlink" Target="http://eyjan.pressan.is/frettir/?p=44891" TargetMode="External"/><Relationship Id="rId3774" Type="http://schemas.openxmlformats.org/officeDocument/2006/relationships/hyperlink" Target="http://mbl.is/greinasafn/grein/1536286" TargetMode="External"/><Relationship Id="rId1103" Type="http://schemas.openxmlformats.org/officeDocument/2006/relationships/hyperlink" Target="http://visir.is/g/2016160829129" TargetMode="External"/><Relationship Id="rId2434" Type="http://schemas.openxmlformats.org/officeDocument/2006/relationships/hyperlink" Target="http://mbl.is" TargetMode="External"/><Relationship Id="rId3766" Type="http://schemas.openxmlformats.org/officeDocument/2006/relationships/hyperlink" Target="http://mbl.is/sport/enski/2006/11/21/lennon_vissi_ekki_ad_celtic_var_komid_afram" TargetMode="External"/><Relationship Id="rId1104" Type="http://schemas.openxmlformats.org/officeDocument/2006/relationships/hyperlink" Target="http://mbl.is/greinasafn/grein/1212140" TargetMode="External"/><Relationship Id="rId2435" Type="http://schemas.openxmlformats.org/officeDocument/2006/relationships/hyperlink" Target="http://mbl.is/smartland/heilsa/2017/10/19/frelsadist_fra_vigtinni" TargetMode="External"/><Relationship Id="rId3765" Type="http://schemas.openxmlformats.org/officeDocument/2006/relationships/hyperlink" Target="http://mbl.is" TargetMode="External"/><Relationship Id="rId1105" Type="http://schemas.openxmlformats.org/officeDocument/2006/relationships/hyperlink" Target="http://eyjafrettir.is/frett/baejarrad-vill-leyfi-fyrir-baldur-til-ad-sigla-i-thorlakshofn/2017-05-09" TargetMode="External"/><Relationship Id="rId2436" Type="http://schemas.openxmlformats.org/officeDocument/2006/relationships/hyperlink" Target="http://visir.is/g/2013708169943" TargetMode="External"/><Relationship Id="rId3768" Type="http://schemas.openxmlformats.org/officeDocument/2006/relationships/hyperlink" Target="http://mbl.is" TargetMode="External"/><Relationship Id="rId1106" Type="http://schemas.openxmlformats.org/officeDocument/2006/relationships/hyperlink" Target="http://ruv.is/node/893525" TargetMode="External"/><Relationship Id="rId2437" Type="http://schemas.openxmlformats.org/officeDocument/2006/relationships/hyperlink" Target="http://mbl.is" TargetMode="External"/><Relationship Id="rId3767" Type="http://schemas.openxmlformats.org/officeDocument/2006/relationships/hyperlink" Target="http://visir.is/g/2010382320158" TargetMode="External"/><Relationship Id="rId1107" Type="http://schemas.openxmlformats.org/officeDocument/2006/relationships/hyperlink" Target="http://ruv.is/node/893525" TargetMode="External"/><Relationship Id="rId2438" Type="http://schemas.openxmlformats.org/officeDocument/2006/relationships/hyperlink" Target="http://mbl.is/smartland/stars/2011/12/11/ekkert_edlilegra_en_ad_syna_nekt" TargetMode="External"/><Relationship Id="rId1108" Type="http://schemas.openxmlformats.org/officeDocument/2006/relationships/hyperlink" Target="http://visir.is/g/2006109200012" TargetMode="External"/><Relationship Id="rId2439" Type="http://schemas.openxmlformats.org/officeDocument/2006/relationships/hyperlink" Target="http://kaffid.is/jafnt-kynjahlutfall-hja-n4" TargetMode="External"/><Relationship Id="rId3769" Type="http://schemas.openxmlformats.org/officeDocument/2006/relationships/hyperlink" Target="http://mbl.is/sport/efstadeild/2001/05/29/vid_gerum_hlutina_sem_ein_heild" TargetMode="External"/><Relationship Id="rId1109" Type="http://schemas.openxmlformats.org/officeDocument/2006/relationships/hyperlink" Target="http://kjarninn.is" TargetMode="External"/><Relationship Id="rId3760" Type="http://schemas.openxmlformats.org/officeDocument/2006/relationships/hyperlink" Target="http://mbl.is/greinasafn/grein/1518998" TargetMode="External"/><Relationship Id="rId2430" Type="http://schemas.openxmlformats.org/officeDocument/2006/relationships/hyperlink" Target="http://vb.is" TargetMode="External"/><Relationship Id="rId3762" Type="http://schemas.openxmlformats.org/officeDocument/2006/relationships/hyperlink" Target="http://mbl.is/sport/efstadeild/2015/10/08/audvitad_laetur_madur_sig_dreyma" TargetMode="External"/><Relationship Id="rId1100" Type="http://schemas.openxmlformats.org/officeDocument/2006/relationships/hyperlink" Target="http://mbl.is" TargetMode="External"/><Relationship Id="rId2431" Type="http://schemas.openxmlformats.org/officeDocument/2006/relationships/hyperlink" Target="http://vb.is/frettir/114622/" TargetMode="External"/><Relationship Id="rId3761" Type="http://schemas.openxmlformats.org/officeDocument/2006/relationships/hyperlink" Target="http://mbl.is" TargetMode="External"/><Relationship Id="rId1101" Type="http://schemas.openxmlformats.org/officeDocument/2006/relationships/hyperlink" Target="http://mbl.is/smartland/stars/2019/02/09/islensk_i_ofurstaerd_og_fer_aldrei_i_parti" TargetMode="External"/><Relationship Id="rId2432" Type="http://schemas.openxmlformats.org/officeDocument/2006/relationships/hyperlink" Target="http://mbl.is" TargetMode="External"/><Relationship Id="rId3764" Type="http://schemas.openxmlformats.org/officeDocument/2006/relationships/hyperlink" Target="http://mbl.is/greinasafn/grein/549077" TargetMode="External"/><Relationship Id="rId1102" Type="http://schemas.openxmlformats.org/officeDocument/2006/relationships/hyperlink" Target="http://visir.is/g/2014701229997" TargetMode="External"/><Relationship Id="rId2433" Type="http://schemas.openxmlformats.org/officeDocument/2006/relationships/hyperlink" Target="http://mbl.is/sport/enski/2015/03/05/evans_var_ekki_medvitadur_um_hrakann" TargetMode="External"/><Relationship Id="rId3763" Type="http://schemas.openxmlformats.org/officeDocument/2006/relationships/hyperlink" Target="http://visir.is/g/200770515112" TargetMode="External"/><Relationship Id="rId3711" Type="http://schemas.openxmlformats.org/officeDocument/2006/relationships/hyperlink" Target="http://433.pressan.is/enski-boltinn/yaya-toure-helt-ad-manchester-united-vildi-sig/" TargetMode="External"/><Relationship Id="rId3710" Type="http://schemas.openxmlformats.org/officeDocument/2006/relationships/hyperlink" Target="http://433.pressan.is" TargetMode="External"/><Relationship Id="rId3713" Type="http://schemas.openxmlformats.org/officeDocument/2006/relationships/hyperlink" Target="http://mbl.is/frettir/innlent/2013/05/24/ibuar_nordursins_spennandi_jadarverur" TargetMode="External"/><Relationship Id="rId3712" Type="http://schemas.openxmlformats.org/officeDocument/2006/relationships/hyperlink" Target="http://mbl.is" TargetMode="External"/><Relationship Id="rId3715" Type="http://schemas.openxmlformats.org/officeDocument/2006/relationships/hyperlink" Target="http://mbl.is/greinasafn/grein/1080844" TargetMode="External"/><Relationship Id="rId3714" Type="http://schemas.openxmlformats.org/officeDocument/2006/relationships/hyperlink" Target="http://visir.is/g/2017170519244" TargetMode="External"/><Relationship Id="rId3717" Type="http://schemas.openxmlformats.org/officeDocument/2006/relationships/hyperlink" Target="http://stundin.is/grein/6336" TargetMode="External"/><Relationship Id="rId3716" Type="http://schemas.openxmlformats.org/officeDocument/2006/relationships/hyperlink" Target="http://ruv.is/node/733823" TargetMode="External"/><Relationship Id="rId3719" Type="http://schemas.openxmlformats.org/officeDocument/2006/relationships/hyperlink" Target="http://vikudagur.is" TargetMode="External"/><Relationship Id="rId3718" Type="http://schemas.openxmlformats.org/officeDocument/2006/relationships/hyperlink" Target="http://visir.is/g/2015150719535" TargetMode="External"/><Relationship Id="rId3700" Type="http://schemas.openxmlformats.org/officeDocument/2006/relationships/hyperlink" Target="http://stundin.is/pistill/ad-labba-ein-heim-eftir-myrkur" TargetMode="External"/><Relationship Id="rId3702" Type="http://schemas.openxmlformats.org/officeDocument/2006/relationships/hyperlink" Target="http://visir.is/g/2014702069997" TargetMode="External"/><Relationship Id="rId3701" Type="http://schemas.openxmlformats.org/officeDocument/2006/relationships/hyperlink" Target="http://stundin.is/grein/4274" TargetMode="External"/><Relationship Id="rId3704" Type="http://schemas.openxmlformats.org/officeDocument/2006/relationships/hyperlink" Target="http://mbl.is/vidskipti/frettir/2015/10/21/30_meintir_skattsvikarar_i_rannsokn" TargetMode="External"/><Relationship Id="rId3703" Type="http://schemas.openxmlformats.org/officeDocument/2006/relationships/hyperlink" Target="http://mbl.is" TargetMode="External"/><Relationship Id="rId3706" Type="http://schemas.openxmlformats.org/officeDocument/2006/relationships/hyperlink" Target="http://dv.is/frettir/2017/12/21/ungur-madur-sat-i-gaesluvardhaldi-grunadur-um-naudganir-tha-dukkadi-leynilegur-hardur-diskur-med-40000-skilabodum-upp" TargetMode="External"/><Relationship Id="rId3705" Type="http://schemas.openxmlformats.org/officeDocument/2006/relationships/hyperlink" Target="http://dv.is" TargetMode="External"/><Relationship Id="rId3708" Type="http://schemas.openxmlformats.org/officeDocument/2006/relationships/hyperlink" Target="http://vb.is" TargetMode="External"/><Relationship Id="rId3707" Type="http://schemas.openxmlformats.org/officeDocument/2006/relationships/hyperlink" Target="http://ruv.is/node/871391" TargetMode="External"/><Relationship Id="rId3709" Type="http://schemas.openxmlformats.org/officeDocument/2006/relationships/hyperlink" Target="http://vb.is/frettir/121823/" TargetMode="External"/><Relationship Id="rId2401" Type="http://schemas.openxmlformats.org/officeDocument/2006/relationships/hyperlink" Target="http://mbl.is/frettir/innlent/2008/11/21/eindregin_von_ad_styrivextir_haekki_ekki_frekar" TargetMode="External"/><Relationship Id="rId3733" Type="http://schemas.openxmlformats.org/officeDocument/2006/relationships/hyperlink" Target="http://mbl.is/folk/frettir/2015/09/07/beckham_hefur_snuid_ser_ad_leiklistinni" TargetMode="External"/><Relationship Id="rId2402" Type="http://schemas.openxmlformats.org/officeDocument/2006/relationships/hyperlink" Target="http://dv.is" TargetMode="External"/><Relationship Id="rId3732" Type="http://schemas.openxmlformats.org/officeDocument/2006/relationships/hyperlink" Target="http://mbl.is" TargetMode="External"/><Relationship Id="rId2403" Type="http://schemas.openxmlformats.org/officeDocument/2006/relationships/hyperlink" Target="http://dv.is/frettir/2008/11/14/til-i-ad-haekka-vexti-enn-meira/" TargetMode="External"/><Relationship Id="rId3735" Type="http://schemas.openxmlformats.org/officeDocument/2006/relationships/hyperlink" Target="http://dv.is/433/2018/3/26/endurhaefing-gylfa-gengur-vel-laus-vid-haekjurnar-og-spelkuna" TargetMode="External"/><Relationship Id="rId2404" Type="http://schemas.openxmlformats.org/officeDocument/2006/relationships/hyperlink" Target="http://eyjan.pressan.is/frettir/2008/11/17/lanapakki-imf-verdur-5-milljardar-dala-i-stad-sex/" TargetMode="External"/><Relationship Id="rId3734" Type="http://schemas.openxmlformats.org/officeDocument/2006/relationships/hyperlink" Target="http://dv.is" TargetMode="External"/><Relationship Id="rId2405" Type="http://schemas.openxmlformats.org/officeDocument/2006/relationships/hyperlink" Target="http://dv.is" TargetMode="External"/><Relationship Id="rId3737" Type="http://schemas.openxmlformats.org/officeDocument/2006/relationships/hyperlink" Target="http://mbl.is/sport/efstadeild/2018/07/11/skemmtilegustu_leikirnir" TargetMode="External"/><Relationship Id="rId2406" Type="http://schemas.openxmlformats.org/officeDocument/2006/relationships/hyperlink" Target="http://mbl.is/greinasafn/grein/1130256" TargetMode="External"/><Relationship Id="rId3736" Type="http://schemas.openxmlformats.org/officeDocument/2006/relationships/hyperlink" Target="http://mbl.is" TargetMode="External"/><Relationship Id="rId2407" Type="http://schemas.openxmlformats.org/officeDocument/2006/relationships/hyperlink" Target="http://mbl.is" TargetMode="External"/><Relationship Id="rId3739" Type="http://schemas.openxmlformats.org/officeDocument/2006/relationships/hyperlink" Target="http://visir.is/g/2015704289933" TargetMode="External"/><Relationship Id="rId2408" Type="http://schemas.openxmlformats.org/officeDocument/2006/relationships/hyperlink" Target="http://mbl.is/frettir/innlent/2001/09/26/spilling_a_islandi_med_theirri_minnstu_i_evropu" TargetMode="External"/><Relationship Id="rId3738" Type="http://schemas.openxmlformats.org/officeDocument/2006/relationships/hyperlink" Target="http://mbl.is/greinasafn/grein/1124960" TargetMode="External"/><Relationship Id="rId2409" Type="http://schemas.openxmlformats.org/officeDocument/2006/relationships/hyperlink" Target="http://mbl.is/greinasafn/grein/628405" TargetMode="External"/><Relationship Id="rId3731" Type="http://schemas.openxmlformats.org/officeDocument/2006/relationships/hyperlink" Target="http://mbl.is/frettir/erlent/2016/04/07/vildi_ad_sjodir_vaeru_undanthegnir/" TargetMode="External"/><Relationship Id="rId2400" Type="http://schemas.openxmlformats.org/officeDocument/2006/relationships/hyperlink" Target="http://mbl.is" TargetMode="External"/><Relationship Id="rId3730" Type="http://schemas.openxmlformats.org/officeDocument/2006/relationships/hyperlink" Target="http://mbl.is" TargetMode="External"/><Relationship Id="rId3722" Type="http://schemas.openxmlformats.org/officeDocument/2006/relationships/hyperlink" Target="http://visir.is/g/2015705299981" TargetMode="External"/><Relationship Id="rId3721" Type="http://schemas.openxmlformats.org/officeDocument/2006/relationships/hyperlink" Target="http://visir.is/g/2018181019405" TargetMode="External"/><Relationship Id="rId3724" Type="http://schemas.openxmlformats.org/officeDocument/2006/relationships/hyperlink" Target="http://kjarninn.is/skodun/2017-12-11-metoo" TargetMode="External"/><Relationship Id="rId3723" Type="http://schemas.openxmlformats.org/officeDocument/2006/relationships/hyperlink" Target="http://kjarninn.is" TargetMode="External"/><Relationship Id="rId3726" Type="http://schemas.openxmlformats.org/officeDocument/2006/relationships/hyperlink" Target="http://ruv.is/frett/rikisstjorn-thin-a-ad-lata-samherja-skila-peningunum" TargetMode="External"/><Relationship Id="rId3725" Type="http://schemas.openxmlformats.org/officeDocument/2006/relationships/hyperlink" Target="http://visir.is/g/2017171219551" TargetMode="External"/><Relationship Id="rId3728" Type="http://schemas.openxmlformats.org/officeDocument/2006/relationships/hyperlink" Target="http://frettabladid.is/markadurinn/kemur-motframbo" TargetMode="External"/><Relationship Id="rId3727" Type="http://schemas.openxmlformats.org/officeDocument/2006/relationships/hyperlink" Target="http://dv.is" TargetMode="External"/><Relationship Id="rId3729" Type="http://schemas.openxmlformats.org/officeDocument/2006/relationships/hyperlink" Target="http://stundin.is/grein/669" TargetMode="External"/><Relationship Id="rId3720" Type="http://schemas.openxmlformats.org/officeDocument/2006/relationships/hyperlink" Target="http://vikudagur.is/is/frettir/la-stendur-fyrir-malthingi-um-mansal-a-islandi" TargetMode="External"/><Relationship Id="rId1170" Type="http://schemas.openxmlformats.org/officeDocument/2006/relationships/hyperlink" Target="http://dv.is/menning/2009/11/29/yfirgengileg-astarjatning/" TargetMode="External"/><Relationship Id="rId1171" Type="http://schemas.openxmlformats.org/officeDocument/2006/relationships/hyperlink" Target="http://visir.is/g/2010236254019" TargetMode="External"/><Relationship Id="rId1172" Type="http://schemas.openxmlformats.org/officeDocument/2006/relationships/hyperlink" Target="http://mbl.is" TargetMode="External"/><Relationship Id="rId1173" Type="http://schemas.openxmlformats.org/officeDocument/2006/relationships/hyperlink" Target="http://mbl.is/smartland/heilsa/2013/09/18/svona_borda_new_york_gellurnar" TargetMode="External"/><Relationship Id="rId1174" Type="http://schemas.openxmlformats.org/officeDocument/2006/relationships/hyperlink" Target="http://mbl.is" TargetMode="External"/><Relationship Id="rId1175" Type="http://schemas.openxmlformats.org/officeDocument/2006/relationships/hyperlink" Target="http://mbl.is/smartland/tiska/2011/05/06/leynitrix_kristinar_einarsdottur_i_sigurboganum" TargetMode="External"/><Relationship Id="rId1176" Type="http://schemas.openxmlformats.org/officeDocument/2006/relationships/hyperlink" Target="http://mannlif.is/heimurinn/innlent/aefir-tiu-sinnum-viku-og-kominn-med-thvottabretti" TargetMode="External"/><Relationship Id="rId1177" Type="http://schemas.openxmlformats.org/officeDocument/2006/relationships/hyperlink" Target="http://mbl.is/greinasafn/grein/1532024" TargetMode="External"/><Relationship Id="rId1178" Type="http://schemas.openxmlformats.org/officeDocument/2006/relationships/hyperlink" Target="http://dv.is" TargetMode="External"/><Relationship Id="rId1179" Type="http://schemas.openxmlformats.org/officeDocument/2006/relationships/hyperlink" Target="http://mbl.is/greinasafn/grein/1536896" TargetMode="External"/><Relationship Id="rId1169" Type="http://schemas.openxmlformats.org/officeDocument/2006/relationships/hyperlink" Target="http://dv.is" TargetMode="External"/><Relationship Id="rId2490" Type="http://schemas.openxmlformats.org/officeDocument/2006/relationships/hyperlink" Target="http://andriki.is" TargetMode="External"/><Relationship Id="rId1160" Type="http://schemas.openxmlformats.org/officeDocument/2006/relationships/hyperlink" Target="http://frettatiminn.is/einstok-fagnar-fimm-ara-afmaeli-med-nyjum-bjor/" TargetMode="External"/><Relationship Id="rId2491" Type="http://schemas.openxmlformats.org/officeDocument/2006/relationships/hyperlink" Target="http://andriki.is/2015/03/22/helgarsprokid-22-mars-2015/" TargetMode="External"/><Relationship Id="rId1161" Type="http://schemas.openxmlformats.org/officeDocument/2006/relationships/hyperlink" Target="http://mbl.is/greinasafn/grein/1173828" TargetMode="External"/><Relationship Id="rId2492" Type="http://schemas.openxmlformats.org/officeDocument/2006/relationships/hyperlink" Target="http://visir.is/g/2016160128784" TargetMode="External"/><Relationship Id="rId1162" Type="http://schemas.openxmlformats.org/officeDocument/2006/relationships/hyperlink" Target="http://mbl.is/greinasafn/grein/1156714" TargetMode="External"/><Relationship Id="rId2493" Type="http://schemas.openxmlformats.org/officeDocument/2006/relationships/hyperlink" Target="http://mbl.is/greinasafn/grein/1345026" TargetMode="External"/><Relationship Id="rId1163" Type="http://schemas.openxmlformats.org/officeDocument/2006/relationships/hyperlink" Target="http://visir.is/g/2017170129708" TargetMode="External"/><Relationship Id="rId2494" Type="http://schemas.openxmlformats.org/officeDocument/2006/relationships/hyperlink" Target="http://visir.is/g/2014140629932" TargetMode="External"/><Relationship Id="rId1164" Type="http://schemas.openxmlformats.org/officeDocument/2006/relationships/hyperlink" Target="http://mbl.is/greinasafn/grein/563514" TargetMode="External"/><Relationship Id="rId2495" Type="http://schemas.openxmlformats.org/officeDocument/2006/relationships/hyperlink" Target="http://visindavefur.is/svar.php?id=548" TargetMode="External"/><Relationship Id="rId1165" Type="http://schemas.openxmlformats.org/officeDocument/2006/relationships/hyperlink" Target="http://mbl.is/greinasafn/grein/705378" TargetMode="External"/><Relationship Id="rId2496" Type="http://schemas.openxmlformats.org/officeDocument/2006/relationships/hyperlink" Target="http://mbl.is/greinasafn/grein/1417262" TargetMode="External"/><Relationship Id="rId1166" Type="http://schemas.openxmlformats.org/officeDocument/2006/relationships/hyperlink" Target="http://mbl.is/greinasafn/grein/1038969" TargetMode="External"/><Relationship Id="rId2497" Type="http://schemas.openxmlformats.org/officeDocument/2006/relationships/hyperlink" Target="http://mbl.is/greinasafn/grein/1685765" TargetMode="External"/><Relationship Id="rId1167" Type="http://schemas.openxmlformats.org/officeDocument/2006/relationships/hyperlink" Target="http://visir.is/g/2017170229593" TargetMode="External"/><Relationship Id="rId2498" Type="http://schemas.openxmlformats.org/officeDocument/2006/relationships/hyperlink" Target="http://visir.is/g/2012120609009" TargetMode="External"/><Relationship Id="rId1168" Type="http://schemas.openxmlformats.org/officeDocument/2006/relationships/hyperlink" Target="http://ruv.is/node/1200099" TargetMode="External"/><Relationship Id="rId2499" Type="http://schemas.openxmlformats.org/officeDocument/2006/relationships/hyperlink" Target="http://mbl.is" TargetMode="External"/><Relationship Id="rId1190" Type="http://schemas.openxmlformats.org/officeDocument/2006/relationships/hyperlink" Target="http://dv.is" TargetMode="External"/><Relationship Id="rId1191" Type="http://schemas.openxmlformats.org/officeDocument/2006/relationships/hyperlink" Target="http://dv.is/lifsstill/2015/3/10/nammidagshugleiding/" TargetMode="External"/><Relationship Id="rId1192" Type="http://schemas.openxmlformats.org/officeDocument/2006/relationships/hyperlink" Target="http://visir.is/g/2012120519764" TargetMode="External"/><Relationship Id="rId1193" Type="http://schemas.openxmlformats.org/officeDocument/2006/relationships/hyperlink" Target="http://mbl.is" TargetMode="External"/><Relationship Id="rId1194" Type="http://schemas.openxmlformats.org/officeDocument/2006/relationships/hyperlink" Target="http://mbl.is/frettir/innlent/2008/02/01/brot_a_reykbanni_getur_vardad_sviptingu_rekstrarley" TargetMode="External"/><Relationship Id="rId1195" Type="http://schemas.openxmlformats.org/officeDocument/2006/relationships/hyperlink" Target="http://mbl.is/greinasafn/grein/1188190" TargetMode="External"/><Relationship Id="rId1196" Type="http://schemas.openxmlformats.org/officeDocument/2006/relationships/hyperlink" Target="http://ruv.is/node/775832" TargetMode="External"/><Relationship Id="rId1197" Type="http://schemas.openxmlformats.org/officeDocument/2006/relationships/hyperlink" Target="http://stundin.is/grein/10121" TargetMode="External"/><Relationship Id="rId1198" Type="http://schemas.openxmlformats.org/officeDocument/2006/relationships/hyperlink" Target="http://visir.is/g/2011711019959" TargetMode="External"/><Relationship Id="rId1199" Type="http://schemas.openxmlformats.org/officeDocument/2006/relationships/hyperlink" Target="http://mbl.is/greinasafn/grein/1161668" TargetMode="External"/><Relationship Id="rId1180" Type="http://schemas.openxmlformats.org/officeDocument/2006/relationships/hyperlink" Target="http://mbl.is/greinasafn/grein/1130967" TargetMode="External"/><Relationship Id="rId1181" Type="http://schemas.openxmlformats.org/officeDocument/2006/relationships/hyperlink" Target="http://visir.is/g/2017170529986" TargetMode="External"/><Relationship Id="rId1182" Type="http://schemas.openxmlformats.org/officeDocument/2006/relationships/hyperlink" Target="http://bleikt.is" TargetMode="External"/><Relationship Id="rId1183" Type="http://schemas.openxmlformats.org/officeDocument/2006/relationships/hyperlink" Target="http://bleikt.pressan.is/lesa/eldad-med-ebbu-i-latabae-vann-bokina-fra-hjartanu/" TargetMode="External"/><Relationship Id="rId1184" Type="http://schemas.openxmlformats.org/officeDocument/2006/relationships/hyperlink" Target="http://dv.is" TargetMode="External"/><Relationship Id="rId1185" Type="http://schemas.openxmlformats.org/officeDocument/2006/relationships/hyperlink" Target="http://dv.is/lifsstill/2015/2/24/ale-hafraklattar/" TargetMode="External"/><Relationship Id="rId1186" Type="http://schemas.openxmlformats.org/officeDocument/2006/relationships/hyperlink" Target="http://dv.is" TargetMode="External"/><Relationship Id="rId1187" Type="http://schemas.openxmlformats.org/officeDocument/2006/relationships/hyperlink" Target="http://dv.is/lifsstill/2016/6/12/snarl-fyrir-born-og-ungmenni/" TargetMode="External"/><Relationship Id="rId1188" Type="http://schemas.openxmlformats.org/officeDocument/2006/relationships/hyperlink" Target="http://mannlif.is/heimurinn/innlent/hlustar-a-tonlist-og-stundar-joga-til-ad-kjarna-sig" TargetMode="External"/><Relationship Id="rId1189" Type="http://schemas.openxmlformats.org/officeDocument/2006/relationships/hyperlink" Target="http://dv.is" TargetMode="External"/><Relationship Id="rId1136" Type="http://schemas.openxmlformats.org/officeDocument/2006/relationships/hyperlink" Target="http://mbl.is" TargetMode="External"/><Relationship Id="rId2467" Type="http://schemas.openxmlformats.org/officeDocument/2006/relationships/hyperlink" Target="http://dv.is" TargetMode="External"/><Relationship Id="rId3799" Type="http://schemas.openxmlformats.org/officeDocument/2006/relationships/hyperlink" Target="http://visir.is/g/2007103100003" TargetMode="External"/><Relationship Id="rId1137" Type="http://schemas.openxmlformats.org/officeDocument/2006/relationships/hyperlink" Target="http://mbl.is/frettir/innlent/2010/08/30/kirkjan_er_a_byrjunarreit" TargetMode="External"/><Relationship Id="rId2468" Type="http://schemas.openxmlformats.org/officeDocument/2006/relationships/hyperlink" Target="http://mbl.is" TargetMode="External"/><Relationship Id="rId3798" Type="http://schemas.openxmlformats.org/officeDocument/2006/relationships/hyperlink" Target="http://visir.is/g/2014141119017" TargetMode="External"/><Relationship Id="rId1138" Type="http://schemas.openxmlformats.org/officeDocument/2006/relationships/hyperlink" Target="http://dv.is" TargetMode="External"/><Relationship Id="rId2469" Type="http://schemas.openxmlformats.org/officeDocument/2006/relationships/hyperlink" Target="http://mbl.is/smartland/heilsa/2016/09/01/10_daga_hreinsunin_breytti_ollu/" TargetMode="External"/><Relationship Id="rId1139" Type="http://schemas.openxmlformats.org/officeDocument/2006/relationships/hyperlink" Target="http://dv.is/frettir/2010/3/6/aldrei-verid-undarlegri-thjodaratkvaeda-greidsla/" TargetMode="External"/><Relationship Id="rId3791" Type="http://schemas.openxmlformats.org/officeDocument/2006/relationships/hyperlink" Target="http://mbl.is/frettir/innlent/2010/08/25/ekki_um_aukagreidslur_ad_raeda" TargetMode="External"/><Relationship Id="rId2460" Type="http://schemas.openxmlformats.org/officeDocument/2006/relationships/hyperlink" Target="http://mbl.is/greinasafn/grein/1616143" TargetMode="External"/><Relationship Id="rId3790" Type="http://schemas.openxmlformats.org/officeDocument/2006/relationships/hyperlink" Target="http://mbl.is" TargetMode="External"/><Relationship Id="rId1130" Type="http://schemas.openxmlformats.org/officeDocument/2006/relationships/hyperlink" Target="http://mbl.is/greinasafn/grein/1573322" TargetMode="External"/><Relationship Id="rId2461" Type="http://schemas.openxmlformats.org/officeDocument/2006/relationships/hyperlink" Target="http://mbl.is/greinasafn/grein/1461991" TargetMode="External"/><Relationship Id="rId3793" Type="http://schemas.openxmlformats.org/officeDocument/2006/relationships/hyperlink" Target="http://mbl.is/greinasafn/grein/1390989" TargetMode="External"/><Relationship Id="rId1131" Type="http://schemas.openxmlformats.org/officeDocument/2006/relationships/hyperlink" Target="http://mbl.is/greinasafn/grein/1573322" TargetMode="External"/><Relationship Id="rId2462" Type="http://schemas.openxmlformats.org/officeDocument/2006/relationships/hyperlink" Target="http://mbl.is" TargetMode="External"/><Relationship Id="rId3792" Type="http://schemas.openxmlformats.org/officeDocument/2006/relationships/hyperlink" Target="http://mbl.is/greinasafn/grein/1070410" TargetMode="External"/><Relationship Id="rId1132" Type="http://schemas.openxmlformats.org/officeDocument/2006/relationships/hyperlink" Target="http://visir.is/g/2010630420967" TargetMode="External"/><Relationship Id="rId2463" Type="http://schemas.openxmlformats.org/officeDocument/2006/relationships/hyperlink" Target="http://mbl.is/frettir/taekni/2010/03/29/fleiri_fordast_vinnuveitendur_a_facebook" TargetMode="External"/><Relationship Id="rId3795" Type="http://schemas.openxmlformats.org/officeDocument/2006/relationships/hyperlink" Target="http://dv.is/blogg/adsendar-greinar/2013/2/25/hvar-er-menntastefnan/" TargetMode="External"/><Relationship Id="rId1133" Type="http://schemas.openxmlformats.org/officeDocument/2006/relationships/hyperlink" Target="http://stundin.is/frett/eg-horfdist-i-augu-vid-svartnaettid" TargetMode="External"/><Relationship Id="rId2464" Type="http://schemas.openxmlformats.org/officeDocument/2006/relationships/hyperlink" Target="http://visir.is/g/2017171218878" TargetMode="External"/><Relationship Id="rId3794" Type="http://schemas.openxmlformats.org/officeDocument/2006/relationships/hyperlink" Target="http://dv.is" TargetMode="External"/><Relationship Id="rId1134" Type="http://schemas.openxmlformats.org/officeDocument/2006/relationships/hyperlink" Target="http://frettabladid.is/sport/markavelar-i-framlinunni-hja-argentinu" TargetMode="External"/><Relationship Id="rId2465" Type="http://schemas.openxmlformats.org/officeDocument/2006/relationships/hyperlink" Target="http://bleikt.is" TargetMode="External"/><Relationship Id="rId3797" Type="http://schemas.openxmlformats.org/officeDocument/2006/relationships/hyperlink" Target="http://visir.is/g/2014711219971" TargetMode="External"/><Relationship Id="rId1135" Type="http://schemas.openxmlformats.org/officeDocument/2006/relationships/hyperlink" Target="http://mbl.is/greinasafn/grein/1364169" TargetMode="External"/><Relationship Id="rId2466" Type="http://schemas.openxmlformats.org/officeDocument/2006/relationships/hyperlink" Target="http://bleikt.pressan.is/lesa/sjo-algeng-mistok-sem-er-haegt-ad-fordast-i-atvinnuvidtolum/" TargetMode="External"/><Relationship Id="rId3796" Type="http://schemas.openxmlformats.org/officeDocument/2006/relationships/hyperlink" Target="http://eyjan.pressan.is/frettir/?p=163967" TargetMode="External"/><Relationship Id="rId1125" Type="http://schemas.openxmlformats.org/officeDocument/2006/relationships/hyperlink" Target="http://dv.is" TargetMode="External"/><Relationship Id="rId2456" Type="http://schemas.openxmlformats.org/officeDocument/2006/relationships/hyperlink" Target="http://dv.is" TargetMode="External"/><Relationship Id="rId3788" Type="http://schemas.openxmlformats.org/officeDocument/2006/relationships/hyperlink" Target="http://433.pressan.is/enski-boltinn/jonny-evans-neitar-ad-hafa-hraekt-cisse/" TargetMode="External"/><Relationship Id="rId1126" Type="http://schemas.openxmlformats.org/officeDocument/2006/relationships/hyperlink" Target="http://bbl.is/frettir/15515" TargetMode="External"/><Relationship Id="rId2457" Type="http://schemas.openxmlformats.org/officeDocument/2006/relationships/hyperlink" Target="http://dv.is/433/2019/9/20/liverpool-vill-haekka-laun-mane-um-8-milljonir-viku" TargetMode="External"/><Relationship Id="rId3787" Type="http://schemas.openxmlformats.org/officeDocument/2006/relationships/hyperlink" Target="http://433.pressan.is" TargetMode="External"/><Relationship Id="rId1127" Type="http://schemas.openxmlformats.org/officeDocument/2006/relationships/hyperlink" Target="http://visir.is/g/2015150529212" TargetMode="External"/><Relationship Id="rId2458" Type="http://schemas.openxmlformats.org/officeDocument/2006/relationships/hyperlink" Target="http://frettabladid.is/lifid/hjartaagerin-roskai-mig" TargetMode="External"/><Relationship Id="rId1128" Type="http://schemas.openxmlformats.org/officeDocument/2006/relationships/hyperlink" Target="http://mbl.is/greinasafn/grein/1105951" TargetMode="External"/><Relationship Id="rId2459" Type="http://schemas.openxmlformats.org/officeDocument/2006/relationships/hyperlink" Target="http://frettabladid.is/sport/liur-hvergi-betur-en-i-hoellinni" TargetMode="External"/><Relationship Id="rId3789" Type="http://schemas.openxmlformats.org/officeDocument/2006/relationships/hyperlink" Target="http://mbl.is/greinasafn/grein/1176979" TargetMode="External"/><Relationship Id="rId1129" Type="http://schemas.openxmlformats.org/officeDocument/2006/relationships/hyperlink" Target="http://mbl.is/greinasafn/grein/781766" TargetMode="External"/><Relationship Id="rId3780" Type="http://schemas.openxmlformats.org/officeDocument/2006/relationships/hyperlink" Target="http://mbl.is" TargetMode="External"/><Relationship Id="rId2450" Type="http://schemas.openxmlformats.org/officeDocument/2006/relationships/hyperlink" Target="http://mbl.is" TargetMode="External"/><Relationship Id="rId3782" Type="http://schemas.openxmlformats.org/officeDocument/2006/relationships/hyperlink" Target="http://mbl.is/sport/enski/2017/04/09/lidur_eins_og_benjamin_buttton/" TargetMode="External"/><Relationship Id="rId1120" Type="http://schemas.openxmlformats.org/officeDocument/2006/relationships/hyperlink" Target="http://mbl.is" TargetMode="External"/><Relationship Id="rId2451" Type="http://schemas.openxmlformats.org/officeDocument/2006/relationships/hyperlink" Target="http://mbl.is/vidskipti/frettir/2013/05/27/snjohengja_ekki_retta_ordid" TargetMode="External"/><Relationship Id="rId3781" Type="http://schemas.openxmlformats.org/officeDocument/2006/relationships/hyperlink" Target="http://mbl.is" TargetMode="External"/><Relationship Id="rId1121" Type="http://schemas.openxmlformats.org/officeDocument/2006/relationships/hyperlink" Target="http://mbl.is/frettir/taekni/2007/08/13/tengsl_a_milli_heilsu_foreldra_sem_missa_born_sin_o" TargetMode="External"/><Relationship Id="rId2452" Type="http://schemas.openxmlformats.org/officeDocument/2006/relationships/hyperlink" Target="http://mbl.is/greinasafn/grein/761869" TargetMode="External"/><Relationship Id="rId3784" Type="http://schemas.openxmlformats.org/officeDocument/2006/relationships/hyperlink" Target="http://mbl.is/greinasafn/grein/762547" TargetMode="External"/><Relationship Id="rId1122" Type="http://schemas.openxmlformats.org/officeDocument/2006/relationships/hyperlink" Target="http://mbl.is/greinasafn/grein/1225193" TargetMode="External"/><Relationship Id="rId2453" Type="http://schemas.openxmlformats.org/officeDocument/2006/relationships/hyperlink" Target="http://mbl.is/greinasafn/grein/808749" TargetMode="External"/><Relationship Id="rId3783" Type="http://schemas.openxmlformats.org/officeDocument/2006/relationships/hyperlink" Target="http://visir.is/g/2015151129238" TargetMode="External"/><Relationship Id="rId1123" Type="http://schemas.openxmlformats.org/officeDocument/2006/relationships/hyperlink" Target="http://mbl.is/greinasafn/grein/1098726" TargetMode="External"/><Relationship Id="rId2454" Type="http://schemas.openxmlformats.org/officeDocument/2006/relationships/hyperlink" Target="http://vb.is" TargetMode="External"/><Relationship Id="rId3786" Type="http://schemas.openxmlformats.org/officeDocument/2006/relationships/hyperlink" Target="http://mbl.is/greinasafn/grein/1504026" TargetMode="External"/><Relationship Id="rId1124" Type="http://schemas.openxmlformats.org/officeDocument/2006/relationships/hyperlink" Target="http://mbl.is/greinasafn/grein/817740" TargetMode="External"/><Relationship Id="rId2455" Type="http://schemas.openxmlformats.org/officeDocument/2006/relationships/hyperlink" Target="http://vb.is/frettir/15985/" TargetMode="External"/><Relationship Id="rId3785" Type="http://schemas.openxmlformats.org/officeDocument/2006/relationships/hyperlink" Target="http://mbl.is/greinasafn/grein/1594746" TargetMode="External"/><Relationship Id="rId1158" Type="http://schemas.openxmlformats.org/officeDocument/2006/relationships/hyperlink" Target="http://vb.is" TargetMode="External"/><Relationship Id="rId2489" Type="http://schemas.openxmlformats.org/officeDocument/2006/relationships/hyperlink" Target="http://mbl.is/greinasafn/grein/1642359" TargetMode="External"/><Relationship Id="rId1159" Type="http://schemas.openxmlformats.org/officeDocument/2006/relationships/hyperlink" Target="http://vb.is/eftirvinnu/137877" TargetMode="External"/><Relationship Id="rId2480" Type="http://schemas.openxmlformats.org/officeDocument/2006/relationships/hyperlink" Target="http://mbl.is/greinasafn/grein/1557706" TargetMode="External"/><Relationship Id="rId1150" Type="http://schemas.openxmlformats.org/officeDocument/2006/relationships/hyperlink" Target="http://vb.is/frettir/94441/" TargetMode="External"/><Relationship Id="rId2481" Type="http://schemas.openxmlformats.org/officeDocument/2006/relationships/hyperlink" Target="http://visir.is/g/2012704109903" TargetMode="External"/><Relationship Id="rId1151" Type="http://schemas.openxmlformats.org/officeDocument/2006/relationships/hyperlink" Target="http://mbl.is" TargetMode="External"/><Relationship Id="rId2482" Type="http://schemas.openxmlformats.org/officeDocument/2006/relationships/hyperlink" Target="http://bleikt.is" TargetMode="External"/><Relationship Id="rId1152" Type="http://schemas.openxmlformats.org/officeDocument/2006/relationships/hyperlink" Target="http://mbl.is/frettir/innlent/2017/08/19/mala_stiginn_raudan/" TargetMode="External"/><Relationship Id="rId2483" Type="http://schemas.openxmlformats.org/officeDocument/2006/relationships/hyperlink" Target="http://bleikt.pressan.is/lesa/beta-og-gerdur-lettust-um-meira-en-hundrad-kilo-saman/" TargetMode="External"/><Relationship Id="rId1153" Type="http://schemas.openxmlformats.org/officeDocument/2006/relationships/hyperlink" Target="http://kjarninn.is" TargetMode="External"/><Relationship Id="rId2484" Type="http://schemas.openxmlformats.org/officeDocument/2006/relationships/hyperlink" Target="http://mbl.is/greinasafn/grein/1023297" TargetMode="External"/><Relationship Id="rId1154" Type="http://schemas.openxmlformats.org/officeDocument/2006/relationships/hyperlink" Target="http://kjarninn.is/skyring/2017-08-30-sveigja-eda-keyra-thjodverjar-birta-fyrstu-sidareglurnar-fyrir-sjalfkeyrandi-okutaeki/" TargetMode="External"/><Relationship Id="rId2485" Type="http://schemas.openxmlformats.org/officeDocument/2006/relationships/hyperlink" Target="http://mbl.is/greinasafn/grein/1087420" TargetMode="External"/><Relationship Id="rId1155" Type="http://schemas.openxmlformats.org/officeDocument/2006/relationships/hyperlink" Target="http://mbl.is" TargetMode="External"/><Relationship Id="rId2486" Type="http://schemas.openxmlformats.org/officeDocument/2006/relationships/hyperlink" Target="http://dv.is" TargetMode="External"/><Relationship Id="rId1156" Type="http://schemas.openxmlformats.org/officeDocument/2006/relationships/hyperlink" Target="http://mbl.is/frettir/innlent/2014/09/18/eineygdum_i_umferdinni_fjolgad" TargetMode="External"/><Relationship Id="rId2487" Type="http://schemas.openxmlformats.org/officeDocument/2006/relationships/hyperlink" Target="http://dv.is/lifsstill/2017/1/7/laegra-kronutoluverd-en-utsolunni-fyrir-23-arum/" TargetMode="External"/><Relationship Id="rId1157" Type="http://schemas.openxmlformats.org/officeDocument/2006/relationships/hyperlink" Target="http://visir.is/g/2018181029391" TargetMode="External"/><Relationship Id="rId2488" Type="http://schemas.openxmlformats.org/officeDocument/2006/relationships/hyperlink" Target="http://visir.is/g/2011110509443" TargetMode="External"/><Relationship Id="rId1147" Type="http://schemas.openxmlformats.org/officeDocument/2006/relationships/hyperlink" Target="http://mbl.is/frettir/innlent/2000/01/21/vetnisaform_gaetu_ordid_lyftistong" TargetMode="External"/><Relationship Id="rId2478" Type="http://schemas.openxmlformats.org/officeDocument/2006/relationships/hyperlink" Target="http://dv.is" TargetMode="External"/><Relationship Id="rId1148" Type="http://schemas.openxmlformats.org/officeDocument/2006/relationships/hyperlink" Target="http://mbl.is/greinasafn/grein/1272480" TargetMode="External"/><Relationship Id="rId2479" Type="http://schemas.openxmlformats.org/officeDocument/2006/relationships/hyperlink" Target="http://dv.is/frettir/2018/9/20/thetta-getur-gerst-ef-thu-keyrir-mjog-threytt-ur-thad-er-margt-sem-getur-gerst-theim-tima-ef-augunum-er-lokad" TargetMode="External"/><Relationship Id="rId1149" Type="http://schemas.openxmlformats.org/officeDocument/2006/relationships/hyperlink" Target="http://vb.is" TargetMode="External"/><Relationship Id="rId2470" Type="http://schemas.openxmlformats.org/officeDocument/2006/relationships/hyperlink" Target="http://dfs.is/2019/01/11/islenskan-er-svo-stor-hluti-af-sjalfsmyndinni" TargetMode="External"/><Relationship Id="rId1140" Type="http://schemas.openxmlformats.org/officeDocument/2006/relationships/hyperlink" Target="http://mbl.is/greinasafn/grein/799016" TargetMode="External"/><Relationship Id="rId2471" Type="http://schemas.openxmlformats.org/officeDocument/2006/relationships/hyperlink" Target="http://visir.is/g/2017171209538" TargetMode="External"/><Relationship Id="rId1141" Type="http://schemas.openxmlformats.org/officeDocument/2006/relationships/hyperlink" Target="http://fotbolti.net/news/24-10-2019/low-fylgist-med-undrabarni-dortmund-slo-met-i-gaer" TargetMode="External"/><Relationship Id="rId2472" Type="http://schemas.openxmlformats.org/officeDocument/2006/relationships/hyperlink" Target="http://mannlif.is/vikan/eg-bar-sjalf-abyrgd-a-astandinu" TargetMode="External"/><Relationship Id="rId1142" Type="http://schemas.openxmlformats.org/officeDocument/2006/relationships/hyperlink" Target="http://mbl.is/greinasafn/grein/1687607" TargetMode="External"/><Relationship Id="rId2473" Type="http://schemas.openxmlformats.org/officeDocument/2006/relationships/hyperlink" Target="http://mbl.is" TargetMode="External"/><Relationship Id="rId1143" Type="http://schemas.openxmlformats.org/officeDocument/2006/relationships/hyperlink" Target="http://visir.is/g/2012120619609" TargetMode="External"/><Relationship Id="rId2474" Type="http://schemas.openxmlformats.org/officeDocument/2006/relationships/hyperlink" Target="http://mbl.is/frettir/innlent/2015/04/12/frodleiksfus_ferdalangur" TargetMode="External"/><Relationship Id="rId1144" Type="http://schemas.openxmlformats.org/officeDocument/2006/relationships/hyperlink" Target="http://visir.is/g/2010825044185" TargetMode="External"/><Relationship Id="rId2475" Type="http://schemas.openxmlformats.org/officeDocument/2006/relationships/hyperlink" Target="http://dv.is" TargetMode="External"/><Relationship Id="rId1145" Type="http://schemas.openxmlformats.org/officeDocument/2006/relationships/hyperlink" Target="http://visir.is/g/2015150109376" TargetMode="External"/><Relationship Id="rId2476" Type="http://schemas.openxmlformats.org/officeDocument/2006/relationships/hyperlink" Target="http://dv.is/fokus/2018/11/13/valgardur-fekk-skelfilegt-hugbod-eins-og-eitthvad-flygi-gegnum-hausinn-mer-eitthvad-kalt-thad-fyrsta-sem-eg-hugsadi-var-mamma" TargetMode="External"/><Relationship Id="rId1146" Type="http://schemas.openxmlformats.org/officeDocument/2006/relationships/hyperlink" Target="http://mbl.is" TargetMode="External"/><Relationship Id="rId2477" Type="http://schemas.openxmlformats.org/officeDocument/2006/relationships/hyperlink" Target="http://visir.is/g/2013712139999" TargetMode="External"/><Relationship Id="rId6009" Type="http://schemas.openxmlformats.org/officeDocument/2006/relationships/hyperlink" Target="http://mbl.is" TargetMode="External"/><Relationship Id="rId6000" Type="http://schemas.openxmlformats.org/officeDocument/2006/relationships/hyperlink" Target="http://mbl.is" TargetMode="External"/><Relationship Id="rId6003" Type="http://schemas.openxmlformats.org/officeDocument/2006/relationships/hyperlink" Target="http://mbl.is" TargetMode="External"/><Relationship Id="rId6004" Type="http://schemas.openxmlformats.org/officeDocument/2006/relationships/hyperlink" Target="http://mbl.is/matur/frettir/2017/09/06/smelltu_til_ad_versla_i_kvoldmatinn/" TargetMode="External"/><Relationship Id="rId6001" Type="http://schemas.openxmlformats.org/officeDocument/2006/relationships/hyperlink" Target="http://mbl.is/frettir/innlent/2019/11/08/buseta_onnur_en_sofinn_ekki_sjalfgefin" TargetMode="External"/><Relationship Id="rId6002" Type="http://schemas.openxmlformats.org/officeDocument/2006/relationships/hyperlink" Target="http://mbl.is" TargetMode="External"/><Relationship Id="rId6007" Type="http://schemas.openxmlformats.org/officeDocument/2006/relationships/hyperlink" Target="http://mbl.is" TargetMode="External"/><Relationship Id="rId6008" Type="http://schemas.openxmlformats.org/officeDocument/2006/relationships/hyperlink" Target="http://mbl.is/frettir/innlent/2017/03/16/fimmta_aminningin_til_haestarettar/" TargetMode="External"/><Relationship Id="rId6005" Type="http://schemas.openxmlformats.org/officeDocument/2006/relationships/hyperlink" Target="http://mbl.is/greinasafn/grein/1379462" TargetMode="External"/><Relationship Id="rId6006" Type="http://schemas.openxmlformats.org/officeDocument/2006/relationships/hyperlink" Target="http://mbl.is/greinasafn/grein/1228247" TargetMode="External"/><Relationship Id="rId6061" Type="http://schemas.openxmlformats.org/officeDocument/2006/relationships/hyperlink" Target="http://mbl.is" TargetMode="External"/><Relationship Id="rId6062" Type="http://schemas.openxmlformats.org/officeDocument/2006/relationships/hyperlink" Target="http://mbl.is/frettir/innlent/2018/03/06/leid_i_leikjafraedi_gagnvart_rikisstjorninni" TargetMode="External"/><Relationship Id="rId6060" Type="http://schemas.openxmlformats.org/officeDocument/2006/relationships/hyperlink" Target="http://fotbolti.net/news/14-10-2018/horfdi-a-leikinn-gegn-frakklandi-verdum-ad-virda-island" TargetMode="External"/><Relationship Id="rId6065" Type="http://schemas.openxmlformats.org/officeDocument/2006/relationships/hyperlink" Target="http://mannlif.is/vikan/alltaf-ad-spa-i-hvad-se-best-fyrir-bornin-og-umhverfid" TargetMode="External"/><Relationship Id="rId6066" Type="http://schemas.openxmlformats.org/officeDocument/2006/relationships/hyperlink" Target="http://visir.is/g/2019191029779" TargetMode="External"/><Relationship Id="rId6063" Type="http://schemas.openxmlformats.org/officeDocument/2006/relationships/hyperlink" Target="http://mbl.is/greinasafn/grein/1346686" TargetMode="External"/><Relationship Id="rId6064" Type="http://schemas.openxmlformats.org/officeDocument/2006/relationships/hyperlink" Target="http://mbl.is/greinasafn/grein/1401690" TargetMode="External"/><Relationship Id="rId6069" Type="http://schemas.openxmlformats.org/officeDocument/2006/relationships/hyperlink" Target="http://visir.is/g/2017171119042" TargetMode="External"/><Relationship Id="rId6067" Type="http://schemas.openxmlformats.org/officeDocument/2006/relationships/hyperlink" Target="http://bbl.is/frettir/16994" TargetMode="External"/><Relationship Id="rId6068" Type="http://schemas.openxmlformats.org/officeDocument/2006/relationships/hyperlink" Target="http://ruv.is/node/1059633" TargetMode="External"/><Relationship Id="rId6050" Type="http://schemas.openxmlformats.org/officeDocument/2006/relationships/hyperlink" Target="http://mbl.is" TargetMode="External"/><Relationship Id="rId6051" Type="http://schemas.openxmlformats.org/officeDocument/2006/relationships/hyperlink" Target="http://mbl.is/smartland/samskipti/2017/11/19/niu_atridi_sem_gera_thig_adladandi" TargetMode="External"/><Relationship Id="rId6054" Type="http://schemas.openxmlformats.org/officeDocument/2006/relationships/hyperlink" Target="http://mbl.is" TargetMode="External"/><Relationship Id="rId6055" Type="http://schemas.openxmlformats.org/officeDocument/2006/relationships/hyperlink" Target="http://mbl.is/frettir/innlent/2016/04/12/typpid_mun_finna_thig/" TargetMode="External"/><Relationship Id="rId6052" Type="http://schemas.openxmlformats.org/officeDocument/2006/relationships/hyperlink" Target="http://mbl.is/greinasafn/grein/1244638" TargetMode="External"/><Relationship Id="rId6053" Type="http://schemas.openxmlformats.org/officeDocument/2006/relationships/hyperlink" Target="http://ruv.is/node/623510" TargetMode="External"/><Relationship Id="rId6058" Type="http://schemas.openxmlformats.org/officeDocument/2006/relationships/hyperlink" Target="http://mbl.is" TargetMode="External"/><Relationship Id="rId6059" Type="http://schemas.openxmlformats.org/officeDocument/2006/relationships/hyperlink" Target="http://mbl.is/frettir/innlent/2011/06/23/litid_hefur_farid_fyrir_rannsoknarnefndum" TargetMode="External"/><Relationship Id="rId6056" Type="http://schemas.openxmlformats.org/officeDocument/2006/relationships/hyperlink" Target="http://mbl.is/greinasafn/grein/1323971" TargetMode="External"/><Relationship Id="rId6057" Type="http://schemas.openxmlformats.org/officeDocument/2006/relationships/hyperlink" Target="http://frettatiminn.is/ast-i-stad-truarbragda/" TargetMode="External"/><Relationship Id="rId3810" Type="http://schemas.openxmlformats.org/officeDocument/2006/relationships/hyperlink" Target="http://mbl.is" TargetMode="External"/><Relationship Id="rId3812" Type="http://schemas.openxmlformats.org/officeDocument/2006/relationships/hyperlink" Target="http://mbl.is/greinasafn/grein/1476760" TargetMode="External"/><Relationship Id="rId3811" Type="http://schemas.openxmlformats.org/officeDocument/2006/relationships/hyperlink" Target="http://mbl.is/smartland/heilsa/2011/06/17/elisabet_hefur_lest_um_27_kilo_a_einu_ari" TargetMode="External"/><Relationship Id="rId3814" Type="http://schemas.openxmlformats.org/officeDocument/2006/relationships/hyperlink" Target="http://eyjan.pressan.is/frettir/?p=117996" TargetMode="External"/><Relationship Id="rId3813" Type="http://schemas.openxmlformats.org/officeDocument/2006/relationships/hyperlink" Target="http://mbl.is/greinasafn/grein/1048700" TargetMode="External"/><Relationship Id="rId3816" Type="http://schemas.openxmlformats.org/officeDocument/2006/relationships/hyperlink" Target="http://ruv.is/node/1317365" TargetMode="External"/><Relationship Id="rId3815" Type="http://schemas.openxmlformats.org/officeDocument/2006/relationships/hyperlink" Target="http://mbl.is/greinasafn/grein/1375292" TargetMode="External"/><Relationship Id="rId3818" Type="http://schemas.openxmlformats.org/officeDocument/2006/relationships/hyperlink" Target="http://visir.is/g/2013131019005" TargetMode="External"/><Relationship Id="rId3817" Type="http://schemas.openxmlformats.org/officeDocument/2006/relationships/hyperlink" Target="http://fotbolti.net/news/01-06-2018/odegaard-ekki-med-gegn-islandi" TargetMode="External"/><Relationship Id="rId3819" Type="http://schemas.openxmlformats.org/officeDocument/2006/relationships/hyperlink" Target="http://eyjar.net" TargetMode="External"/><Relationship Id="rId6090" Type="http://schemas.openxmlformats.org/officeDocument/2006/relationships/hyperlink" Target="http://mannlif.is/heimurinn/innlent/oruggur-sigur-eda-ekki" TargetMode="External"/><Relationship Id="rId6091" Type="http://schemas.openxmlformats.org/officeDocument/2006/relationships/hyperlink" Target="http://visir.is/g/2005112110046" TargetMode="External"/><Relationship Id="rId6083" Type="http://schemas.openxmlformats.org/officeDocument/2006/relationships/hyperlink" Target="http://mbl.is/greinasafn/grein/1049048" TargetMode="External"/><Relationship Id="rId6084" Type="http://schemas.openxmlformats.org/officeDocument/2006/relationships/hyperlink" Target="http://mbl.is" TargetMode="External"/><Relationship Id="rId6081" Type="http://schemas.openxmlformats.org/officeDocument/2006/relationships/hyperlink" Target="http://mbl.is/greinasafn/grein/1092173" TargetMode="External"/><Relationship Id="rId6082" Type="http://schemas.openxmlformats.org/officeDocument/2006/relationships/hyperlink" Target="http://mbl.is/greinasafn/grein/1076392" TargetMode="External"/><Relationship Id="rId6087" Type="http://schemas.openxmlformats.org/officeDocument/2006/relationships/hyperlink" Target="http://mbl.is/frettir/erlent/2010/06/01/skipverjar_byrjadir_ad_tja_sig" TargetMode="External"/><Relationship Id="rId6088" Type="http://schemas.openxmlformats.org/officeDocument/2006/relationships/hyperlink" Target="http://eyjan.pressan.is/frettir/?p=155135" TargetMode="External"/><Relationship Id="rId6085" Type="http://schemas.openxmlformats.org/officeDocument/2006/relationships/hyperlink" Target="http://mbl.is/greinasafn/grein/1149270" TargetMode="External"/><Relationship Id="rId6086" Type="http://schemas.openxmlformats.org/officeDocument/2006/relationships/hyperlink" Target="http://mbl.is" TargetMode="External"/><Relationship Id="rId6089" Type="http://schemas.openxmlformats.org/officeDocument/2006/relationships/hyperlink" Target="http://visir.is/g/2014707129983" TargetMode="External"/><Relationship Id="rId3801" Type="http://schemas.openxmlformats.org/officeDocument/2006/relationships/hyperlink" Target="http://visir.is/g/2006111040101" TargetMode="External"/><Relationship Id="rId3800" Type="http://schemas.openxmlformats.org/officeDocument/2006/relationships/hyperlink" Target="http://visir.is/g/2012120119827" TargetMode="External"/><Relationship Id="rId3803" Type="http://schemas.openxmlformats.org/officeDocument/2006/relationships/hyperlink" Target="http://dv.is/folk/2017/6/17/erfitt-ad-skipuleggja-barneignir-i-atvinnumennsku/" TargetMode="External"/><Relationship Id="rId3802" Type="http://schemas.openxmlformats.org/officeDocument/2006/relationships/hyperlink" Target="http://dv.is" TargetMode="External"/><Relationship Id="rId3805" Type="http://schemas.openxmlformats.org/officeDocument/2006/relationships/hyperlink" Target="http://mbl.is/greinasafn/grein/1578332" TargetMode="External"/><Relationship Id="rId3804" Type="http://schemas.openxmlformats.org/officeDocument/2006/relationships/hyperlink" Target="http://visir.is/g/2014703139929" TargetMode="External"/><Relationship Id="rId3807" Type="http://schemas.openxmlformats.org/officeDocument/2006/relationships/hyperlink" Target="http://ruv.is/node/1229230" TargetMode="External"/><Relationship Id="rId3806" Type="http://schemas.openxmlformats.org/officeDocument/2006/relationships/hyperlink" Target="http://mbl.is/greinasafn/grein/1197216" TargetMode="External"/><Relationship Id="rId3809" Type="http://schemas.openxmlformats.org/officeDocument/2006/relationships/hyperlink" Target="http://eyjan.pressan.is/frettir/?p=201246" TargetMode="External"/><Relationship Id="rId3808" Type="http://schemas.openxmlformats.org/officeDocument/2006/relationships/hyperlink" Target="http://ruv.is/frett/daudarefsingu-frestad-og-malid-rannsakad-ad-nyju" TargetMode="External"/><Relationship Id="rId6080" Type="http://schemas.openxmlformats.org/officeDocument/2006/relationships/hyperlink" Target="http://mbl.is/smartland/tiska/2011/10/11/cheryl_cole_hannar_skolinu" TargetMode="External"/><Relationship Id="rId6072" Type="http://schemas.openxmlformats.org/officeDocument/2006/relationships/hyperlink" Target="http://mbl.is/greinasafn/grein/528990" TargetMode="External"/><Relationship Id="rId6073" Type="http://schemas.openxmlformats.org/officeDocument/2006/relationships/hyperlink" Target="http://fotbolti.net/news/19-09-2017/ferguson-yngri-maetir-wenger-fekk-rad-fra-theim-gamla" TargetMode="External"/><Relationship Id="rId6070" Type="http://schemas.openxmlformats.org/officeDocument/2006/relationships/hyperlink" Target="http://visir.is/g/2010445179579" TargetMode="External"/><Relationship Id="rId6071" Type="http://schemas.openxmlformats.org/officeDocument/2006/relationships/hyperlink" Target="http://mbl.is/greinasafn/grein/766033" TargetMode="External"/><Relationship Id="rId6076" Type="http://schemas.openxmlformats.org/officeDocument/2006/relationships/hyperlink" Target="http://mbl.is" TargetMode="External"/><Relationship Id="rId6077" Type="http://schemas.openxmlformats.org/officeDocument/2006/relationships/hyperlink" Target="http://mbl.is/sport/enski/2012/03/23/moyes_swansea_gerir_betur_en_united_og_arsenal" TargetMode="External"/><Relationship Id="rId6074" Type="http://schemas.openxmlformats.org/officeDocument/2006/relationships/hyperlink" Target="http://mbl.is/greinasafn/grein/1229022" TargetMode="External"/><Relationship Id="rId6075" Type="http://schemas.openxmlformats.org/officeDocument/2006/relationships/hyperlink" Target="http://mbl.is/greinasafn/grein/1229986" TargetMode="External"/><Relationship Id="rId6078" Type="http://schemas.openxmlformats.org/officeDocument/2006/relationships/hyperlink" Target="http://fotbolti.net/news/04-05-2017/helgi-sig-thetta-er-stort-ar-hja-fylki" TargetMode="External"/><Relationship Id="rId6079" Type="http://schemas.openxmlformats.org/officeDocument/2006/relationships/hyperlink" Target="http://mbl.is" TargetMode="External"/><Relationship Id="rId6021" Type="http://schemas.openxmlformats.org/officeDocument/2006/relationships/hyperlink" Target="http://stundin.is/grein/2631" TargetMode="External"/><Relationship Id="rId6022" Type="http://schemas.openxmlformats.org/officeDocument/2006/relationships/hyperlink" Target="http://dv.is" TargetMode="External"/><Relationship Id="rId6020" Type="http://schemas.openxmlformats.org/officeDocument/2006/relationships/hyperlink" Target="http://dv.is/fokus/2019/4/5/10-hlutir-sem-thu-vissir-ekki-um-manuelu-barnastjarna-og-groft-einelti-eg-var-allt-einu-med-heila-thjod-ofan-naerfataskuffunni" TargetMode="External"/><Relationship Id="rId6025" Type="http://schemas.openxmlformats.org/officeDocument/2006/relationships/hyperlink" Target="http://mbl.is" TargetMode="External"/><Relationship Id="rId6026" Type="http://schemas.openxmlformats.org/officeDocument/2006/relationships/hyperlink" Target="http://mbl.is/frettir/innlent/2012/02/26/einlaegni_er_spennandi" TargetMode="External"/><Relationship Id="rId6023" Type="http://schemas.openxmlformats.org/officeDocument/2006/relationships/hyperlink" Target="http://dv.is/frettir/2011/3/30/hrikaleg-saga-af-einelti-leiddist-ut-i-dop-og-vaendi/" TargetMode="External"/><Relationship Id="rId6024" Type="http://schemas.openxmlformats.org/officeDocument/2006/relationships/hyperlink" Target="http://dv.is" TargetMode="External"/><Relationship Id="rId6029" Type="http://schemas.openxmlformats.org/officeDocument/2006/relationships/hyperlink" Target="http://mbl.is/greinasafn/grein/1510338" TargetMode="External"/><Relationship Id="rId6027" Type="http://schemas.openxmlformats.org/officeDocument/2006/relationships/hyperlink" Target="http://visir.is/g/2010444490067" TargetMode="External"/><Relationship Id="rId6028" Type="http://schemas.openxmlformats.org/officeDocument/2006/relationships/hyperlink" Target="http://mbl.is/greinasafn/grein/1521920" TargetMode="External"/><Relationship Id="rId6010" Type="http://schemas.openxmlformats.org/officeDocument/2006/relationships/hyperlink" Target="http://mbl.is/smartland/frami/2019/01/24/stigur_fyrstu_skrefin_eftir_30_ar_i_neyslu" TargetMode="External"/><Relationship Id="rId6011" Type="http://schemas.openxmlformats.org/officeDocument/2006/relationships/hyperlink" Target="http://visir.is/g/2015150509336" TargetMode="External"/><Relationship Id="rId6014" Type="http://schemas.openxmlformats.org/officeDocument/2006/relationships/hyperlink" Target="http://mbl.is/greinasafn/grein/1428955" TargetMode="External"/><Relationship Id="rId6015" Type="http://schemas.openxmlformats.org/officeDocument/2006/relationships/hyperlink" Target="http://stundin.is/grein/994" TargetMode="External"/><Relationship Id="rId6012" Type="http://schemas.openxmlformats.org/officeDocument/2006/relationships/hyperlink" Target="http://mbl.is/greinasafn/grein/1576160" TargetMode="External"/><Relationship Id="rId6013" Type="http://schemas.openxmlformats.org/officeDocument/2006/relationships/hyperlink" Target="http://mbl.is/greinasafn/grein/1155650" TargetMode="External"/><Relationship Id="rId6018" Type="http://schemas.openxmlformats.org/officeDocument/2006/relationships/hyperlink" Target="http://visir.is/g/201018758423" TargetMode="External"/><Relationship Id="rId6019" Type="http://schemas.openxmlformats.org/officeDocument/2006/relationships/hyperlink" Target="http://dv.is" TargetMode="External"/><Relationship Id="rId6016" Type="http://schemas.openxmlformats.org/officeDocument/2006/relationships/hyperlink" Target="http://mbl.is" TargetMode="External"/><Relationship Id="rId6017" Type="http://schemas.openxmlformats.org/officeDocument/2006/relationships/hyperlink" Target="http://mbl.is/frettir/kosning/2017/11/18/mer_finnst_thid_syna_hressandi_kjark" TargetMode="External"/><Relationship Id="rId6040" Type="http://schemas.openxmlformats.org/officeDocument/2006/relationships/hyperlink" Target="http://visir.is/g/2007108150121" TargetMode="External"/><Relationship Id="rId6043" Type="http://schemas.openxmlformats.org/officeDocument/2006/relationships/hyperlink" Target="http://dv.is" TargetMode="External"/><Relationship Id="rId6044" Type="http://schemas.openxmlformats.org/officeDocument/2006/relationships/hyperlink" Target="http://mbl.is" TargetMode="External"/><Relationship Id="rId6041" Type="http://schemas.openxmlformats.org/officeDocument/2006/relationships/hyperlink" Target="http://mbl.is" TargetMode="External"/><Relationship Id="rId6042" Type="http://schemas.openxmlformats.org/officeDocument/2006/relationships/hyperlink" Target="http://mbl.is/frettir/innlent/2019/07/19/ser_ekki_eftir_akvordunum_isavia" TargetMode="External"/><Relationship Id="rId6047" Type="http://schemas.openxmlformats.org/officeDocument/2006/relationships/hyperlink" Target="http://ruv.is/frett/reykkafarar-sendir-i-brennandi-hus-til-ad-bjarga-tolvu" TargetMode="External"/><Relationship Id="rId6048" Type="http://schemas.openxmlformats.org/officeDocument/2006/relationships/hyperlink" Target="http://ruv.is/frett/reykkafarar-sendir-i-brennandi-hus-til-ad-bjarga-tolvu" TargetMode="External"/><Relationship Id="rId6045" Type="http://schemas.openxmlformats.org/officeDocument/2006/relationships/hyperlink" Target="http://mbl.is/frettir/innlent/2019/06/11/takk_fyr_ir_ykk_ar_fram_lag" TargetMode="External"/><Relationship Id="rId6046" Type="http://schemas.openxmlformats.org/officeDocument/2006/relationships/hyperlink" Target="http://fotbolti.net/news/23-11-2017/hughton-vid-getum-unnid-a-old-trafford" TargetMode="External"/><Relationship Id="rId6049" Type="http://schemas.openxmlformats.org/officeDocument/2006/relationships/hyperlink" Target="http://fotbolti.net/news/19-11-2018/wenger-stundum-virkadi-rennilasinn-ekki" TargetMode="External"/><Relationship Id="rId6032" Type="http://schemas.openxmlformats.org/officeDocument/2006/relationships/hyperlink" Target="http://visir.is/g/2018181218775" TargetMode="External"/><Relationship Id="rId6033" Type="http://schemas.openxmlformats.org/officeDocument/2006/relationships/hyperlink" Target="http://visindavefur.is/svar.php?id=28377" TargetMode="External"/><Relationship Id="rId6030" Type="http://schemas.openxmlformats.org/officeDocument/2006/relationships/hyperlink" Target="http://mbl.is" TargetMode="External"/><Relationship Id="rId6031" Type="http://schemas.openxmlformats.org/officeDocument/2006/relationships/hyperlink" Target="http://mbl.is/sport/enski/2016/06/23/ekki_lars_lagerback_mjog_vel/" TargetMode="External"/><Relationship Id="rId6036" Type="http://schemas.openxmlformats.org/officeDocument/2006/relationships/hyperlink" Target="http://kjarninn.is" TargetMode="External"/><Relationship Id="rId6037" Type="http://schemas.openxmlformats.org/officeDocument/2006/relationships/hyperlink" Target="http://kjarninn.is/skyring/2016-03-28-plutoniumborgirnar" TargetMode="External"/><Relationship Id="rId6034" Type="http://schemas.openxmlformats.org/officeDocument/2006/relationships/hyperlink" Target="http://mbl.is/greinasafn/grein/1029432" TargetMode="External"/><Relationship Id="rId6035" Type="http://schemas.openxmlformats.org/officeDocument/2006/relationships/hyperlink" Target="http://mbl.is/greinasafn/grein/1113392" TargetMode="External"/><Relationship Id="rId6038" Type="http://schemas.openxmlformats.org/officeDocument/2006/relationships/hyperlink" Target="http://mbl.is/greinasafn/grein/1450746" TargetMode="External"/><Relationship Id="rId6039" Type="http://schemas.openxmlformats.org/officeDocument/2006/relationships/hyperlink" Target="http://mbl.is/greinasafn/grein/1469228" TargetMode="External"/><Relationship Id="rId1213" Type="http://schemas.openxmlformats.org/officeDocument/2006/relationships/hyperlink" Target="http://mbl.is" TargetMode="External"/><Relationship Id="rId2544" Type="http://schemas.openxmlformats.org/officeDocument/2006/relationships/hyperlink" Target="http://frettabladid.is/frettir/skolameistari-fa-kannast-ekki-vid-brottvisun-freys" TargetMode="External"/><Relationship Id="rId3876" Type="http://schemas.openxmlformats.org/officeDocument/2006/relationships/hyperlink" Target="http://visir.is/g/2014701039975" TargetMode="External"/><Relationship Id="rId1214" Type="http://schemas.openxmlformats.org/officeDocument/2006/relationships/hyperlink" Target="http://mbl.is/frettir/innlent/2014/08/21/med_skotleyfi_i_skjoli_nafnleyndar" TargetMode="External"/><Relationship Id="rId2545" Type="http://schemas.openxmlformats.org/officeDocument/2006/relationships/hyperlink" Target="http://dv.is" TargetMode="External"/><Relationship Id="rId3875" Type="http://schemas.openxmlformats.org/officeDocument/2006/relationships/hyperlink" Target="http://ruv.is/node/1226629" TargetMode="External"/><Relationship Id="rId1215" Type="http://schemas.openxmlformats.org/officeDocument/2006/relationships/hyperlink" Target="http://dv.is" TargetMode="External"/><Relationship Id="rId2546" Type="http://schemas.openxmlformats.org/officeDocument/2006/relationships/hyperlink" Target="http://dv.is/frettir/2010/11/10/olafur-um-ardvis-thad-eru-99-prosent-likur-a-ad-thetta-se-rugl/" TargetMode="External"/><Relationship Id="rId3878" Type="http://schemas.openxmlformats.org/officeDocument/2006/relationships/hyperlink" Target="http://ruv.is/frett/gomul-brot-en-ny-birtingamynd" TargetMode="External"/><Relationship Id="rId1216" Type="http://schemas.openxmlformats.org/officeDocument/2006/relationships/hyperlink" Target="http://dv.is/fokus/2019/11/17/einmannaleikinn-er-erfidastur" TargetMode="External"/><Relationship Id="rId2547" Type="http://schemas.openxmlformats.org/officeDocument/2006/relationships/hyperlink" Target="http://visir.is/g/2015150628995" TargetMode="External"/><Relationship Id="rId3877" Type="http://schemas.openxmlformats.org/officeDocument/2006/relationships/hyperlink" Target="http://mbl.is/greinasafn/grein/523121" TargetMode="External"/><Relationship Id="rId1217" Type="http://schemas.openxmlformats.org/officeDocument/2006/relationships/hyperlink" Target="http://mbl.is" TargetMode="External"/><Relationship Id="rId2548" Type="http://schemas.openxmlformats.org/officeDocument/2006/relationships/hyperlink" Target="http://mbl.is" TargetMode="External"/><Relationship Id="rId1218" Type="http://schemas.openxmlformats.org/officeDocument/2006/relationships/hyperlink" Target="http://mbl.is/smartland/samskipti/2016/09/28/mikilvaegt_ad_halda_umraedunni_um_einelti_opinni/" TargetMode="External"/><Relationship Id="rId2549" Type="http://schemas.openxmlformats.org/officeDocument/2006/relationships/hyperlink" Target="http://mbl.is/frettir/innlent/2004/04/28/i_gaesluvardhald_vegna_hotana" TargetMode="External"/><Relationship Id="rId3879" Type="http://schemas.openxmlformats.org/officeDocument/2006/relationships/hyperlink" Target="http://ruv.is/node/1223915" TargetMode="External"/><Relationship Id="rId1219" Type="http://schemas.openxmlformats.org/officeDocument/2006/relationships/hyperlink" Target="http://dv.is" TargetMode="External"/><Relationship Id="rId3870" Type="http://schemas.openxmlformats.org/officeDocument/2006/relationships/hyperlink" Target="http://ruv.is/frett/4-ara-barn-i-lifshaettu-eftir-hrydjuverkin" TargetMode="External"/><Relationship Id="rId2540" Type="http://schemas.openxmlformats.org/officeDocument/2006/relationships/hyperlink" Target="http://andriki.is/2004/05/08/laugardagur-8-mai-2004/" TargetMode="External"/><Relationship Id="rId3872" Type="http://schemas.openxmlformats.org/officeDocument/2006/relationships/hyperlink" Target="http://mbl.is" TargetMode="External"/><Relationship Id="rId1210" Type="http://schemas.openxmlformats.org/officeDocument/2006/relationships/hyperlink" Target="http://mbl.is" TargetMode="External"/><Relationship Id="rId2541" Type="http://schemas.openxmlformats.org/officeDocument/2006/relationships/hyperlink" Target="http://visir.is/g/2016161119447" TargetMode="External"/><Relationship Id="rId3871" Type="http://schemas.openxmlformats.org/officeDocument/2006/relationships/hyperlink" Target="http://visir.is/g/2018181219802" TargetMode="External"/><Relationship Id="rId1211" Type="http://schemas.openxmlformats.org/officeDocument/2006/relationships/hyperlink" Target="http://mbl.is/frettir/taekni/2003/12/20/strakarnir_spila_en_stelpurnar_spjalla" TargetMode="External"/><Relationship Id="rId2542" Type="http://schemas.openxmlformats.org/officeDocument/2006/relationships/hyperlink" Target="http://frettatiminn.is/sterkastur-a-islandi-og-notar-sko-numer-50/" TargetMode="External"/><Relationship Id="rId3874" Type="http://schemas.openxmlformats.org/officeDocument/2006/relationships/hyperlink" Target="http://mbl.is/greinasafn/grein/590599" TargetMode="External"/><Relationship Id="rId1212" Type="http://schemas.openxmlformats.org/officeDocument/2006/relationships/hyperlink" Target="http://ruv.is/node/838167" TargetMode="External"/><Relationship Id="rId2543" Type="http://schemas.openxmlformats.org/officeDocument/2006/relationships/hyperlink" Target="http://visir.is/g/2015150229362" TargetMode="External"/><Relationship Id="rId3873" Type="http://schemas.openxmlformats.org/officeDocument/2006/relationships/hyperlink" Target="http://mbl.is/smartland/samskipti/2017/11/21/heldur_fram_hja_med_sinum_fyrrverandi" TargetMode="External"/><Relationship Id="rId1202" Type="http://schemas.openxmlformats.org/officeDocument/2006/relationships/hyperlink" Target="http://mbl.is/greinasafn/grein/1470425" TargetMode="External"/><Relationship Id="rId2533" Type="http://schemas.openxmlformats.org/officeDocument/2006/relationships/hyperlink" Target="http://mbl.is" TargetMode="External"/><Relationship Id="rId3865" Type="http://schemas.openxmlformats.org/officeDocument/2006/relationships/hyperlink" Target="http://visir.is/g/2014710259933" TargetMode="External"/><Relationship Id="rId1203" Type="http://schemas.openxmlformats.org/officeDocument/2006/relationships/hyperlink" Target="http://visir.is/g/2017170329288" TargetMode="External"/><Relationship Id="rId2534" Type="http://schemas.openxmlformats.org/officeDocument/2006/relationships/hyperlink" Target="http://mbl.is/sport/korfubolti/2017/10/26/eg_syndi_sma_tilfinningar" TargetMode="External"/><Relationship Id="rId3864" Type="http://schemas.openxmlformats.org/officeDocument/2006/relationships/hyperlink" Target="http://mbl.is/greinasafn/grein/1033145" TargetMode="External"/><Relationship Id="rId1204" Type="http://schemas.openxmlformats.org/officeDocument/2006/relationships/hyperlink" Target="http://mbl.is/greinasafn/grein/776582" TargetMode="External"/><Relationship Id="rId2535" Type="http://schemas.openxmlformats.org/officeDocument/2006/relationships/hyperlink" Target="http://bleikt.is" TargetMode="External"/><Relationship Id="rId3867" Type="http://schemas.openxmlformats.org/officeDocument/2006/relationships/hyperlink" Target="http://visir.is/g/2009238396367" TargetMode="External"/><Relationship Id="rId1205" Type="http://schemas.openxmlformats.org/officeDocument/2006/relationships/hyperlink" Target="http://mbl.is/greinasafn/grein/1614665" TargetMode="External"/><Relationship Id="rId2536" Type="http://schemas.openxmlformats.org/officeDocument/2006/relationships/hyperlink" Target="http://bleikt.pressan.is/lesa/astros-berst-med-bjarka-vid-krabbamein-eg-mun-aldrei-gefast-upp/" TargetMode="External"/><Relationship Id="rId3866" Type="http://schemas.openxmlformats.org/officeDocument/2006/relationships/hyperlink" Target="http://mbl.is/greinasafn/grein/573100" TargetMode="External"/><Relationship Id="rId1206" Type="http://schemas.openxmlformats.org/officeDocument/2006/relationships/hyperlink" Target="http://mbl.is" TargetMode="External"/><Relationship Id="rId2537" Type="http://schemas.openxmlformats.org/officeDocument/2006/relationships/hyperlink" Target="http://mbl.is/greinasafn/grein/1599723" TargetMode="External"/><Relationship Id="rId3869" Type="http://schemas.openxmlformats.org/officeDocument/2006/relationships/hyperlink" Target="http://mbl.is/greinasafn/grein/716460" TargetMode="External"/><Relationship Id="rId1207" Type="http://schemas.openxmlformats.org/officeDocument/2006/relationships/hyperlink" Target="http://mbl.is/frettir/innlent/2000/12/28/kveiktu_i_priklausum_flugeldum_a_bilastaedi_vid_ibu" TargetMode="External"/><Relationship Id="rId2538" Type="http://schemas.openxmlformats.org/officeDocument/2006/relationships/hyperlink" Target="http://mbl.is/greinasafn/grein/1345116" TargetMode="External"/><Relationship Id="rId3868" Type="http://schemas.openxmlformats.org/officeDocument/2006/relationships/hyperlink" Target="http://mbl.is/greinasafn/grein/1197718" TargetMode="External"/><Relationship Id="rId1208" Type="http://schemas.openxmlformats.org/officeDocument/2006/relationships/hyperlink" Target="http://mbl.is" TargetMode="External"/><Relationship Id="rId2539" Type="http://schemas.openxmlformats.org/officeDocument/2006/relationships/hyperlink" Target="http://andriki.is" TargetMode="External"/><Relationship Id="rId1209" Type="http://schemas.openxmlformats.org/officeDocument/2006/relationships/hyperlink" Target="http://mbl.is/frettir/innlent/2006/12/28/islendingar_fa_seint_leid_a_ad_skjota_upp_flugeldum" TargetMode="External"/><Relationship Id="rId3861" Type="http://schemas.openxmlformats.org/officeDocument/2006/relationships/hyperlink" Target="http://mbl.is" TargetMode="External"/><Relationship Id="rId2530" Type="http://schemas.openxmlformats.org/officeDocument/2006/relationships/hyperlink" Target="http://mbl.is/greinasafn/grein/1019759" TargetMode="External"/><Relationship Id="rId3860" Type="http://schemas.openxmlformats.org/officeDocument/2006/relationships/hyperlink" Target="http://visir.is/g/2004407010350" TargetMode="External"/><Relationship Id="rId1200" Type="http://schemas.openxmlformats.org/officeDocument/2006/relationships/hyperlink" Target="http://mbl.is/greinasafn/grein/768899" TargetMode="External"/><Relationship Id="rId2531" Type="http://schemas.openxmlformats.org/officeDocument/2006/relationships/hyperlink" Target="http://mbl.is" TargetMode="External"/><Relationship Id="rId3863" Type="http://schemas.openxmlformats.org/officeDocument/2006/relationships/hyperlink" Target="http://mbl.is/greinasafn/grein/1393823" TargetMode="External"/><Relationship Id="rId1201" Type="http://schemas.openxmlformats.org/officeDocument/2006/relationships/hyperlink" Target="http://visir.is/g/2019191229871" TargetMode="External"/><Relationship Id="rId2532" Type="http://schemas.openxmlformats.org/officeDocument/2006/relationships/hyperlink" Target="http://mbl.is/folk/frettir/2015/04/08/er_ofundsjuk_vegna_sambands_jay_z_og_rihonnu" TargetMode="External"/><Relationship Id="rId3862" Type="http://schemas.openxmlformats.org/officeDocument/2006/relationships/hyperlink" Target="http://mbl.is/sport/handbolti/2015/08/20/fann_ad_menn_aetludu_med_bronsid_heim" TargetMode="External"/><Relationship Id="rId1235" Type="http://schemas.openxmlformats.org/officeDocument/2006/relationships/hyperlink" Target="http://mbl.is/greinasafn/grein/1547814" TargetMode="External"/><Relationship Id="rId2566" Type="http://schemas.openxmlformats.org/officeDocument/2006/relationships/hyperlink" Target="http://mbl.is/sport/enski/2013/12/22/hart_afram_med_gegn_liverpool" TargetMode="External"/><Relationship Id="rId3898" Type="http://schemas.openxmlformats.org/officeDocument/2006/relationships/hyperlink" Target="http://mbl.is/greinasafn/grein/1677582" TargetMode="External"/><Relationship Id="rId1236" Type="http://schemas.openxmlformats.org/officeDocument/2006/relationships/hyperlink" Target="http://mbl.is/greinasafn/grein/1110688" TargetMode="External"/><Relationship Id="rId2567" Type="http://schemas.openxmlformats.org/officeDocument/2006/relationships/hyperlink" Target="http://mbl.is/greinasafn/grein/600151" TargetMode="External"/><Relationship Id="rId3897" Type="http://schemas.openxmlformats.org/officeDocument/2006/relationships/hyperlink" Target="http://mbl.is/vidskipti/frettir/2016/07/12/google_docs_gerir_henni_lifid_leitt" TargetMode="External"/><Relationship Id="rId1237" Type="http://schemas.openxmlformats.org/officeDocument/2006/relationships/hyperlink" Target="http://mbl.is/greinasafn/grein/1105401" TargetMode="External"/><Relationship Id="rId2568" Type="http://schemas.openxmlformats.org/officeDocument/2006/relationships/hyperlink" Target="http://visir.is/g/2018180208815" TargetMode="External"/><Relationship Id="rId1238" Type="http://schemas.openxmlformats.org/officeDocument/2006/relationships/hyperlink" Target="http://mbl.is/greinasafn/grein/1592810" TargetMode="External"/><Relationship Id="rId2569" Type="http://schemas.openxmlformats.org/officeDocument/2006/relationships/hyperlink" Target="http://mbl.is" TargetMode="External"/><Relationship Id="rId3899" Type="http://schemas.openxmlformats.org/officeDocument/2006/relationships/hyperlink" Target="http://visir.is/g/2005506050354" TargetMode="External"/><Relationship Id="rId1239" Type="http://schemas.openxmlformats.org/officeDocument/2006/relationships/hyperlink" Target="http://mbl.is/greinasafn/grein/1657571" TargetMode="External"/><Relationship Id="rId3890" Type="http://schemas.openxmlformats.org/officeDocument/2006/relationships/hyperlink" Target="http://mbl.is/greinasafn/grein/1268030" TargetMode="External"/><Relationship Id="rId2560" Type="http://schemas.openxmlformats.org/officeDocument/2006/relationships/hyperlink" Target="http://visir.is/g/2018181109646" TargetMode="External"/><Relationship Id="rId3892" Type="http://schemas.openxmlformats.org/officeDocument/2006/relationships/hyperlink" Target="http://stundin.is/grein/7099" TargetMode="External"/><Relationship Id="rId1230" Type="http://schemas.openxmlformats.org/officeDocument/2006/relationships/hyperlink" Target="http://mbl.is/frettir/innlent/2015/10/02/island_litid_en_med_sterka_rodd_3" TargetMode="External"/><Relationship Id="rId2561" Type="http://schemas.openxmlformats.org/officeDocument/2006/relationships/hyperlink" Target="http://stundin.is/grein/9175" TargetMode="External"/><Relationship Id="rId3891" Type="http://schemas.openxmlformats.org/officeDocument/2006/relationships/hyperlink" Target="http://mbl.is/greinasafn/grein/1531350" TargetMode="External"/><Relationship Id="rId1231" Type="http://schemas.openxmlformats.org/officeDocument/2006/relationships/hyperlink" Target="http://visir.is/g/2007104140068" TargetMode="External"/><Relationship Id="rId2562" Type="http://schemas.openxmlformats.org/officeDocument/2006/relationships/hyperlink" Target="http://vb.is" TargetMode="External"/><Relationship Id="rId3894" Type="http://schemas.openxmlformats.org/officeDocument/2006/relationships/hyperlink" Target="http://mbl.is/greinasafn/grein/1346747" TargetMode="External"/><Relationship Id="rId1232" Type="http://schemas.openxmlformats.org/officeDocument/2006/relationships/hyperlink" Target="http://mbl.is" TargetMode="External"/><Relationship Id="rId2563" Type="http://schemas.openxmlformats.org/officeDocument/2006/relationships/hyperlink" Target="http://vb.is/eftirvinnu/142555" TargetMode="External"/><Relationship Id="rId3893" Type="http://schemas.openxmlformats.org/officeDocument/2006/relationships/hyperlink" Target="http://visir.is/g/2015150409712" TargetMode="External"/><Relationship Id="rId1233" Type="http://schemas.openxmlformats.org/officeDocument/2006/relationships/hyperlink" Target="http://mbl.is/folk/frettir/2010/04/16/leikur_i_ahaettuatridum_fyrir_bornin" TargetMode="External"/><Relationship Id="rId2564" Type="http://schemas.openxmlformats.org/officeDocument/2006/relationships/hyperlink" Target="http://ruv.is/node/806204" TargetMode="External"/><Relationship Id="rId3896" Type="http://schemas.openxmlformats.org/officeDocument/2006/relationships/hyperlink" Target="http://mbl.is" TargetMode="External"/><Relationship Id="rId1234" Type="http://schemas.openxmlformats.org/officeDocument/2006/relationships/hyperlink" Target="http://fotbolti.net/news/25-06-2019/neymar-klar-i-launalaekkun-til-ad-komast-til-barcelona" TargetMode="External"/><Relationship Id="rId2565" Type="http://schemas.openxmlformats.org/officeDocument/2006/relationships/hyperlink" Target="http://mbl.is" TargetMode="External"/><Relationship Id="rId3895" Type="http://schemas.openxmlformats.org/officeDocument/2006/relationships/hyperlink" Target="http://mbl.is/greinasafn/grein/1679292" TargetMode="External"/><Relationship Id="rId1224" Type="http://schemas.openxmlformats.org/officeDocument/2006/relationships/hyperlink" Target="http://mbl.is/greinasafn/grein/614184" TargetMode="External"/><Relationship Id="rId2555" Type="http://schemas.openxmlformats.org/officeDocument/2006/relationships/hyperlink" Target="http://mbl.is" TargetMode="External"/><Relationship Id="rId3887" Type="http://schemas.openxmlformats.org/officeDocument/2006/relationships/hyperlink" Target="http://dv.is/lifsstill/2013/10/15/aetlar-ad-keppa-i-fitness/" TargetMode="External"/><Relationship Id="rId1225" Type="http://schemas.openxmlformats.org/officeDocument/2006/relationships/hyperlink" Target="http://visir.is/g/2007106250087" TargetMode="External"/><Relationship Id="rId2556" Type="http://schemas.openxmlformats.org/officeDocument/2006/relationships/hyperlink" Target="http://mbl.is/sport/fotbolti/2016/02/23/sanchez_getur_gert_gaefumuninn/" TargetMode="External"/><Relationship Id="rId3886" Type="http://schemas.openxmlformats.org/officeDocument/2006/relationships/hyperlink" Target="http://dv.is" TargetMode="External"/><Relationship Id="rId1226" Type="http://schemas.openxmlformats.org/officeDocument/2006/relationships/hyperlink" Target="http://mbl.is/greinasafn/grein/836487" TargetMode="External"/><Relationship Id="rId2557" Type="http://schemas.openxmlformats.org/officeDocument/2006/relationships/hyperlink" Target="http://vf.is/ithrottir/arnor-att-erfitt-uppdrattar-i-austurriki" TargetMode="External"/><Relationship Id="rId3889" Type="http://schemas.openxmlformats.org/officeDocument/2006/relationships/hyperlink" Target="http://bleikt.pressan.is/lesa/gerdur-hja-blush-is-raedir-um-kynlifstaeki-erfid-sambandsslit-og-astarlifid-vid-getum-allavegana-sagt-ad-eg-se-ekki-ad-leitast-eftir-thvi-ad-kynnast-neinum" TargetMode="External"/><Relationship Id="rId1227" Type="http://schemas.openxmlformats.org/officeDocument/2006/relationships/hyperlink" Target="http://mbl.is" TargetMode="External"/><Relationship Id="rId2558" Type="http://schemas.openxmlformats.org/officeDocument/2006/relationships/hyperlink" Target="http://mbl.is" TargetMode="External"/><Relationship Id="rId3888" Type="http://schemas.openxmlformats.org/officeDocument/2006/relationships/hyperlink" Target="http://bleikt.is" TargetMode="External"/><Relationship Id="rId1228" Type="http://schemas.openxmlformats.org/officeDocument/2006/relationships/hyperlink" Target="http://mbl.is/frettir/innlent/2019/10/27/snyst_ekki_um_god_og_vond_born" TargetMode="External"/><Relationship Id="rId2559" Type="http://schemas.openxmlformats.org/officeDocument/2006/relationships/hyperlink" Target="http://mbl.is/frettir/erlent/2014/04/02/farthegi_numer_63_vildi_finna_frelsid" TargetMode="External"/><Relationship Id="rId1229" Type="http://schemas.openxmlformats.org/officeDocument/2006/relationships/hyperlink" Target="http://mbl.is" TargetMode="External"/><Relationship Id="rId3881" Type="http://schemas.openxmlformats.org/officeDocument/2006/relationships/hyperlink" Target="http://vikudagur.is/is/frettir/jakkafataklaett-folk-med-bindi-og-thorskhaus" TargetMode="External"/><Relationship Id="rId2550" Type="http://schemas.openxmlformats.org/officeDocument/2006/relationships/hyperlink" Target="http://ruv.is/node/1043730" TargetMode="External"/><Relationship Id="rId3880" Type="http://schemas.openxmlformats.org/officeDocument/2006/relationships/hyperlink" Target="http://vikudagur.is" TargetMode="External"/><Relationship Id="rId1220" Type="http://schemas.openxmlformats.org/officeDocument/2006/relationships/hyperlink" Target="http://dv.is/frettir/2017/4/6/beitt-ofbeldi-en-fa-enga-adstod/" TargetMode="External"/><Relationship Id="rId2551" Type="http://schemas.openxmlformats.org/officeDocument/2006/relationships/hyperlink" Target="http://mbl.is/greinasafn/grein/1044076" TargetMode="External"/><Relationship Id="rId3883" Type="http://schemas.openxmlformats.org/officeDocument/2006/relationships/hyperlink" Target="http://stundin.is/grein/2910" TargetMode="External"/><Relationship Id="rId1221" Type="http://schemas.openxmlformats.org/officeDocument/2006/relationships/hyperlink" Target="http://visir.is/g/2011711159965" TargetMode="External"/><Relationship Id="rId2552" Type="http://schemas.openxmlformats.org/officeDocument/2006/relationships/hyperlink" Target="http://stundin.is/grein/5551" TargetMode="External"/><Relationship Id="rId3882" Type="http://schemas.openxmlformats.org/officeDocument/2006/relationships/hyperlink" Target="http://mbl.is/greinasafn/grein/1013547" TargetMode="External"/><Relationship Id="rId1222" Type="http://schemas.openxmlformats.org/officeDocument/2006/relationships/hyperlink" Target="http://mbl.is" TargetMode="External"/><Relationship Id="rId2553" Type="http://schemas.openxmlformats.org/officeDocument/2006/relationships/hyperlink" Target="http://fotbolti.net/news/27-11-2018/folk-mun-telja-city-hafa-misheppnast-ef-thad-vinnur-ekki-meistaradeildina" TargetMode="External"/><Relationship Id="rId3885" Type="http://schemas.openxmlformats.org/officeDocument/2006/relationships/hyperlink" Target="http://vf.is/adsent/jolakvedja" TargetMode="External"/><Relationship Id="rId1223" Type="http://schemas.openxmlformats.org/officeDocument/2006/relationships/hyperlink" Target="http://mbl.is/frettir/innlent/2017/03/23/deilt_um_kynferdisofbeldi_i_unglingabok/" TargetMode="External"/><Relationship Id="rId2554" Type="http://schemas.openxmlformats.org/officeDocument/2006/relationships/hyperlink" Target="http://mbl.is/greinasafn/grein/789938" TargetMode="External"/><Relationship Id="rId3884" Type="http://schemas.openxmlformats.org/officeDocument/2006/relationships/hyperlink" Target="http://mbl.is/greinasafn/grein/698752" TargetMode="External"/><Relationship Id="rId2500" Type="http://schemas.openxmlformats.org/officeDocument/2006/relationships/hyperlink" Target="http://mbl.is/sport/korfubolti/2014/08/19/jon_arnor_erfitt_ad_sitja_og_horfa_a" TargetMode="External"/><Relationship Id="rId3832" Type="http://schemas.openxmlformats.org/officeDocument/2006/relationships/hyperlink" Target="http://dv.is" TargetMode="External"/><Relationship Id="rId2501" Type="http://schemas.openxmlformats.org/officeDocument/2006/relationships/hyperlink" Target="http://mbl.is" TargetMode="External"/><Relationship Id="rId3831" Type="http://schemas.openxmlformats.org/officeDocument/2006/relationships/hyperlink" Target="http://mbl.is/greinasafn/grein/546815" TargetMode="External"/><Relationship Id="rId2502" Type="http://schemas.openxmlformats.org/officeDocument/2006/relationships/hyperlink" Target="http://mbl.is/sport/enski/2012/04/07/mancini_ekki_oruggur_i_starfi" TargetMode="External"/><Relationship Id="rId3834" Type="http://schemas.openxmlformats.org/officeDocument/2006/relationships/hyperlink" Target="http://ruv.is/node/1077218" TargetMode="External"/><Relationship Id="rId2503" Type="http://schemas.openxmlformats.org/officeDocument/2006/relationships/hyperlink" Target="http://mbl.is/greinasafn/grein/1163291" TargetMode="External"/><Relationship Id="rId3833" Type="http://schemas.openxmlformats.org/officeDocument/2006/relationships/hyperlink" Target="http://mbl.is/greinasafn/grein/777848" TargetMode="External"/><Relationship Id="rId2504" Type="http://schemas.openxmlformats.org/officeDocument/2006/relationships/hyperlink" Target="http://frettabladid.is/skodun/1000398743-fra-degi-til-dags" TargetMode="External"/><Relationship Id="rId3836" Type="http://schemas.openxmlformats.org/officeDocument/2006/relationships/hyperlink" Target="http://mbl.is/greinasafn/grein/564847" TargetMode="External"/><Relationship Id="rId2505" Type="http://schemas.openxmlformats.org/officeDocument/2006/relationships/hyperlink" Target="http://stundin.is/grein/10229" TargetMode="External"/><Relationship Id="rId3835" Type="http://schemas.openxmlformats.org/officeDocument/2006/relationships/hyperlink" Target="http://visir.is/g/2014708149993" TargetMode="External"/><Relationship Id="rId2506" Type="http://schemas.openxmlformats.org/officeDocument/2006/relationships/hyperlink" Target="http://visir.is/g/2015150229267" TargetMode="External"/><Relationship Id="rId3838" Type="http://schemas.openxmlformats.org/officeDocument/2006/relationships/hyperlink" Target="http://visir.is/g/2018180829645" TargetMode="External"/><Relationship Id="rId2507" Type="http://schemas.openxmlformats.org/officeDocument/2006/relationships/hyperlink" Target="http://mbl.is/greinasafn/grein/800700" TargetMode="External"/><Relationship Id="rId3837" Type="http://schemas.openxmlformats.org/officeDocument/2006/relationships/hyperlink" Target="http://mbl.is/greinasafn/grein/1706480" TargetMode="External"/><Relationship Id="rId2508" Type="http://schemas.openxmlformats.org/officeDocument/2006/relationships/hyperlink" Target="http://fotbolti.net/news/07-08-2019/foden-langar-stundum-ad-bidja-silva-og-de-bruyne-um-aritun" TargetMode="External"/><Relationship Id="rId2509" Type="http://schemas.openxmlformats.org/officeDocument/2006/relationships/hyperlink" Target="http://mbl.is" TargetMode="External"/><Relationship Id="rId3839" Type="http://schemas.openxmlformats.org/officeDocument/2006/relationships/hyperlink" Target="http://mbl.is/greinasafn/grein/1503437" TargetMode="External"/><Relationship Id="rId3830" Type="http://schemas.openxmlformats.org/officeDocument/2006/relationships/hyperlink" Target="http://doktor.is" TargetMode="External"/><Relationship Id="rId3821" Type="http://schemas.openxmlformats.org/officeDocument/2006/relationships/hyperlink" Target="http://mbl.is/greinasafn/grein/1407171" TargetMode="External"/><Relationship Id="rId3820" Type="http://schemas.openxmlformats.org/officeDocument/2006/relationships/hyperlink" Target="http://eyjar.net/read/2018-12-03/baeta-a-um-6-3-milljonum-til-stodkerfis-grv" TargetMode="External"/><Relationship Id="rId3823" Type="http://schemas.openxmlformats.org/officeDocument/2006/relationships/hyperlink" Target="http://mbl.is/greinasafn/grein/1107450" TargetMode="External"/><Relationship Id="rId3822" Type="http://schemas.openxmlformats.org/officeDocument/2006/relationships/hyperlink" Target="http://fiskifrettir.is/frettir/mikilvaegt-ad-radgjof-hvili-traustum-grunni/158153" TargetMode="External"/><Relationship Id="rId3825" Type="http://schemas.openxmlformats.org/officeDocument/2006/relationships/hyperlink" Target="http://mbl.is/greinasafn/grein/1197501" TargetMode="External"/><Relationship Id="rId3824" Type="http://schemas.openxmlformats.org/officeDocument/2006/relationships/hyperlink" Target="http://mbl.is/greinasafn/grein/820954" TargetMode="External"/><Relationship Id="rId3827" Type="http://schemas.openxmlformats.org/officeDocument/2006/relationships/hyperlink" Target="http://mbl.is/sport/efstadeild/2014/08/06/medvitadur_um_ad_eg_er_fulltrui_kolleganna_heima" TargetMode="External"/><Relationship Id="rId3826" Type="http://schemas.openxmlformats.org/officeDocument/2006/relationships/hyperlink" Target="http://mbl.is" TargetMode="External"/><Relationship Id="rId3829" Type="http://schemas.openxmlformats.org/officeDocument/2006/relationships/hyperlink" Target="http://bleikt.pressan.is/lesa/ahrif-skammdegis-a-lidan-okkar/" TargetMode="External"/><Relationship Id="rId3828" Type="http://schemas.openxmlformats.org/officeDocument/2006/relationships/hyperlink" Target="http://bleikt.is" TargetMode="External"/><Relationship Id="rId6094" Type="http://schemas.openxmlformats.org/officeDocument/2006/relationships/hyperlink" Target="http://dv.is/lifsstill/2018/9/21/vodvasmidjan-einstaklingsbundin-thjalfun-og-langtimaarangur" TargetMode="External"/><Relationship Id="rId6095" Type="http://schemas.openxmlformats.org/officeDocument/2006/relationships/hyperlink" Target="http://mbl.is" TargetMode="External"/><Relationship Id="rId6092" Type="http://schemas.openxmlformats.org/officeDocument/2006/relationships/hyperlink" Target="http://mbl.is/greinasafn/grein/542747" TargetMode="External"/><Relationship Id="rId6093" Type="http://schemas.openxmlformats.org/officeDocument/2006/relationships/hyperlink" Target="http://dv.is" TargetMode="External"/><Relationship Id="rId6098" Type="http://schemas.openxmlformats.org/officeDocument/2006/relationships/hyperlink" Target="http://mbl.is/frettir/innlent/2009/10/11/jafnraedis_milli_landshluta_ekki_gaett_i_nidurskurd" TargetMode="External"/><Relationship Id="rId6099" Type="http://schemas.openxmlformats.org/officeDocument/2006/relationships/hyperlink" Target="http://mbl.is/greinasafn/grein/1216836" TargetMode="External"/><Relationship Id="rId6096" Type="http://schemas.openxmlformats.org/officeDocument/2006/relationships/hyperlink" Target="http://mannlif.is/heimurinn/aldrei-verid-mismunad-vegna-kyns" TargetMode="External"/><Relationship Id="rId6097" Type="http://schemas.openxmlformats.org/officeDocument/2006/relationships/hyperlink" Target="http://mbl.is" TargetMode="External"/><Relationship Id="rId2522" Type="http://schemas.openxmlformats.org/officeDocument/2006/relationships/hyperlink" Target="http://kjarninn.is" TargetMode="External"/><Relationship Id="rId3854" Type="http://schemas.openxmlformats.org/officeDocument/2006/relationships/hyperlink" Target="http://mbl.is/frettir/innlent/2012/08/09/flokid_ad_greina_adhd" TargetMode="External"/><Relationship Id="rId2523" Type="http://schemas.openxmlformats.org/officeDocument/2006/relationships/hyperlink" Target="http://kjarninn.is/skodun/2018-12-25-vertu-su-manneskja-sem-thig-langar-ad-hitta" TargetMode="External"/><Relationship Id="rId3853" Type="http://schemas.openxmlformats.org/officeDocument/2006/relationships/hyperlink" Target="http://mbl.is" TargetMode="External"/><Relationship Id="rId2524" Type="http://schemas.openxmlformats.org/officeDocument/2006/relationships/hyperlink" Target="http://mbl.is" TargetMode="External"/><Relationship Id="rId3856" Type="http://schemas.openxmlformats.org/officeDocument/2006/relationships/hyperlink" Target="http://mbl.is" TargetMode="External"/><Relationship Id="rId2525" Type="http://schemas.openxmlformats.org/officeDocument/2006/relationships/hyperlink" Target="http://mbl.is/sport/fotbolti/2019/08/23/setur_spurningamerki_vid_formid_a_coutinho" TargetMode="External"/><Relationship Id="rId3855" Type="http://schemas.openxmlformats.org/officeDocument/2006/relationships/hyperlink" Target="http://visindavefur.is/svar.php?id=64550" TargetMode="External"/><Relationship Id="rId2526" Type="http://schemas.openxmlformats.org/officeDocument/2006/relationships/hyperlink" Target="http://dv.is" TargetMode="External"/><Relationship Id="rId3858" Type="http://schemas.openxmlformats.org/officeDocument/2006/relationships/hyperlink" Target="http://mbl.is/greinasafn/grein/1708458" TargetMode="External"/><Relationship Id="rId2527" Type="http://schemas.openxmlformats.org/officeDocument/2006/relationships/hyperlink" Target="http://dv.is/433/2018/11/27/gudni-raedir-umdeilda-radningu-landslidsthjalfara-kvenna-spennandi-teymi-sem-vid-erum-komin-med" TargetMode="External"/><Relationship Id="rId3857" Type="http://schemas.openxmlformats.org/officeDocument/2006/relationships/hyperlink" Target="http://mbl.is/sport/efstadeild/2019/09/07/gaman_ad_sja_kolla_i_byrjunarlidinu_i_dag" TargetMode="External"/><Relationship Id="rId2528" Type="http://schemas.openxmlformats.org/officeDocument/2006/relationships/hyperlink" Target="http://visir.is/g/2007105040183" TargetMode="External"/><Relationship Id="rId2529" Type="http://schemas.openxmlformats.org/officeDocument/2006/relationships/hyperlink" Target="http://visir.is/g/2012120539751" TargetMode="External"/><Relationship Id="rId3859" Type="http://schemas.openxmlformats.org/officeDocument/2006/relationships/hyperlink" Target="http://vf.is/adsent/heilbrigdisstofnun-sudurnesja-er-ekki-ad-drabbast-nidur-segir-konrad-ludviksson" TargetMode="External"/><Relationship Id="rId3850" Type="http://schemas.openxmlformats.org/officeDocument/2006/relationships/hyperlink" Target="http://mbl.is/greinasafn/grein/1051119" TargetMode="External"/><Relationship Id="rId2520" Type="http://schemas.openxmlformats.org/officeDocument/2006/relationships/hyperlink" Target="http://mbl.is/greinasafn/grein/1178696" TargetMode="External"/><Relationship Id="rId3852" Type="http://schemas.openxmlformats.org/officeDocument/2006/relationships/hyperlink" Target="http://mbl.is/frettir/innlent/2018/06/26/fagnar_afmaelinu_i_russlandi" TargetMode="External"/><Relationship Id="rId2521" Type="http://schemas.openxmlformats.org/officeDocument/2006/relationships/hyperlink" Target="http://mbl.is/greinasafn/grein/1171578" TargetMode="External"/><Relationship Id="rId3851" Type="http://schemas.openxmlformats.org/officeDocument/2006/relationships/hyperlink" Target="http://mbl.is" TargetMode="External"/><Relationship Id="rId2511" Type="http://schemas.openxmlformats.org/officeDocument/2006/relationships/hyperlink" Target="http://dv.is" TargetMode="External"/><Relationship Id="rId3843" Type="http://schemas.openxmlformats.org/officeDocument/2006/relationships/hyperlink" Target="http://eyjan.pressan.is/frettir/?p=87172" TargetMode="External"/><Relationship Id="rId2512" Type="http://schemas.openxmlformats.org/officeDocument/2006/relationships/hyperlink" Target="http://bleikt.dv.is/bleikt/2019/1/12/dottir-r-kelly-hjolar-fodur-sinn-hann-er-skrimsli" TargetMode="External"/><Relationship Id="rId3842" Type="http://schemas.openxmlformats.org/officeDocument/2006/relationships/hyperlink" Target="http://dv.is" TargetMode="External"/><Relationship Id="rId2513" Type="http://schemas.openxmlformats.org/officeDocument/2006/relationships/hyperlink" Target="http://mbl.is" TargetMode="External"/><Relationship Id="rId3845" Type="http://schemas.openxmlformats.org/officeDocument/2006/relationships/hyperlink" Target="http://mbl.is/greinasafn/grein/1079158" TargetMode="External"/><Relationship Id="rId2514" Type="http://schemas.openxmlformats.org/officeDocument/2006/relationships/hyperlink" Target="http://mbl.is/smartland/heilsa/2011/09/21/funheit_leynitrix_einkathjalfara" TargetMode="External"/><Relationship Id="rId3844" Type="http://schemas.openxmlformats.org/officeDocument/2006/relationships/hyperlink" Target="http://visir.is/g/2013708219971" TargetMode="External"/><Relationship Id="rId2515" Type="http://schemas.openxmlformats.org/officeDocument/2006/relationships/hyperlink" Target="http://mbl.is" TargetMode="External"/><Relationship Id="rId3847" Type="http://schemas.openxmlformats.org/officeDocument/2006/relationships/hyperlink" Target="http://mbl.is" TargetMode="External"/><Relationship Id="rId2516" Type="http://schemas.openxmlformats.org/officeDocument/2006/relationships/hyperlink" Target="http://mbl.is/bill/frettir/2013/03/03/hundur_keyrir_bil_myndband" TargetMode="External"/><Relationship Id="rId3846" Type="http://schemas.openxmlformats.org/officeDocument/2006/relationships/hyperlink" Target="http://mbl.is/greinasafn/grein/703560" TargetMode="External"/><Relationship Id="rId2517" Type="http://schemas.openxmlformats.org/officeDocument/2006/relationships/hyperlink" Target="http://ruv.is/node/624342" TargetMode="External"/><Relationship Id="rId3849" Type="http://schemas.openxmlformats.org/officeDocument/2006/relationships/hyperlink" Target="http://mbl.is" TargetMode="External"/><Relationship Id="rId2518" Type="http://schemas.openxmlformats.org/officeDocument/2006/relationships/hyperlink" Target="http://mbl.is/greinasafn/grein/1268090" TargetMode="External"/><Relationship Id="rId3848" Type="http://schemas.openxmlformats.org/officeDocument/2006/relationships/hyperlink" Target="http://mbl.is/frettir/innlent/2008/01/04/vill_100_000_dali_fyrir_yahoo_is" TargetMode="External"/><Relationship Id="rId2519" Type="http://schemas.openxmlformats.org/officeDocument/2006/relationships/hyperlink" Target="http://mbl.is/greinasafn/grein/1467962" TargetMode="External"/><Relationship Id="rId3841" Type="http://schemas.openxmlformats.org/officeDocument/2006/relationships/hyperlink" Target="http://visir.is/g/2019190319955" TargetMode="External"/><Relationship Id="rId2510" Type="http://schemas.openxmlformats.org/officeDocument/2006/relationships/hyperlink" Target="http://mbl.is/frettir/innlent/2010/03/24/tugir_thyrftu_adstod_vid_foreldrahlutverkid" TargetMode="External"/><Relationship Id="rId3840" Type="http://schemas.openxmlformats.org/officeDocument/2006/relationships/hyperlink" Target="http://mbl.is/greinasafn/grein/1219639" TargetMode="External"/><Relationship Id="rId1290" Type="http://schemas.openxmlformats.org/officeDocument/2006/relationships/hyperlink" Target="http://kylfingur.vf.is/frettir/28766" TargetMode="External"/><Relationship Id="rId1291" Type="http://schemas.openxmlformats.org/officeDocument/2006/relationships/hyperlink" Target="http://dv.is" TargetMode="External"/><Relationship Id="rId1292" Type="http://schemas.openxmlformats.org/officeDocument/2006/relationships/hyperlink" Target="http://visir.is/g/2018181029624" TargetMode="External"/><Relationship Id="rId1293" Type="http://schemas.openxmlformats.org/officeDocument/2006/relationships/hyperlink" Target="http://mbl.is/greinasafn/grein/1694619" TargetMode="External"/><Relationship Id="rId1294" Type="http://schemas.openxmlformats.org/officeDocument/2006/relationships/hyperlink" Target="http://mbl.is/greinasafn/grein/1140581" TargetMode="External"/><Relationship Id="rId1295" Type="http://schemas.openxmlformats.org/officeDocument/2006/relationships/hyperlink" Target="http://mbl.is/greinasafn/grein/614185" TargetMode="External"/><Relationship Id="rId1296" Type="http://schemas.openxmlformats.org/officeDocument/2006/relationships/hyperlink" Target="http://mbl.is" TargetMode="External"/><Relationship Id="rId1297" Type="http://schemas.openxmlformats.org/officeDocument/2006/relationships/hyperlink" Target="http://mbl.is/frettir/burdargrein/2018/09/16/eg_fylgdi_syni_minum_til_himna" TargetMode="External"/><Relationship Id="rId1298" Type="http://schemas.openxmlformats.org/officeDocument/2006/relationships/hyperlink" Target="http://mbl.is/greinasafn/grein/829126" TargetMode="External"/><Relationship Id="rId1299" Type="http://schemas.openxmlformats.org/officeDocument/2006/relationships/hyperlink" Target="http://mbl.is/greinasafn/grein/1678018" TargetMode="External"/><Relationship Id="rId1280" Type="http://schemas.openxmlformats.org/officeDocument/2006/relationships/hyperlink" Target="http://dv.is/sport/2017/11/3/cazorla-missti-naestum-fotinn-otruleg-ljosmynd-synir-alvarleika-meidslanna" TargetMode="External"/><Relationship Id="rId1281" Type="http://schemas.openxmlformats.org/officeDocument/2006/relationships/hyperlink" Target="http://mbl.is" TargetMode="External"/><Relationship Id="rId1282" Type="http://schemas.openxmlformats.org/officeDocument/2006/relationships/hyperlink" Target="http://mbl.is/sport/enski/2010/05/09/ferguson_komum_sterkari_til_baka_a_naesta_ari" TargetMode="External"/><Relationship Id="rId1283" Type="http://schemas.openxmlformats.org/officeDocument/2006/relationships/hyperlink" Target="http://mbl.is" TargetMode="External"/><Relationship Id="rId1284" Type="http://schemas.openxmlformats.org/officeDocument/2006/relationships/hyperlink" Target="http://mbl.is/frettir/erlent/2015/12/31/yfir_hofdi_ser_30_ara_fangelsi" TargetMode="External"/><Relationship Id="rId1285" Type="http://schemas.openxmlformats.org/officeDocument/2006/relationships/hyperlink" Target="http://433.pressan.is" TargetMode="External"/><Relationship Id="rId1286" Type="http://schemas.openxmlformats.org/officeDocument/2006/relationships/hyperlink" Target="http://433.pressan.is/pepsi-deild/tvaer-astaedur-fyrir-thvi-ad-crossfit-hentar-ekki-fyrir-afreksithrottamenn/" TargetMode="External"/><Relationship Id="rId1287" Type="http://schemas.openxmlformats.org/officeDocument/2006/relationships/hyperlink" Target="http://mbl.is/greinasafn/grein/1454473" TargetMode="External"/><Relationship Id="rId1288" Type="http://schemas.openxmlformats.org/officeDocument/2006/relationships/hyperlink" Target="http://mbl.is/greinasafn/grein/1567378" TargetMode="External"/><Relationship Id="rId1289" Type="http://schemas.openxmlformats.org/officeDocument/2006/relationships/hyperlink" Target="http://visir.is/g/2016160529740" TargetMode="External"/><Relationship Id="rId1257" Type="http://schemas.openxmlformats.org/officeDocument/2006/relationships/hyperlink" Target="http://stundin.is/grein/9460" TargetMode="External"/><Relationship Id="rId2588" Type="http://schemas.openxmlformats.org/officeDocument/2006/relationships/hyperlink" Target="http://mbl.is" TargetMode="External"/><Relationship Id="rId1258" Type="http://schemas.openxmlformats.org/officeDocument/2006/relationships/hyperlink" Target="http://mbl.is/greinasafn/grein/636887" TargetMode="External"/><Relationship Id="rId2589" Type="http://schemas.openxmlformats.org/officeDocument/2006/relationships/hyperlink" Target="http://mbl.is/folk/frettir/2013/02/20/sjo_ara_a_medal_stormeistara" TargetMode="External"/><Relationship Id="rId1259" Type="http://schemas.openxmlformats.org/officeDocument/2006/relationships/hyperlink" Target="http://mbl.is" TargetMode="External"/><Relationship Id="rId2580" Type="http://schemas.openxmlformats.org/officeDocument/2006/relationships/hyperlink" Target="http://mbl.is/greinasafn/grein/1554112" TargetMode="External"/><Relationship Id="rId1250" Type="http://schemas.openxmlformats.org/officeDocument/2006/relationships/hyperlink" Target="http://is.wikipedia.org/wiki?curid=56173" TargetMode="External"/><Relationship Id="rId2581" Type="http://schemas.openxmlformats.org/officeDocument/2006/relationships/hyperlink" Target="http://dv.is" TargetMode="External"/><Relationship Id="rId1251" Type="http://schemas.openxmlformats.org/officeDocument/2006/relationships/hyperlink" Target="http://bondi.is/frettir-og-tilkynningar/1028" TargetMode="External"/><Relationship Id="rId2582" Type="http://schemas.openxmlformats.org/officeDocument/2006/relationships/hyperlink" Target="http://dv.is/lifsstill/2013/10/11/ofgar-ad-borda-aspartam/" TargetMode="External"/><Relationship Id="rId1252" Type="http://schemas.openxmlformats.org/officeDocument/2006/relationships/hyperlink" Target="http://skessuhorn.is/2018/09/20/vis-lokar-umbodsskrifstofum-sinum-vesturlandi" TargetMode="External"/><Relationship Id="rId2583" Type="http://schemas.openxmlformats.org/officeDocument/2006/relationships/hyperlink" Target="http://mbl.is" TargetMode="External"/><Relationship Id="rId1253" Type="http://schemas.openxmlformats.org/officeDocument/2006/relationships/hyperlink" Target="http://mbl.is/greinasafn/grein/1329426" TargetMode="External"/><Relationship Id="rId2584" Type="http://schemas.openxmlformats.org/officeDocument/2006/relationships/hyperlink" Target="http://mbl.is/frettir/innlent/2015/10/14/hefur_ferdast_um_heiminn_i_fimm_ar" TargetMode="External"/><Relationship Id="rId1254" Type="http://schemas.openxmlformats.org/officeDocument/2006/relationships/hyperlink" Target="http://visir.is/g/2015150929427" TargetMode="External"/><Relationship Id="rId2585" Type="http://schemas.openxmlformats.org/officeDocument/2006/relationships/hyperlink" Target="http://mbl.is/greinasafn/grein/1038659" TargetMode="External"/><Relationship Id="rId1255" Type="http://schemas.openxmlformats.org/officeDocument/2006/relationships/hyperlink" Target="http://dv.is" TargetMode="External"/><Relationship Id="rId2586" Type="http://schemas.openxmlformats.org/officeDocument/2006/relationships/hyperlink" Target="http://mbl.is/greinasafn/grein/755449" TargetMode="External"/><Relationship Id="rId1256" Type="http://schemas.openxmlformats.org/officeDocument/2006/relationships/hyperlink" Target="http://dv.is/frettir/2013/10/18/slaedan-taknar-vernd-og-virdingu-KOAPRH-OPDTX3/" TargetMode="External"/><Relationship Id="rId2587" Type="http://schemas.openxmlformats.org/officeDocument/2006/relationships/hyperlink" Target="http://mbl.is" TargetMode="External"/><Relationship Id="rId1246" Type="http://schemas.openxmlformats.org/officeDocument/2006/relationships/hyperlink" Target="http://mbl.is" TargetMode="External"/><Relationship Id="rId2577" Type="http://schemas.openxmlformats.org/officeDocument/2006/relationships/hyperlink" Target="http://mbl.is/greinasafn/grein/1286658" TargetMode="External"/><Relationship Id="rId1247" Type="http://schemas.openxmlformats.org/officeDocument/2006/relationships/hyperlink" Target="http://mbl.is/frettir/erlent/2007/11/22/kubverskir_andofsmenn_stofna_samtok_til_ad_berjast_" TargetMode="External"/><Relationship Id="rId2578" Type="http://schemas.openxmlformats.org/officeDocument/2006/relationships/hyperlink" Target="http://visir.is/g/2019191119389" TargetMode="External"/><Relationship Id="rId1248" Type="http://schemas.openxmlformats.org/officeDocument/2006/relationships/hyperlink" Target="http://pressan.is/Landsmalablod/Lesa_Akureyri/ekki-dreyma-annarra-drauma" TargetMode="External"/><Relationship Id="rId2579" Type="http://schemas.openxmlformats.org/officeDocument/2006/relationships/hyperlink" Target="http://mbl.is/greinasafn/grein/1475602" TargetMode="External"/><Relationship Id="rId1249" Type="http://schemas.openxmlformats.org/officeDocument/2006/relationships/hyperlink" Target="http://frettabladid.is/markadurinn/vissi-nakvaemlega-hva-gera-skyldi" TargetMode="External"/><Relationship Id="rId2570" Type="http://schemas.openxmlformats.org/officeDocument/2006/relationships/hyperlink" Target="http://mbl.is/vidskipti/frettir/2016/06/20/forstjori_grunadur_um_markadsmisnotkun/" TargetMode="External"/><Relationship Id="rId1240" Type="http://schemas.openxmlformats.org/officeDocument/2006/relationships/hyperlink" Target="http://visir.is/g/2014712019987" TargetMode="External"/><Relationship Id="rId2571" Type="http://schemas.openxmlformats.org/officeDocument/2006/relationships/hyperlink" Target="http://mbl.is" TargetMode="External"/><Relationship Id="rId1241" Type="http://schemas.openxmlformats.org/officeDocument/2006/relationships/hyperlink" Target="http://mbl.is/greinasafn/grein/1088201" TargetMode="External"/><Relationship Id="rId2572" Type="http://schemas.openxmlformats.org/officeDocument/2006/relationships/hyperlink" Target="http://mbl.is/folk/frettir/2014/03/18/missti_profid_og_fekk_9_000_kr_sekt" TargetMode="External"/><Relationship Id="rId1242" Type="http://schemas.openxmlformats.org/officeDocument/2006/relationships/hyperlink" Target="http://mbl.is/greinasafn/grein/1629201" TargetMode="External"/><Relationship Id="rId2573" Type="http://schemas.openxmlformats.org/officeDocument/2006/relationships/hyperlink" Target="http://mbl.is" TargetMode="External"/><Relationship Id="rId1243" Type="http://schemas.openxmlformats.org/officeDocument/2006/relationships/hyperlink" Target="http://dv.is" TargetMode="External"/><Relationship Id="rId2574" Type="http://schemas.openxmlformats.org/officeDocument/2006/relationships/hyperlink" Target="http://mbl.is/frettir/innlent/2014/11/17/medvitadur_eigandi_eignarhaldsfelaga" TargetMode="External"/><Relationship Id="rId1244" Type="http://schemas.openxmlformats.org/officeDocument/2006/relationships/hyperlink" Target="http://dv.is/433/2019/4/4/solskjaer-vill-selja-hann-og-real-madrid-hefur-nu-ahuga" TargetMode="External"/><Relationship Id="rId2575" Type="http://schemas.openxmlformats.org/officeDocument/2006/relationships/hyperlink" Target="http://visir.is/g/2014140609709" TargetMode="External"/><Relationship Id="rId1245" Type="http://schemas.openxmlformats.org/officeDocument/2006/relationships/hyperlink" Target="http://mbl.is/greinasafn/grein/1280622" TargetMode="External"/><Relationship Id="rId2576" Type="http://schemas.openxmlformats.org/officeDocument/2006/relationships/hyperlink" Target="http://visir.is/g/2012120929663" TargetMode="External"/><Relationship Id="rId1279" Type="http://schemas.openxmlformats.org/officeDocument/2006/relationships/hyperlink" Target="http://dv.is" TargetMode="External"/><Relationship Id="rId1270" Type="http://schemas.openxmlformats.org/officeDocument/2006/relationships/hyperlink" Target="http://skessuhorn.is/2017/07/07/hundspakur-thjodgardsrefur-vanur-fyrirsaetustorfum" TargetMode="External"/><Relationship Id="rId1271" Type="http://schemas.openxmlformats.org/officeDocument/2006/relationships/hyperlink" Target="http://mbl.is/greinasafn/grein/742911" TargetMode="External"/><Relationship Id="rId1272" Type="http://schemas.openxmlformats.org/officeDocument/2006/relationships/hyperlink" Target="http://mbl.is/greinasafn/grein/1208300" TargetMode="External"/><Relationship Id="rId1273" Type="http://schemas.openxmlformats.org/officeDocument/2006/relationships/hyperlink" Target="http://dv.is" TargetMode="External"/><Relationship Id="rId1274" Type="http://schemas.openxmlformats.org/officeDocument/2006/relationships/hyperlink" Target="http://dv.is/frettir/2017/4/27/folkid-sem-gerir-kommentakerfid-brjalad-opnar-sig-27J2S1/" TargetMode="External"/><Relationship Id="rId1275" Type="http://schemas.openxmlformats.org/officeDocument/2006/relationships/hyperlink" Target="http://visir.is/g/2016161109809" TargetMode="External"/><Relationship Id="rId1276" Type="http://schemas.openxmlformats.org/officeDocument/2006/relationships/hyperlink" Target="http://dv.is" TargetMode="External"/><Relationship Id="rId1277" Type="http://schemas.openxmlformats.org/officeDocument/2006/relationships/hyperlink" Target="http://mbl.is/greinasafn/grein/1668470" TargetMode="External"/><Relationship Id="rId1278" Type="http://schemas.openxmlformats.org/officeDocument/2006/relationships/hyperlink" Target="http://mbl.is/greinasafn/grein/1093117" TargetMode="External"/><Relationship Id="rId1268" Type="http://schemas.openxmlformats.org/officeDocument/2006/relationships/hyperlink" Target="http://dv.is" TargetMode="External"/><Relationship Id="rId2599" Type="http://schemas.openxmlformats.org/officeDocument/2006/relationships/hyperlink" Target="http://dv.is/lifsstill/2014/5/12/ertu-skyrdreyminn/" TargetMode="External"/><Relationship Id="rId1269" Type="http://schemas.openxmlformats.org/officeDocument/2006/relationships/hyperlink" Target="http://dv.is/blogg/johann-hauksson/2012/12/21/eru-asi-og-sa-stjornmalaflokkur/" TargetMode="External"/><Relationship Id="rId2590" Type="http://schemas.openxmlformats.org/officeDocument/2006/relationships/hyperlink" Target="http://visir.is/g/2017170109924" TargetMode="External"/><Relationship Id="rId1260" Type="http://schemas.openxmlformats.org/officeDocument/2006/relationships/hyperlink" Target="http://mbl.is/frettir/innlent/2019/07/04/oskar_eftir_fundi_i_allsherjarnefnd" TargetMode="External"/><Relationship Id="rId2591" Type="http://schemas.openxmlformats.org/officeDocument/2006/relationships/hyperlink" Target="http://visir.is/g/2014140919367" TargetMode="External"/><Relationship Id="rId1261" Type="http://schemas.openxmlformats.org/officeDocument/2006/relationships/hyperlink" Target="http://mbl.is/greinasafn/grein/1044757" TargetMode="External"/><Relationship Id="rId2592" Type="http://schemas.openxmlformats.org/officeDocument/2006/relationships/hyperlink" Target="http://frettabladid.is/lifid/niddist-a-brotnum-stulkum" TargetMode="External"/><Relationship Id="rId1262" Type="http://schemas.openxmlformats.org/officeDocument/2006/relationships/hyperlink" Target="http://mbl.is/greinasafn/grein/1050833" TargetMode="External"/><Relationship Id="rId2593" Type="http://schemas.openxmlformats.org/officeDocument/2006/relationships/hyperlink" Target="http://dv.is" TargetMode="External"/><Relationship Id="rId1263" Type="http://schemas.openxmlformats.org/officeDocument/2006/relationships/hyperlink" Target="http://ruv.is/node/1248852" TargetMode="External"/><Relationship Id="rId2594" Type="http://schemas.openxmlformats.org/officeDocument/2006/relationships/hyperlink" Target="http://dv.is/frettir/2017/5/17/gillz-afbokadur-furdar-sig-voldum-feministafelags-verslunarskolans-/" TargetMode="External"/><Relationship Id="rId1264" Type="http://schemas.openxmlformats.org/officeDocument/2006/relationships/hyperlink" Target="http://stundin.is/grein/8145" TargetMode="External"/><Relationship Id="rId2595" Type="http://schemas.openxmlformats.org/officeDocument/2006/relationships/hyperlink" Target="http://eyjar.net" TargetMode="External"/><Relationship Id="rId1265" Type="http://schemas.openxmlformats.org/officeDocument/2006/relationships/hyperlink" Target="http://mbl.is/greinasafn/grein/1497685" TargetMode="External"/><Relationship Id="rId2596" Type="http://schemas.openxmlformats.org/officeDocument/2006/relationships/hyperlink" Target="http://eyjar.net/read/2008-05-16/hermann-thetta-verdur-staersti-leikur-ferilsins" TargetMode="External"/><Relationship Id="rId1266" Type="http://schemas.openxmlformats.org/officeDocument/2006/relationships/hyperlink" Target="http://visir.is/g/2018180328940" TargetMode="External"/><Relationship Id="rId2597" Type="http://schemas.openxmlformats.org/officeDocument/2006/relationships/hyperlink" Target="http://mbl.is/greinasafn/grein/1586869" TargetMode="External"/><Relationship Id="rId1267" Type="http://schemas.openxmlformats.org/officeDocument/2006/relationships/hyperlink" Target="http://eyjan.pressan.is/frettir/?p=149596" TargetMode="External"/><Relationship Id="rId2598" Type="http://schemas.openxmlformats.org/officeDocument/2006/relationships/hyperlink" Target="http://dv.is" TargetMode="External"/><Relationship Id="rId3070" Type="http://schemas.openxmlformats.org/officeDocument/2006/relationships/hyperlink" Target="http://dv.is" TargetMode="External"/><Relationship Id="rId3072" Type="http://schemas.openxmlformats.org/officeDocument/2006/relationships/hyperlink" Target="http://mbl.is" TargetMode="External"/><Relationship Id="rId3071" Type="http://schemas.openxmlformats.org/officeDocument/2006/relationships/hyperlink" Target="http://dv.is/frettir/2014/3/1/stefna-innheimtustofnun/" TargetMode="External"/><Relationship Id="rId3074" Type="http://schemas.openxmlformats.org/officeDocument/2006/relationships/hyperlink" Target="http://mbl.is/greinasafn/grein/1332109" TargetMode="External"/><Relationship Id="rId3073" Type="http://schemas.openxmlformats.org/officeDocument/2006/relationships/hyperlink" Target="http://mbl.is/smartland/samskipti/2014/10/06/svona_er_ad_vera_staddur_i_helviti" TargetMode="External"/><Relationship Id="rId3076" Type="http://schemas.openxmlformats.org/officeDocument/2006/relationships/hyperlink" Target="http://visir.is/g/2008933743696" TargetMode="External"/><Relationship Id="rId3075" Type="http://schemas.openxmlformats.org/officeDocument/2006/relationships/hyperlink" Target="http://mbl.is/greinasafn/grein/780538" TargetMode="External"/><Relationship Id="rId3078" Type="http://schemas.openxmlformats.org/officeDocument/2006/relationships/hyperlink" Target="http://mbl.is/frettir/innlent/2012/03/30/eygja_von_um_matvoruverslun" TargetMode="External"/><Relationship Id="rId3077" Type="http://schemas.openxmlformats.org/officeDocument/2006/relationships/hyperlink" Target="http://mbl.is" TargetMode="External"/><Relationship Id="rId3079" Type="http://schemas.openxmlformats.org/officeDocument/2006/relationships/hyperlink" Target="http://visir.is/g/2017170229141" TargetMode="External"/><Relationship Id="rId4390" Type="http://schemas.openxmlformats.org/officeDocument/2006/relationships/hyperlink" Target="http://mbl.is" TargetMode="External"/><Relationship Id="rId3061" Type="http://schemas.openxmlformats.org/officeDocument/2006/relationships/hyperlink" Target="http://mbl.is/smartland/heilsa/2016/10/04/bidur_spennt_eftir_naestu_aefingu/" TargetMode="External"/><Relationship Id="rId4392" Type="http://schemas.openxmlformats.org/officeDocument/2006/relationships/hyperlink" Target="http://mbl.is" TargetMode="External"/><Relationship Id="rId3060" Type="http://schemas.openxmlformats.org/officeDocument/2006/relationships/hyperlink" Target="http://mbl.is" TargetMode="External"/><Relationship Id="rId4391" Type="http://schemas.openxmlformats.org/officeDocument/2006/relationships/hyperlink" Target="http://mbl.is/frettir/innlent/2013/11/15/innbrot_sitja_lengi_i_folki" TargetMode="External"/><Relationship Id="rId3063" Type="http://schemas.openxmlformats.org/officeDocument/2006/relationships/hyperlink" Target="http://mbl.is" TargetMode="External"/><Relationship Id="rId4394" Type="http://schemas.openxmlformats.org/officeDocument/2006/relationships/hyperlink" Target="http://visir.is/g/2012706199971" TargetMode="External"/><Relationship Id="rId3062" Type="http://schemas.openxmlformats.org/officeDocument/2006/relationships/hyperlink" Target="http://frettabladid.is/lifid/foeurhlutverki-eins-og-endurforritun" TargetMode="External"/><Relationship Id="rId4393" Type="http://schemas.openxmlformats.org/officeDocument/2006/relationships/hyperlink" Target="http://mbl.is/frettir/innlent/2013/06/08/thu_thuklar_ekki_a_monu_lisu" TargetMode="External"/><Relationship Id="rId3065" Type="http://schemas.openxmlformats.org/officeDocument/2006/relationships/hyperlink" Target="http://stundin.is/grein/9789" TargetMode="External"/><Relationship Id="rId4396" Type="http://schemas.openxmlformats.org/officeDocument/2006/relationships/hyperlink" Target="http://mbl.is/greinasafn/grein/1635662" TargetMode="External"/><Relationship Id="rId3064" Type="http://schemas.openxmlformats.org/officeDocument/2006/relationships/hyperlink" Target="http://mbl.is/smartland/heilsa/2017/01/15/folk_ordid_opnara_fyrir_thvi_ad_styrkja_sig_andlega/" TargetMode="External"/><Relationship Id="rId4395" Type="http://schemas.openxmlformats.org/officeDocument/2006/relationships/hyperlink" Target="http://mbl.is/greinasafn/grein/1073441" TargetMode="External"/><Relationship Id="rId3067" Type="http://schemas.openxmlformats.org/officeDocument/2006/relationships/hyperlink" Target="http://visir.is/g/2015704149977" TargetMode="External"/><Relationship Id="rId4398" Type="http://schemas.openxmlformats.org/officeDocument/2006/relationships/hyperlink" Target="http://mbl.is/greinasafn/grein/1648083" TargetMode="External"/><Relationship Id="rId3066" Type="http://schemas.openxmlformats.org/officeDocument/2006/relationships/hyperlink" Target="http://visir.is/g/2017171029282" TargetMode="External"/><Relationship Id="rId4397" Type="http://schemas.openxmlformats.org/officeDocument/2006/relationships/hyperlink" Target="http://visir.is/g/2018181209609" TargetMode="External"/><Relationship Id="rId3069" Type="http://schemas.openxmlformats.org/officeDocument/2006/relationships/hyperlink" Target="http://mbl.is/greinasafn/grein/1477711" TargetMode="External"/><Relationship Id="rId3068" Type="http://schemas.openxmlformats.org/officeDocument/2006/relationships/hyperlink" Target="http://stundin.is/grein/9789" TargetMode="External"/><Relationship Id="rId4399" Type="http://schemas.openxmlformats.org/officeDocument/2006/relationships/hyperlink" Target="http://mbl.is" TargetMode="External"/><Relationship Id="rId3090" Type="http://schemas.openxmlformats.org/officeDocument/2006/relationships/hyperlink" Target="http://mbl.is/greinasafn/grein/1386511" TargetMode="External"/><Relationship Id="rId3092" Type="http://schemas.openxmlformats.org/officeDocument/2006/relationships/hyperlink" Target="http://mbl.is/greinasafn/grein/1700061" TargetMode="External"/><Relationship Id="rId3091" Type="http://schemas.openxmlformats.org/officeDocument/2006/relationships/hyperlink" Target="http://mbl.is/greinasafn/grein/762307" TargetMode="External"/><Relationship Id="rId3094" Type="http://schemas.openxmlformats.org/officeDocument/2006/relationships/hyperlink" Target="http://dfs.is/2019/04/30/naerumhverfid-i-rangarthingi-eystra-fegrad" TargetMode="External"/><Relationship Id="rId3093" Type="http://schemas.openxmlformats.org/officeDocument/2006/relationships/hyperlink" Target="http://mbl.is/greinasafn/grein/1167110" TargetMode="External"/><Relationship Id="rId3096" Type="http://schemas.openxmlformats.org/officeDocument/2006/relationships/hyperlink" Target="http://mbl.is" TargetMode="External"/><Relationship Id="rId3095" Type="http://schemas.openxmlformats.org/officeDocument/2006/relationships/hyperlink" Target="http://visir.is/g/2011707229923" TargetMode="External"/><Relationship Id="rId3098" Type="http://schemas.openxmlformats.org/officeDocument/2006/relationships/hyperlink" Target="http://visir.is/g/2004410160306" TargetMode="External"/><Relationship Id="rId3097" Type="http://schemas.openxmlformats.org/officeDocument/2006/relationships/hyperlink" Target="http://mbl.is/smartland/stars/2015/11/14/fyrsti_kaflinn_ur_soginu" TargetMode="External"/><Relationship Id="rId3099" Type="http://schemas.openxmlformats.org/officeDocument/2006/relationships/hyperlink" Target="http://mbl.is/greinasafn/grein/1656557" TargetMode="External"/><Relationship Id="rId3081" Type="http://schemas.openxmlformats.org/officeDocument/2006/relationships/hyperlink" Target="http://mbl.is/greinasafn/grein/1523526" TargetMode="External"/><Relationship Id="rId3080" Type="http://schemas.openxmlformats.org/officeDocument/2006/relationships/hyperlink" Target="http://stundin.is/grein/6459" TargetMode="External"/><Relationship Id="rId3083" Type="http://schemas.openxmlformats.org/officeDocument/2006/relationships/hyperlink" Target="http://mbl.is" TargetMode="External"/><Relationship Id="rId3082" Type="http://schemas.openxmlformats.org/officeDocument/2006/relationships/hyperlink" Target="http://frettabladid.is/sport/vorum-tilbuin-a-teygja-okkur-og-gera-betur-vi-hann" TargetMode="External"/><Relationship Id="rId3085" Type="http://schemas.openxmlformats.org/officeDocument/2006/relationships/hyperlink" Target="http://visir.is/g/2019191209741" TargetMode="External"/><Relationship Id="rId3084" Type="http://schemas.openxmlformats.org/officeDocument/2006/relationships/hyperlink" Target="http://mbl.is/frettir/innlent/2015/05/15/spyr_um_rokin_fyrir_bankabonusum" TargetMode="External"/><Relationship Id="rId3087" Type="http://schemas.openxmlformats.org/officeDocument/2006/relationships/hyperlink" Target="http://mbl.is/greinasafn/grein/683034" TargetMode="External"/><Relationship Id="rId3086" Type="http://schemas.openxmlformats.org/officeDocument/2006/relationships/hyperlink" Target="http://mbl.is/greinasafn/grein/742999" TargetMode="External"/><Relationship Id="rId3089" Type="http://schemas.openxmlformats.org/officeDocument/2006/relationships/hyperlink" Target="http://mbl.is/greinasafn/grein/1171217" TargetMode="External"/><Relationship Id="rId3088" Type="http://schemas.openxmlformats.org/officeDocument/2006/relationships/hyperlink" Target="http://mbl.is/greinasafn/grein/1305809" TargetMode="External"/><Relationship Id="rId3039" Type="http://schemas.openxmlformats.org/officeDocument/2006/relationships/hyperlink" Target="http://mbl.is" TargetMode="External"/><Relationship Id="rId5691" Type="http://schemas.openxmlformats.org/officeDocument/2006/relationships/hyperlink" Target="http://bleikt.pressan.is/lesa/leitin-ad-hamingjunni/" TargetMode="External"/><Relationship Id="rId5692" Type="http://schemas.openxmlformats.org/officeDocument/2006/relationships/hyperlink" Target="http://visir.is/g/2017170629170" TargetMode="External"/><Relationship Id="rId3030" Type="http://schemas.openxmlformats.org/officeDocument/2006/relationships/hyperlink" Target="http://mbl.is" TargetMode="External"/><Relationship Id="rId4361" Type="http://schemas.openxmlformats.org/officeDocument/2006/relationships/hyperlink" Target="http://mbl.is/vidskipti/frettir/2018/10/11/naudsynleg_forsenda_fyrir_kerfisbreytingum" TargetMode="External"/><Relationship Id="rId4360" Type="http://schemas.openxmlformats.org/officeDocument/2006/relationships/hyperlink" Target="http://mbl.is" TargetMode="External"/><Relationship Id="rId5690" Type="http://schemas.openxmlformats.org/officeDocument/2006/relationships/hyperlink" Target="http://bleikt.is" TargetMode="External"/><Relationship Id="rId3032" Type="http://schemas.openxmlformats.org/officeDocument/2006/relationships/hyperlink" Target="http://visir.is/g/2015151119054" TargetMode="External"/><Relationship Id="rId4363" Type="http://schemas.openxmlformats.org/officeDocument/2006/relationships/hyperlink" Target="http://visir.is/g/2010227029475" TargetMode="External"/><Relationship Id="rId5695" Type="http://schemas.openxmlformats.org/officeDocument/2006/relationships/hyperlink" Target="http://visir.is/g/2019190119724" TargetMode="External"/><Relationship Id="rId3031" Type="http://schemas.openxmlformats.org/officeDocument/2006/relationships/hyperlink" Target="http://mbl.is/frettir/innlent/2003/10/10/daemdur_fyrir_ad_hafa_margoft_samraedi_vid_12_ara_s" TargetMode="External"/><Relationship Id="rId4362" Type="http://schemas.openxmlformats.org/officeDocument/2006/relationships/hyperlink" Target="http://mbl.is/greinasafn/grein/1124324" TargetMode="External"/><Relationship Id="rId5696" Type="http://schemas.openxmlformats.org/officeDocument/2006/relationships/hyperlink" Target="http://sunnlenska.is" TargetMode="External"/><Relationship Id="rId3034" Type="http://schemas.openxmlformats.org/officeDocument/2006/relationships/hyperlink" Target="http://bleikt.dv.is/bleikt/2019/1/21/margreti-sagt-upp-starfi-vegna-holdafars-sins-mer-er-misbodid" TargetMode="External"/><Relationship Id="rId4365" Type="http://schemas.openxmlformats.org/officeDocument/2006/relationships/hyperlink" Target="http://stundin.is/grein/5814" TargetMode="External"/><Relationship Id="rId5693" Type="http://schemas.openxmlformats.org/officeDocument/2006/relationships/hyperlink" Target="http://bleikt.is" TargetMode="External"/><Relationship Id="rId3033" Type="http://schemas.openxmlformats.org/officeDocument/2006/relationships/hyperlink" Target="http://dv.is" TargetMode="External"/><Relationship Id="rId4364" Type="http://schemas.openxmlformats.org/officeDocument/2006/relationships/hyperlink" Target="http://mbl.is/greinasafn/grein/1176522" TargetMode="External"/><Relationship Id="rId5694" Type="http://schemas.openxmlformats.org/officeDocument/2006/relationships/hyperlink" Target="http://bleikt.pressan.is/lesa/margret-bjork-lifir-minimaliskum-lifsstil-eg-var-ordin-svo-leid-a-thvi-ad-finnast-aldrei-neitt-nogu-gott-eg-var-neyslufikill" TargetMode="External"/><Relationship Id="rId3036" Type="http://schemas.openxmlformats.org/officeDocument/2006/relationships/hyperlink" Target="http://frettabladid.is/frettir/sakaur-um-a-hafa-broti-a-sextan-ara-stulku" TargetMode="External"/><Relationship Id="rId4367" Type="http://schemas.openxmlformats.org/officeDocument/2006/relationships/hyperlink" Target="http://mbl.is/greinasafn/grein/1442191" TargetMode="External"/><Relationship Id="rId5699" Type="http://schemas.openxmlformats.org/officeDocument/2006/relationships/hyperlink" Target="http://mbl.is" TargetMode="External"/><Relationship Id="rId3035" Type="http://schemas.openxmlformats.org/officeDocument/2006/relationships/hyperlink" Target="http://mbl.is/greinasafn/grein/1160503" TargetMode="External"/><Relationship Id="rId4366" Type="http://schemas.openxmlformats.org/officeDocument/2006/relationships/hyperlink" Target="http://ruv.is/node/904744" TargetMode="External"/><Relationship Id="rId3038" Type="http://schemas.openxmlformats.org/officeDocument/2006/relationships/hyperlink" Target="http://mbl.is/folk/frettir/2019/03/12/eg_vissi_alveg_hvad_eg_vaeri_ad_fara_ut_i" TargetMode="External"/><Relationship Id="rId4369" Type="http://schemas.openxmlformats.org/officeDocument/2006/relationships/hyperlink" Target="http://vb.is/frettir/118279/" TargetMode="External"/><Relationship Id="rId5697" Type="http://schemas.openxmlformats.org/officeDocument/2006/relationships/hyperlink" Target="http://sunnlenska.is/frettir/vikurskoli-tekur-thatt-i-erasmus-samstarfinu" TargetMode="External"/><Relationship Id="rId3037" Type="http://schemas.openxmlformats.org/officeDocument/2006/relationships/hyperlink" Target="http://mbl.is" TargetMode="External"/><Relationship Id="rId4368" Type="http://schemas.openxmlformats.org/officeDocument/2006/relationships/hyperlink" Target="http://vb.is" TargetMode="External"/><Relationship Id="rId5698" Type="http://schemas.openxmlformats.org/officeDocument/2006/relationships/hyperlink" Target="http://stundin.is/grein/2599" TargetMode="External"/><Relationship Id="rId3029" Type="http://schemas.openxmlformats.org/officeDocument/2006/relationships/hyperlink" Target="http://mbl.is/greinasafn/grein/1619552" TargetMode="External"/><Relationship Id="rId3028" Type="http://schemas.openxmlformats.org/officeDocument/2006/relationships/hyperlink" Target="http://mbl.is/greinasafn/grein/812535" TargetMode="External"/><Relationship Id="rId4359" Type="http://schemas.openxmlformats.org/officeDocument/2006/relationships/hyperlink" Target="http://ruv.is/node/727482" TargetMode="External"/><Relationship Id="rId5680" Type="http://schemas.openxmlformats.org/officeDocument/2006/relationships/hyperlink" Target="http://fotbolti.net/news/28-06-2018/best-i-7-umferd-fint-ad-hafa-nad-ad-skora-eitthvad" TargetMode="External"/><Relationship Id="rId5681" Type="http://schemas.openxmlformats.org/officeDocument/2006/relationships/hyperlink" Target="http://mbl.is/greinasafn/grein/722693" TargetMode="External"/><Relationship Id="rId4350" Type="http://schemas.openxmlformats.org/officeDocument/2006/relationships/hyperlink" Target="http://dv.is" TargetMode="External"/><Relationship Id="rId3021" Type="http://schemas.openxmlformats.org/officeDocument/2006/relationships/hyperlink" Target="http://dv.is/frettir/2009/6/17/nagronnum-thingmanns-vg-misbodid/" TargetMode="External"/><Relationship Id="rId4352" Type="http://schemas.openxmlformats.org/officeDocument/2006/relationships/hyperlink" Target="http://mbl.is" TargetMode="External"/><Relationship Id="rId5684" Type="http://schemas.openxmlformats.org/officeDocument/2006/relationships/hyperlink" Target="http://mbl.is/greinasafn/grein/1612050" TargetMode="External"/><Relationship Id="rId3020" Type="http://schemas.openxmlformats.org/officeDocument/2006/relationships/hyperlink" Target="http://dv.is" TargetMode="External"/><Relationship Id="rId4351" Type="http://schemas.openxmlformats.org/officeDocument/2006/relationships/hyperlink" Target="http://ruv.is/node/1146717" TargetMode="External"/><Relationship Id="rId5685" Type="http://schemas.openxmlformats.org/officeDocument/2006/relationships/hyperlink" Target="http://visir.is/g/2010616613583" TargetMode="External"/><Relationship Id="rId3023" Type="http://schemas.openxmlformats.org/officeDocument/2006/relationships/hyperlink" Target="http://mbl.is" TargetMode="External"/><Relationship Id="rId4354" Type="http://schemas.openxmlformats.org/officeDocument/2006/relationships/hyperlink" Target="http://mbl.is/greinasafn/grein/1631113" TargetMode="External"/><Relationship Id="rId5682" Type="http://schemas.openxmlformats.org/officeDocument/2006/relationships/hyperlink" Target="http://ruv.is/frett/oft-gott-ad-lata-likamann-kljast-vid-vandann" TargetMode="External"/><Relationship Id="rId3022" Type="http://schemas.openxmlformats.org/officeDocument/2006/relationships/hyperlink" Target="http://mbl.is/greinasafn/grein/1688731" TargetMode="External"/><Relationship Id="rId4353" Type="http://schemas.openxmlformats.org/officeDocument/2006/relationships/hyperlink" Target="http://mbl.is/smartland/tiska/2017/11/05/haett_ad_hafa_ahyggjur_af_utlitinu" TargetMode="External"/><Relationship Id="rId5683" Type="http://schemas.openxmlformats.org/officeDocument/2006/relationships/hyperlink" Target="http://visir.is/g/2018181109834" TargetMode="External"/><Relationship Id="rId3025" Type="http://schemas.openxmlformats.org/officeDocument/2006/relationships/hyperlink" Target="http://mbl.is" TargetMode="External"/><Relationship Id="rId4356" Type="http://schemas.openxmlformats.org/officeDocument/2006/relationships/hyperlink" Target="http://stundin.is/grein/5966" TargetMode="External"/><Relationship Id="rId5688" Type="http://schemas.openxmlformats.org/officeDocument/2006/relationships/hyperlink" Target="http://vf.is/adsent/fyrir-folkid-i-baenum" TargetMode="External"/><Relationship Id="rId3024" Type="http://schemas.openxmlformats.org/officeDocument/2006/relationships/hyperlink" Target="http://mbl.is/folk/frettir/2019/02/07/fell_ekki_i_skugga_beyonce_med_stutt_har" TargetMode="External"/><Relationship Id="rId4355" Type="http://schemas.openxmlformats.org/officeDocument/2006/relationships/hyperlink" Target="http://mbl.is/greinasafn/grein/1316809" TargetMode="External"/><Relationship Id="rId5689" Type="http://schemas.openxmlformats.org/officeDocument/2006/relationships/hyperlink" Target="http://visir.is/g/2016161219166" TargetMode="External"/><Relationship Id="rId3027" Type="http://schemas.openxmlformats.org/officeDocument/2006/relationships/hyperlink" Target="http://visir.is/g/2015151129229" TargetMode="External"/><Relationship Id="rId4358" Type="http://schemas.openxmlformats.org/officeDocument/2006/relationships/hyperlink" Target="http://dv.is/frettir/2011/11/17/gunnar-um-vogunarsjodina-ekki-haegt-ad-reka-tha-i-burtu/" TargetMode="External"/><Relationship Id="rId5686" Type="http://schemas.openxmlformats.org/officeDocument/2006/relationships/hyperlink" Target="http://mbl.is/greinasafn/grein/1065384" TargetMode="External"/><Relationship Id="rId3026" Type="http://schemas.openxmlformats.org/officeDocument/2006/relationships/hyperlink" Target="http://mbl.is/born/frettir/2019/07/09/neita_thvi_ad_vera_ad_aettleida_son" TargetMode="External"/><Relationship Id="rId4357" Type="http://schemas.openxmlformats.org/officeDocument/2006/relationships/hyperlink" Target="http://dv.is" TargetMode="External"/><Relationship Id="rId5687" Type="http://schemas.openxmlformats.org/officeDocument/2006/relationships/hyperlink" Target="http://kylfingur.vf.is/frettir/47471" TargetMode="External"/><Relationship Id="rId3050" Type="http://schemas.openxmlformats.org/officeDocument/2006/relationships/hyperlink" Target="http://mbl.is/greinasafn/grein/1070491" TargetMode="External"/><Relationship Id="rId4381" Type="http://schemas.openxmlformats.org/officeDocument/2006/relationships/hyperlink" Target="http://vb.is" TargetMode="External"/><Relationship Id="rId4380" Type="http://schemas.openxmlformats.org/officeDocument/2006/relationships/hyperlink" Target="http://mbl.is/frettir/erlent/2017/01/15/munu_gera_allt_til_ad_tryggja_samkeppnishaefni_land/" TargetMode="External"/><Relationship Id="rId3052" Type="http://schemas.openxmlformats.org/officeDocument/2006/relationships/hyperlink" Target="http://mbl.is/greinasafn/grein/1687342" TargetMode="External"/><Relationship Id="rId4383" Type="http://schemas.openxmlformats.org/officeDocument/2006/relationships/hyperlink" Target="http://kjarninn.is" TargetMode="External"/><Relationship Id="rId3051" Type="http://schemas.openxmlformats.org/officeDocument/2006/relationships/hyperlink" Target="http://visir.is/g/2005505210336" TargetMode="External"/><Relationship Id="rId4382" Type="http://schemas.openxmlformats.org/officeDocument/2006/relationships/hyperlink" Target="http://vb.is/skodun/68278/" TargetMode="External"/><Relationship Id="rId3054" Type="http://schemas.openxmlformats.org/officeDocument/2006/relationships/hyperlink" Target="http://mbl.is/frettir/innlent/2014/05/15/kennarar_safna_kroftum" TargetMode="External"/><Relationship Id="rId4385" Type="http://schemas.openxmlformats.org/officeDocument/2006/relationships/hyperlink" Target="http://ruv.is/frett/fjolskyldan-er-buin-ad-vera-thegar-rithofundur-faedist" TargetMode="External"/><Relationship Id="rId3053" Type="http://schemas.openxmlformats.org/officeDocument/2006/relationships/hyperlink" Target="http://mbl.is" TargetMode="External"/><Relationship Id="rId4384" Type="http://schemas.openxmlformats.org/officeDocument/2006/relationships/hyperlink" Target="http://kjarninn.is/skyring/2018-06-27-thegar-kona-er-gott-stoff" TargetMode="External"/><Relationship Id="rId3056" Type="http://schemas.openxmlformats.org/officeDocument/2006/relationships/hyperlink" Target="http://mbl.is" TargetMode="External"/><Relationship Id="rId4387" Type="http://schemas.openxmlformats.org/officeDocument/2006/relationships/hyperlink" Target="http://mbl.is/frettir/veidi/2014/08/25/innbrot_og_thjofnadur_vid_ytri_ranga" TargetMode="External"/><Relationship Id="rId3055" Type="http://schemas.openxmlformats.org/officeDocument/2006/relationships/hyperlink" Target="http://visir.is/g/2018180729465" TargetMode="External"/><Relationship Id="rId4386" Type="http://schemas.openxmlformats.org/officeDocument/2006/relationships/hyperlink" Target="http://mbl.is" TargetMode="External"/><Relationship Id="rId3058" Type="http://schemas.openxmlformats.org/officeDocument/2006/relationships/hyperlink" Target="http://stundin.is/grein/796" TargetMode="External"/><Relationship Id="rId4389" Type="http://schemas.openxmlformats.org/officeDocument/2006/relationships/hyperlink" Target="http://vikudagur.is/is/frettir/tolvuthrjotur-stal-a-adra-milljon-krona-fra-ha" TargetMode="External"/><Relationship Id="rId3057" Type="http://schemas.openxmlformats.org/officeDocument/2006/relationships/hyperlink" Target="http://mbl.is/smartland/tiska/2012/05/31/raedur_ekki_vid_fylusvipinn" TargetMode="External"/><Relationship Id="rId4388" Type="http://schemas.openxmlformats.org/officeDocument/2006/relationships/hyperlink" Target="http://vikudagur.is" TargetMode="External"/><Relationship Id="rId3059" Type="http://schemas.openxmlformats.org/officeDocument/2006/relationships/hyperlink" Target="http://mbl.is/greinasafn/grein/1657481" TargetMode="External"/><Relationship Id="rId4370" Type="http://schemas.openxmlformats.org/officeDocument/2006/relationships/hyperlink" Target="http://ruv.is/frett/hofum-sjalfstaedan-samningsrett" TargetMode="External"/><Relationship Id="rId3041" Type="http://schemas.openxmlformats.org/officeDocument/2006/relationships/hyperlink" Target="http://mbl.is/greinasafn/grein/1091331" TargetMode="External"/><Relationship Id="rId4372" Type="http://schemas.openxmlformats.org/officeDocument/2006/relationships/hyperlink" Target="http://mbl.is/greinasafn/grein/1015655" TargetMode="External"/><Relationship Id="rId3040" Type="http://schemas.openxmlformats.org/officeDocument/2006/relationships/hyperlink" Target="http://mbl.is/frettir/innlent/2013/11/22/kastadi_glasi_i_andlit_eiginkonunnar" TargetMode="External"/><Relationship Id="rId4371" Type="http://schemas.openxmlformats.org/officeDocument/2006/relationships/hyperlink" Target="http://mbl.is/greinasafn/grein/1680460" TargetMode="External"/><Relationship Id="rId3043" Type="http://schemas.openxmlformats.org/officeDocument/2006/relationships/hyperlink" Target="http://mbl.is" TargetMode="External"/><Relationship Id="rId4374" Type="http://schemas.openxmlformats.org/officeDocument/2006/relationships/hyperlink" Target="http://visir.is/g/2008102270137" TargetMode="External"/><Relationship Id="rId3042" Type="http://schemas.openxmlformats.org/officeDocument/2006/relationships/hyperlink" Target="http://mbl.is/greinasafn/grein/1083478" TargetMode="External"/><Relationship Id="rId4373" Type="http://schemas.openxmlformats.org/officeDocument/2006/relationships/hyperlink" Target="http://visir.is/g/2005505030428" TargetMode="External"/><Relationship Id="rId3045" Type="http://schemas.openxmlformats.org/officeDocument/2006/relationships/hyperlink" Target="http://mbl.is/greinasafn/grein/1054906" TargetMode="External"/><Relationship Id="rId4376" Type="http://schemas.openxmlformats.org/officeDocument/2006/relationships/hyperlink" Target="http://dv.is/frettir/2008/11/23/bretar-skoda-vaskinn/" TargetMode="External"/><Relationship Id="rId3044" Type="http://schemas.openxmlformats.org/officeDocument/2006/relationships/hyperlink" Target="http://mbl.is/smartland/stars/2016/11/23/hann_var_enginn_serstakur_draumaprins/" TargetMode="External"/><Relationship Id="rId4375" Type="http://schemas.openxmlformats.org/officeDocument/2006/relationships/hyperlink" Target="http://dv.is" TargetMode="External"/><Relationship Id="rId3047" Type="http://schemas.openxmlformats.org/officeDocument/2006/relationships/hyperlink" Target="http://mbl.is/folk/frettir/2018/05/22/vinkona_meghan_tok_pippu_i_brudkaupinu" TargetMode="External"/><Relationship Id="rId4378" Type="http://schemas.openxmlformats.org/officeDocument/2006/relationships/hyperlink" Target="http://mbl.is/greinasafn/grein/1538927" TargetMode="External"/><Relationship Id="rId3046" Type="http://schemas.openxmlformats.org/officeDocument/2006/relationships/hyperlink" Target="http://mbl.is" TargetMode="External"/><Relationship Id="rId4377" Type="http://schemas.openxmlformats.org/officeDocument/2006/relationships/hyperlink" Target="http://mbl.is/greinasafn/grein/1278493" TargetMode="External"/><Relationship Id="rId3049" Type="http://schemas.openxmlformats.org/officeDocument/2006/relationships/hyperlink" Target="http://visir.is/g/2012120909329" TargetMode="External"/><Relationship Id="rId3048" Type="http://schemas.openxmlformats.org/officeDocument/2006/relationships/hyperlink" Target="http://visir.is/g/2012120829068" TargetMode="External"/><Relationship Id="rId4379" Type="http://schemas.openxmlformats.org/officeDocument/2006/relationships/hyperlink" Target="http://mbl.is" TargetMode="External"/><Relationship Id="rId5714" Type="http://schemas.openxmlformats.org/officeDocument/2006/relationships/hyperlink" Target="http://visir.is/g/2019191009562" TargetMode="External"/><Relationship Id="rId5715" Type="http://schemas.openxmlformats.org/officeDocument/2006/relationships/hyperlink" Target="http://mbl.is/greinasafn/grein/1634462" TargetMode="External"/><Relationship Id="rId5712" Type="http://schemas.openxmlformats.org/officeDocument/2006/relationships/hyperlink" Target="http://dv.is" TargetMode="External"/><Relationship Id="rId5713" Type="http://schemas.openxmlformats.org/officeDocument/2006/relationships/hyperlink" Target="http://dv.is/frettir/2009/9/22/steingrimur-utfaersla-skattahaekkana-ekki-ljos/" TargetMode="External"/><Relationship Id="rId5718" Type="http://schemas.openxmlformats.org/officeDocument/2006/relationships/hyperlink" Target="http://dv.is/blogg/adsendar-greinar/2012/8/20/su-abyrgd-fylgir-sidmenntun-ad-taka-afstodu/" TargetMode="External"/><Relationship Id="rId5719" Type="http://schemas.openxmlformats.org/officeDocument/2006/relationships/hyperlink" Target="http://mbl.is/greinasafn/grein/1452388" TargetMode="External"/><Relationship Id="rId5716" Type="http://schemas.openxmlformats.org/officeDocument/2006/relationships/hyperlink" Target="http://fotbolti.net/news/19-03-2019/hamren-thurfum-ad-byrja-a-thvi-ad-vinna-leiki" TargetMode="External"/><Relationship Id="rId5717" Type="http://schemas.openxmlformats.org/officeDocument/2006/relationships/hyperlink" Target="http://dv.is" TargetMode="External"/><Relationship Id="rId5710" Type="http://schemas.openxmlformats.org/officeDocument/2006/relationships/hyperlink" Target="http://mbl.is" TargetMode="External"/><Relationship Id="rId5711" Type="http://schemas.openxmlformats.org/officeDocument/2006/relationships/hyperlink" Target="http://mbl.is/sport/fotbolti/2014/08/01/sverrir_ingi_allir_undrandi_a_vidari" TargetMode="External"/><Relationship Id="rId5703" Type="http://schemas.openxmlformats.org/officeDocument/2006/relationships/hyperlink" Target="http://mbl.is/greinasafn/grein/1312120" TargetMode="External"/><Relationship Id="rId5704" Type="http://schemas.openxmlformats.org/officeDocument/2006/relationships/hyperlink" Target="http://visir.is/g/2016160528769" TargetMode="External"/><Relationship Id="rId5701" Type="http://schemas.openxmlformats.org/officeDocument/2006/relationships/hyperlink" Target="http://mbl.is" TargetMode="External"/><Relationship Id="rId5702" Type="http://schemas.openxmlformats.org/officeDocument/2006/relationships/hyperlink" Target="http://mbl.is/frettir/erlent/2017/08/24/bolvunin_er_eg/" TargetMode="External"/><Relationship Id="rId5707" Type="http://schemas.openxmlformats.org/officeDocument/2006/relationships/hyperlink" Target="http://mbl.is/greinasafn/grein/588363" TargetMode="External"/><Relationship Id="rId5708" Type="http://schemas.openxmlformats.org/officeDocument/2006/relationships/hyperlink" Target="http://visir.is/g/2012121108978" TargetMode="External"/><Relationship Id="rId5705" Type="http://schemas.openxmlformats.org/officeDocument/2006/relationships/hyperlink" Target="http://mbl.is/greinasafn/grein/1413842" TargetMode="External"/><Relationship Id="rId5706" Type="http://schemas.openxmlformats.org/officeDocument/2006/relationships/hyperlink" Target="http://visir.is/g/2019190228874" TargetMode="External"/><Relationship Id="rId5709" Type="http://schemas.openxmlformats.org/officeDocument/2006/relationships/hyperlink" Target="http://mbl.is/greinasafn/grein/1140939" TargetMode="External"/><Relationship Id="rId5700" Type="http://schemas.openxmlformats.org/officeDocument/2006/relationships/hyperlink" Target="http://mbl.is/sport/handbolti/2015/11/12/eg_er_ofbodslega_anaegdur_2" TargetMode="External"/><Relationship Id="rId3117" Type="http://schemas.openxmlformats.org/officeDocument/2006/relationships/hyperlink" Target="http://mbl.is/greinasafn/grein/1638056" TargetMode="External"/><Relationship Id="rId4448" Type="http://schemas.openxmlformats.org/officeDocument/2006/relationships/hyperlink" Target="http://dv.is/folk/2013/11/5/fyrirsaeta-uppnefnd-svin/" TargetMode="External"/><Relationship Id="rId3116" Type="http://schemas.openxmlformats.org/officeDocument/2006/relationships/hyperlink" Target="http://visir.is/g/2015703209969" TargetMode="External"/><Relationship Id="rId4447" Type="http://schemas.openxmlformats.org/officeDocument/2006/relationships/hyperlink" Target="http://dv.is" TargetMode="External"/><Relationship Id="rId3119" Type="http://schemas.openxmlformats.org/officeDocument/2006/relationships/hyperlink" Target="http://mbl.is/greinasafn/grein/1375169" TargetMode="External"/><Relationship Id="rId5778" Type="http://schemas.openxmlformats.org/officeDocument/2006/relationships/hyperlink" Target="http://fotbolti.net/news/11-05-2018/reidubunir-undir-thad-ef-gylfi-og-aron-verda-ekki-klarir" TargetMode="External"/><Relationship Id="rId3118" Type="http://schemas.openxmlformats.org/officeDocument/2006/relationships/hyperlink" Target="http://visir.is/g/2015151239870" TargetMode="External"/><Relationship Id="rId4449" Type="http://schemas.openxmlformats.org/officeDocument/2006/relationships/hyperlink" Target="http://mbl.is" TargetMode="External"/><Relationship Id="rId5779" Type="http://schemas.openxmlformats.org/officeDocument/2006/relationships/hyperlink" Target="http://ruv.is/frett/ihugadi-ad-segja-af-ser-vegna-arskoga" TargetMode="External"/><Relationship Id="rId4440" Type="http://schemas.openxmlformats.org/officeDocument/2006/relationships/hyperlink" Target="http://visir.is/g/2017170819686" TargetMode="External"/><Relationship Id="rId5772" Type="http://schemas.openxmlformats.org/officeDocument/2006/relationships/hyperlink" Target="http://vb.is/frettir/79987/" TargetMode="External"/><Relationship Id="rId5773" Type="http://schemas.openxmlformats.org/officeDocument/2006/relationships/hyperlink" Target="http://visir.is/g/2016160608860" TargetMode="External"/><Relationship Id="rId3111" Type="http://schemas.openxmlformats.org/officeDocument/2006/relationships/hyperlink" Target="http://visir.is/g/20105201935" TargetMode="External"/><Relationship Id="rId4442" Type="http://schemas.openxmlformats.org/officeDocument/2006/relationships/hyperlink" Target="http://stundin.is/grein/5050" TargetMode="External"/><Relationship Id="rId5770" Type="http://schemas.openxmlformats.org/officeDocument/2006/relationships/hyperlink" Target="http://dv.is" TargetMode="External"/><Relationship Id="rId3110" Type="http://schemas.openxmlformats.org/officeDocument/2006/relationships/hyperlink" Target="http://mbl.is/greinasafn/grein/1323335" TargetMode="External"/><Relationship Id="rId4441" Type="http://schemas.openxmlformats.org/officeDocument/2006/relationships/hyperlink" Target="http://ruv.is/node/766478" TargetMode="External"/><Relationship Id="rId5771" Type="http://schemas.openxmlformats.org/officeDocument/2006/relationships/hyperlink" Target="http://vb.is" TargetMode="External"/><Relationship Id="rId3113" Type="http://schemas.openxmlformats.org/officeDocument/2006/relationships/hyperlink" Target="http://mbl.is/greinasafn/grein/1348143" TargetMode="External"/><Relationship Id="rId4444" Type="http://schemas.openxmlformats.org/officeDocument/2006/relationships/hyperlink" Target="http://visir.is/g/2017170229599" TargetMode="External"/><Relationship Id="rId5776" Type="http://schemas.openxmlformats.org/officeDocument/2006/relationships/hyperlink" Target="http://mbl.is" TargetMode="External"/><Relationship Id="rId3112" Type="http://schemas.openxmlformats.org/officeDocument/2006/relationships/hyperlink" Target="http://dv.is" TargetMode="External"/><Relationship Id="rId4443" Type="http://schemas.openxmlformats.org/officeDocument/2006/relationships/hyperlink" Target="http://fotbolti.net/news/31-08-2018/alexis-sanchez-ekki-i-landslidshopi-sile" TargetMode="External"/><Relationship Id="rId5777" Type="http://schemas.openxmlformats.org/officeDocument/2006/relationships/hyperlink" Target="http://mbl.is/sport/frettir/2000/03/14/kemst_stoke_a_wembley" TargetMode="External"/><Relationship Id="rId3115" Type="http://schemas.openxmlformats.org/officeDocument/2006/relationships/hyperlink" Target="http://mbl.is" TargetMode="External"/><Relationship Id="rId4446" Type="http://schemas.openxmlformats.org/officeDocument/2006/relationships/hyperlink" Target="http://mbl.is/frettir/innlent/2018/01/20/mikid_frambod_af_laekna_dopi_slaandi" TargetMode="External"/><Relationship Id="rId5774" Type="http://schemas.openxmlformats.org/officeDocument/2006/relationships/hyperlink" Target="http://stundin.is/grein/10070" TargetMode="External"/><Relationship Id="rId3114" Type="http://schemas.openxmlformats.org/officeDocument/2006/relationships/hyperlink" Target="http://frettabladid.is/frettir/vi-karlar-verum-a-gerast-feministar-1" TargetMode="External"/><Relationship Id="rId4445" Type="http://schemas.openxmlformats.org/officeDocument/2006/relationships/hyperlink" Target="http://mbl.is" TargetMode="External"/><Relationship Id="rId5775" Type="http://schemas.openxmlformats.org/officeDocument/2006/relationships/hyperlink" Target="http://mbl.is/greinasafn/grein/1600690" TargetMode="External"/><Relationship Id="rId3106" Type="http://schemas.openxmlformats.org/officeDocument/2006/relationships/hyperlink" Target="http://dv.is/folk/2008/1/15/naudgudu-stulku-og-helltu-yfir-hana-syru/" TargetMode="External"/><Relationship Id="rId4437" Type="http://schemas.openxmlformats.org/officeDocument/2006/relationships/hyperlink" Target="http://kjarninn.is/skodun/2018-11-07-nyir-midlar-og-lydraedid" TargetMode="External"/><Relationship Id="rId5769" Type="http://schemas.openxmlformats.org/officeDocument/2006/relationships/hyperlink" Target="http://dv.is/frettir/2018/1/26/olafur-ragnar-mjadmarbrotnadi-i-skidaslysi" TargetMode="External"/><Relationship Id="rId3105" Type="http://schemas.openxmlformats.org/officeDocument/2006/relationships/hyperlink" Target="http://dv.is" TargetMode="External"/><Relationship Id="rId4436" Type="http://schemas.openxmlformats.org/officeDocument/2006/relationships/hyperlink" Target="http://kjarninn.is" TargetMode="External"/><Relationship Id="rId3108" Type="http://schemas.openxmlformats.org/officeDocument/2006/relationships/hyperlink" Target="http://mannlif.is/heimurinn/innlent/med-tvaer-haskolagradur-i-isbud" TargetMode="External"/><Relationship Id="rId4439" Type="http://schemas.openxmlformats.org/officeDocument/2006/relationships/hyperlink" Target="http://dv.is/frettir/2018/6/17/eg-er-ekki-mjog-vinsaell-og-eg-vaeri-ad-gera-eitthvad-annad-ef-eg-hefdi-ahyggjur-af-thvi" TargetMode="External"/><Relationship Id="rId5767" Type="http://schemas.openxmlformats.org/officeDocument/2006/relationships/hyperlink" Target="http://mbl.is/folk/frettir/2007/02/21/eirikur_verdur_med_i_sjonvarpsthattum_um_songvakepp" TargetMode="External"/><Relationship Id="rId3107" Type="http://schemas.openxmlformats.org/officeDocument/2006/relationships/hyperlink" Target="http://mbl.is/greinasafn/grein/1497152" TargetMode="External"/><Relationship Id="rId4438" Type="http://schemas.openxmlformats.org/officeDocument/2006/relationships/hyperlink" Target="http://dv.is" TargetMode="External"/><Relationship Id="rId5768" Type="http://schemas.openxmlformats.org/officeDocument/2006/relationships/hyperlink" Target="http://dv.is" TargetMode="External"/><Relationship Id="rId3109" Type="http://schemas.openxmlformats.org/officeDocument/2006/relationships/hyperlink" Target="http://visir.is/g/2011111209617" TargetMode="External"/><Relationship Id="rId5761" Type="http://schemas.openxmlformats.org/officeDocument/2006/relationships/hyperlink" Target="http://ruv.is/node/1119390" TargetMode="External"/><Relationship Id="rId5762" Type="http://schemas.openxmlformats.org/officeDocument/2006/relationships/hyperlink" Target="http://eyjafrettir.is/frett/gerum_sjoklart_og_buum_okkur_undir_domstolaleidina/2012-07-19" TargetMode="External"/><Relationship Id="rId3100" Type="http://schemas.openxmlformats.org/officeDocument/2006/relationships/hyperlink" Target="http://mbl.is/greinasafn/grein/533754" TargetMode="External"/><Relationship Id="rId4431" Type="http://schemas.openxmlformats.org/officeDocument/2006/relationships/hyperlink" Target="http://ruv.is/node/789901" TargetMode="External"/><Relationship Id="rId4430" Type="http://schemas.openxmlformats.org/officeDocument/2006/relationships/hyperlink" Target="http://eyjan.pressan.is/frettir/2007/12/11/storfelld-vindorkuaform-bresku-rikisstjornarinnar-kynnt/" TargetMode="External"/><Relationship Id="rId5760" Type="http://schemas.openxmlformats.org/officeDocument/2006/relationships/hyperlink" Target="http://mbl.is/greinasafn/grein/1258925" TargetMode="External"/><Relationship Id="rId3102" Type="http://schemas.openxmlformats.org/officeDocument/2006/relationships/hyperlink" Target="http://fjardarfrettir.is/umraeda/mikilvaegi-leikskolans-ad-byggja-gott-og-oflugt-samfelag" TargetMode="External"/><Relationship Id="rId4433" Type="http://schemas.openxmlformats.org/officeDocument/2006/relationships/hyperlink" Target="http://frettabladid.is/frettir/mikill-meirihluti-omevitaur-um-aukna-krabbameinshaettu" TargetMode="External"/><Relationship Id="rId5765" Type="http://schemas.openxmlformats.org/officeDocument/2006/relationships/hyperlink" Target="http://dv.is/frettir/2018/1/7/sleginn-hnefahoggi-i-midbae-reykjavikur-fyrir-ad-vera-hommi" TargetMode="External"/><Relationship Id="rId3101" Type="http://schemas.openxmlformats.org/officeDocument/2006/relationships/hyperlink" Target="http://frettabladid.is/frettir/falleg-aumkt-falin-i-vi-a-viurkenna-veikindi" TargetMode="External"/><Relationship Id="rId4432" Type="http://schemas.openxmlformats.org/officeDocument/2006/relationships/hyperlink" Target="http://visir.is/g/2016160929964" TargetMode="External"/><Relationship Id="rId5766" Type="http://schemas.openxmlformats.org/officeDocument/2006/relationships/hyperlink" Target="http://mbl.is" TargetMode="External"/><Relationship Id="rId3104" Type="http://schemas.openxmlformats.org/officeDocument/2006/relationships/hyperlink" Target="http://mbl.is/greinasafn/grein/1479865" TargetMode="External"/><Relationship Id="rId4435" Type="http://schemas.openxmlformats.org/officeDocument/2006/relationships/hyperlink" Target="http://eyjan.pressan.is/frettir/2009/09/03/borgarrad-frestar-solu-a-magma-um-viku-eyjan-birtir-langan-spurningarlista-um-kaupsamninginn/" TargetMode="External"/><Relationship Id="rId5763" Type="http://schemas.openxmlformats.org/officeDocument/2006/relationships/hyperlink" Target="http://mbl.is/greinasafn/grein/1273905" TargetMode="External"/><Relationship Id="rId3103" Type="http://schemas.openxmlformats.org/officeDocument/2006/relationships/hyperlink" Target="http://dv.is" TargetMode="External"/><Relationship Id="rId4434" Type="http://schemas.openxmlformats.org/officeDocument/2006/relationships/hyperlink" Target="http://mbl.is/greinasafn/grein/658711" TargetMode="External"/><Relationship Id="rId5764" Type="http://schemas.openxmlformats.org/officeDocument/2006/relationships/hyperlink" Target="http://dv.is" TargetMode="External"/><Relationship Id="rId3139" Type="http://schemas.openxmlformats.org/officeDocument/2006/relationships/hyperlink" Target="http://visir.is/g/2015704289933" TargetMode="External"/><Relationship Id="rId3138" Type="http://schemas.openxmlformats.org/officeDocument/2006/relationships/hyperlink" Target="http://visir.is/g/2016160329094" TargetMode="External"/><Relationship Id="rId4469" Type="http://schemas.openxmlformats.org/officeDocument/2006/relationships/hyperlink" Target="http://dv.is" TargetMode="External"/><Relationship Id="rId5790" Type="http://schemas.openxmlformats.org/officeDocument/2006/relationships/hyperlink" Target="http://mbl.is" TargetMode="External"/><Relationship Id="rId5791" Type="http://schemas.openxmlformats.org/officeDocument/2006/relationships/hyperlink" Target="http://mbl.is/frettir/innlent/2007/12/24/mest_sala_i_geitum_svo_koma_haenurnar" TargetMode="External"/><Relationship Id="rId4460" Type="http://schemas.openxmlformats.org/officeDocument/2006/relationships/hyperlink" Target="http://visir.is/g/2019190609414" TargetMode="External"/><Relationship Id="rId3131" Type="http://schemas.openxmlformats.org/officeDocument/2006/relationships/hyperlink" Target="http://mbl.is" TargetMode="External"/><Relationship Id="rId4462" Type="http://schemas.openxmlformats.org/officeDocument/2006/relationships/hyperlink" Target="http://visir.is/g/2014141009340" TargetMode="External"/><Relationship Id="rId5794" Type="http://schemas.openxmlformats.org/officeDocument/2006/relationships/hyperlink" Target="http://visir.is/g/2016160129044" TargetMode="External"/><Relationship Id="rId3130" Type="http://schemas.openxmlformats.org/officeDocument/2006/relationships/hyperlink" Target="http://mannlif.is/vikan/alltaf-ad-spa-i-hvad-se-best-fyrir-bornin-og-umhverfid" TargetMode="External"/><Relationship Id="rId4461" Type="http://schemas.openxmlformats.org/officeDocument/2006/relationships/hyperlink" Target="http://visir.is/g/2014141019900" TargetMode="External"/><Relationship Id="rId5795" Type="http://schemas.openxmlformats.org/officeDocument/2006/relationships/hyperlink" Target="http://visir.is/g/2005508280385" TargetMode="External"/><Relationship Id="rId3133" Type="http://schemas.openxmlformats.org/officeDocument/2006/relationships/hyperlink" Target="http://visir.is/g/2015150818979" TargetMode="External"/><Relationship Id="rId4464" Type="http://schemas.openxmlformats.org/officeDocument/2006/relationships/hyperlink" Target="http://vf.is/ithrottir/urslitakeppnin-i-korfu-er-hafin" TargetMode="External"/><Relationship Id="rId5792" Type="http://schemas.openxmlformats.org/officeDocument/2006/relationships/hyperlink" Target="http://mbl.is/greinasafn/grein/1524841" TargetMode="External"/><Relationship Id="rId3132" Type="http://schemas.openxmlformats.org/officeDocument/2006/relationships/hyperlink" Target="http://mbl.is/frettir/innlent/2019/09/10/samkomulag_um_oryggi_skemmtistada" TargetMode="External"/><Relationship Id="rId4463" Type="http://schemas.openxmlformats.org/officeDocument/2006/relationships/hyperlink" Target="http://mbl.is/greinasafn/grein/1167103" TargetMode="External"/><Relationship Id="rId5793" Type="http://schemas.openxmlformats.org/officeDocument/2006/relationships/hyperlink" Target="http://dv.is" TargetMode="External"/><Relationship Id="rId3135" Type="http://schemas.openxmlformats.org/officeDocument/2006/relationships/hyperlink" Target="http://dv.is/folk/2012/2/13/eva-maria-stefnir-10-km/" TargetMode="External"/><Relationship Id="rId4466" Type="http://schemas.openxmlformats.org/officeDocument/2006/relationships/hyperlink" Target="http://mbl.is/frettir/innlent/2019/02/11/medvitud_um_moguleika_snjalluranna" TargetMode="External"/><Relationship Id="rId5798" Type="http://schemas.openxmlformats.org/officeDocument/2006/relationships/hyperlink" Target="http://visir.is/g/2013705219943" TargetMode="External"/><Relationship Id="rId3134" Type="http://schemas.openxmlformats.org/officeDocument/2006/relationships/hyperlink" Target="http://dv.is" TargetMode="External"/><Relationship Id="rId4465" Type="http://schemas.openxmlformats.org/officeDocument/2006/relationships/hyperlink" Target="http://mbl.is" TargetMode="External"/><Relationship Id="rId5799" Type="http://schemas.openxmlformats.org/officeDocument/2006/relationships/hyperlink" Target="http://ruv.is/node/902526" TargetMode="External"/><Relationship Id="rId3137" Type="http://schemas.openxmlformats.org/officeDocument/2006/relationships/hyperlink" Target="http://mbl.is/frettir/erlent/2009/05/11/cameron_hrun_i_breskum_stjornmalum" TargetMode="External"/><Relationship Id="rId4468" Type="http://schemas.openxmlformats.org/officeDocument/2006/relationships/hyperlink" Target="http://mbl.is/frettir/innlent/2013/06/03/flodid_laeddist_inn_a_mig" TargetMode="External"/><Relationship Id="rId5796" Type="http://schemas.openxmlformats.org/officeDocument/2006/relationships/hyperlink" Target="http://mbl.is" TargetMode="External"/><Relationship Id="rId3136" Type="http://schemas.openxmlformats.org/officeDocument/2006/relationships/hyperlink" Target="http://mbl.is" TargetMode="External"/><Relationship Id="rId4467" Type="http://schemas.openxmlformats.org/officeDocument/2006/relationships/hyperlink" Target="http://mbl.is" TargetMode="External"/><Relationship Id="rId5797" Type="http://schemas.openxmlformats.org/officeDocument/2006/relationships/hyperlink" Target="http://mbl.is/greinasafn/grein/1326488" TargetMode="External"/><Relationship Id="rId3128" Type="http://schemas.openxmlformats.org/officeDocument/2006/relationships/hyperlink" Target="http://ruv.is/frett/trump-neitar-ad-hafa-gefid-ovideigandi-loford" TargetMode="External"/><Relationship Id="rId4459" Type="http://schemas.openxmlformats.org/officeDocument/2006/relationships/hyperlink" Target="http://mbl.is/greinasafn/grein/1329105" TargetMode="External"/><Relationship Id="rId3127" Type="http://schemas.openxmlformats.org/officeDocument/2006/relationships/hyperlink" Target="http://mbl.is/frettir/erlent/2019/09/20/ovideigandi_loford_hefdi_verid_heimskulegt" TargetMode="External"/><Relationship Id="rId4458" Type="http://schemas.openxmlformats.org/officeDocument/2006/relationships/hyperlink" Target="http://mbl.is/greinasafn/grein/634948" TargetMode="External"/><Relationship Id="rId5789" Type="http://schemas.openxmlformats.org/officeDocument/2006/relationships/hyperlink" Target="http://frettabladid.is/lifid/ekki-sitja-bara-i-filabeinsturninum-og-spjalla-saman" TargetMode="External"/><Relationship Id="rId3129" Type="http://schemas.openxmlformats.org/officeDocument/2006/relationships/hyperlink" Target="http://visir.is/g/2013130429942" TargetMode="External"/><Relationship Id="rId5780" Type="http://schemas.openxmlformats.org/officeDocument/2006/relationships/hyperlink" Target="http://mbl.is" TargetMode="External"/><Relationship Id="rId3120" Type="http://schemas.openxmlformats.org/officeDocument/2006/relationships/hyperlink" Target="http://skessuhorn.is/2017/04/02/ekki-satt-ord-gaer" TargetMode="External"/><Relationship Id="rId4451" Type="http://schemas.openxmlformats.org/officeDocument/2006/relationships/hyperlink" Target="http://mbl.is" TargetMode="External"/><Relationship Id="rId5783" Type="http://schemas.openxmlformats.org/officeDocument/2006/relationships/hyperlink" Target="http://mbl.is" TargetMode="External"/><Relationship Id="rId4450" Type="http://schemas.openxmlformats.org/officeDocument/2006/relationships/hyperlink" Target="http://mbl.is/frettir/innlent/2015/09/23/frumsyningu_frestad" TargetMode="External"/><Relationship Id="rId5784" Type="http://schemas.openxmlformats.org/officeDocument/2006/relationships/hyperlink" Target="http://mbl.is/bill/frettir/2014/09/02/hyggjast_utryma_einkabilnum_i_helsinki" TargetMode="External"/><Relationship Id="rId3122" Type="http://schemas.openxmlformats.org/officeDocument/2006/relationships/hyperlink" Target="http://visir.is/g/2016161229884" TargetMode="External"/><Relationship Id="rId4453" Type="http://schemas.openxmlformats.org/officeDocument/2006/relationships/hyperlink" Target="http://mbl.is/greinasafn/grein/1327304" TargetMode="External"/><Relationship Id="rId5781" Type="http://schemas.openxmlformats.org/officeDocument/2006/relationships/hyperlink" Target="http://ruv.is/frett/lengstu-vidraedur-i-thrjatiu-ar" TargetMode="External"/><Relationship Id="rId3121" Type="http://schemas.openxmlformats.org/officeDocument/2006/relationships/hyperlink" Target="http://mbl.is/greinasafn/grein/528373" TargetMode="External"/><Relationship Id="rId4452" Type="http://schemas.openxmlformats.org/officeDocument/2006/relationships/hyperlink" Target="http://mbl.is/sport/korfubolti/2019/02/16/a_nalum_allan_leikinn" TargetMode="External"/><Relationship Id="rId5782" Type="http://schemas.openxmlformats.org/officeDocument/2006/relationships/hyperlink" Target="http://visir.is/g/2017170519809" TargetMode="External"/><Relationship Id="rId3124" Type="http://schemas.openxmlformats.org/officeDocument/2006/relationships/hyperlink" Target="http://stundin.is/grein/10218" TargetMode="External"/><Relationship Id="rId4455" Type="http://schemas.openxmlformats.org/officeDocument/2006/relationships/hyperlink" Target="http://mbl.is/greinasafn/grein/1468545" TargetMode="External"/><Relationship Id="rId5787" Type="http://schemas.openxmlformats.org/officeDocument/2006/relationships/hyperlink" Target="http://mbl.is" TargetMode="External"/><Relationship Id="rId3123" Type="http://schemas.openxmlformats.org/officeDocument/2006/relationships/hyperlink" Target="http://mbl.is/greinasafn/grein/1048071" TargetMode="External"/><Relationship Id="rId4454" Type="http://schemas.openxmlformats.org/officeDocument/2006/relationships/hyperlink" Target="http://visir.is/g/2019190228696" TargetMode="External"/><Relationship Id="rId5788" Type="http://schemas.openxmlformats.org/officeDocument/2006/relationships/hyperlink" Target="http://mbl.is/frettir/innlent/2018/01/09/hluti_hopsins_utskrifadur_af_sjukrahusi" TargetMode="External"/><Relationship Id="rId3126" Type="http://schemas.openxmlformats.org/officeDocument/2006/relationships/hyperlink" Target="http://mbl.is" TargetMode="External"/><Relationship Id="rId4457" Type="http://schemas.openxmlformats.org/officeDocument/2006/relationships/hyperlink" Target="http://visir.is/g/2004411260419" TargetMode="External"/><Relationship Id="rId5785" Type="http://schemas.openxmlformats.org/officeDocument/2006/relationships/hyperlink" Target="http://visir.is/g/2018180609425" TargetMode="External"/><Relationship Id="rId3125" Type="http://schemas.openxmlformats.org/officeDocument/2006/relationships/hyperlink" Target="http://ruv.is/node/993321" TargetMode="External"/><Relationship Id="rId4456" Type="http://schemas.openxmlformats.org/officeDocument/2006/relationships/hyperlink" Target="http://mbl.is/greinasafn/grein/1704533" TargetMode="External"/><Relationship Id="rId5786" Type="http://schemas.openxmlformats.org/officeDocument/2006/relationships/hyperlink" Target="http://mbl.is/greinasafn/grein/1603658" TargetMode="External"/><Relationship Id="rId4404" Type="http://schemas.openxmlformats.org/officeDocument/2006/relationships/hyperlink" Target="http://mbl.is/greinasafn/grein/1436252" TargetMode="External"/><Relationship Id="rId5736" Type="http://schemas.openxmlformats.org/officeDocument/2006/relationships/hyperlink" Target="http://mbl.is" TargetMode="External"/><Relationship Id="rId4403" Type="http://schemas.openxmlformats.org/officeDocument/2006/relationships/hyperlink" Target="http://mbl.is/frettir/erlent/2011/08/15/indverjar_fagna_64_ara_sjalfstaedi" TargetMode="External"/><Relationship Id="rId5737" Type="http://schemas.openxmlformats.org/officeDocument/2006/relationships/hyperlink" Target="http://mbl.is/smartland/heilsa/2018/01/13/tilgangur_lifsins_ad_raekta_hid_goda" TargetMode="External"/><Relationship Id="rId4406" Type="http://schemas.openxmlformats.org/officeDocument/2006/relationships/hyperlink" Target="http://mbl.is/greinasafn/grein/1065828" TargetMode="External"/><Relationship Id="rId5734" Type="http://schemas.openxmlformats.org/officeDocument/2006/relationships/hyperlink" Target="http://visir.is/g/2013130218877" TargetMode="External"/><Relationship Id="rId4405" Type="http://schemas.openxmlformats.org/officeDocument/2006/relationships/hyperlink" Target="http://mbl.is" TargetMode="External"/><Relationship Id="rId5735" Type="http://schemas.openxmlformats.org/officeDocument/2006/relationships/hyperlink" Target="http://frettabladid.is/lifid/cage-i-hefndarhug" TargetMode="External"/><Relationship Id="rId4408" Type="http://schemas.openxmlformats.org/officeDocument/2006/relationships/hyperlink" Target="http://mbl.is/greinasafn/grein/1079398" TargetMode="External"/><Relationship Id="rId4407" Type="http://schemas.openxmlformats.org/officeDocument/2006/relationships/hyperlink" Target="http://visir.is/g/2013710199957" TargetMode="External"/><Relationship Id="rId5738" Type="http://schemas.openxmlformats.org/officeDocument/2006/relationships/hyperlink" Target="http://dv.is" TargetMode="External"/><Relationship Id="rId4409" Type="http://schemas.openxmlformats.org/officeDocument/2006/relationships/hyperlink" Target="http://visir.is/g/2019190619109" TargetMode="External"/><Relationship Id="rId5739" Type="http://schemas.openxmlformats.org/officeDocument/2006/relationships/hyperlink" Target="http://mbl.is/greinasafn/grein/1341511" TargetMode="External"/><Relationship Id="rId4400" Type="http://schemas.openxmlformats.org/officeDocument/2006/relationships/hyperlink" Target="http://mbl.is/frettir/innlent/2012/11/20/jolin_hefjast_missnemma_i_utvarpinu" TargetMode="External"/><Relationship Id="rId5732" Type="http://schemas.openxmlformats.org/officeDocument/2006/relationships/hyperlink" Target="http://frettatiminn.is/krefjandi-nam-fyrir-afburdanemendur/" TargetMode="External"/><Relationship Id="rId5733" Type="http://schemas.openxmlformats.org/officeDocument/2006/relationships/hyperlink" Target="http://eyjan.pressan.is/frettir/?p=182044" TargetMode="External"/><Relationship Id="rId4402" Type="http://schemas.openxmlformats.org/officeDocument/2006/relationships/hyperlink" Target="http://mbl.is" TargetMode="External"/><Relationship Id="rId5730" Type="http://schemas.openxmlformats.org/officeDocument/2006/relationships/hyperlink" Target="http://mbl.is" TargetMode="External"/><Relationship Id="rId4401" Type="http://schemas.openxmlformats.org/officeDocument/2006/relationships/hyperlink" Target="http://mbl.is/greinasafn/grein/820535" TargetMode="External"/><Relationship Id="rId5731" Type="http://schemas.openxmlformats.org/officeDocument/2006/relationships/hyperlink" Target="http://mbl.is/smartland/tiska/2011/10/11/cheryl_cole_hannar_skolinu" TargetMode="External"/><Relationship Id="rId5725" Type="http://schemas.openxmlformats.org/officeDocument/2006/relationships/hyperlink" Target="http://mbl.is/greinasafn/grein/1173364" TargetMode="External"/><Relationship Id="rId5726" Type="http://schemas.openxmlformats.org/officeDocument/2006/relationships/hyperlink" Target="http://visir.is/g/2019190819152" TargetMode="External"/><Relationship Id="rId5723" Type="http://schemas.openxmlformats.org/officeDocument/2006/relationships/hyperlink" Target="http://fotbolti.net/news/28-06-2019/atli-sigurjons-hvergi-betra-ad-vera-en-i-kr-thegar-gengur-vel" TargetMode="External"/><Relationship Id="rId5724" Type="http://schemas.openxmlformats.org/officeDocument/2006/relationships/hyperlink" Target="http://visir.is/g/2017170928805" TargetMode="External"/><Relationship Id="rId5729" Type="http://schemas.openxmlformats.org/officeDocument/2006/relationships/hyperlink" Target="http://mbl.is/folk/frettir/2014/05/23/hollywoodmommur_geta_ekki_kvartad" TargetMode="External"/><Relationship Id="rId5727" Type="http://schemas.openxmlformats.org/officeDocument/2006/relationships/hyperlink" Target="http://bbl.is/frettir/2546" TargetMode="External"/><Relationship Id="rId5728" Type="http://schemas.openxmlformats.org/officeDocument/2006/relationships/hyperlink" Target="http://mbl.is" TargetMode="External"/><Relationship Id="rId5721" Type="http://schemas.openxmlformats.org/officeDocument/2006/relationships/hyperlink" Target="http://mbl.is/greinasafn/grein/1392092" TargetMode="External"/><Relationship Id="rId5722" Type="http://schemas.openxmlformats.org/officeDocument/2006/relationships/hyperlink" Target="http://mbl.is" TargetMode="External"/><Relationship Id="rId5720" Type="http://schemas.openxmlformats.org/officeDocument/2006/relationships/hyperlink" Target="http://mbl.is/greinasafn/grein/1660712" TargetMode="External"/><Relationship Id="rId4426" Type="http://schemas.openxmlformats.org/officeDocument/2006/relationships/hyperlink" Target="http://mbl.is/greinasafn/grein/599585" TargetMode="External"/><Relationship Id="rId5758" Type="http://schemas.openxmlformats.org/officeDocument/2006/relationships/hyperlink" Target="http://ruv.is/node/801638" TargetMode="External"/><Relationship Id="rId4425" Type="http://schemas.openxmlformats.org/officeDocument/2006/relationships/hyperlink" Target="http://mbl.is/greinasafn/grein/786404" TargetMode="External"/><Relationship Id="rId5759" Type="http://schemas.openxmlformats.org/officeDocument/2006/relationships/hyperlink" Target="http://mbl.is/greinasafn/grein/1614269" TargetMode="External"/><Relationship Id="rId4428" Type="http://schemas.openxmlformats.org/officeDocument/2006/relationships/hyperlink" Target="http://mbl.is/fjolskyldan/frettir/2018/05/31/5_uppeldisrad_rikku" TargetMode="External"/><Relationship Id="rId5756" Type="http://schemas.openxmlformats.org/officeDocument/2006/relationships/hyperlink" Target="http://mbl.is/greinasafn/grein/1228545" TargetMode="External"/><Relationship Id="rId4427" Type="http://schemas.openxmlformats.org/officeDocument/2006/relationships/hyperlink" Target="http://mbl.is" TargetMode="External"/><Relationship Id="rId5757" Type="http://schemas.openxmlformats.org/officeDocument/2006/relationships/hyperlink" Target="http://ruv.is/node/1191745" TargetMode="External"/><Relationship Id="rId4429" Type="http://schemas.openxmlformats.org/officeDocument/2006/relationships/hyperlink" Target="http://visir.is/g/2015151128847" TargetMode="External"/><Relationship Id="rId5750" Type="http://schemas.openxmlformats.org/officeDocument/2006/relationships/hyperlink" Target="http://ruv.is/node/1110224" TargetMode="External"/><Relationship Id="rId5751" Type="http://schemas.openxmlformats.org/officeDocument/2006/relationships/hyperlink" Target="http://fotbolti.net/news/25-04-2017/willum-synirnir-minir-hordustu-gagnrynendur" TargetMode="External"/><Relationship Id="rId4420" Type="http://schemas.openxmlformats.org/officeDocument/2006/relationships/hyperlink" Target="http://mbl.is/greinasafn/grein/1595177" TargetMode="External"/><Relationship Id="rId4422" Type="http://schemas.openxmlformats.org/officeDocument/2006/relationships/hyperlink" Target="http://mbl.is/greinasafn/grein/501481" TargetMode="External"/><Relationship Id="rId5754" Type="http://schemas.openxmlformats.org/officeDocument/2006/relationships/hyperlink" Target="http://mbl.is" TargetMode="External"/><Relationship Id="rId4421" Type="http://schemas.openxmlformats.org/officeDocument/2006/relationships/hyperlink" Target="http://visir.is/g/2012120809186" TargetMode="External"/><Relationship Id="rId5755" Type="http://schemas.openxmlformats.org/officeDocument/2006/relationships/hyperlink" Target="http://mbl.is/frettir/innlent/2017/10/01/konur_verda_ae_synilegri_a_bbc" TargetMode="External"/><Relationship Id="rId4424" Type="http://schemas.openxmlformats.org/officeDocument/2006/relationships/hyperlink" Target="http://mbl.is/greinasafn/grein/1421901" TargetMode="External"/><Relationship Id="rId5752" Type="http://schemas.openxmlformats.org/officeDocument/2006/relationships/hyperlink" Target="http://mbl.is/greinasafn/grein/1680259" TargetMode="External"/><Relationship Id="rId4423" Type="http://schemas.openxmlformats.org/officeDocument/2006/relationships/hyperlink" Target="http://visir.is/g/2009168809923" TargetMode="External"/><Relationship Id="rId5753" Type="http://schemas.openxmlformats.org/officeDocument/2006/relationships/hyperlink" Target="http://ruv.is/frett/katrin-kallar-eftir-abyrgd-rikja-og-fyrirtaekja" TargetMode="External"/><Relationship Id="rId4415" Type="http://schemas.openxmlformats.org/officeDocument/2006/relationships/hyperlink" Target="http://visir.is/g/2005502250306" TargetMode="External"/><Relationship Id="rId5747" Type="http://schemas.openxmlformats.org/officeDocument/2006/relationships/hyperlink" Target="http://vb.is/frettir/138592/" TargetMode="External"/><Relationship Id="rId4414" Type="http://schemas.openxmlformats.org/officeDocument/2006/relationships/hyperlink" Target="http://visir.is/g/2013712209925" TargetMode="External"/><Relationship Id="rId5748" Type="http://schemas.openxmlformats.org/officeDocument/2006/relationships/hyperlink" Target="http://mbl.is" TargetMode="External"/><Relationship Id="rId4417" Type="http://schemas.openxmlformats.org/officeDocument/2006/relationships/hyperlink" Target="http://mbl.is/greinasafn/grein/1161049" TargetMode="External"/><Relationship Id="rId5745" Type="http://schemas.openxmlformats.org/officeDocument/2006/relationships/hyperlink" Target="http://visir.is/g/2015703269979" TargetMode="External"/><Relationship Id="rId4416" Type="http://schemas.openxmlformats.org/officeDocument/2006/relationships/hyperlink" Target="http://mbl.is/greinasafn/grein/820354" TargetMode="External"/><Relationship Id="rId5746" Type="http://schemas.openxmlformats.org/officeDocument/2006/relationships/hyperlink" Target="http://vb.is" TargetMode="External"/><Relationship Id="rId4419" Type="http://schemas.openxmlformats.org/officeDocument/2006/relationships/hyperlink" Target="http://frettabladid.is/skodun/metoo-skilar-olendum-fyrr-i-ragjoef" TargetMode="External"/><Relationship Id="rId4418" Type="http://schemas.openxmlformats.org/officeDocument/2006/relationships/hyperlink" Target="http://ruv.is/node/951049" TargetMode="External"/><Relationship Id="rId5749" Type="http://schemas.openxmlformats.org/officeDocument/2006/relationships/hyperlink" Target="http://mbl.is/frettir/innlent/2013/03/12/skattkerfid_ordid_ad_serstoku_vandamali" TargetMode="External"/><Relationship Id="rId5740" Type="http://schemas.openxmlformats.org/officeDocument/2006/relationships/hyperlink" Target="http://mbl.is/greinasafn/grein/1200914" TargetMode="External"/><Relationship Id="rId4411" Type="http://schemas.openxmlformats.org/officeDocument/2006/relationships/hyperlink" Target="http://mbl.is/greinasafn/grein/616574" TargetMode="External"/><Relationship Id="rId5743" Type="http://schemas.openxmlformats.org/officeDocument/2006/relationships/hyperlink" Target="http://mbl.is" TargetMode="External"/><Relationship Id="rId4410" Type="http://schemas.openxmlformats.org/officeDocument/2006/relationships/hyperlink" Target="http://mbl.is/greinasafn/grein/1447443" TargetMode="External"/><Relationship Id="rId5744" Type="http://schemas.openxmlformats.org/officeDocument/2006/relationships/hyperlink" Target="http://mbl.is/frettir/innlent/2018/06/21/born_eigi_ekki_heima_i_fangelsi" TargetMode="External"/><Relationship Id="rId4413" Type="http://schemas.openxmlformats.org/officeDocument/2006/relationships/hyperlink" Target="http://mbl.is/greinasafn/grein/1181309" TargetMode="External"/><Relationship Id="rId5741" Type="http://schemas.openxmlformats.org/officeDocument/2006/relationships/hyperlink" Target="http://mbl.is" TargetMode="External"/><Relationship Id="rId4412" Type="http://schemas.openxmlformats.org/officeDocument/2006/relationships/hyperlink" Target="http://frettabladid.is/frettir/tryggja-a-boern-geti-ekki-keypt-afengi" TargetMode="External"/><Relationship Id="rId5742" Type="http://schemas.openxmlformats.org/officeDocument/2006/relationships/hyperlink" Target="http://mbl.is/smartland/samskipti/2018/05/25/skalf_ef_eg_thurfti_ad_tja_mig" TargetMode="External"/><Relationship Id="rId3191" Type="http://schemas.openxmlformats.org/officeDocument/2006/relationships/hyperlink" Target="http://visir.is/g/2016160709791" TargetMode="External"/><Relationship Id="rId3190" Type="http://schemas.openxmlformats.org/officeDocument/2006/relationships/hyperlink" Target="http://mbl.is/greinasafn/grein/1377765" TargetMode="External"/><Relationship Id="rId3193" Type="http://schemas.openxmlformats.org/officeDocument/2006/relationships/hyperlink" Target="http://mbl.is/greinasafn/grein/1602520" TargetMode="External"/><Relationship Id="rId3192" Type="http://schemas.openxmlformats.org/officeDocument/2006/relationships/hyperlink" Target="http://mbl.is/greinasafn/grein/1153856" TargetMode="External"/><Relationship Id="rId3195" Type="http://schemas.openxmlformats.org/officeDocument/2006/relationships/hyperlink" Target="http://mbl.is/frettir/innlent/2015/09/27/eg_get_gert_helling_tho_ad_eg_se_ung" TargetMode="External"/><Relationship Id="rId3194" Type="http://schemas.openxmlformats.org/officeDocument/2006/relationships/hyperlink" Target="http://mbl.is" TargetMode="External"/><Relationship Id="rId3197" Type="http://schemas.openxmlformats.org/officeDocument/2006/relationships/hyperlink" Target="http://visir.is/g/2017170609381" TargetMode="External"/><Relationship Id="rId3196" Type="http://schemas.openxmlformats.org/officeDocument/2006/relationships/hyperlink" Target="http://visir.is/g/2011705189973" TargetMode="External"/><Relationship Id="rId3199" Type="http://schemas.openxmlformats.org/officeDocument/2006/relationships/hyperlink" Target="http://mbl.is/greinasafn/grein/1451005" TargetMode="External"/><Relationship Id="rId3198" Type="http://schemas.openxmlformats.org/officeDocument/2006/relationships/hyperlink" Target="http://ruv.is/node/1301227" TargetMode="External"/><Relationship Id="rId3180" Type="http://schemas.openxmlformats.org/officeDocument/2006/relationships/hyperlink" Target="http://eyjan.pressan.is/frettir/?p=82356" TargetMode="External"/><Relationship Id="rId3182" Type="http://schemas.openxmlformats.org/officeDocument/2006/relationships/hyperlink" Target="http://visir.is/g/2016160519312" TargetMode="External"/><Relationship Id="rId3181" Type="http://schemas.openxmlformats.org/officeDocument/2006/relationships/hyperlink" Target="http://mbl.is/greinasafn/grein/1656225" TargetMode="External"/><Relationship Id="rId3184" Type="http://schemas.openxmlformats.org/officeDocument/2006/relationships/hyperlink" Target="http://dv.is/frettir/2012/10/12/barnshafandi-ad-hoppa-milli-husthaka/" TargetMode="External"/><Relationship Id="rId3183" Type="http://schemas.openxmlformats.org/officeDocument/2006/relationships/hyperlink" Target="http://dv.is" TargetMode="External"/><Relationship Id="rId3186" Type="http://schemas.openxmlformats.org/officeDocument/2006/relationships/hyperlink" Target="http://dv.is" TargetMode="External"/><Relationship Id="rId3185" Type="http://schemas.openxmlformats.org/officeDocument/2006/relationships/hyperlink" Target="http://visir.is/g/2009286313643" TargetMode="External"/><Relationship Id="rId3188" Type="http://schemas.openxmlformats.org/officeDocument/2006/relationships/hyperlink" Target="http://mbl.is" TargetMode="External"/><Relationship Id="rId3187" Type="http://schemas.openxmlformats.org/officeDocument/2006/relationships/hyperlink" Target="http://dv.is/433/2019/2/13/arons-mal-englandi-einn-sa-efnilegasti-valdi-england-frekar-en-irland" TargetMode="External"/><Relationship Id="rId3189" Type="http://schemas.openxmlformats.org/officeDocument/2006/relationships/hyperlink" Target="http://mbl.is/frettir/erlent/2017/03/06/lemur_thu_konuna_thina/" TargetMode="External"/><Relationship Id="rId4480" Type="http://schemas.openxmlformats.org/officeDocument/2006/relationships/hyperlink" Target="http://visir.is/g/2008969965489" TargetMode="External"/><Relationship Id="rId3151" Type="http://schemas.openxmlformats.org/officeDocument/2006/relationships/hyperlink" Target="http://mbl.is/greinasafn/grein/1508617" TargetMode="External"/><Relationship Id="rId4482" Type="http://schemas.openxmlformats.org/officeDocument/2006/relationships/hyperlink" Target="http://pressan.is/Veroldin/LesaGrein/10-leidir-til-thess-ad-jafna-sig-a-astarsorg" TargetMode="External"/><Relationship Id="rId3150" Type="http://schemas.openxmlformats.org/officeDocument/2006/relationships/hyperlink" Target="http://mbl.is/greinasafn/grein/1535937" TargetMode="External"/><Relationship Id="rId4481" Type="http://schemas.openxmlformats.org/officeDocument/2006/relationships/hyperlink" Target="http://visir.is/g/2018181219106" TargetMode="External"/><Relationship Id="rId3153" Type="http://schemas.openxmlformats.org/officeDocument/2006/relationships/hyperlink" Target="http://ruv.is/node/616229" TargetMode="External"/><Relationship Id="rId4484" Type="http://schemas.openxmlformats.org/officeDocument/2006/relationships/hyperlink" Target="http://dv.is" TargetMode="External"/><Relationship Id="rId3152" Type="http://schemas.openxmlformats.org/officeDocument/2006/relationships/hyperlink" Target="http://visir.is/g/2014712189966" TargetMode="External"/><Relationship Id="rId4483" Type="http://schemas.openxmlformats.org/officeDocument/2006/relationships/hyperlink" Target="http://mannlif.is/folk/eg-hafdi-sterka-tilfinningu-fyrir-thvi-ad-timinn-vaeri-naumur" TargetMode="External"/><Relationship Id="rId3155" Type="http://schemas.openxmlformats.org/officeDocument/2006/relationships/hyperlink" Target="http://mbl.is/greinasafn/grein/1112748" TargetMode="External"/><Relationship Id="rId4486" Type="http://schemas.openxmlformats.org/officeDocument/2006/relationships/hyperlink" Target="http://mbl.is/greinasafn/grein/1310468" TargetMode="External"/><Relationship Id="rId3154" Type="http://schemas.openxmlformats.org/officeDocument/2006/relationships/hyperlink" Target="http://visir.is/g/2010157900709" TargetMode="External"/><Relationship Id="rId4485" Type="http://schemas.openxmlformats.org/officeDocument/2006/relationships/hyperlink" Target="http://dv.is/folk/2008/12/24/kostir-kreppunnar/" TargetMode="External"/><Relationship Id="rId3157" Type="http://schemas.openxmlformats.org/officeDocument/2006/relationships/hyperlink" Target="http://mbl.is" TargetMode="External"/><Relationship Id="rId4488" Type="http://schemas.openxmlformats.org/officeDocument/2006/relationships/hyperlink" Target="http://ruv.is/node/983792" TargetMode="External"/><Relationship Id="rId3156" Type="http://schemas.openxmlformats.org/officeDocument/2006/relationships/hyperlink" Target="http://visir.is/g/2015151209481" TargetMode="External"/><Relationship Id="rId4487" Type="http://schemas.openxmlformats.org/officeDocument/2006/relationships/hyperlink" Target="http://mbl.is" TargetMode="External"/><Relationship Id="rId3159" Type="http://schemas.openxmlformats.org/officeDocument/2006/relationships/hyperlink" Target="http://visir.is/g/2019190308907" TargetMode="External"/><Relationship Id="rId3158" Type="http://schemas.openxmlformats.org/officeDocument/2006/relationships/hyperlink" Target="http://mbl.is/folk/frettir/2018/04/13/odruvisi_leiksyning" TargetMode="External"/><Relationship Id="rId4489" Type="http://schemas.openxmlformats.org/officeDocument/2006/relationships/hyperlink" Target="http://mbl.is" TargetMode="External"/><Relationship Id="rId3149" Type="http://schemas.openxmlformats.org/officeDocument/2006/relationships/hyperlink" Target="http://mbl.is/greinasafn/grein/1364037" TargetMode="External"/><Relationship Id="rId3140" Type="http://schemas.openxmlformats.org/officeDocument/2006/relationships/hyperlink" Target="http://mbl.is" TargetMode="External"/><Relationship Id="rId4471" Type="http://schemas.openxmlformats.org/officeDocument/2006/relationships/hyperlink" Target="http://mbl.is/smartland/heilsa/2016/09/23/engar_plastagnir_i_vorum_fra_nivea/" TargetMode="External"/><Relationship Id="rId4470" Type="http://schemas.openxmlformats.org/officeDocument/2006/relationships/hyperlink" Target="http://mbl.is" TargetMode="External"/><Relationship Id="rId3142" Type="http://schemas.openxmlformats.org/officeDocument/2006/relationships/hyperlink" Target="http://dv.is" TargetMode="External"/><Relationship Id="rId4473" Type="http://schemas.openxmlformats.org/officeDocument/2006/relationships/hyperlink" Target="http://mbl.is/greinasafn/grein/1227713" TargetMode="External"/><Relationship Id="rId3141" Type="http://schemas.openxmlformats.org/officeDocument/2006/relationships/hyperlink" Target="http://mbl.is/smartland/frami/2017/04/07/stodugt_ad_lenda_i_pinlegum_adstaedum/" TargetMode="External"/><Relationship Id="rId4472" Type="http://schemas.openxmlformats.org/officeDocument/2006/relationships/hyperlink" Target="http://visir.is/g/2007108280042" TargetMode="External"/><Relationship Id="rId3144" Type="http://schemas.openxmlformats.org/officeDocument/2006/relationships/hyperlink" Target="http://dv.is" TargetMode="External"/><Relationship Id="rId4475" Type="http://schemas.openxmlformats.org/officeDocument/2006/relationships/hyperlink" Target="http://mbl.is/smartland/stars/2019/04/07/i_skyjunum_med_brudkaupsdaginn" TargetMode="External"/><Relationship Id="rId3143" Type="http://schemas.openxmlformats.org/officeDocument/2006/relationships/hyperlink" Target="http://dv.is/frettir/2011/6/22/prinsessuskoli-i-kopavogi/" TargetMode="External"/><Relationship Id="rId4474" Type="http://schemas.openxmlformats.org/officeDocument/2006/relationships/hyperlink" Target="http://mbl.is" TargetMode="External"/><Relationship Id="rId3146" Type="http://schemas.openxmlformats.org/officeDocument/2006/relationships/hyperlink" Target="http://vikudagur.is" TargetMode="External"/><Relationship Id="rId4477" Type="http://schemas.openxmlformats.org/officeDocument/2006/relationships/hyperlink" Target="http://dv.is" TargetMode="External"/><Relationship Id="rId3145" Type="http://schemas.openxmlformats.org/officeDocument/2006/relationships/hyperlink" Target="http://dv.is/folk/2014/10/17/mer-bregdur-thegar-bjallan-hringir-thinginu/" TargetMode="External"/><Relationship Id="rId4476" Type="http://schemas.openxmlformats.org/officeDocument/2006/relationships/hyperlink" Target="http://dv.is" TargetMode="External"/><Relationship Id="rId3148" Type="http://schemas.openxmlformats.org/officeDocument/2006/relationships/hyperlink" Target="http://mbl.is/greinasafn/grein/571314" TargetMode="External"/><Relationship Id="rId4479" Type="http://schemas.openxmlformats.org/officeDocument/2006/relationships/hyperlink" Target="http://mbl.is/sport/fotbolti/2017/06/10/gaman_ad_vera_hluti_af_thessari_throun/" TargetMode="External"/><Relationship Id="rId3147" Type="http://schemas.openxmlformats.org/officeDocument/2006/relationships/hyperlink" Target="http://vikudagur.is/is/frettir/nidurstada-verdur-ekki-radin-a-vigvelli-samfelagsmidlanna" TargetMode="External"/><Relationship Id="rId4478" Type="http://schemas.openxmlformats.org/officeDocument/2006/relationships/hyperlink" Target="http://mbl.is" TargetMode="External"/><Relationship Id="rId3171" Type="http://schemas.openxmlformats.org/officeDocument/2006/relationships/hyperlink" Target="http://mbl.is/greinasafn/grein/1565196" TargetMode="External"/><Relationship Id="rId3170" Type="http://schemas.openxmlformats.org/officeDocument/2006/relationships/hyperlink" Target="http://mbl.is/greinasafn/grein/1235347" TargetMode="External"/><Relationship Id="rId3173" Type="http://schemas.openxmlformats.org/officeDocument/2006/relationships/hyperlink" Target="http://mbl.is" TargetMode="External"/><Relationship Id="rId3172" Type="http://schemas.openxmlformats.org/officeDocument/2006/relationships/hyperlink" Target="http://mbl.is/greinasafn/grein/1418624" TargetMode="External"/><Relationship Id="rId3175" Type="http://schemas.openxmlformats.org/officeDocument/2006/relationships/hyperlink" Target="http://dv.is" TargetMode="External"/><Relationship Id="rId3174" Type="http://schemas.openxmlformats.org/officeDocument/2006/relationships/hyperlink" Target="http://mbl.is/frettir/innlent/2005/08/31/syknadur_af_akaeru_um_ad_hafa_flutt_inn_tvaer_flosk" TargetMode="External"/><Relationship Id="rId3177" Type="http://schemas.openxmlformats.org/officeDocument/2006/relationships/hyperlink" Target="http://mbl.is" TargetMode="External"/><Relationship Id="rId3176" Type="http://schemas.openxmlformats.org/officeDocument/2006/relationships/hyperlink" Target="http://dv.is/frettir/2019/11/18/stora-leyndarmal-vesmannaeyja-oskrudu-svo-ad-allur-baerinn-heyrdi-til" TargetMode="External"/><Relationship Id="rId3179" Type="http://schemas.openxmlformats.org/officeDocument/2006/relationships/hyperlink" Target="http://dv.is" TargetMode="External"/><Relationship Id="rId3178" Type="http://schemas.openxmlformats.org/officeDocument/2006/relationships/hyperlink" Target="http://mbl.is/frettir/innlent/2010/05/16/tolvuleikir_barna_foreldrar_litid_medvitadir" TargetMode="External"/><Relationship Id="rId3160" Type="http://schemas.openxmlformats.org/officeDocument/2006/relationships/hyperlink" Target="http://dv.is" TargetMode="External"/><Relationship Id="rId4491" Type="http://schemas.openxmlformats.org/officeDocument/2006/relationships/hyperlink" Target="http://mbl.is" TargetMode="External"/><Relationship Id="rId4490" Type="http://schemas.openxmlformats.org/officeDocument/2006/relationships/hyperlink" Target="http://mbl.is/smartland/frami/2011/11/04/vertu_undirbuinn_undir_uppsogn" TargetMode="External"/><Relationship Id="rId3162" Type="http://schemas.openxmlformats.org/officeDocument/2006/relationships/hyperlink" Target="http://dv.is" TargetMode="External"/><Relationship Id="rId4493" Type="http://schemas.openxmlformats.org/officeDocument/2006/relationships/hyperlink" Target="http://dv.is" TargetMode="External"/><Relationship Id="rId3161" Type="http://schemas.openxmlformats.org/officeDocument/2006/relationships/hyperlink" Target="http://mbl.is/greinasafn/grein/632435" TargetMode="External"/><Relationship Id="rId4492" Type="http://schemas.openxmlformats.org/officeDocument/2006/relationships/hyperlink" Target="http://mbl.is/sport/efstadeild/2018/09/19/ekkert_edlilegt_i_thessu_mali_huginn_maetti_ekki" TargetMode="External"/><Relationship Id="rId3164" Type="http://schemas.openxmlformats.org/officeDocument/2006/relationships/hyperlink" Target="http://mbl.is/greinasafn/grein/589518" TargetMode="External"/><Relationship Id="rId4495" Type="http://schemas.openxmlformats.org/officeDocument/2006/relationships/hyperlink" Target="http://ruv.is/node/769945" TargetMode="External"/><Relationship Id="rId3163" Type="http://schemas.openxmlformats.org/officeDocument/2006/relationships/hyperlink" Target="http://dv.is/blogg/svarthofdi/2009/9/1/batnandi-englar/" TargetMode="External"/><Relationship Id="rId4494" Type="http://schemas.openxmlformats.org/officeDocument/2006/relationships/hyperlink" Target="http://dv.is/433/2019/8/15/sanchez-vill-burt-fra-united" TargetMode="External"/><Relationship Id="rId3166" Type="http://schemas.openxmlformats.org/officeDocument/2006/relationships/hyperlink" Target="http://ruv.is/node/1216413" TargetMode="External"/><Relationship Id="rId4497" Type="http://schemas.openxmlformats.org/officeDocument/2006/relationships/hyperlink" Target="http://ruv.is/node/631433" TargetMode="External"/><Relationship Id="rId3165" Type="http://schemas.openxmlformats.org/officeDocument/2006/relationships/hyperlink" Target="http://mbl.is/greinasafn/grein/1614227" TargetMode="External"/><Relationship Id="rId4496" Type="http://schemas.openxmlformats.org/officeDocument/2006/relationships/hyperlink" Target="http://huni.is/index.php?pid=32&amp;cid=12585" TargetMode="External"/><Relationship Id="rId3168" Type="http://schemas.openxmlformats.org/officeDocument/2006/relationships/hyperlink" Target="http://mbl.is/sport/frettir/2004/08/25/markvarslan_var_dopur" TargetMode="External"/><Relationship Id="rId4499" Type="http://schemas.openxmlformats.org/officeDocument/2006/relationships/hyperlink" Target="http://dv.is/frettir/2017/3/22/synir-birnu-komu-heim-med-notada-sprautunal-thad-tharf-ad-vekja-thessa-umraedu-til-ad-vernda-bornin/" TargetMode="External"/><Relationship Id="rId3167" Type="http://schemas.openxmlformats.org/officeDocument/2006/relationships/hyperlink" Target="http://mbl.is" TargetMode="External"/><Relationship Id="rId4498" Type="http://schemas.openxmlformats.org/officeDocument/2006/relationships/hyperlink" Target="http://dv.is" TargetMode="External"/><Relationship Id="rId3169" Type="http://schemas.openxmlformats.org/officeDocument/2006/relationships/hyperlink" Target="http://visir.is/g/2010346162747" TargetMode="External"/><Relationship Id="rId5813" Type="http://schemas.openxmlformats.org/officeDocument/2006/relationships/hyperlink" Target="http://mbl.is/greinasafn/grein/1215885" TargetMode="External"/><Relationship Id="rId5814" Type="http://schemas.openxmlformats.org/officeDocument/2006/relationships/hyperlink" Target="http://mbl.is" TargetMode="External"/><Relationship Id="rId5811" Type="http://schemas.openxmlformats.org/officeDocument/2006/relationships/hyperlink" Target="http://dv.is" TargetMode="External"/><Relationship Id="rId5812" Type="http://schemas.openxmlformats.org/officeDocument/2006/relationships/hyperlink" Target="http://dv.is/frettir/2018/11/15/med-sterkari-tilfinningu-fyrir-gosi-kotlu-en-adur-dypri-skjalftar-og-meiri-jokulfyla" TargetMode="External"/><Relationship Id="rId5817" Type="http://schemas.openxmlformats.org/officeDocument/2006/relationships/hyperlink" Target="http://mbl.is/greinasafn/grein/1578839" TargetMode="External"/><Relationship Id="rId5818" Type="http://schemas.openxmlformats.org/officeDocument/2006/relationships/hyperlink" Target="http://dv.is" TargetMode="External"/><Relationship Id="rId5815" Type="http://schemas.openxmlformats.org/officeDocument/2006/relationships/hyperlink" Target="http://mbl.is/sport/korfubolti/2019/07/26/gunnar_haettur_i_keflavik" TargetMode="External"/><Relationship Id="rId5816" Type="http://schemas.openxmlformats.org/officeDocument/2006/relationships/hyperlink" Target="http://visir.is/g/2017171008998" TargetMode="External"/><Relationship Id="rId5819" Type="http://schemas.openxmlformats.org/officeDocument/2006/relationships/hyperlink" Target="http://eyjan.dv.is/eyjan/2009/8/4/bref-um-hinn-fullkomna-glaep-styrkingu-kronunnar-peningathvottastod-og-gartner-fjolskylduna" TargetMode="External"/><Relationship Id="rId5810" Type="http://schemas.openxmlformats.org/officeDocument/2006/relationships/hyperlink" Target="http://mbl.is/greinasafn/grein/1704355" TargetMode="External"/><Relationship Id="rId5802" Type="http://schemas.openxmlformats.org/officeDocument/2006/relationships/hyperlink" Target="http://mbl.is/greinasafn/grein/1249271" TargetMode="External"/><Relationship Id="rId5803" Type="http://schemas.openxmlformats.org/officeDocument/2006/relationships/hyperlink" Target="http://stundin.is/grein/9772" TargetMode="External"/><Relationship Id="rId5800" Type="http://schemas.openxmlformats.org/officeDocument/2006/relationships/hyperlink" Target="http://mbl.is" TargetMode="External"/><Relationship Id="rId5801" Type="http://schemas.openxmlformats.org/officeDocument/2006/relationships/hyperlink" Target="http://mbl.is/frettir/innlent/2018/06/18/falleg_adgerd_i_minningu_brodur_hans" TargetMode="External"/><Relationship Id="rId5806" Type="http://schemas.openxmlformats.org/officeDocument/2006/relationships/hyperlink" Target="http://mbl.is" TargetMode="External"/><Relationship Id="rId5807" Type="http://schemas.openxmlformats.org/officeDocument/2006/relationships/hyperlink" Target="http://mbl.is/sport/enski/2012/12/12/ferguson_fagnar_endurkomu_vidic" TargetMode="External"/><Relationship Id="rId5804" Type="http://schemas.openxmlformats.org/officeDocument/2006/relationships/hyperlink" Target="http://mbl.is" TargetMode="External"/><Relationship Id="rId5805" Type="http://schemas.openxmlformats.org/officeDocument/2006/relationships/hyperlink" Target="http://mbl.is/sport/efstadeild/2017/09/18/eg_sa_thad_sem_eg_vildi_sja_3/" TargetMode="External"/><Relationship Id="rId5808" Type="http://schemas.openxmlformats.org/officeDocument/2006/relationships/hyperlink" Target="http://mbl.is" TargetMode="External"/><Relationship Id="rId5809" Type="http://schemas.openxmlformats.org/officeDocument/2006/relationships/hyperlink" Target="http://mbl.is/sport/korfubolti/2017/03/16/lidid_hefur_umturnast_eftir_komu_fridriks/" TargetMode="External"/><Relationship Id="rId4503" Type="http://schemas.openxmlformats.org/officeDocument/2006/relationships/hyperlink" Target="http://vb.is/skodun/59526/" TargetMode="External"/><Relationship Id="rId5835" Type="http://schemas.openxmlformats.org/officeDocument/2006/relationships/hyperlink" Target="http://mbl.is/greinasafn/grein/1244863" TargetMode="External"/><Relationship Id="rId4502" Type="http://schemas.openxmlformats.org/officeDocument/2006/relationships/hyperlink" Target="http://vb.is" TargetMode="External"/><Relationship Id="rId5836" Type="http://schemas.openxmlformats.org/officeDocument/2006/relationships/hyperlink" Target="http://mbl.is/greinasafn/grein/1652429" TargetMode="External"/><Relationship Id="rId4505" Type="http://schemas.openxmlformats.org/officeDocument/2006/relationships/hyperlink" Target="http://dv.is" TargetMode="External"/><Relationship Id="rId5833" Type="http://schemas.openxmlformats.org/officeDocument/2006/relationships/hyperlink" Target="http://mbl.is/greinasafn/grein/510832" TargetMode="External"/><Relationship Id="rId4504" Type="http://schemas.openxmlformats.org/officeDocument/2006/relationships/hyperlink" Target="http://visir.is/g/2013131019244" TargetMode="External"/><Relationship Id="rId5834" Type="http://schemas.openxmlformats.org/officeDocument/2006/relationships/hyperlink" Target="http://mbl.is/greinasafn/grein/1130291" TargetMode="External"/><Relationship Id="rId4507" Type="http://schemas.openxmlformats.org/officeDocument/2006/relationships/hyperlink" Target="http://visir.is/g/2018180718983" TargetMode="External"/><Relationship Id="rId5839" Type="http://schemas.openxmlformats.org/officeDocument/2006/relationships/hyperlink" Target="http://eyjan.pressan.is/frettir/2010/03/01/ny-ritstjorn-og-nyr-buningur-smugunnar-umraeda-a-forsendum-velferdar-natturu-og-jafnrettis/" TargetMode="External"/><Relationship Id="rId4506" Type="http://schemas.openxmlformats.org/officeDocument/2006/relationships/hyperlink" Target="http://dv.is/lifsstill/2016/5/13/hringsja-uppbygging-og-fraedsla/" TargetMode="External"/><Relationship Id="rId4509" Type="http://schemas.openxmlformats.org/officeDocument/2006/relationships/hyperlink" Target="http://visir.is/g/2007102200090" TargetMode="External"/><Relationship Id="rId5837" Type="http://schemas.openxmlformats.org/officeDocument/2006/relationships/hyperlink" Target="http://dv.is" TargetMode="External"/><Relationship Id="rId4508" Type="http://schemas.openxmlformats.org/officeDocument/2006/relationships/hyperlink" Target="http://mbl.is/greinasafn/grein/1279367" TargetMode="External"/><Relationship Id="rId5838" Type="http://schemas.openxmlformats.org/officeDocument/2006/relationships/hyperlink" Target="http://mbl.is/greinasafn/grein/1516133" TargetMode="External"/><Relationship Id="rId5831" Type="http://schemas.openxmlformats.org/officeDocument/2006/relationships/hyperlink" Target="http://ruv.is/node/1091035" TargetMode="External"/><Relationship Id="rId5832" Type="http://schemas.openxmlformats.org/officeDocument/2006/relationships/hyperlink" Target="http://dfs.is/2017/10/21/thegar-einn-ur-hopnum-greinist" TargetMode="External"/><Relationship Id="rId4501" Type="http://schemas.openxmlformats.org/officeDocument/2006/relationships/hyperlink" Target="http://visir.is/g/2019190909128" TargetMode="External"/><Relationship Id="rId4500" Type="http://schemas.openxmlformats.org/officeDocument/2006/relationships/hyperlink" Target="http://stundin.is/grein/6731" TargetMode="External"/><Relationship Id="rId5830" Type="http://schemas.openxmlformats.org/officeDocument/2006/relationships/hyperlink" Target="http://mannlif.is/vikan/nokkrar-stadreyndir-um-hjonabond" TargetMode="External"/><Relationship Id="rId5824" Type="http://schemas.openxmlformats.org/officeDocument/2006/relationships/hyperlink" Target="http://mbl.is/greinasafn/grein/1087453" TargetMode="External"/><Relationship Id="rId5825" Type="http://schemas.openxmlformats.org/officeDocument/2006/relationships/hyperlink" Target="http://mbl.is/greinasafn/grein/628392" TargetMode="External"/><Relationship Id="rId5822" Type="http://schemas.openxmlformats.org/officeDocument/2006/relationships/hyperlink" Target="http://visir.is/g/2014706139924" TargetMode="External"/><Relationship Id="rId5823" Type="http://schemas.openxmlformats.org/officeDocument/2006/relationships/hyperlink" Target="http://visir.is/g/2016160908866" TargetMode="External"/><Relationship Id="rId5828" Type="http://schemas.openxmlformats.org/officeDocument/2006/relationships/hyperlink" Target="http://mbl.is/folk/frettir/2016/12/05/versti_otti_simon_cowell/" TargetMode="External"/><Relationship Id="rId5829" Type="http://schemas.openxmlformats.org/officeDocument/2006/relationships/hyperlink" Target="http://mbl.is/greinasafn/grein/1376930" TargetMode="External"/><Relationship Id="rId5826" Type="http://schemas.openxmlformats.org/officeDocument/2006/relationships/hyperlink" Target="http://visir.is/g/2014140519188" TargetMode="External"/><Relationship Id="rId5827" Type="http://schemas.openxmlformats.org/officeDocument/2006/relationships/hyperlink" Target="http://mbl.is" TargetMode="External"/><Relationship Id="rId5820" Type="http://schemas.openxmlformats.org/officeDocument/2006/relationships/hyperlink" Target="http://mbl.is/greinasafn/grein/1281803" TargetMode="External"/><Relationship Id="rId5821" Type="http://schemas.openxmlformats.org/officeDocument/2006/relationships/hyperlink" Target="http://mbl.is/greinasafn/grein/1077319" TargetMode="External"/><Relationship Id="rId3238" Type="http://schemas.openxmlformats.org/officeDocument/2006/relationships/hyperlink" Target="http://mbl.is/greinasafn/grein/1570411" TargetMode="External"/><Relationship Id="rId4569" Type="http://schemas.openxmlformats.org/officeDocument/2006/relationships/hyperlink" Target="http://kjarninn.is/frettir/2019-02-08-orlog-flokka-skapast-af-folkinu-sem-er-i-theim" TargetMode="External"/><Relationship Id="rId3237" Type="http://schemas.openxmlformats.org/officeDocument/2006/relationships/hyperlink" Target="http://mbl.is/greinasafn/grein/1684631" TargetMode="External"/><Relationship Id="rId4568" Type="http://schemas.openxmlformats.org/officeDocument/2006/relationships/hyperlink" Target="http://kjarninn.is" TargetMode="External"/><Relationship Id="rId5899" Type="http://schemas.openxmlformats.org/officeDocument/2006/relationships/hyperlink" Target="http://mbl.is/greinasafn/grein/1312371" TargetMode="External"/><Relationship Id="rId3239" Type="http://schemas.openxmlformats.org/officeDocument/2006/relationships/hyperlink" Target="http://vb.is" TargetMode="External"/><Relationship Id="rId5890" Type="http://schemas.openxmlformats.org/officeDocument/2006/relationships/hyperlink" Target="http://frettabladid.is/markadurinn/svipmynd-godur-timi-til-ad-nyta-gervigreind" TargetMode="External"/><Relationship Id="rId3230" Type="http://schemas.openxmlformats.org/officeDocument/2006/relationships/hyperlink" Target="http://mbl.is/sport/efstadeild/2017/12/22/knattspyrnuarid_2018_verdur_enn_staerra_en_2017" TargetMode="External"/><Relationship Id="rId4561" Type="http://schemas.openxmlformats.org/officeDocument/2006/relationships/hyperlink" Target="http://mbl.is/greinasafn/grein/798486" TargetMode="External"/><Relationship Id="rId5893" Type="http://schemas.openxmlformats.org/officeDocument/2006/relationships/hyperlink" Target="http://visir.is/g/2015151219075" TargetMode="External"/><Relationship Id="rId4560" Type="http://schemas.openxmlformats.org/officeDocument/2006/relationships/hyperlink" Target="http://mbl.is/folk/verold/2008/12/03/8_ara_serfraedingur_i_astarmalum" TargetMode="External"/><Relationship Id="rId5894" Type="http://schemas.openxmlformats.org/officeDocument/2006/relationships/hyperlink" Target="http://visir.is/g/2019190309791" TargetMode="External"/><Relationship Id="rId3232" Type="http://schemas.openxmlformats.org/officeDocument/2006/relationships/hyperlink" Target="http://visir.is/g/2012120809513" TargetMode="External"/><Relationship Id="rId4563" Type="http://schemas.openxmlformats.org/officeDocument/2006/relationships/hyperlink" Target="http://mbl.is/greinasafn/grein/1508520" TargetMode="External"/><Relationship Id="rId5891" Type="http://schemas.openxmlformats.org/officeDocument/2006/relationships/hyperlink" Target="http://visir.is/g/2012120719936" TargetMode="External"/><Relationship Id="rId3231" Type="http://schemas.openxmlformats.org/officeDocument/2006/relationships/hyperlink" Target="http://visir.is/g/2012707149981" TargetMode="External"/><Relationship Id="rId4562" Type="http://schemas.openxmlformats.org/officeDocument/2006/relationships/hyperlink" Target="http://mbl.is/greinasafn/grein/1210202" TargetMode="External"/><Relationship Id="rId5892" Type="http://schemas.openxmlformats.org/officeDocument/2006/relationships/hyperlink" Target="http://dfs.is/2019/01/19/kostir-og-krofur" TargetMode="External"/><Relationship Id="rId3234" Type="http://schemas.openxmlformats.org/officeDocument/2006/relationships/hyperlink" Target="http://visir.is/g/2012703109961" TargetMode="External"/><Relationship Id="rId4565" Type="http://schemas.openxmlformats.org/officeDocument/2006/relationships/hyperlink" Target="http://mbl.is/greinasafn/grein/1390742" TargetMode="External"/><Relationship Id="rId5897" Type="http://schemas.openxmlformats.org/officeDocument/2006/relationships/hyperlink" Target="http://mbl.is" TargetMode="External"/><Relationship Id="rId3233" Type="http://schemas.openxmlformats.org/officeDocument/2006/relationships/hyperlink" Target="http://mbl.is/greinasafn/grein/1535664" TargetMode="External"/><Relationship Id="rId4564" Type="http://schemas.openxmlformats.org/officeDocument/2006/relationships/hyperlink" Target="http://visir.is/g/2017171019896" TargetMode="External"/><Relationship Id="rId5898" Type="http://schemas.openxmlformats.org/officeDocument/2006/relationships/hyperlink" Target="http://mbl.is/vidskipti/frettir/2006/08/24/nyhedsavisen_bydur_auglysendum_lestrartryggingu" TargetMode="External"/><Relationship Id="rId3236" Type="http://schemas.openxmlformats.org/officeDocument/2006/relationships/hyperlink" Target="http://mbl.is/frettir/innlent/2008/10/01/ekki_kominn_a_endastod" TargetMode="External"/><Relationship Id="rId4567" Type="http://schemas.openxmlformats.org/officeDocument/2006/relationships/hyperlink" Target="http://mbl.is/sport/korfubolti/2018/02/01/vonandi_holdum_vid_haus" TargetMode="External"/><Relationship Id="rId5895" Type="http://schemas.openxmlformats.org/officeDocument/2006/relationships/hyperlink" Target="http://mbl.is/greinasafn/grein/1571967" TargetMode="External"/><Relationship Id="rId3235" Type="http://schemas.openxmlformats.org/officeDocument/2006/relationships/hyperlink" Target="http://mbl.is" TargetMode="External"/><Relationship Id="rId4566" Type="http://schemas.openxmlformats.org/officeDocument/2006/relationships/hyperlink" Target="http://mbl.is" TargetMode="External"/><Relationship Id="rId5896" Type="http://schemas.openxmlformats.org/officeDocument/2006/relationships/hyperlink" Target="http://mbl.is/greinasafn/grein/819080" TargetMode="External"/><Relationship Id="rId3227" Type="http://schemas.openxmlformats.org/officeDocument/2006/relationships/hyperlink" Target="http://mbl.is/greinasafn/grein/1602363" TargetMode="External"/><Relationship Id="rId4558" Type="http://schemas.openxmlformats.org/officeDocument/2006/relationships/hyperlink" Target="http://mbl.is/greinasafn/grein/769033" TargetMode="External"/><Relationship Id="rId3226" Type="http://schemas.openxmlformats.org/officeDocument/2006/relationships/hyperlink" Target="http://mbl.is/sport/frettir/1998/06/16/afreksmenn" TargetMode="External"/><Relationship Id="rId4557" Type="http://schemas.openxmlformats.org/officeDocument/2006/relationships/hyperlink" Target="http://mbl.is/greinasafn/grein/1238379" TargetMode="External"/><Relationship Id="rId3229" Type="http://schemas.openxmlformats.org/officeDocument/2006/relationships/hyperlink" Target="http://mbl.is" TargetMode="External"/><Relationship Id="rId5888" Type="http://schemas.openxmlformats.org/officeDocument/2006/relationships/hyperlink" Target="http://ruv.is/node/987875" TargetMode="External"/><Relationship Id="rId3228" Type="http://schemas.openxmlformats.org/officeDocument/2006/relationships/hyperlink" Target="http://visindavefur.is/svar.php?id=62231" TargetMode="External"/><Relationship Id="rId4559" Type="http://schemas.openxmlformats.org/officeDocument/2006/relationships/hyperlink" Target="http://mbl.is" TargetMode="External"/><Relationship Id="rId5889" Type="http://schemas.openxmlformats.org/officeDocument/2006/relationships/hyperlink" Target="http://mannlif.is/heimurinn/steinathjofar-skilja-eftir-sig-laskadar-natturuperlur" TargetMode="External"/><Relationship Id="rId4550" Type="http://schemas.openxmlformats.org/officeDocument/2006/relationships/hyperlink" Target="http://dv.is/frettir/2010/9/9/fme-vissi-ekki-um-leynihlut-bjorgolfs/" TargetMode="External"/><Relationship Id="rId5882" Type="http://schemas.openxmlformats.org/officeDocument/2006/relationships/hyperlink" Target="http://mbl.is/greinasafn/grein/630979" TargetMode="External"/><Relationship Id="rId5883" Type="http://schemas.openxmlformats.org/officeDocument/2006/relationships/hyperlink" Target="http://dv.is" TargetMode="External"/><Relationship Id="rId3221" Type="http://schemas.openxmlformats.org/officeDocument/2006/relationships/hyperlink" Target="http://dv.is" TargetMode="External"/><Relationship Id="rId4552" Type="http://schemas.openxmlformats.org/officeDocument/2006/relationships/hyperlink" Target="http://dv.is" TargetMode="External"/><Relationship Id="rId5880" Type="http://schemas.openxmlformats.org/officeDocument/2006/relationships/hyperlink" Target="http://mbl.is" TargetMode="External"/><Relationship Id="rId3220" Type="http://schemas.openxmlformats.org/officeDocument/2006/relationships/hyperlink" Target="http://mbl.is/sport/em2011u21/2011/06/11/hvit_russar_stola_a_skyndisoknir" TargetMode="External"/><Relationship Id="rId4551" Type="http://schemas.openxmlformats.org/officeDocument/2006/relationships/hyperlink" Target="http://visir.is/g/2012705029975" TargetMode="External"/><Relationship Id="rId5881" Type="http://schemas.openxmlformats.org/officeDocument/2006/relationships/hyperlink" Target="http://mbl.is/smartland/samskipti/2017/02/07/ertu_ovart_ad_slatra_sambandinu/" TargetMode="External"/><Relationship Id="rId3223" Type="http://schemas.openxmlformats.org/officeDocument/2006/relationships/hyperlink" Target="http://mbl.is" TargetMode="External"/><Relationship Id="rId4554" Type="http://schemas.openxmlformats.org/officeDocument/2006/relationships/hyperlink" Target="http://mbl.is/greinasafn/grein/1451623" TargetMode="External"/><Relationship Id="rId5886" Type="http://schemas.openxmlformats.org/officeDocument/2006/relationships/hyperlink" Target="http://mbl.is/greinasafn/grein/1402597" TargetMode="External"/><Relationship Id="rId3222" Type="http://schemas.openxmlformats.org/officeDocument/2006/relationships/hyperlink" Target="http://dv.is/433/2019/11/14/lykilmadur-tyrkja-thetta-er-ekki-buid-stukan-verdur-raud" TargetMode="External"/><Relationship Id="rId4553" Type="http://schemas.openxmlformats.org/officeDocument/2006/relationships/hyperlink" Target="http://dv.is/frettir/2012/2/3/spurningarnar-sem-bjarni-vill-ekki-svara/" TargetMode="External"/><Relationship Id="rId5887" Type="http://schemas.openxmlformats.org/officeDocument/2006/relationships/hyperlink" Target="http://ruv.is/node/624133" TargetMode="External"/><Relationship Id="rId3225" Type="http://schemas.openxmlformats.org/officeDocument/2006/relationships/hyperlink" Target="http://mbl.is" TargetMode="External"/><Relationship Id="rId4556" Type="http://schemas.openxmlformats.org/officeDocument/2006/relationships/hyperlink" Target="http://mbl.is/greinasafn/grein/1479865" TargetMode="External"/><Relationship Id="rId5884" Type="http://schemas.openxmlformats.org/officeDocument/2006/relationships/hyperlink" Target="http://dv.is/frettir/2019/12/16/heimsfraegur-songvari-fludi-bjorgunarsveitina-islandi-vid-hefdum-alls-ekki-att-ad-gera-thetta" TargetMode="External"/><Relationship Id="rId3224" Type="http://schemas.openxmlformats.org/officeDocument/2006/relationships/hyperlink" Target="http://mbl.is/frettir/innlent/2019/08/05/ees_med_yfirthjodleg_einkenni" TargetMode="External"/><Relationship Id="rId4555" Type="http://schemas.openxmlformats.org/officeDocument/2006/relationships/hyperlink" Target="http://visir.is/g/2018180119101" TargetMode="External"/><Relationship Id="rId5885" Type="http://schemas.openxmlformats.org/officeDocument/2006/relationships/hyperlink" Target="http://visir.is/g/2015708019983" TargetMode="External"/><Relationship Id="rId3259" Type="http://schemas.openxmlformats.org/officeDocument/2006/relationships/hyperlink" Target="http://mbl.is/frettir/erlent/2019/06/27/gridarlegir_skogareldar_a_spani" TargetMode="External"/><Relationship Id="rId3250" Type="http://schemas.openxmlformats.org/officeDocument/2006/relationships/hyperlink" Target="http://mbl.is/greinasafn/grein/1176447" TargetMode="External"/><Relationship Id="rId4581" Type="http://schemas.openxmlformats.org/officeDocument/2006/relationships/hyperlink" Target="http://mbl.is/greinasafn/grein/1003417" TargetMode="External"/><Relationship Id="rId4580" Type="http://schemas.openxmlformats.org/officeDocument/2006/relationships/hyperlink" Target="http://fotbolti.net/fullStory.php?id=114250" TargetMode="External"/><Relationship Id="rId3252" Type="http://schemas.openxmlformats.org/officeDocument/2006/relationships/hyperlink" Target="http://kjarninn.is/skodun/2019-02-05-ad-ljuka-aeviskeidi-sinu-i-satt" TargetMode="External"/><Relationship Id="rId4583" Type="http://schemas.openxmlformats.org/officeDocument/2006/relationships/hyperlink" Target="http://dv.is" TargetMode="External"/><Relationship Id="rId3251" Type="http://schemas.openxmlformats.org/officeDocument/2006/relationships/hyperlink" Target="http://kjarninn.is" TargetMode="External"/><Relationship Id="rId4582" Type="http://schemas.openxmlformats.org/officeDocument/2006/relationships/hyperlink" Target="http://frettabladid.is/frettir/budu-lykilfolki-i-timabundnu-starfi-styrki-og-bonusa" TargetMode="External"/><Relationship Id="rId3254" Type="http://schemas.openxmlformats.org/officeDocument/2006/relationships/hyperlink" Target="http://mbl.is/greinasafn/grein/1541957" TargetMode="External"/><Relationship Id="rId4585" Type="http://schemas.openxmlformats.org/officeDocument/2006/relationships/hyperlink" Target="http://ruv.is/node/739944" TargetMode="External"/><Relationship Id="rId3253" Type="http://schemas.openxmlformats.org/officeDocument/2006/relationships/hyperlink" Target="http://mbl.is/greinasafn/grein/1486481" TargetMode="External"/><Relationship Id="rId4584" Type="http://schemas.openxmlformats.org/officeDocument/2006/relationships/hyperlink" Target="http://dv.is/frettir/2018/5/31/skelfileg-lifsreynsla-thordisar-radist-hana-klambratuni-thegar-hun-var-gangi-med-dottur-sina-barnavagni-arasarmadurinn-er-augljoslega-mjog-haettulegur" TargetMode="External"/><Relationship Id="rId3256" Type="http://schemas.openxmlformats.org/officeDocument/2006/relationships/hyperlink" Target="http://dv.is" TargetMode="External"/><Relationship Id="rId4587" Type="http://schemas.openxmlformats.org/officeDocument/2006/relationships/hyperlink" Target="http://dv.is" TargetMode="External"/><Relationship Id="rId3255" Type="http://schemas.openxmlformats.org/officeDocument/2006/relationships/hyperlink" Target="http://fotbolti.net/news/12-07-2017/man-utd-tilbuid-ad-tvofalda-laun-dier" TargetMode="External"/><Relationship Id="rId4586" Type="http://schemas.openxmlformats.org/officeDocument/2006/relationships/hyperlink" Target="http://mbl.is/greinasafn/grein/1580483" TargetMode="External"/><Relationship Id="rId3258" Type="http://schemas.openxmlformats.org/officeDocument/2006/relationships/hyperlink" Target="http://mbl.is" TargetMode="External"/><Relationship Id="rId4589" Type="http://schemas.openxmlformats.org/officeDocument/2006/relationships/hyperlink" Target="http://dv.is" TargetMode="External"/><Relationship Id="rId3257" Type="http://schemas.openxmlformats.org/officeDocument/2006/relationships/hyperlink" Target="http://dv.is/frettir/2014/2/6/randyr-markthjalfun-auglyst-okeypis/" TargetMode="External"/><Relationship Id="rId4588" Type="http://schemas.openxmlformats.org/officeDocument/2006/relationships/hyperlink" Target="http://dv.is/folk/2017/4/1/standa-sig-ver-i-vinnunni-ef-krofurnar-eru-miklar/" TargetMode="External"/><Relationship Id="rId3249" Type="http://schemas.openxmlformats.org/officeDocument/2006/relationships/hyperlink" Target="http://fotbolti.net/news/14-12-2016/birmingham-rak-stjora-sinn-mjog-ovaent-eftir-sigurleik" TargetMode="External"/><Relationship Id="rId3248" Type="http://schemas.openxmlformats.org/officeDocument/2006/relationships/hyperlink" Target="http://vf.is/frettir/ljosanott-ekki-haldin-an-oflugs-studnings" TargetMode="External"/><Relationship Id="rId4579" Type="http://schemas.openxmlformats.org/officeDocument/2006/relationships/hyperlink" Target="http://mbl.is/greinasafn/grein/1002834" TargetMode="External"/><Relationship Id="rId4570" Type="http://schemas.openxmlformats.org/officeDocument/2006/relationships/hyperlink" Target="http://visir.is/g/2017170429956" TargetMode="External"/><Relationship Id="rId3241" Type="http://schemas.openxmlformats.org/officeDocument/2006/relationships/hyperlink" Target="http://mbl.is/greinasafn/grein/1685626" TargetMode="External"/><Relationship Id="rId4572" Type="http://schemas.openxmlformats.org/officeDocument/2006/relationships/hyperlink" Target="http://mbl.is/frettir/innlent/2017/10/13/nidur_thjorsar_myndi_hljodna" TargetMode="External"/><Relationship Id="rId3240" Type="http://schemas.openxmlformats.org/officeDocument/2006/relationships/hyperlink" Target="http://vb.is/frettir/158247" TargetMode="External"/><Relationship Id="rId4571" Type="http://schemas.openxmlformats.org/officeDocument/2006/relationships/hyperlink" Target="http://mbl.is" TargetMode="External"/><Relationship Id="rId3243" Type="http://schemas.openxmlformats.org/officeDocument/2006/relationships/hyperlink" Target="http://mbl.is/greinasafn/grein/1007216" TargetMode="External"/><Relationship Id="rId4574" Type="http://schemas.openxmlformats.org/officeDocument/2006/relationships/hyperlink" Target="http://mbl.is/greinasafn/grein/1302980" TargetMode="External"/><Relationship Id="rId3242" Type="http://schemas.openxmlformats.org/officeDocument/2006/relationships/hyperlink" Target="http://mbl.is/greinasafn/grein/627459" TargetMode="External"/><Relationship Id="rId4573" Type="http://schemas.openxmlformats.org/officeDocument/2006/relationships/hyperlink" Target="http://visir.is/g/2017170719875" TargetMode="External"/><Relationship Id="rId3245" Type="http://schemas.openxmlformats.org/officeDocument/2006/relationships/hyperlink" Target="http://dv.is" TargetMode="External"/><Relationship Id="rId4576" Type="http://schemas.openxmlformats.org/officeDocument/2006/relationships/hyperlink" Target="http://mbl.is/greinasafn/grein/1287977" TargetMode="External"/><Relationship Id="rId3244" Type="http://schemas.openxmlformats.org/officeDocument/2006/relationships/hyperlink" Target="http://visir.is/g/2015150919605" TargetMode="External"/><Relationship Id="rId4575" Type="http://schemas.openxmlformats.org/officeDocument/2006/relationships/hyperlink" Target="http://visir.is/g/2015706039965" TargetMode="External"/><Relationship Id="rId3247" Type="http://schemas.openxmlformats.org/officeDocument/2006/relationships/hyperlink" Target="http://eyjan.pressan.is/frettir/?p=195510" TargetMode="External"/><Relationship Id="rId4578" Type="http://schemas.openxmlformats.org/officeDocument/2006/relationships/hyperlink" Target="http://dv.is/frettir/2011/4/9/hudson-efnahagslegt-sjalfsmord-verdi-icesave-samthykkt/" TargetMode="External"/><Relationship Id="rId3246" Type="http://schemas.openxmlformats.org/officeDocument/2006/relationships/hyperlink" Target="http://mbl.is/greinasafn/grein/1411473" TargetMode="External"/><Relationship Id="rId4577" Type="http://schemas.openxmlformats.org/officeDocument/2006/relationships/hyperlink" Target="http://dv.is" TargetMode="External"/><Relationship Id="rId4525" Type="http://schemas.openxmlformats.org/officeDocument/2006/relationships/hyperlink" Target="http://ruv.is/node/909690" TargetMode="External"/><Relationship Id="rId5857" Type="http://schemas.openxmlformats.org/officeDocument/2006/relationships/hyperlink" Target="http://mbl.is/greinasafn/grein/1702736" TargetMode="External"/><Relationship Id="rId4524" Type="http://schemas.openxmlformats.org/officeDocument/2006/relationships/hyperlink" Target="http://visir.is/g/2008103020161" TargetMode="External"/><Relationship Id="rId5858" Type="http://schemas.openxmlformats.org/officeDocument/2006/relationships/hyperlink" Target="http://ruv.is/node/739660" TargetMode="External"/><Relationship Id="rId4527" Type="http://schemas.openxmlformats.org/officeDocument/2006/relationships/hyperlink" Target="http://mbl.is/frettir/erlent/2016/10/10/er_sigur_ur_augnsyn/" TargetMode="External"/><Relationship Id="rId5855" Type="http://schemas.openxmlformats.org/officeDocument/2006/relationships/hyperlink" Target="http://mbl.is" TargetMode="External"/><Relationship Id="rId4526" Type="http://schemas.openxmlformats.org/officeDocument/2006/relationships/hyperlink" Target="http://mbl.is" TargetMode="External"/><Relationship Id="rId5856" Type="http://schemas.openxmlformats.org/officeDocument/2006/relationships/hyperlink" Target="http://mbl.is/frettir/erlent/2013/04/07/faerri_reidhjol_i_kaupmannahofn_i_sumar" TargetMode="External"/><Relationship Id="rId4529" Type="http://schemas.openxmlformats.org/officeDocument/2006/relationships/hyperlink" Target="http://vb.is/eftirvinnu/56558" TargetMode="External"/><Relationship Id="rId4528" Type="http://schemas.openxmlformats.org/officeDocument/2006/relationships/hyperlink" Target="http://vb.is" TargetMode="External"/><Relationship Id="rId5859" Type="http://schemas.openxmlformats.org/officeDocument/2006/relationships/hyperlink" Target="http://frettabladid.is/frettir/boern-i-mefer-a-laekjarbakka-sniffuu-gas-me-starfsfolki" TargetMode="External"/><Relationship Id="rId5850" Type="http://schemas.openxmlformats.org/officeDocument/2006/relationships/hyperlink" Target="http://mbl.is/greinasafn/grein/527672" TargetMode="External"/><Relationship Id="rId4521" Type="http://schemas.openxmlformats.org/officeDocument/2006/relationships/hyperlink" Target="http://vb.is" TargetMode="External"/><Relationship Id="rId5853" Type="http://schemas.openxmlformats.org/officeDocument/2006/relationships/hyperlink" Target="http://mbl.is" TargetMode="External"/><Relationship Id="rId4520" Type="http://schemas.openxmlformats.org/officeDocument/2006/relationships/hyperlink" Target="http://visir.is/g/2015150609633" TargetMode="External"/><Relationship Id="rId5854" Type="http://schemas.openxmlformats.org/officeDocument/2006/relationships/hyperlink" Target="http://mbl.is/frettir/innlent/2009/02/10/island_heilsusamlegast_i_heimi" TargetMode="External"/><Relationship Id="rId4523" Type="http://schemas.openxmlformats.org/officeDocument/2006/relationships/hyperlink" Target="http://visir.is/g/2016160419528" TargetMode="External"/><Relationship Id="rId5851" Type="http://schemas.openxmlformats.org/officeDocument/2006/relationships/hyperlink" Target="http://mbl.is" TargetMode="External"/><Relationship Id="rId4522" Type="http://schemas.openxmlformats.org/officeDocument/2006/relationships/hyperlink" Target="http://vb.is/frettir/70435/" TargetMode="External"/><Relationship Id="rId5852" Type="http://schemas.openxmlformats.org/officeDocument/2006/relationships/hyperlink" Target="http://mbl.is/frettir/innlent/2019/10/14/odyrara_ad_grafa_draslid_i_holu" TargetMode="External"/><Relationship Id="rId4514" Type="http://schemas.openxmlformats.org/officeDocument/2006/relationships/hyperlink" Target="http://dv.is" TargetMode="External"/><Relationship Id="rId5846" Type="http://schemas.openxmlformats.org/officeDocument/2006/relationships/hyperlink" Target="http://mbl.is/greinasafn/grein/1353701" TargetMode="External"/><Relationship Id="rId4513" Type="http://schemas.openxmlformats.org/officeDocument/2006/relationships/hyperlink" Target="http://mbl.is/greinasafn/grein/1195553" TargetMode="External"/><Relationship Id="rId5847" Type="http://schemas.openxmlformats.org/officeDocument/2006/relationships/hyperlink" Target="http://dv.is" TargetMode="External"/><Relationship Id="rId4516" Type="http://schemas.openxmlformats.org/officeDocument/2006/relationships/hyperlink" Target="http://visir.is/g/2017170519561" TargetMode="External"/><Relationship Id="rId5844" Type="http://schemas.openxmlformats.org/officeDocument/2006/relationships/hyperlink" Target="http://mbl.is/greinasafn/grein/1127715" TargetMode="External"/><Relationship Id="rId4515" Type="http://schemas.openxmlformats.org/officeDocument/2006/relationships/hyperlink" Target="http://eyjan.dv.is/eyjan/2013/3/13/vid-verdum-bara-ad-fara-ad-velja-hverjum-vid-aetlum-ad-hjalpa-og-hverjum-ekki" TargetMode="External"/><Relationship Id="rId5845" Type="http://schemas.openxmlformats.org/officeDocument/2006/relationships/hyperlink" Target="http://mbl.is" TargetMode="External"/><Relationship Id="rId4518" Type="http://schemas.openxmlformats.org/officeDocument/2006/relationships/hyperlink" Target="http://mbl.is/frettir/innlent/2018/09/09/meiri_thorf_a_godri_bladamennsku" TargetMode="External"/><Relationship Id="rId4517" Type="http://schemas.openxmlformats.org/officeDocument/2006/relationships/hyperlink" Target="http://mbl.is" TargetMode="External"/><Relationship Id="rId5848" Type="http://schemas.openxmlformats.org/officeDocument/2006/relationships/hyperlink" Target="http://dv.is/frettir/2013/8/26/kom-inn-bensinstodina-og-bad-um-hjalp/" TargetMode="External"/><Relationship Id="rId4519" Type="http://schemas.openxmlformats.org/officeDocument/2006/relationships/hyperlink" Target="http://mbl.is/greinasafn/grein/1683753" TargetMode="External"/><Relationship Id="rId5849" Type="http://schemas.openxmlformats.org/officeDocument/2006/relationships/hyperlink" Target="http://visir.is/g/2017171108717" TargetMode="External"/><Relationship Id="rId4510" Type="http://schemas.openxmlformats.org/officeDocument/2006/relationships/hyperlink" Target="http://ruv.is/node/757618" TargetMode="External"/><Relationship Id="rId5842" Type="http://schemas.openxmlformats.org/officeDocument/2006/relationships/hyperlink" Target="http://mbl.is/greinasafn/grein/1324670" TargetMode="External"/><Relationship Id="rId5843" Type="http://schemas.openxmlformats.org/officeDocument/2006/relationships/hyperlink" Target="http://mbl.is/greinasafn/grein/1493774" TargetMode="External"/><Relationship Id="rId4512" Type="http://schemas.openxmlformats.org/officeDocument/2006/relationships/hyperlink" Target="http://mbl.is/greinasafn/grein/1290710" TargetMode="External"/><Relationship Id="rId5840" Type="http://schemas.openxmlformats.org/officeDocument/2006/relationships/hyperlink" Target="http://mbl.is/greinasafn/grein/1597948" TargetMode="External"/><Relationship Id="rId4511" Type="http://schemas.openxmlformats.org/officeDocument/2006/relationships/hyperlink" Target="http://mbl.is/greinasafn/grein/1035842" TargetMode="External"/><Relationship Id="rId5841" Type="http://schemas.openxmlformats.org/officeDocument/2006/relationships/hyperlink" Target="http://mbl.is" TargetMode="External"/><Relationship Id="rId3216" Type="http://schemas.openxmlformats.org/officeDocument/2006/relationships/hyperlink" Target="http://mbl.is" TargetMode="External"/><Relationship Id="rId4547" Type="http://schemas.openxmlformats.org/officeDocument/2006/relationships/hyperlink" Target="http://mbl.is/greinasafn/grein/1351721" TargetMode="External"/><Relationship Id="rId5879" Type="http://schemas.openxmlformats.org/officeDocument/2006/relationships/hyperlink" Target="http://visir.is/g/2015701089943" TargetMode="External"/><Relationship Id="rId3215" Type="http://schemas.openxmlformats.org/officeDocument/2006/relationships/hyperlink" Target="http://mbl.is/frettir/innlent/2014/04/07/hofdu_thegar_nad_fram_serlausnum" TargetMode="External"/><Relationship Id="rId4546" Type="http://schemas.openxmlformats.org/officeDocument/2006/relationships/hyperlink" Target="http://visir.is/g/2009562979225" TargetMode="External"/><Relationship Id="rId3218" Type="http://schemas.openxmlformats.org/officeDocument/2006/relationships/hyperlink" Target="http://visir.is/g/2015150909935" TargetMode="External"/><Relationship Id="rId4549" Type="http://schemas.openxmlformats.org/officeDocument/2006/relationships/hyperlink" Target="http://dv.is" TargetMode="External"/><Relationship Id="rId5877" Type="http://schemas.openxmlformats.org/officeDocument/2006/relationships/hyperlink" Target="http://mbl.is/greinasafn/grein/1488613" TargetMode="External"/><Relationship Id="rId3217" Type="http://schemas.openxmlformats.org/officeDocument/2006/relationships/hyperlink" Target="http://mbl.is/sport/efstadeild/2015/03/26/fyrir_ofan_midju_yrdi_gott" TargetMode="External"/><Relationship Id="rId4548" Type="http://schemas.openxmlformats.org/officeDocument/2006/relationships/hyperlink" Target="http://ruv.is/frett/segja-mikilvaegt-ad-taka-a-vanlidan-starfsfolks" TargetMode="External"/><Relationship Id="rId5878" Type="http://schemas.openxmlformats.org/officeDocument/2006/relationships/hyperlink" Target="http://mbl.is/greinasafn/grein/1417829" TargetMode="External"/><Relationship Id="rId3219" Type="http://schemas.openxmlformats.org/officeDocument/2006/relationships/hyperlink" Target="http://mbl.is" TargetMode="External"/><Relationship Id="rId5871" Type="http://schemas.openxmlformats.org/officeDocument/2006/relationships/hyperlink" Target="http://mbl.is/greinasafn/grein/1632338" TargetMode="External"/><Relationship Id="rId5872" Type="http://schemas.openxmlformats.org/officeDocument/2006/relationships/hyperlink" Target="http://eyjan.pressan.is/frettir/?p=73978" TargetMode="External"/><Relationship Id="rId3210" Type="http://schemas.openxmlformats.org/officeDocument/2006/relationships/hyperlink" Target="http://visir.is/g/2013708169939" TargetMode="External"/><Relationship Id="rId4541" Type="http://schemas.openxmlformats.org/officeDocument/2006/relationships/hyperlink" Target="http://stundin.is/grein/5409" TargetMode="External"/><Relationship Id="rId4540" Type="http://schemas.openxmlformats.org/officeDocument/2006/relationships/hyperlink" Target="http://mbl.is/frettir/innlent/1999/03/04/auknu_fe_varid_i_lifraena_raektun_og_umhverfisvernd" TargetMode="External"/><Relationship Id="rId5870" Type="http://schemas.openxmlformats.org/officeDocument/2006/relationships/hyperlink" Target="http://mbl.is/vidskipti/frettir/2013/02/01/fela_hvad_hlutirnir_kosta_i_raun" TargetMode="External"/><Relationship Id="rId3212" Type="http://schemas.openxmlformats.org/officeDocument/2006/relationships/hyperlink" Target="http://mbl.is/greinasafn/grein/1646652" TargetMode="External"/><Relationship Id="rId4543" Type="http://schemas.openxmlformats.org/officeDocument/2006/relationships/hyperlink" Target="http://mbl.is/frettir/innlent/2013/09/20/vilja_vita_um_ahrifin_a_hvalina" TargetMode="External"/><Relationship Id="rId5875" Type="http://schemas.openxmlformats.org/officeDocument/2006/relationships/hyperlink" Target="http://mbl.is/greinasafn/grein/1441666" TargetMode="External"/><Relationship Id="rId3211" Type="http://schemas.openxmlformats.org/officeDocument/2006/relationships/hyperlink" Target="http://visir.is/g/2004407310325" TargetMode="External"/><Relationship Id="rId4542" Type="http://schemas.openxmlformats.org/officeDocument/2006/relationships/hyperlink" Target="http://mbl.is" TargetMode="External"/><Relationship Id="rId5876" Type="http://schemas.openxmlformats.org/officeDocument/2006/relationships/hyperlink" Target="http://visir.is/g/2015151028739" TargetMode="External"/><Relationship Id="rId3214" Type="http://schemas.openxmlformats.org/officeDocument/2006/relationships/hyperlink" Target="http://mbl.is" TargetMode="External"/><Relationship Id="rId4545" Type="http://schemas.openxmlformats.org/officeDocument/2006/relationships/hyperlink" Target="http://dv.is/frettir/2013/10/5/fjoldaframleidd-born-indlandi/" TargetMode="External"/><Relationship Id="rId5873" Type="http://schemas.openxmlformats.org/officeDocument/2006/relationships/hyperlink" Target="http://visir.is/g/2019190719037" TargetMode="External"/><Relationship Id="rId3213" Type="http://schemas.openxmlformats.org/officeDocument/2006/relationships/hyperlink" Target="http://visir.is/g/200999931869" TargetMode="External"/><Relationship Id="rId4544" Type="http://schemas.openxmlformats.org/officeDocument/2006/relationships/hyperlink" Target="http://dv.is" TargetMode="External"/><Relationship Id="rId5874" Type="http://schemas.openxmlformats.org/officeDocument/2006/relationships/hyperlink" Target="http://mbl.is/greinasafn/grein/1478716" TargetMode="External"/><Relationship Id="rId3205" Type="http://schemas.openxmlformats.org/officeDocument/2006/relationships/hyperlink" Target="http://visir.is/g/2019190629241" TargetMode="External"/><Relationship Id="rId4536" Type="http://schemas.openxmlformats.org/officeDocument/2006/relationships/hyperlink" Target="http://frettabladid.is/lifid/goa-stjupan" TargetMode="External"/><Relationship Id="rId5868" Type="http://schemas.openxmlformats.org/officeDocument/2006/relationships/hyperlink" Target="http://mbl.is/greinasafn/grein/1615052" TargetMode="External"/><Relationship Id="rId3204" Type="http://schemas.openxmlformats.org/officeDocument/2006/relationships/hyperlink" Target="http://eyjan.dv.is/eyjan/2018/6/22/hatt-helmingur-islendinga-omedvitadir-um-veru-islands-nato-kjosendur-sjalfstaedisflokksins-best-upplystir" TargetMode="External"/><Relationship Id="rId4535" Type="http://schemas.openxmlformats.org/officeDocument/2006/relationships/hyperlink" Target="http://visir.is/g/2017171029982" TargetMode="External"/><Relationship Id="rId5869" Type="http://schemas.openxmlformats.org/officeDocument/2006/relationships/hyperlink" Target="http://mbl.is" TargetMode="External"/><Relationship Id="rId3207" Type="http://schemas.openxmlformats.org/officeDocument/2006/relationships/hyperlink" Target="http://mbl.is/greinasafn/grein/1152110" TargetMode="External"/><Relationship Id="rId4538" Type="http://schemas.openxmlformats.org/officeDocument/2006/relationships/hyperlink" Target="http://dv.is/?p=41008" TargetMode="External"/><Relationship Id="rId5866" Type="http://schemas.openxmlformats.org/officeDocument/2006/relationships/hyperlink" Target="http://mbl.is/smartland/samskipti/2014/03/02/sannleikurinn_um_kynlif_i_sambondum" TargetMode="External"/><Relationship Id="rId3206" Type="http://schemas.openxmlformats.org/officeDocument/2006/relationships/hyperlink" Target="http://mbl.is/greinasafn/grein/1040176" TargetMode="External"/><Relationship Id="rId4537" Type="http://schemas.openxmlformats.org/officeDocument/2006/relationships/hyperlink" Target="http://dv.is" TargetMode="External"/><Relationship Id="rId5867" Type="http://schemas.openxmlformats.org/officeDocument/2006/relationships/hyperlink" Target="http://visir.is/g/2004407190357" TargetMode="External"/><Relationship Id="rId3209" Type="http://schemas.openxmlformats.org/officeDocument/2006/relationships/hyperlink" Target="http://visir.is/g/2012120819865" TargetMode="External"/><Relationship Id="rId3208" Type="http://schemas.openxmlformats.org/officeDocument/2006/relationships/hyperlink" Target="http://visir.is/g/2017170209841" TargetMode="External"/><Relationship Id="rId4539" Type="http://schemas.openxmlformats.org/officeDocument/2006/relationships/hyperlink" Target="http://mbl.is" TargetMode="External"/><Relationship Id="rId5860" Type="http://schemas.openxmlformats.org/officeDocument/2006/relationships/hyperlink" Target="http://mbl.is/greinasafn/grein/1606939" TargetMode="External"/><Relationship Id="rId5861" Type="http://schemas.openxmlformats.org/officeDocument/2006/relationships/hyperlink" Target="http://mbl.is/greinasafn/grein/1521905" TargetMode="External"/><Relationship Id="rId4530" Type="http://schemas.openxmlformats.org/officeDocument/2006/relationships/hyperlink" Target="http://mbl.is/greinasafn/grein/1030074" TargetMode="External"/><Relationship Id="rId3201" Type="http://schemas.openxmlformats.org/officeDocument/2006/relationships/hyperlink" Target="http://mbl.is" TargetMode="External"/><Relationship Id="rId4532" Type="http://schemas.openxmlformats.org/officeDocument/2006/relationships/hyperlink" Target="http://mbl.is/greinasafn/grein/1053552" TargetMode="External"/><Relationship Id="rId5864" Type="http://schemas.openxmlformats.org/officeDocument/2006/relationships/hyperlink" Target="http://ruv.is/node/1233194" TargetMode="External"/><Relationship Id="rId3200" Type="http://schemas.openxmlformats.org/officeDocument/2006/relationships/hyperlink" Target="http://visir.is/g/2012121019720" TargetMode="External"/><Relationship Id="rId4531" Type="http://schemas.openxmlformats.org/officeDocument/2006/relationships/hyperlink" Target="http://mbl.is/greinasafn/grein/1133703" TargetMode="External"/><Relationship Id="rId5865" Type="http://schemas.openxmlformats.org/officeDocument/2006/relationships/hyperlink" Target="http://mbl.is" TargetMode="External"/><Relationship Id="rId3203" Type="http://schemas.openxmlformats.org/officeDocument/2006/relationships/hyperlink" Target="http://dv.is" TargetMode="External"/><Relationship Id="rId4534" Type="http://schemas.openxmlformats.org/officeDocument/2006/relationships/hyperlink" Target="http://mbl.is/frettir/innlent/2016/10/25/hversu_rett_ma_kunninn_hafa_fyrir_ser/" TargetMode="External"/><Relationship Id="rId5862" Type="http://schemas.openxmlformats.org/officeDocument/2006/relationships/hyperlink" Target="http://visir.is/g/2019191119000" TargetMode="External"/><Relationship Id="rId3202" Type="http://schemas.openxmlformats.org/officeDocument/2006/relationships/hyperlink" Target="http://mbl.is/sport/hm_handbolta/2013/01/16/wilbek_godur_varnarleikur_hja_slendingum_a_hm" TargetMode="External"/><Relationship Id="rId4533" Type="http://schemas.openxmlformats.org/officeDocument/2006/relationships/hyperlink" Target="http://mbl.is" TargetMode="External"/><Relationship Id="rId5863" Type="http://schemas.openxmlformats.org/officeDocument/2006/relationships/hyperlink" Target="http://mbl.is/greinasafn/grein/656347" TargetMode="External"/><Relationship Id="rId190" Type="http://schemas.openxmlformats.org/officeDocument/2006/relationships/hyperlink" Target="http://vf.is/adsent/sjonarmid-reykjanesbaejar-vegna-ummaela-forsvarsmanna-sem-samtakanna" TargetMode="External"/><Relationship Id="rId194" Type="http://schemas.openxmlformats.org/officeDocument/2006/relationships/hyperlink" Target="http://mbl.is/greinasafn/grein/1661139" TargetMode="External"/><Relationship Id="rId193" Type="http://schemas.openxmlformats.org/officeDocument/2006/relationships/hyperlink" Target="http://mbl.is/greinasafn/grein/1255861" TargetMode="External"/><Relationship Id="rId192" Type="http://schemas.openxmlformats.org/officeDocument/2006/relationships/hyperlink" Target="http://mbl.is/greinasafn/grein/524518" TargetMode="External"/><Relationship Id="rId191" Type="http://schemas.openxmlformats.org/officeDocument/2006/relationships/hyperlink" Target="http://visindavefur.is/svar.php?id=1723" TargetMode="External"/><Relationship Id="rId187" Type="http://schemas.openxmlformats.org/officeDocument/2006/relationships/hyperlink" Target="http://mbl.is/greinasafn/grein/536554" TargetMode="External"/><Relationship Id="rId186" Type="http://schemas.openxmlformats.org/officeDocument/2006/relationships/hyperlink" Target="http://mbl.is/greinasafn/grein/1436764" TargetMode="External"/><Relationship Id="rId185" Type="http://schemas.openxmlformats.org/officeDocument/2006/relationships/hyperlink" Target="http://mbl.is/greinasafn/grein/580101" TargetMode="External"/><Relationship Id="rId184" Type="http://schemas.openxmlformats.org/officeDocument/2006/relationships/hyperlink" Target="http://mbl.is/smartland/heimili/2018/11/19/folk_er_alltaf_jafnhrifid_af_klassiskri_honnun" TargetMode="External"/><Relationship Id="rId189" Type="http://schemas.openxmlformats.org/officeDocument/2006/relationships/hyperlink" Target="http://mbl.is/greinasafn/grein/609643" TargetMode="External"/><Relationship Id="rId188" Type="http://schemas.openxmlformats.org/officeDocument/2006/relationships/hyperlink" Target="http://mbl.is/greinasafn/grein/1680259" TargetMode="External"/><Relationship Id="rId183" Type="http://schemas.openxmlformats.org/officeDocument/2006/relationships/hyperlink" Target="http://mbl.is" TargetMode="External"/><Relationship Id="rId182" Type="http://schemas.openxmlformats.org/officeDocument/2006/relationships/hyperlink" Target="http://mbl.is/frettir/innlent/2017/12/03/ekki_logmal_ad_unglingar_seu_oanaegdir" TargetMode="External"/><Relationship Id="rId181" Type="http://schemas.openxmlformats.org/officeDocument/2006/relationships/hyperlink" Target="http://mbl.is" TargetMode="External"/><Relationship Id="rId180" Type="http://schemas.openxmlformats.org/officeDocument/2006/relationships/hyperlink" Target="http://mbl.is/frettir/innlent/2018/11/01/jofn_taekifaeri_fyrir_oll_born" TargetMode="External"/><Relationship Id="rId176" Type="http://schemas.openxmlformats.org/officeDocument/2006/relationships/hyperlink" Target="http://pressan.is/(X(1)S(3HSiI290s))/Frettir/Lesafrett/god-rad-vid-brjostsvida" TargetMode="External"/><Relationship Id="rId175" Type="http://schemas.openxmlformats.org/officeDocument/2006/relationships/hyperlink" Target="http://mbl.is/frettir/erlent/2018/06/25/bad_jackson_ad_hoppa_a_bak_mandela" TargetMode="External"/><Relationship Id="rId174" Type="http://schemas.openxmlformats.org/officeDocument/2006/relationships/hyperlink" Target="http://mbl.is" TargetMode="External"/><Relationship Id="rId173" Type="http://schemas.openxmlformats.org/officeDocument/2006/relationships/hyperlink" Target="http://mbl.is/greinasafn/grein/1105161" TargetMode="External"/><Relationship Id="rId179" Type="http://schemas.openxmlformats.org/officeDocument/2006/relationships/hyperlink" Target="http://mbl.is" TargetMode="External"/><Relationship Id="rId178" Type="http://schemas.openxmlformats.org/officeDocument/2006/relationships/hyperlink" Target="http://dv.is" TargetMode="External"/><Relationship Id="rId177" Type="http://schemas.openxmlformats.org/officeDocument/2006/relationships/hyperlink" Target="http://pressan.is/(X(1)S(3HSiI290s))/Frettir/Lesafrett/10-einkenni-sem-gaetu-bent-til-thess-ad-thu-sert-med-krabbamein--" TargetMode="External"/><Relationship Id="rId198" Type="http://schemas.openxmlformats.org/officeDocument/2006/relationships/hyperlink" Target="http://mbl.is/greinasafn/grein/1699710" TargetMode="External"/><Relationship Id="rId197" Type="http://schemas.openxmlformats.org/officeDocument/2006/relationships/hyperlink" Target="http://visir.is/g/2019190829509" TargetMode="External"/><Relationship Id="rId196" Type="http://schemas.openxmlformats.org/officeDocument/2006/relationships/hyperlink" Target="http://mbl.is/frettir/innlent/2016/11/03/maetast_i_fridi_og_fegurd_skopunar/" TargetMode="External"/><Relationship Id="rId195" Type="http://schemas.openxmlformats.org/officeDocument/2006/relationships/hyperlink" Target="http://mbl.is" TargetMode="External"/><Relationship Id="rId199" Type="http://schemas.openxmlformats.org/officeDocument/2006/relationships/hyperlink" Target="http://visir.is/g/2019190419889" TargetMode="External"/><Relationship Id="rId150" Type="http://schemas.openxmlformats.org/officeDocument/2006/relationships/hyperlink" Target="http://mbl.is/greinasafn/grein/1274300" TargetMode="External"/><Relationship Id="rId149" Type="http://schemas.openxmlformats.org/officeDocument/2006/relationships/hyperlink" Target="http://mbl.is/greinasafn/grein/1633809" TargetMode="External"/><Relationship Id="rId148" Type="http://schemas.openxmlformats.org/officeDocument/2006/relationships/hyperlink" Target="http://mbl.is/greinasafn/grein/1672858" TargetMode="External"/><Relationship Id="rId3270" Type="http://schemas.openxmlformats.org/officeDocument/2006/relationships/hyperlink" Target="http://dv.is" TargetMode="External"/><Relationship Id="rId3272" Type="http://schemas.openxmlformats.org/officeDocument/2006/relationships/hyperlink" Target="http://frettabladid.is/frettir/frasagnir-fyrrum-nemenda-u-att-aldrei-a-sitja-eftir-hja-joni-baldvini" TargetMode="External"/><Relationship Id="rId3271" Type="http://schemas.openxmlformats.org/officeDocument/2006/relationships/hyperlink" Target="http://dv.is/frettir/2019/2/4/lestu-allar-sogunar-af-joni-baldvini-23-sogur-einum-stad-setti-framhaldinu-fingur-upp-leggong-min" TargetMode="External"/><Relationship Id="rId143" Type="http://schemas.openxmlformats.org/officeDocument/2006/relationships/hyperlink" Target="http://dv.is" TargetMode="External"/><Relationship Id="rId3274" Type="http://schemas.openxmlformats.org/officeDocument/2006/relationships/hyperlink" Target="http://visir.is/g/2018180118578" TargetMode="External"/><Relationship Id="rId142" Type="http://schemas.openxmlformats.org/officeDocument/2006/relationships/hyperlink" Target="http://skessuhorn.is/2018/12/05/mikilvaegt-ad-vanda-sig-vid-flokkun-heimilisurgangi" TargetMode="External"/><Relationship Id="rId3273" Type="http://schemas.openxmlformats.org/officeDocument/2006/relationships/hyperlink" Target="http://mbl.is/greinasafn/grein/1026866" TargetMode="External"/><Relationship Id="rId141" Type="http://schemas.openxmlformats.org/officeDocument/2006/relationships/hyperlink" Target="http://visir.is/g/2019190629007" TargetMode="External"/><Relationship Id="rId3276" Type="http://schemas.openxmlformats.org/officeDocument/2006/relationships/hyperlink" Target="http://mbl.is/greinasafn/grein/801002" TargetMode="External"/><Relationship Id="rId140" Type="http://schemas.openxmlformats.org/officeDocument/2006/relationships/hyperlink" Target="http://frettabladid.is/lifid/vi-komumst-ekki-oell-a-leikina-a-hm-i-russlandi" TargetMode="External"/><Relationship Id="rId3275" Type="http://schemas.openxmlformats.org/officeDocument/2006/relationships/hyperlink" Target="http://vf.is/frettir/um-300-gestir-a-radstefnu-keilis-um-eyjafjallajokul-og-flugid" TargetMode="External"/><Relationship Id="rId147" Type="http://schemas.openxmlformats.org/officeDocument/2006/relationships/hyperlink" Target="http://mbl.is/greinasafn/grein/1295646" TargetMode="External"/><Relationship Id="rId3278" Type="http://schemas.openxmlformats.org/officeDocument/2006/relationships/hyperlink" Target="http://mbl.is" TargetMode="External"/><Relationship Id="rId146" Type="http://schemas.openxmlformats.org/officeDocument/2006/relationships/hyperlink" Target="http://visir.is/g/2017170309061" TargetMode="External"/><Relationship Id="rId3277" Type="http://schemas.openxmlformats.org/officeDocument/2006/relationships/hyperlink" Target="http://dv.is" TargetMode="External"/><Relationship Id="rId145" Type="http://schemas.openxmlformats.org/officeDocument/2006/relationships/hyperlink" Target="http://visir.is/g/2019190429350" TargetMode="External"/><Relationship Id="rId144" Type="http://schemas.openxmlformats.org/officeDocument/2006/relationships/hyperlink" Target="http://dv.is/folk/2014/4/4/karlakultur-althingi/" TargetMode="External"/><Relationship Id="rId3279" Type="http://schemas.openxmlformats.org/officeDocument/2006/relationships/hyperlink" Target="http://mbl.is/frettir/innlent/2019/12/22/ad_gefa_ekki_gjof_lysir_ekki_skorti_a_ast" TargetMode="External"/><Relationship Id="rId139" Type="http://schemas.openxmlformats.org/officeDocument/2006/relationships/hyperlink" Target="http://mbl.is/greinasafn/grein/1613204" TargetMode="External"/><Relationship Id="rId138" Type="http://schemas.openxmlformats.org/officeDocument/2006/relationships/hyperlink" Target="http://dv.is" TargetMode="External"/><Relationship Id="rId137" Type="http://schemas.openxmlformats.org/officeDocument/2006/relationships/hyperlink" Target="http://ruv.is/node/1166477" TargetMode="External"/><Relationship Id="rId4590" Type="http://schemas.openxmlformats.org/officeDocument/2006/relationships/hyperlink" Target="http://dv.is/frettir/2008/3/1/svidsleikari-fangelsadur-fyrir-areitni/" TargetMode="External"/><Relationship Id="rId3261" Type="http://schemas.openxmlformats.org/officeDocument/2006/relationships/hyperlink" Target="http://mbl.is/greinasafn/grein/1049416" TargetMode="External"/><Relationship Id="rId4592" Type="http://schemas.openxmlformats.org/officeDocument/2006/relationships/hyperlink" Target="http://mbl.is/greinasafn/grein/1165038" TargetMode="External"/><Relationship Id="rId3260" Type="http://schemas.openxmlformats.org/officeDocument/2006/relationships/hyperlink" Target="http://mbl.is/greinasafn/grein/738888" TargetMode="External"/><Relationship Id="rId4591" Type="http://schemas.openxmlformats.org/officeDocument/2006/relationships/hyperlink" Target="http://visir.is/g/2015150109630" TargetMode="External"/><Relationship Id="rId132" Type="http://schemas.openxmlformats.org/officeDocument/2006/relationships/hyperlink" Target="http://visir.is/g/2019190329465" TargetMode="External"/><Relationship Id="rId3263" Type="http://schemas.openxmlformats.org/officeDocument/2006/relationships/hyperlink" Target="http://dv.is/433/2018/9/6/kolbeinn-svarar-forsetanum-einkavidtali-hef-ekki-gert-neinum-neitt" TargetMode="External"/><Relationship Id="rId4594" Type="http://schemas.openxmlformats.org/officeDocument/2006/relationships/hyperlink" Target="http://dv.is" TargetMode="External"/><Relationship Id="rId131" Type="http://schemas.openxmlformats.org/officeDocument/2006/relationships/hyperlink" Target="http://mbl.is/greinasafn/grein/1696806" TargetMode="External"/><Relationship Id="rId3262" Type="http://schemas.openxmlformats.org/officeDocument/2006/relationships/hyperlink" Target="http://dv.is" TargetMode="External"/><Relationship Id="rId4593" Type="http://schemas.openxmlformats.org/officeDocument/2006/relationships/hyperlink" Target="http://mbl.is/greinasafn/grein/1497579" TargetMode="External"/><Relationship Id="rId130" Type="http://schemas.openxmlformats.org/officeDocument/2006/relationships/hyperlink" Target="http://mbl.is/born/frettir/2018/10/20/medvirkir_foreldrar_ala_upp_medvirk_born" TargetMode="External"/><Relationship Id="rId3265" Type="http://schemas.openxmlformats.org/officeDocument/2006/relationships/hyperlink" Target="http://mbl.is/greinasafn/grein/1150722" TargetMode="External"/><Relationship Id="rId4596" Type="http://schemas.openxmlformats.org/officeDocument/2006/relationships/hyperlink" Target="http://dv.is" TargetMode="External"/><Relationship Id="rId3264" Type="http://schemas.openxmlformats.org/officeDocument/2006/relationships/hyperlink" Target="http://kaffid.is/ekki-daema-bokina-af-kapunni" TargetMode="External"/><Relationship Id="rId4595" Type="http://schemas.openxmlformats.org/officeDocument/2006/relationships/hyperlink" Target="http://dv.is/frettir/2018/5/29/bubbi-ottast-um-oryggi-fjolskyldu-sinnar-kjosinni-eg-ottast-ad-maeta-thessum-monnum" TargetMode="External"/><Relationship Id="rId136" Type="http://schemas.openxmlformats.org/officeDocument/2006/relationships/hyperlink" Target="http://dv.is/lifsstill/2019/3/30/erpsstadir-tha-erum-vid-ordin-10-ara" TargetMode="External"/><Relationship Id="rId3267" Type="http://schemas.openxmlformats.org/officeDocument/2006/relationships/hyperlink" Target="http://pressan.dv.is/pressan/2018/11/26/hanne-tvo-samylismenn-og-einn-kaerasta-vid-erum-nakin-og-stundum-oll-thrju-kynlif-saman" TargetMode="External"/><Relationship Id="rId4598" Type="http://schemas.openxmlformats.org/officeDocument/2006/relationships/hyperlink" Target="http://mbl.is" TargetMode="External"/><Relationship Id="rId135" Type="http://schemas.openxmlformats.org/officeDocument/2006/relationships/hyperlink" Target="http://dv.is" TargetMode="External"/><Relationship Id="rId3266" Type="http://schemas.openxmlformats.org/officeDocument/2006/relationships/hyperlink" Target="http://dv.is" TargetMode="External"/><Relationship Id="rId4597" Type="http://schemas.openxmlformats.org/officeDocument/2006/relationships/hyperlink" Target="http://dv.is/folk/2014/11/21/eg-er-kona-med-skodanir/" TargetMode="External"/><Relationship Id="rId134" Type="http://schemas.openxmlformats.org/officeDocument/2006/relationships/hyperlink" Target="http://mbl.is/born/frettir/2018/10/20/medvirkir_foreldrar_ala_upp_medvirk_born" TargetMode="External"/><Relationship Id="rId3269" Type="http://schemas.openxmlformats.org/officeDocument/2006/relationships/hyperlink" Target="http://stundin.is/grein/8027" TargetMode="External"/><Relationship Id="rId133" Type="http://schemas.openxmlformats.org/officeDocument/2006/relationships/hyperlink" Target="http://mbl.is" TargetMode="External"/><Relationship Id="rId3268" Type="http://schemas.openxmlformats.org/officeDocument/2006/relationships/hyperlink" Target="http://visir.is/g/2013131229459" TargetMode="External"/><Relationship Id="rId4599" Type="http://schemas.openxmlformats.org/officeDocument/2006/relationships/hyperlink" Target="http://mbl.is/folk/frettir/2011/08/07/adthrengdar_eiginkonur_af_skjanum" TargetMode="External"/><Relationship Id="rId172" Type="http://schemas.openxmlformats.org/officeDocument/2006/relationships/hyperlink" Target="http://eyjafrettir.is/frett/vaentanlegt-utbod-nyrrar-vestmannaeyjaferju-og-rekstur-hennar/2016-01-29" TargetMode="External"/><Relationship Id="rId171" Type="http://schemas.openxmlformats.org/officeDocument/2006/relationships/hyperlink" Target="http://eyjar.net/read/2016-03-03/setur-malid-i-allt-annad-samhengi" TargetMode="External"/><Relationship Id="rId170" Type="http://schemas.openxmlformats.org/officeDocument/2006/relationships/hyperlink" Target="http://eyjar.net" TargetMode="External"/><Relationship Id="rId3290" Type="http://schemas.openxmlformats.org/officeDocument/2006/relationships/hyperlink" Target="http://mbl.is" TargetMode="External"/><Relationship Id="rId3292" Type="http://schemas.openxmlformats.org/officeDocument/2006/relationships/hyperlink" Target="http://kjarninn.is" TargetMode="External"/><Relationship Id="rId3291" Type="http://schemas.openxmlformats.org/officeDocument/2006/relationships/hyperlink" Target="http://mbl.is/frettir/innlent/2008/10/20/allt_betra_en_ad_senda_folk_heim" TargetMode="External"/><Relationship Id="rId3294" Type="http://schemas.openxmlformats.org/officeDocument/2006/relationships/hyperlink" Target="http://mbl.is/greinasafn/grein/1557162" TargetMode="External"/><Relationship Id="rId3293" Type="http://schemas.openxmlformats.org/officeDocument/2006/relationships/hyperlink" Target="http://kjarninn.is/skodun/2019-11-08-opid-bref-til-armanns-thorvaldssonar" TargetMode="External"/><Relationship Id="rId165" Type="http://schemas.openxmlformats.org/officeDocument/2006/relationships/hyperlink" Target="http://frettabladid.is/markadurinn/nefndirnar-fara-eins-og-eldur-i-sinu-um-kauphoellina" TargetMode="External"/><Relationship Id="rId3296" Type="http://schemas.openxmlformats.org/officeDocument/2006/relationships/hyperlink" Target="http://mbl.is" TargetMode="External"/><Relationship Id="rId164" Type="http://schemas.openxmlformats.org/officeDocument/2006/relationships/hyperlink" Target="http://visir.is/g/2018181209599" TargetMode="External"/><Relationship Id="rId3295" Type="http://schemas.openxmlformats.org/officeDocument/2006/relationships/hyperlink" Target="http://mbl.is/greinasafn/grein/1275490" TargetMode="External"/><Relationship Id="rId163" Type="http://schemas.openxmlformats.org/officeDocument/2006/relationships/hyperlink" Target="http://viljinn.is/?p=1934" TargetMode="External"/><Relationship Id="rId3298" Type="http://schemas.openxmlformats.org/officeDocument/2006/relationships/hyperlink" Target="http://mbl.is/greinasafn/grein/1605319" TargetMode="External"/><Relationship Id="rId162" Type="http://schemas.openxmlformats.org/officeDocument/2006/relationships/hyperlink" Target="http://frettabladid.is/frettir/simmi-orarglein-komin-ut-fyrir-oell-siferismoerk" TargetMode="External"/><Relationship Id="rId3297" Type="http://schemas.openxmlformats.org/officeDocument/2006/relationships/hyperlink" Target="http://mbl.is/sport/korfubolti/2009/03/24/benedikt_gudmundsson_langt_fra_thvi_ad_vera_buid" TargetMode="External"/><Relationship Id="rId169" Type="http://schemas.openxmlformats.org/officeDocument/2006/relationships/hyperlink" Target="http://eyjafrettir.is/frett/holdum-okkur-vid-sannleikann/2016-02-15" TargetMode="External"/><Relationship Id="rId168" Type="http://schemas.openxmlformats.org/officeDocument/2006/relationships/hyperlink" Target="http://mbl.is/sport/fotbolti/2016/02/19/benitez_kom_mer_a_stad_sem_mig_hefdi_aldrei_dreymt_/" TargetMode="External"/><Relationship Id="rId3299" Type="http://schemas.openxmlformats.org/officeDocument/2006/relationships/hyperlink" Target="http://mbl.is/greinasafn/grein/1675971" TargetMode="External"/><Relationship Id="rId167" Type="http://schemas.openxmlformats.org/officeDocument/2006/relationships/hyperlink" Target="http://mbl.is" TargetMode="External"/><Relationship Id="rId166" Type="http://schemas.openxmlformats.org/officeDocument/2006/relationships/hyperlink" Target="http://visir.is/g/2019190139962" TargetMode="External"/><Relationship Id="rId161" Type="http://schemas.openxmlformats.org/officeDocument/2006/relationships/hyperlink" Target="http://visir.is/g/2018181209599" TargetMode="External"/><Relationship Id="rId160" Type="http://schemas.openxmlformats.org/officeDocument/2006/relationships/hyperlink" Target="http://mbl.is/frettir/innlent/2019/03/24/med_sigfus_i_eyrum_i_arizona" TargetMode="External"/><Relationship Id="rId159" Type="http://schemas.openxmlformats.org/officeDocument/2006/relationships/hyperlink" Target="http://mbl.is" TargetMode="External"/><Relationship Id="rId3281" Type="http://schemas.openxmlformats.org/officeDocument/2006/relationships/hyperlink" Target="http://mbl.is/greinasafn/grein/1193456" TargetMode="External"/><Relationship Id="rId3280" Type="http://schemas.openxmlformats.org/officeDocument/2006/relationships/hyperlink" Target="http://mannlif.is/heimurinn/innlent/sjo-rad-fyrir-hreint-heimili" TargetMode="External"/><Relationship Id="rId3283" Type="http://schemas.openxmlformats.org/officeDocument/2006/relationships/hyperlink" Target="http://mbl.is/greinasafn/grein/1300880" TargetMode="External"/><Relationship Id="rId3282" Type="http://schemas.openxmlformats.org/officeDocument/2006/relationships/hyperlink" Target="http://mbl.is/greinasafn/grein/1589989" TargetMode="External"/><Relationship Id="rId154" Type="http://schemas.openxmlformats.org/officeDocument/2006/relationships/hyperlink" Target="http://eyjan.pressan.is/frettir/?p=179850" TargetMode="External"/><Relationship Id="rId3285" Type="http://schemas.openxmlformats.org/officeDocument/2006/relationships/hyperlink" Target="http://mbl.is/smartland/heimili/2019/07/21/gott_grill_breytir_stemningunni_i_solinni" TargetMode="External"/><Relationship Id="rId153" Type="http://schemas.openxmlformats.org/officeDocument/2006/relationships/hyperlink" Target="http://visir.is/g/2018180609434" TargetMode="External"/><Relationship Id="rId3284" Type="http://schemas.openxmlformats.org/officeDocument/2006/relationships/hyperlink" Target="http://mbl.is" TargetMode="External"/><Relationship Id="rId152" Type="http://schemas.openxmlformats.org/officeDocument/2006/relationships/hyperlink" Target="http://mbl.is/frettir/innlent/2019/01/11/ad_setjast_nidur_og_setja_i_hlutlausan" TargetMode="External"/><Relationship Id="rId3287" Type="http://schemas.openxmlformats.org/officeDocument/2006/relationships/hyperlink" Target="http://frettabladid.is/markadurinn/island-aratug-a-eftir-noregi-i-netverslun" TargetMode="External"/><Relationship Id="rId151" Type="http://schemas.openxmlformats.org/officeDocument/2006/relationships/hyperlink" Target="http://mbl.is" TargetMode="External"/><Relationship Id="rId3286" Type="http://schemas.openxmlformats.org/officeDocument/2006/relationships/hyperlink" Target="http://mbl.is/greinasafn/grein/1361647" TargetMode="External"/><Relationship Id="rId158" Type="http://schemas.openxmlformats.org/officeDocument/2006/relationships/hyperlink" Target="http://mbl.is/frettir/erlent/2016/02/08/sokud_um_gjoreydingu/" TargetMode="External"/><Relationship Id="rId3289" Type="http://schemas.openxmlformats.org/officeDocument/2006/relationships/hyperlink" Target="http://mbl.is/greinasafn/grein/775772" TargetMode="External"/><Relationship Id="rId157" Type="http://schemas.openxmlformats.org/officeDocument/2006/relationships/hyperlink" Target="http://mbl.is" TargetMode="External"/><Relationship Id="rId3288" Type="http://schemas.openxmlformats.org/officeDocument/2006/relationships/hyperlink" Target="http://visir.is/g/2018181219673" TargetMode="External"/><Relationship Id="rId156" Type="http://schemas.openxmlformats.org/officeDocument/2006/relationships/hyperlink" Target="http://mbl.is/greinasafn/grein/1483591" TargetMode="External"/><Relationship Id="rId155" Type="http://schemas.openxmlformats.org/officeDocument/2006/relationships/hyperlink" Target="http://visir.is/g/2019190309803" TargetMode="External"/><Relationship Id="rId4602" Type="http://schemas.openxmlformats.org/officeDocument/2006/relationships/hyperlink" Target="http://mbl.is/greinasafn/grein/663791" TargetMode="External"/><Relationship Id="rId5934" Type="http://schemas.openxmlformats.org/officeDocument/2006/relationships/hyperlink" Target="http://visir.is/g/2012121018905" TargetMode="External"/><Relationship Id="rId4601" Type="http://schemas.openxmlformats.org/officeDocument/2006/relationships/hyperlink" Target="http://frettabladid.is/frettir/mccain-vill-trump-ekki-i-jararfoerina" TargetMode="External"/><Relationship Id="rId5935" Type="http://schemas.openxmlformats.org/officeDocument/2006/relationships/hyperlink" Target="http://ruv.is/node/778018" TargetMode="External"/><Relationship Id="rId4604" Type="http://schemas.openxmlformats.org/officeDocument/2006/relationships/hyperlink" Target="http://mbl.is" TargetMode="External"/><Relationship Id="rId5932" Type="http://schemas.openxmlformats.org/officeDocument/2006/relationships/hyperlink" Target="http://dv.is/menning/2013/10/8/nuna-verdur-bokin-ad-sja-um-sig-sjalfa/" TargetMode="External"/><Relationship Id="rId4603" Type="http://schemas.openxmlformats.org/officeDocument/2006/relationships/hyperlink" Target="http://mbl.is/greinasafn/grein/1270205" TargetMode="External"/><Relationship Id="rId5933" Type="http://schemas.openxmlformats.org/officeDocument/2006/relationships/hyperlink" Target="http://visir.is/g/2014140809222" TargetMode="External"/><Relationship Id="rId4606" Type="http://schemas.openxmlformats.org/officeDocument/2006/relationships/hyperlink" Target="http://mbl.is/greinasafn/grein/1420314" TargetMode="External"/><Relationship Id="rId5938" Type="http://schemas.openxmlformats.org/officeDocument/2006/relationships/hyperlink" Target="http://eyjafrettir.is/frett/er_thetta_virkilega_island_i_dag/2013-09-10" TargetMode="External"/><Relationship Id="rId4605" Type="http://schemas.openxmlformats.org/officeDocument/2006/relationships/hyperlink" Target="http://mbl.is/smartland/frami/2018/07/13/hvad_um_kvenhetjurnar_okkar" TargetMode="External"/><Relationship Id="rId5939" Type="http://schemas.openxmlformats.org/officeDocument/2006/relationships/hyperlink" Target="http://mbl.is/greinasafn/grein/1059580" TargetMode="External"/><Relationship Id="rId4608" Type="http://schemas.openxmlformats.org/officeDocument/2006/relationships/hyperlink" Target="http://visir.is/g/2005505240350" TargetMode="External"/><Relationship Id="rId5936" Type="http://schemas.openxmlformats.org/officeDocument/2006/relationships/hyperlink" Target="http://mannlif.is/heimurinn/draumurinn-sem-do-vard-kveikjan-ad-tonlistarferlinum" TargetMode="External"/><Relationship Id="rId4607" Type="http://schemas.openxmlformats.org/officeDocument/2006/relationships/hyperlink" Target="http://mbl.is/greinasafn/grein/1497130" TargetMode="External"/><Relationship Id="rId5937" Type="http://schemas.openxmlformats.org/officeDocument/2006/relationships/hyperlink" Target="http://visir.is/g/2019190319111" TargetMode="External"/><Relationship Id="rId4609" Type="http://schemas.openxmlformats.org/officeDocument/2006/relationships/hyperlink" Target="http://visir.is/g/2017171119248" TargetMode="External"/><Relationship Id="rId5930" Type="http://schemas.openxmlformats.org/officeDocument/2006/relationships/hyperlink" Target="http://mbl.is/vidskipti/frettir/2015/02/09/sjonvarpid_sem_hlustar_ekki_ahyggjuefni" TargetMode="External"/><Relationship Id="rId5931" Type="http://schemas.openxmlformats.org/officeDocument/2006/relationships/hyperlink" Target="http://dv.is" TargetMode="External"/><Relationship Id="rId4600" Type="http://schemas.openxmlformats.org/officeDocument/2006/relationships/hyperlink" Target="http://mbl.is/greinasafn/grein/1262608" TargetMode="External"/><Relationship Id="rId5923" Type="http://schemas.openxmlformats.org/officeDocument/2006/relationships/hyperlink" Target="http://fiskifrettir.is/frettir/vardar-imynd-greinarinnar/153923" TargetMode="External"/><Relationship Id="rId5924" Type="http://schemas.openxmlformats.org/officeDocument/2006/relationships/hyperlink" Target="http://ruv.is/node/975302" TargetMode="External"/><Relationship Id="rId5921" Type="http://schemas.openxmlformats.org/officeDocument/2006/relationships/hyperlink" Target="http://dv.is" TargetMode="External"/><Relationship Id="rId5922" Type="http://schemas.openxmlformats.org/officeDocument/2006/relationships/hyperlink" Target="http://dv.is/fokus/2019/10/17/auglysingaherferd-galleri-17-hardlega-gagnrynd-mer-bloskrar-hversu-morgum-finnst-thetta-freistandi" TargetMode="External"/><Relationship Id="rId5927" Type="http://schemas.openxmlformats.org/officeDocument/2006/relationships/hyperlink" Target="http://mbl.is/greinasafn/grein/1108807" TargetMode="External"/><Relationship Id="rId5928" Type="http://schemas.openxmlformats.org/officeDocument/2006/relationships/hyperlink" Target="http://visir.is/g/2016161009304" TargetMode="External"/><Relationship Id="rId5925" Type="http://schemas.openxmlformats.org/officeDocument/2006/relationships/hyperlink" Target="http://ruv.is/node/946255" TargetMode="External"/><Relationship Id="rId5926" Type="http://schemas.openxmlformats.org/officeDocument/2006/relationships/hyperlink" Target="http://mbl.is/greinasafn/grein/1633064" TargetMode="External"/><Relationship Id="rId5929" Type="http://schemas.openxmlformats.org/officeDocument/2006/relationships/hyperlink" Target="http://mbl.is" TargetMode="External"/><Relationship Id="rId5920" Type="http://schemas.openxmlformats.org/officeDocument/2006/relationships/hyperlink" Target="http://mbl.is/greinasafn/grein/1561700" TargetMode="External"/><Relationship Id="rId4624" Type="http://schemas.openxmlformats.org/officeDocument/2006/relationships/hyperlink" Target="http://mbl.is/greinasafn/grein/1030218" TargetMode="External"/><Relationship Id="rId5956" Type="http://schemas.openxmlformats.org/officeDocument/2006/relationships/hyperlink" Target="http://mbl.is/greinasafn/grein/1208629" TargetMode="External"/><Relationship Id="rId4623" Type="http://schemas.openxmlformats.org/officeDocument/2006/relationships/hyperlink" Target="http://mbl.is/sport/korfubolti/2016/03/29/stjarnan_tryggdi_ser_oddaleik/" TargetMode="External"/><Relationship Id="rId5957" Type="http://schemas.openxmlformats.org/officeDocument/2006/relationships/hyperlink" Target="http://mbl.is" TargetMode="External"/><Relationship Id="rId4626" Type="http://schemas.openxmlformats.org/officeDocument/2006/relationships/hyperlink" Target="http://visir.is/g/2018180109612" TargetMode="External"/><Relationship Id="rId5954" Type="http://schemas.openxmlformats.org/officeDocument/2006/relationships/hyperlink" Target="http://mbl.is/greinasafn/grein/1530651" TargetMode="External"/><Relationship Id="rId4625" Type="http://schemas.openxmlformats.org/officeDocument/2006/relationships/hyperlink" Target="http://mbl.is/greinasafn/grein/1295911" TargetMode="External"/><Relationship Id="rId5955" Type="http://schemas.openxmlformats.org/officeDocument/2006/relationships/hyperlink" Target="http://visir.is/g/2013705139941" TargetMode="External"/><Relationship Id="rId4628" Type="http://schemas.openxmlformats.org/officeDocument/2006/relationships/hyperlink" Target="http://mbl.is" TargetMode="External"/><Relationship Id="rId4627" Type="http://schemas.openxmlformats.org/officeDocument/2006/relationships/hyperlink" Target="http://mbl.is/greinasafn/grein/1698541" TargetMode="External"/><Relationship Id="rId5958" Type="http://schemas.openxmlformats.org/officeDocument/2006/relationships/hyperlink" Target="http://mbl.is/greinasafn/grein/1535147" TargetMode="External"/><Relationship Id="rId4629" Type="http://schemas.openxmlformats.org/officeDocument/2006/relationships/hyperlink" Target="http://mbl.is/frettir/innlent/2018/12/04/geta_thau_sinnt_storfum_sinum" TargetMode="External"/><Relationship Id="rId5959" Type="http://schemas.openxmlformats.org/officeDocument/2006/relationships/hyperlink" Target="http://vb.is" TargetMode="External"/><Relationship Id="rId4620" Type="http://schemas.openxmlformats.org/officeDocument/2006/relationships/hyperlink" Target="http://visir.is/g/2015703189981" TargetMode="External"/><Relationship Id="rId5952" Type="http://schemas.openxmlformats.org/officeDocument/2006/relationships/hyperlink" Target="http://bleikt.is" TargetMode="External"/><Relationship Id="rId5953" Type="http://schemas.openxmlformats.org/officeDocument/2006/relationships/hyperlink" Target="http://bleikt.pressan.is/lesa/sandra-sif-fannst-svo-sart-ad-heyra-thetta-fra-barninu-minu/" TargetMode="External"/><Relationship Id="rId4622" Type="http://schemas.openxmlformats.org/officeDocument/2006/relationships/hyperlink" Target="http://mbl.is" TargetMode="External"/><Relationship Id="rId5950" Type="http://schemas.openxmlformats.org/officeDocument/2006/relationships/hyperlink" Target="http://mbl.is/frettir/innlent/2015/10/23/urelt_taekni_getur_kostad_mannslif_2" TargetMode="External"/><Relationship Id="rId4621" Type="http://schemas.openxmlformats.org/officeDocument/2006/relationships/hyperlink" Target="http://mbl.is/greinasafn/grein/1167110" TargetMode="External"/><Relationship Id="rId5951" Type="http://schemas.openxmlformats.org/officeDocument/2006/relationships/hyperlink" Target="http://visir.is/g/2012701079911" TargetMode="External"/><Relationship Id="rId4613" Type="http://schemas.openxmlformats.org/officeDocument/2006/relationships/hyperlink" Target="http://mbl.is/frettir/erlent/2016/02/01/daemd_i_sex_ara_fangelsi/" TargetMode="External"/><Relationship Id="rId5945" Type="http://schemas.openxmlformats.org/officeDocument/2006/relationships/hyperlink" Target="http://visir.is/g/2004410260380" TargetMode="External"/><Relationship Id="rId4612" Type="http://schemas.openxmlformats.org/officeDocument/2006/relationships/hyperlink" Target="http://mbl.is" TargetMode="External"/><Relationship Id="rId5946" Type="http://schemas.openxmlformats.org/officeDocument/2006/relationships/hyperlink" Target="http://visir.is/g/2019190908842" TargetMode="External"/><Relationship Id="rId4615" Type="http://schemas.openxmlformats.org/officeDocument/2006/relationships/hyperlink" Target="http://mbl.is/greinasafn/grein/699027" TargetMode="External"/><Relationship Id="rId5943" Type="http://schemas.openxmlformats.org/officeDocument/2006/relationships/hyperlink" Target="http://mbl.is/folk/thevoice/2018/06/25/magur_ruriks_segir_fokusinn_a_hm" TargetMode="External"/><Relationship Id="rId4614" Type="http://schemas.openxmlformats.org/officeDocument/2006/relationships/hyperlink" Target="http://mbl.is/greinasafn/grein/1670925" TargetMode="External"/><Relationship Id="rId5944" Type="http://schemas.openxmlformats.org/officeDocument/2006/relationships/hyperlink" Target="http://mbl.is/greinasafn/grein/761534" TargetMode="External"/><Relationship Id="rId4617" Type="http://schemas.openxmlformats.org/officeDocument/2006/relationships/hyperlink" Target="http://dv.is/frettir/2009/10/12/eg-var-lika-reidur/" TargetMode="External"/><Relationship Id="rId5949" Type="http://schemas.openxmlformats.org/officeDocument/2006/relationships/hyperlink" Target="http://mbl.is" TargetMode="External"/><Relationship Id="rId4616" Type="http://schemas.openxmlformats.org/officeDocument/2006/relationships/hyperlink" Target="http://dv.is" TargetMode="External"/><Relationship Id="rId4619" Type="http://schemas.openxmlformats.org/officeDocument/2006/relationships/hyperlink" Target="http://visir.is/g/2012712139945" TargetMode="External"/><Relationship Id="rId5947" Type="http://schemas.openxmlformats.org/officeDocument/2006/relationships/hyperlink" Target="http://mbl.is" TargetMode="External"/><Relationship Id="rId4618" Type="http://schemas.openxmlformats.org/officeDocument/2006/relationships/hyperlink" Target="http://visir.is/g/2018181209021" TargetMode="External"/><Relationship Id="rId5948" Type="http://schemas.openxmlformats.org/officeDocument/2006/relationships/hyperlink" Target="http://mbl.is/frettir/innlent/2009/02/07/ekki_bjartar_horfur_um_sumarvinnu_ungs_folks" TargetMode="External"/><Relationship Id="rId5941" Type="http://schemas.openxmlformats.org/officeDocument/2006/relationships/hyperlink" Target="http://mbl.is/vidskipti/frettir/1999/04/08/spennan_i_hlutabrefunum" TargetMode="External"/><Relationship Id="rId5942" Type="http://schemas.openxmlformats.org/officeDocument/2006/relationships/hyperlink" Target="http://mbl.is" TargetMode="External"/><Relationship Id="rId4611" Type="http://schemas.openxmlformats.org/officeDocument/2006/relationships/hyperlink" Target="http://dv.is" TargetMode="External"/><Relationship Id="rId4610" Type="http://schemas.openxmlformats.org/officeDocument/2006/relationships/hyperlink" Target="http://visir.is/g/2010295778306" TargetMode="External"/><Relationship Id="rId5940" Type="http://schemas.openxmlformats.org/officeDocument/2006/relationships/hyperlink" Target="http://mbl.is" TargetMode="External"/><Relationship Id="rId5912" Type="http://schemas.openxmlformats.org/officeDocument/2006/relationships/hyperlink" Target="http://mbl.is/frettir/innlent/2008/05/24/nikotinlyfid_champix_sofna_vid_styrid_og_keyra_ut_a" TargetMode="External"/><Relationship Id="rId5913" Type="http://schemas.openxmlformats.org/officeDocument/2006/relationships/hyperlink" Target="http://mbl.is/greinasafn/grein/1624282" TargetMode="External"/><Relationship Id="rId5910" Type="http://schemas.openxmlformats.org/officeDocument/2006/relationships/hyperlink" Target="http://mbl.is/greinasafn/grein/1551128" TargetMode="External"/><Relationship Id="rId5911" Type="http://schemas.openxmlformats.org/officeDocument/2006/relationships/hyperlink" Target="http://mbl.is" TargetMode="External"/><Relationship Id="rId5916" Type="http://schemas.openxmlformats.org/officeDocument/2006/relationships/hyperlink" Target="http://visir.is/g/2017170339997" TargetMode="External"/><Relationship Id="rId5917" Type="http://schemas.openxmlformats.org/officeDocument/2006/relationships/hyperlink" Target="http://visir.is/g/2015702129939" TargetMode="External"/><Relationship Id="rId5914" Type="http://schemas.openxmlformats.org/officeDocument/2006/relationships/hyperlink" Target="http://dv.is" TargetMode="External"/><Relationship Id="rId5915" Type="http://schemas.openxmlformats.org/officeDocument/2006/relationships/hyperlink" Target="http://dv.is/frettir/2013/4/22/i-thrja-daga-helt-eg-ad-eg-aetti-heilbrigt-barn/" TargetMode="External"/><Relationship Id="rId5918" Type="http://schemas.openxmlformats.org/officeDocument/2006/relationships/hyperlink" Target="http://mbl.is" TargetMode="External"/><Relationship Id="rId5919" Type="http://schemas.openxmlformats.org/officeDocument/2006/relationships/hyperlink" Target="http://mbl.is/vidskipti/frettir/2016/03/24/systur_taka_vid_litlu_kaffistofunni/" TargetMode="External"/><Relationship Id="rId5901" Type="http://schemas.openxmlformats.org/officeDocument/2006/relationships/hyperlink" Target="http://mbl.is/greinasafn/grein/1688870" TargetMode="External"/><Relationship Id="rId5902" Type="http://schemas.openxmlformats.org/officeDocument/2006/relationships/hyperlink" Target="http://ruv.is/frett/innflutningur-a-megrunarkaffi-stodvadur" TargetMode="External"/><Relationship Id="rId5900" Type="http://schemas.openxmlformats.org/officeDocument/2006/relationships/hyperlink" Target="http://visir.is/g/2017170318848" TargetMode="External"/><Relationship Id="rId5905" Type="http://schemas.openxmlformats.org/officeDocument/2006/relationships/hyperlink" Target="http://ruv.is/node/943224" TargetMode="External"/><Relationship Id="rId5906" Type="http://schemas.openxmlformats.org/officeDocument/2006/relationships/hyperlink" Target="http://visir.is/g/2016160839893" TargetMode="External"/><Relationship Id="rId5903" Type="http://schemas.openxmlformats.org/officeDocument/2006/relationships/hyperlink" Target="http://mbl.is" TargetMode="External"/><Relationship Id="rId5904" Type="http://schemas.openxmlformats.org/officeDocument/2006/relationships/hyperlink" Target="http://mbl.is/frettir/innlent/2017/11/18/thessum_vidraedum_er_hvergi_naerri_lokid" TargetMode="External"/><Relationship Id="rId5909" Type="http://schemas.openxmlformats.org/officeDocument/2006/relationships/hyperlink" Target="http://visir.is/g/2018181029391" TargetMode="External"/><Relationship Id="rId5907" Type="http://schemas.openxmlformats.org/officeDocument/2006/relationships/hyperlink" Target="http://visir.is/g/2019190829917" TargetMode="External"/><Relationship Id="rId5908" Type="http://schemas.openxmlformats.org/officeDocument/2006/relationships/hyperlink" Target="http://ruv.is/node/921456" TargetMode="External"/><Relationship Id="rId2027" Type="http://schemas.openxmlformats.org/officeDocument/2006/relationships/hyperlink" Target="http://visir.is/g/2010237177000" TargetMode="External"/><Relationship Id="rId3359" Type="http://schemas.openxmlformats.org/officeDocument/2006/relationships/hyperlink" Target="http://mbl.is/greinasafn/grein/1310051" TargetMode="External"/><Relationship Id="rId2028" Type="http://schemas.openxmlformats.org/officeDocument/2006/relationships/hyperlink" Target="http://visir.is/g/2010135893244" TargetMode="External"/><Relationship Id="rId3358" Type="http://schemas.openxmlformats.org/officeDocument/2006/relationships/hyperlink" Target="http://ruv.is/kveikur/160-milljardar-fram-ur-aaetlunum" TargetMode="External"/><Relationship Id="rId4689" Type="http://schemas.openxmlformats.org/officeDocument/2006/relationships/hyperlink" Target="http://frettabladid.is/sport/menn-vera-a-nta-taekifaeri" TargetMode="External"/><Relationship Id="rId2029" Type="http://schemas.openxmlformats.org/officeDocument/2006/relationships/hyperlink" Target="http://mbl.is" TargetMode="External"/><Relationship Id="rId107" Type="http://schemas.openxmlformats.org/officeDocument/2006/relationships/hyperlink" Target="http://dv.is/sport/2017/10/4/fekk-nog-af-tvi-vonda" TargetMode="External"/><Relationship Id="rId106" Type="http://schemas.openxmlformats.org/officeDocument/2006/relationships/hyperlink" Target="http://dv.is" TargetMode="External"/><Relationship Id="rId105" Type="http://schemas.openxmlformats.org/officeDocument/2006/relationships/hyperlink" Target="http://433.pressan.is/pepsi-deild/itarlegt-vidtal-vid-ola-jo-samskiptin-vid-bork-og-landslidid" TargetMode="External"/><Relationship Id="rId104" Type="http://schemas.openxmlformats.org/officeDocument/2006/relationships/hyperlink" Target="http://433.pressan.is" TargetMode="External"/><Relationship Id="rId109" Type="http://schemas.openxmlformats.org/officeDocument/2006/relationships/hyperlink" Target="http://mbl.is/greinasafn/grein/1089862" TargetMode="External"/><Relationship Id="rId4680" Type="http://schemas.openxmlformats.org/officeDocument/2006/relationships/hyperlink" Target="http://mbl.is" TargetMode="External"/><Relationship Id="rId108" Type="http://schemas.openxmlformats.org/officeDocument/2006/relationships/hyperlink" Target="http://fotbolti.net/news/22-09-2017/oli-jo-eg-sagdi-berki-ad-eg-myndi-rada" TargetMode="External"/><Relationship Id="rId3351" Type="http://schemas.openxmlformats.org/officeDocument/2006/relationships/hyperlink" Target="http://mbl.is/greinasafn/grein/794045" TargetMode="External"/><Relationship Id="rId4682" Type="http://schemas.openxmlformats.org/officeDocument/2006/relationships/hyperlink" Target="http://mbl.is" TargetMode="External"/><Relationship Id="rId2020" Type="http://schemas.openxmlformats.org/officeDocument/2006/relationships/hyperlink" Target="http://frettabladid.is/frettir/felagsleg-vidmid-eru-ad-breytast" TargetMode="External"/><Relationship Id="rId3350" Type="http://schemas.openxmlformats.org/officeDocument/2006/relationships/hyperlink" Target="http://mbl.is/folk/frettir/2008/03/28/engin_fegurdarsamkeppni_haldin_a_vesturlandi_i_ar" TargetMode="External"/><Relationship Id="rId4681" Type="http://schemas.openxmlformats.org/officeDocument/2006/relationships/hyperlink" Target="http://mbl.is/vidskipti/frettir/2019/03/18/thurfa_ad_setja_vinnureglur_til_ad_verjast_tolvuthr" TargetMode="External"/><Relationship Id="rId2021" Type="http://schemas.openxmlformats.org/officeDocument/2006/relationships/hyperlink" Target="http://mbl.is/greinasafn/grein/1684638" TargetMode="External"/><Relationship Id="rId3353" Type="http://schemas.openxmlformats.org/officeDocument/2006/relationships/hyperlink" Target="http://visir.is/g/2015150209866" TargetMode="External"/><Relationship Id="rId4684" Type="http://schemas.openxmlformats.org/officeDocument/2006/relationships/hyperlink" Target="http://mbl.is" TargetMode="External"/><Relationship Id="rId2022" Type="http://schemas.openxmlformats.org/officeDocument/2006/relationships/hyperlink" Target="http://mbl.is/greinasafn/grein/647224" TargetMode="External"/><Relationship Id="rId3352" Type="http://schemas.openxmlformats.org/officeDocument/2006/relationships/hyperlink" Target="http://mbl.is/greinasafn/grein/799848" TargetMode="External"/><Relationship Id="rId4683" Type="http://schemas.openxmlformats.org/officeDocument/2006/relationships/hyperlink" Target="http://mbl.is/frettir/innlent/2016/07/29/umferdarstraumur_um_borgarnes/" TargetMode="External"/><Relationship Id="rId103" Type="http://schemas.openxmlformats.org/officeDocument/2006/relationships/hyperlink" Target="http://mbl.is/greinasafn/grein/1642351" TargetMode="External"/><Relationship Id="rId2023" Type="http://schemas.openxmlformats.org/officeDocument/2006/relationships/hyperlink" Target="http://ruv.is/frett/thjodaroryggisrad-heldur-malthing-um-falsfrettir" TargetMode="External"/><Relationship Id="rId3355" Type="http://schemas.openxmlformats.org/officeDocument/2006/relationships/hyperlink" Target="http://huni.is/index.php?pid=32&amp;cid=923" TargetMode="External"/><Relationship Id="rId4686" Type="http://schemas.openxmlformats.org/officeDocument/2006/relationships/hyperlink" Target="http://visir.is/g/2015151119477" TargetMode="External"/><Relationship Id="rId102" Type="http://schemas.openxmlformats.org/officeDocument/2006/relationships/hyperlink" Target="http://mbl.is/greinasafn/grein/831998" TargetMode="External"/><Relationship Id="rId2024" Type="http://schemas.openxmlformats.org/officeDocument/2006/relationships/hyperlink" Target="http://mbl.is/greinasafn/grein/684416" TargetMode="External"/><Relationship Id="rId3354" Type="http://schemas.openxmlformats.org/officeDocument/2006/relationships/hyperlink" Target="http://mbl.is/greinasafn/grein/1059513" TargetMode="External"/><Relationship Id="rId4685" Type="http://schemas.openxmlformats.org/officeDocument/2006/relationships/hyperlink" Target="http://mbl.is/frettir/innlent/2009/09/28/umdaemin_verda_faerri_en_staerri_og_sterkari" TargetMode="External"/><Relationship Id="rId101" Type="http://schemas.openxmlformats.org/officeDocument/2006/relationships/hyperlink" Target="http://mbl.is/greinasafn/grein/1695108" TargetMode="External"/><Relationship Id="rId2025" Type="http://schemas.openxmlformats.org/officeDocument/2006/relationships/hyperlink" Target="http://visir.is/g/2008842636950" TargetMode="External"/><Relationship Id="rId3357" Type="http://schemas.openxmlformats.org/officeDocument/2006/relationships/hyperlink" Target="http://mbl.is/frettir/erlent/2017/03/24/putin_fundar_med_le_pen/" TargetMode="External"/><Relationship Id="rId4688" Type="http://schemas.openxmlformats.org/officeDocument/2006/relationships/hyperlink" Target="http://vf.is/mannlif/lifid-med-lindu-mariu-okkar-allra-versti-ovinur-erum-vid-sjalf-1" TargetMode="External"/><Relationship Id="rId100" Type="http://schemas.openxmlformats.org/officeDocument/2006/relationships/hyperlink" Target="http://visir.is/g/2018180309821" TargetMode="External"/><Relationship Id="rId2026" Type="http://schemas.openxmlformats.org/officeDocument/2006/relationships/hyperlink" Target="http://dv.is" TargetMode="External"/><Relationship Id="rId3356" Type="http://schemas.openxmlformats.org/officeDocument/2006/relationships/hyperlink" Target="http://mbl.is" TargetMode="External"/><Relationship Id="rId4687" Type="http://schemas.openxmlformats.org/officeDocument/2006/relationships/hyperlink" Target="http://mannlif.is/heimurinn/notkun-rafmagnsolarinnar-tilkynnt-sem-ill-medferd-til-mast" TargetMode="External"/><Relationship Id="rId2016" Type="http://schemas.openxmlformats.org/officeDocument/2006/relationships/hyperlink" Target="http://dv.is" TargetMode="External"/><Relationship Id="rId3348" Type="http://schemas.openxmlformats.org/officeDocument/2006/relationships/hyperlink" Target="http://mbl.is/greinasafn/grein/1538892" TargetMode="External"/><Relationship Id="rId4679" Type="http://schemas.openxmlformats.org/officeDocument/2006/relationships/hyperlink" Target="http://visir.is/g/2005503010400" TargetMode="External"/><Relationship Id="rId2017" Type="http://schemas.openxmlformats.org/officeDocument/2006/relationships/hyperlink" Target="http://dv.is/433/2018/5/3/di-maria-verid-frabaer-i-ar-en-psg-ihugar-ad-selja-hann" TargetMode="External"/><Relationship Id="rId3347" Type="http://schemas.openxmlformats.org/officeDocument/2006/relationships/hyperlink" Target="http://visir.is/g/2014141008826" TargetMode="External"/><Relationship Id="rId4678" Type="http://schemas.openxmlformats.org/officeDocument/2006/relationships/hyperlink" Target="http://mbl.is/greinasafn/grein/1099868" TargetMode="External"/><Relationship Id="rId2018" Type="http://schemas.openxmlformats.org/officeDocument/2006/relationships/hyperlink" Target="http://visir.is/g/2005508190301" TargetMode="External"/><Relationship Id="rId2019" Type="http://schemas.openxmlformats.org/officeDocument/2006/relationships/hyperlink" Target="http://mbl.is/greinasafn/grein/1643663" TargetMode="External"/><Relationship Id="rId3349" Type="http://schemas.openxmlformats.org/officeDocument/2006/relationships/hyperlink" Target="http://mbl.is" TargetMode="External"/><Relationship Id="rId3340" Type="http://schemas.openxmlformats.org/officeDocument/2006/relationships/hyperlink" Target="http://mbl.is/greinasafn/grein/661253" TargetMode="External"/><Relationship Id="rId4671" Type="http://schemas.openxmlformats.org/officeDocument/2006/relationships/hyperlink" Target="http://mbl.is" TargetMode="External"/><Relationship Id="rId4670" Type="http://schemas.openxmlformats.org/officeDocument/2006/relationships/hyperlink" Target="http://mbl.is/greinasafn/grein/552459" TargetMode="External"/><Relationship Id="rId2010" Type="http://schemas.openxmlformats.org/officeDocument/2006/relationships/hyperlink" Target="http://mbl.is/frettir/innlent/2014/04/06/njota_ekki_sannmaelis_i_rettarkerfinu" TargetMode="External"/><Relationship Id="rId3342" Type="http://schemas.openxmlformats.org/officeDocument/2006/relationships/hyperlink" Target="http://visir.is/g/2013130709431" TargetMode="External"/><Relationship Id="rId4673" Type="http://schemas.openxmlformats.org/officeDocument/2006/relationships/hyperlink" Target="http://visir.is/g/2012704079969" TargetMode="External"/><Relationship Id="rId2011" Type="http://schemas.openxmlformats.org/officeDocument/2006/relationships/hyperlink" Target="http://mbl.is/greinasafn/grein/1474243" TargetMode="External"/><Relationship Id="rId3341" Type="http://schemas.openxmlformats.org/officeDocument/2006/relationships/hyperlink" Target="http://frettatiminn.is/thad-sem-vid-bordum-hefur-bein-ahrif-a-svefninn/" TargetMode="External"/><Relationship Id="rId4672" Type="http://schemas.openxmlformats.org/officeDocument/2006/relationships/hyperlink" Target="http://mbl.is/frettir/innlent/1999/03/09/endurbaetur_og_lagfaeringar_vegna_2000_vanda_skammt" TargetMode="External"/><Relationship Id="rId2012" Type="http://schemas.openxmlformats.org/officeDocument/2006/relationships/hyperlink" Target="http://mbl.is/greinasafn/grein/1051581" TargetMode="External"/><Relationship Id="rId3344" Type="http://schemas.openxmlformats.org/officeDocument/2006/relationships/hyperlink" Target="http://frettatiminn.is/samtalid-vid-thjodina/" TargetMode="External"/><Relationship Id="rId4675" Type="http://schemas.openxmlformats.org/officeDocument/2006/relationships/hyperlink" Target="http://frettatiminn.is/skopum-rymi-fyrir-margbreytileika/" TargetMode="External"/><Relationship Id="rId2013" Type="http://schemas.openxmlformats.org/officeDocument/2006/relationships/hyperlink" Target="http://mbl.is/greinasafn/grein/1364537" TargetMode="External"/><Relationship Id="rId3343" Type="http://schemas.openxmlformats.org/officeDocument/2006/relationships/hyperlink" Target="http://frettabladid.is/lifid/auveldara-en-margan-grunar" TargetMode="External"/><Relationship Id="rId4674" Type="http://schemas.openxmlformats.org/officeDocument/2006/relationships/hyperlink" Target="http://mbl.is/greinasafn/grein/1706033" TargetMode="External"/><Relationship Id="rId2014" Type="http://schemas.openxmlformats.org/officeDocument/2006/relationships/hyperlink" Target="http://stundin.is/grein/2679" TargetMode="External"/><Relationship Id="rId3346" Type="http://schemas.openxmlformats.org/officeDocument/2006/relationships/hyperlink" Target="http://kjarninn.is/frettir/2017-11-01-vinstri-graen-vilja-bara-stjornarandstoduflokkanna-i-rikisstjorn" TargetMode="External"/><Relationship Id="rId4677" Type="http://schemas.openxmlformats.org/officeDocument/2006/relationships/hyperlink" Target="http://mbl.is/smartland/heilsa/2017/07/23/svona_heldur_j_lo_ser_i_formi/" TargetMode="External"/><Relationship Id="rId2015" Type="http://schemas.openxmlformats.org/officeDocument/2006/relationships/hyperlink" Target="http://visir.is/g/2018180819307" TargetMode="External"/><Relationship Id="rId3345" Type="http://schemas.openxmlformats.org/officeDocument/2006/relationships/hyperlink" Target="http://kjarninn.is" TargetMode="External"/><Relationship Id="rId4676" Type="http://schemas.openxmlformats.org/officeDocument/2006/relationships/hyperlink" Target="http://mbl.is" TargetMode="External"/><Relationship Id="rId2049" Type="http://schemas.openxmlformats.org/officeDocument/2006/relationships/hyperlink" Target="http://mbl.is/greinasafn/grein/1167477" TargetMode="External"/><Relationship Id="rId129" Type="http://schemas.openxmlformats.org/officeDocument/2006/relationships/hyperlink" Target="http://mbl.is" TargetMode="External"/><Relationship Id="rId128" Type="http://schemas.openxmlformats.org/officeDocument/2006/relationships/hyperlink" Target="http://mbl.is/smartland/stars/2018/06/28/eg_lifi_eins_og_sigauni" TargetMode="External"/><Relationship Id="rId127" Type="http://schemas.openxmlformats.org/officeDocument/2006/relationships/hyperlink" Target="http://mbl.is" TargetMode="External"/><Relationship Id="rId126" Type="http://schemas.openxmlformats.org/officeDocument/2006/relationships/hyperlink" Target="http://mbl.is/born/frettir/2018/10/20/medvirkir_foreldrar_ala_upp_medvirk_born" TargetMode="External"/><Relationship Id="rId3371" Type="http://schemas.openxmlformats.org/officeDocument/2006/relationships/hyperlink" Target="http://ruv.is/node/961265" TargetMode="External"/><Relationship Id="rId2040" Type="http://schemas.openxmlformats.org/officeDocument/2006/relationships/hyperlink" Target="http://mbl.is/greinasafn/grein/1428137" TargetMode="External"/><Relationship Id="rId3370" Type="http://schemas.openxmlformats.org/officeDocument/2006/relationships/hyperlink" Target="http://vb.is/skodun/107501/" TargetMode="External"/><Relationship Id="rId121" Type="http://schemas.openxmlformats.org/officeDocument/2006/relationships/hyperlink" Target="http://mbl.is/greinasafn/grein/1280245" TargetMode="External"/><Relationship Id="rId2041" Type="http://schemas.openxmlformats.org/officeDocument/2006/relationships/hyperlink" Target="http://mbl.is/greinasafn/grein/598305" TargetMode="External"/><Relationship Id="rId3373" Type="http://schemas.openxmlformats.org/officeDocument/2006/relationships/hyperlink" Target="http://mbl.is/greinasafn/grein/1050384" TargetMode="External"/><Relationship Id="rId120" Type="http://schemas.openxmlformats.org/officeDocument/2006/relationships/hyperlink" Target="http://mbl.is/greinasafn/grein/553514" TargetMode="External"/><Relationship Id="rId2042" Type="http://schemas.openxmlformats.org/officeDocument/2006/relationships/hyperlink" Target="http://mbl.is" TargetMode="External"/><Relationship Id="rId3372" Type="http://schemas.openxmlformats.org/officeDocument/2006/relationships/hyperlink" Target="http://ruv.is/frett/radherrar-kalladir-fyrir-thingnefndir-vegna-samherja" TargetMode="External"/><Relationship Id="rId2043" Type="http://schemas.openxmlformats.org/officeDocument/2006/relationships/hyperlink" Target="http://mbl.is/sport/enski/2006/08/07/solskjaer_valinn_i_norska_landslidid" TargetMode="External"/><Relationship Id="rId3375" Type="http://schemas.openxmlformats.org/officeDocument/2006/relationships/hyperlink" Target="http://visir.is/g/2012703109961" TargetMode="External"/><Relationship Id="rId2044" Type="http://schemas.openxmlformats.org/officeDocument/2006/relationships/hyperlink" Target="http://mbl.is/greinasafn/grein/1158584" TargetMode="External"/><Relationship Id="rId3374" Type="http://schemas.openxmlformats.org/officeDocument/2006/relationships/hyperlink" Target="http://visir.is/g/2012706029983" TargetMode="External"/><Relationship Id="rId125" Type="http://schemas.openxmlformats.org/officeDocument/2006/relationships/hyperlink" Target="http://mbl.is" TargetMode="External"/><Relationship Id="rId2045" Type="http://schemas.openxmlformats.org/officeDocument/2006/relationships/hyperlink" Target="http://mbl.is/greinasafn/grein/1691907" TargetMode="External"/><Relationship Id="rId3377" Type="http://schemas.openxmlformats.org/officeDocument/2006/relationships/hyperlink" Target="http://mbl.is/greinasafn/grein/1078643" TargetMode="External"/><Relationship Id="rId124" Type="http://schemas.openxmlformats.org/officeDocument/2006/relationships/hyperlink" Target="http://mbl.is/greinasafn/grein/1684522" TargetMode="External"/><Relationship Id="rId2046" Type="http://schemas.openxmlformats.org/officeDocument/2006/relationships/hyperlink" Target="http://mbl.is/greinasafn/grein/1326466" TargetMode="External"/><Relationship Id="rId3376" Type="http://schemas.openxmlformats.org/officeDocument/2006/relationships/hyperlink" Target="http://frettabladid.is/lifid/stofnai-fyrirtaeki-eftir-faeingarorlof" TargetMode="External"/><Relationship Id="rId123" Type="http://schemas.openxmlformats.org/officeDocument/2006/relationships/hyperlink" Target="http://visir.is/g/2009330221759" TargetMode="External"/><Relationship Id="rId2047" Type="http://schemas.openxmlformats.org/officeDocument/2006/relationships/hyperlink" Target="http://mbl.is" TargetMode="External"/><Relationship Id="rId3379" Type="http://schemas.openxmlformats.org/officeDocument/2006/relationships/hyperlink" Target="http://mbl.is/greinasafn/grein/1061199" TargetMode="External"/><Relationship Id="rId122" Type="http://schemas.openxmlformats.org/officeDocument/2006/relationships/hyperlink" Target="http://mannlif.is/heimurinn/hun-lifir-i-minningum-okkar" TargetMode="External"/><Relationship Id="rId2048" Type="http://schemas.openxmlformats.org/officeDocument/2006/relationships/hyperlink" Target="http://mbl.is/frettir/innlent/2015/01/19/thegar_amma_er_dopsalinn_2" TargetMode="External"/><Relationship Id="rId3378" Type="http://schemas.openxmlformats.org/officeDocument/2006/relationships/hyperlink" Target="http://dv.is" TargetMode="External"/><Relationship Id="rId2038" Type="http://schemas.openxmlformats.org/officeDocument/2006/relationships/hyperlink" Target="http://mbl.is" TargetMode="External"/><Relationship Id="rId2039" Type="http://schemas.openxmlformats.org/officeDocument/2006/relationships/hyperlink" Target="http://mbl.is/frettir/erlent/2001/09/22/billaus_dagur_i_athenu" TargetMode="External"/><Relationship Id="rId3369" Type="http://schemas.openxmlformats.org/officeDocument/2006/relationships/hyperlink" Target="http://vb.is" TargetMode="External"/><Relationship Id="rId118" Type="http://schemas.openxmlformats.org/officeDocument/2006/relationships/hyperlink" Target="http://dv.is" TargetMode="External"/><Relationship Id="rId117" Type="http://schemas.openxmlformats.org/officeDocument/2006/relationships/hyperlink" Target="http://mbl.is/greinasafn/grein/1340910" TargetMode="External"/><Relationship Id="rId116" Type="http://schemas.openxmlformats.org/officeDocument/2006/relationships/hyperlink" Target="http://dv.is" TargetMode="External"/><Relationship Id="rId115" Type="http://schemas.openxmlformats.org/officeDocument/2006/relationships/hyperlink" Target="http://mbl.is/greinasafn/grein/1488179" TargetMode="External"/><Relationship Id="rId3360" Type="http://schemas.openxmlformats.org/officeDocument/2006/relationships/hyperlink" Target="http://mbl.is/greinasafn/grein/1607442" TargetMode="External"/><Relationship Id="rId4691" Type="http://schemas.openxmlformats.org/officeDocument/2006/relationships/hyperlink" Target="http://mbl.is/greinasafn/grein/1149097" TargetMode="External"/><Relationship Id="rId119" Type="http://schemas.openxmlformats.org/officeDocument/2006/relationships/hyperlink" Target="http://dv.is/frettir/2011/12/21/ossur-eg-verd-boxadur-af-felogum-minum-fyrir-ad-segja-thetta/" TargetMode="External"/><Relationship Id="rId4690" Type="http://schemas.openxmlformats.org/officeDocument/2006/relationships/hyperlink" Target="http://mbl.is/greinasafn/grein/739837" TargetMode="External"/><Relationship Id="rId110" Type="http://schemas.openxmlformats.org/officeDocument/2006/relationships/hyperlink" Target="http://vf.is/adsent/rafraent-einelti" TargetMode="External"/><Relationship Id="rId2030" Type="http://schemas.openxmlformats.org/officeDocument/2006/relationships/hyperlink" Target="http://mbl.is/frettir/innlent/2012/02/20/jon_gnarr_i_rusli" TargetMode="External"/><Relationship Id="rId3362" Type="http://schemas.openxmlformats.org/officeDocument/2006/relationships/hyperlink" Target="http://mbl.is" TargetMode="External"/><Relationship Id="rId4693" Type="http://schemas.openxmlformats.org/officeDocument/2006/relationships/hyperlink" Target="http://mbl.is" TargetMode="External"/><Relationship Id="rId2031" Type="http://schemas.openxmlformats.org/officeDocument/2006/relationships/hyperlink" Target="http://dfs.is/2019/03/27/er-til-fullkomid-mataraedi" TargetMode="External"/><Relationship Id="rId3361" Type="http://schemas.openxmlformats.org/officeDocument/2006/relationships/hyperlink" Target="http://visir.is/g/2005509090385" TargetMode="External"/><Relationship Id="rId4692" Type="http://schemas.openxmlformats.org/officeDocument/2006/relationships/hyperlink" Target="http://mbl.is/greinasafn/grein/1561827" TargetMode="External"/><Relationship Id="rId2032" Type="http://schemas.openxmlformats.org/officeDocument/2006/relationships/hyperlink" Target="http://mbl.is" TargetMode="External"/><Relationship Id="rId3364" Type="http://schemas.openxmlformats.org/officeDocument/2006/relationships/hyperlink" Target="http://mbl.is/greinasafn/grein/1348400" TargetMode="External"/><Relationship Id="rId4695" Type="http://schemas.openxmlformats.org/officeDocument/2006/relationships/hyperlink" Target="http://stundin.is/grein/7089" TargetMode="External"/><Relationship Id="rId2033" Type="http://schemas.openxmlformats.org/officeDocument/2006/relationships/hyperlink" Target="http://mbl.is/smartland/tiska/2018/03/13/thorunn_i_kisunni_a_vit_nyrra_aevintyra" TargetMode="External"/><Relationship Id="rId3363" Type="http://schemas.openxmlformats.org/officeDocument/2006/relationships/hyperlink" Target="http://mbl.is/sport/efstadeild/2019/09/16/viljum_vera_islandsmeistarar_adeins_lengur" TargetMode="External"/><Relationship Id="rId4694" Type="http://schemas.openxmlformats.org/officeDocument/2006/relationships/hyperlink" Target="http://mbl.is/frettir/innlent/2019/10/02/andleg_heilsa_i_fokus_a_haustin" TargetMode="External"/><Relationship Id="rId114" Type="http://schemas.openxmlformats.org/officeDocument/2006/relationships/hyperlink" Target="http://mbl.is/greinasafn/grein/1304311" TargetMode="External"/><Relationship Id="rId2034" Type="http://schemas.openxmlformats.org/officeDocument/2006/relationships/hyperlink" Target="http://ruv.is/node/755463" TargetMode="External"/><Relationship Id="rId3366" Type="http://schemas.openxmlformats.org/officeDocument/2006/relationships/hyperlink" Target="http://dv.is/frettir/2015/1/5/plis-nenniru-bara-ad-drepa-thig/" TargetMode="External"/><Relationship Id="rId4697" Type="http://schemas.openxmlformats.org/officeDocument/2006/relationships/hyperlink" Target="http://dv.is/folk/2016/11/29/goa-upplifdi-martrod-eftir-ad-hafa-innbyrt-nasistasyru-var-sannfaerd-um-ad-heimurinn-vaeri-ad-farast/" TargetMode="External"/><Relationship Id="rId113" Type="http://schemas.openxmlformats.org/officeDocument/2006/relationships/hyperlink" Target="http://mbl.is/greinasafn/grein/674166" TargetMode="External"/><Relationship Id="rId2035" Type="http://schemas.openxmlformats.org/officeDocument/2006/relationships/hyperlink" Target="http://mbl.is/greinasafn/grein/1024081" TargetMode="External"/><Relationship Id="rId3365" Type="http://schemas.openxmlformats.org/officeDocument/2006/relationships/hyperlink" Target="http://dv.is" TargetMode="External"/><Relationship Id="rId4696" Type="http://schemas.openxmlformats.org/officeDocument/2006/relationships/hyperlink" Target="http://dv.is" TargetMode="External"/><Relationship Id="rId112" Type="http://schemas.openxmlformats.org/officeDocument/2006/relationships/hyperlink" Target="http://visir.is/g/2018180409408" TargetMode="External"/><Relationship Id="rId2036" Type="http://schemas.openxmlformats.org/officeDocument/2006/relationships/hyperlink" Target="http://mbl.is" TargetMode="External"/><Relationship Id="rId3368" Type="http://schemas.openxmlformats.org/officeDocument/2006/relationships/hyperlink" Target="http://mbl.is/greinasafn/grein/1282319" TargetMode="External"/><Relationship Id="rId4699" Type="http://schemas.openxmlformats.org/officeDocument/2006/relationships/hyperlink" Target="http://mbl.is" TargetMode="External"/><Relationship Id="rId111" Type="http://schemas.openxmlformats.org/officeDocument/2006/relationships/hyperlink" Target="http://stundin.is/grein/3856" TargetMode="External"/><Relationship Id="rId2037" Type="http://schemas.openxmlformats.org/officeDocument/2006/relationships/hyperlink" Target="http://mbl.is/frettir/innlent/2000/09/05/billaus_dagur_i_reykjavik_22_september" TargetMode="External"/><Relationship Id="rId3367" Type="http://schemas.openxmlformats.org/officeDocument/2006/relationships/hyperlink" Target="http://visir.is/g/2010874330228" TargetMode="External"/><Relationship Id="rId4698" Type="http://schemas.openxmlformats.org/officeDocument/2006/relationships/hyperlink" Target="http://mbl.is/greinasafn/grein/1703275" TargetMode="External"/><Relationship Id="rId3315" Type="http://schemas.openxmlformats.org/officeDocument/2006/relationships/hyperlink" Target="http://vikudagur.is" TargetMode="External"/><Relationship Id="rId4646" Type="http://schemas.openxmlformats.org/officeDocument/2006/relationships/hyperlink" Target="http://mbl.is" TargetMode="External"/><Relationship Id="rId5978" Type="http://schemas.openxmlformats.org/officeDocument/2006/relationships/hyperlink" Target="http://mbl.is/greinasafn/grein/1017014" TargetMode="External"/><Relationship Id="rId3314" Type="http://schemas.openxmlformats.org/officeDocument/2006/relationships/hyperlink" Target="http://mbl.is/greinasafn/grein/757304" TargetMode="External"/><Relationship Id="rId4645" Type="http://schemas.openxmlformats.org/officeDocument/2006/relationships/hyperlink" Target="http://mbl.is/smartland/heilsa/2014/08/01/magnesium_dregur_ur_bolguvirkni" TargetMode="External"/><Relationship Id="rId5979" Type="http://schemas.openxmlformats.org/officeDocument/2006/relationships/hyperlink" Target="http://mbl.is/greinasafn/grein/709495" TargetMode="External"/><Relationship Id="rId3317" Type="http://schemas.openxmlformats.org/officeDocument/2006/relationships/hyperlink" Target="http://mbl.is" TargetMode="External"/><Relationship Id="rId4648" Type="http://schemas.openxmlformats.org/officeDocument/2006/relationships/hyperlink" Target="http://mbl.is" TargetMode="External"/><Relationship Id="rId5976" Type="http://schemas.openxmlformats.org/officeDocument/2006/relationships/hyperlink" Target="http://visir.is/g/2019190319955" TargetMode="External"/><Relationship Id="rId3316" Type="http://schemas.openxmlformats.org/officeDocument/2006/relationships/hyperlink" Target="http://vikudagur.is/is/frettir/syningu-ornu-lykur-med-listamannsspjalli-a-fimmtudag" TargetMode="External"/><Relationship Id="rId4647" Type="http://schemas.openxmlformats.org/officeDocument/2006/relationships/hyperlink" Target="http://mbl.is/frettir/innlent/2015/11/23/stridsastand_an_ataka" TargetMode="External"/><Relationship Id="rId5977" Type="http://schemas.openxmlformats.org/officeDocument/2006/relationships/hyperlink" Target="http://mbl.is/greinasafn/grein/1148454" TargetMode="External"/><Relationship Id="rId3319" Type="http://schemas.openxmlformats.org/officeDocument/2006/relationships/hyperlink" Target="http://visir.is/g/2019190129517" TargetMode="External"/><Relationship Id="rId3318" Type="http://schemas.openxmlformats.org/officeDocument/2006/relationships/hyperlink" Target="http://mbl.is/frettir/innlent/2013/12/31/tilefni_til_bjartsyni" TargetMode="External"/><Relationship Id="rId4649" Type="http://schemas.openxmlformats.org/officeDocument/2006/relationships/hyperlink" Target="http://mbl.is/frettir/innlent/2014/01/14/baetur_ekki_laegri_an_skynjara" TargetMode="External"/><Relationship Id="rId5970" Type="http://schemas.openxmlformats.org/officeDocument/2006/relationships/hyperlink" Target="http://stundin.is/grein/4351" TargetMode="External"/><Relationship Id="rId5971" Type="http://schemas.openxmlformats.org/officeDocument/2006/relationships/hyperlink" Target="http://mbl.is/greinasafn/grein/1552713" TargetMode="External"/><Relationship Id="rId4640" Type="http://schemas.openxmlformats.org/officeDocument/2006/relationships/hyperlink" Target="http://vf.is/frettir/timabaert-ad-tekid-se-a-malefnum-sudurnesjabua-med-skipulogdum-haetti" TargetMode="External"/><Relationship Id="rId3311" Type="http://schemas.openxmlformats.org/officeDocument/2006/relationships/hyperlink" Target="http://mannlif.is/vikan/lifsstill-vikan/timinn-flygur-afram-og-hann-teymir-mig-a-eftir-ser" TargetMode="External"/><Relationship Id="rId4642" Type="http://schemas.openxmlformats.org/officeDocument/2006/relationships/hyperlink" Target="http://eyjan.dv.is/eyjan/2018/8/18/saenskir-kjosendur-ooruggir" TargetMode="External"/><Relationship Id="rId5974" Type="http://schemas.openxmlformats.org/officeDocument/2006/relationships/hyperlink" Target="http://mbl.is/greinasafn/grein/1560216" TargetMode="External"/><Relationship Id="rId3310" Type="http://schemas.openxmlformats.org/officeDocument/2006/relationships/hyperlink" Target="http://mbl.is/greinasafn/grein/595948" TargetMode="External"/><Relationship Id="rId4641" Type="http://schemas.openxmlformats.org/officeDocument/2006/relationships/hyperlink" Target="http://dv.is" TargetMode="External"/><Relationship Id="rId5975" Type="http://schemas.openxmlformats.org/officeDocument/2006/relationships/hyperlink" Target="http://mbl.is/greinasafn/grein/756730" TargetMode="External"/><Relationship Id="rId3313" Type="http://schemas.openxmlformats.org/officeDocument/2006/relationships/hyperlink" Target="http://mbl.is/frettir/erlent/2018/06/02/segir_kinverja_ogna_nagronnum_sinum" TargetMode="External"/><Relationship Id="rId4644" Type="http://schemas.openxmlformats.org/officeDocument/2006/relationships/hyperlink" Target="http://mbl.is" TargetMode="External"/><Relationship Id="rId5972" Type="http://schemas.openxmlformats.org/officeDocument/2006/relationships/hyperlink" Target="http://dv.is" TargetMode="External"/><Relationship Id="rId3312" Type="http://schemas.openxmlformats.org/officeDocument/2006/relationships/hyperlink" Target="http://mbl.is" TargetMode="External"/><Relationship Id="rId4643" Type="http://schemas.openxmlformats.org/officeDocument/2006/relationships/hyperlink" Target="http://mbl.is" TargetMode="External"/><Relationship Id="rId5973" Type="http://schemas.openxmlformats.org/officeDocument/2006/relationships/hyperlink" Target="http://dv.is/menning/2015/2/8/ilmur-stefansdottir/" TargetMode="External"/><Relationship Id="rId3304" Type="http://schemas.openxmlformats.org/officeDocument/2006/relationships/hyperlink" Target="http://dv.is" TargetMode="External"/><Relationship Id="rId4635" Type="http://schemas.openxmlformats.org/officeDocument/2006/relationships/hyperlink" Target="http://pressan.is/Landsmalablod/Lesa_Austurland/arngrimur-vidar-vid-erum-oll-i-brothaettri-stodu-vardandi-busetuskilyrdi-og-lifsgaedi" TargetMode="External"/><Relationship Id="rId5967" Type="http://schemas.openxmlformats.org/officeDocument/2006/relationships/hyperlink" Target="http://mbl.is/greinasafn/grein/1223848" TargetMode="External"/><Relationship Id="rId3303" Type="http://schemas.openxmlformats.org/officeDocument/2006/relationships/hyperlink" Target="http://mbl.is/sport/enski/2016/05/11/vill_klara_kaupin_a_xhaka_fyrir_em/" TargetMode="External"/><Relationship Id="rId4634" Type="http://schemas.openxmlformats.org/officeDocument/2006/relationships/hyperlink" Target="http://mbl.is/greinasafn/grein/1144762" TargetMode="External"/><Relationship Id="rId5968" Type="http://schemas.openxmlformats.org/officeDocument/2006/relationships/hyperlink" Target="http://dv.is" TargetMode="External"/><Relationship Id="rId3306" Type="http://schemas.openxmlformats.org/officeDocument/2006/relationships/hyperlink" Target="http://mbl.is" TargetMode="External"/><Relationship Id="rId4637" Type="http://schemas.openxmlformats.org/officeDocument/2006/relationships/hyperlink" Target="http://mbl.is" TargetMode="External"/><Relationship Id="rId5965" Type="http://schemas.openxmlformats.org/officeDocument/2006/relationships/hyperlink" Target="http://eyjar.net/read/2008-03-15/kraftmikil-eyjapaeja" TargetMode="External"/><Relationship Id="rId3305" Type="http://schemas.openxmlformats.org/officeDocument/2006/relationships/hyperlink" Target="http://dv.is/433/2019/10/31/rashford-hafdur-ad-og-spotti-eftir-ummaeli-gaerdagsins-sjadu-hvad-hann-sagdi" TargetMode="External"/><Relationship Id="rId4636" Type="http://schemas.openxmlformats.org/officeDocument/2006/relationships/hyperlink" Target="http://dv.is" TargetMode="External"/><Relationship Id="rId5966" Type="http://schemas.openxmlformats.org/officeDocument/2006/relationships/hyperlink" Target="http://mbl.is/greinasafn/grein/712372" TargetMode="External"/><Relationship Id="rId3308" Type="http://schemas.openxmlformats.org/officeDocument/2006/relationships/hyperlink" Target="http://mbl.is" TargetMode="External"/><Relationship Id="rId4639" Type="http://schemas.openxmlformats.org/officeDocument/2006/relationships/hyperlink" Target="http://mbl.is/greinasafn/grein/1208575" TargetMode="External"/><Relationship Id="rId3307" Type="http://schemas.openxmlformats.org/officeDocument/2006/relationships/hyperlink" Target="http://mbl.is/folk/frettir/2008/04/03/engin_keppni_um_ungfru_austurland" TargetMode="External"/><Relationship Id="rId4638" Type="http://schemas.openxmlformats.org/officeDocument/2006/relationships/hyperlink" Target="http://mbl.is/smartland/frettir/2017/05/26/sex_hlutir_sem_gerast_ef_thu_sefur_ekki_nog/" TargetMode="External"/><Relationship Id="rId5969" Type="http://schemas.openxmlformats.org/officeDocument/2006/relationships/hyperlink" Target="http://dv.is/folk/2017/4/5/svanhvit-sarsaukinn-hraedslan-sorgin-og-mattleysid-sem-vid-gengum-i-gegnum-thessa-nott/" TargetMode="External"/><Relationship Id="rId3309" Type="http://schemas.openxmlformats.org/officeDocument/2006/relationships/hyperlink" Target="http://mbl.is/frettir/innlent/2014/11/26/aukin_gaedi_efst_a_stefnuskranni" TargetMode="External"/><Relationship Id="rId5960" Type="http://schemas.openxmlformats.org/officeDocument/2006/relationships/hyperlink" Target="http://vb.is/frettir/142791" TargetMode="External"/><Relationship Id="rId3300" Type="http://schemas.openxmlformats.org/officeDocument/2006/relationships/hyperlink" Target="http://mbl.is/greinasafn/grein/823546" TargetMode="External"/><Relationship Id="rId4631" Type="http://schemas.openxmlformats.org/officeDocument/2006/relationships/hyperlink" Target="http://visir.is/g/2017170119401" TargetMode="External"/><Relationship Id="rId5963" Type="http://schemas.openxmlformats.org/officeDocument/2006/relationships/hyperlink" Target="http://stundin.is/grein/8348" TargetMode="External"/><Relationship Id="rId4630" Type="http://schemas.openxmlformats.org/officeDocument/2006/relationships/hyperlink" Target="http://visir.is/g/2018180109404" TargetMode="External"/><Relationship Id="rId5964" Type="http://schemas.openxmlformats.org/officeDocument/2006/relationships/hyperlink" Target="http://eyjar.net" TargetMode="External"/><Relationship Id="rId3302" Type="http://schemas.openxmlformats.org/officeDocument/2006/relationships/hyperlink" Target="http://mbl.is" TargetMode="External"/><Relationship Id="rId4633" Type="http://schemas.openxmlformats.org/officeDocument/2006/relationships/hyperlink" Target="http://mbl.is/greinasafn/grein/1115325" TargetMode="External"/><Relationship Id="rId5961" Type="http://schemas.openxmlformats.org/officeDocument/2006/relationships/hyperlink" Target="http://dv.is" TargetMode="External"/><Relationship Id="rId3301" Type="http://schemas.openxmlformats.org/officeDocument/2006/relationships/hyperlink" Target="http://mbl.is/greinasafn/grein/725550" TargetMode="External"/><Relationship Id="rId4632" Type="http://schemas.openxmlformats.org/officeDocument/2006/relationships/hyperlink" Target="http://mbl.is/greinasafn/grein/1606783" TargetMode="External"/><Relationship Id="rId5962" Type="http://schemas.openxmlformats.org/officeDocument/2006/relationships/hyperlink" Target="http://ruv.is/frett/manngaeska-nattsloppsins" TargetMode="External"/><Relationship Id="rId2005" Type="http://schemas.openxmlformats.org/officeDocument/2006/relationships/hyperlink" Target="http://mbl.is" TargetMode="External"/><Relationship Id="rId3337" Type="http://schemas.openxmlformats.org/officeDocument/2006/relationships/hyperlink" Target="http://dv.is/frettir/2009/10/15/atvinnuleysi-karlar-streyma-inn-skrarnar/" TargetMode="External"/><Relationship Id="rId4668" Type="http://schemas.openxmlformats.org/officeDocument/2006/relationships/hyperlink" Target="http://mbl.is/greinasafn/grein/1088971" TargetMode="External"/><Relationship Id="rId2006" Type="http://schemas.openxmlformats.org/officeDocument/2006/relationships/hyperlink" Target="http://mbl.is/vidskipti/frettir/2009/08/13/adgerdir_astrala_sem_laera_ma_af" TargetMode="External"/><Relationship Id="rId3336" Type="http://schemas.openxmlformats.org/officeDocument/2006/relationships/hyperlink" Target="http://dv.is" TargetMode="External"/><Relationship Id="rId4667" Type="http://schemas.openxmlformats.org/officeDocument/2006/relationships/hyperlink" Target="http://mbl.is/greinasafn/grein/839142" TargetMode="External"/><Relationship Id="rId2007" Type="http://schemas.openxmlformats.org/officeDocument/2006/relationships/hyperlink" Target="http://dv.is" TargetMode="External"/><Relationship Id="rId3339" Type="http://schemas.openxmlformats.org/officeDocument/2006/relationships/hyperlink" Target="http://mbl.is/sport/fotbolti/2018/08/24/ad_yfirgefa_madrid_var_besta_akvordun_lifs_mins" TargetMode="External"/><Relationship Id="rId5998" Type="http://schemas.openxmlformats.org/officeDocument/2006/relationships/hyperlink" Target="http://visir.is/g/2007104140068" TargetMode="External"/><Relationship Id="rId2008" Type="http://schemas.openxmlformats.org/officeDocument/2006/relationships/hyperlink" Target="http://dv.is/folk/2009/2/11/michelle-obama-forsidu-vogue/" TargetMode="External"/><Relationship Id="rId3338" Type="http://schemas.openxmlformats.org/officeDocument/2006/relationships/hyperlink" Target="http://mbl.is" TargetMode="External"/><Relationship Id="rId4669" Type="http://schemas.openxmlformats.org/officeDocument/2006/relationships/hyperlink" Target="http://dv.is" TargetMode="External"/><Relationship Id="rId5999" Type="http://schemas.openxmlformats.org/officeDocument/2006/relationships/hyperlink" Target="http://mbl.is/greinasafn/grein/1525347" TargetMode="External"/><Relationship Id="rId2009" Type="http://schemas.openxmlformats.org/officeDocument/2006/relationships/hyperlink" Target="http://mbl.is" TargetMode="External"/><Relationship Id="rId4660" Type="http://schemas.openxmlformats.org/officeDocument/2006/relationships/hyperlink" Target="http://mbl.is" TargetMode="External"/><Relationship Id="rId5992" Type="http://schemas.openxmlformats.org/officeDocument/2006/relationships/hyperlink" Target="http://mbl.is/greinasafn/grein/1457233" TargetMode="External"/><Relationship Id="rId5993" Type="http://schemas.openxmlformats.org/officeDocument/2006/relationships/hyperlink" Target="http://mbl.is/greinasafn/grein/576433" TargetMode="External"/><Relationship Id="rId3331" Type="http://schemas.openxmlformats.org/officeDocument/2006/relationships/hyperlink" Target="http://mbl.is/smartland/tiska/2014/10/27/thetta_eru_best_klaeddu_kennararnir_i_hi_2" TargetMode="External"/><Relationship Id="rId4662" Type="http://schemas.openxmlformats.org/officeDocument/2006/relationships/hyperlink" Target="http://dv.is" TargetMode="External"/><Relationship Id="rId5990" Type="http://schemas.openxmlformats.org/officeDocument/2006/relationships/hyperlink" Target="http://mbl.is/smartland/tiska/2012/07/02/eg_dett_inn_og_ut_ur_tisku_2" TargetMode="External"/><Relationship Id="rId2000" Type="http://schemas.openxmlformats.org/officeDocument/2006/relationships/hyperlink" Target="http://mbl.is/greinasafn/grein/1413224" TargetMode="External"/><Relationship Id="rId3330" Type="http://schemas.openxmlformats.org/officeDocument/2006/relationships/hyperlink" Target="http://mbl.is" TargetMode="External"/><Relationship Id="rId4661" Type="http://schemas.openxmlformats.org/officeDocument/2006/relationships/hyperlink" Target="http://mbl.is/frettir/innlent/2014/04/01/login_eru_neydarurraedi" TargetMode="External"/><Relationship Id="rId5991" Type="http://schemas.openxmlformats.org/officeDocument/2006/relationships/hyperlink" Target="http://mbl.is/greinasafn/grein/1333432" TargetMode="External"/><Relationship Id="rId2001" Type="http://schemas.openxmlformats.org/officeDocument/2006/relationships/hyperlink" Target="http://visir.is/g/2014712309961" TargetMode="External"/><Relationship Id="rId3333" Type="http://schemas.openxmlformats.org/officeDocument/2006/relationships/hyperlink" Target="http://mbl.is/folk/frettir/2009/02/11/michelle_obama_forsidustulka_vogue" TargetMode="External"/><Relationship Id="rId4664" Type="http://schemas.openxmlformats.org/officeDocument/2006/relationships/hyperlink" Target="http://mbl.is/greinasafn/grein/1375665" TargetMode="External"/><Relationship Id="rId5996" Type="http://schemas.openxmlformats.org/officeDocument/2006/relationships/hyperlink" Target="http://kjarninn.is/skyring/2017-12-09-thridji-dagur-katrinar-i-stjornarradinu" TargetMode="External"/><Relationship Id="rId2002" Type="http://schemas.openxmlformats.org/officeDocument/2006/relationships/hyperlink" Target="http://mbl.is" TargetMode="External"/><Relationship Id="rId3332" Type="http://schemas.openxmlformats.org/officeDocument/2006/relationships/hyperlink" Target="http://mbl.is" TargetMode="External"/><Relationship Id="rId4663" Type="http://schemas.openxmlformats.org/officeDocument/2006/relationships/hyperlink" Target="http://dv.is/frettir/2014/1/8/grunadur-um-kynferdisbrot-gegn-throskaskertri-stjupdottur-malid-fellt-nidur/" TargetMode="External"/><Relationship Id="rId5997" Type="http://schemas.openxmlformats.org/officeDocument/2006/relationships/hyperlink" Target="http://mbl.is/greinasafn/grein/1438275" TargetMode="External"/><Relationship Id="rId2003" Type="http://schemas.openxmlformats.org/officeDocument/2006/relationships/hyperlink" Target="http://mbl.is/frettir/innlent/2015/12/18/gleymdi_ser_a_leid_ad_brunni" TargetMode="External"/><Relationship Id="rId3335" Type="http://schemas.openxmlformats.org/officeDocument/2006/relationships/hyperlink" Target="http://visir.is/g/2014141008814" TargetMode="External"/><Relationship Id="rId4666" Type="http://schemas.openxmlformats.org/officeDocument/2006/relationships/hyperlink" Target="http://kjarninn.is/skodun/2019-04-04-bosniu-bodullinn-fekk-thyngdan-dom" TargetMode="External"/><Relationship Id="rId5994" Type="http://schemas.openxmlformats.org/officeDocument/2006/relationships/hyperlink" Target="http://ruv.is/node/795551" TargetMode="External"/><Relationship Id="rId2004" Type="http://schemas.openxmlformats.org/officeDocument/2006/relationships/hyperlink" Target="http://mbl.is/greinasafn/grein/1680884" TargetMode="External"/><Relationship Id="rId3334" Type="http://schemas.openxmlformats.org/officeDocument/2006/relationships/hyperlink" Target="http://dv.is" TargetMode="External"/><Relationship Id="rId4665" Type="http://schemas.openxmlformats.org/officeDocument/2006/relationships/hyperlink" Target="http://kjarninn.is" TargetMode="External"/><Relationship Id="rId5995" Type="http://schemas.openxmlformats.org/officeDocument/2006/relationships/hyperlink" Target="http://kjarninn.is" TargetMode="External"/><Relationship Id="rId3326" Type="http://schemas.openxmlformats.org/officeDocument/2006/relationships/hyperlink" Target="http://frettabladid.is/frettir/breytingar-i-samraemi-vi-stefnu-bankans" TargetMode="External"/><Relationship Id="rId4657" Type="http://schemas.openxmlformats.org/officeDocument/2006/relationships/hyperlink" Target="http://dv.is/frettir/2018/6/27/hulda-osk-upplifdi-staerstu-martrod-allra-foreldra-sjalfsasakanir-reidi-vonbrigdi-sorg-hraedsla-og-kvidi" TargetMode="External"/><Relationship Id="rId5989" Type="http://schemas.openxmlformats.org/officeDocument/2006/relationships/hyperlink" Target="http://mbl.is" TargetMode="External"/><Relationship Id="rId3325" Type="http://schemas.openxmlformats.org/officeDocument/2006/relationships/hyperlink" Target="http://mbl.is/vidskipti/frettir/2019/02/11/kjorin_i_samraemi_vid_starfskjarastefnu" TargetMode="External"/><Relationship Id="rId4656" Type="http://schemas.openxmlformats.org/officeDocument/2006/relationships/hyperlink" Target="http://dv.is" TargetMode="External"/><Relationship Id="rId3328" Type="http://schemas.openxmlformats.org/officeDocument/2006/relationships/hyperlink" Target="http://mbl.is/greinasafn/grein/1224140" TargetMode="External"/><Relationship Id="rId4659" Type="http://schemas.openxmlformats.org/officeDocument/2006/relationships/hyperlink" Target="http://stundin.is/grein/8331" TargetMode="External"/><Relationship Id="rId5987" Type="http://schemas.openxmlformats.org/officeDocument/2006/relationships/hyperlink" Target="http://ruv.is/node/625823" TargetMode="External"/><Relationship Id="rId3327" Type="http://schemas.openxmlformats.org/officeDocument/2006/relationships/hyperlink" Target="http://visir.is/g/2013701199979" TargetMode="External"/><Relationship Id="rId4658" Type="http://schemas.openxmlformats.org/officeDocument/2006/relationships/hyperlink" Target="http://visir.is/g/2010134469098" TargetMode="External"/><Relationship Id="rId5988" Type="http://schemas.openxmlformats.org/officeDocument/2006/relationships/hyperlink" Target="http://visindavefur.is/svar.php?id=5325" TargetMode="External"/><Relationship Id="rId3329" Type="http://schemas.openxmlformats.org/officeDocument/2006/relationships/hyperlink" Target="http://vf.is/mannlif/audvelt-ad-verda-vegan" TargetMode="External"/><Relationship Id="rId5981" Type="http://schemas.openxmlformats.org/officeDocument/2006/relationships/hyperlink" Target="http://bleikt.pressan.is/lesa/lifraen-kynlifsleikfong-sla-i-gegn-titrarar-ur-tre-rokseljast/" TargetMode="External"/><Relationship Id="rId5982" Type="http://schemas.openxmlformats.org/officeDocument/2006/relationships/hyperlink" Target="http://mbl.is/greinasafn/grein/1390928" TargetMode="External"/><Relationship Id="rId3320" Type="http://schemas.openxmlformats.org/officeDocument/2006/relationships/hyperlink" Target="http://mbl.is" TargetMode="External"/><Relationship Id="rId4651" Type="http://schemas.openxmlformats.org/officeDocument/2006/relationships/hyperlink" Target="http://stundin.is/grein/8828" TargetMode="External"/><Relationship Id="rId4650" Type="http://schemas.openxmlformats.org/officeDocument/2006/relationships/hyperlink" Target="http://mbl.is/greinasafn/grein/1668712" TargetMode="External"/><Relationship Id="rId5980" Type="http://schemas.openxmlformats.org/officeDocument/2006/relationships/hyperlink" Target="http://bleikt.is" TargetMode="External"/><Relationship Id="rId3322" Type="http://schemas.openxmlformats.org/officeDocument/2006/relationships/hyperlink" Target="http://vb.is" TargetMode="External"/><Relationship Id="rId4653" Type="http://schemas.openxmlformats.org/officeDocument/2006/relationships/hyperlink" Target="http://dv.is/folk/2012/8/3/deyjum-vid-i-nott/" TargetMode="External"/><Relationship Id="rId5985" Type="http://schemas.openxmlformats.org/officeDocument/2006/relationships/hyperlink" Target="http://mbl.is" TargetMode="External"/><Relationship Id="rId3321" Type="http://schemas.openxmlformats.org/officeDocument/2006/relationships/hyperlink" Target="http://mbl.is/vidskipti/frettir/2019/02/11/kjorin_i_samraemi_vid_starfskjarastefnu" TargetMode="External"/><Relationship Id="rId4652" Type="http://schemas.openxmlformats.org/officeDocument/2006/relationships/hyperlink" Target="http://dv.is" TargetMode="External"/><Relationship Id="rId5986" Type="http://schemas.openxmlformats.org/officeDocument/2006/relationships/hyperlink" Target="http://mbl.is/frettir/innlent/2016/06/13/hofudnetin_rokseljast_a_myvatni/" TargetMode="External"/><Relationship Id="rId3324" Type="http://schemas.openxmlformats.org/officeDocument/2006/relationships/hyperlink" Target="http://mbl.is" TargetMode="External"/><Relationship Id="rId4655" Type="http://schemas.openxmlformats.org/officeDocument/2006/relationships/hyperlink" Target="http://mbl.is/sport/efstadeild/2014/07/20/bjarni_vantadi_barattu_kjark_og_thor" TargetMode="External"/><Relationship Id="rId5983" Type="http://schemas.openxmlformats.org/officeDocument/2006/relationships/hyperlink" Target="http://mbl.is/greinasafn/grein/1596374" TargetMode="External"/><Relationship Id="rId3323" Type="http://schemas.openxmlformats.org/officeDocument/2006/relationships/hyperlink" Target="http://vb.is/frettir/152597" TargetMode="External"/><Relationship Id="rId4654" Type="http://schemas.openxmlformats.org/officeDocument/2006/relationships/hyperlink" Target="http://mbl.is" TargetMode="External"/><Relationship Id="rId5984" Type="http://schemas.openxmlformats.org/officeDocument/2006/relationships/hyperlink" Target="http://ruv.is/frett/segja-mikilvaegt-ad-taka-a-vanlidan-starfsfolks" TargetMode="External"/><Relationship Id="rId2090" Type="http://schemas.openxmlformats.org/officeDocument/2006/relationships/hyperlink" Target="http://dv.is" TargetMode="External"/><Relationship Id="rId2091" Type="http://schemas.openxmlformats.org/officeDocument/2006/relationships/hyperlink" Target="http://ruv.is/node/617851" TargetMode="External"/><Relationship Id="rId2092" Type="http://schemas.openxmlformats.org/officeDocument/2006/relationships/hyperlink" Target="http://dv.is" TargetMode="External"/><Relationship Id="rId2093" Type="http://schemas.openxmlformats.org/officeDocument/2006/relationships/hyperlink" Target="http://eyjan.dv.is/eyjan/2018/10/9/bjarni-ben-thad-er-enn-margt-sem-mig-langar-til-ad-koma-framkvaemd" TargetMode="External"/><Relationship Id="rId2094" Type="http://schemas.openxmlformats.org/officeDocument/2006/relationships/hyperlink" Target="http://mbl.is/greinasafn/grein/1679450" TargetMode="External"/><Relationship Id="rId2095" Type="http://schemas.openxmlformats.org/officeDocument/2006/relationships/hyperlink" Target="http://mbl.is/greinasafn/grein/1298897" TargetMode="External"/><Relationship Id="rId2096" Type="http://schemas.openxmlformats.org/officeDocument/2006/relationships/hyperlink" Target="http://mbl.is/greinasafn/grein/1633526" TargetMode="External"/><Relationship Id="rId2097" Type="http://schemas.openxmlformats.org/officeDocument/2006/relationships/hyperlink" Target="http://dv.is" TargetMode="External"/><Relationship Id="rId2098" Type="http://schemas.openxmlformats.org/officeDocument/2006/relationships/hyperlink" Target="http://dv.is/skrytid/2011/11/14/bondi-drepinn-af-flodhestinum-sinum/" TargetMode="External"/><Relationship Id="rId2099" Type="http://schemas.openxmlformats.org/officeDocument/2006/relationships/hyperlink" Target="http://frettabladid.is/lifid/borga-fyrir-ruslapokana" TargetMode="External"/><Relationship Id="rId3391" Type="http://schemas.openxmlformats.org/officeDocument/2006/relationships/hyperlink" Target="http://stundin.is/grein/742" TargetMode="External"/><Relationship Id="rId2060" Type="http://schemas.openxmlformats.org/officeDocument/2006/relationships/hyperlink" Target="http://mbl.is/greinasafn/grein/1496386" TargetMode="External"/><Relationship Id="rId3390" Type="http://schemas.openxmlformats.org/officeDocument/2006/relationships/hyperlink" Target="http://mbl.is/frettir/erlent/2019/12/07/vikur_vegna_asakana_um_kynferdislega_misnotkun" TargetMode="External"/><Relationship Id="rId2061" Type="http://schemas.openxmlformats.org/officeDocument/2006/relationships/hyperlink" Target="http://mbl.is" TargetMode="External"/><Relationship Id="rId3393" Type="http://schemas.openxmlformats.org/officeDocument/2006/relationships/hyperlink" Target="http://mbl.is" TargetMode="External"/><Relationship Id="rId2062" Type="http://schemas.openxmlformats.org/officeDocument/2006/relationships/hyperlink" Target="http://mbl.is/matur/frettir/2019/11/24/helstu_astaedur_thess_ad_vaskurinn_stiflast_um_hati" TargetMode="External"/><Relationship Id="rId3392" Type="http://schemas.openxmlformats.org/officeDocument/2006/relationships/hyperlink" Target="http://visir.is/g/2017170629119" TargetMode="External"/><Relationship Id="rId2063" Type="http://schemas.openxmlformats.org/officeDocument/2006/relationships/hyperlink" Target="http://mbl.is/greinasafn/grein/1666748" TargetMode="External"/><Relationship Id="rId3395" Type="http://schemas.openxmlformats.org/officeDocument/2006/relationships/hyperlink" Target="http://stundin.is/grein/469" TargetMode="External"/><Relationship Id="rId2064" Type="http://schemas.openxmlformats.org/officeDocument/2006/relationships/hyperlink" Target="http://mbl.is" TargetMode="External"/><Relationship Id="rId3394" Type="http://schemas.openxmlformats.org/officeDocument/2006/relationships/hyperlink" Target="http://mbl.is/folk/frettir/2017/03/20/katy_perry_gerdi_meira_en_ad_kyssa_stelpu/" TargetMode="External"/><Relationship Id="rId2065" Type="http://schemas.openxmlformats.org/officeDocument/2006/relationships/hyperlink" Target="http://mbl.is/frettir/innlent/2009/03/17/utlit_fyrir_langthrada_laekkun_bilatrygginga" TargetMode="External"/><Relationship Id="rId3397" Type="http://schemas.openxmlformats.org/officeDocument/2006/relationships/hyperlink" Target="http://mannlif.is/heimurinn/raddir-allra-verda-ad-fa-ad-heyrast" TargetMode="External"/><Relationship Id="rId2066" Type="http://schemas.openxmlformats.org/officeDocument/2006/relationships/hyperlink" Target="http://vb.is" TargetMode="External"/><Relationship Id="rId3396" Type="http://schemas.openxmlformats.org/officeDocument/2006/relationships/hyperlink" Target="http://mbl.is/greinasafn/grein/819241" TargetMode="External"/><Relationship Id="rId2067" Type="http://schemas.openxmlformats.org/officeDocument/2006/relationships/hyperlink" Target="http://vb.is/frettir/149859" TargetMode="External"/><Relationship Id="rId3399" Type="http://schemas.openxmlformats.org/officeDocument/2006/relationships/hyperlink" Target="http://mbl.is/greinasafn/grein/1540354" TargetMode="External"/><Relationship Id="rId2068" Type="http://schemas.openxmlformats.org/officeDocument/2006/relationships/hyperlink" Target="http://mbl.is/greinasafn/grein/1347959" TargetMode="External"/><Relationship Id="rId3398" Type="http://schemas.openxmlformats.org/officeDocument/2006/relationships/hyperlink" Target="http://mbl.is/greinasafn/grein/1510711" TargetMode="External"/><Relationship Id="rId2069" Type="http://schemas.openxmlformats.org/officeDocument/2006/relationships/hyperlink" Target="http://stundin.is/grein/3749" TargetMode="External"/><Relationship Id="rId3380" Type="http://schemas.openxmlformats.org/officeDocument/2006/relationships/hyperlink" Target="http://visir.is/g/2016160608933" TargetMode="External"/><Relationship Id="rId2050" Type="http://schemas.openxmlformats.org/officeDocument/2006/relationships/hyperlink" Target="http://stundin.is/grein/3729" TargetMode="External"/><Relationship Id="rId3382" Type="http://schemas.openxmlformats.org/officeDocument/2006/relationships/hyperlink" Target="http://bleikt.pressan.is/lesa/helgi-omars-segir-fra-kvidanum-thetta-er-ekki-eitthvad-sem-eg-aetla-ad-eyda-orku-i-ad-skammast-min-fyrir/" TargetMode="External"/><Relationship Id="rId2051" Type="http://schemas.openxmlformats.org/officeDocument/2006/relationships/hyperlink" Target="http://eyjan.pressan.is/frettir/?p=129651" TargetMode="External"/><Relationship Id="rId3381" Type="http://schemas.openxmlformats.org/officeDocument/2006/relationships/hyperlink" Target="http://bleikt.is" TargetMode="External"/><Relationship Id="rId2052" Type="http://schemas.openxmlformats.org/officeDocument/2006/relationships/hyperlink" Target="http://mbl.is/greinasafn/grein/1390184" TargetMode="External"/><Relationship Id="rId3384" Type="http://schemas.openxmlformats.org/officeDocument/2006/relationships/hyperlink" Target="http://dv.is" TargetMode="External"/><Relationship Id="rId2053" Type="http://schemas.openxmlformats.org/officeDocument/2006/relationships/hyperlink" Target="http://mbl.is/greinasafn/grein/1704376" TargetMode="External"/><Relationship Id="rId3383" Type="http://schemas.openxmlformats.org/officeDocument/2006/relationships/hyperlink" Target="http://visir.is/g/2018181119304" TargetMode="External"/><Relationship Id="rId2054" Type="http://schemas.openxmlformats.org/officeDocument/2006/relationships/hyperlink" Target="http://mbl.is" TargetMode="External"/><Relationship Id="rId3386" Type="http://schemas.openxmlformats.org/officeDocument/2006/relationships/hyperlink" Target="http://stundin.is/grein/9224" TargetMode="External"/><Relationship Id="rId2055" Type="http://schemas.openxmlformats.org/officeDocument/2006/relationships/hyperlink" Target="http://mbl.is/200milur/frettir/2017/03/26/aldrei_audveldara_ad_hafa_fisk_i_matinn/" TargetMode="External"/><Relationship Id="rId3385" Type="http://schemas.openxmlformats.org/officeDocument/2006/relationships/hyperlink" Target="http://dv.is/frettir/2017/12/8/kennari-i-refsiretti-kalladi-hlutverk-rettargaeslumannsotharft-hlutverk-og-kellingastarf" TargetMode="External"/><Relationship Id="rId2056" Type="http://schemas.openxmlformats.org/officeDocument/2006/relationships/hyperlink" Target="http://mbl.is" TargetMode="External"/><Relationship Id="rId3388" Type="http://schemas.openxmlformats.org/officeDocument/2006/relationships/hyperlink" Target="http://mbl.is/frettir/innlent/2013/03/15/fadu_ja_fekk_verdlaun_i_tallinn" TargetMode="External"/><Relationship Id="rId2057" Type="http://schemas.openxmlformats.org/officeDocument/2006/relationships/hyperlink" Target="http://mbl.is/vidskipti/frettir/1998/11/18/upprunamerkingar_a_afla_smabata" TargetMode="External"/><Relationship Id="rId3387" Type="http://schemas.openxmlformats.org/officeDocument/2006/relationships/hyperlink" Target="http://mbl.is" TargetMode="External"/><Relationship Id="rId2058" Type="http://schemas.openxmlformats.org/officeDocument/2006/relationships/hyperlink" Target="http://ruv.is/node/761384" TargetMode="External"/><Relationship Id="rId2059" Type="http://schemas.openxmlformats.org/officeDocument/2006/relationships/hyperlink" Target="http://mbl.is/greinasafn/grein/1672729" TargetMode="External"/><Relationship Id="rId3389" Type="http://schemas.openxmlformats.org/officeDocument/2006/relationships/hyperlink" Target="http://mbl.is" TargetMode="External"/><Relationship Id="rId2080" Type="http://schemas.openxmlformats.org/officeDocument/2006/relationships/hyperlink" Target="http://visir.is/g/2008696410727" TargetMode="External"/><Relationship Id="rId2081" Type="http://schemas.openxmlformats.org/officeDocument/2006/relationships/hyperlink" Target="http://mbl.is" TargetMode="External"/><Relationship Id="rId2082" Type="http://schemas.openxmlformats.org/officeDocument/2006/relationships/hyperlink" Target="http://mbl.is/sport/efstadeild/2017/05/22/fyrsta_sinn_sem_eg_fer_a_fh_vollinn/" TargetMode="External"/><Relationship Id="rId2083" Type="http://schemas.openxmlformats.org/officeDocument/2006/relationships/hyperlink" Target="http://mbl.is" TargetMode="External"/><Relationship Id="rId2084" Type="http://schemas.openxmlformats.org/officeDocument/2006/relationships/hyperlink" Target="http://mbl.is/frettir/innlent/2013/05/31/audvitad_er_madur_hraeddur" TargetMode="External"/><Relationship Id="rId2085" Type="http://schemas.openxmlformats.org/officeDocument/2006/relationships/hyperlink" Target="http://visir.is/g/2017170909688" TargetMode="External"/><Relationship Id="rId2086" Type="http://schemas.openxmlformats.org/officeDocument/2006/relationships/hyperlink" Target="http://visir.is/g/2016161229664" TargetMode="External"/><Relationship Id="rId2087" Type="http://schemas.openxmlformats.org/officeDocument/2006/relationships/hyperlink" Target="http://frettatiminn.is/kvidinn-agerdist-eftir-thvi-sem-eg-drakk-meira/" TargetMode="External"/><Relationship Id="rId2088" Type="http://schemas.openxmlformats.org/officeDocument/2006/relationships/hyperlink" Target="http://eyjan.pressan.is/eyjan.is/2011/02/13/78687/" TargetMode="External"/><Relationship Id="rId2089" Type="http://schemas.openxmlformats.org/officeDocument/2006/relationships/hyperlink" Target="http://dv.is" TargetMode="External"/><Relationship Id="rId2070" Type="http://schemas.openxmlformats.org/officeDocument/2006/relationships/hyperlink" Target="http://mbl.is/greinasafn/grein/670800" TargetMode="External"/><Relationship Id="rId2071" Type="http://schemas.openxmlformats.org/officeDocument/2006/relationships/hyperlink" Target="http://mbl.is/greinasafn/grein/1039685" TargetMode="External"/><Relationship Id="rId2072" Type="http://schemas.openxmlformats.org/officeDocument/2006/relationships/hyperlink" Target="http://visir.is/g/2017170219369" TargetMode="External"/><Relationship Id="rId2073" Type="http://schemas.openxmlformats.org/officeDocument/2006/relationships/hyperlink" Target="http://mbl.is" TargetMode="External"/><Relationship Id="rId2074" Type="http://schemas.openxmlformats.org/officeDocument/2006/relationships/hyperlink" Target="http://mbl.is/sport/formula/2001/07/30/ummaelin_eftir_hockenheimkappaksturinn" TargetMode="External"/><Relationship Id="rId2075" Type="http://schemas.openxmlformats.org/officeDocument/2006/relationships/hyperlink" Target="http://fjardarposturinn.is/?p=31699" TargetMode="External"/><Relationship Id="rId2076" Type="http://schemas.openxmlformats.org/officeDocument/2006/relationships/hyperlink" Target="http://mbl.is" TargetMode="External"/><Relationship Id="rId2077" Type="http://schemas.openxmlformats.org/officeDocument/2006/relationships/hyperlink" Target="http://mbl.is/frettir/innlent/2012/11/13/jolagjafirnar_i_rauda_hlidid" TargetMode="External"/><Relationship Id="rId2078" Type="http://schemas.openxmlformats.org/officeDocument/2006/relationships/hyperlink" Target="http://vb.is" TargetMode="External"/><Relationship Id="rId2079" Type="http://schemas.openxmlformats.org/officeDocument/2006/relationships/hyperlink" Target="http://vb.is/frettir/147531" TargetMode="External"/><Relationship Id="rId4723" Type="http://schemas.openxmlformats.org/officeDocument/2006/relationships/hyperlink" Target="http://visir.is/g/2012121128945" TargetMode="External"/><Relationship Id="rId4722" Type="http://schemas.openxmlformats.org/officeDocument/2006/relationships/hyperlink" Target="http://433.pressan.is/pistlar/otharfi-hja-kr-ad-gefa-leikinn-leiknir-fer-ekki-nidur2/" TargetMode="External"/><Relationship Id="rId4725" Type="http://schemas.openxmlformats.org/officeDocument/2006/relationships/hyperlink" Target="http://vikudagur.is" TargetMode="External"/><Relationship Id="rId4724" Type="http://schemas.openxmlformats.org/officeDocument/2006/relationships/hyperlink" Target="http://bbl.is/frettir/15260" TargetMode="External"/><Relationship Id="rId4727" Type="http://schemas.openxmlformats.org/officeDocument/2006/relationships/hyperlink" Target="http://vb.is" TargetMode="External"/><Relationship Id="rId4726" Type="http://schemas.openxmlformats.org/officeDocument/2006/relationships/hyperlink" Target="http://vikudagur.is/is/frettir/nyting-fristundahusa-i-budagili-a-akureyri-verid-god" TargetMode="External"/><Relationship Id="rId4729" Type="http://schemas.openxmlformats.org/officeDocument/2006/relationships/hyperlink" Target="http://ruv.is/node/855353" TargetMode="External"/><Relationship Id="rId4728" Type="http://schemas.openxmlformats.org/officeDocument/2006/relationships/hyperlink" Target="http://vb.is/frettir/158567" TargetMode="External"/><Relationship Id="rId4721" Type="http://schemas.openxmlformats.org/officeDocument/2006/relationships/hyperlink" Target="http://433.pressan.is" TargetMode="External"/><Relationship Id="rId4720" Type="http://schemas.openxmlformats.org/officeDocument/2006/relationships/hyperlink" Target="http://visir.is/g/2013130329837" TargetMode="External"/><Relationship Id="rId4712" Type="http://schemas.openxmlformats.org/officeDocument/2006/relationships/hyperlink" Target="http://mbl.is/greinasafn/grein/745676" TargetMode="External"/><Relationship Id="rId4711" Type="http://schemas.openxmlformats.org/officeDocument/2006/relationships/hyperlink" Target="http://visir.is/g/2018180909090" TargetMode="External"/><Relationship Id="rId4714" Type="http://schemas.openxmlformats.org/officeDocument/2006/relationships/hyperlink" Target="http://dv.is" TargetMode="External"/><Relationship Id="rId4713" Type="http://schemas.openxmlformats.org/officeDocument/2006/relationships/hyperlink" Target="http://mbl.is/greinasafn/grein/1121621" TargetMode="External"/><Relationship Id="rId4716" Type="http://schemas.openxmlformats.org/officeDocument/2006/relationships/hyperlink" Target="http://mbl.is/greinasafn/grein/1033514" TargetMode="External"/><Relationship Id="rId4715" Type="http://schemas.openxmlformats.org/officeDocument/2006/relationships/hyperlink" Target="http://dv.is/frettir/2019/12/23/ogmundur-um-utvarpsstjoramalid-eftir-stendur-tha-bara-eitt-forvitni-og-hnysni" TargetMode="External"/><Relationship Id="rId4718" Type="http://schemas.openxmlformats.org/officeDocument/2006/relationships/hyperlink" Target="http://dv.is" TargetMode="External"/><Relationship Id="rId4717" Type="http://schemas.openxmlformats.org/officeDocument/2006/relationships/hyperlink" Target="http://mbl.is/greinasafn/grein/1376462" TargetMode="External"/><Relationship Id="rId4719" Type="http://schemas.openxmlformats.org/officeDocument/2006/relationships/hyperlink" Target="http://visir.is/g/2011782598720" TargetMode="External"/><Relationship Id="rId4710" Type="http://schemas.openxmlformats.org/officeDocument/2006/relationships/hyperlink" Target="http://visir.is/g/2018180909090" TargetMode="External"/><Relationship Id="rId3414" Type="http://schemas.openxmlformats.org/officeDocument/2006/relationships/hyperlink" Target="http://mbl.is/greinasafn/grein/1383313" TargetMode="External"/><Relationship Id="rId4745" Type="http://schemas.openxmlformats.org/officeDocument/2006/relationships/hyperlink" Target="http://visir.is/g/2014140929883" TargetMode="External"/><Relationship Id="rId3413" Type="http://schemas.openxmlformats.org/officeDocument/2006/relationships/hyperlink" Target="http://visir.is/g/2013131229636" TargetMode="External"/><Relationship Id="rId4744" Type="http://schemas.openxmlformats.org/officeDocument/2006/relationships/hyperlink" Target="http://mbl.is/greinasafn/grein/826368" TargetMode="External"/><Relationship Id="rId3416" Type="http://schemas.openxmlformats.org/officeDocument/2006/relationships/hyperlink" Target="http://mbl.is/greinasafn/grein/1489389" TargetMode="External"/><Relationship Id="rId4747" Type="http://schemas.openxmlformats.org/officeDocument/2006/relationships/hyperlink" Target="http://mbl.is/greinasafn/grein/1087400" TargetMode="External"/><Relationship Id="rId3415" Type="http://schemas.openxmlformats.org/officeDocument/2006/relationships/hyperlink" Target="http://mbl.is/greinasafn/grein/654647" TargetMode="External"/><Relationship Id="rId4746" Type="http://schemas.openxmlformats.org/officeDocument/2006/relationships/hyperlink" Target="http://mbl.is/greinasafn/grein/651678" TargetMode="External"/><Relationship Id="rId3418" Type="http://schemas.openxmlformats.org/officeDocument/2006/relationships/hyperlink" Target="http://visir.is/g/2019190408949" TargetMode="External"/><Relationship Id="rId4749" Type="http://schemas.openxmlformats.org/officeDocument/2006/relationships/hyperlink" Target="http://dv.is" TargetMode="External"/><Relationship Id="rId3417" Type="http://schemas.openxmlformats.org/officeDocument/2006/relationships/hyperlink" Target="http://pressan.is/Landsmalablod/Lesa_Vestfirdi/kosid-um-spillinguna-a-islandi" TargetMode="External"/><Relationship Id="rId4748" Type="http://schemas.openxmlformats.org/officeDocument/2006/relationships/hyperlink" Target="http://mbl.is/greinasafn/grein/776665" TargetMode="External"/><Relationship Id="rId3419" Type="http://schemas.openxmlformats.org/officeDocument/2006/relationships/hyperlink" Target="http://visir.is/g/2011260029079" TargetMode="External"/><Relationship Id="rId3410" Type="http://schemas.openxmlformats.org/officeDocument/2006/relationships/hyperlink" Target="http://ruv.is/frett/bodar-herta-loggjof-um-jardakaup-audmanna" TargetMode="External"/><Relationship Id="rId4741" Type="http://schemas.openxmlformats.org/officeDocument/2006/relationships/hyperlink" Target="http://ruv.is/frett/bullan-hafdi-betur-i-domsmali-i-oslo" TargetMode="External"/><Relationship Id="rId4740" Type="http://schemas.openxmlformats.org/officeDocument/2006/relationships/hyperlink" Target="http://visir.is/g/2018181118989" TargetMode="External"/><Relationship Id="rId3412" Type="http://schemas.openxmlformats.org/officeDocument/2006/relationships/hyperlink" Target="http://mbl.is/greinasafn/grein/1162861" TargetMode="External"/><Relationship Id="rId4743" Type="http://schemas.openxmlformats.org/officeDocument/2006/relationships/hyperlink" Target="http://mbl.is/frettir/innlent/2018/04/13/d_var_mikil_smolun_i_gangi" TargetMode="External"/><Relationship Id="rId3411" Type="http://schemas.openxmlformats.org/officeDocument/2006/relationships/hyperlink" Target="http://bbl.is/frettir/15480" TargetMode="External"/><Relationship Id="rId4742" Type="http://schemas.openxmlformats.org/officeDocument/2006/relationships/hyperlink" Target="http://mbl.is" TargetMode="External"/><Relationship Id="rId3403" Type="http://schemas.openxmlformats.org/officeDocument/2006/relationships/hyperlink" Target="http://visir.is/g/2017170229599" TargetMode="External"/><Relationship Id="rId4734" Type="http://schemas.openxmlformats.org/officeDocument/2006/relationships/hyperlink" Target="http://mbl.is" TargetMode="External"/><Relationship Id="rId3402" Type="http://schemas.openxmlformats.org/officeDocument/2006/relationships/hyperlink" Target="http://frettabladid.is/skodun/1000495576-fdd" TargetMode="External"/><Relationship Id="rId4733" Type="http://schemas.openxmlformats.org/officeDocument/2006/relationships/hyperlink" Target="http://mbl.is/greinasafn/grein/786833" TargetMode="External"/><Relationship Id="rId3405" Type="http://schemas.openxmlformats.org/officeDocument/2006/relationships/hyperlink" Target="http://mbl.is" TargetMode="External"/><Relationship Id="rId4736" Type="http://schemas.openxmlformats.org/officeDocument/2006/relationships/hyperlink" Target="http://mbl.is/greinasafn/grein/578565" TargetMode="External"/><Relationship Id="rId3404" Type="http://schemas.openxmlformats.org/officeDocument/2006/relationships/hyperlink" Target="http://mbl.is/greinasafn/grein/1627614" TargetMode="External"/><Relationship Id="rId4735" Type="http://schemas.openxmlformats.org/officeDocument/2006/relationships/hyperlink" Target="http://mbl.is/sport/frettir/2002/08/21/ivar_lykilmadur_hja_ulfunum" TargetMode="External"/><Relationship Id="rId3407" Type="http://schemas.openxmlformats.org/officeDocument/2006/relationships/hyperlink" Target="http://is.wikipedia.org/wiki?curid=24241" TargetMode="External"/><Relationship Id="rId4738" Type="http://schemas.openxmlformats.org/officeDocument/2006/relationships/hyperlink" Target="http://mbl.is/greinasafn/grein/1093723" TargetMode="External"/><Relationship Id="rId3406" Type="http://schemas.openxmlformats.org/officeDocument/2006/relationships/hyperlink" Target="http://mbl.is/vidskipti/frettir/2016/12/22/eg_hef_ekki_sed_annan_eins_kipp/" TargetMode="External"/><Relationship Id="rId4737" Type="http://schemas.openxmlformats.org/officeDocument/2006/relationships/hyperlink" Target="http://bbl.is/frettir/17014" TargetMode="External"/><Relationship Id="rId3409" Type="http://schemas.openxmlformats.org/officeDocument/2006/relationships/hyperlink" Target="http://mbl.is/frettir/innlent/2003/10/12/hatt_i_80_toldu_sig_fa_haefilegt_lan" TargetMode="External"/><Relationship Id="rId3408" Type="http://schemas.openxmlformats.org/officeDocument/2006/relationships/hyperlink" Target="http://mbl.is" TargetMode="External"/><Relationship Id="rId4739" Type="http://schemas.openxmlformats.org/officeDocument/2006/relationships/hyperlink" Target="http://visir.is/g/2014141009562" TargetMode="External"/><Relationship Id="rId4730" Type="http://schemas.openxmlformats.org/officeDocument/2006/relationships/hyperlink" Target="http://visir.is/g/2010194767746" TargetMode="External"/><Relationship Id="rId3401" Type="http://schemas.openxmlformats.org/officeDocument/2006/relationships/hyperlink" Target="http://visir.is/g/2017170629170" TargetMode="External"/><Relationship Id="rId4732" Type="http://schemas.openxmlformats.org/officeDocument/2006/relationships/hyperlink" Target="http://visir.is/g/2016161229779" TargetMode="External"/><Relationship Id="rId3400" Type="http://schemas.openxmlformats.org/officeDocument/2006/relationships/hyperlink" Target="http://mbl.is/greinasafn/grein/778089" TargetMode="External"/><Relationship Id="rId4731" Type="http://schemas.openxmlformats.org/officeDocument/2006/relationships/hyperlink" Target="http://mbl.is/greinasafn/grein/1706502" TargetMode="External"/><Relationship Id="rId4701" Type="http://schemas.openxmlformats.org/officeDocument/2006/relationships/hyperlink" Target="http://ruv.is/node/1320205" TargetMode="External"/><Relationship Id="rId4700" Type="http://schemas.openxmlformats.org/officeDocument/2006/relationships/hyperlink" Target="http://mbl.is/sport/efstadeild/2017/07/07/kemur_i_ljos_hvad_er_i_stigapokanum_i_lokin/" TargetMode="External"/><Relationship Id="rId4703" Type="http://schemas.openxmlformats.org/officeDocument/2006/relationships/hyperlink" Target="http://dv.is" TargetMode="External"/><Relationship Id="rId4702" Type="http://schemas.openxmlformats.org/officeDocument/2006/relationships/hyperlink" Target="http://visir.is/g/2018181018666" TargetMode="External"/><Relationship Id="rId4705" Type="http://schemas.openxmlformats.org/officeDocument/2006/relationships/hyperlink" Target="http://mbl.is/greinasafn/grein/1703275" TargetMode="External"/><Relationship Id="rId4704" Type="http://schemas.openxmlformats.org/officeDocument/2006/relationships/hyperlink" Target="http://vf.is/mannlif/nunnudraumurinn-raettist-a-spani" TargetMode="External"/><Relationship Id="rId4707" Type="http://schemas.openxmlformats.org/officeDocument/2006/relationships/hyperlink" Target="http://mbl.is/greinasafn/grein/1509848" TargetMode="External"/><Relationship Id="rId4706" Type="http://schemas.openxmlformats.org/officeDocument/2006/relationships/hyperlink" Target="http://mbl.is/greinasafn/grein/1553641" TargetMode="External"/><Relationship Id="rId4709" Type="http://schemas.openxmlformats.org/officeDocument/2006/relationships/hyperlink" Target="http://mbl.is/greinasafn/grein/1257528" TargetMode="External"/><Relationship Id="rId4708" Type="http://schemas.openxmlformats.org/officeDocument/2006/relationships/hyperlink" Target="http://mbl.is/greinasafn/grein/1203421" TargetMode="External"/><Relationship Id="rId2148" Type="http://schemas.openxmlformats.org/officeDocument/2006/relationships/hyperlink" Target="http://mbl.is/greinasafn/grein/601543" TargetMode="External"/><Relationship Id="rId2149" Type="http://schemas.openxmlformats.org/officeDocument/2006/relationships/hyperlink" Target="http://mbl.is/greinasafn/grein/1159986" TargetMode="External"/><Relationship Id="rId3479" Type="http://schemas.openxmlformats.org/officeDocument/2006/relationships/hyperlink" Target="http://mbl.is" TargetMode="External"/><Relationship Id="rId3470" Type="http://schemas.openxmlformats.org/officeDocument/2006/relationships/hyperlink" Target="http://mbl.is/greinasafn/grein/1409257" TargetMode="External"/><Relationship Id="rId2140" Type="http://schemas.openxmlformats.org/officeDocument/2006/relationships/hyperlink" Target="http://mbl.is/frettir/innlent/2018/07/08/kvidi_er_tilfinning_ekki_sjukdomur" TargetMode="External"/><Relationship Id="rId3472" Type="http://schemas.openxmlformats.org/officeDocument/2006/relationships/hyperlink" Target="http://mbl.is" TargetMode="External"/><Relationship Id="rId2141" Type="http://schemas.openxmlformats.org/officeDocument/2006/relationships/hyperlink" Target="http://mbl.is/greinasafn/grein/1675027" TargetMode="External"/><Relationship Id="rId3471" Type="http://schemas.openxmlformats.org/officeDocument/2006/relationships/hyperlink" Target="http://fotbolti.net/news/02-07-2018/ottast-ad-annar-kolumbiskur-leikmadur-verdi-myrtur" TargetMode="External"/><Relationship Id="rId2142" Type="http://schemas.openxmlformats.org/officeDocument/2006/relationships/hyperlink" Target="http://visir.is/g/2017170409098" TargetMode="External"/><Relationship Id="rId3474" Type="http://schemas.openxmlformats.org/officeDocument/2006/relationships/hyperlink" Target="http://frettabladid.is/sport/upplifdi-nidurlaegingu-i-aserbaidsjan" TargetMode="External"/><Relationship Id="rId2143" Type="http://schemas.openxmlformats.org/officeDocument/2006/relationships/hyperlink" Target="http://mbl.is/greinasafn/grein/1069776" TargetMode="External"/><Relationship Id="rId3473" Type="http://schemas.openxmlformats.org/officeDocument/2006/relationships/hyperlink" Target="http://mbl.is/sport/enski/2015/09/25/fyrsta_markid_i_november_19_fylgdu_i_kjolfarid" TargetMode="External"/><Relationship Id="rId2144" Type="http://schemas.openxmlformats.org/officeDocument/2006/relationships/hyperlink" Target="http://visir.is/g/2014704269978" TargetMode="External"/><Relationship Id="rId3476" Type="http://schemas.openxmlformats.org/officeDocument/2006/relationships/hyperlink" Target="http://mbl.is" TargetMode="External"/><Relationship Id="rId2145" Type="http://schemas.openxmlformats.org/officeDocument/2006/relationships/hyperlink" Target="http://stundin.is/grein/7668" TargetMode="External"/><Relationship Id="rId3475" Type="http://schemas.openxmlformats.org/officeDocument/2006/relationships/hyperlink" Target="http://visir.is/g/2012707169987" TargetMode="External"/><Relationship Id="rId2146" Type="http://schemas.openxmlformats.org/officeDocument/2006/relationships/hyperlink" Target="http://dv.is" TargetMode="External"/><Relationship Id="rId3478" Type="http://schemas.openxmlformats.org/officeDocument/2006/relationships/hyperlink" Target="http://ruv.is/node/1198762" TargetMode="External"/><Relationship Id="rId2147" Type="http://schemas.openxmlformats.org/officeDocument/2006/relationships/hyperlink" Target="http://dv.is/frettir/2012/5/21/forsetinn-maettur/" TargetMode="External"/><Relationship Id="rId3477" Type="http://schemas.openxmlformats.org/officeDocument/2006/relationships/hyperlink" Target="http://mbl.is/sport/korfubolti/2012/08/21/vodum_i_thessa_karla" TargetMode="External"/><Relationship Id="rId2137" Type="http://schemas.openxmlformats.org/officeDocument/2006/relationships/hyperlink" Target="http://dv.is/frettir/2013/4/16/vid-tokum-utan-um-hvort-annad-og-hjalpum-hvort-odru/" TargetMode="External"/><Relationship Id="rId3469" Type="http://schemas.openxmlformats.org/officeDocument/2006/relationships/hyperlink" Target="http://visir.is/g/2005505100315" TargetMode="External"/><Relationship Id="rId2138" Type="http://schemas.openxmlformats.org/officeDocument/2006/relationships/hyperlink" Target="http://mbl.is/greinasafn/grein/835819" TargetMode="External"/><Relationship Id="rId3468" Type="http://schemas.openxmlformats.org/officeDocument/2006/relationships/hyperlink" Target="http://mbl.is/sport/enski/2008/12/10/ac_milan_med_augastad_a_agger" TargetMode="External"/><Relationship Id="rId4799" Type="http://schemas.openxmlformats.org/officeDocument/2006/relationships/hyperlink" Target="http://mbl.is/greinasafn/grein/762998" TargetMode="External"/><Relationship Id="rId2139" Type="http://schemas.openxmlformats.org/officeDocument/2006/relationships/hyperlink" Target="http://mbl.is" TargetMode="External"/><Relationship Id="rId4790" Type="http://schemas.openxmlformats.org/officeDocument/2006/relationships/hyperlink" Target="http://vf.is/frettir/formlegri-leit-ad-tinnu-haett" TargetMode="External"/><Relationship Id="rId3461" Type="http://schemas.openxmlformats.org/officeDocument/2006/relationships/hyperlink" Target="http://mbl.is/greinasafn/grein/1248047" TargetMode="External"/><Relationship Id="rId4792" Type="http://schemas.openxmlformats.org/officeDocument/2006/relationships/hyperlink" Target="http://mbl.is/smartland/tiska/2018/02/07/folk_med_frumlegan_stil_gripur_augad" TargetMode="External"/><Relationship Id="rId2130" Type="http://schemas.openxmlformats.org/officeDocument/2006/relationships/hyperlink" Target="http://mbl.is/greinasafn/grein/1642086" TargetMode="External"/><Relationship Id="rId3460" Type="http://schemas.openxmlformats.org/officeDocument/2006/relationships/hyperlink" Target="http://visir.is/g/2019191009048" TargetMode="External"/><Relationship Id="rId4791" Type="http://schemas.openxmlformats.org/officeDocument/2006/relationships/hyperlink" Target="http://mbl.is" TargetMode="External"/><Relationship Id="rId2131" Type="http://schemas.openxmlformats.org/officeDocument/2006/relationships/hyperlink" Target="http://mbl.is/greinasafn/grein/1284221" TargetMode="External"/><Relationship Id="rId3463" Type="http://schemas.openxmlformats.org/officeDocument/2006/relationships/hyperlink" Target="http://mbl.is/frettir/innlent/2013/09/21/foreldrar_vita_ekki_hvad_their_eru_ad_kaupa_fyrir_b" TargetMode="External"/><Relationship Id="rId4794" Type="http://schemas.openxmlformats.org/officeDocument/2006/relationships/hyperlink" Target="http://mbl.is/sport/fotbolti/1999/07/11/eflaust_mikid_fjor_i_kvold" TargetMode="External"/><Relationship Id="rId2132" Type="http://schemas.openxmlformats.org/officeDocument/2006/relationships/hyperlink" Target="http://mbl.is" TargetMode="External"/><Relationship Id="rId3462" Type="http://schemas.openxmlformats.org/officeDocument/2006/relationships/hyperlink" Target="http://mbl.is" TargetMode="External"/><Relationship Id="rId4793" Type="http://schemas.openxmlformats.org/officeDocument/2006/relationships/hyperlink" Target="http://mbl.is" TargetMode="External"/><Relationship Id="rId2133" Type="http://schemas.openxmlformats.org/officeDocument/2006/relationships/hyperlink" Target="http://mbl.is/frettir/innlent/2001/10/02/urskurdur_mannrettindadomstols_a_ekki_vid_keflaviku" TargetMode="External"/><Relationship Id="rId3465" Type="http://schemas.openxmlformats.org/officeDocument/2006/relationships/hyperlink" Target="http://dv.is" TargetMode="External"/><Relationship Id="rId4796" Type="http://schemas.openxmlformats.org/officeDocument/2006/relationships/hyperlink" Target="http://visir.is/g/2013131018882" TargetMode="External"/><Relationship Id="rId2134" Type="http://schemas.openxmlformats.org/officeDocument/2006/relationships/hyperlink" Target="http://stundin.is/grein/1229" TargetMode="External"/><Relationship Id="rId3464" Type="http://schemas.openxmlformats.org/officeDocument/2006/relationships/hyperlink" Target="http://mbl.is/greinasafn/grein/1480679" TargetMode="External"/><Relationship Id="rId4795" Type="http://schemas.openxmlformats.org/officeDocument/2006/relationships/hyperlink" Target="http://visir.is/g/2008426527012" TargetMode="External"/><Relationship Id="rId2135" Type="http://schemas.openxmlformats.org/officeDocument/2006/relationships/hyperlink" Target="http://visir.is/g/2019190809386" TargetMode="External"/><Relationship Id="rId3467" Type="http://schemas.openxmlformats.org/officeDocument/2006/relationships/hyperlink" Target="http://mbl.is" TargetMode="External"/><Relationship Id="rId4798" Type="http://schemas.openxmlformats.org/officeDocument/2006/relationships/hyperlink" Target="http://dv.is/433/2019/4/19/loksins-loksins-thessa-upphaed-faer-pochettino-leikmannakaup-sumar" TargetMode="External"/><Relationship Id="rId2136" Type="http://schemas.openxmlformats.org/officeDocument/2006/relationships/hyperlink" Target="http://dv.is" TargetMode="External"/><Relationship Id="rId3466" Type="http://schemas.openxmlformats.org/officeDocument/2006/relationships/hyperlink" Target="http://dv.is/sport/2014/10/13/lars-vid-holdum-okkur-jordinni/" TargetMode="External"/><Relationship Id="rId4797" Type="http://schemas.openxmlformats.org/officeDocument/2006/relationships/hyperlink" Target="http://dv.is" TargetMode="External"/><Relationship Id="rId3490" Type="http://schemas.openxmlformats.org/officeDocument/2006/relationships/hyperlink" Target="http://visir.is/g/2004411040398" TargetMode="External"/><Relationship Id="rId2160" Type="http://schemas.openxmlformats.org/officeDocument/2006/relationships/hyperlink" Target="http://mbl.is/greinasafn/grein/508535" TargetMode="External"/><Relationship Id="rId3492" Type="http://schemas.openxmlformats.org/officeDocument/2006/relationships/hyperlink" Target="http://mbl.is" TargetMode="External"/><Relationship Id="rId2161" Type="http://schemas.openxmlformats.org/officeDocument/2006/relationships/hyperlink" Target="http://visir.is/g/2009150027797" TargetMode="External"/><Relationship Id="rId3491" Type="http://schemas.openxmlformats.org/officeDocument/2006/relationships/hyperlink" Target="http://visir.is/g/2008903426094" TargetMode="External"/><Relationship Id="rId2162" Type="http://schemas.openxmlformats.org/officeDocument/2006/relationships/hyperlink" Target="http://visir.is/g/2012120308828" TargetMode="External"/><Relationship Id="rId3494" Type="http://schemas.openxmlformats.org/officeDocument/2006/relationships/hyperlink" Target="http://mbl.is/greinasafn/grein/1656508" TargetMode="External"/><Relationship Id="rId2163" Type="http://schemas.openxmlformats.org/officeDocument/2006/relationships/hyperlink" Target="http://mbl.is" TargetMode="External"/><Relationship Id="rId3493" Type="http://schemas.openxmlformats.org/officeDocument/2006/relationships/hyperlink" Target="http://mbl.is/frettir/innlent/2008/08/20/tekjuhatt_folk_i_greidsluvanda" TargetMode="External"/><Relationship Id="rId2164" Type="http://schemas.openxmlformats.org/officeDocument/2006/relationships/hyperlink" Target="http://mbl.is/folk/frettir/2013/01/14/hatar_villt_parti" TargetMode="External"/><Relationship Id="rId3496" Type="http://schemas.openxmlformats.org/officeDocument/2006/relationships/hyperlink" Target="http://visir.is/g/2007103170158" TargetMode="External"/><Relationship Id="rId2165" Type="http://schemas.openxmlformats.org/officeDocument/2006/relationships/hyperlink" Target="http://eyjan.pressan.is/frettir/2007/08/11/zeta-jones-%e2%80%9eleiklistin-bara-ahugamal%e2%80%9c/" TargetMode="External"/><Relationship Id="rId3495" Type="http://schemas.openxmlformats.org/officeDocument/2006/relationships/hyperlink" Target="http://visir.is/g/2014704099984" TargetMode="External"/><Relationship Id="rId2166" Type="http://schemas.openxmlformats.org/officeDocument/2006/relationships/hyperlink" Target="http://dv.is" TargetMode="External"/><Relationship Id="rId3498" Type="http://schemas.openxmlformats.org/officeDocument/2006/relationships/hyperlink" Target="http://mbl.is/vidskipti/frettir/2016/06/28/fjolmidlafar_a_lemon_i_paris/" TargetMode="External"/><Relationship Id="rId2167" Type="http://schemas.openxmlformats.org/officeDocument/2006/relationships/hyperlink" Target="http://dv.is/frettir/2018/12/4/sigmar-osattur-thid-sem-horfdud-thetta-eigid-ad-skammast-ykkar-nei-eg-er-ekki-fullur-heima-ad-skrifa-thetta" TargetMode="External"/><Relationship Id="rId3497" Type="http://schemas.openxmlformats.org/officeDocument/2006/relationships/hyperlink" Target="http://mbl.is" TargetMode="External"/><Relationship Id="rId2168" Type="http://schemas.openxmlformats.org/officeDocument/2006/relationships/hyperlink" Target="http://mbl.is/greinasafn/grein/1612788" TargetMode="External"/><Relationship Id="rId2169" Type="http://schemas.openxmlformats.org/officeDocument/2006/relationships/hyperlink" Target="http://frettabladid.is/markadurinn/fyrstu-skrefin-i-tilnefningum-vekja-ekki-traust" TargetMode="External"/><Relationship Id="rId3499" Type="http://schemas.openxmlformats.org/officeDocument/2006/relationships/hyperlink" Target="http://mbl.is/greinasafn/grein/1465669" TargetMode="External"/><Relationship Id="rId2159" Type="http://schemas.openxmlformats.org/officeDocument/2006/relationships/hyperlink" Target="http://visir.is/g/2017170319221" TargetMode="External"/><Relationship Id="rId3481" Type="http://schemas.openxmlformats.org/officeDocument/2006/relationships/hyperlink" Target="http://mbl.is/greinasafn/grein/1036303" TargetMode="External"/><Relationship Id="rId2150" Type="http://schemas.openxmlformats.org/officeDocument/2006/relationships/hyperlink" Target="http://mbl.is/greinasafn/grein/1079036" TargetMode="External"/><Relationship Id="rId3480" Type="http://schemas.openxmlformats.org/officeDocument/2006/relationships/hyperlink" Target="http://mbl.is/sport/efstadeild/2019/08/03/spila_miklu_betur_en_i_fyrra" TargetMode="External"/><Relationship Id="rId2151" Type="http://schemas.openxmlformats.org/officeDocument/2006/relationships/hyperlink" Target="http://fotbolti.net/news/19-04-2017/tufa-umraedan-um-okkur-hefur-bara-snuist-um-peninga" TargetMode="External"/><Relationship Id="rId3483" Type="http://schemas.openxmlformats.org/officeDocument/2006/relationships/hyperlink" Target="http://mbl.is/sport/efstadeild/2011/09/11/vissum_ad_thetta_yrdi_erfidur_leikur" TargetMode="External"/><Relationship Id="rId2152" Type="http://schemas.openxmlformats.org/officeDocument/2006/relationships/hyperlink" Target="http://mbl.is/greinasafn/grein/1165113" TargetMode="External"/><Relationship Id="rId3482" Type="http://schemas.openxmlformats.org/officeDocument/2006/relationships/hyperlink" Target="http://mbl.is" TargetMode="External"/><Relationship Id="rId2153" Type="http://schemas.openxmlformats.org/officeDocument/2006/relationships/hyperlink" Target="http://dv.is" TargetMode="External"/><Relationship Id="rId3485" Type="http://schemas.openxmlformats.org/officeDocument/2006/relationships/hyperlink" Target="http://mbl.is/greinasafn/grein/1613332" TargetMode="External"/><Relationship Id="rId2154" Type="http://schemas.openxmlformats.org/officeDocument/2006/relationships/hyperlink" Target="http://dv.is/eyjan/2019/11/7/asmundur-aflysir-bladamannafundi-gleymdist-ad-kynna-malid-fyrir-rikisstjorn-pulladi-naestum-thvi-sigurd-inga" TargetMode="External"/><Relationship Id="rId3484" Type="http://schemas.openxmlformats.org/officeDocument/2006/relationships/hyperlink" Target="http://visir.is/g/2018180609759" TargetMode="External"/><Relationship Id="rId2155" Type="http://schemas.openxmlformats.org/officeDocument/2006/relationships/hyperlink" Target="http://mbl.is/greinasafn/grein/832388" TargetMode="External"/><Relationship Id="rId3487" Type="http://schemas.openxmlformats.org/officeDocument/2006/relationships/hyperlink" Target="http://dv.is/frettir/2012/5/30/skrifa-opid-bref-til-ruv-vegna-em/" TargetMode="External"/><Relationship Id="rId2156" Type="http://schemas.openxmlformats.org/officeDocument/2006/relationships/hyperlink" Target="http://mbl.is/greinasafn/grein/1174096" TargetMode="External"/><Relationship Id="rId3486" Type="http://schemas.openxmlformats.org/officeDocument/2006/relationships/hyperlink" Target="http://dv.is" TargetMode="External"/><Relationship Id="rId2157" Type="http://schemas.openxmlformats.org/officeDocument/2006/relationships/hyperlink" Target="http://mbl.is" TargetMode="External"/><Relationship Id="rId3489" Type="http://schemas.openxmlformats.org/officeDocument/2006/relationships/hyperlink" Target="http://visir.is/g/2016160418903" TargetMode="External"/><Relationship Id="rId2158" Type="http://schemas.openxmlformats.org/officeDocument/2006/relationships/hyperlink" Target="http://mbl.is/frettir/innlent/2016/05/23/fraeda_aetti_born_um_olik_fjolskylduform/" TargetMode="External"/><Relationship Id="rId3488" Type="http://schemas.openxmlformats.org/officeDocument/2006/relationships/hyperlink" Target="http://mbl.is/greinasafn/grein/1390184" TargetMode="External"/><Relationship Id="rId2104" Type="http://schemas.openxmlformats.org/officeDocument/2006/relationships/hyperlink" Target="http://visir.is/g/2019190918725" TargetMode="External"/><Relationship Id="rId3436" Type="http://schemas.openxmlformats.org/officeDocument/2006/relationships/hyperlink" Target="http://mbl.is/greinasafn/grein/1051954" TargetMode="External"/><Relationship Id="rId4767" Type="http://schemas.openxmlformats.org/officeDocument/2006/relationships/hyperlink" Target="http://mbl.is/frettir/innlent/2012/04/25/vidhorf_sprautufikla_ad_breytast" TargetMode="External"/><Relationship Id="rId2105" Type="http://schemas.openxmlformats.org/officeDocument/2006/relationships/hyperlink" Target="http://visir.is/g/2013130218871" TargetMode="External"/><Relationship Id="rId3435" Type="http://schemas.openxmlformats.org/officeDocument/2006/relationships/hyperlink" Target="http://mbl.is/greinasafn/grein/1623335" TargetMode="External"/><Relationship Id="rId4766" Type="http://schemas.openxmlformats.org/officeDocument/2006/relationships/hyperlink" Target="http://mbl.is" TargetMode="External"/><Relationship Id="rId2106" Type="http://schemas.openxmlformats.org/officeDocument/2006/relationships/hyperlink" Target="http://mbl.is" TargetMode="External"/><Relationship Id="rId3438" Type="http://schemas.openxmlformats.org/officeDocument/2006/relationships/hyperlink" Target="http://dv.is/433/2019/3/19/sjadu-vollinn-sem-island-leikur-gegn-andorra-litill-og-andstaedingar-hraedast-vid-ad-spila-thar" TargetMode="External"/><Relationship Id="rId4769" Type="http://schemas.openxmlformats.org/officeDocument/2006/relationships/hyperlink" Target="http://mbl.is" TargetMode="External"/><Relationship Id="rId2107" Type="http://schemas.openxmlformats.org/officeDocument/2006/relationships/hyperlink" Target="http://mbl.is/smartland/tiska/2015/02/14/ljoska_ser_eftir_ad_hafa_tattuverad_augnabrunirnar" TargetMode="External"/><Relationship Id="rId3437" Type="http://schemas.openxmlformats.org/officeDocument/2006/relationships/hyperlink" Target="http://dv.is" TargetMode="External"/><Relationship Id="rId4768" Type="http://schemas.openxmlformats.org/officeDocument/2006/relationships/hyperlink" Target="http://stundin.is/grein/10225" TargetMode="External"/><Relationship Id="rId2108" Type="http://schemas.openxmlformats.org/officeDocument/2006/relationships/hyperlink" Target="http://mbl.is/greinasafn/grein/1079731" TargetMode="External"/><Relationship Id="rId2109" Type="http://schemas.openxmlformats.org/officeDocument/2006/relationships/hyperlink" Target="http://frettabladid.is/lifid/enginn-ser-eftir-vi-a-velja-a-lifa" TargetMode="External"/><Relationship Id="rId3439" Type="http://schemas.openxmlformats.org/officeDocument/2006/relationships/hyperlink" Target="http://mbl.is" TargetMode="External"/><Relationship Id="rId3430" Type="http://schemas.openxmlformats.org/officeDocument/2006/relationships/hyperlink" Target="http://mbl.is/frettir/innlent/2014/11/06/sofnudu_meira_en_tveim_milljonum" TargetMode="External"/><Relationship Id="rId4761" Type="http://schemas.openxmlformats.org/officeDocument/2006/relationships/hyperlink" Target="http://skessuhorn.is/2017/09/14/saudfjarbaendur-boda-til-aukaadalfundar" TargetMode="External"/><Relationship Id="rId4760" Type="http://schemas.openxmlformats.org/officeDocument/2006/relationships/hyperlink" Target="http://eyjan.pressan.is/frettir/?p=130279" TargetMode="External"/><Relationship Id="rId2100" Type="http://schemas.openxmlformats.org/officeDocument/2006/relationships/hyperlink" Target="http://dv.is" TargetMode="External"/><Relationship Id="rId3432" Type="http://schemas.openxmlformats.org/officeDocument/2006/relationships/hyperlink" Target="http://mbl.is/greinasafn/grein/1021362" TargetMode="External"/><Relationship Id="rId4763" Type="http://schemas.openxmlformats.org/officeDocument/2006/relationships/hyperlink" Target="http://mbl.is" TargetMode="External"/><Relationship Id="rId2101" Type="http://schemas.openxmlformats.org/officeDocument/2006/relationships/hyperlink" Target="http://mbl.is/greinasafn/grein/1313591" TargetMode="External"/><Relationship Id="rId3431" Type="http://schemas.openxmlformats.org/officeDocument/2006/relationships/hyperlink" Target="http://mbl.is/greinasafn/grein/1531747" TargetMode="External"/><Relationship Id="rId4762" Type="http://schemas.openxmlformats.org/officeDocument/2006/relationships/hyperlink" Target="http://visir.is/g/2011711159933" TargetMode="External"/><Relationship Id="rId2102" Type="http://schemas.openxmlformats.org/officeDocument/2006/relationships/hyperlink" Target="http://visir.is/g/2009330286309" TargetMode="External"/><Relationship Id="rId3434" Type="http://schemas.openxmlformats.org/officeDocument/2006/relationships/hyperlink" Target="http://visir.is/g/2017170328671" TargetMode="External"/><Relationship Id="rId4765" Type="http://schemas.openxmlformats.org/officeDocument/2006/relationships/hyperlink" Target="http://mbl.is/greinasafn/grein/1208740" TargetMode="External"/><Relationship Id="rId2103" Type="http://schemas.openxmlformats.org/officeDocument/2006/relationships/hyperlink" Target="http://mbl.is/greinasafn/grein/1027800" TargetMode="External"/><Relationship Id="rId3433" Type="http://schemas.openxmlformats.org/officeDocument/2006/relationships/hyperlink" Target="http://visir.is/g/2014710259947" TargetMode="External"/><Relationship Id="rId4764" Type="http://schemas.openxmlformats.org/officeDocument/2006/relationships/hyperlink" Target="http://mbl.is/vidskipti/frettir/1999/12/16/buist_er_vid_marathonfundi_um_aflaheimildir_i_logso" TargetMode="External"/><Relationship Id="rId3425" Type="http://schemas.openxmlformats.org/officeDocument/2006/relationships/hyperlink" Target="http://mbl.is/smartland/frami/2018/06/10/med_fjolmidlabakteriuna_i_ser" TargetMode="External"/><Relationship Id="rId4756" Type="http://schemas.openxmlformats.org/officeDocument/2006/relationships/hyperlink" Target="http://visir.is/g/2016160209778" TargetMode="External"/><Relationship Id="rId3424" Type="http://schemas.openxmlformats.org/officeDocument/2006/relationships/hyperlink" Target="http://mbl.is" TargetMode="External"/><Relationship Id="rId4755" Type="http://schemas.openxmlformats.org/officeDocument/2006/relationships/hyperlink" Target="http://visir.is/g/2016160318711" TargetMode="External"/><Relationship Id="rId3427" Type="http://schemas.openxmlformats.org/officeDocument/2006/relationships/hyperlink" Target="http://mbl.is" TargetMode="External"/><Relationship Id="rId4758" Type="http://schemas.openxmlformats.org/officeDocument/2006/relationships/hyperlink" Target="http://stundin.is/blogg/snaebjorn-brynjarsson/vi-stephen-dedalus" TargetMode="External"/><Relationship Id="rId3426" Type="http://schemas.openxmlformats.org/officeDocument/2006/relationships/hyperlink" Target="http://ruv.is/node/612875" TargetMode="External"/><Relationship Id="rId4757" Type="http://schemas.openxmlformats.org/officeDocument/2006/relationships/hyperlink" Target="http://visir.is/g/2019190108999" TargetMode="External"/><Relationship Id="rId3429" Type="http://schemas.openxmlformats.org/officeDocument/2006/relationships/hyperlink" Target="http://mbl.is" TargetMode="External"/><Relationship Id="rId3428" Type="http://schemas.openxmlformats.org/officeDocument/2006/relationships/hyperlink" Target="http://mbl.is/smartland/frami/2019/12/21/71_ars_og_aetlar_ad_ganga_jakobsveginn_adur_en_hnen" TargetMode="External"/><Relationship Id="rId4759" Type="http://schemas.openxmlformats.org/officeDocument/2006/relationships/hyperlink" Target="http://mbl.is/greinasafn/grein/1400632" TargetMode="External"/><Relationship Id="rId4750" Type="http://schemas.openxmlformats.org/officeDocument/2006/relationships/hyperlink" Target="http://mbl.is/greinasafn/grein/1498170" TargetMode="External"/><Relationship Id="rId3421" Type="http://schemas.openxmlformats.org/officeDocument/2006/relationships/hyperlink" Target="http://dv.is/folk/2016/5/29/folk-mun-fa-nyja-syn-lidid/" TargetMode="External"/><Relationship Id="rId4752" Type="http://schemas.openxmlformats.org/officeDocument/2006/relationships/hyperlink" Target="http://visir.is/g/2018181019245" TargetMode="External"/><Relationship Id="rId3420" Type="http://schemas.openxmlformats.org/officeDocument/2006/relationships/hyperlink" Target="http://dv.is" TargetMode="External"/><Relationship Id="rId4751" Type="http://schemas.openxmlformats.org/officeDocument/2006/relationships/hyperlink" Target="http://ruv.is/node/1162316" TargetMode="External"/><Relationship Id="rId3423" Type="http://schemas.openxmlformats.org/officeDocument/2006/relationships/hyperlink" Target="http://visir.is/g/2008606357226" TargetMode="External"/><Relationship Id="rId4754" Type="http://schemas.openxmlformats.org/officeDocument/2006/relationships/hyperlink" Target="http://mbl.is/greinasafn/grein/1612556" TargetMode="External"/><Relationship Id="rId3422" Type="http://schemas.openxmlformats.org/officeDocument/2006/relationships/hyperlink" Target="http://visir.is/g/2015150908757" TargetMode="External"/><Relationship Id="rId4753" Type="http://schemas.openxmlformats.org/officeDocument/2006/relationships/hyperlink" Target="http://frettabladid.is/skodun/soknarfaeri" TargetMode="External"/><Relationship Id="rId2126" Type="http://schemas.openxmlformats.org/officeDocument/2006/relationships/hyperlink" Target="http://visir.is/g/2018180508965" TargetMode="External"/><Relationship Id="rId3458" Type="http://schemas.openxmlformats.org/officeDocument/2006/relationships/hyperlink" Target="http://dv.is/folk/2014/7/22/giftu-sig-undir-berum-himni/" TargetMode="External"/><Relationship Id="rId4789" Type="http://schemas.openxmlformats.org/officeDocument/2006/relationships/hyperlink" Target="http://mbl.is/greinasafn/grein/1561331" TargetMode="External"/><Relationship Id="rId2127" Type="http://schemas.openxmlformats.org/officeDocument/2006/relationships/hyperlink" Target="http://mbl.is/greinasafn/grein/1544895" TargetMode="External"/><Relationship Id="rId3457" Type="http://schemas.openxmlformats.org/officeDocument/2006/relationships/hyperlink" Target="http://dv.is" TargetMode="External"/><Relationship Id="rId4788" Type="http://schemas.openxmlformats.org/officeDocument/2006/relationships/hyperlink" Target="http://vb.is/frettir/116403/" TargetMode="External"/><Relationship Id="rId2128" Type="http://schemas.openxmlformats.org/officeDocument/2006/relationships/hyperlink" Target="http://visir.is/g/2015150709023" TargetMode="External"/><Relationship Id="rId2129" Type="http://schemas.openxmlformats.org/officeDocument/2006/relationships/hyperlink" Target="http://mbl.is" TargetMode="External"/><Relationship Id="rId3459" Type="http://schemas.openxmlformats.org/officeDocument/2006/relationships/hyperlink" Target="http://mbl.is/greinasafn/grein/1215220" TargetMode="External"/><Relationship Id="rId3450" Type="http://schemas.openxmlformats.org/officeDocument/2006/relationships/hyperlink" Target="http://stundin.is/grein/8120" TargetMode="External"/><Relationship Id="rId4781" Type="http://schemas.openxmlformats.org/officeDocument/2006/relationships/hyperlink" Target="http://dv.is/lifsstill/2012/6/9/nytur-thu-hamingju/" TargetMode="External"/><Relationship Id="rId4780" Type="http://schemas.openxmlformats.org/officeDocument/2006/relationships/hyperlink" Target="http://dv.is" TargetMode="External"/><Relationship Id="rId2120" Type="http://schemas.openxmlformats.org/officeDocument/2006/relationships/hyperlink" Target="http://frettabladid.is/markadurinn/bjo-til-sykurlausar-sultur-me-sykursjukri-fraenku" TargetMode="External"/><Relationship Id="rId3452" Type="http://schemas.openxmlformats.org/officeDocument/2006/relationships/hyperlink" Target="http://mbl.is/200milur/frettir/2019/05/27/hefur_mjog_sterka_sogu_ad_segja" TargetMode="External"/><Relationship Id="rId4783" Type="http://schemas.openxmlformats.org/officeDocument/2006/relationships/hyperlink" Target="http://vb.is" TargetMode="External"/><Relationship Id="rId2121" Type="http://schemas.openxmlformats.org/officeDocument/2006/relationships/hyperlink" Target="http://visir.is/g/2018180139925" TargetMode="External"/><Relationship Id="rId3451" Type="http://schemas.openxmlformats.org/officeDocument/2006/relationships/hyperlink" Target="http://mbl.is" TargetMode="External"/><Relationship Id="rId4782" Type="http://schemas.openxmlformats.org/officeDocument/2006/relationships/hyperlink" Target="http://visir.is/g/2011110829784" TargetMode="External"/><Relationship Id="rId2122" Type="http://schemas.openxmlformats.org/officeDocument/2006/relationships/hyperlink" Target="http://visir.is/g/2015151009804" TargetMode="External"/><Relationship Id="rId3454" Type="http://schemas.openxmlformats.org/officeDocument/2006/relationships/hyperlink" Target="http://mbl.is/folk/frettir/2009/05/12/sinfonian_stofnar_ungsveit" TargetMode="External"/><Relationship Id="rId4785" Type="http://schemas.openxmlformats.org/officeDocument/2006/relationships/hyperlink" Target="http://mbl.is/greinasafn/grein/773973" TargetMode="External"/><Relationship Id="rId2123" Type="http://schemas.openxmlformats.org/officeDocument/2006/relationships/hyperlink" Target="http://dv.is" TargetMode="External"/><Relationship Id="rId3453" Type="http://schemas.openxmlformats.org/officeDocument/2006/relationships/hyperlink" Target="http://mbl.is" TargetMode="External"/><Relationship Id="rId4784" Type="http://schemas.openxmlformats.org/officeDocument/2006/relationships/hyperlink" Target="http://vb.is/frettir/143419" TargetMode="External"/><Relationship Id="rId2124" Type="http://schemas.openxmlformats.org/officeDocument/2006/relationships/hyperlink" Target="http://dv.is/fokus/folk/2018/5/15/hef-alltaf-vitad-ad-eg-var-odruvisi" TargetMode="External"/><Relationship Id="rId3456" Type="http://schemas.openxmlformats.org/officeDocument/2006/relationships/hyperlink" Target="http://eyjafrettir.is/frett/sokn_og_samstada_a_nyjum_timum/2010-01-11" TargetMode="External"/><Relationship Id="rId4787" Type="http://schemas.openxmlformats.org/officeDocument/2006/relationships/hyperlink" Target="http://vb.is" TargetMode="External"/><Relationship Id="rId2125" Type="http://schemas.openxmlformats.org/officeDocument/2006/relationships/hyperlink" Target="http://visir.is/g/2016160709897" TargetMode="External"/><Relationship Id="rId3455" Type="http://schemas.openxmlformats.org/officeDocument/2006/relationships/hyperlink" Target="http://mbl.is/greinasafn/grein/1282585" TargetMode="External"/><Relationship Id="rId4786" Type="http://schemas.openxmlformats.org/officeDocument/2006/relationships/hyperlink" Target="http://mbl.is/greinasafn/grein/1363080" TargetMode="External"/><Relationship Id="rId2115" Type="http://schemas.openxmlformats.org/officeDocument/2006/relationships/hyperlink" Target="http://mbl.is" TargetMode="External"/><Relationship Id="rId3447" Type="http://schemas.openxmlformats.org/officeDocument/2006/relationships/hyperlink" Target="http://mbl.is/sport/em_fotbolta/2017/07/17/abily_mun_ekki_leyfa_mer_ad_svindla/" TargetMode="External"/><Relationship Id="rId4778" Type="http://schemas.openxmlformats.org/officeDocument/2006/relationships/hyperlink" Target="http://mbl.is" TargetMode="External"/><Relationship Id="rId2116" Type="http://schemas.openxmlformats.org/officeDocument/2006/relationships/hyperlink" Target="http://mbl.is/frettir/innlent/2013/10/15/reyna_ad_lagmarka_othaegindi" TargetMode="External"/><Relationship Id="rId3446" Type="http://schemas.openxmlformats.org/officeDocument/2006/relationships/hyperlink" Target="http://mbl.is" TargetMode="External"/><Relationship Id="rId4777" Type="http://schemas.openxmlformats.org/officeDocument/2006/relationships/hyperlink" Target="http://visir.is/g/2011711159977" TargetMode="External"/><Relationship Id="rId2117" Type="http://schemas.openxmlformats.org/officeDocument/2006/relationships/hyperlink" Target="http://mbl.is" TargetMode="External"/><Relationship Id="rId3449" Type="http://schemas.openxmlformats.org/officeDocument/2006/relationships/hyperlink" Target="http://mbl.is/greinasafn/grein/1639494" TargetMode="External"/><Relationship Id="rId2118" Type="http://schemas.openxmlformats.org/officeDocument/2006/relationships/hyperlink" Target="http://mbl.is/smartland/heilsa/2011/11/07/laerdu_ad_thekkja_lygara" TargetMode="External"/><Relationship Id="rId3448" Type="http://schemas.openxmlformats.org/officeDocument/2006/relationships/hyperlink" Target="http://stundin.is/grein/2927" TargetMode="External"/><Relationship Id="rId4779" Type="http://schemas.openxmlformats.org/officeDocument/2006/relationships/hyperlink" Target="http://mbl.is/folk/frettir/2012/01/25/dreymdi_aldrei_um_heimsfraegd" TargetMode="External"/><Relationship Id="rId2119" Type="http://schemas.openxmlformats.org/officeDocument/2006/relationships/hyperlink" Target="http://mbl.is/greinasafn/grein/1271123" TargetMode="External"/><Relationship Id="rId4770" Type="http://schemas.openxmlformats.org/officeDocument/2006/relationships/hyperlink" Target="http://mbl.is/bill/domar/2017/09/05/thad_er_gott_ad_vera_kongurinn/" TargetMode="External"/><Relationship Id="rId3441" Type="http://schemas.openxmlformats.org/officeDocument/2006/relationships/hyperlink" Target="http://mbl.is" TargetMode="External"/><Relationship Id="rId4772" Type="http://schemas.openxmlformats.org/officeDocument/2006/relationships/hyperlink" Target="http://mbl.is/greinasafn/grein/1336689" TargetMode="External"/><Relationship Id="rId2110" Type="http://schemas.openxmlformats.org/officeDocument/2006/relationships/hyperlink" Target="http://mbl.is" TargetMode="External"/><Relationship Id="rId3440" Type="http://schemas.openxmlformats.org/officeDocument/2006/relationships/hyperlink" Target="http://mbl.is/sport/efstadeild/2019/09/02/hjartastopp_i_nokkrar_sekundur" TargetMode="External"/><Relationship Id="rId4771" Type="http://schemas.openxmlformats.org/officeDocument/2006/relationships/hyperlink" Target="http://mbl.is/greinasafn/grein/1396971" TargetMode="External"/><Relationship Id="rId2111" Type="http://schemas.openxmlformats.org/officeDocument/2006/relationships/hyperlink" Target="http://mbl.is/folk/frettir/2017/08/15/bloom_og_perry_byrjud_aftur_saman/" TargetMode="External"/><Relationship Id="rId3443" Type="http://schemas.openxmlformats.org/officeDocument/2006/relationships/hyperlink" Target="http://mbl.is" TargetMode="External"/><Relationship Id="rId4774" Type="http://schemas.openxmlformats.org/officeDocument/2006/relationships/hyperlink" Target="http://visir.is/g/2013710199979" TargetMode="External"/><Relationship Id="rId2112" Type="http://schemas.openxmlformats.org/officeDocument/2006/relationships/hyperlink" Target="http://dv.is" TargetMode="External"/><Relationship Id="rId3442" Type="http://schemas.openxmlformats.org/officeDocument/2006/relationships/hyperlink" Target="http://mbl.is/frettir/innlent/2003/06/24/uttekt_a_launamun_starfsmanna_gardabaejar" TargetMode="External"/><Relationship Id="rId4773" Type="http://schemas.openxmlformats.org/officeDocument/2006/relationships/hyperlink" Target="http://visir.is/g/2017170818840" TargetMode="External"/><Relationship Id="rId2113" Type="http://schemas.openxmlformats.org/officeDocument/2006/relationships/hyperlink" Target="http://dv.is/frettir/2013/5/9/fjolskyldan-sundrud-vegna-valdabarattunnar/" TargetMode="External"/><Relationship Id="rId3445" Type="http://schemas.openxmlformats.org/officeDocument/2006/relationships/hyperlink" Target="http://mbl.is/greinasafn/grein/1242677" TargetMode="External"/><Relationship Id="rId4776" Type="http://schemas.openxmlformats.org/officeDocument/2006/relationships/hyperlink" Target="http://visir.is/g/2011709159987" TargetMode="External"/><Relationship Id="rId2114" Type="http://schemas.openxmlformats.org/officeDocument/2006/relationships/hyperlink" Target="http://mbl.is/greinasafn/grein/1548288" TargetMode="External"/><Relationship Id="rId3444" Type="http://schemas.openxmlformats.org/officeDocument/2006/relationships/hyperlink" Target="http://mbl.is/frettir/innlent/2009/09/02/laekkar_ur_1_560_thusund_nidur_fyrir_eina_milljon" TargetMode="External"/><Relationship Id="rId4775" Type="http://schemas.openxmlformats.org/officeDocument/2006/relationships/hyperlink" Target="http://visir.is/g/2015151019404" TargetMode="External"/><Relationship Id="rId5251" Type="http://schemas.openxmlformats.org/officeDocument/2006/relationships/hyperlink" Target="http://mbl.is" TargetMode="External"/><Relationship Id="rId6582" Type="http://schemas.openxmlformats.org/officeDocument/2006/relationships/hyperlink" Target="http://ruv.is/node/967520" TargetMode="External"/><Relationship Id="rId5252" Type="http://schemas.openxmlformats.org/officeDocument/2006/relationships/hyperlink" Target="http://mbl.is/frettir/kosning/2018/05/09/vilja_auka_lydraedisthatttokuna" TargetMode="External"/><Relationship Id="rId6583" Type="http://schemas.openxmlformats.org/officeDocument/2006/relationships/hyperlink" Target="http://vb.is" TargetMode="External"/><Relationship Id="rId6580" Type="http://schemas.openxmlformats.org/officeDocument/2006/relationships/hyperlink" Target="http://visir.is/g/2010696030456" TargetMode="External"/><Relationship Id="rId5250" Type="http://schemas.openxmlformats.org/officeDocument/2006/relationships/hyperlink" Target="http://mbl.is/greinasafn/grein/1648234" TargetMode="External"/><Relationship Id="rId6581" Type="http://schemas.openxmlformats.org/officeDocument/2006/relationships/hyperlink" Target="http://mbl.is/greinasafn/grein/1609946" TargetMode="External"/><Relationship Id="rId5255" Type="http://schemas.openxmlformats.org/officeDocument/2006/relationships/hyperlink" Target="http://mbl.is/greinasafn/grein/838656" TargetMode="External"/><Relationship Id="rId6586" Type="http://schemas.openxmlformats.org/officeDocument/2006/relationships/hyperlink" Target="http://mbl.is/greinasafn/grein/1486656" TargetMode="External"/><Relationship Id="rId5256" Type="http://schemas.openxmlformats.org/officeDocument/2006/relationships/hyperlink" Target="http://mbl.is/greinasafn/grein/1644830" TargetMode="External"/><Relationship Id="rId6587" Type="http://schemas.openxmlformats.org/officeDocument/2006/relationships/hyperlink" Target="http://mbl.is/greinasafn/grein/1684670" TargetMode="External"/><Relationship Id="rId5253" Type="http://schemas.openxmlformats.org/officeDocument/2006/relationships/hyperlink" Target="http://mbl.is/greinasafn/grein/813531" TargetMode="External"/><Relationship Id="rId6584" Type="http://schemas.openxmlformats.org/officeDocument/2006/relationships/hyperlink" Target="http://vb.is/skodun/137498/" TargetMode="External"/><Relationship Id="rId5254" Type="http://schemas.openxmlformats.org/officeDocument/2006/relationships/hyperlink" Target="http://fotbolti.net/news/29-06-2017/til-hamingju-breidholt-med-ad-fa-thennan-leik" TargetMode="External"/><Relationship Id="rId6585" Type="http://schemas.openxmlformats.org/officeDocument/2006/relationships/hyperlink" Target="http://mbl.is/greinasafn/grein/667851" TargetMode="External"/><Relationship Id="rId5259" Type="http://schemas.openxmlformats.org/officeDocument/2006/relationships/hyperlink" Target="http://visir.is/g/2019190129763" TargetMode="External"/><Relationship Id="rId5257" Type="http://schemas.openxmlformats.org/officeDocument/2006/relationships/hyperlink" Target="http://mbl.is/greinasafn/grein/705628" TargetMode="External"/><Relationship Id="rId6588" Type="http://schemas.openxmlformats.org/officeDocument/2006/relationships/hyperlink" Target="http://visir.is/g/2017170529311" TargetMode="External"/><Relationship Id="rId5258" Type="http://schemas.openxmlformats.org/officeDocument/2006/relationships/hyperlink" Target="http://visir.is/g/2013130529877" TargetMode="External"/><Relationship Id="rId6589" Type="http://schemas.openxmlformats.org/officeDocument/2006/relationships/hyperlink" Target="http://mbl.is/greinasafn/grein/774379" TargetMode="External"/><Relationship Id="rId5240" Type="http://schemas.openxmlformats.org/officeDocument/2006/relationships/hyperlink" Target="http://mbl.is/greinasafn/grein/595972" TargetMode="External"/><Relationship Id="rId6571" Type="http://schemas.openxmlformats.org/officeDocument/2006/relationships/hyperlink" Target="http://visir.is/g/2013703119937" TargetMode="External"/><Relationship Id="rId5241" Type="http://schemas.openxmlformats.org/officeDocument/2006/relationships/hyperlink" Target="http://mbl.is" TargetMode="External"/><Relationship Id="rId6572" Type="http://schemas.openxmlformats.org/officeDocument/2006/relationships/hyperlink" Target="http://mbl.is" TargetMode="External"/><Relationship Id="rId6570" Type="http://schemas.openxmlformats.org/officeDocument/2006/relationships/hyperlink" Target="http://ruv.is/node/772889" TargetMode="External"/><Relationship Id="rId5244" Type="http://schemas.openxmlformats.org/officeDocument/2006/relationships/hyperlink" Target="http://vikudagur.is/is/frettir/eining-idja-semur-vid-sparisjodinn" TargetMode="External"/><Relationship Id="rId6575" Type="http://schemas.openxmlformats.org/officeDocument/2006/relationships/hyperlink" Target="http://mbl.is/sport/enski/2017/05/24/erfidasta_timabil_sem_eg_hef_gengid_i_gegnum/" TargetMode="External"/><Relationship Id="rId5245" Type="http://schemas.openxmlformats.org/officeDocument/2006/relationships/hyperlink" Target="http://mbl.is/greinasafn/grein/1570125" TargetMode="External"/><Relationship Id="rId6576" Type="http://schemas.openxmlformats.org/officeDocument/2006/relationships/hyperlink" Target="http://ruv.is/node/1311608" TargetMode="External"/><Relationship Id="rId5242" Type="http://schemas.openxmlformats.org/officeDocument/2006/relationships/hyperlink" Target="http://mbl.is/frettir/innlent/2016/03/11/logregla_hafi_veitt_rangar_upplysingar/" TargetMode="External"/><Relationship Id="rId6573" Type="http://schemas.openxmlformats.org/officeDocument/2006/relationships/hyperlink" Target="http://mbl.is/sport/frettir/2001/04/25/synd_veidi_en_ekki_gefin" TargetMode="External"/><Relationship Id="rId5243" Type="http://schemas.openxmlformats.org/officeDocument/2006/relationships/hyperlink" Target="http://vikudagur.is" TargetMode="External"/><Relationship Id="rId6574" Type="http://schemas.openxmlformats.org/officeDocument/2006/relationships/hyperlink" Target="http://mbl.is" TargetMode="External"/><Relationship Id="rId5248" Type="http://schemas.openxmlformats.org/officeDocument/2006/relationships/hyperlink" Target="http://mbl.is/greinasafn/grein/735999" TargetMode="External"/><Relationship Id="rId6579" Type="http://schemas.openxmlformats.org/officeDocument/2006/relationships/hyperlink" Target="http://mbl.is/greinasafn/grein/1621395" TargetMode="External"/><Relationship Id="rId5249" Type="http://schemas.openxmlformats.org/officeDocument/2006/relationships/hyperlink" Target="http://mbl.is/greinasafn/grein/1297968" TargetMode="External"/><Relationship Id="rId5246" Type="http://schemas.openxmlformats.org/officeDocument/2006/relationships/hyperlink" Target="http://mbl.is" TargetMode="External"/><Relationship Id="rId6577" Type="http://schemas.openxmlformats.org/officeDocument/2006/relationships/hyperlink" Target="http://mbl.is" TargetMode="External"/><Relationship Id="rId5247" Type="http://schemas.openxmlformats.org/officeDocument/2006/relationships/hyperlink" Target="http://mbl.is/smartland/frami/2014/11/08/unnu_myndbandakeppnina_sterkar_stelpur" TargetMode="External"/><Relationship Id="rId6578" Type="http://schemas.openxmlformats.org/officeDocument/2006/relationships/hyperlink" Target="http://mbl.is/frettir/innlent/2018/12/19/of_snemmt_ad_tala_um_verkfoll" TargetMode="External"/><Relationship Id="rId5270" Type="http://schemas.openxmlformats.org/officeDocument/2006/relationships/hyperlink" Target="http://mbl.is/sport/handbolti/2002/06/11/studningur_ahorfenda_vo_thungt" TargetMode="External"/><Relationship Id="rId5273" Type="http://schemas.openxmlformats.org/officeDocument/2006/relationships/hyperlink" Target="http://mbl.is" TargetMode="External"/><Relationship Id="rId5274" Type="http://schemas.openxmlformats.org/officeDocument/2006/relationships/hyperlink" Target="http://mbl.is/sport/fotbolti/2018/03/20/engar_stjornur_i_islenska_lidinu" TargetMode="External"/><Relationship Id="rId5271" Type="http://schemas.openxmlformats.org/officeDocument/2006/relationships/hyperlink" Target="http://mbl.is/greinasafn/grein/1163296" TargetMode="External"/><Relationship Id="rId5272" Type="http://schemas.openxmlformats.org/officeDocument/2006/relationships/hyperlink" Target="http://visir.is/g/2015151219557" TargetMode="External"/><Relationship Id="rId5277" Type="http://schemas.openxmlformats.org/officeDocument/2006/relationships/hyperlink" Target="http://vf.is/ithrottir/-mikilvaegt-ad-thykja-erfidir-heim-ad-saekja" TargetMode="External"/><Relationship Id="rId5278" Type="http://schemas.openxmlformats.org/officeDocument/2006/relationships/hyperlink" Target="http://mbl.is/greinasafn/grein/771604" TargetMode="External"/><Relationship Id="rId5275" Type="http://schemas.openxmlformats.org/officeDocument/2006/relationships/hyperlink" Target="http://visir.is/g/2014710299933" TargetMode="External"/><Relationship Id="rId5276" Type="http://schemas.openxmlformats.org/officeDocument/2006/relationships/hyperlink" Target="http://bbl.is/frettir/10322" TargetMode="External"/><Relationship Id="rId5279" Type="http://schemas.openxmlformats.org/officeDocument/2006/relationships/hyperlink" Target="http://mbl.is" TargetMode="External"/><Relationship Id="rId6590" Type="http://schemas.openxmlformats.org/officeDocument/2006/relationships/hyperlink" Target="http://mbl.is/greinasafn/grein/528749" TargetMode="External"/><Relationship Id="rId5262" Type="http://schemas.openxmlformats.org/officeDocument/2006/relationships/hyperlink" Target="http://mbl.is/frettir/innlent/2014/10/28/virda_skal_meinta_barnanidinga" TargetMode="External"/><Relationship Id="rId6593" Type="http://schemas.openxmlformats.org/officeDocument/2006/relationships/hyperlink" Target="http://mbl.is/sport/enski/2005/11/23/ivar_lagdi_upp_mark_fyrir_reading" TargetMode="External"/><Relationship Id="rId5263" Type="http://schemas.openxmlformats.org/officeDocument/2006/relationships/hyperlink" Target="http://dv.is" TargetMode="External"/><Relationship Id="rId6594" Type="http://schemas.openxmlformats.org/officeDocument/2006/relationships/hyperlink" Target="http://stundin.is/grein/5789" TargetMode="External"/><Relationship Id="rId5260" Type="http://schemas.openxmlformats.org/officeDocument/2006/relationships/hyperlink" Target="http://mbl.is/greinasafn/grein/1418461" TargetMode="External"/><Relationship Id="rId6591" Type="http://schemas.openxmlformats.org/officeDocument/2006/relationships/hyperlink" Target="http://mbl.is/greinasafn/grein/1081651" TargetMode="External"/><Relationship Id="rId5261" Type="http://schemas.openxmlformats.org/officeDocument/2006/relationships/hyperlink" Target="http://mbl.is" TargetMode="External"/><Relationship Id="rId6592" Type="http://schemas.openxmlformats.org/officeDocument/2006/relationships/hyperlink" Target="http://mbl.is" TargetMode="External"/><Relationship Id="rId5266" Type="http://schemas.openxmlformats.org/officeDocument/2006/relationships/hyperlink" Target="http://mbl.is/frettir/kosning/2017/10/29/rikisstjornin_tapar_12_thingsaetum" TargetMode="External"/><Relationship Id="rId6597" Type="http://schemas.openxmlformats.org/officeDocument/2006/relationships/hyperlink" Target="http://frettabladid.is/frettir/spyr-hvort-vinnuskolamotmaelin-geti-ekki-talist-til-skodanakugunar" TargetMode="External"/><Relationship Id="rId5267" Type="http://schemas.openxmlformats.org/officeDocument/2006/relationships/hyperlink" Target="http://ruv.is/node/991471" TargetMode="External"/><Relationship Id="rId6598" Type="http://schemas.openxmlformats.org/officeDocument/2006/relationships/hyperlink" Target="http://mbl.is/greinasafn/grein/1316501" TargetMode="External"/><Relationship Id="rId5264" Type="http://schemas.openxmlformats.org/officeDocument/2006/relationships/hyperlink" Target="http://dv.is/frettir/2017/3/4/stafraen-slod/" TargetMode="External"/><Relationship Id="rId6595" Type="http://schemas.openxmlformats.org/officeDocument/2006/relationships/hyperlink" Target="http://visir.is/g/2016160609858" TargetMode="External"/><Relationship Id="rId5265" Type="http://schemas.openxmlformats.org/officeDocument/2006/relationships/hyperlink" Target="http://mbl.is" TargetMode="External"/><Relationship Id="rId6596" Type="http://schemas.openxmlformats.org/officeDocument/2006/relationships/hyperlink" Target="http://visir.is/g/2015150919172" TargetMode="External"/><Relationship Id="rId5268" Type="http://schemas.openxmlformats.org/officeDocument/2006/relationships/hyperlink" Target="http://visir.is/g/2014140629186" TargetMode="External"/><Relationship Id="rId6599" Type="http://schemas.openxmlformats.org/officeDocument/2006/relationships/hyperlink" Target="http://visir.is/g/2018180139925" TargetMode="External"/><Relationship Id="rId5269" Type="http://schemas.openxmlformats.org/officeDocument/2006/relationships/hyperlink" Target="http://mbl.is" TargetMode="External"/><Relationship Id="rId5219" Type="http://schemas.openxmlformats.org/officeDocument/2006/relationships/hyperlink" Target="http://mbl.is" TargetMode="External"/><Relationship Id="rId5217" Type="http://schemas.openxmlformats.org/officeDocument/2006/relationships/hyperlink" Target="http://mbl.is/greinasafn/grein/576710" TargetMode="External"/><Relationship Id="rId6548" Type="http://schemas.openxmlformats.org/officeDocument/2006/relationships/hyperlink" Target="http://mbl.is/smartland/frami/2018/02/01/hver_viltu_vera" TargetMode="External"/><Relationship Id="rId5218" Type="http://schemas.openxmlformats.org/officeDocument/2006/relationships/hyperlink" Target="http://mbl.is/greinasafn/grein/1100626" TargetMode="External"/><Relationship Id="rId6549" Type="http://schemas.openxmlformats.org/officeDocument/2006/relationships/hyperlink" Target="http://mbl.is/greinasafn/grein/1107596" TargetMode="External"/><Relationship Id="rId392" Type="http://schemas.openxmlformats.org/officeDocument/2006/relationships/hyperlink" Target="http://ruv.is/node/737020" TargetMode="External"/><Relationship Id="rId391" Type="http://schemas.openxmlformats.org/officeDocument/2006/relationships/hyperlink" Target="http://visir.is/g/2018180909185" TargetMode="External"/><Relationship Id="rId390" Type="http://schemas.openxmlformats.org/officeDocument/2006/relationships/hyperlink" Target="http://mbl.is/sport/fotbolti/2014/07/07/fannst_eg_tapa_personuleikanum_i_thyskalandi" TargetMode="External"/><Relationship Id="rId385" Type="http://schemas.openxmlformats.org/officeDocument/2006/relationships/hyperlink" Target="http://mbl.is/greinasafn/grein/589163" TargetMode="External"/><Relationship Id="rId5211" Type="http://schemas.openxmlformats.org/officeDocument/2006/relationships/hyperlink" Target="http://visir.is/g/2016161109167" TargetMode="External"/><Relationship Id="rId6542" Type="http://schemas.openxmlformats.org/officeDocument/2006/relationships/hyperlink" Target="http://visir.is/g/2017170319221" TargetMode="External"/><Relationship Id="rId384" Type="http://schemas.openxmlformats.org/officeDocument/2006/relationships/hyperlink" Target="http://stundin.is/frett/robotarnir-stela-storfunum-okkar" TargetMode="External"/><Relationship Id="rId5212" Type="http://schemas.openxmlformats.org/officeDocument/2006/relationships/hyperlink" Target="http://mbl.is/greinasafn/grein/1377351" TargetMode="External"/><Relationship Id="rId6543" Type="http://schemas.openxmlformats.org/officeDocument/2006/relationships/hyperlink" Target="http://visir.is/g/2017170919305" TargetMode="External"/><Relationship Id="rId383" Type="http://schemas.openxmlformats.org/officeDocument/2006/relationships/hyperlink" Target="http://mbl.is/frettir/innlent/2008/12/30/naudgari_enn_ofundinn" TargetMode="External"/><Relationship Id="rId6540" Type="http://schemas.openxmlformats.org/officeDocument/2006/relationships/hyperlink" Target="http://mbl.is" TargetMode="External"/><Relationship Id="rId382" Type="http://schemas.openxmlformats.org/officeDocument/2006/relationships/hyperlink" Target="http://mbl.is" TargetMode="External"/><Relationship Id="rId5210" Type="http://schemas.openxmlformats.org/officeDocument/2006/relationships/hyperlink" Target="http://dv.is" TargetMode="External"/><Relationship Id="rId6541" Type="http://schemas.openxmlformats.org/officeDocument/2006/relationships/hyperlink" Target="http://mbl.is/frettir/innlent/2011/03/25/42_hafa_stadist_haefnismat" TargetMode="External"/><Relationship Id="rId389" Type="http://schemas.openxmlformats.org/officeDocument/2006/relationships/hyperlink" Target="http://mbl.is" TargetMode="External"/><Relationship Id="rId5215" Type="http://schemas.openxmlformats.org/officeDocument/2006/relationships/hyperlink" Target="http://eyjar.net/read/2008-05-16/hermann-thetta-verdur-staersti-leikur-ferilsins" TargetMode="External"/><Relationship Id="rId6546" Type="http://schemas.openxmlformats.org/officeDocument/2006/relationships/hyperlink" Target="http://dv.is/frettir/2013/10/31/thad-la-vid-ad-madur-thyrfti-afallahjalp/" TargetMode="External"/><Relationship Id="rId388" Type="http://schemas.openxmlformats.org/officeDocument/2006/relationships/hyperlink" Target="http://mbl.is/greinasafn/grein/826844" TargetMode="External"/><Relationship Id="rId5216" Type="http://schemas.openxmlformats.org/officeDocument/2006/relationships/hyperlink" Target="http://mbl.is/greinasafn/grein/1050543" TargetMode="External"/><Relationship Id="rId6547" Type="http://schemas.openxmlformats.org/officeDocument/2006/relationships/hyperlink" Target="http://mbl.is" TargetMode="External"/><Relationship Id="rId387" Type="http://schemas.openxmlformats.org/officeDocument/2006/relationships/hyperlink" Target="http://mbl.is/folk/frettir/2015/09/02/fegurd_er_fyrir_aumingja" TargetMode="External"/><Relationship Id="rId5213" Type="http://schemas.openxmlformats.org/officeDocument/2006/relationships/hyperlink" Target="http://visir.is/g/2016161119793" TargetMode="External"/><Relationship Id="rId6544" Type="http://schemas.openxmlformats.org/officeDocument/2006/relationships/hyperlink" Target="http://bbl.is/frettir/21267" TargetMode="External"/><Relationship Id="rId386" Type="http://schemas.openxmlformats.org/officeDocument/2006/relationships/hyperlink" Target="http://mbl.is" TargetMode="External"/><Relationship Id="rId5214" Type="http://schemas.openxmlformats.org/officeDocument/2006/relationships/hyperlink" Target="http://eyjar.net" TargetMode="External"/><Relationship Id="rId6545" Type="http://schemas.openxmlformats.org/officeDocument/2006/relationships/hyperlink" Target="http://dv.is" TargetMode="External"/><Relationship Id="rId5208" Type="http://schemas.openxmlformats.org/officeDocument/2006/relationships/hyperlink" Target="http://433.pressan.is/433tv/olafur-pall-keyrdum-yfir-tha-seinni/" TargetMode="External"/><Relationship Id="rId6539" Type="http://schemas.openxmlformats.org/officeDocument/2006/relationships/hyperlink" Target="http://mbl.is/vidskipti/frettir/2010/02/17/herda_eftirlit_med_haefi_stjornarmanna" TargetMode="External"/><Relationship Id="rId5209" Type="http://schemas.openxmlformats.org/officeDocument/2006/relationships/hyperlink" Target="http://frettatiminn.is/horfast-augu-vid-erfidar-tilfinningar/" TargetMode="External"/><Relationship Id="rId5206" Type="http://schemas.openxmlformats.org/officeDocument/2006/relationships/hyperlink" Target="http://visir.is/g/2011703179891" TargetMode="External"/><Relationship Id="rId6537" Type="http://schemas.openxmlformats.org/officeDocument/2006/relationships/hyperlink" Target="http://mbl.is/greinasafn/grein/1227865" TargetMode="External"/><Relationship Id="rId5207" Type="http://schemas.openxmlformats.org/officeDocument/2006/relationships/hyperlink" Target="http://433.pressan.is" TargetMode="External"/><Relationship Id="rId6538" Type="http://schemas.openxmlformats.org/officeDocument/2006/relationships/hyperlink" Target="http://mbl.is" TargetMode="External"/><Relationship Id="rId381" Type="http://schemas.openxmlformats.org/officeDocument/2006/relationships/hyperlink" Target="http://mbl.is/greinasafn/grein/1274231" TargetMode="External"/><Relationship Id="rId380" Type="http://schemas.openxmlformats.org/officeDocument/2006/relationships/hyperlink" Target="http://mbl.is/greinasafn/grein/1528394" TargetMode="External"/><Relationship Id="rId379" Type="http://schemas.openxmlformats.org/officeDocument/2006/relationships/hyperlink" Target="http://mbl.is/greinasafn/grein/1499309" TargetMode="External"/><Relationship Id="rId374" Type="http://schemas.openxmlformats.org/officeDocument/2006/relationships/hyperlink" Target="http://mbl.is" TargetMode="External"/><Relationship Id="rId5200" Type="http://schemas.openxmlformats.org/officeDocument/2006/relationships/hyperlink" Target="http://dv.is/433/433tv/2017/6/6/kari-arna-thad-er-litil-pressa-a-theim-ad-gera-eitthvad" TargetMode="External"/><Relationship Id="rId6531" Type="http://schemas.openxmlformats.org/officeDocument/2006/relationships/hyperlink" Target="http://mbl.is" TargetMode="External"/><Relationship Id="rId373" Type="http://schemas.openxmlformats.org/officeDocument/2006/relationships/hyperlink" Target="http://mbl.is/greinasafn/grein/1698553" TargetMode="External"/><Relationship Id="rId5201" Type="http://schemas.openxmlformats.org/officeDocument/2006/relationships/hyperlink" Target="http://mbl.is" TargetMode="External"/><Relationship Id="rId6532" Type="http://schemas.openxmlformats.org/officeDocument/2006/relationships/hyperlink" Target="http://mbl.is/sport/efstadeild/2017/09/07/fylkir_a_leid_aftur_i_efstu_deild/" TargetMode="External"/><Relationship Id="rId372" Type="http://schemas.openxmlformats.org/officeDocument/2006/relationships/hyperlink" Target="http://dv.is/lifsstill/2014/6/13/ottast-ekki-daudann/" TargetMode="External"/><Relationship Id="rId371" Type="http://schemas.openxmlformats.org/officeDocument/2006/relationships/hyperlink" Target="http://dv.is" TargetMode="External"/><Relationship Id="rId6530" Type="http://schemas.openxmlformats.org/officeDocument/2006/relationships/hyperlink" Target="http://dv.is/433/2019/4/16/einar-orri-segir-kordrengi-stefna-upp-metnadurinn-theim-sem-seldi-mer-ad-koma-hingad" TargetMode="External"/><Relationship Id="rId378" Type="http://schemas.openxmlformats.org/officeDocument/2006/relationships/hyperlink" Target="http://mbl.is/greinasafn/grein/1021362" TargetMode="External"/><Relationship Id="rId5204" Type="http://schemas.openxmlformats.org/officeDocument/2006/relationships/hyperlink" Target="http://mbl.is/smartland/frami/2016/06/09/peningamalin_eiga_ad_vera_skemmtileg/" TargetMode="External"/><Relationship Id="rId6535" Type="http://schemas.openxmlformats.org/officeDocument/2006/relationships/hyperlink" Target="http://mbl.is/frettir/erlent/2012/04/18/nordur_korea_hotar_hefndum" TargetMode="External"/><Relationship Id="rId377" Type="http://schemas.openxmlformats.org/officeDocument/2006/relationships/hyperlink" Target="http://mbl.is/folk/frettir/2006/05/25/lokakaflinn_um_stokkbreyttu_ofurhetjurnar_kynntur_i" TargetMode="External"/><Relationship Id="rId5205" Type="http://schemas.openxmlformats.org/officeDocument/2006/relationships/hyperlink" Target="http://visir.is/g/2005503290368" TargetMode="External"/><Relationship Id="rId6536" Type="http://schemas.openxmlformats.org/officeDocument/2006/relationships/hyperlink" Target="http://visir.is/g/2017170209857" TargetMode="External"/><Relationship Id="rId376" Type="http://schemas.openxmlformats.org/officeDocument/2006/relationships/hyperlink" Target="http://mbl.is" TargetMode="External"/><Relationship Id="rId5202" Type="http://schemas.openxmlformats.org/officeDocument/2006/relationships/hyperlink" Target="http://mbl.is/sport/korfubolti/1999/12/01/slovenar_i_fremstu_rod" TargetMode="External"/><Relationship Id="rId6533" Type="http://schemas.openxmlformats.org/officeDocument/2006/relationships/hyperlink" Target="http://mbl.is/greinasafn/grein/1397709" TargetMode="External"/><Relationship Id="rId375" Type="http://schemas.openxmlformats.org/officeDocument/2006/relationships/hyperlink" Target="http://mbl.is/frettir/innlent/2014/11/22/a_lista_med_morgum_bestu" TargetMode="External"/><Relationship Id="rId5203" Type="http://schemas.openxmlformats.org/officeDocument/2006/relationships/hyperlink" Target="http://mbl.is" TargetMode="External"/><Relationship Id="rId6534" Type="http://schemas.openxmlformats.org/officeDocument/2006/relationships/hyperlink" Target="http://mbl.is" TargetMode="External"/><Relationship Id="rId5239" Type="http://schemas.openxmlformats.org/officeDocument/2006/relationships/hyperlink" Target="http://mbl.is/greinasafn/grein/1622624" TargetMode="External"/><Relationship Id="rId6560" Type="http://schemas.openxmlformats.org/officeDocument/2006/relationships/hyperlink" Target="http://mbl.is/folk/frettir/2017/05/14/salvador_fagnad_sem_thjodhetju/" TargetMode="External"/><Relationship Id="rId5230" Type="http://schemas.openxmlformats.org/officeDocument/2006/relationships/hyperlink" Target="http://kjarninn.is" TargetMode="External"/><Relationship Id="rId6561" Type="http://schemas.openxmlformats.org/officeDocument/2006/relationships/hyperlink" Target="http://mbl.is" TargetMode="External"/><Relationship Id="rId5233" Type="http://schemas.openxmlformats.org/officeDocument/2006/relationships/hyperlink" Target="http://dv.is/433/2019/2/8/gudni22" TargetMode="External"/><Relationship Id="rId6564" Type="http://schemas.openxmlformats.org/officeDocument/2006/relationships/hyperlink" Target="http://visir.is/g/2013705189933" TargetMode="External"/><Relationship Id="rId5234" Type="http://schemas.openxmlformats.org/officeDocument/2006/relationships/hyperlink" Target="http://mbl.is" TargetMode="External"/><Relationship Id="rId6565" Type="http://schemas.openxmlformats.org/officeDocument/2006/relationships/hyperlink" Target="http://visir.is/g/2017170839969" TargetMode="External"/><Relationship Id="rId5231" Type="http://schemas.openxmlformats.org/officeDocument/2006/relationships/hyperlink" Target="http://kjarninn.is/skodun/2018-12-25-vertu-su-manneskja-sem-thig-langar-ad-hitta" TargetMode="External"/><Relationship Id="rId6562" Type="http://schemas.openxmlformats.org/officeDocument/2006/relationships/hyperlink" Target="http://mbl.is/ferdalog/frettir/2019/11/01/jasmin_dufa_pitt_laerir_leiklist_i_oxford" TargetMode="External"/><Relationship Id="rId5232" Type="http://schemas.openxmlformats.org/officeDocument/2006/relationships/hyperlink" Target="http://dv.is" TargetMode="External"/><Relationship Id="rId6563" Type="http://schemas.openxmlformats.org/officeDocument/2006/relationships/hyperlink" Target="http://visir.is/g/2010894594325" TargetMode="External"/><Relationship Id="rId5237" Type="http://schemas.openxmlformats.org/officeDocument/2006/relationships/hyperlink" Target="http://mbl.is" TargetMode="External"/><Relationship Id="rId6568" Type="http://schemas.openxmlformats.org/officeDocument/2006/relationships/hyperlink" Target="http://mbl.is/greinasafn/grein/799507" TargetMode="External"/><Relationship Id="rId5238" Type="http://schemas.openxmlformats.org/officeDocument/2006/relationships/hyperlink" Target="http://mbl.is/sport/em_fotbolta/2016/06/23/eda_var_thad_leicester/" TargetMode="External"/><Relationship Id="rId6569" Type="http://schemas.openxmlformats.org/officeDocument/2006/relationships/hyperlink" Target="http://visir.is/g/2005509140368" TargetMode="External"/><Relationship Id="rId5235" Type="http://schemas.openxmlformats.org/officeDocument/2006/relationships/hyperlink" Target="http://mbl.is/frettir/innlent/2004/01/02/forseti_asi_vill_skoda_hringamyndun" TargetMode="External"/><Relationship Id="rId6566" Type="http://schemas.openxmlformats.org/officeDocument/2006/relationships/hyperlink" Target="http://ruv.is/frett/pillan-leiddi-til-blodtappa-i-heila" TargetMode="External"/><Relationship Id="rId5236" Type="http://schemas.openxmlformats.org/officeDocument/2006/relationships/hyperlink" Target="http://mbl.is/greinasafn/grein/1326272" TargetMode="External"/><Relationship Id="rId6567" Type="http://schemas.openxmlformats.org/officeDocument/2006/relationships/hyperlink" Target="http://mbl.is/greinasafn/grein/691955" TargetMode="External"/><Relationship Id="rId5228" Type="http://schemas.openxmlformats.org/officeDocument/2006/relationships/hyperlink" Target="http://mbl.is" TargetMode="External"/><Relationship Id="rId6559" Type="http://schemas.openxmlformats.org/officeDocument/2006/relationships/hyperlink" Target="http://mbl.is" TargetMode="External"/><Relationship Id="rId5229" Type="http://schemas.openxmlformats.org/officeDocument/2006/relationships/hyperlink" Target="http://mbl.is/frettir/innlent/2015/04/22/vel_medvitud_um_stoduna" TargetMode="External"/><Relationship Id="rId6550" Type="http://schemas.openxmlformats.org/officeDocument/2006/relationships/hyperlink" Target="http://mbl.is/greinasafn/grein/731528" TargetMode="External"/><Relationship Id="rId396" Type="http://schemas.openxmlformats.org/officeDocument/2006/relationships/hyperlink" Target="http://kjarninn.is" TargetMode="External"/><Relationship Id="rId5222" Type="http://schemas.openxmlformats.org/officeDocument/2006/relationships/hyperlink" Target="http://mbl.is/greinasafn/grein/1491071" TargetMode="External"/><Relationship Id="rId6553" Type="http://schemas.openxmlformats.org/officeDocument/2006/relationships/hyperlink" Target="http://mbl.is/sport/efstadeild/2016/09/13/thaetti_galid_ad_setja_thetta_markmid/" TargetMode="External"/><Relationship Id="rId395" Type="http://schemas.openxmlformats.org/officeDocument/2006/relationships/hyperlink" Target="http://mbl.is/greinasafn/grein/1401556" TargetMode="External"/><Relationship Id="rId5223" Type="http://schemas.openxmlformats.org/officeDocument/2006/relationships/hyperlink" Target="http://visir.is/g/2010632314177" TargetMode="External"/><Relationship Id="rId6554" Type="http://schemas.openxmlformats.org/officeDocument/2006/relationships/hyperlink" Target="http://mbl.is" TargetMode="External"/><Relationship Id="rId394" Type="http://schemas.openxmlformats.org/officeDocument/2006/relationships/hyperlink" Target="http://ruv.is/frett/hversdagsleiki-illskunnar-i-vice" TargetMode="External"/><Relationship Id="rId5220" Type="http://schemas.openxmlformats.org/officeDocument/2006/relationships/hyperlink" Target="http://mbl.is/smartland/stars/2016/09/01/tok_master_i_logfraedi_til_ad_halda_ser_a_tanum/" TargetMode="External"/><Relationship Id="rId6551" Type="http://schemas.openxmlformats.org/officeDocument/2006/relationships/hyperlink" Target="http://visir.is/g/2016160309479" TargetMode="External"/><Relationship Id="rId393" Type="http://schemas.openxmlformats.org/officeDocument/2006/relationships/hyperlink" Target="http://mbl.is/greinasafn/grein/1661987" TargetMode="External"/><Relationship Id="rId5221" Type="http://schemas.openxmlformats.org/officeDocument/2006/relationships/hyperlink" Target="http://visir.is/g/2016160819702" TargetMode="External"/><Relationship Id="rId6552" Type="http://schemas.openxmlformats.org/officeDocument/2006/relationships/hyperlink" Target="http://mbl.is" TargetMode="External"/><Relationship Id="rId5226" Type="http://schemas.openxmlformats.org/officeDocument/2006/relationships/hyperlink" Target="http://mbl.is/greinasafn/grein/804632" TargetMode="External"/><Relationship Id="rId6557" Type="http://schemas.openxmlformats.org/officeDocument/2006/relationships/hyperlink" Target="http://dv.is" TargetMode="External"/><Relationship Id="rId399" Type="http://schemas.openxmlformats.org/officeDocument/2006/relationships/hyperlink" Target="http://dv.is/fokus/folk/2018/7/2/thorsteinn-gudmundsson-fekk-vont-uppistandsgigg-hofda" TargetMode="External"/><Relationship Id="rId5227" Type="http://schemas.openxmlformats.org/officeDocument/2006/relationships/hyperlink" Target="http://mbl.is/greinasafn/grein/753092" TargetMode="External"/><Relationship Id="rId6558" Type="http://schemas.openxmlformats.org/officeDocument/2006/relationships/hyperlink" Target="http://dv.is/folk/2014/3/13/vid-attum-morg-god-ar-saman/" TargetMode="External"/><Relationship Id="rId398" Type="http://schemas.openxmlformats.org/officeDocument/2006/relationships/hyperlink" Target="http://dv.is" TargetMode="External"/><Relationship Id="rId5224" Type="http://schemas.openxmlformats.org/officeDocument/2006/relationships/hyperlink" Target="http://vf.is/adsent/takk-fyrir-mig-3" TargetMode="External"/><Relationship Id="rId6555" Type="http://schemas.openxmlformats.org/officeDocument/2006/relationships/hyperlink" Target="http://mbl.is/frettir/innlent/2013/12/02/bidrod_vid_gagnaherbergi_vodafone" TargetMode="External"/><Relationship Id="rId397" Type="http://schemas.openxmlformats.org/officeDocument/2006/relationships/hyperlink" Target="http://kjarninn.is/skodun/2019-11-22-spilling-hefur-otal-fleti-og-morg-andlit" TargetMode="External"/><Relationship Id="rId5225" Type="http://schemas.openxmlformats.org/officeDocument/2006/relationships/hyperlink" Target="http://visir.is/g/2014712069969" TargetMode="External"/><Relationship Id="rId6556" Type="http://schemas.openxmlformats.org/officeDocument/2006/relationships/hyperlink" Target="http://mbl.is/greinasafn/grein/780219" TargetMode="External"/><Relationship Id="rId1730" Type="http://schemas.openxmlformats.org/officeDocument/2006/relationships/hyperlink" Target="http://mbl.is/greinasafn/grein/1263328" TargetMode="External"/><Relationship Id="rId1731" Type="http://schemas.openxmlformats.org/officeDocument/2006/relationships/hyperlink" Target="http://fiskifrettir.is/frettir/um-brottkast/144249" TargetMode="External"/><Relationship Id="rId1732" Type="http://schemas.openxmlformats.org/officeDocument/2006/relationships/hyperlink" Target="http://frettabladid.is/sport/aldrei-upplifa-neitt-essu-likt" TargetMode="External"/><Relationship Id="rId1733" Type="http://schemas.openxmlformats.org/officeDocument/2006/relationships/hyperlink" Target="http://visir.is/g/2018180118580" TargetMode="External"/><Relationship Id="rId1734" Type="http://schemas.openxmlformats.org/officeDocument/2006/relationships/hyperlink" Target="http://mbl.is/greinasafn/grein/1513512" TargetMode="External"/><Relationship Id="rId1735" Type="http://schemas.openxmlformats.org/officeDocument/2006/relationships/hyperlink" Target="http://mbl.is/greinasafn/grein/1443725" TargetMode="External"/><Relationship Id="rId1736" Type="http://schemas.openxmlformats.org/officeDocument/2006/relationships/hyperlink" Target="http://mbl.is/greinasafn/grein/1591348" TargetMode="External"/><Relationship Id="rId1737" Type="http://schemas.openxmlformats.org/officeDocument/2006/relationships/hyperlink" Target="http://dv.is" TargetMode="External"/><Relationship Id="rId1738" Type="http://schemas.openxmlformats.org/officeDocument/2006/relationships/hyperlink" Target="http://dv.is/frettir/2014/9/16/vill-upplysingar-um-leynividraedur/" TargetMode="External"/><Relationship Id="rId1739" Type="http://schemas.openxmlformats.org/officeDocument/2006/relationships/hyperlink" Target="http://mbl.is/greinasafn/grein/1299381" TargetMode="External"/><Relationship Id="rId1720" Type="http://schemas.openxmlformats.org/officeDocument/2006/relationships/hyperlink" Target="http://mbl.is" TargetMode="External"/><Relationship Id="rId1721" Type="http://schemas.openxmlformats.org/officeDocument/2006/relationships/hyperlink" Target="http://mbl.is/folk/frettir/2010/07/13/myndu_giftast_fyrir_bornin" TargetMode="External"/><Relationship Id="rId1722" Type="http://schemas.openxmlformats.org/officeDocument/2006/relationships/hyperlink" Target="http://dv.is" TargetMode="External"/><Relationship Id="rId1723" Type="http://schemas.openxmlformats.org/officeDocument/2006/relationships/hyperlink" Target="http://visir.is/g/2015150319984" TargetMode="External"/><Relationship Id="rId1724" Type="http://schemas.openxmlformats.org/officeDocument/2006/relationships/hyperlink" Target="http://mbl.is/greinasafn/grein/1000683" TargetMode="External"/><Relationship Id="rId1725" Type="http://schemas.openxmlformats.org/officeDocument/2006/relationships/hyperlink" Target="http://mbl.is" TargetMode="External"/><Relationship Id="rId1726" Type="http://schemas.openxmlformats.org/officeDocument/2006/relationships/hyperlink" Target="http://mbl.is/frettir/erlent/1998/08/19/jeltsin_rekur_helsta_efnahagsradgjafann" TargetMode="External"/><Relationship Id="rId1727" Type="http://schemas.openxmlformats.org/officeDocument/2006/relationships/hyperlink" Target="http://skessuhorn.is/2017/03/14/undirbuningur-fyrir-sumarid-fullum-gangi-gardavelli" TargetMode="External"/><Relationship Id="rId1728" Type="http://schemas.openxmlformats.org/officeDocument/2006/relationships/hyperlink" Target="http://mbl.is/greinasafn/grein/1708655" TargetMode="External"/><Relationship Id="rId1729" Type="http://schemas.openxmlformats.org/officeDocument/2006/relationships/hyperlink" Target="http://visir.is/g/2018180509737" TargetMode="External"/><Relationship Id="rId1752" Type="http://schemas.openxmlformats.org/officeDocument/2006/relationships/hyperlink" Target="http://mbl.is" TargetMode="External"/><Relationship Id="rId1753" Type="http://schemas.openxmlformats.org/officeDocument/2006/relationships/hyperlink" Target="http://mbl.is/greinasafn/grein/684439" TargetMode="External"/><Relationship Id="rId1754" Type="http://schemas.openxmlformats.org/officeDocument/2006/relationships/hyperlink" Target="http://visir.is/g/2016160408810" TargetMode="External"/><Relationship Id="rId1755" Type="http://schemas.openxmlformats.org/officeDocument/2006/relationships/hyperlink" Target="http://ruv.is/node/986219" TargetMode="External"/><Relationship Id="rId1756" Type="http://schemas.openxmlformats.org/officeDocument/2006/relationships/hyperlink" Target="http://vikudagur.is" TargetMode="External"/><Relationship Id="rId1757" Type="http://schemas.openxmlformats.org/officeDocument/2006/relationships/hyperlink" Target="http://vikudagur.is/is/frettir/vikudagur-kemur-ut-i-dag-92" TargetMode="External"/><Relationship Id="rId1758" Type="http://schemas.openxmlformats.org/officeDocument/2006/relationships/hyperlink" Target="http://visir.is/g/2017171119676" TargetMode="External"/><Relationship Id="rId1759" Type="http://schemas.openxmlformats.org/officeDocument/2006/relationships/hyperlink" Target="http://mbl.is/greinasafn/grein/796020" TargetMode="External"/><Relationship Id="rId1750" Type="http://schemas.openxmlformats.org/officeDocument/2006/relationships/hyperlink" Target="http://visir.is/g/2013706089923" TargetMode="External"/><Relationship Id="rId1751" Type="http://schemas.openxmlformats.org/officeDocument/2006/relationships/hyperlink" Target="http://visir.is/g/2009653099478" TargetMode="External"/><Relationship Id="rId1741" Type="http://schemas.openxmlformats.org/officeDocument/2006/relationships/hyperlink" Target="http://eyjafrettir.is/frett/viti-i-vestmannaeyjum-flottur-fotbolti-landslag-og-gladir-og-anaegdir-strakar-i-skrudgongu-kvoldvoku-og-lokahofi/2017-07-05" TargetMode="External"/><Relationship Id="rId1742" Type="http://schemas.openxmlformats.org/officeDocument/2006/relationships/hyperlink" Target="http://visir.is/g/2013130308945" TargetMode="External"/><Relationship Id="rId1743" Type="http://schemas.openxmlformats.org/officeDocument/2006/relationships/hyperlink" Target="http://mbl.is" TargetMode="External"/><Relationship Id="rId1744" Type="http://schemas.openxmlformats.org/officeDocument/2006/relationships/hyperlink" Target="http://mbl.is/frettir/innlent/2013/03/12/fjallad_um_mal_davids_erlendis" TargetMode="External"/><Relationship Id="rId1745" Type="http://schemas.openxmlformats.org/officeDocument/2006/relationships/hyperlink" Target="http://mbl.is/greinasafn/grein/1482871" TargetMode="External"/><Relationship Id="rId1746" Type="http://schemas.openxmlformats.org/officeDocument/2006/relationships/hyperlink" Target="http://mbl.is/greinasafn/grein/1437621" TargetMode="External"/><Relationship Id="rId1747" Type="http://schemas.openxmlformats.org/officeDocument/2006/relationships/hyperlink" Target="http://mbl.is/greinasafn/grein/1420786" TargetMode="External"/><Relationship Id="rId1748" Type="http://schemas.openxmlformats.org/officeDocument/2006/relationships/hyperlink" Target="http://mbl.is/greinasafn/grein/1429149" TargetMode="External"/><Relationship Id="rId1749" Type="http://schemas.openxmlformats.org/officeDocument/2006/relationships/hyperlink" Target="http://visir.is/g/2018180139870" TargetMode="External"/><Relationship Id="rId1740" Type="http://schemas.openxmlformats.org/officeDocument/2006/relationships/hyperlink" Target="http://mbl.is/greinasafn/grein/568101" TargetMode="External"/><Relationship Id="rId5291" Type="http://schemas.openxmlformats.org/officeDocument/2006/relationships/hyperlink" Target="http://visir.is/g/2009837865855" TargetMode="External"/><Relationship Id="rId5292" Type="http://schemas.openxmlformats.org/officeDocument/2006/relationships/hyperlink" Target="http://mbl.is/greinasafn/grein/1564598" TargetMode="External"/><Relationship Id="rId5290" Type="http://schemas.openxmlformats.org/officeDocument/2006/relationships/hyperlink" Target="http://mbl.is/greinasafn/grein/1283735" TargetMode="External"/><Relationship Id="rId5295" Type="http://schemas.openxmlformats.org/officeDocument/2006/relationships/hyperlink" Target="http://dv.is" TargetMode="External"/><Relationship Id="rId5296" Type="http://schemas.openxmlformats.org/officeDocument/2006/relationships/hyperlink" Target="http://ruv.is/node/995230" TargetMode="External"/><Relationship Id="rId5293" Type="http://schemas.openxmlformats.org/officeDocument/2006/relationships/hyperlink" Target="http://mbl.is/greinasafn/grein/1037897" TargetMode="External"/><Relationship Id="rId5294" Type="http://schemas.openxmlformats.org/officeDocument/2006/relationships/hyperlink" Target="http://mbl.is/greinasafn/grein/1411779" TargetMode="External"/><Relationship Id="rId5299" Type="http://schemas.openxmlformats.org/officeDocument/2006/relationships/hyperlink" Target="http://mbl.is" TargetMode="External"/><Relationship Id="rId5297" Type="http://schemas.openxmlformats.org/officeDocument/2006/relationships/hyperlink" Target="http://mbl.is" TargetMode="External"/><Relationship Id="rId5298" Type="http://schemas.openxmlformats.org/officeDocument/2006/relationships/hyperlink" Target="http://mbl.is/matur/frettir/2011/08/05/truno_og_hinsegin_ferdamenn" TargetMode="External"/><Relationship Id="rId5280" Type="http://schemas.openxmlformats.org/officeDocument/2006/relationships/hyperlink" Target="http://mbl.is/sport/fotbolti/2007/09/19/meistararimmur" TargetMode="External"/><Relationship Id="rId5281" Type="http://schemas.openxmlformats.org/officeDocument/2006/relationships/hyperlink" Target="http://mbl.is/greinasafn/grein/1566643" TargetMode="External"/><Relationship Id="rId5284" Type="http://schemas.openxmlformats.org/officeDocument/2006/relationships/hyperlink" Target="http://mbl.is" TargetMode="External"/><Relationship Id="rId5285" Type="http://schemas.openxmlformats.org/officeDocument/2006/relationships/hyperlink" Target="http://mbl.is/sport/fotbolti/2011/01/21/willum_ovissa_i_fyrstu_skrefunum" TargetMode="External"/><Relationship Id="rId5282" Type="http://schemas.openxmlformats.org/officeDocument/2006/relationships/hyperlink" Target="http://mbl.is/greinasafn/grein/1264861" TargetMode="External"/><Relationship Id="rId5283" Type="http://schemas.openxmlformats.org/officeDocument/2006/relationships/hyperlink" Target="http://mbl.is/greinasafn/grein/776665" TargetMode="External"/><Relationship Id="rId5288" Type="http://schemas.openxmlformats.org/officeDocument/2006/relationships/hyperlink" Target="http://mbl.is/greinasafn/grein/1238735" TargetMode="External"/><Relationship Id="rId5289" Type="http://schemas.openxmlformats.org/officeDocument/2006/relationships/hyperlink" Target="http://visir.is/g/2017170719093" TargetMode="External"/><Relationship Id="rId5286" Type="http://schemas.openxmlformats.org/officeDocument/2006/relationships/hyperlink" Target="http://mbl.is" TargetMode="External"/><Relationship Id="rId5287" Type="http://schemas.openxmlformats.org/officeDocument/2006/relationships/hyperlink" Target="http://mbl.is/fjolskyldan/frettir/2018/08/16/fimm_ara_og_neitar_ad_sofa_i_eigin_rumi" TargetMode="External"/><Relationship Id="rId1710" Type="http://schemas.openxmlformats.org/officeDocument/2006/relationships/hyperlink" Target="http://fotbolti.net/news/18-05-2018/upphitun-bikarurslitaleikur-chelsea-og-man-utd-a-morgun" TargetMode="External"/><Relationship Id="rId1711" Type="http://schemas.openxmlformats.org/officeDocument/2006/relationships/hyperlink" Target="http://dv.is" TargetMode="External"/><Relationship Id="rId1712" Type="http://schemas.openxmlformats.org/officeDocument/2006/relationships/hyperlink" Target="http://mbl.is/greinasafn/grein/1672534" TargetMode="External"/><Relationship Id="rId1713" Type="http://schemas.openxmlformats.org/officeDocument/2006/relationships/hyperlink" Target="http://mbl.is/greinasafn/grein/1582708" TargetMode="External"/><Relationship Id="rId1714" Type="http://schemas.openxmlformats.org/officeDocument/2006/relationships/hyperlink" Target="http://visir.is/g/200770224029" TargetMode="External"/><Relationship Id="rId1715" Type="http://schemas.openxmlformats.org/officeDocument/2006/relationships/hyperlink" Target="http://mbl.is" TargetMode="External"/><Relationship Id="rId1716" Type="http://schemas.openxmlformats.org/officeDocument/2006/relationships/hyperlink" Target="http://mbl.is/sport/enski/2014/03/29/city_tokst_ekki_ad_komast_a_toppinn" TargetMode="External"/><Relationship Id="rId1717" Type="http://schemas.openxmlformats.org/officeDocument/2006/relationships/hyperlink" Target="http://dv.is" TargetMode="External"/><Relationship Id="rId1718" Type="http://schemas.openxmlformats.org/officeDocument/2006/relationships/hyperlink" Target="http://dv.is/frettir/2009/2/6/brennur-i-mer-eldur/" TargetMode="External"/><Relationship Id="rId1719" Type="http://schemas.openxmlformats.org/officeDocument/2006/relationships/hyperlink" Target="http://visir.is/g/2014703159937" TargetMode="External"/><Relationship Id="rId1700" Type="http://schemas.openxmlformats.org/officeDocument/2006/relationships/hyperlink" Target="http://skessuhorn.is/2019/06/13/30211" TargetMode="External"/><Relationship Id="rId1701" Type="http://schemas.openxmlformats.org/officeDocument/2006/relationships/hyperlink" Target="http://mbl.is" TargetMode="External"/><Relationship Id="rId1702" Type="http://schemas.openxmlformats.org/officeDocument/2006/relationships/hyperlink" Target="http://mbl.is/frettir/innlent/2013/11/21/fjogur_slys_a_innan_vid_ari" TargetMode="External"/><Relationship Id="rId1703" Type="http://schemas.openxmlformats.org/officeDocument/2006/relationships/hyperlink" Target="http://mbl.is/greinasafn/grein/1049048" TargetMode="External"/><Relationship Id="rId1704" Type="http://schemas.openxmlformats.org/officeDocument/2006/relationships/hyperlink" Target="http://dv.is" TargetMode="External"/><Relationship Id="rId1705" Type="http://schemas.openxmlformats.org/officeDocument/2006/relationships/hyperlink" Target="http://dv.is/frettir/2010/10/15/born-kasta-grjotum/" TargetMode="External"/><Relationship Id="rId1706" Type="http://schemas.openxmlformats.org/officeDocument/2006/relationships/hyperlink" Target="http://mbl.is/greinasafn/grein/1329987" TargetMode="External"/><Relationship Id="rId1707" Type="http://schemas.openxmlformats.org/officeDocument/2006/relationships/hyperlink" Target="http://visir.is/g/2014140629348" TargetMode="External"/><Relationship Id="rId1708" Type="http://schemas.openxmlformats.org/officeDocument/2006/relationships/hyperlink" Target="http://mbl.is/greinasafn/grein/1281946" TargetMode="External"/><Relationship Id="rId1709" Type="http://schemas.openxmlformats.org/officeDocument/2006/relationships/hyperlink" Target="http://mbl.is/greinasafn/grein/1617353" TargetMode="External"/><Relationship Id="rId40" Type="http://schemas.openxmlformats.org/officeDocument/2006/relationships/hyperlink" Target="http://dv.is/sport/2013/6/3/risaslagur-i-kaplakrika/" TargetMode="External"/><Relationship Id="rId42" Type="http://schemas.openxmlformats.org/officeDocument/2006/relationships/hyperlink" Target="http://eyjar.net/read/2017-05-09/baejarrad-harmar-rofid-samkomulag-um-afleysingaskip-fyrir-herjolf" TargetMode="External"/><Relationship Id="rId41" Type="http://schemas.openxmlformats.org/officeDocument/2006/relationships/hyperlink" Target="http://eyjar.net" TargetMode="External"/><Relationship Id="rId44" Type="http://schemas.openxmlformats.org/officeDocument/2006/relationships/hyperlink" Target="http://mbl.is/smartland/stars/2019/12/15/fyrstu_jolin_voru_svolitid_erfid_fyrir_okkur_baedi" TargetMode="External"/><Relationship Id="rId43" Type="http://schemas.openxmlformats.org/officeDocument/2006/relationships/hyperlink" Target="http://mbl.is" TargetMode="External"/><Relationship Id="rId46" Type="http://schemas.openxmlformats.org/officeDocument/2006/relationships/hyperlink" Target="http://mbl.is/greinasafn/grein/1098505" TargetMode="External"/><Relationship Id="rId45" Type="http://schemas.openxmlformats.org/officeDocument/2006/relationships/hyperlink" Target="http://mbl.is/greinasafn/grein/1159843" TargetMode="External"/><Relationship Id="rId48" Type="http://schemas.openxmlformats.org/officeDocument/2006/relationships/hyperlink" Target="http://mbl.is/greinasafn/grein/1346757" TargetMode="External"/><Relationship Id="rId47" Type="http://schemas.openxmlformats.org/officeDocument/2006/relationships/hyperlink" Target="http://visir.is/g/2018180619087" TargetMode="External"/><Relationship Id="rId49" Type="http://schemas.openxmlformats.org/officeDocument/2006/relationships/hyperlink" Target="http://mbl.is/greinasafn/grein/514470" TargetMode="External"/><Relationship Id="rId31" Type="http://schemas.openxmlformats.org/officeDocument/2006/relationships/hyperlink" Target="http://dv.is" TargetMode="External"/><Relationship Id="rId30" Type="http://schemas.openxmlformats.org/officeDocument/2006/relationships/hyperlink" Target="http://mbl.is/greinasafn/grein/1387782" TargetMode="External"/><Relationship Id="rId33" Type="http://schemas.openxmlformats.org/officeDocument/2006/relationships/hyperlink" Target="http://dv.is" TargetMode="External"/><Relationship Id="rId32" Type="http://schemas.openxmlformats.org/officeDocument/2006/relationships/hyperlink" Target="http://dv.is/leidari/2013/5/6/bless-johanna/" TargetMode="External"/><Relationship Id="rId35" Type="http://schemas.openxmlformats.org/officeDocument/2006/relationships/hyperlink" Target="http://mbl.is/greinasafn/grein/717583" TargetMode="External"/><Relationship Id="rId34" Type="http://schemas.openxmlformats.org/officeDocument/2006/relationships/hyperlink" Target="http://mbl.is/greinasafn/grein/816217" TargetMode="External"/><Relationship Id="rId37" Type="http://schemas.openxmlformats.org/officeDocument/2006/relationships/hyperlink" Target="http://mbl.is/greinasafn/grein/1517611" TargetMode="External"/><Relationship Id="rId36" Type="http://schemas.openxmlformats.org/officeDocument/2006/relationships/hyperlink" Target="http://vf.is/frettir/afgangs-jardhiti-byr-til-um-400-storf" TargetMode="External"/><Relationship Id="rId39" Type="http://schemas.openxmlformats.org/officeDocument/2006/relationships/hyperlink" Target="http://dv.is" TargetMode="External"/><Relationship Id="rId38" Type="http://schemas.openxmlformats.org/officeDocument/2006/relationships/hyperlink" Target="http://visir.is/g/2018180929696" TargetMode="External"/><Relationship Id="rId20" Type="http://schemas.openxmlformats.org/officeDocument/2006/relationships/hyperlink" Target="http://visir.is/g/2019190629186" TargetMode="External"/><Relationship Id="rId22" Type="http://schemas.openxmlformats.org/officeDocument/2006/relationships/hyperlink" Target="http://mbl.is/greinasafn/grein/1556496" TargetMode="External"/><Relationship Id="rId21" Type="http://schemas.openxmlformats.org/officeDocument/2006/relationships/hyperlink" Target="http://eyjafrettir.is/frett/titilvornin-hefst-i-dag/2014-09-19" TargetMode="External"/><Relationship Id="rId24" Type="http://schemas.openxmlformats.org/officeDocument/2006/relationships/hyperlink" Target="http://mbl.is/greinasafn/grein/578409" TargetMode="External"/><Relationship Id="rId23" Type="http://schemas.openxmlformats.org/officeDocument/2006/relationships/hyperlink" Target="http://mannlif.is/heimurinn/innlent/innanflokksatok-bitna-starfinu" TargetMode="External"/><Relationship Id="rId26" Type="http://schemas.openxmlformats.org/officeDocument/2006/relationships/hyperlink" Target="http://mbl.is/greinasafn/grein/1628797" TargetMode="External"/><Relationship Id="rId25" Type="http://schemas.openxmlformats.org/officeDocument/2006/relationships/hyperlink" Target="http://mbl.is/greinasafn/grein/1488179" TargetMode="External"/><Relationship Id="rId28" Type="http://schemas.openxmlformats.org/officeDocument/2006/relationships/hyperlink" Target="http://dv.is" TargetMode="External"/><Relationship Id="rId27" Type="http://schemas.openxmlformats.org/officeDocument/2006/relationships/hyperlink" Target="http://visir.is/g/2011110809644" TargetMode="External"/><Relationship Id="rId29" Type="http://schemas.openxmlformats.org/officeDocument/2006/relationships/hyperlink" Target="http://dv.is/sport/2011/8/4/logi-geirsson-haettur-i-handbolta/" TargetMode="External"/><Relationship Id="rId11" Type="http://schemas.openxmlformats.org/officeDocument/2006/relationships/hyperlink" Target="http://fotbolti.net/news/05-08-2015/salfraedi-einkenni-og-urraedi-sem-mikilvaegt-er-ad-thekkja" TargetMode="External"/><Relationship Id="rId10" Type="http://schemas.openxmlformats.org/officeDocument/2006/relationships/hyperlink" Target="http://visir.is/g/2019190308838" TargetMode="External"/><Relationship Id="rId13" Type="http://schemas.openxmlformats.org/officeDocument/2006/relationships/hyperlink" Target="http://mbl.is/sport/em_fotbolta/2016/06/23/vid_vitum_liklega_allt_um_tha/" TargetMode="External"/><Relationship Id="rId12" Type="http://schemas.openxmlformats.org/officeDocument/2006/relationships/hyperlink" Target="http://mbl.is" TargetMode="External"/><Relationship Id="rId15" Type="http://schemas.openxmlformats.org/officeDocument/2006/relationships/hyperlink" Target="http://mbl.is/greinasafn/grein/757081" TargetMode="External"/><Relationship Id="rId14" Type="http://schemas.openxmlformats.org/officeDocument/2006/relationships/hyperlink" Target="http://mbl.is/greinasafn/grein/1057556" TargetMode="External"/><Relationship Id="rId17" Type="http://schemas.openxmlformats.org/officeDocument/2006/relationships/hyperlink" Target="http://mbl.is/greinasafn/grein/1392987" TargetMode="External"/><Relationship Id="rId16" Type="http://schemas.openxmlformats.org/officeDocument/2006/relationships/hyperlink" Target="http://mbl.is/greinasafn/grein/757370" TargetMode="External"/><Relationship Id="rId19" Type="http://schemas.openxmlformats.org/officeDocument/2006/relationships/hyperlink" Target="http://mbl.is/greinasafn/grein/1048595" TargetMode="External"/><Relationship Id="rId18" Type="http://schemas.openxmlformats.org/officeDocument/2006/relationships/hyperlink" Target="http://visir.is/g/2013130929602" TargetMode="External"/><Relationship Id="rId84" Type="http://schemas.openxmlformats.org/officeDocument/2006/relationships/hyperlink" Target="http://dv.is" TargetMode="External"/><Relationship Id="rId1774" Type="http://schemas.openxmlformats.org/officeDocument/2006/relationships/hyperlink" Target="http://frettabladid.is/lifid/spenntur-fyrir-kraftinum-i-islensku-addaendunum" TargetMode="External"/><Relationship Id="rId83" Type="http://schemas.openxmlformats.org/officeDocument/2006/relationships/hyperlink" Target="http://visir.is/g/2018180409392" TargetMode="External"/><Relationship Id="rId1775" Type="http://schemas.openxmlformats.org/officeDocument/2006/relationships/hyperlink" Target="http://mbl.is/greinasafn/grein/1474881" TargetMode="External"/><Relationship Id="rId86" Type="http://schemas.openxmlformats.org/officeDocument/2006/relationships/hyperlink" Target="http://dv.is/lifsstill/2018/1/2/16-pottthett-rad-til-ad-lettast-hratt-og-orugglega-8LDUA6" TargetMode="External"/><Relationship Id="rId1776" Type="http://schemas.openxmlformats.org/officeDocument/2006/relationships/hyperlink" Target="http://mannlif.is/heimurinn/aetlar-ad-vinna-i-sjalfum-ser" TargetMode="External"/><Relationship Id="rId85" Type="http://schemas.openxmlformats.org/officeDocument/2006/relationships/hyperlink" Target="http://dv.is" TargetMode="External"/><Relationship Id="rId1777" Type="http://schemas.openxmlformats.org/officeDocument/2006/relationships/hyperlink" Target="http://mbl.is/greinasafn/grein/1431145" TargetMode="External"/><Relationship Id="rId88" Type="http://schemas.openxmlformats.org/officeDocument/2006/relationships/hyperlink" Target="http://dv.is/433/2018/11/20/gylfi-er-fyrirmynd-fyrir-unga-krakka-toppnum-og-hefur-aldrei-snert-afengi-hundrad-prosent-oruggt-ad-thetta-hefur-hjalpad" TargetMode="External"/><Relationship Id="rId1778" Type="http://schemas.openxmlformats.org/officeDocument/2006/relationships/hyperlink" Target="http://visir.is/g/2011709149911" TargetMode="External"/><Relationship Id="rId87" Type="http://schemas.openxmlformats.org/officeDocument/2006/relationships/hyperlink" Target="http://dv.is" TargetMode="External"/><Relationship Id="rId1779" Type="http://schemas.openxmlformats.org/officeDocument/2006/relationships/hyperlink" Target="http://visir.is/g/2009626564461" TargetMode="External"/><Relationship Id="rId89" Type="http://schemas.openxmlformats.org/officeDocument/2006/relationships/hyperlink" Target="http://mbl.is/greinasafn/grein/1022154" TargetMode="External"/><Relationship Id="rId80" Type="http://schemas.openxmlformats.org/officeDocument/2006/relationships/hyperlink" Target="http://visir.is/g/2016160719123" TargetMode="External"/><Relationship Id="rId82" Type="http://schemas.openxmlformats.org/officeDocument/2006/relationships/hyperlink" Target="http://sunnlenska.is/ithrottir/fyrsti-afangi-fjolnota-ithrottahuss-a-selfossi-bodinn-ut-i-mai" TargetMode="External"/><Relationship Id="rId81" Type="http://schemas.openxmlformats.org/officeDocument/2006/relationships/hyperlink" Target="http://sunnlenska.is" TargetMode="External"/><Relationship Id="rId1770" Type="http://schemas.openxmlformats.org/officeDocument/2006/relationships/hyperlink" Target="http://dv.is/fokus/2018/8/29/bladamadur-birtir-lista-yfir-tiu-leidir-til-ad-deyja-islandi" TargetMode="External"/><Relationship Id="rId1771" Type="http://schemas.openxmlformats.org/officeDocument/2006/relationships/hyperlink" Target="http://ruv.is/kveikur/haettulegustu-eldfjollin-ad-undirbua-gos" TargetMode="External"/><Relationship Id="rId1772" Type="http://schemas.openxmlformats.org/officeDocument/2006/relationships/hyperlink" Target="http://mbl.is/greinasafn/grein/755723" TargetMode="External"/><Relationship Id="rId1773" Type="http://schemas.openxmlformats.org/officeDocument/2006/relationships/hyperlink" Target="http://visir.is/g/2012704189995" TargetMode="External"/><Relationship Id="rId73" Type="http://schemas.openxmlformats.org/officeDocument/2006/relationships/hyperlink" Target="http://ruv.is/node/832204" TargetMode="External"/><Relationship Id="rId1763" Type="http://schemas.openxmlformats.org/officeDocument/2006/relationships/hyperlink" Target="http://mbl.is/greinasafn/grein/1108441" TargetMode="External"/><Relationship Id="rId72" Type="http://schemas.openxmlformats.org/officeDocument/2006/relationships/hyperlink" Target="http://eyjan.pressan.is/frettir/?p=53316" TargetMode="External"/><Relationship Id="rId1764" Type="http://schemas.openxmlformats.org/officeDocument/2006/relationships/hyperlink" Target="http://mbl.is/greinasafn/grein/1289362" TargetMode="External"/><Relationship Id="rId75" Type="http://schemas.openxmlformats.org/officeDocument/2006/relationships/hyperlink" Target="http://mbl.is/sport/efstadeild/2016/03/04/eg_efadist_aldrei_um_thetta/" TargetMode="External"/><Relationship Id="rId1765" Type="http://schemas.openxmlformats.org/officeDocument/2006/relationships/hyperlink" Target="http://mbl.is" TargetMode="External"/><Relationship Id="rId74" Type="http://schemas.openxmlformats.org/officeDocument/2006/relationships/hyperlink" Target="http://mbl.is" TargetMode="External"/><Relationship Id="rId1766" Type="http://schemas.openxmlformats.org/officeDocument/2006/relationships/hyperlink" Target="http://mbl.is/frettir/innlent/2019/06/26/loksins_fri_hja_rikissattasemjara" TargetMode="External"/><Relationship Id="rId77" Type="http://schemas.openxmlformats.org/officeDocument/2006/relationships/hyperlink" Target="http://eyjan.pressan.is/frettir/?p=173526" TargetMode="External"/><Relationship Id="rId1767" Type="http://schemas.openxmlformats.org/officeDocument/2006/relationships/hyperlink" Target="http://mbl.is" TargetMode="External"/><Relationship Id="rId76" Type="http://schemas.openxmlformats.org/officeDocument/2006/relationships/hyperlink" Target="http://mbl.is/greinasafn/grein/600619" TargetMode="External"/><Relationship Id="rId1768" Type="http://schemas.openxmlformats.org/officeDocument/2006/relationships/hyperlink" Target="http://mbl.is/frettir/kosning/2009/04/27/ljost_ad_kjosendur_oska_eftir_adildarvidraedum_vid_" TargetMode="External"/><Relationship Id="rId79" Type="http://schemas.openxmlformats.org/officeDocument/2006/relationships/hyperlink" Target="http://sunnlenska.is/frettir/faldi-hvitt-duft-i-sukkula%c3%b0ieggi" TargetMode="External"/><Relationship Id="rId1769" Type="http://schemas.openxmlformats.org/officeDocument/2006/relationships/hyperlink" Target="http://dv.is" TargetMode="External"/><Relationship Id="rId78" Type="http://schemas.openxmlformats.org/officeDocument/2006/relationships/hyperlink" Target="http://sunnlenska.is" TargetMode="External"/><Relationship Id="rId71" Type="http://schemas.openxmlformats.org/officeDocument/2006/relationships/hyperlink" Target="http://dv.is/frettir/2010/11/11/logreglustjori-vill-bjorgvin-aftur-til-starfa/" TargetMode="External"/><Relationship Id="rId70" Type="http://schemas.openxmlformats.org/officeDocument/2006/relationships/hyperlink" Target="http://dv.is" TargetMode="External"/><Relationship Id="rId1760" Type="http://schemas.openxmlformats.org/officeDocument/2006/relationships/hyperlink" Target="http://mbl.is/greinasafn/grein/710187" TargetMode="External"/><Relationship Id="rId1761" Type="http://schemas.openxmlformats.org/officeDocument/2006/relationships/hyperlink" Target="http://mbl.is" TargetMode="External"/><Relationship Id="rId1762" Type="http://schemas.openxmlformats.org/officeDocument/2006/relationships/hyperlink" Target="http://mbl.is/frettir/innlent/2000/08/19/oryggismal_lyftu_ekki_sem_skyldi" TargetMode="External"/><Relationship Id="rId62" Type="http://schemas.openxmlformats.org/officeDocument/2006/relationships/hyperlink" Target="http://eyjan.dv.is/eyjan/2018/9/20/vilhjalmur-vill-skipta-um-tryggingarfelag-vegna-lokunar-vis-otholandi-thegar-verid-er-ad-leita-hagraedingar-tha-er-aetid-radist-landsbyggdina" TargetMode="External"/><Relationship Id="rId1796" Type="http://schemas.openxmlformats.org/officeDocument/2006/relationships/hyperlink" Target="http://mbl.is/frettir/innlent/2017/12/11/fjarstaedukenndir_framburdir_i_farsamali" TargetMode="External"/><Relationship Id="rId61" Type="http://schemas.openxmlformats.org/officeDocument/2006/relationships/hyperlink" Target="http://dv.is" TargetMode="External"/><Relationship Id="rId1797" Type="http://schemas.openxmlformats.org/officeDocument/2006/relationships/hyperlink" Target="http://mbl.is/greinasafn/grein/1531341" TargetMode="External"/><Relationship Id="rId64" Type="http://schemas.openxmlformats.org/officeDocument/2006/relationships/hyperlink" Target="http://dv.is/frettir/2017/4/25/folkid-sem-gerir-kommentakerfid-brjalad-opnar-sig/" TargetMode="External"/><Relationship Id="rId1798" Type="http://schemas.openxmlformats.org/officeDocument/2006/relationships/hyperlink" Target="http://vf.is/adsent/virkjun-staerdfraedi-fyrir-alla-i-dag" TargetMode="External"/><Relationship Id="rId63" Type="http://schemas.openxmlformats.org/officeDocument/2006/relationships/hyperlink" Target="http://dv.is" TargetMode="External"/><Relationship Id="rId1799" Type="http://schemas.openxmlformats.org/officeDocument/2006/relationships/hyperlink" Target="http://visir.is/g/2012705019969" TargetMode="External"/><Relationship Id="rId66" Type="http://schemas.openxmlformats.org/officeDocument/2006/relationships/hyperlink" Target="http://mbl.is" TargetMode="External"/><Relationship Id="rId65" Type="http://schemas.openxmlformats.org/officeDocument/2006/relationships/hyperlink" Target="http://mbl.is/greinasafn/grein/593397" TargetMode="External"/><Relationship Id="rId68" Type="http://schemas.openxmlformats.org/officeDocument/2006/relationships/hyperlink" Target="http://mbl.is/greinasafn/grein/1614416" TargetMode="External"/><Relationship Id="rId67" Type="http://schemas.openxmlformats.org/officeDocument/2006/relationships/hyperlink" Target="http://mbl.is/sport/enski/2016/03/06/mata_meidir_aldrei_neinn_leikmann/" TargetMode="External"/><Relationship Id="rId60" Type="http://schemas.openxmlformats.org/officeDocument/2006/relationships/hyperlink" Target="http://mbl.is/greinasafn/grein/1344033" TargetMode="External"/><Relationship Id="rId69" Type="http://schemas.openxmlformats.org/officeDocument/2006/relationships/hyperlink" Target="http://mbl.is/greinasafn/grein/537603" TargetMode="External"/><Relationship Id="rId1790" Type="http://schemas.openxmlformats.org/officeDocument/2006/relationships/hyperlink" Target="http://mbl.is/greinasafn/grein/1074249" TargetMode="External"/><Relationship Id="rId1791" Type="http://schemas.openxmlformats.org/officeDocument/2006/relationships/hyperlink" Target="http://stundin.is/grein/4492" TargetMode="External"/><Relationship Id="rId1792" Type="http://schemas.openxmlformats.org/officeDocument/2006/relationships/hyperlink" Target="http://visir.is/g/2014710249913" TargetMode="External"/><Relationship Id="rId1793" Type="http://schemas.openxmlformats.org/officeDocument/2006/relationships/hyperlink" Target="http://mbl.is/greinasafn/grein/1696792" TargetMode="External"/><Relationship Id="rId1794" Type="http://schemas.openxmlformats.org/officeDocument/2006/relationships/hyperlink" Target="http://mbl.is/greinasafn/grein/739818" TargetMode="External"/><Relationship Id="rId1795" Type="http://schemas.openxmlformats.org/officeDocument/2006/relationships/hyperlink" Target="http://mbl.is" TargetMode="External"/><Relationship Id="rId51" Type="http://schemas.openxmlformats.org/officeDocument/2006/relationships/hyperlink" Target="http://mbl.is/greinasafn/grein/1189410" TargetMode="External"/><Relationship Id="rId1785" Type="http://schemas.openxmlformats.org/officeDocument/2006/relationships/hyperlink" Target="http://eyjan.pressan.is/frettir/?p=148311" TargetMode="External"/><Relationship Id="rId50" Type="http://schemas.openxmlformats.org/officeDocument/2006/relationships/hyperlink" Target="http://visir.is/g/2017170529986" TargetMode="External"/><Relationship Id="rId1786" Type="http://schemas.openxmlformats.org/officeDocument/2006/relationships/hyperlink" Target="http://eyjar.net" TargetMode="External"/><Relationship Id="rId53" Type="http://schemas.openxmlformats.org/officeDocument/2006/relationships/hyperlink" Target="http://mbl.is/greinasafn/grein/771117" TargetMode="External"/><Relationship Id="rId1787" Type="http://schemas.openxmlformats.org/officeDocument/2006/relationships/hyperlink" Target="http://eyjar.net/read/2019-07-09/opid-fyrir-baejarbua-ad-sja-systurnar" TargetMode="External"/><Relationship Id="rId52" Type="http://schemas.openxmlformats.org/officeDocument/2006/relationships/hyperlink" Target="http://mbl.is/greinasafn/grein/1121486" TargetMode="External"/><Relationship Id="rId1788" Type="http://schemas.openxmlformats.org/officeDocument/2006/relationships/hyperlink" Target="http://visir.is/g/200932099630" TargetMode="External"/><Relationship Id="rId55" Type="http://schemas.openxmlformats.org/officeDocument/2006/relationships/hyperlink" Target="http://dv.is" TargetMode="External"/><Relationship Id="rId1789" Type="http://schemas.openxmlformats.org/officeDocument/2006/relationships/hyperlink" Target="http://mbl.is/greinasafn/grein/1407117" TargetMode="External"/><Relationship Id="rId54" Type="http://schemas.openxmlformats.org/officeDocument/2006/relationships/hyperlink" Target="http://mbl.is/greinasafn/grein/1520837" TargetMode="External"/><Relationship Id="rId57" Type="http://schemas.openxmlformats.org/officeDocument/2006/relationships/hyperlink" Target="http://dv.is" TargetMode="External"/><Relationship Id="rId56" Type="http://schemas.openxmlformats.org/officeDocument/2006/relationships/hyperlink" Target="http://dv.is/433/2019/4/4/solskjaer-aetlar-ad-sparka-haug-af-leikmonnum-burt-thessir-eru-sagdir-til-solu" TargetMode="External"/><Relationship Id="rId59" Type="http://schemas.openxmlformats.org/officeDocument/2006/relationships/hyperlink" Target="http://visir.is/g/2018180929283" TargetMode="External"/><Relationship Id="rId58" Type="http://schemas.openxmlformats.org/officeDocument/2006/relationships/hyperlink" Target="http://dv.is/433/2019/4/4/united-ekki-von-ad-de-gea-skrifi-undir-naestu-manudum" TargetMode="External"/><Relationship Id="rId1780" Type="http://schemas.openxmlformats.org/officeDocument/2006/relationships/hyperlink" Target="http://dv.is" TargetMode="External"/><Relationship Id="rId1781" Type="http://schemas.openxmlformats.org/officeDocument/2006/relationships/hyperlink" Target="http://dv.is/433/2019/9/25/eigendur-united-buast-ekki-vid-titilbarattu-ar-eda-naesta-ari" TargetMode="External"/><Relationship Id="rId1782" Type="http://schemas.openxmlformats.org/officeDocument/2006/relationships/hyperlink" Target="http://stundin.is/grein/2376" TargetMode="External"/><Relationship Id="rId1783" Type="http://schemas.openxmlformats.org/officeDocument/2006/relationships/hyperlink" Target="http://mannlif.is/heimurinn/innlent/kennir-folki-ad-halda-umhverfisvaen-jol" TargetMode="External"/><Relationship Id="rId1784" Type="http://schemas.openxmlformats.org/officeDocument/2006/relationships/hyperlink" Target="http://visir.is/g/2009755822253" TargetMode="External"/><Relationship Id="rId6627" Type="http://schemas.openxmlformats.org/officeDocument/2006/relationships/hyperlink" Target="http://skessuhorn.is/2017/02/22/verdum-ad-skoda-alla-kosti" TargetMode="External"/><Relationship Id="rId6628" Type="http://schemas.openxmlformats.org/officeDocument/2006/relationships/hyperlink" Target="http://mbl.is/greinasafn/grein/1384882" TargetMode="External"/><Relationship Id="rId6625" Type="http://schemas.openxmlformats.org/officeDocument/2006/relationships/hyperlink" Target="http://mbl.is/frettir/erlent/2017/08/09/lysir_yfir_studningi_vid_drottninguna/" TargetMode="External"/><Relationship Id="rId6626" Type="http://schemas.openxmlformats.org/officeDocument/2006/relationships/hyperlink" Target="http://mbl.is/greinasafn/grein/1164012" TargetMode="External"/><Relationship Id="rId6629" Type="http://schemas.openxmlformats.org/officeDocument/2006/relationships/hyperlink" Target="http://mbl.is" TargetMode="External"/><Relationship Id="rId349" Type="http://schemas.openxmlformats.org/officeDocument/2006/relationships/hyperlink" Target="http://mbl.is/sport/enski/2018/03/25/wenger_medvitadur_um_mogulegt_brotthvarf" TargetMode="External"/><Relationship Id="rId348" Type="http://schemas.openxmlformats.org/officeDocument/2006/relationships/hyperlink" Target="http://mbl.is" TargetMode="External"/><Relationship Id="rId347" Type="http://schemas.openxmlformats.org/officeDocument/2006/relationships/hyperlink" Target="http://mbl.is/frettir/innlent/2014/11/16/likir_eftir_naerveru_foreldra" TargetMode="External"/><Relationship Id="rId346" Type="http://schemas.openxmlformats.org/officeDocument/2006/relationships/hyperlink" Target="http://mbl.is" TargetMode="External"/><Relationship Id="rId341" Type="http://schemas.openxmlformats.org/officeDocument/2006/relationships/hyperlink" Target="http://dv.is" TargetMode="External"/><Relationship Id="rId340" Type="http://schemas.openxmlformats.org/officeDocument/2006/relationships/hyperlink" Target="http://mbl.is/greinasafn/grein/573791" TargetMode="External"/><Relationship Id="rId6620" Type="http://schemas.openxmlformats.org/officeDocument/2006/relationships/hyperlink" Target="http://dv.is/433/2018/6/16/joi-berg-verdur-sendur-skanna-morgun-vid-bidum-bara" TargetMode="External"/><Relationship Id="rId345" Type="http://schemas.openxmlformats.org/officeDocument/2006/relationships/hyperlink" Target="http://dv.is" TargetMode="External"/><Relationship Id="rId6623" Type="http://schemas.openxmlformats.org/officeDocument/2006/relationships/hyperlink" Target="http://ruv.is/node/627223" TargetMode="External"/><Relationship Id="rId344" Type="http://schemas.openxmlformats.org/officeDocument/2006/relationships/hyperlink" Target="http://mbl.is/frettir/innlent/2018/12/24/thungt_yfir_fongum_i_kringum_hatidirnar" TargetMode="External"/><Relationship Id="rId6624" Type="http://schemas.openxmlformats.org/officeDocument/2006/relationships/hyperlink" Target="http://mbl.is" TargetMode="External"/><Relationship Id="rId343" Type="http://schemas.openxmlformats.org/officeDocument/2006/relationships/hyperlink" Target="http://mbl.is" TargetMode="External"/><Relationship Id="rId6621" Type="http://schemas.openxmlformats.org/officeDocument/2006/relationships/hyperlink" Target="http://visir.is/g/2018180619018" TargetMode="External"/><Relationship Id="rId342" Type="http://schemas.openxmlformats.org/officeDocument/2006/relationships/hyperlink" Target="http://dv.is/frettir/2013/5/27/vid-radleggjum-folki-yfirleitt-aldrei-ad-henda-barni-ut/" TargetMode="External"/><Relationship Id="rId6622" Type="http://schemas.openxmlformats.org/officeDocument/2006/relationships/hyperlink" Target="http://visir.is/g/2012120829932" TargetMode="External"/><Relationship Id="rId6616" Type="http://schemas.openxmlformats.org/officeDocument/2006/relationships/hyperlink" Target="http://ruv.is/node/854608" TargetMode="External"/><Relationship Id="rId6617" Type="http://schemas.openxmlformats.org/officeDocument/2006/relationships/hyperlink" Target="http://ruv.is/node/934030" TargetMode="External"/><Relationship Id="rId6614" Type="http://schemas.openxmlformats.org/officeDocument/2006/relationships/hyperlink" Target="http://kjarninn.is/2015/10/i-neyslu" TargetMode="External"/><Relationship Id="rId6615" Type="http://schemas.openxmlformats.org/officeDocument/2006/relationships/hyperlink" Target="http://mbl.is/greinasafn/grein/582463" TargetMode="External"/><Relationship Id="rId6618" Type="http://schemas.openxmlformats.org/officeDocument/2006/relationships/hyperlink" Target="http://fotbolti.net/news/16-06-2018/helgi-kolvids-ekkert-sem-kom-okkur-a-ovart-hja-theim" TargetMode="External"/><Relationship Id="rId6619" Type="http://schemas.openxmlformats.org/officeDocument/2006/relationships/hyperlink" Target="http://dv.is" TargetMode="External"/><Relationship Id="rId338" Type="http://schemas.openxmlformats.org/officeDocument/2006/relationships/hyperlink" Target="http://mbl.is/greinasafn/grein/1112994" TargetMode="External"/><Relationship Id="rId337" Type="http://schemas.openxmlformats.org/officeDocument/2006/relationships/hyperlink" Target="http://mbl.is/greinasafn/grein/1519013" TargetMode="External"/><Relationship Id="rId336" Type="http://schemas.openxmlformats.org/officeDocument/2006/relationships/hyperlink" Target="http://mbl.is/sport/efstadeild/2013/08/20/kaflaskiptur_leikur_en_jafnt_fyrir_nordan" TargetMode="External"/><Relationship Id="rId335" Type="http://schemas.openxmlformats.org/officeDocument/2006/relationships/hyperlink" Target="http://mbl.is" TargetMode="External"/><Relationship Id="rId339" Type="http://schemas.openxmlformats.org/officeDocument/2006/relationships/hyperlink" Target="http://visir.is/g/2013130509684" TargetMode="External"/><Relationship Id="rId330" Type="http://schemas.openxmlformats.org/officeDocument/2006/relationships/hyperlink" Target="http://mbl.is/smartland/samskipti/2017/05/15/misheppnadur_og_kominn_a_tinder/" TargetMode="External"/><Relationship Id="rId334" Type="http://schemas.openxmlformats.org/officeDocument/2006/relationships/hyperlink" Target="http://mbl.is/greinasafn/grein/761313" TargetMode="External"/><Relationship Id="rId6612" Type="http://schemas.openxmlformats.org/officeDocument/2006/relationships/hyperlink" Target="http://mbl.is/greinasafn/grein/1287123" TargetMode="External"/><Relationship Id="rId333" Type="http://schemas.openxmlformats.org/officeDocument/2006/relationships/hyperlink" Target="http://ruv.is/node/816216" TargetMode="External"/><Relationship Id="rId6613" Type="http://schemas.openxmlformats.org/officeDocument/2006/relationships/hyperlink" Target="http://kjarninn.is" TargetMode="External"/><Relationship Id="rId332" Type="http://schemas.openxmlformats.org/officeDocument/2006/relationships/hyperlink" Target="http://mbl.is/greinasafn/grein/608359" TargetMode="External"/><Relationship Id="rId6610" Type="http://schemas.openxmlformats.org/officeDocument/2006/relationships/hyperlink" Target="http://vb.is/frettir/5599/" TargetMode="External"/><Relationship Id="rId331" Type="http://schemas.openxmlformats.org/officeDocument/2006/relationships/hyperlink" Target="http://mbl.is/greinasafn/grein/1690319" TargetMode="External"/><Relationship Id="rId6611" Type="http://schemas.openxmlformats.org/officeDocument/2006/relationships/hyperlink" Target="http://visir.is/g/2017170719340" TargetMode="External"/><Relationship Id="rId5318" Type="http://schemas.openxmlformats.org/officeDocument/2006/relationships/hyperlink" Target="http://mbl.is" TargetMode="External"/><Relationship Id="rId6649" Type="http://schemas.openxmlformats.org/officeDocument/2006/relationships/hyperlink" Target="http://mbl.is/greinasafn/grein/1007731" TargetMode="External"/><Relationship Id="rId5319" Type="http://schemas.openxmlformats.org/officeDocument/2006/relationships/hyperlink" Target="http://visir.is/g/2016160609252" TargetMode="External"/><Relationship Id="rId5316" Type="http://schemas.openxmlformats.org/officeDocument/2006/relationships/hyperlink" Target="http://mbl.is/sport/frettir/2003/03/26/tryggvi_er_akvedinn_i_ad_breyta_til" TargetMode="External"/><Relationship Id="rId6647" Type="http://schemas.openxmlformats.org/officeDocument/2006/relationships/hyperlink" Target="http://vb.is" TargetMode="External"/><Relationship Id="rId5317" Type="http://schemas.openxmlformats.org/officeDocument/2006/relationships/hyperlink" Target="http://mbl.is/greinasafn/grein/1627434" TargetMode="External"/><Relationship Id="rId6648" Type="http://schemas.openxmlformats.org/officeDocument/2006/relationships/hyperlink" Target="http://vb.is/frettir/74377/" TargetMode="External"/><Relationship Id="rId370" Type="http://schemas.openxmlformats.org/officeDocument/2006/relationships/hyperlink" Target="http://visir.is/g/2018180418715" TargetMode="External"/><Relationship Id="rId369" Type="http://schemas.openxmlformats.org/officeDocument/2006/relationships/hyperlink" Target="http://mbl.is/sport/handbolti/2018/04/24/vid_erum_ad_byggja_upp_stein_fyrir_stein" TargetMode="External"/><Relationship Id="rId368" Type="http://schemas.openxmlformats.org/officeDocument/2006/relationships/hyperlink" Target="http://mbl.is" TargetMode="External"/><Relationship Id="rId363" Type="http://schemas.openxmlformats.org/officeDocument/2006/relationships/hyperlink" Target="http://mbl.is/greinasafn/grein/556675" TargetMode="External"/><Relationship Id="rId5310" Type="http://schemas.openxmlformats.org/officeDocument/2006/relationships/hyperlink" Target="http://mbl.is" TargetMode="External"/><Relationship Id="rId6641" Type="http://schemas.openxmlformats.org/officeDocument/2006/relationships/hyperlink" Target="http://433.pressan.is" TargetMode="External"/><Relationship Id="rId362" Type="http://schemas.openxmlformats.org/officeDocument/2006/relationships/hyperlink" Target="http://visir.is/g/2018180109539" TargetMode="External"/><Relationship Id="rId5311" Type="http://schemas.openxmlformats.org/officeDocument/2006/relationships/hyperlink" Target="http://mbl.is/sport/efstadeild/2017/06/04/okkar_langbesti_leikur_i_sumar/" TargetMode="External"/><Relationship Id="rId6642" Type="http://schemas.openxmlformats.org/officeDocument/2006/relationships/hyperlink" Target="http://433.pressan.is/enski-boltinn/myndband-hodgson-skytur-fostum-skotum-ensku-urvalsdeildina/" TargetMode="External"/><Relationship Id="rId361" Type="http://schemas.openxmlformats.org/officeDocument/2006/relationships/hyperlink" Target="http://mbl.is/greinasafn/grein/632986" TargetMode="External"/><Relationship Id="rId360" Type="http://schemas.openxmlformats.org/officeDocument/2006/relationships/hyperlink" Target="http://mbl.is/greinasafn/grein/513178" TargetMode="External"/><Relationship Id="rId6640" Type="http://schemas.openxmlformats.org/officeDocument/2006/relationships/hyperlink" Target="http://vf.is/frettir/allt-gistirymi-ad-fyllast-af-strandaglopum" TargetMode="External"/><Relationship Id="rId367" Type="http://schemas.openxmlformats.org/officeDocument/2006/relationships/hyperlink" Target="http://mbl.is/greinasafn/grein/1461246" TargetMode="External"/><Relationship Id="rId5314" Type="http://schemas.openxmlformats.org/officeDocument/2006/relationships/hyperlink" Target="http://mbl.is/greinasafn/grein/1179910" TargetMode="External"/><Relationship Id="rId6645" Type="http://schemas.openxmlformats.org/officeDocument/2006/relationships/hyperlink" Target="http://mbl.is" TargetMode="External"/><Relationship Id="rId366" Type="http://schemas.openxmlformats.org/officeDocument/2006/relationships/hyperlink" Target="http://visir.is/g/2018181129069" TargetMode="External"/><Relationship Id="rId5315" Type="http://schemas.openxmlformats.org/officeDocument/2006/relationships/hyperlink" Target="http://mbl.is" TargetMode="External"/><Relationship Id="rId6646" Type="http://schemas.openxmlformats.org/officeDocument/2006/relationships/hyperlink" Target="http://mbl.is/vidskipti/frettir/2012/07/06/mikill_ahugi_a_skuldabrefum_ccp" TargetMode="External"/><Relationship Id="rId365" Type="http://schemas.openxmlformats.org/officeDocument/2006/relationships/hyperlink" Target="http://mbl.is/greinasafn/grein/1617599" TargetMode="External"/><Relationship Id="rId5312" Type="http://schemas.openxmlformats.org/officeDocument/2006/relationships/hyperlink" Target="http://mbl.is/greinasafn/grein/728484" TargetMode="External"/><Relationship Id="rId6643" Type="http://schemas.openxmlformats.org/officeDocument/2006/relationships/hyperlink" Target="http://mbl.is" TargetMode="External"/><Relationship Id="rId364" Type="http://schemas.openxmlformats.org/officeDocument/2006/relationships/hyperlink" Target="http://mbl.is/greinasafn/grein/1342892" TargetMode="External"/><Relationship Id="rId5313" Type="http://schemas.openxmlformats.org/officeDocument/2006/relationships/hyperlink" Target="http://mbl.is/greinasafn/grein/1142246" TargetMode="External"/><Relationship Id="rId6644" Type="http://schemas.openxmlformats.org/officeDocument/2006/relationships/hyperlink" Target="http://mbl.is/k100/frettir/2019/03/07/45_lita_fardalina_frumsynd" TargetMode="External"/><Relationship Id="rId95" Type="http://schemas.openxmlformats.org/officeDocument/2006/relationships/hyperlink" Target="http://mbl.is/greinasafn/grein/1429011" TargetMode="External"/><Relationship Id="rId5307" Type="http://schemas.openxmlformats.org/officeDocument/2006/relationships/hyperlink" Target="http://mbl.is/greinasafn/grein/1441684" TargetMode="External"/><Relationship Id="rId6638" Type="http://schemas.openxmlformats.org/officeDocument/2006/relationships/hyperlink" Target="http://mbl.is" TargetMode="External"/><Relationship Id="rId94" Type="http://schemas.openxmlformats.org/officeDocument/2006/relationships/hyperlink" Target="http://mbl.is/greinasafn/grein/1580312" TargetMode="External"/><Relationship Id="rId5308" Type="http://schemas.openxmlformats.org/officeDocument/2006/relationships/hyperlink" Target="http://mbl.is" TargetMode="External"/><Relationship Id="rId6639" Type="http://schemas.openxmlformats.org/officeDocument/2006/relationships/hyperlink" Target="http://mbl.is/folk/frettir/2018/06/07/skopunarferlid_er_mjog_kaotiskt" TargetMode="External"/><Relationship Id="rId97" Type="http://schemas.openxmlformats.org/officeDocument/2006/relationships/hyperlink" Target="http://visir.is/g/2019190519649" TargetMode="External"/><Relationship Id="rId5305" Type="http://schemas.openxmlformats.org/officeDocument/2006/relationships/hyperlink" Target="http://mbl.is" TargetMode="External"/><Relationship Id="rId6636" Type="http://schemas.openxmlformats.org/officeDocument/2006/relationships/hyperlink" Target="http://visir.is/g/2012709259953" TargetMode="External"/><Relationship Id="rId96" Type="http://schemas.openxmlformats.org/officeDocument/2006/relationships/hyperlink" Target="http://stundin.is/grein/5880" TargetMode="External"/><Relationship Id="rId5306" Type="http://schemas.openxmlformats.org/officeDocument/2006/relationships/hyperlink" Target="http://mbl.is/frettir/innlent/2004/04/01/akvaedi_um_synatoku_ur_starfsmonnum_sagt_sidferdile" TargetMode="External"/><Relationship Id="rId6637" Type="http://schemas.openxmlformats.org/officeDocument/2006/relationships/hyperlink" Target="http://fotbolti.net/news/17-05-2017/aron-einar-erfidur-heima-fyrir-thegar-eg-er-ekki-ad-spila" TargetMode="External"/><Relationship Id="rId99" Type="http://schemas.openxmlformats.org/officeDocument/2006/relationships/hyperlink" Target="http://bleikt.pressan.is/lesa/helgi-omars-segir-fra-kvidanum-thetta-er-ekki-eitthvad-sem-eg-aetla-ad-eyda-orku-i-ad-skammast-min-fyrir/" TargetMode="External"/><Relationship Id="rId98" Type="http://schemas.openxmlformats.org/officeDocument/2006/relationships/hyperlink" Target="http://bleikt.is" TargetMode="External"/><Relationship Id="rId5309" Type="http://schemas.openxmlformats.org/officeDocument/2006/relationships/hyperlink" Target="http://mbl.is/smartland/heilsa/2018/09/16/ballett_fer_aldrei_ur_tisku" TargetMode="External"/><Relationship Id="rId91" Type="http://schemas.openxmlformats.org/officeDocument/2006/relationships/hyperlink" Target="http://mbl.is/greinasafn/grein/1172298" TargetMode="External"/><Relationship Id="rId90" Type="http://schemas.openxmlformats.org/officeDocument/2006/relationships/hyperlink" Target="http://visir.is/g/2008340412236" TargetMode="External"/><Relationship Id="rId93" Type="http://schemas.openxmlformats.org/officeDocument/2006/relationships/hyperlink" Target="http://eyjar.net" TargetMode="External"/><Relationship Id="rId92" Type="http://schemas.openxmlformats.org/officeDocument/2006/relationships/hyperlink" Target="http://dv.is" TargetMode="External"/><Relationship Id="rId359" Type="http://schemas.openxmlformats.org/officeDocument/2006/relationships/hyperlink" Target="http://mbl.is/greinasafn/grein/501892" TargetMode="External"/><Relationship Id="rId358" Type="http://schemas.openxmlformats.org/officeDocument/2006/relationships/hyperlink" Target="http://mbl.is/greinasafn/grein/501871" TargetMode="External"/><Relationship Id="rId357" Type="http://schemas.openxmlformats.org/officeDocument/2006/relationships/hyperlink" Target="http://mbl.is/greinasafn/grein/1675535" TargetMode="External"/><Relationship Id="rId352" Type="http://schemas.openxmlformats.org/officeDocument/2006/relationships/hyperlink" Target="http://mbl.is/folk/frettir/2016/10/21/islensk_nattura_gridarlega_mikilvaeg_fyrir_framtidi/" TargetMode="External"/><Relationship Id="rId6630" Type="http://schemas.openxmlformats.org/officeDocument/2006/relationships/hyperlink" Target="http://mbl.is/folk/frettir/2002/02/23/saumaklubburinn_kotilettur" TargetMode="External"/><Relationship Id="rId351" Type="http://schemas.openxmlformats.org/officeDocument/2006/relationships/hyperlink" Target="http://mbl.is" TargetMode="External"/><Relationship Id="rId5300" Type="http://schemas.openxmlformats.org/officeDocument/2006/relationships/hyperlink" Target="http://vb.is" TargetMode="External"/><Relationship Id="rId6631" Type="http://schemas.openxmlformats.org/officeDocument/2006/relationships/hyperlink" Target="http://mbl.is/greinasafn/grein/1504257" TargetMode="External"/><Relationship Id="rId350" Type="http://schemas.openxmlformats.org/officeDocument/2006/relationships/hyperlink" Target="http://mbl.is/greinasafn/grein/1405858" TargetMode="External"/><Relationship Id="rId356" Type="http://schemas.openxmlformats.org/officeDocument/2006/relationships/hyperlink" Target="http://mbl.is/greinasafn/grein/662000" TargetMode="External"/><Relationship Id="rId5303" Type="http://schemas.openxmlformats.org/officeDocument/2006/relationships/hyperlink" Target="http://mbl.is" TargetMode="External"/><Relationship Id="rId6634" Type="http://schemas.openxmlformats.org/officeDocument/2006/relationships/hyperlink" Target="http://mbl.is/frettir/innlent/2008/10/29/bydur_faereyingum_okeypis_nam" TargetMode="External"/><Relationship Id="rId355" Type="http://schemas.openxmlformats.org/officeDocument/2006/relationships/hyperlink" Target="http://mbl.is/greinasafn/grein/552648" TargetMode="External"/><Relationship Id="rId5304" Type="http://schemas.openxmlformats.org/officeDocument/2006/relationships/hyperlink" Target="http://mbl.is/frettir/innlent/2018/05/05/ari_finnur_ekki_fyrir_pressu" TargetMode="External"/><Relationship Id="rId6635" Type="http://schemas.openxmlformats.org/officeDocument/2006/relationships/hyperlink" Target="http://ruv.is/node/1175066" TargetMode="External"/><Relationship Id="rId354" Type="http://schemas.openxmlformats.org/officeDocument/2006/relationships/hyperlink" Target="http://mbl.is/greinasafn/grein/574536" TargetMode="External"/><Relationship Id="rId5301" Type="http://schemas.openxmlformats.org/officeDocument/2006/relationships/hyperlink" Target="http://vb.is/frettir/155219" TargetMode="External"/><Relationship Id="rId6632" Type="http://schemas.openxmlformats.org/officeDocument/2006/relationships/hyperlink" Target="http://visir.is/g/2018180309586" TargetMode="External"/><Relationship Id="rId353" Type="http://schemas.openxmlformats.org/officeDocument/2006/relationships/hyperlink" Target="http://mbl.is/greinasafn/grein/1221613" TargetMode="External"/><Relationship Id="rId5302" Type="http://schemas.openxmlformats.org/officeDocument/2006/relationships/hyperlink" Target="http://frettabladid.is/frettir/afsoekunarbeini-skref-i-att-a-upplausn-eta" TargetMode="External"/><Relationship Id="rId6633" Type="http://schemas.openxmlformats.org/officeDocument/2006/relationships/hyperlink" Target="http://mbl.is" TargetMode="External"/><Relationship Id="rId305" Type="http://schemas.openxmlformats.org/officeDocument/2006/relationships/hyperlink" Target="http://mbl.is/greinasafn/grein/1282517" TargetMode="External"/><Relationship Id="rId304" Type="http://schemas.openxmlformats.org/officeDocument/2006/relationships/hyperlink" Target="http://mbl.is/frettir/innlent/2019/10/10/eigum_ad_hlusta_a_unga_folkid_sem_skropar" TargetMode="External"/><Relationship Id="rId303" Type="http://schemas.openxmlformats.org/officeDocument/2006/relationships/hyperlink" Target="http://mbl.is" TargetMode="External"/><Relationship Id="rId302" Type="http://schemas.openxmlformats.org/officeDocument/2006/relationships/hyperlink" Target="http://mbl.is/greinasafn/grein/1298504" TargetMode="External"/><Relationship Id="rId309" Type="http://schemas.openxmlformats.org/officeDocument/2006/relationships/hyperlink" Target="http://fotbolti.net/news/21-03-2013/vel-undirbunir-fyrir-bardagann" TargetMode="External"/><Relationship Id="rId308" Type="http://schemas.openxmlformats.org/officeDocument/2006/relationships/hyperlink" Target="http://mbl.is/greinasafn/grein/1433468" TargetMode="External"/><Relationship Id="rId307" Type="http://schemas.openxmlformats.org/officeDocument/2006/relationships/hyperlink" Target="http://visir.is/g/2019190419981" TargetMode="External"/><Relationship Id="rId306" Type="http://schemas.openxmlformats.org/officeDocument/2006/relationships/hyperlink" Target="http://vf.is/adsent/nyir-timar-ad-renna-upp" TargetMode="External"/><Relationship Id="rId301" Type="http://schemas.openxmlformats.org/officeDocument/2006/relationships/hyperlink" Target="http://mbl.is/greinasafn/grein/738226" TargetMode="External"/><Relationship Id="rId300" Type="http://schemas.openxmlformats.org/officeDocument/2006/relationships/hyperlink" Target="http://visir.is/g/2011110729896" TargetMode="External"/><Relationship Id="rId6605" Type="http://schemas.openxmlformats.org/officeDocument/2006/relationships/hyperlink" Target="http://mbl.is/greinasafn/grein/1557868" TargetMode="External"/><Relationship Id="rId6606" Type="http://schemas.openxmlformats.org/officeDocument/2006/relationships/hyperlink" Target="http://mbl.is" TargetMode="External"/><Relationship Id="rId6603" Type="http://schemas.openxmlformats.org/officeDocument/2006/relationships/hyperlink" Target="http://mbl.is/greinasafn/grein/1044757" TargetMode="External"/><Relationship Id="rId6604" Type="http://schemas.openxmlformats.org/officeDocument/2006/relationships/hyperlink" Target="http://mbl.is/greinasafn/grein/1596725" TargetMode="External"/><Relationship Id="rId6609" Type="http://schemas.openxmlformats.org/officeDocument/2006/relationships/hyperlink" Target="http://vb.is" TargetMode="External"/><Relationship Id="rId6607" Type="http://schemas.openxmlformats.org/officeDocument/2006/relationships/hyperlink" Target="http://mbl.is/bill/frettir/2014/12/16/abyrgari_okumenn_i_desembermanudi" TargetMode="External"/><Relationship Id="rId6608" Type="http://schemas.openxmlformats.org/officeDocument/2006/relationships/hyperlink" Target="http://mbl.is/greinasafn/grein/1011717" TargetMode="External"/><Relationship Id="rId327" Type="http://schemas.openxmlformats.org/officeDocument/2006/relationships/hyperlink" Target="http://dv.is/frettir/2012/12/8/klam-er-bara-edlilegur-hlutur-og-ekkert-til-thess-ad-skammast-sin-fyrir/" TargetMode="External"/><Relationship Id="rId326" Type="http://schemas.openxmlformats.org/officeDocument/2006/relationships/hyperlink" Target="http://dv.is" TargetMode="External"/><Relationship Id="rId325" Type="http://schemas.openxmlformats.org/officeDocument/2006/relationships/hyperlink" Target="http://visir.is/g/2018180219030" TargetMode="External"/><Relationship Id="rId324" Type="http://schemas.openxmlformats.org/officeDocument/2006/relationships/hyperlink" Target="http://dv.is/frettir/2017/2/21/rikisstjorn-i-kroppum-dansi/" TargetMode="External"/><Relationship Id="rId329" Type="http://schemas.openxmlformats.org/officeDocument/2006/relationships/hyperlink" Target="http://mbl.is" TargetMode="External"/><Relationship Id="rId328" Type="http://schemas.openxmlformats.org/officeDocument/2006/relationships/hyperlink" Target="http://stundin.is/grein/4650" TargetMode="External"/><Relationship Id="rId323" Type="http://schemas.openxmlformats.org/officeDocument/2006/relationships/hyperlink" Target="http://dv.is" TargetMode="External"/><Relationship Id="rId6601" Type="http://schemas.openxmlformats.org/officeDocument/2006/relationships/hyperlink" Target="http://mbl.is/greinasafn/grein/609375" TargetMode="External"/><Relationship Id="rId322" Type="http://schemas.openxmlformats.org/officeDocument/2006/relationships/hyperlink" Target="http://dv.is/frettir/2017/3/24/reykjavikurborg-ad-taka-eitt-skref-aftur-bak/" TargetMode="External"/><Relationship Id="rId6602" Type="http://schemas.openxmlformats.org/officeDocument/2006/relationships/hyperlink" Target="http://vf.is/sjonvarp/fjarmalaradherra-mikil-umsvif-i-ferdathjonustu-a-sudurnesjum-i-sumar" TargetMode="External"/><Relationship Id="rId321" Type="http://schemas.openxmlformats.org/officeDocument/2006/relationships/hyperlink" Target="http://dv.is" TargetMode="External"/><Relationship Id="rId320" Type="http://schemas.openxmlformats.org/officeDocument/2006/relationships/hyperlink" Target="http://dv.is/neytendur/2012/9/11/varadu-thig-kvikasilfrinu/" TargetMode="External"/><Relationship Id="rId6600" Type="http://schemas.openxmlformats.org/officeDocument/2006/relationships/hyperlink" Target="http://mbl.is/greinasafn/grein/1530331" TargetMode="External"/><Relationship Id="rId316" Type="http://schemas.openxmlformats.org/officeDocument/2006/relationships/hyperlink" Target="http://mbl.is" TargetMode="External"/><Relationship Id="rId315" Type="http://schemas.openxmlformats.org/officeDocument/2006/relationships/hyperlink" Target="http://visir.is/g/2018180429825" TargetMode="External"/><Relationship Id="rId314" Type="http://schemas.openxmlformats.org/officeDocument/2006/relationships/hyperlink" Target="http://mbl.is/sport/korfubolti/2012/04/16/konurnar_teknar_vid" TargetMode="External"/><Relationship Id="rId313" Type="http://schemas.openxmlformats.org/officeDocument/2006/relationships/hyperlink" Target="http://mbl.is" TargetMode="External"/><Relationship Id="rId319" Type="http://schemas.openxmlformats.org/officeDocument/2006/relationships/hyperlink" Target="http://dv.is" TargetMode="External"/><Relationship Id="rId318" Type="http://schemas.openxmlformats.org/officeDocument/2006/relationships/hyperlink" Target="http://ruv.is/node/618239" TargetMode="External"/><Relationship Id="rId317" Type="http://schemas.openxmlformats.org/officeDocument/2006/relationships/hyperlink" Target="http://mbl.is/smartland/heilsa/2019/08/23/thorbjorg_ofthyngdin_er_alheimsvandamal" TargetMode="External"/><Relationship Id="rId312" Type="http://schemas.openxmlformats.org/officeDocument/2006/relationships/hyperlink" Target="http://dfs.is/2017/10/21/thegar-einn-ur-hopnum-greinist" TargetMode="External"/><Relationship Id="rId311" Type="http://schemas.openxmlformats.org/officeDocument/2006/relationships/hyperlink" Target="http://visir.is/g/2018180409071" TargetMode="External"/><Relationship Id="rId310" Type="http://schemas.openxmlformats.org/officeDocument/2006/relationships/hyperlink" Target="http://mbl.is/greinasafn/grein/1236747" TargetMode="External"/><Relationship Id="rId4040" Type="http://schemas.openxmlformats.org/officeDocument/2006/relationships/hyperlink" Target="http://dv.is/lifsstill/2012/8/19/gakktu-i-barndom-og-baettu-lifsgaedin/" TargetMode="External"/><Relationship Id="rId5372" Type="http://schemas.openxmlformats.org/officeDocument/2006/relationships/hyperlink" Target="http://mbl.is" TargetMode="External"/><Relationship Id="rId5373" Type="http://schemas.openxmlformats.org/officeDocument/2006/relationships/hyperlink" Target="http://mbl.is/sport/efstadeild/2017/07/03/alltaf_storleikir_a_moti_fh/" TargetMode="External"/><Relationship Id="rId4042" Type="http://schemas.openxmlformats.org/officeDocument/2006/relationships/hyperlink" Target="http://mbl.is/frettir/innlent/2010/07/29/telur_magma_nidurstodu_retta" TargetMode="External"/><Relationship Id="rId5370" Type="http://schemas.openxmlformats.org/officeDocument/2006/relationships/hyperlink" Target="http://mbl.is" TargetMode="External"/><Relationship Id="rId4041" Type="http://schemas.openxmlformats.org/officeDocument/2006/relationships/hyperlink" Target="http://mbl.is" TargetMode="External"/><Relationship Id="rId5371" Type="http://schemas.openxmlformats.org/officeDocument/2006/relationships/hyperlink" Target="http://mbl.is/sport/efstadeild/2018/06/20/stjarnan_gaeti_farid_til_kaupmannahafnar" TargetMode="External"/><Relationship Id="rId4044" Type="http://schemas.openxmlformats.org/officeDocument/2006/relationships/hyperlink" Target="http://mbl.is" TargetMode="External"/><Relationship Id="rId5376" Type="http://schemas.openxmlformats.org/officeDocument/2006/relationships/hyperlink" Target="http://mbl.is/greinasafn/grein/742009" TargetMode="External"/><Relationship Id="rId4043" Type="http://schemas.openxmlformats.org/officeDocument/2006/relationships/hyperlink" Target="http://mbl.is/greinasafn/grein/1057459" TargetMode="External"/><Relationship Id="rId5377" Type="http://schemas.openxmlformats.org/officeDocument/2006/relationships/hyperlink" Target="http://mbl.is/greinasafn/grein/838539" TargetMode="External"/><Relationship Id="rId4046" Type="http://schemas.openxmlformats.org/officeDocument/2006/relationships/hyperlink" Target="http://mbl.is" TargetMode="External"/><Relationship Id="rId5374" Type="http://schemas.openxmlformats.org/officeDocument/2006/relationships/hyperlink" Target="http://mbl.is" TargetMode="External"/><Relationship Id="rId4045" Type="http://schemas.openxmlformats.org/officeDocument/2006/relationships/hyperlink" Target="http://mbl.is/folk/frettir/2015/05/21/einblina_a_tonlistina_og_vilja_spila_a_airwaves" TargetMode="External"/><Relationship Id="rId5375" Type="http://schemas.openxmlformats.org/officeDocument/2006/relationships/hyperlink" Target="http://mbl.is/sport/handbolti/2017/05/07/vitum_hvad_vid_thurfum_ad_gera/" TargetMode="External"/><Relationship Id="rId4048" Type="http://schemas.openxmlformats.org/officeDocument/2006/relationships/hyperlink" Target="http://mbl.is" TargetMode="External"/><Relationship Id="rId4047" Type="http://schemas.openxmlformats.org/officeDocument/2006/relationships/hyperlink" Target="http://mbl.is/frettir/taekni/2009/05/22/verdandi_fedur_fa_samudarbumbu" TargetMode="External"/><Relationship Id="rId5378" Type="http://schemas.openxmlformats.org/officeDocument/2006/relationships/hyperlink" Target="http://kjarninn.is" TargetMode="External"/><Relationship Id="rId4049" Type="http://schemas.openxmlformats.org/officeDocument/2006/relationships/hyperlink" Target="http://mbl.is/sport/efstadeild/2016/11/11/thad_er_hugur_i_strakunum/" TargetMode="External"/><Relationship Id="rId5379" Type="http://schemas.openxmlformats.org/officeDocument/2006/relationships/hyperlink" Target="http://kjarninn.is/frettir/2017-04-07-jofn-kynjahlutfoll-i-fyrsta-sinn-i-stjorn-samtaka-idnadarins/" TargetMode="External"/><Relationship Id="rId5361" Type="http://schemas.openxmlformats.org/officeDocument/2006/relationships/hyperlink" Target="http://dv.is/frettir/2011/7/10/islenskur-banki-opnadi-fyrir-greidslur-til-wikileaks-gattinni-lokad-snarlega/" TargetMode="External"/><Relationship Id="rId6692" Type="http://schemas.openxmlformats.org/officeDocument/2006/relationships/hyperlink" Target="http://mbl.is/smartland/frami/2016/04/18/hvernig_maelirdu_thitt_sjalfstraust/" TargetMode="External"/><Relationship Id="rId5362" Type="http://schemas.openxmlformats.org/officeDocument/2006/relationships/hyperlink" Target="http://visir.is/g/2017171229777" TargetMode="External"/><Relationship Id="rId6693" Type="http://schemas.openxmlformats.org/officeDocument/2006/relationships/hyperlink" Target="http://433.pressan.is" TargetMode="External"/><Relationship Id="rId4031" Type="http://schemas.openxmlformats.org/officeDocument/2006/relationships/hyperlink" Target="http://kjarninn.is" TargetMode="External"/><Relationship Id="rId6690" Type="http://schemas.openxmlformats.org/officeDocument/2006/relationships/hyperlink" Target="http://frettabladid.is/frettir/forvia-a-hugmyndum-um-niurskur-til-rannsoknasjos" TargetMode="External"/><Relationship Id="rId4030" Type="http://schemas.openxmlformats.org/officeDocument/2006/relationships/hyperlink" Target="http://mbl.is/greinasafn/grein/776658" TargetMode="External"/><Relationship Id="rId5360" Type="http://schemas.openxmlformats.org/officeDocument/2006/relationships/hyperlink" Target="http://dv.is" TargetMode="External"/><Relationship Id="rId6691" Type="http://schemas.openxmlformats.org/officeDocument/2006/relationships/hyperlink" Target="http://mbl.is" TargetMode="External"/><Relationship Id="rId297" Type="http://schemas.openxmlformats.org/officeDocument/2006/relationships/hyperlink" Target="http://mbl.is/greinasafn/grein/757099" TargetMode="External"/><Relationship Id="rId4033" Type="http://schemas.openxmlformats.org/officeDocument/2006/relationships/hyperlink" Target="http://stundin.is/grein/2044" TargetMode="External"/><Relationship Id="rId5365" Type="http://schemas.openxmlformats.org/officeDocument/2006/relationships/hyperlink" Target="http://mbl.is" TargetMode="External"/><Relationship Id="rId6696" Type="http://schemas.openxmlformats.org/officeDocument/2006/relationships/hyperlink" Target="http://ruv.is/frett/stutt-faedingarorlof-vinni-gegn-markmidum-thess" TargetMode="External"/><Relationship Id="rId296" Type="http://schemas.openxmlformats.org/officeDocument/2006/relationships/hyperlink" Target="http://vb.is/frettir/134214/" TargetMode="External"/><Relationship Id="rId4032" Type="http://schemas.openxmlformats.org/officeDocument/2006/relationships/hyperlink" Target="http://kjarninn.is/frettir/2018-08-20-telja-ekki-skynsamlegt-ad-breyta-skottum-verulega-okutaeki-og-eldsneyti" TargetMode="External"/><Relationship Id="rId5366" Type="http://schemas.openxmlformats.org/officeDocument/2006/relationships/hyperlink" Target="http://mbl.is/sport/efstadeild/2018/06/29/truum_thvi_ad_vid_getum_farid_alla_leid" TargetMode="External"/><Relationship Id="rId6697" Type="http://schemas.openxmlformats.org/officeDocument/2006/relationships/hyperlink" Target="http://mbl.is/greinasafn/grein/1215316" TargetMode="External"/><Relationship Id="rId295" Type="http://schemas.openxmlformats.org/officeDocument/2006/relationships/hyperlink" Target="http://vb.is" TargetMode="External"/><Relationship Id="rId4035" Type="http://schemas.openxmlformats.org/officeDocument/2006/relationships/hyperlink" Target="http://dv.is/frettir/2012/6/28/saengurkvennagrati-er-oft-ruglad-saman-vid-faedingarthunglyndi/" TargetMode="External"/><Relationship Id="rId5363" Type="http://schemas.openxmlformats.org/officeDocument/2006/relationships/hyperlink" Target="http://visir.is/g/200660319038" TargetMode="External"/><Relationship Id="rId6694" Type="http://schemas.openxmlformats.org/officeDocument/2006/relationships/hyperlink" Target="http://433.pressan.is/pepsi-deild/ragnar-sigurdsson-thydir-ekkert-ad-vera-med-eitthvad-vael-i-kaupmannahofn/" TargetMode="External"/><Relationship Id="rId294" Type="http://schemas.openxmlformats.org/officeDocument/2006/relationships/hyperlink" Target="http://mbl.is/sport/reykjavikurleikar/2017/02/02/freistar_thess_ad_baeta_islandsmetid/" TargetMode="External"/><Relationship Id="rId4034" Type="http://schemas.openxmlformats.org/officeDocument/2006/relationships/hyperlink" Target="http://dv.is" TargetMode="External"/><Relationship Id="rId5364" Type="http://schemas.openxmlformats.org/officeDocument/2006/relationships/hyperlink" Target="http://visir.is/g/2016160709021" TargetMode="External"/><Relationship Id="rId6695" Type="http://schemas.openxmlformats.org/officeDocument/2006/relationships/hyperlink" Target="http://visir.is/g/2013711299949" TargetMode="External"/><Relationship Id="rId4037" Type="http://schemas.openxmlformats.org/officeDocument/2006/relationships/hyperlink" Target="http://bleikt.is" TargetMode="External"/><Relationship Id="rId5369" Type="http://schemas.openxmlformats.org/officeDocument/2006/relationships/hyperlink" Target="http://fotbolti.net/news/05-07-2018/runar-pall-leikurinn-vid-keflavik-verdur-erfidasti-leikur-sumarsins" TargetMode="External"/><Relationship Id="rId4036" Type="http://schemas.openxmlformats.org/officeDocument/2006/relationships/hyperlink" Target="http://mbl.is/greinasafn/grein/1162851" TargetMode="External"/><Relationship Id="rId299" Type="http://schemas.openxmlformats.org/officeDocument/2006/relationships/hyperlink" Target="http://dv.is/433/2019/3/21/landslidid-komid-til-andorra-eftir-langa-rutuferd-verdur-aeft-og-spilad" TargetMode="External"/><Relationship Id="rId4039" Type="http://schemas.openxmlformats.org/officeDocument/2006/relationships/hyperlink" Target="http://dv.is" TargetMode="External"/><Relationship Id="rId5367" Type="http://schemas.openxmlformats.org/officeDocument/2006/relationships/hyperlink" Target="http://mbl.is" TargetMode="External"/><Relationship Id="rId6698" Type="http://schemas.openxmlformats.org/officeDocument/2006/relationships/hyperlink" Target="http://mbl.is" TargetMode="External"/><Relationship Id="rId298" Type="http://schemas.openxmlformats.org/officeDocument/2006/relationships/hyperlink" Target="http://dv.is" TargetMode="External"/><Relationship Id="rId4038" Type="http://schemas.openxmlformats.org/officeDocument/2006/relationships/hyperlink" Target="http://bleikt.pressan.is/lesa/mig-langar-svo-otrulega-mikid-ad-thad-fari-ad-koma-mer-a-ovart-thegar-ad-einhver-drepur-sig/" TargetMode="External"/><Relationship Id="rId5368" Type="http://schemas.openxmlformats.org/officeDocument/2006/relationships/hyperlink" Target="http://mbl.is/frettir/innlent/2010/01/15/ljos_i_myrkrinu_ad_finna_folk" TargetMode="External"/><Relationship Id="rId6699" Type="http://schemas.openxmlformats.org/officeDocument/2006/relationships/hyperlink" Target="http://mbl.is/folk/frettir/2017/05/13/salvador_er_algjor_andstaeda_vid_trump/" TargetMode="External"/><Relationship Id="rId5390" Type="http://schemas.openxmlformats.org/officeDocument/2006/relationships/hyperlink" Target="http://mbl.is/greinasafn/grein/1697701" TargetMode="External"/><Relationship Id="rId5391" Type="http://schemas.openxmlformats.org/officeDocument/2006/relationships/hyperlink" Target="http://visir.is/g/2017171219650" TargetMode="External"/><Relationship Id="rId4060" Type="http://schemas.openxmlformats.org/officeDocument/2006/relationships/hyperlink" Target="http://ruv.is/node/1254119" TargetMode="External"/><Relationship Id="rId4062" Type="http://schemas.openxmlformats.org/officeDocument/2006/relationships/hyperlink" Target="http://vf.is/adsent/hjukrunar--og-oldrunarmal-a-timamotum" TargetMode="External"/><Relationship Id="rId5394" Type="http://schemas.openxmlformats.org/officeDocument/2006/relationships/hyperlink" Target="http://visir.is/g/2010605693791" TargetMode="External"/><Relationship Id="rId4061" Type="http://schemas.openxmlformats.org/officeDocument/2006/relationships/hyperlink" Target="http://frettabladid.is/frettir/haettulegra-fyrir-eldri-oekumenn-a-beygja-til-vinstri" TargetMode="External"/><Relationship Id="rId5395" Type="http://schemas.openxmlformats.org/officeDocument/2006/relationships/hyperlink" Target="http://mbl.is/greinasafn/grein/1415805" TargetMode="External"/><Relationship Id="rId4064" Type="http://schemas.openxmlformats.org/officeDocument/2006/relationships/hyperlink" Target="http://stundin.is/grein/5051" TargetMode="External"/><Relationship Id="rId5392" Type="http://schemas.openxmlformats.org/officeDocument/2006/relationships/hyperlink" Target="http://mbl.is" TargetMode="External"/><Relationship Id="rId4063" Type="http://schemas.openxmlformats.org/officeDocument/2006/relationships/hyperlink" Target="http://visir.is/g/2017170429248" TargetMode="External"/><Relationship Id="rId5393" Type="http://schemas.openxmlformats.org/officeDocument/2006/relationships/hyperlink" Target="http://mbl.is/sport/korfubolti/2019/02/04/vantadi_neista" TargetMode="External"/><Relationship Id="rId4066" Type="http://schemas.openxmlformats.org/officeDocument/2006/relationships/hyperlink" Target="http://vb.is" TargetMode="External"/><Relationship Id="rId5398" Type="http://schemas.openxmlformats.org/officeDocument/2006/relationships/hyperlink" Target="http://visir.is/g/2019190209627" TargetMode="External"/><Relationship Id="rId4065" Type="http://schemas.openxmlformats.org/officeDocument/2006/relationships/hyperlink" Target="http://mbl.is/greinasafn/grein/767479" TargetMode="External"/><Relationship Id="rId5399" Type="http://schemas.openxmlformats.org/officeDocument/2006/relationships/hyperlink" Target="http://visir.is/g/2016160918837" TargetMode="External"/><Relationship Id="rId4068" Type="http://schemas.openxmlformats.org/officeDocument/2006/relationships/hyperlink" Target="http://433.pressan.is" TargetMode="External"/><Relationship Id="rId5396" Type="http://schemas.openxmlformats.org/officeDocument/2006/relationships/hyperlink" Target="http://mbl.is/greinasafn/grein/1113869" TargetMode="External"/><Relationship Id="rId4067" Type="http://schemas.openxmlformats.org/officeDocument/2006/relationships/hyperlink" Target="http://vb.is/skodun/71508/" TargetMode="External"/><Relationship Id="rId5397" Type="http://schemas.openxmlformats.org/officeDocument/2006/relationships/hyperlink" Target="http://mbl.is/greinasafn/grein/1518256" TargetMode="External"/><Relationship Id="rId4069" Type="http://schemas.openxmlformats.org/officeDocument/2006/relationships/hyperlink" Target="http://433.pressan.is/pepsi-deild/ejub-purisevic-var-ad-vona-ad-okkur-yrdi-spad-12-saeti/" TargetMode="External"/><Relationship Id="rId5380" Type="http://schemas.openxmlformats.org/officeDocument/2006/relationships/hyperlink" Target="http://visir.is/g/2015151008578" TargetMode="External"/><Relationship Id="rId4051" Type="http://schemas.openxmlformats.org/officeDocument/2006/relationships/hyperlink" Target="http://mbl.is" TargetMode="External"/><Relationship Id="rId5383" Type="http://schemas.openxmlformats.org/officeDocument/2006/relationships/hyperlink" Target="http://mbl.is/greinasafn/grein/707865" TargetMode="External"/><Relationship Id="rId4050" Type="http://schemas.openxmlformats.org/officeDocument/2006/relationships/hyperlink" Target="http://frettabladid.is/skodun/veroeld-n-og-go" TargetMode="External"/><Relationship Id="rId5384" Type="http://schemas.openxmlformats.org/officeDocument/2006/relationships/hyperlink" Target="http://visir.is/g/2012709219964" TargetMode="External"/><Relationship Id="rId4053" Type="http://schemas.openxmlformats.org/officeDocument/2006/relationships/hyperlink" Target="http://mbl.is/greinasafn/grein/1648083" TargetMode="External"/><Relationship Id="rId5381" Type="http://schemas.openxmlformats.org/officeDocument/2006/relationships/hyperlink" Target="http://mbl.is" TargetMode="External"/><Relationship Id="rId4052" Type="http://schemas.openxmlformats.org/officeDocument/2006/relationships/hyperlink" Target="http://mbl.is/frettir/innlent/2013/04/07/margret_geri_ekkert_andlaus" TargetMode="External"/><Relationship Id="rId5382" Type="http://schemas.openxmlformats.org/officeDocument/2006/relationships/hyperlink" Target="http://mbl.is/sport/enski/2008/04/21/john_terry_verdum_ad_stodva_torres" TargetMode="External"/><Relationship Id="rId4055" Type="http://schemas.openxmlformats.org/officeDocument/2006/relationships/hyperlink" Target="http://mbl.is/greinasafn/grein/1041990" TargetMode="External"/><Relationship Id="rId5387" Type="http://schemas.openxmlformats.org/officeDocument/2006/relationships/hyperlink" Target="http://visir.is/g/2017170719257" TargetMode="External"/><Relationship Id="rId4054" Type="http://schemas.openxmlformats.org/officeDocument/2006/relationships/hyperlink" Target="http://mbl.is/greinasafn/grein/836684" TargetMode="External"/><Relationship Id="rId5388" Type="http://schemas.openxmlformats.org/officeDocument/2006/relationships/hyperlink" Target="http://fotbolti.net/news/16-07-2017/freysi-glodis-gaeti-spilad-med-lyon-og-barcelona" TargetMode="External"/><Relationship Id="rId4057" Type="http://schemas.openxmlformats.org/officeDocument/2006/relationships/hyperlink" Target="http://mbl.is/greinasafn/grein/736124" TargetMode="External"/><Relationship Id="rId5385" Type="http://schemas.openxmlformats.org/officeDocument/2006/relationships/hyperlink" Target="http://mannlif.is/frettir/innlent/samfelag-innlent/alveg-haegt-ad-minnka-sorp-i-desember" TargetMode="External"/><Relationship Id="rId4056" Type="http://schemas.openxmlformats.org/officeDocument/2006/relationships/hyperlink" Target="http://visir.is/g/2012120819228" TargetMode="External"/><Relationship Id="rId5386" Type="http://schemas.openxmlformats.org/officeDocument/2006/relationships/hyperlink" Target="http://mbl.is/greinasafn/grein/1297034" TargetMode="External"/><Relationship Id="rId4059" Type="http://schemas.openxmlformats.org/officeDocument/2006/relationships/hyperlink" Target="http://mbl.is/greinasafn/grein/1680785" TargetMode="External"/><Relationship Id="rId4058" Type="http://schemas.openxmlformats.org/officeDocument/2006/relationships/hyperlink" Target="http://mannlif.is/vikan/vid-getum-stjornad-draumum-okkar" TargetMode="External"/><Relationship Id="rId5389" Type="http://schemas.openxmlformats.org/officeDocument/2006/relationships/hyperlink" Target="http://stundin.is/grein/1534" TargetMode="External"/><Relationship Id="rId4008" Type="http://schemas.openxmlformats.org/officeDocument/2006/relationships/hyperlink" Target="http://mbl.is" TargetMode="External"/><Relationship Id="rId4007" Type="http://schemas.openxmlformats.org/officeDocument/2006/relationships/hyperlink" Target="http://mbl.is/smartland/frami/2019/12/21/71_ars_og_aetlar_ad_ganga_jakobsveginn_adur_en_hnen" TargetMode="External"/><Relationship Id="rId5338" Type="http://schemas.openxmlformats.org/officeDocument/2006/relationships/hyperlink" Target="http://mbl.is/greinasafn/grein/1701396" TargetMode="External"/><Relationship Id="rId6669" Type="http://schemas.openxmlformats.org/officeDocument/2006/relationships/hyperlink" Target="http://mbl.is/greinasafn/grein/1398853" TargetMode="External"/><Relationship Id="rId4009" Type="http://schemas.openxmlformats.org/officeDocument/2006/relationships/hyperlink" Target="http://mbl.is/frettir/innlent/2019/10/05/snjadar_spjarir_fengu_nytt_lif" TargetMode="External"/><Relationship Id="rId5339" Type="http://schemas.openxmlformats.org/officeDocument/2006/relationships/hyperlink" Target="http://kjarninn.is" TargetMode="External"/><Relationship Id="rId271" Type="http://schemas.openxmlformats.org/officeDocument/2006/relationships/hyperlink" Target="http://mbl.is/greinasafn/grein/815092" TargetMode="External"/><Relationship Id="rId270" Type="http://schemas.openxmlformats.org/officeDocument/2006/relationships/hyperlink" Target="http://mbl.is/greinasafn/grein/1679454" TargetMode="External"/><Relationship Id="rId269" Type="http://schemas.openxmlformats.org/officeDocument/2006/relationships/hyperlink" Target="http://dv.is/frettir/2011/6/22/feministafelagid-um-prinsessuskolann/" TargetMode="External"/><Relationship Id="rId6660" Type="http://schemas.openxmlformats.org/officeDocument/2006/relationships/hyperlink" Target="http://vb.is/frettir/151330" TargetMode="External"/><Relationship Id="rId264" Type="http://schemas.openxmlformats.org/officeDocument/2006/relationships/hyperlink" Target="http://visir.is/g/2018180219030" TargetMode="External"/><Relationship Id="rId4000" Type="http://schemas.openxmlformats.org/officeDocument/2006/relationships/hyperlink" Target="http://eyjan.pressan.is/frettir/?p=200642" TargetMode="External"/><Relationship Id="rId5332" Type="http://schemas.openxmlformats.org/officeDocument/2006/relationships/hyperlink" Target="http://mbl.is/frettir/erlent/2013/02/03/omannadar_landamaerastodvar_i_noregi" TargetMode="External"/><Relationship Id="rId6663" Type="http://schemas.openxmlformats.org/officeDocument/2006/relationships/hyperlink" Target="http://vb.is/skodun/156751" TargetMode="External"/><Relationship Id="rId263" Type="http://schemas.openxmlformats.org/officeDocument/2006/relationships/hyperlink" Target="http://visir.is/g/2013711139965" TargetMode="External"/><Relationship Id="rId5333" Type="http://schemas.openxmlformats.org/officeDocument/2006/relationships/hyperlink" Target="http://visir.is/g/2018180109948" TargetMode="External"/><Relationship Id="rId6664" Type="http://schemas.openxmlformats.org/officeDocument/2006/relationships/hyperlink" Target="http://mbl.is" TargetMode="External"/><Relationship Id="rId262" Type="http://schemas.openxmlformats.org/officeDocument/2006/relationships/hyperlink" Target="http://mbl.is/greinasafn/grein/1482483" TargetMode="External"/><Relationship Id="rId4002" Type="http://schemas.openxmlformats.org/officeDocument/2006/relationships/hyperlink" Target="http://mbl.is/greinasafn/grein/778459" TargetMode="External"/><Relationship Id="rId5330" Type="http://schemas.openxmlformats.org/officeDocument/2006/relationships/hyperlink" Target="http://dv.is/frettir/2016/9/17/aldrei-meira-magn-endurvinnslustodvar-sorpu/" TargetMode="External"/><Relationship Id="rId6661" Type="http://schemas.openxmlformats.org/officeDocument/2006/relationships/hyperlink" Target="http://mbl.is/greinasafn/grein/1096066" TargetMode="External"/><Relationship Id="rId261" Type="http://schemas.openxmlformats.org/officeDocument/2006/relationships/hyperlink" Target="http://mbl.is/greinasafn/grein/1000877" TargetMode="External"/><Relationship Id="rId4001" Type="http://schemas.openxmlformats.org/officeDocument/2006/relationships/hyperlink" Target="http://mbl.is" TargetMode="External"/><Relationship Id="rId5331" Type="http://schemas.openxmlformats.org/officeDocument/2006/relationships/hyperlink" Target="http://mbl.is" TargetMode="External"/><Relationship Id="rId6662" Type="http://schemas.openxmlformats.org/officeDocument/2006/relationships/hyperlink" Target="http://vb.is" TargetMode="External"/><Relationship Id="rId268" Type="http://schemas.openxmlformats.org/officeDocument/2006/relationships/hyperlink" Target="http://dv.is" TargetMode="External"/><Relationship Id="rId4004" Type="http://schemas.openxmlformats.org/officeDocument/2006/relationships/hyperlink" Target="http://mbl.is/greinasafn/grein/1013603" TargetMode="External"/><Relationship Id="rId5336" Type="http://schemas.openxmlformats.org/officeDocument/2006/relationships/hyperlink" Target="http://mbl.is" TargetMode="External"/><Relationship Id="rId6667" Type="http://schemas.openxmlformats.org/officeDocument/2006/relationships/hyperlink" Target="http://dv.is/matur/2019/12/6/mynd-sem-synir-brjalaedislegan-verdmun-graenmeti-hafdu-thetta-huga-budinni" TargetMode="External"/><Relationship Id="rId267" Type="http://schemas.openxmlformats.org/officeDocument/2006/relationships/hyperlink" Target="http://fotbolti.net/news/22-02-2017/osk-klopp-raetist-liverpool-mun-aefa-kringum-krakkana" TargetMode="External"/><Relationship Id="rId4003" Type="http://schemas.openxmlformats.org/officeDocument/2006/relationships/hyperlink" Target="http://eyjan.pressan.is/frettir/2007/11/25/ney%c3%b0arlinusimtal-vi%c3%b0-eldri-mann-sem-skaut-tvo-innbrots%c3%bejofa-til-bana/" TargetMode="External"/><Relationship Id="rId5337" Type="http://schemas.openxmlformats.org/officeDocument/2006/relationships/hyperlink" Target="http://mbl.is/sport/efstadeild/2017/03/22/emil_faerist_aftar_a_vollinn/" TargetMode="External"/><Relationship Id="rId6668" Type="http://schemas.openxmlformats.org/officeDocument/2006/relationships/hyperlink" Target="http://mbl.is/greinasafn/grein/1105045" TargetMode="External"/><Relationship Id="rId266" Type="http://schemas.openxmlformats.org/officeDocument/2006/relationships/hyperlink" Target="http://mbl.is/smartland/stars/2015/11/14/fyrsti_kaflinn_ur_soginu" TargetMode="External"/><Relationship Id="rId4006" Type="http://schemas.openxmlformats.org/officeDocument/2006/relationships/hyperlink" Target="http://mbl.is" TargetMode="External"/><Relationship Id="rId5334" Type="http://schemas.openxmlformats.org/officeDocument/2006/relationships/hyperlink" Target="http://vf.is/mannlif/hollusta-um-jolin" TargetMode="External"/><Relationship Id="rId6665" Type="http://schemas.openxmlformats.org/officeDocument/2006/relationships/hyperlink" Target="http://mbl.is/frettir/innlent/2014/03/13/geir_landlaeknir_gaf_syni_sinum_nyra" TargetMode="External"/><Relationship Id="rId265" Type="http://schemas.openxmlformats.org/officeDocument/2006/relationships/hyperlink" Target="http://mbl.is" TargetMode="External"/><Relationship Id="rId4005" Type="http://schemas.openxmlformats.org/officeDocument/2006/relationships/hyperlink" Target="http://visir.is/g/2011707089893" TargetMode="External"/><Relationship Id="rId5335" Type="http://schemas.openxmlformats.org/officeDocument/2006/relationships/hyperlink" Target="http://visir.is/g/2011712089789" TargetMode="External"/><Relationship Id="rId6666" Type="http://schemas.openxmlformats.org/officeDocument/2006/relationships/hyperlink" Target="http://dv.is" TargetMode="External"/><Relationship Id="rId5329" Type="http://schemas.openxmlformats.org/officeDocument/2006/relationships/hyperlink" Target="http://dv.is" TargetMode="External"/><Relationship Id="rId5327" Type="http://schemas.openxmlformats.org/officeDocument/2006/relationships/hyperlink" Target="http://mbl.is/greinasafn/grein/1163941" TargetMode="External"/><Relationship Id="rId6658" Type="http://schemas.openxmlformats.org/officeDocument/2006/relationships/hyperlink" Target="http://frettabladid.is/frettir/koennun-frettablasins-miflokkurinn-naei-ekki-manni-inn" TargetMode="External"/><Relationship Id="rId5328" Type="http://schemas.openxmlformats.org/officeDocument/2006/relationships/hyperlink" Target="http://mbl.is/greinasafn/grein/1166423" TargetMode="External"/><Relationship Id="rId6659" Type="http://schemas.openxmlformats.org/officeDocument/2006/relationships/hyperlink" Target="http://vb.is" TargetMode="External"/><Relationship Id="rId260" Type="http://schemas.openxmlformats.org/officeDocument/2006/relationships/hyperlink" Target="http://mbl.is/greinasafn/grein/1254752" TargetMode="External"/><Relationship Id="rId259" Type="http://schemas.openxmlformats.org/officeDocument/2006/relationships/hyperlink" Target="http://kaffid.is/breyttu-um-lifstil" TargetMode="External"/><Relationship Id="rId258" Type="http://schemas.openxmlformats.org/officeDocument/2006/relationships/hyperlink" Target="http://mbl.is/sport/frettir/2000/12/09/sameinud_hreyfing_getur_haft_40_50_millj_meira_ur_a" TargetMode="External"/><Relationship Id="rId253" Type="http://schemas.openxmlformats.org/officeDocument/2006/relationships/hyperlink" Target="http://eyjafrettir.is/frett/er_edlilegt_ad_verkamadur_thurfi_ad_vinna_i_3_vikur_bara_til_ad_borga_framlag_sinnar_fjolskyldu_til_horpunnar/2012-01-24" TargetMode="External"/><Relationship Id="rId5321" Type="http://schemas.openxmlformats.org/officeDocument/2006/relationships/hyperlink" Target="http://mbl.is/folk/frettir/2006/08/17/petur_h_blondal_sigurvegari_i_frelsisdeild_sus" TargetMode="External"/><Relationship Id="rId6652" Type="http://schemas.openxmlformats.org/officeDocument/2006/relationships/hyperlink" Target="http://ruv.is/node/1049323" TargetMode="External"/><Relationship Id="rId252" Type="http://schemas.openxmlformats.org/officeDocument/2006/relationships/hyperlink" Target="http://fiskifrettir.is/frettir/veidarfaeri-27-af-plasti-sem-finnst-fjorum/150708" TargetMode="External"/><Relationship Id="rId5322" Type="http://schemas.openxmlformats.org/officeDocument/2006/relationships/hyperlink" Target="http://mbl.is" TargetMode="External"/><Relationship Id="rId6653" Type="http://schemas.openxmlformats.org/officeDocument/2006/relationships/hyperlink" Target="http://mbl.is/greinasafn/grein/571700" TargetMode="External"/><Relationship Id="rId251" Type="http://schemas.openxmlformats.org/officeDocument/2006/relationships/hyperlink" Target="http://mbl.is/greinasafn/grein/1656616" TargetMode="External"/><Relationship Id="rId6650" Type="http://schemas.openxmlformats.org/officeDocument/2006/relationships/hyperlink" Target="http://eyjan.pressan.is/frettir/2008/07/14/astarleikir-med-blaokunnugum-undir-berum-himni-sifellt-vinsaelli-i-danmorku/" TargetMode="External"/><Relationship Id="rId250" Type="http://schemas.openxmlformats.org/officeDocument/2006/relationships/hyperlink" Target="http://mbl.is/greinasafn/grein/1600940" TargetMode="External"/><Relationship Id="rId5320" Type="http://schemas.openxmlformats.org/officeDocument/2006/relationships/hyperlink" Target="http://mbl.is" TargetMode="External"/><Relationship Id="rId6651" Type="http://schemas.openxmlformats.org/officeDocument/2006/relationships/hyperlink" Target="http://dv.is" TargetMode="External"/><Relationship Id="rId257" Type="http://schemas.openxmlformats.org/officeDocument/2006/relationships/hyperlink" Target="http://mbl.is" TargetMode="External"/><Relationship Id="rId5325" Type="http://schemas.openxmlformats.org/officeDocument/2006/relationships/hyperlink" Target="http://mbl.is" TargetMode="External"/><Relationship Id="rId6656" Type="http://schemas.openxmlformats.org/officeDocument/2006/relationships/hyperlink" Target="http://dv.is" TargetMode="External"/><Relationship Id="rId256" Type="http://schemas.openxmlformats.org/officeDocument/2006/relationships/hyperlink" Target="http://visir.is/g/200770920072" TargetMode="External"/><Relationship Id="rId5326" Type="http://schemas.openxmlformats.org/officeDocument/2006/relationships/hyperlink" Target="http://mbl.is/frettir/innlent/2016/11/18/buast_vid_strangri_krofu_a_islandi/" TargetMode="External"/><Relationship Id="rId6657" Type="http://schemas.openxmlformats.org/officeDocument/2006/relationships/hyperlink" Target="http://dv.is/sandkorn/2009/5/17/landsbankinn-og-lbi/" TargetMode="External"/><Relationship Id="rId255" Type="http://schemas.openxmlformats.org/officeDocument/2006/relationships/hyperlink" Target="http://mbl.is/greinasafn/grein/550908" TargetMode="External"/><Relationship Id="rId5323" Type="http://schemas.openxmlformats.org/officeDocument/2006/relationships/hyperlink" Target="http://mbl.is/sport/formula/2004/01/10/takmark_buttons_ad_vinna_fyrsta_motssigur_bar" TargetMode="External"/><Relationship Id="rId6654" Type="http://schemas.openxmlformats.org/officeDocument/2006/relationships/hyperlink" Target="http://mbl.is" TargetMode="External"/><Relationship Id="rId254" Type="http://schemas.openxmlformats.org/officeDocument/2006/relationships/hyperlink" Target="http://visir.is/g/2019190629349" TargetMode="External"/><Relationship Id="rId5324" Type="http://schemas.openxmlformats.org/officeDocument/2006/relationships/hyperlink" Target="http://stundin.is/grein/8147" TargetMode="External"/><Relationship Id="rId6655" Type="http://schemas.openxmlformats.org/officeDocument/2006/relationships/hyperlink" Target="http://mbl.is/frettir/innlent/2009/05/04/a_enn_langt_i_land_med_ad_na_ser" TargetMode="External"/><Relationship Id="rId4029" Type="http://schemas.openxmlformats.org/officeDocument/2006/relationships/hyperlink" Target="http://mannlif.is/vikan/hannar-buxur-sem-mota-likamann" TargetMode="External"/><Relationship Id="rId293" Type="http://schemas.openxmlformats.org/officeDocument/2006/relationships/hyperlink" Target="http://mbl.is" TargetMode="External"/><Relationship Id="rId292" Type="http://schemas.openxmlformats.org/officeDocument/2006/relationships/hyperlink" Target="http://mbl.is/sport/reykjavikurleikar/2017/02/01/sdis_stefnir_a_sogubaekurnar_um_helgina/" TargetMode="External"/><Relationship Id="rId291" Type="http://schemas.openxmlformats.org/officeDocument/2006/relationships/hyperlink" Target="http://mbl.is" TargetMode="External"/><Relationship Id="rId290" Type="http://schemas.openxmlformats.org/officeDocument/2006/relationships/hyperlink" Target="http://visir.is/g/2017171209026" TargetMode="External"/><Relationship Id="rId5350" Type="http://schemas.openxmlformats.org/officeDocument/2006/relationships/hyperlink" Target="http://vb.is" TargetMode="External"/><Relationship Id="rId6681" Type="http://schemas.openxmlformats.org/officeDocument/2006/relationships/hyperlink" Target="http://fotbolti.net/news/01-09-2018/fabinho-ekki-einu-sinni-a-bekknum-lidsfelagarnir-hafa-hjalpad" TargetMode="External"/><Relationship Id="rId5351" Type="http://schemas.openxmlformats.org/officeDocument/2006/relationships/hyperlink" Target="http://vb.is/frettir/159192" TargetMode="External"/><Relationship Id="rId6682" Type="http://schemas.openxmlformats.org/officeDocument/2006/relationships/hyperlink" Target="http://mbl.is/greinasafn/grein/1312120" TargetMode="External"/><Relationship Id="rId4020" Type="http://schemas.openxmlformats.org/officeDocument/2006/relationships/hyperlink" Target="http://frettabladid.is/frettir/vivaranir-virtar-a-vettugi-a-sri-lanka" TargetMode="External"/><Relationship Id="rId6680" Type="http://schemas.openxmlformats.org/officeDocument/2006/relationships/hyperlink" Target="http://kjarninn.is/folk/2017-10-11-islendingar-bua-i-luxusgardi-heimsins" TargetMode="External"/><Relationship Id="rId286" Type="http://schemas.openxmlformats.org/officeDocument/2006/relationships/hyperlink" Target="http://kjarninn.is/frettir/2017-11-02-forsetinn-bodar-katrinu-bessastadi-i-dag" TargetMode="External"/><Relationship Id="rId4022" Type="http://schemas.openxmlformats.org/officeDocument/2006/relationships/hyperlink" Target="http://mbl.is/greinasafn/grein/1256175" TargetMode="External"/><Relationship Id="rId5354" Type="http://schemas.openxmlformats.org/officeDocument/2006/relationships/hyperlink" Target="http://mbl.is/greinasafn/grein/627728" TargetMode="External"/><Relationship Id="rId6685" Type="http://schemas.openxmlformats.org/officeDocument/2006/relationships/hyperlink" Target="http://mbl.is" TargetMode="External"/><Relationship Id="rId285" Type="http://schemas.openxmlformats.org/officeDocument/2006/relationships/hyperlink" Target="http://kjarninn.is" TargetMode="External"/><Relationship Id="rId4021" Type="http://schemas.openxmlformats.org/officeDocument/2006/relationships/hyperlink" Target="http://mbl.is/greinasafn/grein/1565698" TargetMode="External"/><Relationship Id="rId5355" Type="http://schemas.openxmlformats.org/officeDocument/2006/relationships/hyperlink" Target="http://mbl.is" TargetMode="External"/><Relationship Id="rId6686" Type="http://schemas.openxmlformats.org/officeDocument/2006/relationships/hyperlink" Target="http://mbl.is/frettir/kosning/2017/10/21/svo_sem_ekki_mjog_upplifgandi_tolur" TargetMode="External"/><Relationship Id="rId284" Type="http://schemas.openxmlformats.org/officeDocument/2006/relationships/hyperlink" Target="http://dv.is/frettir/2012/12/8/klam-er-bara-edlilegur-hlutur-og-ekkert-til-thess-ad-skammast-sin-fyrir/" TargetMode="External"/><Relationship Id="rId4024" Type="http://schemas.openxmlformats.org/officeDocument/2006/relationships/hyperlink" Target="http://mbl.is" TargetMode="External"/><Relationship Id="rId5352" Type="http://schemas.openxmlformats.org/officeDocument/2006/relationships/hyperlink" Target="http://frettabladid.is/skodun/getur-u-veri-simalaus-i-einn-dag" TargetMode="External"/><Relationship Id="rId6683" Type="http://schemas.openxmlformats.org/officeDocument/2006/relationships/hyperlink" Target="http://mbl.is/greinasafn/grein/1588610" TargetMode="External"/><Relationship Id="rId283" Type="http://schemas.openxmlformats.org/officeDocument/2006/relationships/hyperlink" Target="http://dv.is" TargetMode="External"/><Relationship Id="rId4023" Type="http://schemas.openxmlformats.org/officeDocument/2006/relationships/hyperlink" Target="http://eyjan.pressan.is/frettir/2008/11/17/lanapakki-imf-verdur-5-milljardar-dala-i-stad-sex/" TargetMode="External"/><Relationship Id="rId5353" Type="http://schemas.openxmlformats.org/officeDocument/2006/relationships/hyperlink" Target="http://vf.is/mannlif/endurskodun-gildismats" TargetMode="External"/><Relationship Id="rId6684" Type="http://schemas.openxmlformats.org/officeDocument/2006/relationships/hyperlink" Target="http://kylfingur.vf.is/frettir/52225" TargetMode="External"/><Relationship Id="rId4026" Type="http://schemas.openxmlformats.org/officeDocument/2006/relationships/hyperlink" Target="http://mbl.is" TargetMode="External"/><Relationship Id="rId5358" Type="http://schemas.openxmlformats.org/officeDocument/2006/relationships/hyperlink" Target="http://mbl.is" TargetMode="External"/><Relationship Id="rId6689" Type="http://schemas.openxmlformats.org/officeDocument/2006/relationships/hyperlink" Target="http://mbl.is/frettir/innlent/2016/06/24/a_ekki_ad_ottast_ad_opna_hjartad_2/" TargetMode="External"/><Relationship Id="rId289" Type="http://schemas.openxmlformats.org/officeDocument/2006/relationships/hyperlink" Target="http://mbl.is/greinasafn/grein/1202715" TargetMode="External"/><Relationship Id="rId4025" Type="http://schemas.openxmlformats.org/officeDocument/2006/relationships/hyperlink" Target="http://mbl.is/frettir/erlent/2000/09/05/nynasistar_i_rodum_dyraverndunarsinna" TargetMode="External"/><Relationship Id="rId5359" Type="http://schemas.openxmlformats.org/officeDocument/2006/relationships/hyperlink" Target="http://mbl.is/sport/enski/1998/12/07/ferguson_bjartsynn_fyrir_leikinn_gegn_bayern_m_nche" TargetMode="External"/><Relationship Id="rId288" Type="http://schemas.openxmlformats.org/officeDocument/2006/relationships/hyperlink" Target="http://kjarninn.is/skyring/2017-10-31-stjornarandstodustjornin-olikleg-fimmta-flokksins" TargetMode="External"/><Relationship Id="rId4028" Type="http://schemas.openxmlformats.org/officeDocument/2006/relationships/hyperlink" Target="http://visir.is/g/2016160419195" TargetMode="External"/><Relationship Id="rId5356" Type="http://schemas.openxmlformats.org/officeDocument/2006/relationships/hyperlink" Target="http://mbl.is/frettir/kosning/2009/02/01/island_er_i_sarum_eftir_nyfrjalshyggjuna" TargetMode="External"/><Relationship Id="rId6687" Type="http://schemas.openxmlformats.org/officeDocument/2006/relationships/hyperlink" Target="http://mbl.is/greinasafn/grein/698807" TargetMode="External"/><Relationship Id="rId287" Type="http://schemas.openxmlformats.org/officeDocument/2006/relationships/hyperlink" Target="http://kjarninn.is" TargetMode="External"/><Relationship Id="rId4027" Type="http://schemas.openxmlformats.org/officeDocument/2006/relationships/hyperlink" Target="http://mbl.is/frettir/innlent/2017/07/18/vatnsmalning_olli_hvita_litnum/" TargetMode="External"/><Relationship Id="rId5357" Type="http://schemas.openxmlformats.org/officeDocument/2006/relationships/hyperlink" Target="http://visir.is/g/2016161208808" TargetMode="External"/><Relationship Id="rId6688" Type="http://schemas.openxmlformats.org/officeDocument/2006/relationships/hyperlink" Target="http://mbl.is" TargetMode="External"/><Relationship Id="rId4019" Type="http://schemas.openxmlformats.org/officeDocument/2006/relationships/hyperlink" Target="http://mbl.is/greinasafn/grein/1260076" TargetMode="External"/><Relationship Id="rId4018" Type="http://schemas.openxmlformats.org/officeDocument/2006/relationships/hyperlink" Target="http://mbl.is/greinasafn/grein/1108671" TargetMode="External"/><Relationship Id="rId5349" Type="http://schemas.openxmlformats.org/officeDocument/2006/relationships/hyperlink" Target="http://mbl.is/greinasafn/grein/1316096" TargetMode="External"/><Relationship Id="rId282" Type="http://schemas.openxmlformats.org/officeDocument/2006/relationships/hyperlink" Target="http://mannlif.is/vikan/timinn-flygur-afram-og-hann-teymir-mig-a-eftir-ser" TargetMode="External"/><Relationship Id="rId281" Type="http://schemas.openxmlformats.org/officeDocument/2006/relationships/hyperlink" Target="http://mbl.is/greinasafn/grein/1203979" TargetMode="External"/><Relationship Id="rId280" Type="http://schemas.openxmlformats.org/officeDocument/2006/relationships/hyperlink" Target="http://mbl.is/greinasafn/grein/1250665" TargetMode="External"/><Relationship Id="rId6670" Type="http://schemas.openxmlformats.org/officeDocument/2006/relationships/hyperlink" Target="http://ruv.is/frett/mal-jons-hafi-vakid-athygli-irsku-thjodarinnar" TargetMode="External"/><Relationship Id="rId5340" Type="http://schemas.openxmlformats.org/officeDocument/2006/relationships/hyperlink" Target="http://kjarninn.is/folk/thekkir-hangikjot-hakarla-og-svidahausa" TargetMode="External"/><Relationship Id="rId6671" Type="http://schemas.openxmlformats.org/officeDocument/2006/relationships/hyperlink" Target="http://ruv.is/node/1318160" TargetMode="External"/><Relationship Id="rId275" Type="http://schemas.openxmlformats.org/officeDocument/2006/relationships/hyperlink" Target="http://mbl.is/greinasafn/grein/1246895" TargetMode="External"/><Relationship Id="rId4011" Type="http://schemas.openxmlformats.org/officeDocument/2006/relationships/hyperlink" Target="http://mbl.is/greinasafn/grein/1446126" TargetMode="External"/><Relationship Id="rId5343" Type="http://schemas.openxmlformats.org/officeDocument/2006/relationships/hyperlink" Target="http://mbl.is/frettir/erlent/2014/09/12/bandarikin_i_stridi_vid_riki_islams" TargetMode="External"/><Relationship Id="rId6674" Type="http://schemas.openxmlformats.org/officeDocument/2006/relationships/hyperlink" Target="http://fotbolti.net/news/15-09-2019/adda-baldurs-thetta-mun-radast-a-litlum-hlutum" TargetMode="External"/><Relationship Id="rId274" Type="http://schemas.openxmlformats.org/officeDocument/2006/relationships/hyperlink" Target="http://mbl.is/greinasafn/grein/1547578" TargetMode="External"/><Relationship Id="rId4010" Type="http://schemas.openxmlformats.org/officeDocument/2006/relationships/hyperlink" Target="http://mbl.is/greinasafn/grein/1489250" TargetMode="External"/><Relationship Id="rId5344" Type="http://schemas.openxmlformats.org/officeDocument/2006/relationships/hyperlink" Target="http://mbl.is/greinasafn/grein/1659619" TargetMode="External"/><Relationship Id="rId6675" Type="http://schemas.openxmlformats.org/officeDocument/2006/relationships/hyperlink" Target="http://mbl.is" TargetMode="External"/><Relationship Id="rId273" Type="http://schemas.openxmlformats.org/officeDocument/2006/relationships/hyperlink" Target="http://mbl.is/greinasafn/grein/1333566" TargetMode="External"/><Relationship Id="rId4013" Type="http://schemas.openxmlformats.org/officeDocument/2006/relationships/hyperlink" Target="http://mbl.is/greinasafn/grein/1669348" TargetMode="External"/><Relationship Id="rId5341" Type="http://schemas.openxmlformats.org/officeDocument/2006/relationships/hyperlink" Target="http://frettabladid.is/lifid/goa-stjupan" TargetMode="External"/><Relationship Id="rId6672" Type="http://schemas.openxmlformats.org/officeDocument/2006/relationships/hyperlink" Target="http://mbl.is/greinasafn/grein/1635665" TargetMode="External"/><Relationship Id="rId272" Type="http://schemas.openxmlformats.org/officeDocument/2006/relationships/hyperlink" Target="http://vf.is/frettir/syknadur-af-akaeru-vegna-innflutnings-a-brennisteinssyru" TargetMode="External"/><Relationship Id="rId4012" Type="http://schemas.openxmlformats.org/officeDocument/2006/relationships/hyperlink" Target="http://mbl.is/greinasafn/grein/1053151" TargetMode="External"/><Relationship Id="rId5342" Type="http://schemas.openxmlformats.org/officeDocument/2006/relationships/hyperlink" Target="http://mbl.is" TargetMode="External"/><Relationship Id="rId6673" Type="http://schemas.openxmlformats.org/officeDocument/2006/relationships/hyperlink" Target="http://visir.is/g/2013131019582" TargetMode="External"/><Relationship Id="rId279" Type="http://schemas.openxmlformats.org/officeDocument/2006/relationships/hyperlink" Target="http://doktor.is" TargetMode="External"/><Relationship Id="rId4015" Type="http://schemas.openxmlformats.org/officeDocument/2006/relationships/hyperlink" Target="http://mbl.is" TargetMode="External"/><Relationship Id="rId5347" Type="http://schemas.openxmlformats.org/officeDocument/2006/relationships/hyperlink" Target="http://433.pressan.is" TargetMode="External"/><Relationship Id="rId6678" Type="http://schemas.openxmlformats.org/officeDocument/2006/relationships/hyperlink" Target="http://visir.is/g/2010916897029" TargetMode="External"/><Relationship Id="rId278" Type="http://schemas.openxmlformats.org/officeDocument/2006/relationships/hyperlink" Target="http://bleikt.pressan.is/lesa/mikilvaegt-er-fyrir-hvern-og-einn-ad-vera-medvitadur-um-hvad-kallar-fram-jakvaedar-hugsanir/" TargetMode="External"/><Relationship Id="rId4014" Type="http://schemas.openxmlformats.org/officeDocument/2006/relationships/hyperlink" Target="http://mbl.is/greinasafn/grein/1352596" TargetMode="External"/><Relationship Id="rId5348" Type="http://schemas.openxmlformats.org/officeDocument/2006/relationships/hyperlink" Target="http://433.pressan.is/433tv/willum-kannski-ekki-alveg-verdskuldad/" TargetMode="External"/><Relationship Id="rId6679" Type="http://schemas.openxmlformats.org/officeDocument/2006/relationships/hyperlink" Target="http://kjarninn.is" TargetMode="External"/><Relationship Id="rId277" Type="http://schemas.openxmlformats.org/officeDocument/2006/relationships/hyperlink" Target="http://bleikt.is" TargetMode="External"/><Relationship Id="rId4017" Type="http://schemas.openxmlformats.org/officeDocument/2006/relationships/hyperlink" Target="http://ruv.is/node/824274" TargetMode="External"/><Relationship Id="rId5345" Type="http://schemas.openxmlformats.org/officeDocument/2006/relationships/hyperlink" Target="http://visir.is/g/2010348462291" TargetMode="External"/><Relationship Id="rId6676" Type="http://schemas.openxmlformats.org/officeDocument/2006/relationships/hyperlink" Target="http://mbl.is/frettir/innlent/2018/01/16/thetta_er_oskaplega_vidkvaemt" TargetMode="External"/><Relationship Id="rId276" Type="http://schemas.openxmlformats.org/officeDocument/2006/relationships/hyperlink" Target="http://ruv.is/node/1158063" TargetMode="External"/><Relationship Id="rId4016" Type="http://schemas.openxmlformats.org/officeDocument/2006/relationships/hyperlink" Target="http://mbl.is/frettir/innlent/2018/01/04/sja_afram_um_leigjendaadstod" TargetMode="External"/><Relationship Id="rId5346" Type="http://schemas.openxmlformats.org/officeDocument/2006/relationships/hyperlink" Target="http://mbl.is/greinasafn/grein/1568741" TargetMode="External"/><Relationship Id="rId6677" Type="http://schemas.openxmlformats.org/officeDocument/2006/relationships/hyperlink" Target="http://mbl.is/greinasafn/grein/722376" TargetMode="External"/><Relationship Id="rId1851" Type="http://schemas.openxmlformats.org/officeDocument/2006/relationships/hyperlink" Target="http://visir.is/g/2015150109646" TargetMode="External"/><Relationship Id="rId1852" Type="http://schemas.openxmlformats.org/officeDocument/2006/relationships/hyperlink" Target="http://mbl.is/greinasafn/grein/1235411" TargetMode="External"/><Relationship Id="rId1853" Type="http://schemas.openxmlformats.org/officeDocument/2006/relationships/hyperlink" Target="http://mbl.is/greinasafn/grein/577726" TargetMode="External"/><Relationship Id="rId1854" Type="http://schemas.openxmlformats.org/officeDocument/2006/relationships/hyperlink" Target="http://vf.is/mannlif/kenna-nemendum-meira-um-lifid-i-heild" TargetMode="External"/><Relationship Id="rId1855" Type="http://schemas.openxmlformats.org/officeDocument/2006/relationships/hyperlink" Target="http://mbl.is/greinasafn/grein/1193249" TargetMode="External"/><Relationship Id="rId1856" Type="http://schemas.openxmlformats.org/officeDocument/2006/relationships/hyperlink" Target="http://mbl.is/greinasafn/grein/1265668" TargetMode="External"/><Relationship Id="rId1857" Type="http://schemas.openxmlformats.org/officeDocument/2006/relationships/hyperlink" Target="http://mbl.is" TargetMode="External"/><Relationship Id="rId1858" Type="http://schemas.openxmlformats.org/officeDocument/2006/relationships/hyperlink" Target="http://mbl.is/frettir/innlent/2000/05/22/innflutningur_dreifing_og_thatttaka_i_fikniefnamedh" TargetMode="External"/><Relationship Id="rId1859" Type="http://schemas.openxmlformats.org/officeDocument/2006/relationships/hyperlink" Target="http://frettabladid.is/lifid/far-innblastur-ur-listum-og-politik" TargetMode="External"/><Relationship Id="rId1850" Type="http://schemas.openxmlformats.org/officeDocument/2006/relationships/hyperlink" Target="http://mbl.is/fjolskyldan/frettir/2018/09/16/ekkert_eg_fra_mer_til_min" TargetMode="External"/><Relationship Id="rId1840" Type="http://schemas.openxmlformats.org/officeDocument/2006/relationships/hyperlink" Target="http://mbl.is/frettir/innlent/2018/09/10/vid_deilum_bodskapnum_eg_er_nog" TargetMode="External"/><Relationship Id="rId1841" Type="http://schemas.openxmlformats.org/officeDocument/2006/relationships/hyperlink" Target="http://mbl.is" TargetMode="External"/><Relationship Id="rId1842" Type="http://schemas.openxmlformats.org/officeDocument/2006/relationships/hyperlink" Target="http://mbl.is/frettir/innlent/2018/09/10/vid_deilum_bodskapnum_eg_er_nog" TargetMode="External"/><Relationship Id="rId1843" Type="http://schemas.openxmlformats.org/officeDocument/2006/relationships/hyperlink" Target="http://mbl.is/greinasafn/grein/628923" TargetMode="External"/><Relationship Id="rId1844" Type="http://schemas.openxmlformats.org/officeDocument/2006/relationships/hyperlink" Target="http://visir.is/g/2017170919342" TargetMode="External"/><Relationship Id="rId1845" Type="http://schemas.openxmlformats.org/officeDocument/2006/relationships/hyperlink" Target="http://bleikt.is" TargetMode="External"/><Relationship Id="rId1846" Type="http://schemas.openxmlformats.org/officeDocument/2006/relationships/hyperlink" Target="http://bleikt.pressan.is/lesa/hvar-er-islenska-gestrisnin/" TargetMode="External"/><Relationship Id="rId1847" Type="http://schemas.openxmlformats.org/officeDocument/2006/relationships/hyperlink" Target="http://visir.is/g/2014140119008" TargetMode="External"/><Relationship Id="rId1848" Type="http://schemas.openxmlformats.org/officeDocument/2006/relationships/hyperlink" Target="http://mbl.is/greinasafn/grein/1696792" TargetMode="External"/><Relationship Id="rId1849" Type="http://schemas.openxmlformats.org/officeDocument/2006/relationships/hyperlink" Target="http://mbl.is" TargetMode="External"/><Relationship Id="rId1873" Type="http://schemas.openxmlformats.org/officeDocument/2006/relationships/hyperlink" Target="http://mbl.is/greinasafn/grein/1452910" TargetMode="External"/><Relationship Id="rId1874" Type="http://schemas.openxmlformats.org/officeDocument/2006/relationships/hyperlink" Target="http://mbl.is/greinasafn/grein/1531424" TargetMode="External"/><Relationship Id="rId1875" Type="http://schemas.openxmlformats.org/officeDocument/2006/relationships/hyperlink" Target="http://visir.is/g/2019190519284" TargetMode="External"/><Relationship Id="rId1876" Type="http://schemas.openxmlformats.org/officeDocument/2006/relationships/hyperlink" Target="http://mbl.is/greinasafn/grein/653118" TargetMode="External"/><Relationship Id="rId1877" Type="http://schemas.openxmlformats.org/officeDocument/2006/relationships/hyperlink" Target="http://mbl.is/greinasafn/grein/1198205" TargetMode="External"/><Relationship Id="rId1878" Type="http://schemas.openxmlformats.org/officeDocument/2006/relationships/hyperlink" Target="http://dv.is" TargetMode="External"/><Relationship Id="rId1879" Type="http://schemas.openxmlformats.org/officeDocument/2006/relationships/hyperlink" Target="http://dv.is/skrytid/2014/6/21/heroin-atti-ad-baeta-heilsuna/" TargetMode="External"/><Relationship Id="rId1870" Type="http://schemas.openxmlformats.org/officeDocument/2006/relationships/hyperlink" Target="http://lady.is" TargetMode="External"/><Relationship Id="rId1871" Type="http://schemas.openxmlformats.org/officeDocument/2006/relationships/hyperlink" Target="http://mbl.is/greinasafn/grein/1088479" TargetMode="External"/><Relationship Id="rId1872" Type="http://schemas.openxmlformats.org/officeDocument/2006/relationships/hyperlink" Target="http://bbl.is/frettir/117" TargetMode="External"/><Relationship Id="rId1862" Type="http://schemas.openxmlformats.org/officeDocument/2006/relationships/hyperlink" Target="http://mbl.is/greinasafn/grein/1349445" TargetMode="External"/><Relationship Id="rId1863" Type="http://schemas.openxmlformats.org/officeDocument/2006/relationships/hyperlink" Target="http://mbl.is/greinasafn/grein/546359" TargetMode="External"/><Relationship Id="rId1864" Type="http://schemas.openxmlformats.org/officeDocument/2006/relationships/hyperlink" Target="http://eidfaxi.is/leggur-til-bann-vid-tunguboga" TargetMode="External"/><Relationship Id="rId1865" Type="http://schemas.openxmlformats.org/officeDocument/2006/relationships/hyperlink" Target="http://bleikt.is" TargetMode="External"/><Relationship Id="rId1866" Type="http://schemas.openxmlformats.org/officeDocument/2006/relationships/hyperlink" Target="http://bleikt.pressan.is/lesa/eyda-konur-a-haum-haelaskom-minna-i-budum/" TargetMode="External"/><Relationship Id="rId1867" Type="http://schemas.openxmlformats.org/officeDocument/2006/relationships/hyperlink" Target="http://mbl.is/greinasafn/grein/1696792" TargetMode="External"/><Relationship Id="rId1868" Type="http://schemas.openxmlformats.org/officeDocument/2006/relationships/hyperlink" Target="http://dv.is" TargetMode="External"/><Relationship Id="rId1869" Type="http://schemas.openxmlformats.org/officeDocument/2006/relationships/hyperlink" Target="http://bleikt.dv.is/bleikt/2019/4/13/nokkur-god-rad-vid-migreni" TargetMode="External"/><Relationship Id="rId1860" Type="http://schemas.openxmlformats.org/officeDocument/2006/relationships/hyperlink" Target="http://dv.is" TargetMode="External"/><Relationship Id="rId1861" Type="http://schemas.openxmlformats.org/officeDocument/2006/relationships/hyperlink" Target="http://dv.is/frettir/2016/6/18/folkid-er-ad-flyja-strid-thad-ma-ekki-gleymast/" TargetMode="External"/><Relationship Id="rId1810" Type="http://schemas.openxmlformats.org/officeDocument/2006/relationships/hyperlink" Target="http://vb.is" TargetMode="External"/><Relationship Id="rId1811" Type="http://schemas.openxmlformats.org/officeDocument/2006/relationships/hyperlink" Target="http://vb.is/skodun/149889" TargetMode="External"/><Relationship Id="rId1812" Type="http://schemas.openxmlformats.org/officeDocument/2006/relationships/hyperlink" Target="http://stundin.is/grein/5498" TargetMode="External"/><Relationship Id="rId1813" Type="http://schemas.openxmlformats.org/officeDocument/2006/relationships/hyperlink" Target="http://mbl.is/greinasafn/grein/1321252" TargetMode="External"/><Relationship Id="rId1814" Type="http://schemas.openxmlformats.org/officeDocument/2006/relationships/hyperlink" Target="http://fotbolti.net/news/07-06-2018/heimir-segi-ther-ekki-hvad-eg-aetla-ad-gera-i-russlandi" TargetMode="External"/><Relationship Id="rId1815" Type="http://schemas.openxmlformats.org/officeDocument/2006/relationships/hyperlink" Target="http://frettabladid.is/sport/ekki-rolegur-yfir-oellum-essum-moerkum" TargetMode="External"/><Relationship Id="rId1816" Type="http://schemas.openxmlformats.org/officeDocument/2006/relationships/hyperlink" Target="http://mbl.is/greinasafn/grein/1346353" TargetMode="External"/><Relationship Id="rId1817" Type="http://schemas.openxmlformats.org/officeDocument/2006/relationships/hyperlink" Target="http://visir.is/g/2005510116826" TargetMode="External"/><Relationship Id="rId1818" Type="http://schemas.openxmlformats.org/officeDocument/2006/relationships/hyperlink" Target="http://vb.is" TargetMode="External"/><Relationship Id="rId1819" Type="http://schemas.openxmlformats.org/officeDocument/2006/relationships/hyperlink" Target="http://vb.is/frettir/134663/" TargetMode="External"/><Relationship Id="rId4080" Type="http://schemas.openxmlformats.org/officeDocument/2006/relationships/hyperlink" Target="http://eyjan.pressan.is/frettir/?p=182044" TargetMode="External"/><Relationship Id="rId4082" Type="http://schemas.openxmlformats.org/officeDocument/2006/relationships/hyperlink" Target="http://mbl.is/greinasafn/grein/819055" TargetMode="External"/><Relationship Id="rId4081" Type="http://schemas.openxmlformats.org/officeDocument/2006/relationships/hyperlink" Target="http://mbl.is/greinasafn/grein/773125" TargetMode="External"/><Relationship Id="rId4084" Type="http://schemas.openxmlformats.org/officeDocument/2006/relationships/hyperlink" Target="http://mbl.is/greinasafn/grein/638635" TargetMode="External"/><Relationship Id="rId4083" Type="http://schemas.openxmlformats.org/officeDocument/2006/relationships/hyperlink" Target="http://ruv.is/node/1321291" TargetMode="External"/><Relationship Id="rId4086" Type="http://schemas.openxmlformats.org/officeDocument/2006/relationships/hyperlink" Target="http://mbl.is/frettir/innlent/2019/12/06/radningarsamningar_hja_pieta_ekki_endurnyjadir" TargetMode="External"/><Relationship Id="rId4085" Type="http://schemas.openxmlformats.org/officeDocument/2006/relationships/hyperlink" Target="http://mbl.is" TargetMode="External"/><Relationship Id="rId4088" Type="http://schemas.openxmlformats.org/officeDocument/2006/relationships/hyperlink" Target="http://visir.is/g/2019190529752" TargetMode="External"/><Relationship Id="rId4087" Type="http://schemas.openxmlformats.org/officeDocument/2006/relationships/hyperlink" Target="http://visir.is/g/2010906584513" TargetMode="External"/><Relationship Id="rId4089" Type="http://schemas.openxmlformats.org/officeDocument/2006/relationships/hyperlink" Target="http://mbl.is/greinasafn/grein/1490380" TargetMode="External"/><Relationship Id="rId1800" Type="http://schemas.openxmlformats.org/officeDocument/2006/relationships/hyperlink" Target="http://mbl.is" TargetMode="External"/><Relationship Id="rId1801" Type="http://schemas.openxmlformats.org/officeDocument/2006/relationships/hyperlink" Target="http://mbl.is/sport/handbolti/2012/03/08/atli_sjaum_afraksturinn" TargetMode="External"/><Relationship Id="rId1802" Type="http://schemas.openxmlformats.org/officeDocument/2006/relationships/hyperlink" Target="http://visir.is/g/2019190319105" TargetMode="External"/><Relationship Id="rId1803" Type="http://schemas.openxmlformats.org/officeDocument/2006/relationships/hyperlink" Target="http://visir.is/g/2017170828835" TargetMode="External"/><Relationship Id="rId1804" Type="http://schemas.openxmlformats.org/officeDocument/2006/relationships/hyperlink" Target="http://mbl.is" TargetMode="External"/><Relationship Id="rId1805" Type="http://schemas.openxmlformats.org/officeDocument/2006/relationships/hyperlink" Target="http://mbl.is/frettir/innlent/2015/07/02/nnur_lond_taki_sland_til_fyrirmyndar" TargetMode="External"/><Relationship Id="rId1806" Type="http://schemas.openxmlformats.org/officeDocument/2006/relationships/hyperlink" Target="http://mbl.is/greinasafn/grein/1692524" TargetMode="External"/><Relationship Id="rId1807" Type="http://schemas.openxmlformats.org/officeDocument/2006/relationships/hyperlink" Target="http://stundin.is/grein/8886" TargetMode="External"/><Relationship Id="rId1808" Type="http://schemas.openxmlformats.org/officeDocument/2006/relationships/hyperlink" Target="http://mbl.is" TargetMode="External"/><Relationship Id="rId1809" Type="http://schemas.openxmlformats.org/officeDocument/2006/relationships/hyperlink" Target="http://mbl.is/sport/enski/2005/10/08/eriksson_aetlum_okkur_sex_stig" TargetMode="External"/><Relationship Id="rId4071" Type="http://schemas.openxmlformats.org/officeDocument/2006/relationships/hyperlink" Target="http://dv.is" TargetMode="External"/><Relationship Id="rId4070" Type="http://schemas.openxmlformats.org/officeDocument/2006/relationships/hyperlink" Target="http://ruv.is/node/935670" TargetMode="External"/><Relationship Id="rId4073" Type="http://schemas.openxmlformats.org/officeDocument/2006/relationships/hyperlink" Target="http://vb.is" TargetMode="External"/><Relationship Id="rId4072" Type="http://schemas.openxmlformats.org/officeDocument/2006/relationships/hyperlink" Target="http://dv.is/frettir/2010/1/7/olafur-ragnar-advarar-brown-og-darling/" TargetMode="External"/><Relationship Id="rId4075" Type="http://schemas.openxmlformats.org/officeDocument/2006/relationships/hyperlink" Target="http://mbl.is/greinasafn/grein/785570" TargetMode="External"/><Relationship Id="rId4074" Type="http://schemas.openxmlformats.org/officeDocument/2006/relationships/hyperlink" Target="http://vb.is/skodun/75843/" TargetMode="External"/><Relationship Id="rId4077" Type="http://schemas.openxmlformats.org/officeDocument/2006/relationships/hyperlink" Target="http://ruv.is/node/624151" TargetMode="External"/><Relationship Id="rId4076" Type="http://schemas.openxmlformats.org/officeDocument/2006/relationships/hyperlink" Target="http://mbl.is/greinasafn/grein/1507352" TargetMode="External"/><Relationship Id="rId4079" Type="http://schemas.openxmlformats.org/officeDocument/2006/relationships/hyperlink" Target="http://mbl.is/folk/verold/1998/07/23/gerard_depardieu_daemdur" TargetMode="External"/><Relationship Id="rId4078" Type="http://schemas.openxmlformats.org/officeDocument/2006/relationships/hyperlink" Target="http://mbl.is" TargetMode="External"/><Relationship Id="rId1830" Type="http://schemas.openxmlformats.org/officeDocument/2006/relationships/hyperlink" Target="http://visir.is/g/2015151119961" TargetMode="External"/><Relationship Id="rId1831" Type="http://schemas.openxmlformats.org/officeDocument/2006/relationships/hyperlink" Target="http://mbl.is" TargetMode="External"/><Relationship Id="rId1832" Type="http://schemas.openxmlformats.org/officeDocument/2006/relationships/hyperlink" Target="http://mbl.is/sport/formula/2001/09/04/herbert_kennir_irvine_um_slysid_i_spa" TargetMode="External"/><Relationship Id="rId1833" Type="http://schemas.openxmlformats.org/officeDocument/2006/relationships/hyperlink" Target="http://ruv.is/node/1127215" TargetMode="External"/><Relationship Id="rId1834" Type="http://schemas.openxmlformats.org/officeDocument/2006/relationships/hyperlink" Target="http://stundin.is/grein/2793" TargetMode="External"/><Relationship Id="rId1835" Type="http://schemas.openxmlformats.org/officeDocument/2006/relationships/hyperlink" Target="http://mbl.is" TargetMode="External"/><Relationship Id="rId1836" Type="http://schemas.openxmlformats.org/officeDocument/2006/relationships/hyperlink" Target="http://mbl.is/frettir/erlent/2017/08/15/augnablik_ofga_og_haturs_fryst/" TargetMode="External"/><Relationship Id="rId1837" Type="http://schemas.openxmlformats.org/officeDocument/2006/relationships/hyperlink" Target="http://mannlif.is/vikan/hin-fullkomna-ro" TargetMode="External"/><Relationship Id="rId1838" Type="http://schemas.openxmlformats.org/officeDocument/2006/relationships/hyperlink" Target="http://mbl.is/greinasafn/grein/1688870" TargetMode="External"/><Relationship Id="rId1839" Type="http://schemas.openxmlformats.org/officeDocument/2006/relationships/hyperlink" Target="http://mbl.is" TargetMode="External"/><Relationship Id="rId1820" Type="http://schemas.openxmlformats.org/officeDocument/2006/relationships/hyperlink" Target="http://ruv.is/node/1332957" TargetMode="External"/><Relationship Id="rId1821" Type="http://schemas.openxmlformats.org/officeDocument/2006/relationships/hyperlink" Target="http://ruv.is/node/1253003" TargetMode="External"/><Relationship Id="rId1822" Type="http://schemas.openxmlformats.org/officeDocument/2006/relationships/hyperlink" Target="http://mbl.is/greinasafn/grein/1345522" TargetMode="External"/><Relationship Id="rId1823" Type="http://schemas.openxmlformats.org/officeDocument/2006/relationships/hyperlink" Target="http://dv.is" TargetMode="External"/><Relationship Id="rId1824" Type="http://schemas.openxmlformats.org/officeDocument/2006/relationships/hyperlink" Target="http://dv.is/frettir/2013/7/23/otrulegt-hvernig-vinur-manns-getur-skemmt-lif-manns-einni-nottu/" TargetMode="External"/><Relationship Id="rId1825" Type="http://schemas.openxmlformats.org/officeDocument/2006/relationships/hyperlink" Target="http://dv.is" TargetMode="External"/><Relationship Id="rId1826" Type="http://schemas.openxmlformats.org/officeDocument/2006/relationships/hyperlink" Target="http://dv.is/folk/2016/7/19/bergur-fell-fjora-metra-nidur-um-thak-fann-ekkert-fyrir-skrokknum-mer/" TargetMode="External"/><Relationship Id="rId1827" Type="http://schemas.openxmlformats.org/officeDocument/2006/relationships/hyperlink" Target="http://visir.is/g/2016160628589" TargetMode="External"/><Relationship Id="rId1828" Type="http://schemas.openxmlformats.org/officeDocument/2006/relationships/hyperlink" Target="http://mbl.is/greinasafn/grein/529840" TargetMode="External"/><Relationship Id="rId1829" Type="http://schemas.openxmlformats.org/officeDocument/2006/relationships/hyperlink" Target="http://visir.is/g/2014141119902" TargetMode="External"/><Relationship Id="rId4091" Type="http://schemas.openxmlformats.org/officeDocument/2006/relationships/hyperlink" Target="http://mbl.is" TargetMode="External"/><Relationship Id="rId4090" Type="http://schemas.openxmlformats.org/officeDocument/2006/relationships/hyperlink" Target="http://mbl.is/greinasafn/grein/1181530" TargetMode="External"/><Relationship Id="rId4093" Type="http://schemas.openxmlformats.org/officeDocument/2006/relationships/hyperlink" Target="http://dv.is" TargetMode="External"/><Relationship Id="rId4092" Type="http://schemas.openxmlformats.org/officeDocument/2006/relationships/hyperlink" Target="http://mbl.is/frettir/innlent/2007/12/19/segir_virfestingu_hafa_verid_skilda_eftir_a_handrid" TargetMode="External"/><Relationship Id="rId4095" Type="http://schemas.openxmlformats.org/officeDocument/2006/relationships/hyperlink" Target="http://mbl.is/greinasafn/grein/1634666" TargetMode="External"/><Relationship Id="rId4094" Type="http://schemas.openxmlformats.org/officeDocument/2006/relationships/hyperlink" Target="http://dv.is/menning/2013/5/13/utvarpsleikhusid-setur-ser-kynjakvota-VRL3LR/" TargetMode="External"/><Relationship Id="rId4097" Type="http://schemas.openxmlformats.org/officeDocument/2006/relationships/hyperlink" Target="http://bb.is/2017/11/oryggismal-i-fiskvinnslu" TargetMode="External"/><Relationship Id="rId4096" Type="http://schemas.openxmlformats.org/officeDocument/2006/relationships/hyperlink" Target="http://mbl.is/greinasafn/grein/1661856" TargetMode="External"/><Relationship Id="rId4099" Type="http://schemas.openxmlformats.org/officeDocument/2006/relationships/hyperlink" Target="http://mbl.is" TargetMode="External"/><Relationship Id="rId4098" Type="http://schemas.openxmlformats.org/officeDocument/2006/relationships/hyperlink" Target="http://fiskifrettir.is/frettir/fraedsluefni-um-oryggismal-i-fiskvinnslu/142488" TargetMode="External"/><Relationship Id="rId1895" Type="http://schemas.openxmlformats.org/officeDocument/2006/relationships/hyperlink" Target="http://visir.is/g/2018180409433" TargetMode="External"/><Relationship Id="rId1896" Type="http://schemas.openxmlformats.org/officeDocument/2006/relationships/hyperlink" Target="http://eidfaxi.is/opinn-umraedufundur-um-malefni-feif" TargetMode="External"/><Relationship Id="rId1897" Type="http://schemas.openxmlformats.org/officeDocument/2006/relationships/hyperlink" Target="http://mbl.is/greinasafn/grein/1676031" TargetMode="External"/><Relationship Id="rId1898" Type="http://schemas.openxmlformats.org/officeDocument/2006/relationships/hyperlink" Target="http://visir.is/g/2018180829827" TargetMode="External"/><Relationship Id="rId1899" Type="http://schemas.openxmlformats.org/officeDocument/2006/relationships/hyperlink" Target="http://mbl.is/greinasafn/grein/1553956" TargetMode="External"/><Relationship Id="rId1890" Type="http://schemas.openxmlformats.org/officeDocument/2006/relationships/hyperlink" Target="http://eyjan.pressan.is/frettir/?p=142524" TargetMode="External"/><Relationship Id="rId1891" Type="http://schemas.openxmlformats.org/officeDocument/2006/relationships/hyperlink" Target="http://mbl.is/greinasafn/grein/1285270" TargetMode="External"/><Relationship Id="rId1892" Type="http://schemas.openxmlformats.org/officeDocument/2006/relationships/hyperlink" Target="http://dv.is" TargetMode="External"/><Relationship Id="rId1893" Type="http://schemas.openxmlformats.org/officeDocument/2006/relationships/hyperlink" Target="http://dv.is/folk/2017/7/18/segir-laekni-lagdan-i-einelti-eftir-ummaeli-um-gunnar-nelson-utlit-mitt-er-ekki-til-umraedu/" TargetMode="External"/><Relationship Id="rId1894" Type="http://schemas.openxmlformats.org/officeDocument/2006/relationships/hyperlink" Target="http://mannlif.is/heimurinn/innlent/gaman-ad-upplifa-jol-og-aramot-islandi" TargetMode="External"/><Relationship Id="rId1884" Type="http://schemas.openxmlformats.org/officeDocument/2006/relationships/hyperlink" Target="http://dv.is" TargetMode="External"/><Relationship Id="rId1885" Type="http://schemas.openxmlformats.org/officeDocument/2006/relationships/hyperlink" Target="http://dv.is/lifsstill/2018/6/9/upplifun-erpsstodum-aningarstadur-fjolskyldunnar-fyrir-vestan" TargetMode="External"/><Relationship Id="rId1886" Type="http://schemas.openxmlformats.org/officeDocument/2006/relationships/hyperlink" Target="http://fjardarposturinn.is/?p=30745" TargetMode="External"/><Relationship Id="rId1887" Type="http://schemas.openxmlformats.org/officeDocument/2006/relationships/hyperlink" Target="http://mbl.is" TargetMode="External"/><Relationship Id="rId1888" Type="http://schemas.openxmlformats.org/officeDocument/2006/relationships/hyperlink" Target="http://mbl.is/frettir/innlent/2013/05/31/tolvuthrjotar_svikja_ut_kortanumer" TargetMode="External"/><Relationship Id="rId1889" Type="http://schemas.openxmlformats.org/officeDocument/2006/relationships/hyperlink" Target="http://mbl.is/greinasafn/grein/542857" TargetMode="External"/><Relationship Id="rId1880" Type="http://schemas.openxmlformats.org/officeDocument/2006/relationships/hyperlink" Target="http://visir.is/g/2014705139997" TargetMode="External"/><Relationship Id="rId1881" Type="http://schemas.openxmlformats.org/officeDocument/2006/relationships/hyperlink" Target="http://visir.is/g/2010294641435" TargetMode="External"/><Relationship Id="rId1882" Type="http://schemas.openxmlformats.org/officeDocument/2006/relationships/hyperlink" Target="http://mbl.is/greinasafn/grein/1055390" TargetMode="External"/><Relationship Id="rId1883" Type="http://schemas.openxmlformats.org/officeDocument/2006/relationships/hyperlink" Target="http://visir.is/g/2019191009211" TargetMode="External"/><Relationship Id="rId5417" Type="http://schemas.openxmlformats.org/officeDocument/2006/relationships/hyperlink" Target="http://vb.is" TargetMode="External"/><Relationship Id="rId6748" Type="http://schemas.openxmlformats.org/officeDocument/2006/relationships/hyperlink" Target="http://visir.is/g/2018180829750" TargetMode="External"/><Relationship Id="rId5418" Type="http://schemas.openxmlformats.org/officeDocument/2006/relationships/hyperlink" Target="http://vb.is/frettir/123860/" TargetMode="External"/><Relationship Id="rId6749" Type="http://schemas.openxmlformats.org/officeDocument/2006/relationships/hyperlink" Target="http://mbl.is" TargetMode="External"/><Relationship Id="rId5415" Type="http://schemas.openxmlformats.org/officeDocument/2006/relationships/hyperlink" Target="http://mbl.is" TargetMode="External"/><Relationship Id="rId6746" Type="http://schemas.openxmlformats.org/officeDocument/2006/relationships/hyperlink" Target="http://ruv.is/node/1113961" TargetMode="External"/><Relationship Id="rId5416" Type="http://schemas.openxmlformats.org/officeDocument/2006/relationships/hyperlink" Target="http://mbl.is/sport/frettir/2014/05/30/verdur_staersta_stundin_a_minum_ferli" TargetMode="External"/><Relationship Id="rId6747" Type="http://schemas.openxmlformats.org/officeDocument/2006/relationships/hyperlink" Target="http://frettabladid.is/frettir/iran-krefst-verndar-gegn-bandarikjunum" TargetMode="External"/><Relationship Id="rId5419" Type="http://schemas.openxmlformats.org/officeDocument/2006/relationships/hyperlink" Target="http://mbl.is/greinasafn/grein/1688194" TargetMode="External"/><Relationship Id="rId228" Type="http://schemas.openxmlformats.org/officeDocument/2006/relationships/hyperlink" Target="http://mbl.is" TargetMode="External"/><Relationship Id="rId227" Type="http://schemas.openxmlformats.org/officeDocument/2006/relationships/hyperlink" Target="http://visir.is/g/2019190819014" TargetMode="External"/><Relationship Id="rId226" Type="http://schemas.openxmlformats.org/officeDocument/2006/relationships/hyperlink" Target="http://mbl.is/greinasafn/grein/1455675" TargetMode="External"/><Relationship Id="rId225" Type="http://schemas.openxmlformats.org/officeDocument/2006/relationships/hyperlink" Target="http://dv.is" TargetMode="External"/><Relationship Id="rId229" Type="http://schemas.openxmlformats.org/officeDocument/2006/relationships/hyperlink" Target="http://mbl.is/sport/handbolti/2016/12/02/hundleidinlegt_ad_tapa_svona_morgum_leikjum/" TargetMode="External"/><Relationship Id="rId220" Type="http://schemas.openxmlformats.org/officeDocument/2006/relationships/hyperlink" Target="http://mbl.is/greinasafn/grein/1327162" TargetMode="External"/><Relationship Id="rId6740" Type="http://schemas.openxmlformats.org/officeDocument/2006/relationships/hyperlink" Target="http://mbl.is/greinasafn/grein/1399757" TargetMode="External"/><Relationship Id="rId5410" Type="http://schemas.openxmlformats.org/officeDocument/2006/relationships/hyperlink" Target="http://fotbolti.net/news/15-07-2017/freysi-frakkar-med-pressu-a-ser-ad-vinna-motid" TargetMode="External"/><Relationship Id="rId6741" Type="http://schemas.openxmlformats.org/officeDocument/2006/relationships/hyperlink" Target="http://fotbolti.net/news/15-07-2018/mbappe-stoltir-ad-hafa-gert-fronsku-thjodina-anaegda" TargetMode="External"/><Relationship Id="rId224" Type="http://schemas.openxmlformats.org/officeDocument/2006/relationships/hyperlink" Target="http://dv.is/frettir/2012/10/24/olafur-stefansson-fjarfesti-i-ardvis/" TargetMode="External"/><Relationship Id="rId5413" Type="http://schemas.openxmlformats.org/officeDocument/2006/relationships/hyperlink" Target="http://mbl.is/sport/efstadeild/2015/07/20/fengum_goda_raedu_i_halfleik" TargetMode="External"/><Relationship Id="rId6744" Type="http://schemas.openxmlformats.org/officeDocument/2006/relationships/hyperlink" Target="http://ruv.is/node/975570" TargetMode="External"/><Relationship Id="rId223" Type="http://schemas.openxmlformats.org/officeDocument/2006/relationships/hyperlink" Target="http://dv.is" TargetMode="External"/><Relationship Id="rId5414" Type="http://schemas.openxmlformats.org/officeDocument/2006/relationships/hyperlink" Target="http://vf.is/ithrottir/11-leikir-i-rod-an-sigurs-hja-keflvikingum" TargetMode="External"/><Relationship Id="rId6745" Type="http://schemas.openxmlformats.org/officeDocument/2006/relationships/hyperlink" Target="http://mbl.is/greinasafn/grein/1163207" TargetMode="External"/><Relationship Id="rId222" Type="http://schemas.openxmlformats.org/officeDocument/2006/relationships/hyperlink" Target="http://frettabladid.is/frettir/fa-rak-fatladan-dreng-eftir-tvo-daga-i-nami" TargetMode="External"/><Relationship Id="rId5411" Type="http://schemas.openxmlformats.org/officeDocument/2006/relationships/hyperlink" Target="http://ruv.is/node/1107025" TargetMode="External"/><Relationship Id="rId6742" Type="http://schemas.openxmlformats.org/officeDocument/2006/relationships/hyperlink" Target="http://mbl.is" TargetMode="External"/><Relationship Id="rId221" Type="http://schemas.openxmlformats.org/officeDocument/2006/relationships/hyperlink" Target="http://viljinn.is/?p=10912" TargetMode="External"/><Relationship Id="rId5412" Type="http://schemas.openxmlformats.org/officeDocument/2006/relationships/hyperlink" Target="http://mbl.is" TargetMode="External"/><Relationship Id="rId6743" Type="http://schemas.openxmlformats.org/officeDocument/2006/relationships/hyperlink" Target="http://mbl.is/frettir/erlent/2000/08/31/framfaraflokkurinn_vinsaell" TargetMode="External"/><Relationship Id="rId5406" Type="http://schemas.openxmlformats.org/officeDocument/2006/relationships/hyperlink" Target="http://433.pressan.is/enski-boltinn/pearson-vid-erum-ekki-haettir/" TargetMode="External"/><Relationship Id="rId6737" Type="http://schemas.openxmlformats.org/officeDocument/2006/relationships/hyperlink" Target="http://visir.is/g/2019190819239" TargetMode="External"/><Relationship Id="rId5407" Type="http://schemas.openxmlformats.org/officeDocument/2006/relationships/hyperlink" Target="http://mbl.is/greinasafn/grein/1706194" TargetMode="External"/><Relationship Id="rId6738" Type="http://schemas.openxmlformats.org/officeDocument/2006/relationships/hyperlink" Target="http://ruv.is/node/1329156" TargetMode="External"/><Relationship Id="rId5404" Type="http://schemas.openxmlformats.org/officeDocument/2006/relationships/hyperlink" Target="http://dv.is/sport/2008/4/21/eidur-ottast-ekki-manchester/" TargetMode="External"/><Relationship Id="rId6735" Type="http://schemas.openxmlformats.org/officeDocument/2006/relationships/hyperlink" Target="http://mbl.is/frettir/innlent/2015/04/25/stodvadur_utvegi_hann_ekki_tryggingu" TargetMode="External"/><Relationship Id="rId5405" Type="http://schemas.openxmlformats.org/officeDocument/2006/relationships/hyperlink" Target="http://433.pressan.is" TargetMode="External"/><Relationship Id="rId6736" Type="http://schemas.openxmlformats.org/officeDocument/2006/relationships/hyperlink" Target="http://ruv.is/node/963692" TargetMode="External"/><Relationship Id="rId5408" Type="http://schemas.openxmlformats.org/officeDocument/2006/relationships/hyperlink" Target="http://mbl.is" TargetMode="External"/><Relationship Id="rId6739" Type="http://schemas.openxmlformats.org/officeDocument/2006/relationships/hyperlink" Target="http://frettatiminn.is/sigur-trumps-er-vatn-a-myllu-thjodernissinna/" TargetMode="External"/><Relationship Id="rId5409" Type="http://schemas.openxmlformats.org/officeDocument/2006/relationships/hyperlink" Target="http://mbl.is/sport/enski/2009/05/26/martin_o_neill_faer_ad_eyda_i_sumar" TargetMode="External"/><Relationship Id="rId217" Type="http://schemas.openxmlformats.org/officeDocument/2006/relationships/hyperlink" Target="http://mbl.is/greinasafn/grein/1685733" TargetMode="External"/><Relationship Id="rId216" Type="http://schemas.openxmlformats.org/officeDocument/2006/relationships/hyperlink" Target="http://dv.is/fokus/folk/2018/11/12/tolf-ara-ur-klom-prests-og-gin-fiknar" TargetMode="External"/><Relationship Id="rId215" Type="http://schemas.openxmlformats.org/officeDocument/2006/relationships/hyperlink" Target="http://dv.is" TargetMode="External"/><Relationship Id="rId214" Type="http://schemas.openxmlformats.org/officeDocument/2006/relationships/hyperlink" Target="http://dv.is/fokus/folk/2018/11/11/valgardur-tok-ad-ser-ad-sprauta-graenlenska-ahofn-fina-folkid-fraus-og-allt-einu-sa-eg-ad-logreglan-var-ad-koma" TargetMode="External"/><Relationship Id="rId219" Type="http://schemas.openxmlformats.org/officeDocument/2006/relationships/hyperlink" Target="http://mbl.is/frettir/innlent/2018/06/02/kyrrahafid_i_hlutverki_motleikarans" TargetMode="External"/><Relationship Id="rId218" Type="http://schemas.openxmlformats.org/officeDocument/2006/relationships/hyperlink" Target="http://mbl.is" TargetMode="External"/><Relationship Id="rId6730" Type="http://schemas.openxmlformats.org/officeDocument/2006/relationships/hyperlink" Target="http://ruv.is/node/1152658" TargetMode="External"/><Relationship Id="rId213" Type="http://schemas.openxmlformats.org/officeDocument/2006/relationships/hyperlink" Target="http://dv.is" TargetMode="External"/><Relationship Id="rId5402" Type="http://schemas.openxmlformats.org/officeDocument/2006/relationships/hyperlink" Target="http://visir.is/g/2016160829129" TargetMode="External"/><Relationship Id="rId6733" Type="http://schemas.openxmlformats.org/officeDocument/2006/relationships/hyperlink" Target="http://mbl.is/frettir/innlent/2009/08/04/mikilvaegt_ad_fylgjast_vel_med" TargetMode="External"/><Relationship Id="rId212" Type="http://schemas.openxmlformats.org/officeDocument/2006/relationships/hyperlink" Target="http://mbl.is/greinasafn/grein/1549399" TargetMode="External"/><Relationship Id="rId5403" Type="http://schemas.openxmlformats.org/officeDocument/2006/relationships/hyperlink" Target="http://dv.is" TargetMode="External"/><Relationship Id="rId6734" Type="http://schemas.openxmlformats.org/officeDocument/2006/relationships/hyperlink" Target="http://mbl.is" TargetMode="External"/><Relationship Id="rId211" Type="http://schemas.openxmlformats.org/officeDocument/2006/relationships/hyperlink" Target="http://mbl.is/greinasafn/grein/1607802" TargetMode="External"/><Relationship Id="rId5400" Type="http://schemas.openxmlformats.org/officeDocument/2006/relationships/hyperlink" Target="http://visir.is/g/2018180618716" TargetMode="External"/><Relationship Id="rId6731" Type="http://schemas.openxmlformats.org/officeDocument/2006/relationships/hyperlink" Target="http://mbl.is/greinasafn/grein/673068" TargetMode="External"/><Relationship Id="rId210" Type="http://schemas.openxmlformats.org/officeDocument/2006/relationships/hyperlink" Target="http://frettabladid.is/sport/ekkert-grin-a-elta-elvar-i-heilan-leik" TargetMode="External"/><Relationship Id="rId5401" Type="http://schemas.openxmlformats.org/officeDocument/2006/relationships/hyperlink" Target="http://visir.is/g/2019191009489" TargetMode="External"/><Relationship Id="rId6732" Type="http://schemas.openxmlformats.org/officeDocument/2006/relationships/hyperlink" Target="http://mbl.is" TargetMode="External"/><Relationship Id="rId4107" Type="http://schemas.openxmlformats.org/officeDocument/2006/relationships/hyperlink" Target="http://mbl.is" TargetMode="External"/><Relationship Id="rId5439" Type="http://schemas.openxmlformats.org/officeDocument/2006/relationships/hyperlink" Target="http://mbl.is" TargetMode="External"/><Relationship Id="rId4106" Type="http://schemas.openxmlformats.org/officeDocument/2006/relationships/hyperlink" Target="http://dv.is" TargetMode="External"/><Relationship Id="rId4109" Type="http://schemas.openxmlformats.org/officeDocument/2006/relationships/hyperlink" Target="http://ruv.is/node/1071454" TargetMode="External"/><Relationship Id="rId5437" Type="http://schemas.openxmlformats.org/officeDocument/2006/relationships/hyperlink" Target="http://frettabladid.is/frettir/tokum-ekki-thatt-i-feluleiknum" TargetMode="External"/><Relationship Id="rId6768" Type="http://schemas.openxmlformats.org/officeDocument/2006/relationships/hyperlink" Target="http://ruv.is/frett/sterku-drykkirnir-eru-ekki-jafn-vinsaelir" TargetMode="External"/><Relationship Id="rId4108" Type="http://schemas.openxmlformats.org/officeDocument/2006/relationships/hyperlink" Target="http://mbl.is/frettir/innlent/2019/05/03/minni_likur_ad_bifhjol_eigi_adild_ad_slysi" TargetMode="External"/><Relationship Id="rId5438" Type="http://schemas.openxmlformats.org/officeDocument/2006/relationships/hyperlink" Target="http://mbl.is/greinasafn/grein/1616093" TargetMode="External"/><Relationship Id="rId6769" Type="http://schemas.openxmlformats.org/officeDocument/2006/relationships/hyperlink" Target="http://frettabladid.is/frettir/segja-hval-hafa-veitt-annan-blending-i-dag" TargetMode="External"/><Relationship Id="rId249" Type="http://schemas.openxmlformats.org/officeDocument/2006/relationships/hyperlink" Target="http://visir.is/g/2018180509868" TargetMode="External"/><Relationship Id="rId248" Type="http://schemas.openxmlformats.org/officeDocument/2006/relationships/hyperlink" Target="http://mbl.is/frettir/innlent/2018/11/03/svandis_vongod_um_ad_samningar_takist" TargetMode="External"/><Relationship Id="rId247" Type="http://schemas.openxmlformats.org/officeDocument/2006/relationships/hyperlink" Target="http://mbl.is" TargetMode="External"/><Relationship Id="rId242" Type="http://schemas.openxmlformats.org/officeDocument/2006/relationships/hyperlink" Target="http://visir.is/g/2018180439874" TargetMode="External"/><Relationship Id="rId5431" Type="http://schemas.openxmlformats.org/officeDocument/2006/relationships/hyperlink" Target="http://mbl.is/greinasafn/grein/1581007" TargetMode="External"/><Relationship Id="rId6762" Type="http://schemas.openxmlformats.org/officeDocument/2006/relationships/hyperlink" Target="http://visir.is/g/2017170919343" TargetMode="External"/><Relationship Id="rId241" Type="http://schemas.openxmlformats.org/officeDocument/2006/relationships/hyperlink" Target="http://visir.is/g/2019190319783" TargetMode="External"/><Relationship Id="rId5432" Type="http://schemas.openxmlformats.org/officeDocument/2006/relationships/hyperlink" Target="http://mbl.is/greinasafn/grein/1489801" TargetMode="External"/><Relationship Id="rId6763" Type="http://schemas.openxmlformats.org/officeDocument/2006/relationships/hyperlink" Target="http://fotbolti.net/news/05-06-2017/karen-noa-ekki-bodlegt-ad-missa-haus" TargetMode="External"/><Relationship Id="rId240" Type="http://schemas.openxmlformats.org/officeDocument/2006/relationships/hyperlink" Target="http://dv.is/433/2019/6/24/sarri-heimsotti-snekkju-ronaldo" TargetMode="External"/><Relationship Id="rId4101" Type="http://schemas.openxmlformats.org/officeDocument/2006/relationships/hyperlink" Target="http://mbl.is" TargetMode="External"/><Relationship Id="rId6760" Type="http://schemas.openxmlformats.org/officeDocument/2006/relationships/hyperlink" Target="http://dv.is/fokus/2019/5/8/taylor-felur-fullt-af-visbendingum-nyju-myndbandi-thaer-eru-fleiri-en-thig-grunar" TargetMode="External"/><Relationship Id="rId4100" Type="http://schemas.openxmlformats.org/officeDocument/2006/relationships/hyperlink" Target="http://mbl.is/200milur/frettir/2017/11/01/framleida_myndir_um_oryggismal_i_fiskvinnslu" TargetMode="External"/><Relationship Id="rId5430" Type="http://schemas.openxmlformats.org/officeDocument/2006/relationships/hyperlink" Target="http://visir.is/g/2019191239837" TargetMode="External"/><Relationship Id="rId6761" Type="http://schemas.openxmlformats.org/officeDocument/2006/relationships/hyperlink" Target="http://mbl.is/greinasafn/grein/1140939" TargetMode="External"/><Relationship Id="rId246" Type="http://schemas.openxmlformats.org/officeDocument/2006/relationships/hyperlink" Target="http://stundin.is/grein/3330" TargetMode="External"/><Relationship Id="rId4103" Type="http://schemas.openxmlformats.org/officeDocument/2006/relationships/hyperlink" Target="http://mbl.is" TargetMode="External"/><Relationship Id="rId5435" Type="http://schemas.openxmlformats.org/officeDocument/2006/relationships/hyperlink" Target="http://visir.is/g/2018181119733" TargetMode="External"/><Relationship Id="rId6766" Type="http://schemas.openxmlformats.org/officeDocument/2006/relationships/hyperlink" Target="http://mbl.is" TargetMode="External"/><Relationship Id="rId245" Type="http://schemas.openxmlformats.org/officeDocument/2006/relationships/hyperlink" Target="http://dv.is/folk/2014/12/5/gret-eins-og-krakki/" TargetMode="External"/><Relationship Id="rId4102" Type="http://schemas.openxmlformats.org/officeDocument/2006/relationships/hyperlink" Target="http://mbl.is/frettir/erlent/2009/10/21/abdullah_samthykkir_kosningar_7_november" TargetMode="External"/><Relationship Id="rId5436" Type="http://schemas.openxmlformats.org/officeDocument/2006/relationships/hyperlink" Target="http://visir.is/g/2004408080306" TargetMode="External"/><Relationship Id="rId6767" Type="http://schemas.openxmlformats.org/officeDocument/2006/relationships/hyperlink" Target="http://mbl.is/frettir/innlent/2017/05/13/starfsemin_vid_silfru_undir_smasjanni/" TargetMode="External"/><Relationship Id="rId244" Type="http://schemas.openxmlformats.org/officeDocument/2006/relationships/hyperlink" Target="http://dv.is" TargetMode="External"/><Relationship Id="rId4105" Type="http://schemas.openxmlformats.org/officeDocument/2006/relationships/hyperlink" Target="http://mbl.is/greinasafn/grein/603586" TargetMode="External"/><Relationship Id="rId5433" Type="http://schemas.openxmlformats.org/officeDocument/2006/relationships/hyperlink" Target="http://visir.is/g/2015150119350" TargetMode="External"/><Relationship Id="rId6764" Type="http://schemas.openxmlformats.org/officeDocument/2006/relationships/hyperlink" Target="http://frettabladid.is/frettir/hva-verur-um-okkur-spyr-nutskrifu-ljosmoir" TargetMode="External"/><Relationship Id="rId243" Type="http://schemas.openxmlformats.org/officeDocument/2006/relationships/hyperlink" Target="http://mbl.is/greinasafn/grein/753151" TargetMode="External"/><Relationship Id="rId4104" Type="http://schemas.openxmlformats.org/officeDocument/2006/relationships/hyperlink" Target="http://mbl.is/frettir/innlent/2016/09/29/faer_ekki_28_milljonir_i_baetur/" TargetMode="External"/><Relationship Id="rId5434" Type="http://schemas.openxmlformats.org/officeDocument/2006/relationships/hyperlink" Target="http://visir.is/g/2017170908860" TargetMode="External"/><Relationship Id="rId6765" Type="http://schemas.openxmlformats.org/officeDocument/2006/relationships/hyperlink" Target="http://visir.is/g/2018180109375" TargetMode="External"/><Relationship Id="rId5428" Type="http://schemas.openxmlformats.org/officeDocument/2006/relationships/hyperlink" Target="http://mbl.is" TargetMode="External"/><Relationship Id="rId6759" Type="http://schemas.openxmlformats.org/officeDocument/2006/relationships/hyperlink" Target="http://dv.is" TargetMode="External"/><Relationship Id="rId5429" Type="http://schemas.openxmlformats.org/officeDocument/2006/relationships/hyperlink" Target="http://mbl.is/sport/enski/2014/09/21/mourinho_tekur_sensinn_med_costa" TargetMode="External"/><Relationship Id="rId5426" Type="http://schemas.openxmlformats.org/officeDocument/2006/relationships/hyperlink" Target="http://eyjafrettir.is/frett/jafntefli-gegn-fram/2016-09-16" TargetMode="External"/><Relationship Id="rId6757" Type="http://schemas.openxmlformats.org/officeDocument/2006/relationships/hyperlink" Target="http://mbl.is/sport/efstadeild/2015/11/13/nyir_menn_fa_taekifaeri" TargetMode="External"/><Relationship Id="rId5427" Type="http://schemas.openxmlformats.org/officeDocument/2006/relationships/hyperlink" Target="http://visir.is/g/2015707119943" TargetMode="External"/><Relationship Id="rId6758" Type="http://schemas.openxmlformats.org/officeDocument/2006/relationships/hyperlink" Target="http://visir.is/g/2013130319295" TargetMode="External"/><Relationship Id="rId239" Type="http://schemas.openxmlformats.org/officeDocument/2006/relationships/hyperlink" Target="http://dv.is" TargetMode="External"/><Relationship Id="rId238" Type="http://schemas.openxmlformats.org/officeDocument/2006/relationships/hyperlink" Target="http://ruv.is/node/806224" TargetMode="External"/><Relationship Id="rId237" Type="http://schemas.openxmlformats.org/officeDocument/2006/relationships/hyperlink" Target="http://mbl.is/frettir/innlent/2011/10/13/rokviss_og_vel_medvitadur" TargetMode="External"/><Relationship Id="rId236" Type="http://schemas.openxmlformats.org/officeDocument/2006/relationships/hyperlink" Target="http://mbl.is" TargetMode="External"/><Relationship Id="rId231" Type="http://schemas.openxmlformats.org/officeDocument/2006/relationships/hyperlink" Target="http://dv.is" TargetMode="External"/><Relationship Id="rId5420" Type="http://schemas.openxmlformats.org/officeDocument/2006/relationships/hyperlink" Target="http://mbl.is/greinasafn/grein/1385948" TargetMode="External"/><Relationship Id="rId6751" Type="http://schemas.openxmlformats.org/officeDocument/2006/relationships/hyperlink" Target="http://mbl.is" TargetMode="External"/><Relationship Id="rId230" Type="http://schemas.openxmlformats.org/officeDocument/2006/relationships/hyperlink" Target="http://mbl.is/greinasafn/grein/1254122" TargetMode="External"/><Relationship Id="rId5421" Type="http://schemas.openxmlformats.org/officeDocument/2006/relationships/hyperlink" Target="http://fotbolti.net/news/24-08-2018/runar-pall-oll-lidin-thrju-eiga-jafna-moguleika-a-titlinum" TargetMode="External"/><Relationship Id="rId6752" Type="http://schemas.openxmlformats.org/officeDocument/2006/relationships/hyperlink" Target="http://mbl.is/matur/frettir/2018/04/16/pitsa_fyrir_flipphausa" TargetMode="External"/><Relationship Id="rId6750" Type="http://schemas.openxmlformats.org/officeDocument/2006/relationships/hyperlink" Target="http://mbl.is/matur/frettir/2018/04/16/manudagspitsa_fyrir_flipphausa" TargetMode="External"/><Relationship Id="rId235" Type="http://schemas.openxmlformats.org/officeDocument/2006/relationships/hyperlink" Target="http://visir.is/g/2011111019485" TargetMode="External"/><Relationship Id="rId5424" Type="http://schemas.openxmlformats.org/officeDocument/2006/relationships/hyperlink" Target="http://dv.is/433/2018/4/25/haukur-segir-stutt-i-kukinn-vid-getum-spilad-alveg-herfilega-leiki-ef-hausinn-er-ekki-rett-skrufadur-a" TargetMode="External"/><Relationship Id="rId6755" Type="http://schemas.openxmlformats.org/officeDocument/2006/relationships/hyperlink" Target="http://mbl.is/sport/fotbolti/2019/07/09/atti_von_a_skiptingu_eftir_ojafnt_einvigi_vid_rapin" TargetMode="External"/><Relationship Id="rId234" Type="http://schemas.openxmlformats.org/officeDocument/2006/relationships/hyperlink" Target="http://visir.is/g/2011111019481" TargetMode="External"/><Relationship Id="rId5425" Type="http://schemas.openxmlformats.org/officeDocument/2006/relationships/hyperlink" Target="http://mbl.is/greinasafn/grein/1281842" TargetMode="External"/><Relationship Id="rId6756" Type="http://schemas.openxmlformats.org/officeDocument/2006/relationships/hyperlink" Target="http://mbl.is" TargetMode="External"/><Relationship Id="rId233" Type="http://schemas.openxmlformats.org/officeDocument/2006/relationships/hyperlink" Target="http://mbl.is/frettir/innlent/2011/10/13/rokviss_og_vel_medvitadur" TargetMode="External"/><Relationship Id="rId5422" Type="http://schemas.openxmlformats.org/officeDocument/2006/relationships/hyperlink" Target="http://visir.is/g/2019191008644" TargetMode="External"/><Relationship Id="rId6753" Type="http://schemas.openxmlformats.org/officeDocument/2006/relationships/hyperlink" Target="http://visir.is/g/2017170718861" TargetMode="External"/><Relationship Id="rId232" Type="http://schemas.openxmlformats.org/officeDocument/2006/relationships/hyperlink" Target="http://mbl.is" TargetMode="External"/><Relationship Id="rId5423" Type="http://schemas.openxmlformats.org/officeDocument/2006/relationships/hyperlink" Target="http://dv.is" TargetMode="External"/><Relationship Id="rId6754" Type="http://schemas.openxmlformats.org/officeDocument/2006/relationships/hyperlink" Target="http://mbl.is" TargetMode="External"/><Relationship Id="rId6704" Type="http://schemas.openxmlformats.org/officeDocument/2006/relationships/hyperlink" Target="http://bb.is/2018/05/skyrist-i-dag-eda-a-morgun-hvad-tekur-vid" TargetMode="External"/><Relationship Id="rId6705" Type="http://schemas.openxmlformats.org/officeDocument/2006/relationships/hyperlink" Target="http://mbl.is/greinasafn/grein/1550052" TargetMode="External"/><Relationship Id="rId6702" Type="http://schemas.openxmlformats.org/officeDocument/2006/relationships/hyperlink" Target="http://mbl.is/greinasafn/grein/1362398" TargetMode="External"/><Relationship Id="rId6703" Type="http://schemas.openxmlformats.org/officeDocument/2006/relationships/hyperlink" Target="http://ruv.is/node/904744" TargetMode="External"/><Relationship Id="rId6708" Type="http://schemas.openxmlformats.org/officeDocument/2006/relationships/hyperlink" Target="http://dv.is" TargetMode="External"/><Relationship Id="rId6709" Type="http://schemas.openxmlformats.org/officeDocument/2006/relationships/hyperlink" Target="http://dv.is/433/2019/4/5/getur-ekki-bedid-eftir-thvi-ad-haetta-ogedslegt-kynthattanid-refsingin-su-sama-og-eitt-kvold-london" TargetMode="External"/><Relationship Id="rId6706" Type="http://schemas.openxmlformats.org/officeDocument/2006/relationships/hyperlink" Target="http://mbl.is" TargetMode="External"/><Relationship Id="rId6707" Type="http://schemas.openxmlformats.org/officeDocument/2006/relationships/hyperlink" Target="http://mbl.is/frettir/innlent/2017/04/16/hun_er_gangandi_kraftaverk/" TargetMode="External"/><Relationship Id="rId6700" Type="http://schemas.openxmlformats.org/officeDocument/2006/relationships/hyperlink" Target="http://ruv.is/node/1221709" TargetMode="External"/><Relationship Id="rId6701" Type="http://schemas.openxmlformats.org/officeDocument/2006/relationships/hyperlink" Target="http://ruv.is/node/1304176" TargetMode="External"/><Relationship Id="rId6726" Type="http://schemas.openxmlformats.org/officeDocument/2006/relationships/hyperlink" Target="http://dv.is/frettir/2009/6/5/islensk-stulka-ottast-naudganir-i-noregi/" TargetMode="External"/><Relationship Id="rId6727" Type="http://schemas.openxmlformats.org/officeDocument/2006/relationships/hyperlink" Target="http://mbl.is/greinasafn/grein/1706825" TargetMode="External"/><Relationship Id="rId6724" Type="http://schemas.openxmlformats.org/officeDocument/2006/relationships/hyperlink" Target="http://dv.is/fokus/2018/7/20/anna-margret-var-haett-komin-af-voldum-eiturlosts" TargetMode="External"/><Relationship Id="rId6725" Type="http://schemas.openxmlformats.org/officeDocument/2006/relationships/hyperlink" Target="http://dv.is" TargetMode="External"/><Relationship Id="rId6728" Type="http://schemas.openxmlformats.org/officeDocument/2006/relationships/hyperlink" Target="http://dv.is" TargetMode="External"/><Relationship Id="rId6729" Type="http://schemas.openxmlformats.org/officeDocument/2006/relationships/hyperlink" Target="http://mbl.is/greinasafn/grein/1594707" TargetMode="External"/><Relationship Id="rId206" Type="http://schemas.openxmlformats.org/officeDocument/2006/relationships/hyperlink" Target="http://bleikt.pressan.is/lesa/thritug-kona-deyr-i-londonmarathoninu/" TargetMode="External"/><Relationship Id="rId205" Type="http://schemas.openxmlformats.org/officeDocument/2006/relationships/hyperlink" Target="http://bleikt.is" TargetMode="External"/><Relationship Id="rId204" Type="http://schemas.openxmlformats.org/officeDocument/2006/relationships/hyperlink" Target="http://mbl.is/greinasafn/grein/1256175" TargetMode="External"/><Relationship Id="rId203" Type="http://schemas.openxmlformats.org/officeDocument/2006/relationships/hyperlink" Target="http://mbl.is/greinasafn/grein/1510450" TargetMode="External"/><Relationship Id="rId209" Type="http://schemas.openxmlformats.org/officeDocument/2006/relationships/hyperlink" Target="http://visir.is/g/2018181229681" TargetMode="External"/><Relationship Id="rId208" Type="http://schemas.openxmlformats.org/officeDocument/2006/relationships/hyperlink" Target="http://dv.is/menning/2017/11/1/hryllingur-hversdagsins" TargetMode="External"/><Relationship Id="rId207" Type="http://schemas.openxmlformats.org/officeDocument/2006/relationships/hyperlink" Target="http://dv.is" TargetMode="External"/><Relationship Id="rId202" Type="http://schemas.openxmlformats.org/officeDocument/2006/relationships/hyperlink" Target="http://dv.is/lifsstill/2018/1/2/sjo-mytur-um-mat-thu-fitnar-ekki-ef-thu-bordar-kolvetni-AN64IY" TargetMode="External"/><Relationship Id="rId6722" Type="http://schemas.openxmlformats.org/officeDocument/2006/relationships/hyperlink" Target="http://mbl.is/greinasafn/grein/1385404" TargetMode="External"/><Relationship Id="rId201" Type="http://schemas.openxmlformats.org/officeDocument/2006/relationships/hyperlink" Target="http://dv.is" TargetMode="External"/><Relationship Id="rId6723" Type="http://schemas.openxmlformats.org/officeDocument/2006/relationships/hyperlink" Target="http://dv.is" TargetMode="External"/><Relationship Id="rId200" Type="http://schemas.openxmlformats.org/officeDocument/2006/relationships/hyperlink" Target="http://visir.is/g/2017171119869" TargetMode="External"/><Relationship Id="rId6720" Type="http://schemas.openxmlformats.org/officeDocument/2006/relationships/hyperlink" Target="http://mbl.is" TargetMode="External"/><Relationship Id="rId6721" Type="http://schemas.openxmlformats.org/officeDocument/2006/relationships/hyperlink" Target="http://mbl.is/frettir/kosning/2016/10/29/madur_er_bjartsynn/" TargetMode="External"/><Relationship Id="rId6715" Type="http://schemas.openxmlformats.org/officeDocument/2006/relationships/hyperlink" Target="http://mbl.is/frettir/innlent/2010/09/06/herjolfur_haegdi_a_ser_i_drullunni" TargetMode="External"/><Relationship Id="rId6716" Type="http://schemas.openxmlformats.org/officeDocument/2006/relationships/hyperlink" Target="http://fotbolti.net/news/02-06-2018/sterling-maetti-12-timum-of-seint-i-aefingabudir-englands" TargetMode="External"/><Relationship Id="rId6713" Type="http://schemas.openxmlformats.org/officeDocument/2006/relationships/hyperlink" Target="http://mbl.is/sport/korfubolti/2017/10/13/thorsarar_til_alls_liklegir_i_vetur" TargetMode="External"/><Relationship Id="rId6714" Type="http://schemas.openxmlformats.org/officeDocument/2006/relationships/hyperlink" Target="http://mbl.is" TargetMode="External"/><Relationship Id="rId6719" Type="http://schemas.openxmlformats.org/officeDocument/2006/relationships/hyperlink" Target="http://visir.is/g/2015151019080" TargetMode="External"/><Relationship Id="rId6717" Type="http://schemas.openxmlformats.org/officeDocument/2006/relationships/hyperlink" Target="http://mbl.is" TargetMode="External"/><Relationship Id="rId6718" Type="http://schemas.openxmlformats.org/officeDocument/2006/relationships/hyperlink" Target="http://mbl.is/frettir/innlent/2016/12/20/gekk_daglega_i_gegnum_torgid/" TargetMode="External"/><Relationship Id="rId6711" Type="http://schemas.openxmlformats.org/officeDocument/2006/relationships/hyperlink" Target="http://mbl.is/greinasafn/grein/1216999" TargetMode="External"/><Relationship Id="rId6712" Type="http://schemas.openxmlformats.org/officeDocument/2006/relationships/hyperlink" Target="http://mbl.is" TargetMode="External"/><Relationship Id="rId6710" Type="http://schemas.openxmlformats.org/officeDocument/2006/relationships/hyperlink" Target="http://mbl.is/greinasafn/grein/1579394" TargetMode="External"/><Relationship Id="rId5490" Type="http://schemas.openxmlformats.org/officeDocument/2006/relationships/hyperlink" Target="http://vb.is/frettir/136591/" TargetMode="External"/><Relationship Id="rId4161" Type="http://schemas.openxmlformats.org/officeDocument/2006/relationships/hyperlink" Target="http://mbl.is/greinasafn/grein/684332" TargetMode="External"/><Relationship Id="rId5493" Type="http://schemas.openxmlformats.org/officeDocument/2006/relationships/hyperlink" Target="http://dv.is" TargetMode="External"/><Relationship Id="rId4160" Type="http://schemas.openxmlformats.org/officeDocument/2006/relationships/hyperlink" Target="http://frettabladid.is/frettir/finnst-eg-ekki-a-nokkurn-hatt-hafa-gengid-of-langt" TargetMode="External"/><Relationship Id="rId5494" Type="http://schemas.openxmlformats.org/officeDocument/2006/relationships/hyperlink" Target="http://mbl.is/greinasafn/grein/1314061" TargetMode="External"/><Relationship Id="rId4163" Type="http://schemas.openxmlformats.org/officeDocument/2006/relationships/hyperlink" Target="http://mbl.is" TargetMode="External"/><Relationship Id="rId5491" Type="http://schemas.openxmlformats.org/officeDocument/2006/relationships/hyperlink" Target="http://visir.is/g/2017170319848" TargetMode="External"/><Relationship Id="rId4162" Type="http://schemas.openxmlformats.org/officeDocument/2006/relationships/hyperlink" Target="http://visir.is/g/2019191219095" TargetMode="External"/><Relationship Id="rId5492" Type="http://schemas.openxmlformats.org/officeDocument/2006/relationships/hyperlink" Target="http://bbl.is/frettir/21940" TargetMode="External"/><Relationship Id="rId4165" Type="http://schemas.openxmlformats.org/officeDocument/2006/relationships/hyperlink" Target="http://eyjan.pressan.is/frettir/?p=42331" TargetMode="External"/><Relationship Id="rId5497" Type="http://schemas.openxmlformats.org/officeDocument/2006/relationships/hyperlink" Target="http://mbl.is/frettir/innlent/2016/03/02/fela_i_ser_haettu_a_offramleidslu/" TargetMode="External"/><Relationship Id="rId4164" Type="http://schemas.openxmlformats.org/officeDocument/2006/relationships/hyperlink" Target="http://mbl.is/frettir/innlent/2014/02/23/hverju_nyfaeddu_barni_fagnad_med_lofataki_i_baejars" TargetMode="External"/><Relationship Id="rId5498" Type="http://schemas.openxmlformats.org/officeDocument/2006/relationships/hyperlink" Target="http://mbl.is" TargetMode="External"/><Relationship Id="rId4167" Type="http://schemas.openxmlformats.org/officeDocument/2006/relationships/hyperlink" Target="http://mbl.is/greinasafn/grein/1042088" TargetMode="External"/><Relationship Id="rId5495" Type="http://schemas.openxmlformats.org/officeDocument/2006/relationships/hyperlink" Target="http://mbl.is/greinasafn/grein/1335971" TargetMode="External"/><Relationship Id="rId4166" Type="http://schemas.openxmlformats.org/officeDocument/2006/relationships/hyperlink" Target="http://stundin.is/grein/4920" TargetMode="External"/><Relationship Id="rId5496" Type="http://schemas.openxmlformats.org/officeDocument/2006/relationships/hyperlink" Target="http://mbl.is" TargetMode="External"/><Relationship Id="rId4169" Type="http://schemas.openxmlformats.org/officeDocument/2006/relationships/hyperlink" Target="http://frettabladid.is/frettir/fallast-a-beini-braga-um-endurupptoeku" TargetMode="External"/><Relationship Id="rId4168" Type="http://schemas.openxmlformats.org/officeDocument/2006/relationships/hyperlink" Target="http://mbl.is/greinasafn/grein/771207" TargetMode="External"/><Relationship Id="rId5499" Type="http://schemas.openxmlformats.org/officeDocument/2006/relationships/hyperlink" Target="http://mbl.is/smartland/heilsa/2016/09/23/engar_plastagnir_i_vorum_fra_nivea/" TargetMode="External"/><Relationship Id="rId4150" Type="http://schemas.openxmlformats.org/officeDocument/2006/relationships/hyperlink" Target="http://mbl.is/greinasafn/grein/1260024" TargetMode="External"/><Relationship Id="rId5482" Type="http://schemas.openxmlformats.org/officeDocument/2006/relationships/hyperlink" Target="http://mbl.is/greinasafn/grein/810709" TargetMode="External"/><Relationship Id="rId5483" Type="http://schemas.openxmlformats.org/officeDocument/2006/relationships/hyperlink" Target="http://visir.is/g/2014712049973" TargetMode="External"/><Relationship Id="rId4152" Type="http://schemas.openxmlformats.org/officeDocument/2006/relationships/hyperlink" Target="http://mbl.is/greinasafn/grein/1675110" TargetMode="External"/><Relationship Id="rId5480" Type="http://schemas.openxmlformats.org/officeDocument/2006/relationships/hyperlink" Target="http://ruv.is/node/730916" TargetMode="External"/><Relationship Id="rId4151" Type="http://schemas.openxmlformats.org/officeDocument/2006/relationships/hyperlink" Target="http://mbl.is/greinasafn/grein/1532310" TargetMode="External"/><Relationship Id="rId5481" Type="http://schemas.openxmlformats.org/officeDocument/2006/relationships/hyperlink" Target="http://mbl.is/greinasafn/grein/1433801" TargetMode="External"/><Relationship Id="rId4154" Type="http://schemas.openxmlformats.org/officeDocument/2006/relationships/hyperlink" Target="http://mbl.is/greinasafn/grein/1084373" TargetMode="External"/><Relationship Id="rId5486" Type="http://schemas.openxmlformats.org/officeDocument/2006/relationships/hyperlink" Target="http://visir.is/g/2013702019883" TargetMode="External"/><Relationship Id="rId4153" Type="http://schemas.openxmlformats.org/officeDocument/2006/relationships/hyperlink" Target="http://fotbolti.net/news/29-11-2018/for-i-dulargervi-til-ad-landa-ronaldo" TargetMode="External"/><Relationship Id="rId5487" Type="http://schemas.openxmlformats.org/officeDocument/2006/relationships/hyperlink" Target="http://visir.is/g/2017170529450" TargetMode="External"/><Relationship Id="rId4156" Type="http://schemas.openxmlformats.org/officeDocument/2006/relationships/hyperlink" Target="http://mbl.is/greinasafn/grein/1674696" TargetMode="External"/><Relationship Id="rId5484" Type="http://schemas.openxmlformats.org/officeDocument/2006/relationships/hyperlink" Target="http://skessuhorn.is/adsendar-greinar/hamingjan-og-likaminn" TargetMode="External"/><Relationship Id="rId4155" Type="http://schemas.openxmlformats.org/officeDocument/2006/relationships/hyperlink" Target="http://mbl.is/greinasafn/grein/1610051" TargetMode="External"/><Relationship Id="rId5485" Type="http://schemas.openxmlformats.org/officeDocument/2006/relationships/hyperlink" Target="http://mbl.is/greinasafn/grein/645809" TargetMode="External"/><Relationship Id="rId4158" Type="http://schemas.openxmlformats.org/officeDocument/2006/relationships/hyperlink" Target="http://mbl.is/greinasafn/grein/1674696" TargetMode="External"/><Relationship Id="rId4157" Type="http://schemas.openxmlformats.org/officeDocument/2006/relationships/hyperlink" Target="http://visir.is/g/2014140309721" TargetMode="External"/><Relationship Id="rId5488" Type="http://schemas.openxmlformats.org/officeDocument/2006/relationships/hyperlink" Target="http://visir.is/g/2013701299973" TargetMode="External"/><Relationship Id="rId4159" Type="http://schemas.openxmlformats.org/officeDocument/2006/relationships/hyperlink" Target="http://mbl.is/greinasafn/grein/1021317" TargetMode="External"/><Relationship Id="rId5489" Type="http://schemas.openxmlformats.org/officeDocument/2006/relationships/hyperlink" Target="http://vb.is" TargetMode="External"/><Relationship Id="rId1910" Type="http://schemas.openxmlformats.org/officeDocument/2006/relationships/hyperlink" Target="http://mbl.is/smartland/heilsa/2013/04/21/5_rad_til_ad_verda_upplystari_i_innkaupum" TargetMode="External"/><Relationship Id="rId1911" Type="http://schemas.openxmlformats.org/officeDocument/2006/relationships/hyperlink" Target="http://mbl.is/greinasafn/grein/1584435" TargetMode="External"/><Relationship Id="rId1912" Type="http://schemas.openxmlformats.org/officeDocument/2006/relationships/hyperlink" Target="http://mbl.is/greinasafn/grein/1040866" TargetMode="External"/><Relationship Id="rId1913" Type="http://schemas.openxmlformats.org/officeDocument/2006/relationships/hyperlink" Target="http://mbl.is/greinasafn/grein/777235" TargetMode="External"/><Relationship Id="rId1914" Type="http://schemas.openxmlformats.org/officeDocument/2006/relationships/hyperlink" Target="http://visir.is/g/201075811281" TargetMode="External"/><Relationship Id="rId1915" Type="http://schemas.openxmlformats.org/officeDocument/2006/relationships/hyperlink" Target="http://visir.is/g/2010489666799" TargetMode="External"/><Relationship Id="rId1916" Type="http://schemas.openxmlformats.org/officeDocument/2006/relationships/hyperlink" Target="http://visir.is/g/2019191219953" TargetMode="External"/><Relationship Id="rId1917" Type="http://schemas.openxmlformats.org/officeDocument/2006/relationships/hyperlink" Target="http://visir.is/g/2014710299991" TargetMode="External"/><Relationship Id="rId1918" Type="http://schemas.openxmlformats.org/officeDocument/2006/relationships/hyperlink" Target="http://mbl.is/greinasafn/grein/1102229" TargetMode="External"/><Relationship Id="rId1919" Type="http://schemas.openxmlformats.org/officeDocument/2006/relationships/hyperlink" Target="http://mannlif.is/heimurinn/innlent/gefur-ekkert-eftir-i-hudumhirdu-thott-hun-komist-varla-i-sturtu-a-daginn" TargetMode="External"/><Relationship Id="rId4181" Type="http://schemas.openxmlformats.org/officeDocument/2006/relationships/hyperlink" Target="http://433.pressan.is/pistlar/losnadu-vid-jolakiloin-i-januar/" TargetMode="External"/><Relationship Id="rId4180" Type="http://schemas.openxmlformats.org/officeDocument/2006/relationships/hyperlink" Target="http://433.pressan.is" TargetMode="External"/><Relationship Id="rId4183" Type="http://schemas.openxmlformats.org/officeDocument/2006/relationships/hyperlink" Target="http://mbl.is/greinasafn/grein/1097368" TargetMode="External"/><Relationship Id="rId4182" Type="http://schemas.openxmlformats.org/officeDocument/2006/relationships/hyperlink" Target="http://mbl.is/greinasafn/grein/1317549" TargetMode="External"/><Relationship Id="rId4185" Type="http://schemas.openxmlformats.org/officeDocument/2006/relationships/hyperlink" Target="http://mbl.is/vidskipti/frettir/1998/05/21/starf_launamanns_oft_gert_ad_verktakastarfi" TargetMode="External"/><Relationship Id="rId4184" Type="http://schemas.openxmlformats.org/officeDocument/2006/relationships/hyperlink" Target="http://mbl.is" TargetMode="External"/><Relationship Id="rId4187" Type="http://schemas.openxmlformats.org/officeDocument/2006/relationships/hyperlink" Target="http://mbl.is" TargetMode="External"/><Relationship Id="rId4186" Type="http://schemas.openxmlformats.org/officeDocument/2006/relationships/hyperlink" Target="http://visir.is/g/2013131129278" TargetMode="External"/><Relationship Id="rId4189" Type="http://schemas.openxmlformats.org/officeDocument/2006/relationships/hyperlink" Target="http://mannlif.is/vikan/gotutiskan-i-reykjavik" TargetMode="External"/><Relationship Id="rId4188" Type="http://schemas.openxmlformats.org/officeDocument/2006/relationships/hyperlink" Target="http://mbl.is/frettir/innlent/2018/07/31/reykjavikurborg_er_ad_standa_sig_illa" TargetMode="External"/><Relationship Id="rId1900" Type="http://schemas.openxmlformats.org/officeDocument/2006/relationships/hyperlink" Target="http://mbl.is/greinasafn/grein/1650928" TargetMode="External"/><Relationship Id="rId1901" Type="http://schemas.openxmlformats.org/officeDocument/2006/relationships/hyperlink" Target="http://mbl.is" TargetMode="External"/><Relationship Id="rId1902" Type="http://schemas.openxmlformats.org/officeDocument/2006/relationships/hyperlink" Target="http://mbl.is/born/frettir/2019/03/13/sumt_er_klarlega_audveldara_en_annad_ekki" TargetMode="External"/><Relationship Id="rId1903" Type="http://schemas.openxmlformats.org/officeDocument/2006/relationships/hyperlink" Target="http://mbl.is/greinasafn/grein/1142681" TargetMode="External"/><Relationship Id="rId1904" Type="http://schemas.openxmlformats.org/officeDocument/2006/relationships/hyperlink" Target="http://stundin.is/frett/eg-vissi-ad-eg-vaeri-ad-hjalpa-einhverjum" TargetMode="External"/><Relationship Id="rId1905" Type="http://schemas.openxmlformats.org/officeDocument/2006/relationships/hyperlink" Target="http://kylfingur.vf.is/frettir/35716" TargetMode="External"/><Relationship Id="rId1906" Type="http://schemas.openxmlformats.org/officeDocument/2006/relationships/hyperlink" Target="http://mbl.is/greinasafn/grein/1027609" TargetMode="External"/><Relationship Id="rId1907" Type="http://schemas.openxmlformats.org/officeDocument/2006/relationships/hyperlink" Target="http://mbl.is/greinasafn/grein/1479057" TargetMode="External"/><Relationship Id="rId1908" Type="http://schemas.openxmlformats.org/officeDocument/2006/relationships/hyperlink" Target="http://frettatiminn.is/fitufordomar-eg-er-feitur-og-mer-lidur-vel/" TargetMode="External"/><Relationship Id="rId1909" Type="http://schemas.openxmlformats.org/officeDocument/2006/relationships/hyperlink" Target="http://mbl.is" TargetMode="External"/><Relationship Id="rId4170" Type="http://schemas.openxmlformats.org/officeDocument/2006/relationships/hyperlink" Target="http://mbl.is/greinasafn/grein/1506039" TargetMode="External"/><Relationship Id="rId4172" Type="http://schemas.openxmlformats.org/officeDocument/2006/relationships/hyperlink" Target="http://mbl.is/frettir/innlent/2001/02/22/algengt_ad_folk_lani_odrum_greidslukort_sin" TargetMode="External"/><Relationship Id="rId4171" Type="http://schemas.openxmlformats.org/officeDocument/2006/relationships/hyperlink" Target="http://mbl.is" TargetMode="External"/><Relationship Id="rId4174" Type="http://schemas.openxmlformats.org/officeDocument/2006/relationships/hyperlink" Target="http://mbl.is/frettir/innlent/2014/10/21/daemdir_fyrir_ad_vinna_vinnuna_sina" TargetMode="External"/><Relationship Id="rId4173" Type="http://schemas.openxmlformats.org/officeDocument/2006/relationships/hyperlink" Target="http://mbl.is" TargetMode="External"/><Relationship Id="rId4176" Type="http://schemas.openxmlformats.org/officeDocument/2006/relationships/hyperlink" Target="http://mbl.is/frettir/innlent/2017/07/20/finna_enn_ekkert_i_brunnum/" TargetMode="External"/><Relationship Id="rId4175" Type="http://schemas.openxmlformats.org/officeDocument/2006/relationships/hyperlink" Target="http://mbl.is" TargetMode="External"/><Relationship Id="rId4178" Type="http://schemas.openxmlformats.org/officeDocument/2006/relationships/hyperlink" Target="http://mbl.is/greinasafn/grein/1536216" TargetMode="External"/><Relationship Id="rId4177" Type="http://schemas.openxmlformats.org/officeDocument/2006/relationships/hyperlink" Target="http://ruv.is/node/1306880" TargetMode="External"/><Relationship Id="rId4179" Type="http://schemas.openxmlformats.org/officeDocument/2006/relationships/hyperlink" Target="http://mbl.is/greinasafn/grein/1333047" TargetMode="External"/><Relationship Id="rId4129" Type="http://schemas.openxmlformats.org/officeDocument/2006/relationships/hyperlink" Target="http://mbl.is/frettir/taekni/2018/07/12/brenndu_ovart_visbendingar_um_lif_a_mars" TargetMode="External"/><Relationship Id="rId4128" Type="http://schemas.openxmlformats.org/officeDocument/2006/relationships/hyperlink" Target="http://mbl.is" TargetMode="External"/><Relationship Id="rId5459" Type="http://schemas.openxmlformats.org/officeDocument/2006/relationships/hyperlink" Target="http://pressan.is/Landsmalablod/Lesa_Akureyri/kenna-konum--ad-koma-fram" TargetMode="External"/><Relationship Id="rId6780" Type="http://schemas.openxmlformats.org/officeDocument/2006/relationships/hyperlink" Target="http://mbl.is" TargetMode="External"/><Relationship Id="rId5450" Type="http://schemas.openxmlformats.org/officeDocument/2006/relationships/hyperlink" Target="http://mbl.is/frettir/burdargrein/2019/09/14/hrosad_mikid_a_kostnad_gagnryni" TargetMode="External"/><Relationship Id="rId6781" Type="http://schemas.openxmlformats.org/officeDocument/2006/relationships/hyperlink" Target="http://mbl.is/frettir/innlent/2016/07/24/einsleitni_kemur_okkur_ekkert_afram/" TargetMode="External"/><Relationship Id="rId4121" Type="http://schemas.openxmlformats.org/officeDocument/2006/relationships/hyperlink" Target="http://visir.is/g/2015707319967" TargetMode="External"/><Relationship Id="rId5453" Type="http://schemas.openxmlformats.org/officeDocument/2006/relationships/hyperlink" Target="http://dv.is" TargetMode="External"/><Relationship Id="rId6784" Type="http://schemas.openxmlformats.org/officeDocument/2006/relationships/hyperlink" Target="http://stundin.is/grein/796" TargetMode="External"/><Relationship Id="rId4120" Type="http://schemas.openxmlformats.org/officeDocument/2006/relationships/hyperlink" Target="http://mbl.is/greinasafn/grein/1503025" TargetMode="External"/><Relationship Id="rId5454" Type="http://schemas.openxmlformats.org/officeDocument/2006/relationships/hyperlink" Target="http://ruv.is/frett/hefur-mesta-tru-a-jakvaedum-forvornum" TargetMode="External"/><Relationship Id="rId6785" Type="http://schemas.openxmlformats.org/officeDocument/2006/relationships/hyperlink" Target="http://dv.is" TargetMode="External"/><Relationship Id="rId4123" Type="http://schemas.openxmlformats.org/officeDocument/2006/relationships/hyperlink" Target="http://dv.is" TargetMode="External"/><Relationship Id="rId5451" Type="http://schemas.openxmlformats.org/officeDocument/2006/relationships/hyperlink" Target="http://mbl.is/greinasafn/grein/1178021" TargetMode="External"/><Relationship Id="rId6782" Type="http://schemas.openxmlformats.org/officeDocument/2006/relationships/hyperlink" Target="http://mbl.is" TargetMode="External"/><Relationship Id="rId4122" Type="http://schemas.openxmlformats.org/officeDocument/2006/relationships/hyperlink" Target="http://visir.is/g/2005111110018" TargetMode="External"/><Relationship Id="rId5452" Type="http://schemas.openxmlformats.org/officeDocument/2006/relationships/hyperlink" Target="http://stundin.is/grein/5141" TargetMode="External"/><Relationship Id="rId6783" Type="http://schemas.openxmlformats.org/officeDocument/2006/relationships/hyperlink" Target="http://mbl.is/smartland/jol/2016/12/11/aldrei_haegt_ad_fylla_skard_hans/" TargetMode="External"/><Relationship Id="rId4125" Type="http://schemas.openxmlformats.org/officeDocument/2006/relationships/hyperlink" Target="http://mbl.is/greinasafn/grein/1616092" TargetMode="External"/><Relationship Id="rId5457" Type="http://schemas.openxmlformats.org/officeDocument/2006/relationships/hyperlink" Target="http://mbl.is" TargetMode="External"/><Relationship Id="rId6788" Type="http://schemas.openxmlformats.org/officeDocument/2006/relationships/hyperlink" Target="http://mbl.is/frettir/erlent/2007/03/30/bretar_reidir_yfir_myndbandi_af_breskum_hermonnum_i" TargetMode="External"/><Relationship Id="rId4124" Type="http://schemas.openxmlformats.org/officeDocument/2006/relationships/hyperlink" Target="http://dv.is/433/2019/12/11/draumalid-solskjaer-fyrir-naestu-leiktid-pogba-fer-og-thrir-koma-inn-byrjunarlidid" TargetMode="External"/><Relationship Id="rId5458" Type="http://schemas.openxmlformats.org/officeDocument/2006/relationships/hyperlink" Target="http://mbl.is/frettir/innlent/2019/12/18/ruv_bregst_vid_umraedu_vegna_frettaflutnings" TargetMode="External"/><Relationship Id="rId6789" Type="http://schemas.openxmlformats.org/officeDocument/2006/relationships/hyperlink" Target="http://mbl.is/greinasafn/grein/1004658" TargetMode="External"/><Relationship Id="rId4127" Type="http://schemas.openxmlformats.org/officeDocument/2006/relationships/hyperlink" Target="http://ruv.is/frett/oft-gott-ad-lata-likamann-kljast-vid-vandann" TargetMode="External"/><Relationship Id="rId5455" Type="http://schemas.openxmlformats.org/officeDocument/2006/relationships/hyperlink" Target="http://vb.is" TargetMode="External"/><Relationship Id="rId6786" Type="http://schemas.openxmlformats.org/officeDocument/2006/relationships/hyperlink" Target="http://dv.is/matur/2019/2/1/manuela-stigur-ut-fyrir-thaegindarammann-eg-er-spennt-ad-sja-hvernig-mer-mun-lida-baedi-andlega-og-likamlega" TargetMode="External"/><Relationship Id="rId4126" Type="http://schemas.openxmlformats.org/officeDocument/2006/relationships/hyperlink" Target="http://mannlif.is/heimurinn/med-beinagrindurnar-a-bordinu" TargetMode="External"/><Relationship Id="rId5456" Type="http://schemas.openxmlformats.org/officeDocument/2006/relationships/hyperlink" Target="http://vb.is/frettir/143042" TargetMode="External"/><Relationship Id="rId6787" Type="http://schemas.openxmlformats.org/officeDocument/2006/relationships/hyperlink" Target="http://mbl.is" TargetMode="External"/><Relationship Id="rId4118" Type="http://schemas.openxmlformats.org/officeDocument/2006/relationships/hyperlink" Target="http://dv.is/433/2019/3/20/hud-arons-einars-er-ekki-gerd-fyrir-mikla-sol-hann-veit-sem-betur-fer-af-thvi" TargetMode="External"/><Relationship Id="rId4117" Type="http://schemas.openxmlformats.org/officeDocument/2006/relationships/hyperlink" Target="http://dv.is" TargetMode="External"/><Relationship Id="rId5448" Type="http://schemas.openxmlformats.org/officeDocument/2006/relationships/hyperlink" Target="http://mbl.is/greinasafn/grein/1399533" TargetMode="External"/><Relationship Id="rId6779" Type="http://schemas.openxmlformats.org/officeDocument/2006/relationships/hyperlink" Target="http://mbl.is/frettir/innlent/2014/12/15/borgin_vitad_lengi_um_eftirlikingarnar" TargetMode="External"/><Relationship Id="rId4119" Type="http://schemas.openxmlformats.org/officeDocument/2006/relationships/hyperlink" Target="http://mbl.is/greinasafn/grein/1704758" TargetMode="External"/><Relationship Id="rId5449" Type="http://schemas.openxmlformats.org/officeDocument/2006/relationships/hyperlink" Target="http://mbl.is" TargetMode="External"/><Relationship Id="rId6770" Type="http://schemas.openxmlformats.org/officeDocument/2006/relationships/hyperlink" Target="http://visir.is/g/2012709019957" TargetMode="External"/><Relationship Id="rId4110" Type="http://schemas.openxmlformats.org/officeDocument/2006/relationships/hyperlink" Target="http://visir.is/g/2012120609675" TargetMode="External"/><Relationship Id="rId5442" Type="http://schemas.openxmlformats.org/officeDocument/2006/relationships/hyperlink" Target="http://visir.is/g/2018180618716" TargetMode="External"/><Relationship Id="rId6773" Type="http://schemas.openxmlformats.org/officeDocument/2006/relationships/hyperlink" Target="http://vb.is/frettir/149844" TargetMode="External"/><Relationship Id="rId5443" Type="http://schemas.openxmlformats.org/officeDocument/2006/relationships/hyperlink" Target="http://visir.is/g/2018180219775" TargetMode="External"/><Relationship Id="rId6774" Type="http://schemas.openxmlformats.org/officeDocument/2006/relationships/hyperlink" Target="http://vb.is" TargetMode="External"/><Relationship Id="rId4112" Type="http://schemas.openxmlformats.org/officeDocument/2006/relationships/hyperlink" Target="http://ruv.is/node/764852" TargetMode="External"/><Relationship Id="rId5440" Type="http://schemas.openxmlformats.org/officeDocument/2006/relationships/hyperlink" Target="http://mbl.is/sport/korfubolti/2015/11/05/sagan_fengi_ekki_ad_endurtaka_sig_i_kvold" TargetMode="External"/><Relationship Id="rId6771" Type="http://schemas.openxmlformats.org/officeDocument/2006/relationships/hyperlink" Target="http://mbl.is/greinasafn/grein/1521698" TargetMode="External"/><Relationship Id="rId4111" Type="http://schemas.openxmlformats.org/officeDocument/2006/relationships/hyperlink" Target="http://visir.is/g/2012120619694" TargetMode="External"/><Relationship Id="rId5441" Type="http://schemas.openxmlformats.org/officeDocument/2006/relationships/hyperlink" Target="http://visir.is/g/2012120719099" TargetMode="External"/><Relationship Id="rId6772" Type="http://schemas.openxmlformats.org/officeDocument/2006/relationships/hyperlink" Target="http://vb.is" TargetMode="External"/><Relationship Id="rId4114" Type="http://schemas.openxmlformats.org/officeDocument/2006/relationships/hyperlink" Target="http://visir.is/g/2013130619721" TargetMode="External"/><Relationship Id="rId5446" Type="http://schemas.openxmlformats.org/officeDocument/2006/relationships/hyperlink" Target="http://visir.is/g/2017171229361" TargetMode="External"/><Relationship Id="rId6777" Type="http://schemas.openxmlformats.org/officeDocument/2006/relationships/hyperlink" Target="http://ruv.is/frett/vilja-skera-nidur-framlog-til-rannsoknasjods" TargetMode="External"/><Relationship Id="rId4113" Type="http://schemas.openxmlformats.org/officeDocument/2006/relationships/hyperlink" Target="http://mbl.is/greinasafn/grein/1233508" TargetMode="External"/><Relationship Id="rId5447" Type="http://schemas.openxmlformats.org/officeDocument/2006/relationships/hyperlink" Target="http://eyjan.pressan.is/frettir/?p=131904" TargetMode="External"/><Relationship Id="rId6778" Type="http://schemas.openxmlformats.org/officeDocument/2006/relationships/hyperlink" Target="http://mbl.is" TargetMode="External"/><Relationship Id="rId4116" Type="http://schemas.openxmlformats.org/officeDocument/2006/relationships/hyperlink" Target="http://visir.is/g/2013702209953" TargetMode="External"/><Relationship Id="rId5444" Type="http://schemas.openxmlformats.org/officeDocument/2006/relationships/hyperlink" Target="http://mbl.is/greinasafn/grein/578770" TargetMode="External"/><Relationship Id="rId6775" Type="http://schemas.openxmlformats.org/officeDocument/2006/relationships/hyperlink" Target="http://vb.is/frettir/134342/" TargetMode="External"/><Relationship Id="rId4115" Type="http://schemas.openxmlformats.org/officeDocument/2006/relationships/hyperlink" Target="http://visir.is/g/2019190609281" TargetMode="External"/><Relationship Id="rId5445" Type="http://schemas.openxmlformats.org/officeDocument/2006/relationships/hyperlink" Target="http://dv.is" TargetMode="External"/><Relationship Id="rId6776" Type="http://schemas.openxmlformats.org/officeDocument/2006/relationships/hyperlink" Target="http://dv.is" TargetMode="External"/><Relationship Id="rId5471" Type="http://schemas.openxmlformats.org/officeDocument/2006/relationships/hyperlink" Target="http://visir.is/g/2016161029268" TargetMode="External"/><Relationship Id="rId5472" Type="http://schemas.openxmlformats.org/officeDocument/2006/relationships/hyperlink" Target="http://mbl.is/greinasafn/grein/1144580" TargetMode="External"/><Relationship Id="rId4141" Type="http://schemas.openxmlformats.org/officeDocument/2006/relationships/hyperlink" Target="http://mbl.is/sport/frettir/2015/04/16/svekkjandi_tap_gegn_spanverjum" TargetMode="External"/><Relationship Id="rId4140" Type="http://schemas.openxmlformats.org/officeDocument/2006/relationships/hyperlink" Target="http://mbl.is" TargetMode="External"/><Relationship Id="rId5470" Type="http://schemas.openxmlformats.org/officeDocument/2006/relationships/hyperlink" Target="http://frettabladid.is/frettir/umhverfisvaen-rjupnaskot-markad" TargetMode="External"/><Relationship Id="rId4143" Type="http://schemas.openxmlformats.org/officeDocument/2006/relationships/hyperlink" Target="http://mbl.is/folk/frettir/2014/11/04/lidur_odruvisi_eftir_brudkaupid" TargetMode="External"/><Relationship Id="rId5475" Type="http://schemas.openxmlformats.org/officeDocument/2006/relationships/hyperlink" Target="http://pressan.is/Landsmalablod/Lesa_Austurland/vetrarturisminn-bidur-naudsynlegt-til-ad-ferdathjonustan-verdi-her-heilsars-atvinnugrein" TargetMode="External"/><Relationship Id="rId4142" Type="http://schemas.openxmlformats.org/officeDocument/2006/relationships/hyperlink" Target="http://mbl.is" TargetMode="External"/><Relationship Id="rId5476" Type="http://schemas.openxmlformats.org/officeDocument/2006/relationships/hyperlink" Target="http://visir.is/g/2016160719040" TargetMode="External"/><Relationship Id="rId4145" Type="http://schemas.openxmlformats.org/officeDocument/2006/relationships/hyperlink" Target="http://mbl.is/greinasafn/grein/1400315" TargetMode="External"/><Relationship Id="rId5473" Type="http://schemas.openxmlformats.org/officeDocument/2006/relationships/hyperlink" Target="http://frettabladid.is/frettir/skilnadur-er-sorgarferli" TargetMode="External"/><Relationship Id="rId4144" Type="http://schemas.openxmlformats.org/officeDocument/2006/relationships/hyperlink" Target="http://mbl.is/greinasafn/grein/1594431" TargetMode="External"/><Relationship Id="rId5474" Type="http://schemas.openxmlformats.org/officeDocument/2006/relationships/hyperlink" Target="http://mannlif.is/hus-hibyli/lettur-og-listraenn-retrostill-i-33-fermetrum" TargetMode="External"/><Relationship Id="rId4147" Type="http://schemas.openxmlformats.org/officeDocument/2006/relationships/hyperlink" Target="http://mbl.is/greinasafn/grein/838415" TargetMode="External"/><Relationship Id="rId5479" Type="http://schemas.openxmlformats.org/officeDocument/2006/relationships/hyperlink" Target="http://visir.is/g/2012120109329" TargetMode="External"/><Relationship Id="rId4146" Type="http://schemas.openxmlformats.org/officeDocument/2006/relationships/hyperlink" Target="http://mbl.is/greinasafn/grein/686772" TargetMode="External"/><Relationship Id="rId4149" Type="http://schemas.openxmlformats.org/officeDocument/2006/relationships/hyperlink" Target="http://visir.is/g/2009698656833" TargetMode="External"/><Relationship Id="rId5477" Type="http://schemas.openxmlformats.org/officeDocument/2006/relationships/hyperlink" Target="http://mbl.is" TargetMode="External"/><Relationship Id="rId4148" Type="http://schemas.openxmlformats.org/officeDocument/2006/relationships/hyperlink" Target="http://visir.is/g/2019190519701" TargetMode="External"/><Relationship Id="rId5478" Type="http://schemas.openxmlformats.org/officeDocument/2006/relationships/hyperlink" Target="http://mbl.is/smartland/frami/2018/04/04/tok_vid_fyrsta_stjornendastarfinu_27_ara" TargetMode="External"/><Relationship Id="rId4139" Type="http://schemas.openxmlformats.org/officeDocument/2006/relationships/hyperlink" Target="http://visir.is/g/2011708269999" TargetMode="External"/><Relationship Id="rId5460" Type="http://schemas.openxmlformats.org/officeDocument/2006/relationships/hyperlink" Target="http://mbl.is" TargetMode="External"/><Relationship Id="rId6791" Type="http://schemas.openxmlformats.org/officeDocument/2006/relationships/hyperlink" Target="http://dfs.is/2019/07/13/skyrsla-um-felagsleg-tholmork-ibua-a-sudurlandi-gagnvart-ferdamonnum" TargetMode="External"/><Relationship Id="rId5461" Type="http://schemas.openxmlformats.org/officeDocument/2006/relationships/hyperlink" Target="http://mbl.is/folk/frettir/2008/01/07/naomi_campbell_med_vidtal_vid_hugo_chavez" TargetMode="External"/><Relationship Id="rId6792" Type="http://schemas.openxmlformats.org/officeDocument/2006/relationships/hyperlink" Target="http://visir.is/g/2013130308945" TargetMode="External"/><Relationship Id="rId4130" Type="http://schemas.openxmlformats.org/officeDocument/2006/relationships/hyperlink" Target="http://mbl.is/greinasafn/grein/1241547" TargetMode="External"/><Relationship Id="rId6790" Type="http://schemas.openxmlformats.org/officeDocument/2006/relationships/hyperlink" Target="http://frettatiminn.is/28482-2/" TargetMode="External"/><Relationship Id="rId4132" Type="http://schemas.openxmlformats.org/officeDocument/2006/relationships/hyperlink" Target="http://mbl.is/frettir/innlent/2018/09/22/verd_aldrei_superman" TargetMode="External"/><Relationship Id="rId5464" Type="http://schemas.openxmlformats.org/officeDocument/2006/relationships/hyperlink" Target="http://mbl.is/greinasafn/grein/1359194" TargetMode="External"/><Relationship Id="rId6795" Type="http://schemas.openxmlformats.org/officeDocument/2006/relationships/hyperlink" Target="http://mbl.is/sport/efstadeild/2015/09/15/fallegur_dagur_til_ad_na_markmidinu" TargetMode="External"/><Relationship Id="rId4131" Type="http://schemas.openxmlformats.org/officeDocument/2006/relationships/hyperlink" Target="http://mbl.is" TargetMode="External"/><Relationship Id="rId5465" Type="http://schemas.openxmlformats.org/officeDocument/2006/relationships/hyperlink" Target="http://mbl.is" TargetMode="External"/><Relationship Id="rId6796" Type="http://schemas.openxmlformats.org/officeDocument/2006/relationships/hyperlink" Target="http://frettabladid.is/sport/fin-staa-fyrir-seinni-leikinn" TargetMode="External"/><Relationship Id="rId4134" Type="http://schemas.openxmlformats.org/officeDocument/2006/relationships/hyperlink" Target="http://visir.is/g/2008397644943" TargetMode="External"/><Relationship Id="rId5462" Type="http://schemas.openxmlformats.org/officeDocument/2006/relationships/hyperlink" Target="http://bleikt.is" TargetMode="External"/><Relationship Id="rId6793" Type="http://schemas.openxmlformats.org/officeDocument/2006/relationships/hyperlink" Target="http://stundin.is/grein/1195" TargetMode="External"/><Relationship Id="rId4133" Type="http://schemas.openxmlformats.org/officeDocument/2006/relationships/hyperlink" Target="http://mbl.is/greinasafn/grein/660814" TargetMode="External"/><Relationship Id="rId5463" Type="http://schemas.openxmlformats.org/officeDocument/2006/relationships/hyperlink" Target="http://bleikt.pressan.is/lesa/astfangnar-konur-hugsa-ekki-um-vigtina/" TargetMode="External"/><Relationship Id="rId6794" Type="http://schemas.openxmlformats.org/officeDocument/2006/relationships/hyperlink" Target="http://mbl.is" TargetMode="External"/><Relationship Id="rId4136" Type="http://schemas.openxmlformats.org/officeDocument/2006/relationships/hyperlink" Target="http://mbl.is" TargetMode="External"/><Relationship Id="rId5468" Type="http://schemas.openxmlformats.org/officeDocument/2006/relationships/hyperlink" Target="http://mbl.is" TargetMode="External"/><Relationship Id="rId6799" Type="http://schemas.openxmlformats.org/officeDocument/2006/relationships/hyperlink" Target="http://kjarninn.is" TargetMode="External"/><Relationship Id="rId4135" Type="http://schemas.openxmlformats.org/officeDocument/2006/relationships/hyperlink" Target="http://visir.is/g/2016160509679" TargetMode="External"/><Relationship Id="rId5469" Type="http://schemas.openxmlformats.org/officeDocument/2006/relationships/hyperlink" Target="http://mbl.is/frettir/innlent/2012/01/12/vilji_til_ad_semja_um_sjukraflutninga" TargetMode="External"/><Relationship Id="rId4138" Type="http://schemas.openxmlformats.org/officeDocument/2006/relationships/hyperlink" Target="http://bbl.is/frettir/19936" TargetMode="External"/><Relationship Id="rId5466" Type="http://schemas.openxmlformats.org/officeDocument/2006/relationships/hyperlink" Target="http://mbl.is/sport/em_fotbolta/2017/07/16/glodis_gaeti_spilad_med_lyon_eda_barcelona/" TargetMode="External"/><Relationship Id="rId6797" Type="http://schemas.openxmlformats.org/officeDocument/2006/relationships/hyperlink" Target="http://vf.is/ithrottir/keflavik-islandsmeistari-i-stulknaflokki--felagid-handhafi-allra-kvennatitla-arsins" TargetMode="External"/><Relationship Id="rId4137" Type="http://schemas.openxmlformats.org/officeDocument/2006/relationships/hyperlink" Target="http://mbl.is/sport/formula/2009/09/10/alonso_vissi_ekkert_um_aform_piquet_um_ad_klessa" TargetMode="External"/><Relationship Id="rId5467" Type="http://schemas.openxmlformats.org/officeDocument/2006/relationships/hyperlink" Target="http://mbl.is/greinasafn/grein/1468634" TargetMode="External"/><Relationship Id="rId6798" Type="http://schemas.openxmlformats.org/officeDocument/2006/relationships/hyperlink" Target="http://mbl.is/greinasafn/grein/736515" TargetMode="External"/><Relationship Id="rId1972" Type="http://schemas.openxmlformats.org/officeDocument/2006/relationships/hyperlink" Target="http://visir.is/g/2018180229346" TargetMode="External"/><Relationship Id="rId1973" Type="http://schemas.openxmlformats.org/officeDocument/2006/relationships/hyperlink" Target="http://ruv.is/node/1277778" TargetMode="External"/><Relationship Id="rId1974" Type="http://schemas.openxmlformats.org/officeDocument/2006/relationships/hyperlink" Target="http://dv.is" TargetMode="External"/><Relationship Id="rId1975" Type="http://schemas.openxmlformats.org/officeDocument/2006/relationships/hyperlink" Target="http://dv.is/frettir/2015/2/13/thad-byrjar-enginn-afplanun-i-opnu-fangelsi/" TargetMode="External"/><Relationship Id="rId1976" Type="http://schemas.openxmlformats.org/officeDocument/2006/relationships/hyperlink" Target="http://visir.is/g/2019190518759" TargetMode="External"/><Relationship Id="rId1977" Type="http://schemas.openxmlformats.org/officeDocument/2006/relationships/hyperlink" Target="http://pressan.is/Landsmalablod/Lesa_Akureyri/atli-flutti-heim-eftir-ruma-tvo-aratugi-i-hollywood-thad-var-eitthvad-sem-vantadi" TargetMode="External"/><Relationship Id="rId1978" Type="http://schemas.openxmlformats.org/officeDocument/2006/relationships/hyperlink" Target="http://frettabladid.is/lifid/uppistand-a-ensku-oll-kvold-vikunnar" TargetMode="External"/><Relationship Id="rId1979" Type="http://schemas.openxmlformats.org/officeDocument/2006/relationships/hyperlink" Target="http://mbl.is" TargetMode="External"/><Relationship Id="rId1970" Type="http://schemas.openxmlformats.org/officeDocument/2006/relationships/hyperlink" Target="http://mbl.is/smartland/samskipti/2014/03/19/anaegdastar_med_kynlifid_31_ars_2" TargetMode="External"/><Relationship Id="rId1971" Type="http://schemas.openxmlformats.org/officeDocument/2006/relationships/hyperlink" Target="http://visir.is/g/2019190919882" TargetMode="External"/><Relationship Id="rId1961" Type="http://schemas.openxmlformats.org/officeDocument/2006/relationships/hyperlink" Target="http://visir.is/g/2017170129605" TargetMode="External"/><Relationship Id="rId1962" Type="http://schemas.openxmlformats.org/officeDocument/2006/relationships/hyperlink" Target="http://visir.is/g/2017170529467" TargetMode="External"/><Relationship Id="rId1963" Type="http://schemas.openxmlformats.org/officeDocument/2006/relationships/hyperlink" Target="http://mbl.is/greinasafn/grein/1401329" TargetMode="External"/><Relationship Id="rId1964" Type="http://schemas.openxmlformats.org/officeDocument/2006/relationships/hyperlink" Target="http://mbl.is" TargetMode="External"/><Relationship Id="rId1965" Type="http://schemas.openxmlformats.org/officeDocument/2006/relationships/hyperlink" Target="http://mbl.is/sport/enski/2018/12/20/getum_jafnad_arangur_arsenal" TargetMode="External"/><Relationship Id="rId1966" Type="http://schemas.openxmlformats.org/officeDocument/2006/relationships/hyperlink" Target="http://mbl.is/greinasafn/grein/1040397" TargetMode="External"/><Relationship Id="rId1967" Type="http://schemas.openxmlformats.org/officeDocument/2006/relationships/hyperlink" Target="http://dv.is" TargetMode="External"/><Relationship Id="rId1968" Type="http://schemas.openxmlformats.org/officeDocument/2006/relationships/hyperlink" Target="http://dv.is/frettir/2014/11/28/ekkert-sem-thu-gerir-eftir-russland-getur-ordid-erfidara/" TargetMode="External"/><Relationship Id="rId1969" Type="http://schemas.openxmlformats.org/officeDocument/2006/relationships/hyperlink" Target="http://mbl.is" TargetMode="External"/><Relationship Id="rId1960" Type="http://schemas.openxmlformats.org/officeDocument/2006/relationships/hyperlink" Target="http://dv.is/frettir/2011/2/21/tiu-ara-fangelsi-fyrir-ad-selja-nokkur-gromm-af-marijuana/" TargetMode="External"/><Relationship Id="rId1994" Type="http://schemas.openxmlformats.org/officeDocument/2006/relationships/hyperlink" Target="http://dv.is" TargetMode="External"/><Relationship Id="rId1995" Type="http://schemas.openxmlformats.org/officeDocument/2006/relationships/hyperlink" Target="http://stundin.is/grein/6436" TargetMode="External"/><Relationship Id="rId1996" Type="http://schemas.openxmlformats.org/officeDocument/2006/relationships/hyperlink" Target="http://frettabladid.is/frettir/grunur-fallid-a-fjora-verjendur-tveir-theirra-i-gaesluvardhald" TargetMode="External"/><Relationship Id="rId1997" Type="http://schemas.openxmlformats.org/officeDocument/2006/relationships/hyperlink" Target="http://mbl.is/greinasafn/grein/691905" TargetMode="External"/><Relationship Id="rId1998" Type="http://schemas.openxmlformats.org/officeDocument/2006/relationships/hyperlink" Target="http://dv.is" TargetMode="External"/><Relationship Id="rId1999" Type="http://schemas.openxmlformats.org/officeDocument/2006/relationships/hyperlink" Target="http://dv.is/frettir/2017/3/7/saka-sindra-um-skilningsleysi-i-gard-jadarsettra-einstaklinga/" TargetMode="External"/><Relationship Id="rId1990" Type="http://schemas.openxmlformats.org/officeDocument/2006/relationships/hyperlink" Target="http://vb.is/eftirvinnu/122242" TargetMode="External"/><Relationship Id="rId1991" Type="http://schemas.openxmlformats.org/officeDocument/2006/relationships/hyperlink" Target="http://mbl.is" TargetMode="External"/><Relationship Id="rId1992" Type="http://schemas.openxmlformats.org/officeDocument/2006/relationships/hyperlink" Target="http://mbl.is/born/frettir/2019/04/30/uppskeruhatid_fyrir_born_sem_unna_hestum" TargetMode="External"/><Relationship Id="rId1993" Type="http://schemas.openxmlformats.org/officeDocument/2006/relationships/hyperlink" Target="http://skessuhorn.is/2018/12/10/mikilvaegt-ad-vanda-sig-vid-flokkun-heimilisurgangi-2" TargetMode="External"/><Relationship Id="rId1983" Type="http://schemas.openxmlformats.org/officeDocument/2006/relationships/hyperlink" Target="http://mbl.is/greinasafn/grein/1597265" TargetMode="External"/><Relationship Id="rId1984" Type="http://schemas.openxmlformats.org/officeDocument/2006/relationships/hyperlink" Target="http://mbl.is/greinasafn/grein/1574610" TargetMode="External"/><Relationship Id="rId1985" Type="http://schemas.openxmlformats.org/officeDocument/2006/relationships/hyperlink" Target="http://dv.is" TargetMode="External"/><Relationship Id="rId1986" Type="http://schemas.openxmlformats.org/officeDocument/2006/relationships/hyperlink" Target="http://dv.is/frettir/2016/7/2/alltaf-haetta-veikindum-thegar-thjodir-heims-koma-saman/" TargetMode="External"/><Relationship Id="rId1987" Type="http://schemas.openxmlformats.org/officeDocument/2006/relationships/hyperlink" Target="http://mbl.is/greinasafn/grein/1499238" TargetMode="External"/><Relationship Id="rId1988" Type="http://schemas.openxmlformats.org/officeDocument/2006/relationships/hyperlink" Target="http://mbl.is/greinasafn/grein/1461852" TargetMode="External"/><Relationship Id="rId1989" Type="http://schemas.openxmlformats.org/officeDocument/2006/relationships/hyperlink" Target="http://vb.is" TargetMode="External"/><Relationship Id="rId1980" Type="http://schemas.openxmlformats.org/officeDocument/2006/relationships/hyperlink" Target="http://mbl.is/frettir/innlent/2014/01/09/reyndi_ad_lokka_barn_upp_i_bil" TargetMode="External"/><Relationship Id="rId1981" Type="http://schemas.openxmlformats.org/officeDocument/2006/relationships/hyperlink" Target="http://mbl.is" TargetMode="External"/><Relationship Id="rId1982" Type="http://schemas.openxmlformats.org/officeDocument/2006/relationships/hyperlink" Target="http://mbl.is/folk/frettir/2014/06/25/fraega_folkid_eltihrelt_vegna_barnamynda" TargetMode="External"/><Relationship Id="rId1930" Type="http://schemas.openxmlformats.org/officeDocument/2006/relationships/hyperlink" Target="http://mbl.is" TargetMode="External"/><Relationship Id="rId1931" Type="http://schemas.openxmlformats.org/officeDocument/2006/relationships/hyperlink" Target="http://mbl.is/frettir/innlent/2017/10/01/harmar_ofbeldid_i_kataloniu" TargetMode="External"/><Relationship Id="rId1932" Type="http://schemas.openxmlformats.org/officeDocument/2006/relationships/hyperlink" Target="http://mbl.is/greinasafn/grein/1299720" TargetMode="External"/><Relationship Id="rId1933" Type="http://schemas.openxmlformats.org/officeDocument/2006/relationships/hyperlink" Target="http://mbl.is/greinasafn/grein/1472287" TargetMode="External"/><Relationship Id="rId1934" Type="http://schemas.openxmlformats.org/officeDocument/2006/relationships/hyperlink" Target="http://visir.is/g/2015150428948" TargetMode="External"/><Relationship Id="rId1935" Type="http://schemas.openxmlformats.org/officeDocument/2006/relationships/hyperlink" Target="http://mbl.is/greinasafn/grein/1092365" TargetMode="External"/><Relationship Id="rId1936" Type="http://schemas.openxmlformats.org/officeDocument/2006/relationships/hyperlink" Target="http://mbl.is/greinasafn/grein/1620452" TargetMode="External"/><Relationship Id="rId1937" Type="http://schemas.openxmlformats.org/officeDocument/2006/relationships/hyperlink" Target="http://dv.is" TargetMode="External"/><Relationship Id="rId1938" Type="http://schemas.openxmlformats.org/officeDocument/2006/relationships/hyperlink" Target="http://dv.is/frettir/2015/1/8/kludur-hja-straeto-annar-fatladra-braedra-skilinn-eftir/" TargetMode="External"/><Relationship Id="rId1939" Type="http://schemas.openxmlformats.org/officeDocument/2006/relationships/hyperlink" Target="http://mbl.is/greinasafn/grein/1032851" TargetMode="External"/><Relationship Id="rId1920" Type="http://schemas.openxmlformats.org/officeDocument/2006/relationships/hyperlink" Target="http://visir.is/g/2012120529185" TargetMode="External"/><Relationship Id="rId1921" Type="http://schemas.openxmlformats.org/officeDocument/2006/relationships/hyperlink" Target="http://mannlif.is/heimurinn/innlent/stoppa-umferdareyjum-tina-flugeldakokur" TargetMode="External"/><Relationship Id="rId1922" Type="http://schemas.openxmlformats.org/officeDocument/2006/relationships/hyperlink" Target="http://stundin.is/grein/3177" TargetMode="External"/><Relationship Id="rId1923" Type="http://schemas.openxmlformats.org/officeDocument/2006/relationships/hyperlink" Target="http://mbl.is/greinasafn/grein/1594610" TargetMode="External"/><Relationship Id="rId1924" Type="http://schemas.openxmlformats.org/officeDocument/2006/relationships/hyperlink" Target="http://mbl.is" TargetMode="External"/><Relationship Id="rId1925" Type="http://schemas.openxmlformats.org/officeDocument/2006/relationships/hyperlink" Target="http://mbl.is/matur/frettir/2017/01/17/megrun_er_oged/" TargetMode="External"/><Relationship Id="rId1926" Type="http://schemas.openxmlformats.org/officeDocument/2006/relationships/hyperlink" Target="http://mannlif.is/gestgjafinn/minnkun-a-matarsoun-byrjar-hja-okkur" TargetMode="External"/><Relationship Id="rId1927" Type="http://schemas.openxmlformats.org/officeDocument/2006/relationships/hyperlink" Target="http://mbl.is" TargetMode="External"/><Relationship Id="rId1928" Type="http://schemas.openxmlformats.org/officeDocument/2006/relationships/hyperlink" Target="http://mbl.is/frettir/innlent/2019/10/13/lifraeni_urgangurinn_verdmaet_audlind" TargetMode="External"/><Relationship Id="rId1929" Type="http://schemas.openxmlformats.org/officeDocument/2006/relationships/hyperlink" Target="http://mbl.is/greinasafn/grein/1162683" TargetMode="External"/><Relationship Id="rId4190" Type="http://schemas.openxmlformats.org/officeDocument/2006/relationships/hyperlink" Target="http://dv.is" TargetMode="External"/><Relationship Id="rId4192" Type="http://schemas.openxmlformats.org/officeDocument/2006/relationships/hyperlink" Target="http://mbl.is" TargetMode="External"/><Relationship Id="rId4191" Type="http://schemas.openxmlformats.org/officeDocument/2006/relationships/hyperlink" Target="http://dv.is/frettir/2018/8/24/saevar-thurfti-ad-reida-sig-finnskt-heilbrigdiskerfi-thetta-er-munurinn-islenska-og-finnska-kerfinu" TargetMode="External"/><Relationship Id="rId4194" Type="http://schemas.openxmlformats.org/officeDocument/2006/relationships/hyperlink" Target="http://mbl.is/greinasafn/grein/1201259" TargetMode="External"/><Relationship Id="rId4193" Type="http://schemas.openxmlformats.org/officeDocument/2006/relationships/hyperlink" Target="http://mbl.is/frettir/innlent/2019/03/30/fannst_hun_lesa_eigin_aevisogu" TargetMode="External"/><Relationship Id="rId4196" Type="http://schemas.openxmlformats.org/officeDocument/2006/relationships/hyperlink" Target="http://mbl.is" TargetMode="External"/><Relationship Id="rId4195" Type="http://schemas.openxmlformats.org/officeDocument/2006/relationships/hyperlink" Target="http://mbl.is/greinasafn/grein/1444567" TargetMode="External"/><Relationship Id="rId4198" Type="http://schemas.openxmlformats.org/officeDocument/2006/relationships/hyperlink" Target="http://visir.is/g/2017171029282" TargetMode="External"/><Relationship Id="rId4197" Type="http://schemas.openxmlformats.org/officeDocument/2006/relationships/hyperlink" Target="http://mbl.is/smartland/heimili/2019/06/23/svona_byr_bergthora_gudnadottir" TargetMode="External"/><Relationship Id="rId4199" Type="http://schemas.openxmlformats.org/officeDocument/2006/relationships/hyperlink" Target="http://mbl.is/greinasafn/grein/671410" TargetMode="External"/><Relationship Id="rId1950" Type="http://schemas.openxmlformats.org/officeDocument/2006/relationships/hyperlink" Target="http://mbl.is" TargetMode="External"/><Relationship Id="rId1951" Type="http://schemas.openxmlformats.org/officeDocument/2006/relationships/hyperlink" Target="http://mbl.is/folk/frettir/2016/10/11/skandinaviskur_spennutryllir_a_hvita_tjaldid/" TargetMode="External"/><Relationship Id="rId1952" Type="http://schemas.openxmlformats.org/officeDocument/2006/relationships/hyperlink" Target="http://ruv.is/node/1267654" TargetMode="External"/><Relationship Id="rId1953" Type="http://schemas.openxmlformats.org/officeDocument/2006/relationships/hyperlink" Target="http://mbl.is" TargetMode="External"/><Relationship Id="rId1954" Type="http://schemas.openxmlformats.org/officeDocument/2006/relationships/hyperlink" Target="http://mbl.is/frettir/taekni/2014/10/07/vona_ad_saga_theirra_gefi_odrum_von" TargetMode="External"/><Relationship Id="rId1955" Type="http://schemas.openxmlformats.org/officeDocument/2006/relationships/hyperlink" Target="http://dv.is" TargetMode="External"/><Relationship Id="rId1956" Type="http://schemas.openxmlformats.org/officeDocument/2006/relationships/hyperlink" Target="http://bleikt.dv.is/bleikt/2018/12/13/samantha-er-med-faedingarfaelni-en-vard-samt-olett" TargetMode="External"/><Relationship Id="rId1957" Type="http://schemas.openxmlformats.org/officeDocument/2006/relationships/hyperlink" Target="http://mbl.is/greinasafn/grein/1610967" TargetMode="External"/><Relationship Id="rId1958" Type="http://schemas.openxmlformats.org/officeDocument/2006/relationships/hyperlink" Target="http://visir.is/g/2014703199973" TargetMode="External"/><Relationship Id="rId1959" Type="http://schemas.openxmlformats.org/officeDocument/2006/relationships/hyperlink" Target="http://dv.is" TargetMode="External"/><Relationship Id="rId1940" Type="http://schemas.openxmlformats.org/officeDocument/2006/relationships/hyperlink" Target="http://mbl.is" TargetMode="External"/><Relationship Id="rId1941" Type="http://schemas.openxmlformats.org/officeDocument/2006/relationships/hyperlink" Target="http://mbl.is/200milur/frettir/2016/11/08/moguleiki_a_timabundinni_frestun/" TargetMode="External"/><Relationship Id="rId1942" Type="http://schemas.openxmlformats.org/officeDocument/2006/relationships/hyperlink" Target="http://visir.is/g/2012709039986" TargetMode="External"/><Relationship Id="rId1943" Type="http://schemas.openxmlformats.org/officeDocument/2006/relationships/hyperlink" Target="http://visir.is/g/2018180109790" TargetMode="External"/><Relationship Id="rId1944" Type="http://schemas.openxmlformats.org/officeDocument/2006/relationships/hyperlink" Target="http://visir.is/g/2016161119711" TargetMode="External"/><Relationship Id="rId1945" Type="http://schemas.openxmlformats.org/officeDocument/2006/relationships/hyperlink" Target="http://mbl.is/greinasafn/grein/1255212" TargetMode="External"/><Relationship Id="rId1946" Type="http://schemas.openxmlformats.org/officeDocument/2006/relationships/hyperlink" Target="http://mbl.is/greinasafn/grein/1035366" TargetMode="External"/><Relationship Id="rId1947" Type="http://schemas.openxmlformats.org/officeDocument/2006/relationships/hyperlink" Target="http://mbl.is/greinasafn/grein/1162530" TargetMode="External"/><Relationship Id="rId1948" Type="http://schemas.openxmlformats.org/officeDocument/2006/relationships/hyperlink" Target="http://frettabladid.is/skodun/raunveruleg-nand" TargetMode="External"/><Relationship Id="rId1949" Type="http://schemas.openxmlformats.org/officeDocument/2006/relationships/hyperlink" Target="http://mbl.is/greinasafn/grein/1386717" TargetMode="External"/><Relationship Id="rId509" Type="http://schemas.openxmlformats.org/officeDocument/2006/relationships/hyperlink" Target="http://mbl.is" TargetMode="External"/><Relationship Id="rId508" Type="http://schemas.openxmlformats.org/officeDocument/2006/relationships/hyperlink" Target="http://visir.is/g/2004412310323" TargetMode="External"/><Relationship Id="rId503" Type="http://schemas.openxmlformats.org/officeDocument/2006/relationships/hyperlink" Target="http://mbl.is/greinasafn/grein/721698" TargetMode="External"/><Relationship Id="rId502" Type="http://schemas.openxmlformats.org/officeDocument/2006/relationships/hyperlink" Target="http://mbl.is/greinasafn/grein/1695205" TargetMode="External"/><Relationship Id="rId501" Type="http://schemas.openxmlformats.org/officeDocument/2006/relationships/hyperlink" Target="http://mbl.is/matur/frettir/2019/11/02/likaminn_thekkir_alvorumat" TargetMode="External"/><Relationship Id="rId500" Type="http://schemas.openxmlformats.org/officeDocument/2006/relationships/hyperlink" Target="http://mbl.is" TargetMode="External"/><Relationship Id="rId507" Type="http://schemas.openxmlformats.org/officeDocument/2006/relationships/hyperlink" Target="http://visir.is/g/2018181109991" TargetMode="External"/><Relationship Id="rId506" Type="http://schemas.openxmlformats.org/officeDocument/2006/relationships/hyperlink" Target="http://mbl.is/greinasafn/grein/1009268" TargetMode="External"/><Relationship Id="rId505" Type="http://schemas.openxmlformats.org/officeDocument/2006/relationships/hyperlink" Target="http://mbl.is/sport/korfubolti/2017/01/31/heimavollurinn_er_ordinn_sterkt_vigi/" TargetMode="External"/><Relationship Id="rId504" Type="http://schemas.openxmlformats.org/officeDocument/2006/relationships/hyperlink" Target="http://mbl.is" TargetMode="External"/><Relationship Id="rId6803" Type="http://schemas.openxmlformats.org/officeDocument/2006/relationships/hyperlink" Target="http://mbl.is/frettir/innlent/2017/12/23/frabaert_samstarf_heru_og_jacksons" TargetMode="External"/><Relationship Id="rId6804" Type="http://schemas.openxmlformats.org/officeDocument/2006/relationships/hyperlink" Target="http://visir.is/g/2019190319955" TargetMode="External"/><Relationship Id="rId6801" Type="http://schemas.openxmlformats.org/officeDocument/2006/relationships/hyperlink" Target="http://visir.is/g/2015151018946" TargetMode="External"/><Relationship Id="rId6802" Type="http://schemas.openxmlformats.org/officeDocument/2006/relationships/hyperlink" Target="http://mbl.is" TargetMode="External"/><Relationship Id="rId6807" Type="http://schemas.openxmlformats.org/officeDocument/2006/relationships/hyperlink" Target="http://dv.is/skrytid/2012/5/1/biltur-med-ommu-og-afa-endadi-med-akaeru/" TargetMode="External"/><Relationship Id="rId6808" Type="http://schemas.openxmlformats.org/officeDocument/2006/relationships/hyperlink" Target="http://mbl.is/greinasafn/grein/1411898" TargetMode="External"/><Relationship Id="rId6805" Type="http://schemas.openxmlformats.org/officeDocument/2006/relationships/hyperlink" Target="http://stundin.is/grein/2679" TargetMode="External"/><Relationship Id="rId6806" Type="http://schemas.openxmlformats.org/officeDocument/2006/relationships/hyperlink" Target="http://dv.is" TargetMode="External"/><Relationship Id="rId6809" Type="http://schemas.openxmlformats.org/officeDocument/2006/relationships/hyperlink" Target="http://frettabladid.is/lifid/nu-er-timi-breytinga" TargetMode="External"/><Relationship Id="rId525" Type="http://schemas.openxmlformats.org/officeDocument/2006/relationships/hyperlink" Target="http://visir.is/g/2019190829991" TargetMode="External"/><Relationship Id="rId524" Type="http://schemas.openxmlformats.org/officeDocument/2006/relationships/hyperlink" Target="http://mbl.is/greinasafn/grein/1138766" TargetMode="External"/><Relationship Id="rId523" Type="http://schemas.openxmlformats.org/officeDocument/2006/relationships/hyperlink" Target="http://mbl.is/greinasafn/grein/1138040" TargetMode="External"/><Relationship Id="rId522" Type="http://schemas.openxmlformats.org/officeDocument/2006/relationships/hyperlink" Target="http://visir.is/g/2017170908748" TargetMode="External"/><Relationship Id="rId529" Type="http://schemas.openxmlformats.org/officeDocument/2006/relationships/hyperlink" Target="http://bleikt.is" TargetMode="External"/><Relationship Id="rId528" Type="http://schemas.openxmlformats.org/officeDocument/2006/relationships/hyperlink" Target="http://mbl.is/frettir/innlent/2012/08/23/framfylgjum_stefnu_okkar_gegn_esb_adild" TargetMode="External"/><Relationship Id="rId527" Type="http://schemas.openxmlformats.org/officeDocument/2006/relationships/hyperlink" Target="http://mbl.is" TargetMode="External"/><Relationship Id="rId526" Type="http://schemas.openxmlformats.org/officeDocument/2006/relationships/hyperlink" Target="http://visir.is/g/2019190418871" TargetMode="External"/><Relationship Id="rId521" Type="http://schemas.openxmlformats.org/officeDocument/2006/relationships/hyperlink" Target="http://mbl.is/sport/handbolti/2016/09/15/thetta_var_mjog_dapurt/" TargetMode="External"/><Relationship Id="rId520" Type="http://schemas.openxmlformats.org/officeDocument/2006/relationships/hyperlink" Target="http://mbl.is" TargetMode="External"/><Relationship Id="rId6800" Type="http://schemas.openxmlformats.org/officeDocument/2006/relationships/hyperlink" Target="http://kjarninn.is/skodun/2017-01-09-vid-hofum-rett-ad-lifa-og-deyja/" TargetMode="External"/><Relationship Id="rId519" Type="http://schemas.openxmlformats.org/officeDocument/2006/relationships/hyperlink" Target="http://visir.is/g/2014140809939" TargetMode="External"/><Relationship Id="rId514" Type="http://schemas.openxmlformats.org/officeDocument/2006/relationships/hyperlink" Target="http://mbl.is/sport/handbolti/2003/01/09/markmidid_ad_komast_til_athenu" TargetMode="External"/><Relationship Id="rId513" Type="http://schemas.openxmlformats.org/officeDocument/2006/relationships/hyperlink" Target="http://mbl.is" TargetMode="External"/><Relationship Id="rId512" Type="http://schemas.openxmlformats.org/officeDocument/2006/relationships/hyperlink" Target="http://vb.is/frettir/137184/" TargetMode="External"/><Relationship Id="rId511" Type="http://schemas.openxmlformats.org/officeDocument/2006/relationships/hyperlink" Target="http://vb.is" TargetMode="External"/><Relationship Id="rId518" Type="http://schemas.openxmlformats.org/officeDocument/2006/relationships/hyperlink" Target="http://visir.is/g/2014140809910" TargetMode="External"/><Relationship Id="rId517" Type="http://schemas.openxmlformats.org/officeDocument/2006/relationships/hyperlink" Target="http://mbl.is/greinasafn/grein/1511115" TargetMode="External"/><Relationship Id="rId516" Type="http://schemas.openxmlformats.org/officeDocument/2006/relationships/hyperlink" Target="http://mbl.is/smartland/stars/2018/12/22/hugsar_um_umhverfid_a_jolunum" TargetMode="External"/><Relationship Id="rId515" Type="http://schemas.openxmlformats.org/officeDocument/2006/relationships/hyperlink" Target="http://mbl.is" TargetMode="External"/><Relationship Id="rId510" Type="http://schemas.openxmlformats.org/officeDocument/2006/relationships/hyperlink" Target="http://mbl.is/vidskipti/frettir/2017/04/07/jafnt_kynjahlutfall_i_nyrri_stjorn_si/" TargetMode="External"/><Relationship Id="rId4206" Type="http://schemas.openxmlformats.org/officeDocument/2006/relationships/hyperlink" Target="http://mbl.is/greinasafn/grein/1569001" TargetMode="External"/><Relationship Id="rId5538" Type="http://schemas.openxmlformats.org/officeDocument/2006/relationships/hyperlink" Target="http://mbl.is/sport/efstadeild/2017/09/19/gott_ad_na_ad_losa_stifluna/" TargetMode="External"/><Relationship Id="rId6869" Type="http://schemas.openxmlformats.org/officeDocument/2006/relationships/hyperlink" Target="http://vb.is" TargetMode="External"/><Relationship Id="rId4205" Type="http://schemas.openxmlformats.org/officeDocument/2006/relationships/hyperlink" Target="http://mbl.is/greinasafn/grein/575436" TargetMode="External"/><Relationship Id="rId5539" Type="http://schemas.openxmlformats.org/officeDocument/2006/relationships/hyperlink" Target="http://mbl.is/greinasafn/grein/1707824" TargetMode="External"/><Relationship Id="rId4208" Type="http://schemas.openxmlformats.org/officeDocument/2006/relationships/hyperlink" Target="http://stundin.is/grein/4881" TargetMode="External"/><Relationship Id="rId5536" Type="http://schemas.openxmlformats.org/officeDocument/2006/relationships/hyperlink" Target="http://frettatiminn.is/althingi-mun-lata-rannsaka-plastbarkamalid-segir-ogmundur/" TargetMode="External"/><Relationship Id="rId6867" Type="http://schemas.openxmlformats.org/officeDocument/2006/relationships/hyperlink" Target="http://mbl.is/greinasafn/grein/1550682" TargetMode="External"/><Relationship Id="rId4207" Type="http://schemas.openxmlformats.org/officeDocument/2006/relationships/hyperlink" Target="http://mbl.is/greinasafn/grein/1654395" TargetMode="External"/><Relationship Id="rId5537" Type="http://schemas.openxmlformats.org/officeDocument/2006/relationships/hyperlink" Target="http://mbl.is" TargetMode="External"/><Relationship Id="rId6868" Type="http://schemas.openxmlformats.org/officeDocument/2006/relationships/hyperlink" Target="http://mbl.is/greinasafn/grein/1667378" TargetMode="External"/><Relationship Id="rId590" Type="http://schemas.openxmlformats.org/officeDocument/2006/relationships/hyperlink" Target="http://bleikt.pressan.is/lesa/af-hverju-er-sykur-ohollur-blakaldur-sannleikurinn/" TargetMode="External"/><Relationship Id="rId4209" Type="http://schemas.openxmlformats.org/officeDocument/2006/relationships/hyperlink" Target="http://mbl.is/greinasafn/grein/1261973" TargetMode="External"/><Relationship Id="rId589" Type="http://schemas.openxmlformats.org/officeDocument/2006/relationships/hyperlink" Target="http://bleikt.is" TargetMode="External"/><Relationship Id="rId588" Type="http://schemas.openxmlformats.org/officeDocument/2006/relationships/hyperlink" Target="http://mbl.is/frettir/innlent/2016/06/02/stjornustrid_til_styrktar_rjodri/" TargetMode="External"/><Relationship Id="rId583" Type="http://schemas.openxmlformats.org/officeDocument/2006/relationships/hyperlink" Target="http://mbl.is/greinasafn/grein/1182194" TargetMode="External"/><Relationship Id="rId5530" Type="http://schemas.openxmlformats.org/officeDocument/2006/relationships/hyperlink" Target="http://mbl.is" TargetMode="External"/><Relationship Id="rId6861" Type="http://schemas.openxmlformats.org/officeDocument/2006/relationships/hyperlink" Target="http://mbl.is" TargetMode="External"/><Relationship Id="rId582" Type="http://schemas.openxmlformats.org/officeDocument/2006/relationships/hyperlink" Target="http://mbl.is/greinasafn/grein/1522163" TargetMode="External"/><Relationship Id="rId5531" Type="http://schemas.openxmlformats.org/officeDocument/2006/relationships/hyperlink" Target="http://mbl.is" TargetMode="External"/><Relationship Id="rId6862" Type="http://schemas.openxmlformats.org/officeDocument/2006/relationships/hyperlink" Target="http://mbl.is/frettir/innlent/2017/02/19/varar_vid_spilliforritum/" TargetMode="External"/><Relationship Id="rId581" Type="http://schemas.openxmlformats.org/officeDocument/2006/relationships/hyperlink" Target="http://mbl.is/frettir/kosning/2016/06/26/david_er_enginn_ronaldo/" TargetMode="External"/><Relationship Id="rId4200" Type="http://schemas.openxmlformats.org/officeDocument/2006/relationships/hyperlink" Target="http://mbl.is" TargetMode="External"/><Relationship Id="rId580" Type="http://schemas.openxmlformats.org/officeDocument/2006/relationships/hyperlink" Target="http://mbl.is" TargetMode="External"/><Relationship Id="rId6860" Type="http://schemas.openxmlformats.org/officeDocument/2006/relationships/hyperlink" Target="http://mbl.is/greinasafn/grein/1489876" TargetMode="External"/><Relationship Id="rId587" Type="http://schemas.openxmlformats.org/officeDocument/2006/relationships/hyperlink" Target="http://mbl.is" TargetMode="External"/><Relationship Id="rId4202" Type="http://schemas.openxmlformats.org/officeDocument/2006/relationships/hyperlink" Target="http://mbl.is" TargetMode="External"/><Relationship Id="rId5534" Type="http://schemas.openxmlformats.org/officeDocument/2006/relationships/hyperlink" Target="http://mbl.is/frettir/innlent/2008/09/16/ibuar_i_seljahverfi_lysa_ahyggjum_af_innbrotum" TargetMode="External"/><Relationship Id="rId6865" Type="http://schemas.openxmlformats.org/officeDocument/2006/relationships/hyperlink" Target="http://mbl.is/greinasafn/grein/1056975" TargetMode="External"/><Relationship Id="rId586" Type="http://schemas.openxmlformats.org/officeDocument/2006/relationships/hyperlink" Target="http://sunnlenska.is/adsent/%c3%beegar-einn-ur-hopnum-greinist" TargetMode="External"/><Relationship Id="rId4201" Type="http://schemas.openxmlformats.org/officeDocument/2006/relationships/hyperlink" Target="http://mbl.is/frettir/erlent/2015/07/03/ottast_hrydjuverk_a_thjodhatidardaginn" TargetMode="External"/><Relationship Id="rId5535" Type="http://schemas.openxmlformats.org/officeDocument/2006/relationships/hyperlink" Target="http://visir.is/g/2015703199987" TargetMode="External"/><Relationship Id="rId6866" Type="http://schemas.openxmlformats.org/officeDocument/2006/relationships/hyperlink" Target="http://mbl.is/greinasafn/grein/1005059" TargetMode="External"/><Relationship Id="rId585" Type="http://schemas.openxmlformats.org/officeDocument/2006/relationships/hyperlink" Target="http://sunnlenska.is" TargetMode="External"/><Relationship Id="rId4204" Type="http://schemas.openxmlformats.org/officeDocument/2006/relationships/hyperlink" Target="http://visir.is/g/2018181029857" TargetMode="External"/><Relationship Id="rId5532" Type="http://schemas.openxmlformats.org/officeDocument/2006/relationships/hyperlink" Target="http://mbl.is/frettir/erlent/2016/02/07/sangin_sogd_rida_til_falls/" TargetMode="External"/><Relationship Id="rId6863" Type="http://schemas.openxmlformats.org/officeDocument/2006/relationships/hyperlink" Target="http://mbl.is" TargetMode="External"/><Relationship Id="rId584" Type="http://schemas.openxmlformats.org/officeDocument/2006/relationships/hyperlink" Target="http://eyjan.dv.is/eyjan/2009/08/04/bref-um-hinn-fullkomna-glaep-styrkingu-kronunnar-peningathvottastod-og-talsynir/" TargetMode="External"/><Relationship Id="rId4203" Type="http://schemas.openxmlformats.org/officeDocument/2006/relationships/hyperlink" Target="http://mbl.is/frettir/innlent/2009/03/16/eiga_i_vidraedum_vid_erlenda_krofuhafa" TargetMode="External"/><Relationship Id="rId5533" Type="http://schemas.openxmlformats.org/officeDocument/2006/relationships/hyperlink" Target="http://mbl.is" TargetMode="External"/><Relationship Id="rId6864" Type="http://schemas.openxmlformats.org/officeDocument/2006/relationships/hyperlink" Target="http://mbl.is/smartland/heilsa/2019/04/03/jameson_var_oanaegd_med_sig_a_sundfotum" TargetMode="External"/><Relationship Id="rId5527" Type="http://schemas.openxmlformats.org/officeDocument/2006/relationships/hyperlink" Target="http://mbl.is/greinasafn/grein/1606824" TargetMode="External"/><Relationship Id="rId6858" Type="http://schemas.openxmlformats.org/officeDocument/2006/relationships/hyperlink" Target="http://visir.is/g/2015150528902" TargetMode="External"/><Relationship Id="rId5528" Type="http://schemas.openxmlformats.org/officeDocument/2006/relationships/hyperlink" Target="http://dv.is" TargetMode="External"/><Relationship Id="rId6859" Type="http://schemas.openxmlformats.org/officeDocument/2006/relationships/hyperlink" Target="http://mbl.is/greinasafn/grein/1092171" TargetMode="External"/><Relationship Id="rId5525" Type="http://schemas.openxmlformats.org/officeDocument/2006/relationships/hyperlink" Target="http://dv.is/433/2019/5/8/bale-vill-ekki-fara-fra-real-skodar-thad-ef-ensk-lid-borga-alvoru-upphaed" TargetMode="External"/><Relationship Id="rId6856" Type="http://schemas.openxmlformats.org/officeDocument/2006/relationships/hyperlink" Target="http://mbl.is/frettir/innlent/2018/03/06/thessu_mali_er_audvitad_ekkert_lokid" TargetMode="External"/><Relationship Id="rId5526" Type="http://schemas.openxmlformats.org/officeDocument/2006/relationships/hyperlink" Target="http://mbl.is/greinasafn/grein/1448948" TargetMode="External"/><Relationship Id="rId6857" Type="http://schemas.openxmlformats.org/officeDocument/2006/relationships/hyperlink" Target="http://frettabladid.is/lifid/lyhaskolinn-a-flateyri-vill-ekki-likjast-boknamsskolum" TargetMode="External"/><Relationship Id="rId5529" Type="http://schemas.openxmlformats.org/officeDocument/2006/relationships/hyperlink" Target="http://bleikt.dv.is/bleikt/2018/12/13/samantha-er-med-faedingarfaelni-en-vard-samt-olett" TargetMode="External"/><Relationship Id="rId579" Type="http://schemas.openxmlformats.org/officeDocument/2006/relationships/hyperlink" Target="http://visir.is/g/2016160608782" TargetMode="External"/><Relationship Id="rId578" Type="http://schemas.openxmlformats.org/officeDocument/2006/relationships/hyperlink" Target="http://dv.is/frettir/2018/1/29/olafur-ragnar-mjadmarbrotnadi-i-skidaslysi-1L7V6G" TargetMode="External"/><Relationship Id="rId577" Type="http://schemas.openxmlformats.org/officeDocument/2006/relationships/hyperlink" Target="http://dv.is" TargetMode="External"/><Relationship Id="rId572" Type="http://schemas.openxmlformats.org/officeDocument/2006/relationships/hyperlink" Target="http://mbl.is" TargetMode="External"/><Relationship Id="rId6850" Type="http://schemas.openxmlformats.org/officeDocument/2006/relationships/hyperlink" Target="http://mbl.is/greinasafn/grein/1530721" TargetMode="External"/><Relationship Id="rId571" Type="http://schemas.openxmlformats.org/officeDocument/2006/relationships/hyperlink" Target="http://mbl.is/frettir/innlent/2008/03/17/ingibjorg_solrun_i_afganistan_2" TargetMode="External"/><Relationship Id="rId5520" Type="http://schemas.openxmlformats.org/officeDocument/2006/relationships/hyperlink" Target="http://mbl.is/frettir/erlent/2017/06/01/loksins_sagt_fra_lati_dottur_sinnar/" TargetMode="External"/><Relationship Id="rId6851" Type="http://schemas.openxmlformats.org/officeDocument/2006/relationships/hyperlink" Target="http://mbl.is/greinasafn/grein/819337" TargetMode="External"/><Relationship Id="rId570" Type="http://schemas.openxmlformats.org/officeDocument/2006/relationships/hyperlink" Target="http://mbl.is" TargetMode="External"/><Relationship Id="rId576" Type="http://schemas.openxmlformats.org/officeDocument/2006/relationships/hyperlink" Target="http://mbl.is/greinasafn/grein/1656032" TargetMode="External"/><Relationship Id="rId5523" Type="http://schemas.openxmlformats.org/officeDocument/2006/relationships/hyperlink" Target="http://mbl.is/greinasafn/grein/1443575" TargetMode="External"/><Relationship Id="rId6854" Type="http://schemas.openxmlformats.org/officeDocument/2006/relationships/hyperlink" Target="http://ruv.is/node/1304047" TargetMode="External"/><Relationship Id="rId575" Type="http://schemas.openxmlformats.org/officeDocument/2006/relationships/hyperlink" Target="http://mbl.is/smartland/samskipti/2018/04/26/ogleymanlegt_vetrarbrudkaup" TargetMode="External"/><Relationship Id="rId5524" Type="http://schemas.openxmlformats.org/officeDocument/2006/relationships/hyperlink" Target="http://dv.is" TargetMode="External"/><Relationship Id="rId6855" Type="http://schemas.openxmlformats.org/officeDocument/2006/relationships/hyperlink" Target="http://mbl.is" TargetMode="External"/><Relationship Id="rId574" Type="http://schemas.openxmlformats.org/officeDocument/2006/relationships/hyperlink" Target="http://mbl.is" TargetMode="External"/><Relationship Id="rId5521" Type="http://schemas.openxmlformats.org/officeDocument/2006/relationships/hyperlink" Target="http://dv.is" TargetMode="External"/><Relationship Id="rId6852" Type="http://schemas.openxmlformats.org/officeDocument/2006/relationships/hyperlink" Target="http://mbl.is" TargetMode="External"/><Relationship Id="rId573" Type="http://schemas.openxmlformats.org/officeDocument/2006/relationships/hyperlink" Target="http://mbl.is/frettir/innlent/2008/03/18/getum_verid_stolt_af_islendingunum" TargetMode="External"/><Relationship Id="rId5522" Type="http://schemas.openxmlformats.org/officeDocument/2006/relationships/hyperlink" Target="http://dv.is/fokus/2019/9/28/uppruni-ahrifavaldanna-gudrun-veiga-kom-af-stad-deilum-365-birgitta-fekk-audi-17-ara-afmaelisgjof" TargetMode="External"/><Relationship Id="rId6853" Type="http://schemas.openxmlformats.org/officeDocument/2006/relationships/hyperlink" Target="http://mbl.is/smartland/heimili/2011/09/21/vildi_alls_ekki_hafa_settid_eins_og_stelpuherbergi" TargetMode="External"/><Relationship Id="rId4228" Type="http://schemas.openxmlformats.org/officeDocument/2006/relationships/hyperlink" Target="http://mbl.is/vidskipti/frettir/2004/11/02/hjardhegdun_og_sjalfvirk_haekkun_hlutabrefa" TargetMode="External"/><Relationship Id="rId4227" Type="http://schemas.openxmlformats.org/officeDocument/2006/relationships/hyperlink" Target="http://mbl.is" TargetMode="External"/><Relationship Id="rId5558" Type="http://schemas.openxmlformats.org/officeDocument/2006/relationships/hyperlink" Target="http://ruv.is/node/1201961" TargetMode="External"/><Relationship Id="rId6889" Type="http://schemas.openxmlformats.org/officeDocument/2006/relationships/hyperlink" Target="http://visir.is/g/2014141219372" TargetMode="External"/><Relationship Id="rId4229" Type="http://schemas.openxmlformats.org/officeDocument/2006/relationships/hyperlink" Target="http://ruv.is/frett/thrjar-vanmetnar-rafsveitir-islenskra-kvenna" TargetMode="External"/><Relationship Id="rId5559" Type="http://schemas.openxmlformats.org/officeDocument/2006/relationships/hyperlink" Target="http://dv.is" TargetMode="External"/><Relationship Id="rId6880" Type="http://schemas.openxmlformats.org/officeDocument/2006/relationships/hyperlink" Target="http://dfs.is/2017/10/21/thegar-einn-ur-hopnum-greinist" TargetMode="External"/><Relationship Id="rId4220" Type="http://schemas.openxmlformats.org/officeDocument/2006/relationships/hyperlink" Target="http://mbl.is" TargetMode="External"/><Relationship Id="rId5552" Type="http://schemas.openxmlformats.org/officeDocument/2006/relationships/hyperlink" Target="http://mbl.is" TargetMode="External"/><Relationship Id="rId6883" Type="http://schemas.openxmlformats.org/officeDocument/2006/relationships/hyperlink" Target="http://dv.is" TargetMode="External"/><Relationship Id="rId5553" Type="http://schemas.openxmlformats.org/officeDocument/2006/relationships/hyperlink" Target="http://mbl.is/smartland/frami/2013/10/10/hvernig_komstu_a_toppinn_sigridur_margret" TargetMode="External"/><Relationship Id="rId6884" Type="http://schemas.openxmlformats.org/officeDocument/2006/relationships/hyperlink" Target="http://dv.is/?p=71746" TargetMode="External"/><Relationship Id="rId4222" Type="http://schemas.openxmlformats.org/officeDocument/2006/relationships/hyperlink" Target="http://mbl.is" TargetMode="External"/><Relationship Id="rId5550" Type="http://schemas.openxmlformats.org/officeDocument/2006/relationships/hyperlink" Target="http://ruv.is/node/1243842" TargetMode="External"/><Relationship Id="rId6881" Type="http://schemas.openxmlformats.org/officeDocument/2006/relationships/hyperlink" Target="http://fotbolti.net/news/30-08-2017/ari-freyr-hoddi-a-audvitad-skilid-ad-syna-sig-aftur" TargetMode="External"/><Relationship Id="rId4221" Type="http://schemas.openxmlformats.org/officeDocument/2006/relationships/hyperlink" Target="http://mbl.is/smartland/heilsa/2016/12/08/allt_i_lagi_ad_guffa_i_sig_alvoru_sukkuladi/" TargetMode="External"/><Relationship Id="rId5551" Type="http://schemas.openxmlformats.org/officeDocument/2006/relationships/hyperlink" Target="http://mbl.is/greinasafn/grein/1234202" TargetMode="External"/><Relationship Id="rId6882" Type="http://schemas.openxmlformats.org/officeDocument/2006/relationships/hyperlink" Target="http://visir.is/g/2017170529438" TargetMode="External"/><Relationship Id="rId4224" Type="http://schemas.openxmlformats.org/officeDocument/2006/relationships/hyperlink" Target="http://mbl.is/greinasafn/grein/1566290" TargetMode="External"/><Relationship Id="rId5556" Type="http://schemas.openxmlformats.org/officeDocument/2006/relationships/hyperlink" Target="http://mbl.is/greinasafn/grein/1057294" TargetMode="External"/><Relationship Id="rId6887" Type="http://schemas.openxmlformats.org/officeDocument/2006/relationships/hyperlink" Target="http://dv.is" TargetMode="External"/><Relationship Id="rId4223" Type="http://schemas.openxmlformats.org/officeDocument/2006/relationships/hyperlink" Target="http://mbl.is/smartland/frami/2015/11/16/tengslin_milli_peningahugmynda_og_sjalfsvirdis" TargetMode="External"/><Relationship Id="rId5557" Type="http://schemas.openxmlformats.org/officeDocument/2006/relationships/hyperlink" Target="http://visir.is/g/2017171039893" TargetMode="External"/><Relationship Id="rId6888" Type="http://schemas.openxmlformats.org/officeDocument/2006/relationships/hyperlink" Target="http://dv.is/frettir/2014/12/15/heida-haettir-i-stjornmalum/" TargetMode="External"/><Relationship Id="rId4226" Type="http://schemas.openxmlformats.org/officeDocument/2006/relationships/hyperlink" Target="http://visir.is/g/2016160229404" TargetMode="External"/><Relationship Id="rId5554" Type="http://schemas.openxmlformats.org/officeDocument/2006/relationships/hyperlink" Target="http://mbl.is/greinasafn/grein/1394012" TargetMode="External"/><Relationship Id="rId6885" Type="http://schemas.openxmlformats.org/officeDocument/2006/relationships/hyperlink" Target="http://stundin.is/frett/ferd-fyrirheits-flokkurinn-sem-bodadi-nyja-og-breytta-politik-endar-ferd-sina-i-haegri-stjorn" TargetMode="External"/><Relationship Id="rId4225" Type="http://schemas.openxmlformats.org/officeDocument/2006/relationships/hyperlink" Target="http://ruv.is/node/1253493" TargetMode="External"/><Relationship Id="rId5555" Type="http://schemas.openxmlformats.org/officeDocument/2006/relationships/hyperlink" Target="http://mbl.is/greinasafn/grein/1036655" TargetMode="External"/><Relationship Id="rId6886" Type="http://schemas.openxmlformats.org/officeDocument/2006/relationships/hyperlink" Target="http://visir.is/g/2018180119209" TargetMode="External"/><Relationship Id="rId4217" Type="http://schemas.openxmlformats.org/officeDocument/2006/relationships/hyperlink" Target="http://mbl.is" TargetMode="External"/><Relationship Id="rId5549" Type="http://schemas.openxmlformats.org/officeDocument/2006/relationships/hyperlink" Target="http://mbl.is/greinasafn/grein/1267138" TargetMode="External"/><Relationship Id="rId4216" Type="http://schemas.openxmlformats.org/officeDocument/2006/relationships/hyperlink" Target="http://frettatiminn.is/tekjur-4200-ellilifeyristhega-laekka-um-tugi-thusunda/" TargetMode="External"/><Relationship Id="rId4219" Type="http://schemas.openxmlformats.org/officeDocument/2006/relationships/hyperlink" Target="http://ruv.is/node/974268" TargetMode="External"/><Relationship Id="rId5547" Type="http://schemas.openxmlformats.org/officeDocument/2006/relationships/hyperlink" Target="http://bleikt.pressan.is/lesa/hofsamt-drykkjufolk-vanmetur-drykkju-sina-um-40-ad-sogn-breska-landlaeknisins/" TargetMode="External"/><Relationship Id="rId6878" Type="http://schemas.openxmlformats.org/officeDocument/2006/relationships/hyperlink" Target="http://frettatiminn.is/tharf-alltaf-ad-utskyra-hver-eg-er/" TargetMode="External"/><Relationship Id="rId4218" Type="http://schemas.openxmlformats.org/officeDocument/2006/relationships/hyperlink" Target="http://mbl.is/vidskipti/frettir/2001/02/15/vindorka_a_timamotum" TargetMode="External"/><Relationship Id="rId5548" Type="http://schemas.openxmlformats.org/officeDocument/2006/relationships/hyperlink" Target="http://visir.is/g/2017171229089" TargetMode="External"/><Relationship Id="rId6879" Type="http://schemas.openxmlformats.org/officeDocument/2006/relationships/hyperlink" Target="http://dv.is" TargetMode="External"/><Relationship Id="rId599" Type="http://schemas.openxmlformats.org/officeDocument/2006/relationships/hyperlink" Target="http://mbl.is/k100/frettir/2018/06/26/magur_ruriks_segir_fokusinn_a_hm" TargetMode="External"/><Relationship Id="rId594" Type="http://schemas.openxmlformats.org/officeDocument/2006/relationships/hyperlink" Target="http://mbl.is/greinasafn/grein/1216632" TargetMode="External"/><Relationship Id="rId5541" Type="http://schemas.openxmlformats.org/officeDocument/2006/relationships/hyperlink" Target="http://bleikt.pressan.is/lesa/lifraen-kynlifsleikfong-sla-i-gegn-titrarar-ur-tre-rokseljast/" TargetMode="External"/><Relationship Id="rId6872" Type="http://schemas.openxmlformats.org/officeDocument/2006/relationships/hyperlink" Target="http://mbl.is/greinasafn/grein/1541617" TargetMode="External"/><Relationship Id="rId593" Type="http://schemas.openxmlformats.org/officeDocument/2006/relationships/hyperlink" Target="http://visir.is/g/2019190509991" TargetMode="External"/><Relationship Id="rId5542" Type="http://schemas.openxmlformats.org/officeDocument/2006/relationships/hyperlink" Target="http://frettabladid.is/lifid/hi-fullkomna-taekifaeri" TargetMode="External"/><Relationship Id="rId6873" Type="http://schemas.openxmlformats.org/officeDocument/2006/relationships/hyperlink" Target="http://visir.is/g/2012120309807" TargetMode="External"/><Relationship Id="rId592" Type="http://schemas.openxmlformats.org/officeDocument/2006/relationships/hyperlink" Target="http://mbl.is/sport/handbolti/2011/12/05/stelpurnar_eru_klarlega_komnar_a_haerra_threp" TargetMode="External"/><Relationship Id="rId4211" Type="http://schemas.openxmlformats.org/officeDocument/2006/relationships/hyperlink" Target="http://mbl.is/greinasafn/grein/1600203" TargetMode="External"/><Relationship Id="rId6870" Type="http://schemas.openxmlformats.org/officeDocument/2006/relationships/hyperlink" Target="http://vb.is/skodun/141576" TargetMode="External"/><Relationship Id="rId591" Type="http://schemas.openxmlformats.org/officeDocument/2006/relationships/hyperlink" Target="http://mbl.is" TargetMode="External"/><Relationship Id="rId4210" Type="http://schemas.openxmlformats.org/officeDocument/2006/relationships/hyperlink" Target="http://stundin.is/grein/3588" TargetMode="External"/><Relationship Id="rId5540" Type="http://schemas.openxmlformats.org/officeDocument/2006/relationships/hyperlink" Target="http://bleikt.is" TargetMode="External"/><Relationship Id="rId6871" Type="http://schemas.openxmlformats.org/officeDocument/2006/relationships/hyperlink" Target="http://frettabladid.is/frettir/allt-i-upplausn-i-bretlandi" TargetMode="External"/><Relationship Id="rId598" Type="http://schemas.openxmlformats.org/officeDocument/2006/relationships/hyperlink" Target="http://mbl.is" TargetMode="External"/><Relationship Id="rId4213" Type="http://schemas.openxmlformats.org/officeDocument/2006/relationships/hyperlink" Target="http://mbl.is/greinasafn/grein/1432307" TargetMode="External"/><Relationship Id="rId5545" Type="http://schemas.openxmlformats.org/officeDocument/2006/relationships/hyperlink" Target="http://mbl.is/greinasafn/grein/1205401" TargetMode="External"/><Relationship Id="rId6876" Type="http://schemas.openxmlformats.org/officeDocument/2006/relationships/hyperlink" Target="http://dv.is" TargetMode="External"/><Relationship Id="rId597" Type="http://schemas.openxmlformats.org/officeDocument/2006/relationships/hyperlink" Target="http://mbl.is/matur/frettir/2017/03/20/ert_thu_ad_borda_nog_af_avoxtum_og_graenmeti/" TargetMode="External"/><Relationship Id="rId4212" Type="http://schemas.openxmlformats.org/officeDocument/2006/relationships/hyperlink" Target="http://mannlif.is/vikan/rolegheit-og-afsloppun" TargetMode="External"/><Relationship Id="rId5546" Type="http://schemas.openxmlformats.org/officeDocument/2006/relationships/hyperlink" Target="http://bleikt.is" TargetMode="External"/><Relationship Id="rId6877" Type="http://schemas.openxmlformats.org/officeDocument/2006/relationships/hyperlink" Target="http://dv.is/frettir/2012/10/11/segir-utangardsfolk-ekki-afskipt/" TargetMode="External"/><Relationship Id="rId596" Type="http://schemas.openxmlformats.org/officeDocument/2006/relationships/hyperlink" Target="http://mbl.is" TargetMode="External"/><Relationship Id="rId4215" Type="http://schemas.openxmlformats.org/officeDocument/2006/relationships/hyperlink" Target="http://mbl.is/sport/enski/2014/09/25/ronaldo_myndi_kosta_man_utd_140_milljonir_punda" TargetMode="External"/><Relationship Id="rId5543" Type="http://schemas.openxmlformats.org/officeDocument/2006/relationships/hyperlink" Target="http://mbl.is/greinasafn/grein/620199" TargetMode="External"/><Relationship Id="rId6874" Type="http://schemas.openxmlformats.org/officeDocument/2006/relationships/hyperlink" Target="http://heimur.is/node/6615" TargetMode="External"/><Relationship Id="rId595" Type="http://schemas.openxmlformats.org/officeDocument/2006/relationships/hyperlink" Target="http://visir.is/g/2017170419577" TargetMode="External"/><Relationship Id="rId4214" Type="http://schemas.openxmlformats.org/officeDocument/2006/relationships/hyperlink" Target="http://mbl.is" TargetMode="External"/><Relationship Id="rId5544" Type="http://schemas.openxmlformats.org/officeDocument/2006/relationships/hyperlink" Target="http://mbl.is/greinasafn/grein/1644691" TargetMode="External"/><Relationship Id="rId6875" Type="http://schemas.openxmlformats.org/officeDocument/2006/relationships/hyperlink" Target="http://bb.is/2017/02/kari-leggur-umbudalausum-vidskiptum-lid/" TargetMode="External"/><Relationship Id="rId6825" Type="http://schemas.openxmlformats.org/officeDocument/2006/relationships/hyperlink" Target="http://ruv.is/frett/fastad-i-borgartuni" TargetMode="External"/><Relationship Id="rId6826" Type="http://schemas.openxmlformats.org/officeDocument/2006/relationships/hyperlink" Target="http://dv.is" TargetMode="External"/><Relationship Id="rId6823" Type="http://schemas.openxmlformats.org/officeDocument/2006/relationships/hyperlink" Target="http://visir.is/g/2012120308785" TargetMode="External"/><Relationship Id="rId6824" Type="http://schemas.openxmlformats.org/officeDocument/2006/relationships/hyperlink" Target="http://mbl.is/greinasafn/grein/1487752" TargetMode="External"/><Relationship Id="rId6829" Type="http://schemas.openxmlformats.org/officeDocument/2006/relationships/hyperlink" Target="http://mbl.is/greinasafn/grein/1076122" TargetMode="External"/><Relationship Id="rId6827" Type="http://schemas.openxmlformats.org/officeDocument/2006/relationships/hyperlink" Target="http://mbl.is" TargetMode="External"/><Relationship Id="rId6828" Type="http://schemas.openxmlformats.org/officeDocument/2006/relationships/hyperlink" Target="http://mbl.is/sport/enski/2019/10/22/bad_evra_afsokunar_atta_arum_sidar" TargetMode="External"/><Relationship Id="rId547" Type="http://schemas.openxmlformats.org/officeDocument/2006/relationships/hyperlink" Target="http://mbl.is/greinasafn/grein/1693029" TargetMode="External"/><Relationship Id="rId546" Type="http://schemas.openxmlformats.org/officeDocument/2006/relationships/hyperlink" Target="http://mbl.is/folk/frettir/2018/08/16/margt_spennandi_fram_undan" TargetMode="External"/><Relationship Id="rId545" Type="http://schemas.openxmlformats.org/officeDocument/2006/relationships/hyperlink" Target="http://mbl.is" TargetMode="External"/><Relationship Id="rId544" Type="http://schemas.openxmlformats.org/officeDocument/2006/relationships/hyperlink" Target="http://fotbolti.net/news/25-07-2018/gudni-bergs-erum-ad-threngja-hringinn" TargetMode="External"/><Relationship Id="rId549" Type="http://schemas.openxmlformats.org/officeDocument/2006/relationships/hyperlink" Target="http://dv.is/folk/2014/4/4/karlakultur-althingi/" TargetMode="External"/><Relationship Id="rId548" Type="http://schemas.openxmlformats.org/officeDocument/2006/relationships/hyperlink" Target="http://dv.is" TargetMode="External"/><Relationship Id="rId543" Type="http://schemas.openxmlformats.org/officeDocument/2006/relationships/hyperlink" Target="http://visir.is/g/2019190319204" TargetMode="External"/><Relationship Id="rId6821" Type="http://schemas.openxmlformats.org/officeDocument/2006/relationships/hyperlink" Target="http://mbl.is" TargetMode="External"/><Relationship Id="rId542" Type="http://schemas.openxmlformats.org/officeDocument/2006/relationships/hyperlink" Target="http://mbl.is/greinasafn/grein/1097629" TargetMode="External"/><Relationship Id="rId6822" Type="http://schemas.openxmlformats.org/officeDocument/2006/relationships/hyperlink" Target="http://mbl.is/frettir/innlent/2012/03/13/kaupin_a_nibc_hofdu_ahrif_a_alla" TargetMode="External"/><Relationship Id="rId541" Type="http://schemas.openxmlformats.org/officeDocument/2006/relationships/hyperlink" Target="http://mbl.is/greinasafn/grein/1198537" TargetMode="External"/><Relationship Id="rId540" Type="http://schemas.openxmlformats.org/officeDocument/2006/relationships/hyperlink" Target="http://mbl.is/frettir/innlent/2018/12/02/haframjolk_i_gamavis_i_hverri_viku" TargetMode="External"/><Relationship Id="rId6820" Type="http://schemas.openxmlformats.org/officeDocument/2006/relationships/hyperlink" Target="http://frettabladid.is/skodun/af-hverju-drusla" TargetMode="External"/><Relationship Id="rId6814" Type="http://schemas.openxmlformats.org/officeDocument/2006/relationships/hyperlink" Target="http://mbl.is" TargetMode="External"/><Relationship Id="rId6815" Type="http://schemas.openxmlformats.org/officeDocument/2006/relationships/hyperlink" Target="http://mbl.is/frettir/innlent/2006/10/28/gudfinna_segir_stefna_i_ad_finna_thurfi_nyjan_rekto" TargetMode="External"/><Relationship Id="rId6812" Type="http://schemas.openxmlformats.org/officeDocument/2006/relationships/hyperlink" Target="http://mbl.is" TargetMode="External"/><Relationship Id="rId6813" Type="http://schemas.openxmlformats.org/officeDocument/2006/relationships/hyperlink" Target="http://mbl.is/frettir/innlent/2000/06/30/visbendingar_um_ad_oryggi_abs_hemla_se_ofmetid" TargetMode="External"/><Relationship Id="rId6818" Type="http://schemas.openxmlformats.org/officeDocument/2006/relationships/hyperlink" Target="http://dv.is/frettir/2010/9/22/150-milljonir-i-ad-daela-sandi-ur-landeyjahofn/" TargetMode="External"/><Relationship Id="rId6819" Type="http://schemas.openxmlformats.org/officeDocument/2006/relationships/hyperlink" Target="http://mbl.is/greinasafn/grein/807935" TargetMode="External"/><Relationship Id="rId6816" Type="http://schemas.openxmlformats.org/officeDocument/2006/relationships/hyperlink" Target="http://mbl.is/greinasafn/grein/803464" TargetMode="External"/><Relationship Id="rId6817" Type="http://schemas.openxmlformats.org/officeDocument/2006/relationships/hyperlink" Target="http://dv.is" TargetMode="External"/><Relationship Id="rId536" Type="http://schemas.openxmlformats.org/officeDocument/2006/relationships/hyperlink" Target="http://visir.is/g/2018180809610" TargetMode="External"/><Relationship Id="rId535" Type="http://schemas.openxmlformats.org/officeDocument/2006/relationships/hyperlink" Target="http://mbl.is/greinasafn/grein/1654708" TargetMode="External"/><Relationship Id="rId534" Type="http://schemas.openxmlformats.org/officeDocument/2006/relationships/hyperlink" Target="http://mbl.is/greinasafn/grein/1243276" TargetMode="External"/><Relationship Id="rId533" Type="http://schemas.openxmlformats.org/officeDocument/2006/relationships/hyperlink" Target="http://eyjar.net/read/2015-06-22/heilbrigdisstofnun-med-90-milljona-yfirdratt" TargetMode="External"/><Relationship Id="rId539" Type="http://schemas.openxmlformats.org/officeDocument/2006/relationships/hyperlink" Target="http://mbl.is" TargetMode="External"/><Relationship Id="rId538" Type="http://schemas.openxmlformats.org/officeDocument/2006/relationships/hyperlink" Target="http://mbl.is/frettir/innlent/2008/08/09/myglusveppur_utbreiddur" TargetMode="External"/><Relationship Id="rId537" Type="http://schemas.openxmlformats.org/officeDocument/2006/relationships/hyperlink" Target="http://mbl.is" TargetMode="External"/><Relationship Id="rId532" Type="http://schemas.openxmlformats.org/officeDocument/2006/relationships/hyperlink" Target="http://eyjar.net" TargetMode="External"/><Relationship Id="rId6810" Type="http://schemas.openxmlformats.org/officeDocument/2006/relationships/hyperlink" Target="http://mbl.is/greinasafn/grein/1211882" TargetMode="External"/><Relationship Id="rId531" Type="http://schemas.openxmlformats.org/officeDocument/2006/relationships/hyperlink" Target="http://doktor.is" TargetMode="External"/><Relationship Id="rId6811" Type="http://schemas.openxmlformats.org/officeDocument/2006/relationships/hyperlink" Target="http://mbl.is/greinasafn/grein/781979" TargetMode="External"/><Relationship Id="rId530" Type="http://schemas.openxmlformats.org/officeDocument/2006/relationships/hyperlink" Target="http://bleikt.pressan.is/lesa/teitur-laeknir-um-vitamin-thad-er-ekki-alveg-sama-hvad-madur-tekur/" TargetMode="External"/><Relationship Id="rId5516" Type="http://schemas.openxmlformats.org/officeDocument/2006/relationships/hyperlink" Target="http://visir.is/g/2013711089965" TargetMode="External"/><Relationship Id="rId6847" Type="http://schemas.openxmlformats.org/officeDocument/2006/relationships/hyperlink" Target="http://vf.is/ithrottir/markmidid-er-ad-njota-thess-ad-spila" TargetMode="External"/><Relationship Id="rId5517" Type="http://schemas.openxmlformats.org/officeDocument/2006/relationships/hyperlink" Target="http://mbl.is/greinasafn/grein/1222071" TargetMode="External"/><Relationship Id="rId6848" Type="http://schemas.openxmlformats.org/officeDocument/2006/relationships/hyperlink" Target="http://mbl.is/greinasafn/grein/1564287" TargetMode="External"/><Relationship Id="rId5514" Type="http://schemas.openxmlformats.org/officeDocument/2006/relationships/hyperlink" Target="http://dv.is/frettir/2014/10/14/beid-i-rum-fjogur-ar-eftir-greiningu/" TargetMode="External"/><Relationship Id="rId6845" Type="http://schemas.openxmlformats.org/officeDocument/2006/relationships/hyperlink" Target="http://mbl.is/sport/efstadeild/2018/04/26/enginn_skellur_ad_spila_i_egilsholl" TargetMode="External"/><Relationship Id="rId5515" Type="http://schemas.openxmlformats.org/officeDocument/2006/relationships/hyperlink" Target="http://mbl.is/greinasafn/grein/1488360" TargetMode="External"/><Relationship Id="rId6846" Type="http://schemas.openxmlformats.org/officeDocument/2006/relationships/hyperlink" Target="http://mbl.is/greinasafn/grein/1500658" TargetMode="External"/><Relationship Id="rId5518" Type="http://schemas.openxmlformats.org/officeDocument/2006/relationships/hyperlink" Target="http://dv.is" TargetMode="External"/><Relationship Id="rId6849" Type="http://schemas.openxmlformats.org/officeDocument/2006/relationships/hyperlink" Target="http://mbl.is/greinasafn/grein/1109394" TargetMode="External"/><Relationship Id="rId5519" Type="http://schemas.openxmlformats.org/officeDocument/2006/relationships/hyperlink" Target="http://mbl.is" TargetMode="External"/><Relationship Id="rId569" Type="http://schemas.openxmlformats.org/officeDocument/2006/relationships/hyperlink" Target="http://mbl.is/greinasafn/grein/1667312" TargetMode="External"/><Relationship Id="rId568" Type="http://schemas.openxmlformats.org/officeDocument/2006/relationships/hyperlink" Target="http://visir.is/g/2018180929989" TargetMode="External"/><Relationship Id="rId567" Type="http://schemas.openxmlformats.org/officeDocument/2006/relationships/hyperlink" Target="http://dv.is/433/2019/3/20/thetta-er-thad-sem-hamren-raedir-mest-vid-gullkynslodina" TargetMode="External"/><Relationship Id="rId566" Type="http://schemas.openxmlformats.org/officeDocument/2006/relationships/hyperlink" Target="http://dv.is" TargetMode="External"/><Relationship Id="rId561" Type="http://schemas.openxmlformats.org/officeDocument/2006/relationships/hyperlink" Target="http://mbl.is" TargetMode="External"/><Relationship Id="rId560" Type="http://schemas.openxmlformats.org/officeDocument/2006/relationships/hyperlink" Target="http://mbl.is/frettir/innlent/2019/02/15/born_geta_ekki_bedid_eftir_stefnu" TargetMode="External"/><Relationship Id="rId6840" Type="http://schemas.openxmlformats.org/officeDocument/2006/relationships/hyperlink" Target="http://eyjar.net/read/2008-01-05/hermann-a-fornar-slodir" TargetMode="External"/><Relationship Id="rId565" Type="http://schemas.openxmlformats.org/officeDocument/2006/relationships/hyperlink" Target="http://visir.is/g/2019190318680" TargetMode="External"/><Relationship Id="rId5512" Type="http://schemas.openxmlformats.org/officeDocument/2006/relationships/hyperlink" Target="http://visir.is/g/2018181219811" TargetMode="External"/><Relationship Id="rId6843" Type="http://schemas.openxmlformats.org/officeDocument/2006/relationships/hyperlink" Target="http://mbl.is/greinasafn/grein/1022964" TargetMode="External"/><Relationship Id="rId564" Type="http://schemas.openxmlformats.org/officeDocument/2006/relationships/hyperlink" Target="http://visir.is/g/2019191009487" TargetMode="External"/><Relationship Id="rId5513" Type="http://schemas.openxmlformats.org/officeDocument/2006/relationships/hyperlink" Target="http://dv.is" TargetMode="External"/><Relationship Id="rId6844" Type="http://schemas.openxmlformats.org/officeDocument/2006/relationships/hyperlink" Target="http://mbl.is" TargetMode="External"/><Relationship Id="rId563" Type="http://schemas.openxmlformats.org/officeDocument/2006/relationships/hyperlink" Target="http://visir.is/g/2016160529000" TargetMode="External"/><Relationship Id="rId5510" Type="http://schemas.openxmlformats.org/officeDocument/2006/relationships/hyperlink" Target="http://mbl.is/greinasafn/grein/697674" TargetMode="External"/><Relationship Id="rId6841" Type="http://schemas.openxmlformats.org/officeDocument/2006/relationships/hyperlink" Target="http://bleikt.is" TargetMode="External"/><Relationship Id="rId562" Type="http://schemas.openxmlformats.org/officeDocument/2006/relationships/hyperlink" Target="http://mbl.is/frettir/innlent/2019/05/22/enginn_spurdi_hvernig_mer_lidi" TargetMode="External"/><Relationship Id="rId5511" Type="http://schemas.openxmlformats.org/officeDocument/2006/relationships/hyperlink" Target="http://ruv.is/node/949551" TargetMode="External"/><Relationship Id="rId6842" Type="http://schemas.openxmlformats.org/officeDocument/2006/relationships/hyperlink" Target="http://bleikt.pressan.is/lesa/jatningfordomargagnvartungummaedrumsaeramigdjupt/" TargetMode="External"/><Relationship Id="rId5505" Type="http://schemas.openxmlformats.org/officeDocument/2006/relationships/hyperlink" Target="http://vb.is/frettir/100959/" TargetMode="External"/><Relationship Id="rId6836" Type="http://schemas.openxmlformats.org/officeDocument/2006/relationships/hyperlink" Target="http://stundin.is/grein/2255" TargetMode="External"/><Relationship Id="rId5506" Type="http://schemas.openxmlformats.org/officeDocument/2006/relationships/hyperlink" Target="http://mbl.is" TargetMode="External"/><Relationship Id="rId6837" Type="http://schemas.openxmlformats.org/officeDocument/2006/relationships/hyperlink" Target="http://fotbolti.net/news/12-07-2018/sporttv-synir-evropuleiki-stjornunnar-gegn-nomme-kalju-beint-a-netinu" TargetMode="External"/><Relationship Id="rId5503" Type="http://schemas.openxmlformats.org/officeDocument/2006/relationships/hyperlink" Target="http://vb.is/frettir/159192" TargetMode="External"/><Relationship Id="rId6834" Type="http://schemas.openxmlformats.org/officeDocument/2006/relationships/hyperlink" Target="http://mbl.is/frettir/innlent/2016/04/10/studningur_vid_forystuna/" TargetMode="External"/><Relationship Id="rId5504" Type="http://schemas.openxmlformats.org/officeDocument/2006/relationships/hyperlink" Target="http://vb.is" TargetMode="External"/><Relationship Id="rId6835" Type="http://schemas.openxmlformats.org/officeDocument/2006/relationships/hyperlink" Target="http://mbl.is/greinasafn/grein/1700790" TargetMode="External"/><Relationship Id="rId5509" Type="http://schemas.openxmlformats.org/officeDocument/2006/relationships/hyperlink" Target="http://vb.is/frettir/118190/" TargetMode="External"/><Relationship Id="rId5507" Type="http://schemas.openxmlformats.org/officeDocument/2006/relationships/hyperlink" Target="http://mbl.is/frettir/innlent/2017/07/18/vatnsmalning_olli_hvita_litnum/" TargetMode="External"/><Relationship Id="rId6838" Type="http://schemas.openxmlformats.org/officeDocument/2006/relationships/hyperlink" Target="http://mbl.is/greinasafn/grein/703014" TargetMode="External"/><Relationship Id="rId5508" Type="http://schemas.openxmlformats.org/officeDocument/2006/relationships/hyperlink" Target="http://vb.is" TargetMode="External"/><Relationship Id="rId6839" Type="http://schemas.openxmlformats.org/officeDocument/2006/relationships/hyperlink" Target="http://eyjar.net" TargetMode="External"/><Relationship Id="rId558" Type="http://schemas.openxmlformats.org/officeDocument/2006/relationships/hyperlink" Target="http://mbl.is/frettir/innlent/2010/11/24/hanna_fjallahotel_i_natturuparadis_upp_af_botni_lys" TargetMode="External"/><Relationship Id="rId557" Type="http://schemas.openxmlformats.org/officeDocument/2006/relationships/hyperlink" Target="http://mbl.is" TargetMode="External"/><Relationship Id="rId556" Type="http://schemas.openxmlformats.org/officeDocument/2006/relationships/hyperlink" Target="http://mbl.is/greinasafn/grein/1232288" TargetMode="External"/><Relationship Id="rId555" Type="http://schemas.openxmlformats.org/officeDocument/2006/relationships/hyperlink" Target="http://mbl.is/greinasafn/grein/582188" TargetMode="External"/><Relationship Id="rId559" Type="http://schemas.openxmlformats.org/officeDocument/2006/relationships/hyperlink" Target="http://mbl.is" TargetMode="External"/><Relationship Id="rId550" Type="http://schemas.openxmlformats.org/officeDocument/2006/relationships/hyperlink" Target="http://mbl.is/greinasafn/grein/1369367" TargetMode="External"/><Relationship Id="rId554" Type="http://schemas.openxmlformats.org/officeDocument/2006/relationships/hyperlink" Target="http://visir.is/g/2018181209393" TargetMode="External"/><Relationship Id="rId5501" Type="http://schemas.openxmlformats.org/officeDocument/2006/relationships/hyperlink" Target="http://visir.is/g/2017170909987" TargetMode="External"/><Relationship Id="rId6832" Type="http://schemas.openxmlformats.org/officeDocument/2006/relationships/hyperlink" Target="http://mbl.is/greinasafn/grein/1099629" TargetMode="External"/><Relationship Id="rId553" Type="http://schemas.openxmlformats.org/officeDocument/2006/relationships/hyperlink" Target="http://mbl.is/greinasafn/grein/1263424" TargetMode="External"/><Relationship Id="rId5502" Type="http://schemas.openxmlformats.org/officeDocument/2006/relationships/hyperlink" Target="http://vb.is" TargetMode="External"/><Relationship Id="rId6833" Type="http://schemas.openxmlformats.org/officeDocument/2006/relationships/hyperlink" Target="http://mbl.is" TargetMode="External"/><Relationship Id="rId552" Type="http://schemas.openxmlformats.org/officeDocument/2006/relationships/hyperlink" Target="http://mbl.is/sport/efstadeild/2017/08/02/staersti_sigurinn_ad_geta_haldid_afram_i_fotbolta/" TargetMode="External"/><Relationship Id="rId6830" Type="http://schemas.openxmlformats.org/officeDocument/2006/relationships/hyperlink" Target="http://mbl.is" TargetMode="External"/><Relationship Id="rId551" Type="http://schemas.openxmlformats.org/officeDocument/2006/relationships/hyperlink" Target="http://mbl.is" TargetMode="External"/><Relationship Id="rId5500" Type="http://schemas.openxmlformats.org/officeDocument/2006/relationships/hyperlink" Target="http://ruv.is/frett/plastagnir-i-snyrtivorum-fullkominn-otharfi" TargetMode="External"/><Relationship Id="rId6831" Type="http://schemas.openxmlformats.org/officeDocument/2006/relationships/hyperlink" Target="http://mbl.is/sport/korfubolti/2014/08/20/hordur_axel_tilfinningin_aldrei_svona_god" TargetMode="External"/><Relationship Id="rId4280" Type="http://schemas.openxmlformats.org/officeDocument/2006/relationships/hyperlink" Target="http://mbl.is/frettir/erlent/2016/10/26/kynferdisleg_areitni_daglegt_braud/" TargetMode="External"/><Relationship Id="rId4282" Type="http://schemas.openxmlformats.org/officeDocument/2006/relationships/hyperlink" Target="http://mbl.is/smartland/heilsa/2019/04/25/fikillinn_raendi_systur_minni" TargetMode="External"/><Relationship Id="rId4281" Type="http://schemas.openxmlformats.org/officeDocument/2006/relationships/hyperlink" Target="http://mbl.is" TargetMode="External"/><Relationship Id="rId4284" Type="http://schemas.openxmlformats.org/officeDocument/2006/relationships/hyperlink" Target="http://mbl.is/frettir/innlent/2011/11/25/gjaldid_fallid_um_sjalft_sig" TargetMode="External"/><Relationship Id="rId4283" Type="http://schemas.openxmlformats.org/officeDocument/2006/relationships/hyperlink" Target="http://mbl.is" TargetMode="External"/><Relationship Id="rId4286" Type="http://schemas.openxmlformats.org/officeDocument/2006/relationships/hyperlink" Target="http://ruv.is/node/801499" TargetMode="External"/><Relationship Id="rId4285" Type="http://schemas.openxmlformats.org/officeDocument/2006/relationships/hyperlink" Target="http://mbl.is/greinasafn/grein/1059009" TargetMode="External"/><Relationship Id="rId4288" Type="http://schemas.openxmlformats.org/officeDocument/2006/relationships/hyperlink" Target="http://dv.is" TargetMode="External"/><Relationship Id="rId4287" Type="http://schemas.openxmlformats.org/officeDocument/2006/relationships/hyperlink" Target="http://mbl.is/greinasafn/grein/778089" TargetMode="External"/><Relationship Id="rId4289" Type="http://schemas.openxmlformats.org/officeDocument/2006/relationships/hyperlink" Target="http://dv.is/433/2019/7/3/landslidsmarkvordurinn-hauslaus-ibiza-sjadu-myndbandid" TargetMode="External"/><Relationship Id="rId4271" Type="http://schemas.openxmlformats.org/officeDocument/2006/relationships/hyperlink" Target="http://mbl.is" TargetMode="External"/><Relationship Id="rId4270" Type="http://schemas.openxmlformats.org/officeDocument/2006/relationships/hyperlink" Target="http://mbl.is/greinasafn/grein/648630" TargetMode="External"/><Relationship Id="rId4273" Type="http://schemas.openxmlformats.org/officeDocument/2006/relationships/hyperlink" Target="http://mbl.is" TargetMode="External"/><Relationship Id="rId4272" Type="http://schemas.openxmlformats.org/officeDocument/2006/relationships/hyperlink" Target="http://mbl.is/vidskipti/frettir/1999/01/23/sannleikanum_verdur_hver_sarreidastur" TargetMode="External"/><Relationship Id="rId4275" Type="http://schemas.openxmlformats.org/officeDocument/2006/relationships/hyperlink" Target="http://kjarninn.is" TargetMode="External"/><Relationship Id="rId4274" Type="http://schemas.openxmlformats.org/officeDocument/2006/relationships/hyperlink" Target="http://mbl.is/frettir/innlent/2019/08/03/ahaetta_ad_vera_ungur_undir_ahrifum" TargetMode="External"/><Relationship Id="rId4277" Type="http://schemas.openxmlformats.org/officeDocument/2006/relationships/hyperlink" Target="http://dv.is" TargetMode="External"/><Relationship Id="rId4276" Type="http://schemas.openxmlformats.org/officeDocument/2006/relationships/hyperlink" Target="http://kjarninn.is/skyring/2018-02-05-island-er-fallegt-land-en-thad-er-haegt-ad-gera-thad-enn-fallegra" TargetMode="External"/><Relationship Id="rId4279" Type="http://schemas.openxmlformats.org/officeDocument/2006/relationships/hyperlink" Target="http://mbl.is" TargetMode="External"/><Relationship Id="rId4278" Type="http://schemas.openxmlformats.org/officeDocument/2006/relationships/hyperlink" Target="http://dv.is/frettir/2011/9/30/eg-var-ein-af-theim-heppnu/" TargetMode="External"/><Relationship Id="rId4291" Type="http://schemas.openxmlformats.org/officeDocument/2006/relationships/hyperlink" Target="http://mbl.is/greinasafn/grein/1704827" TargetMode="External"/><Relationship Id="rId4290" Type="http://schemas.openxmlformats.org/officeDocument/2006/relationships/hyperlink" Target="http://visir.is/g/2013706289896" TargetMode="External"/><Relationship Id="rId4293" Type="http://schemas.openxmlformats.org/officeDocument/2006/relationships/hyperlink" Target="http://mbl.is" TargetMode="External"/><Relationship Id="rId4292" Type="http://schemas.openxmlformats.org/officeDocument/2006/relationships/hyperlink" Target="http://visir.is/g/2017170828866" TargetMode="External"/><Relationship Id="rId4295" Type="http://schemas.openxmlformats.org/officeDocument/2006/relationships/hyperlink" Target="http://mbl.is/greinasafn/grein/1399425" TargetMode="External"/><Relationship Id="rId4294" Type="http://schemas.openxmlformats.org/officeDocument/2006/relationships/hyperlink" Target="http://mbl.is/sport/golf/2014/05/28/raesa_kylfinga_a_8_minutna_fresti" TargetMode="External"/><Relationship Id="rId4297" Type="http://schemas.openxmlformats.org/officeDocument/2006/relationships/hyperlink" Target="http://dv.is/fokus/folk/2018/6/29/thorsteinn-gudmundsson-vid-erum-ad-hraeda-unglingana-okkar" TargetMode="External"/><Relationship Id="rId4296" Type="http://schemas.openxmlformats.org/officeDocument/2006/relationships/hyperlink" Target="http://dv.is" TargetMode="External"/><Relationship Id="rId4299" Type="http://schemas.openxmlformats.org/officeDocument/2006/relationships/hyperlink" Target="http://vb.is" TargetMode="External"/><Relationship Id="rId4298" Type="http://schemas.openxmlformats.org/officeDocument/2006/relationships/hyperlink" Target="http://visir.is/g/2017171028982" TargetMode="External"/><Relationship Id="rId4249" Type="http://schemas.openxmlformats.org/officeDocument/2006/relationships/hyperlink" Target="http://dv.is/433/2019/9/25/tvitugur-islendingur-vann-taepar-6-milljonir-erlendri-vedmalasidu-stor-upphaed-til-skattsins" TargetMode="External"/><Relationship Id="rId5570" Type="http://schemas.openxmlformats.org/officeDocument/2006/relationships/hyperlink" Target="http://mbl.is/greinasafn/grein/1429419" TargetMode="External"/><Relationship Id="rId5571" Type="http://schemas.openxmlformats.org/officeDocument/2006/relationships/hyperlink" Target="http://bbl.is/frettir/16724" TargetMode="External"/><Relationship Id="rId4240" Type="http://schemas.openxmlformats.org/officeDocument/2006/relationships/hyperlink" Target="http://dv.is" TargetMode="External"/><Relationship Id="rId4242" Type="http://schemas.openxmlformats.org/officeDocument/2006/relationships/hyperlink" Target="http://mbl.is" TargetMode="External"/><Relationship Id="rId5574" Type="http://schemas.openxmlformats.org/officeDocument/2006/relationships/hyperlink" Target="http://ruv.is/node/780408" TargetMode="External"/><Relationship Id="rId4241" Type="http://schemas.openxmlformats.org/officeDocument/2006/relationships/hyperlink" Target="http://dv.is/433/2018/4/20/elmar-anaegdur-i-tyrklandi-litur-miklu-verr-ut-a-google-en-thad-er-i-raun-og-veru" TargetMode="External"/><Relationship Id="rId5575" Type="http://schemas.openxmlformats.org/officeDocument/2006/relationships/hyperlink" Target="http://ruv.is/frett/aeskilegt-ad-borgarfulltruar-geti-bordad-heima" TargetMode="External"/><Relationship Id="rId4244" Type="http://schemas.openxmlformats.org/officeDocument/2006/relationships/hyperlink" Target="http://visir.is/g/2019190618847" TargetMode="External"/><Relationship Id="rId5572" Type="http://schemas.openxmlformats.org/officeDocument/2006/relationships/hyperlink" Target="http://vf.is/mannlif/famiglia-italiana" TargetMode="External"/><Relationship Id="rId4243" Type="http://schemas.openxmlformats.org/officeDocument/2006/relationships/hyperlink" Target="http://mbl.is/sport/handbolti/2019/10/23/draumur_ad_fa_landslidskallid" TargetMode="External"/><Relationship Id="rId5573" Type="http://schemas.openxmlformats.org/officeDocument/2006/relationships/hyperlink" Target="http://mbl.is/greinasafn/grein/1634065" TargetMode="External"/><Relationship Id="rId4246" Type="http://schemas.openxmlformats.org/officeDocument/2006/relationships/hyperlink" Target="http://mbl.is/sport/enski/2011/10/05/sven_goran_vonast_eftir_beckham" TargetMode="External"/><Relationship Id="rId5578" Type="http://schemas.openxmlformats.org/officeDocument/2006/relationships/hyperlink" Target="http://mbl.is/frettir/innlent/2017/05/21/skothelda_vestid_stadalbunadur_hja_unu/" TargetMode="External"/><Relationship Id="rId4245" Type="http://schemas.openxmlformats.org/officeDocument/2006/relationships/hyperlink" Target="http://mbl.is" TargetMode="External"/><Relationship Id="rId5579" Type="http://schemas.openxmlformats.org/officeDocument/2006/relationships/hyperlink" Target="http://kjarninn.is" TargetMode="External"/><Relationship Id="rId4248" Type="http://schemas.openxmlformats.org/officeDocument/2006/relationships/hyperlink" Target="http://dv.is" TargetMode="External"/><Relationship Id="rId5576" Type="http://schemas.openxmlformats.org/officeDocument/2006/relationships/hyperlink" Target="http://eyjafrettir.is/frett/med-margar-heimasmidadar-rutur/2008-03-08" TargetMode="External"/><Relationship Id="rId4247" Type="http://schemas.openxmlformats.org/officeDocument/2006/relationships/hyperlink" Target="http://mbl.is/greinasafn/grein/1515665" TargetMode="External"/><Relationship Id="rId5577" Type="http://schemas.openxmlformats.org/officeDocument/2006/relationships/hyperlink" Target="http://mbl.is" TargetMode="External"/><Relationship Id="rId4239" Type="http://schemas.openxmlformats.org/officeDocument/2006/relationships/hyperlink" Target="http://mbl.is/greinasafn/grein/621293" TargetMode="External"/><Relationship Id="rId4238" Type="http://schemas.openxmlformats.org/officeDocument/2006/relationships/hyperlink" Target="http://eyjafrettir.is/frett/fratafir-eru-alltaf-vondar/2016-05-19" TargetMode="External"/><Relationship Id="rId5569" Type="http://schemas.openxmlformats.org/officeDocument/2006/relationships/hyperlink" Target="http://mbl.is/frettir/innlent/2019/05/31/bladamenn_visi_kjaradeilu_til_sattasemjara" TargetMode="External"/><Relationship Id="rId6890" Type="http://schemas.openxmlformats.org/officeDocument/2006/relationships/hyperlink" Target="http://stundin.is/grein/8840" TargetMode="External"/><Relationship Id="rId5560" Type="http://schemas.openxmlformats.org/officeDocument/2006/relationships/hyperlink" Target="http://mbl.is/greinasafn/grein/1084992" TargetMode="External"/><Relationship Id="rId6891" Type="http://schemas.openxmlformats.org/officeDocument/2006/relationships/hyperlink" Target="http://visir.is/g/2013710259981" TargetMode="External"/><Relationship Id="rId495" Type="http://schemas.openxmlformats.org/officeDocument/2006/relationships/hyperlink" Target="http://dv.is" TargetMode="External"/><Relationship Id="rId4231" Type="http://schemas.openxmlformats.org/officeDocument/2006/relationships/hyperlink" Target="http://mbl.is/greinasafn/grein/625688" TargetMode="External"/><Relationship Id="rId5563" Type="http://schemas.openxmlformats.org/officeDocument/2006/relationships/hyperlink" Target="http://mbl.is/greinasafn/grein/1626842" TargetMode="External"/><Relationship Id="rId6894" Type="http://schemas.openxmlformats.org/officeDocument/2006/relationships/hyperlink" Target="http://mbl.is/greinasafn/grein/810201" TargetMode="External"/><Relationship Id="rId494" Type="http://schemas.openxmlformats.org/officeDocument/2006/relationships/hyperlink" Target="http://mbl.is/greinasafn/grein/1561476" TargetMode="External"/><Relationship Id="rId4230" Type="http://schemas.openxmlformats.org/officeDocument/2006/relationships/hyperlink" Target="http://mbl.is/greinasafn/grein/1112532" TargetMode="External"/><Relationship Id="rId5564" Type="http://schemas.openxmlformats.org/officeDocument/2006/relationships/hyperlink" Target="http://visir.is/g/2017171139896" TargetMode="External"/><Relationship Id="rId6895" Type="http://schemas.openxmlformats.org/officeDocument/2006/relationships/hyperlink" Target="http://mbl.is" TargetMode="External"/><Relationship Id="rId493" Type="http://schemas.openxmlformats.org/officeDocument/2006/relationships/hyperlink" Target="http://mbl.is/greinasafn/grein/1387624" TargetMode="External"/><Relationship Id="rId4233" Type="http://schemas.openxmlformats.org/officeDocument/2006/relationships/hyperlink" Target="http://mbl.is/greinasafn/grein/1247798" TargetMode="External"/><Relationship Id="rId5561" Type="http://schemas.openxmlformats.org/officeDocument/2006/relationships/hyperlink" Target="http://mbl.is" TargetMode="External"/><Relationship Id="rId6892" Type="http://schemas.openxmlformats.org/officeDocument/2006/relationships/hyperlink" Target="http://mbl.is/greinasafn/grein/1671342" TargetMode="External"/><Relationship Id="rId492" Type="http://schemas.openxmlformats.org/officeDocument/2006/relationships/hyperlink" Target="http://mbl.is/greinasafn/grein/1237021" TargetMode="External"/><Relationship Id="rId4232" Type="http://schemas.openxmlformats.org/officeDocument/2006/relationships/hyperlink" Target="http://mbl.is/greinasafn/grein/532385" TargetMode="External"/><Relationship Id="rId5562" Type="http://schemas.openxmlformats.org/officeDocument/2006/relationships/hyperlink" Target="http://mbl.is/frettir/innlent/2018/12/02/haframjolk_i_gamavis_i_hverri_viku" TargetMode="External"/><Relationship Id="rId6893" Type="http://schemas.openxmlformats.org/officeDocument/2006/relationships/hyperlink" Target="http://mbl.is/greinasafn/grein/1512955" TargetMode="External"/><Relationship Id="rId499" Type="http://schemas.openxmlformats.org/officeDocument/2006/relationships/hyperlink" Target="http://visir.is/g/2018180429839" TargetMode="External"/><Relationship Id="rId4235" Type="http://schemas.openxmlformats.org/officeDocument/2006/relationships/hyperlink" Target="http://eyjar.net/read/2016-11-12/aldrei-i-bodi-fyrir-okkur-ad-gefast-upp" TargetMode="External"/><Relationship Id="rId5567" Type="http://schemas.openxmlformats.org/officeDocument/2006/relationships/hyperlink" Target="http://mbl.is/greinasafn/grein/517627" TargetMode="External"/><Relationship Id="rId6898" Type="http://schemas.openxmlformats.org/officeDocument/2006/relationships/hyperlink" Target="http://vb.is" TargetMode="External"/><Relationship Id="rId498" Type="http://schemas.openxmlformats.org/officeDocument/2006/relationships/hyperlink" Target="http://stundin.is/grein/9574" TargetMode="External"/><Relationship Id="rId4234" Type="http://schemas.openxmlformats.org/officeDocument/2006/relationships/hyperlink" Target="http://eyjar.net" TargetMode="External"/><Relationship Id="rId5568" Type="http://schemas.openxmlformats.org/officeDocument/2006/relationships/hyperlink" Target="http://mbl.is" TargetMode="External"/><Relationship Id="rId6899" Type="http://schemas.openxmlformats.org/officeDocument/2006/relationships/hyperlink" Target="http://vb.is/frettir/157584" TargetMode="External"/><Relationship Id="rId497" Type="http://schemas.openxmlformats.org/officeDocument/2006/relationships/hyperlink" Target="http://visir.is/g/2019190618789" TargetMode="External"/><Relationship Id="rId4237" Type="http://schemas.openxmlformats.org/officeDocument/2006/relationships/hyperlink" Target="http://ruv.is/frett/skrifad-a-timum-brelluspegla-internetsins" TargetMode="External"/><Relationship Id="rId5565" Type="http://schemas.openxmlformats.org/officeDocument/2006/relationships/hyperlink" Target="http://mbl.is/greinasafn/grein/749476" TargetMode="External"/><Relationship Id="rId6896" Type="http://schemas.openxmlformats.org/officeDocument/2006/relationships/hyperlink" Target="http://mbl.is/frettir/innlent/2019/01/25/geggjud_paeling_ad_gera_spitalalist" TargetMode="External"/><Relationship Id="rId496" Type="http://schemas.openxmlformats.org/officeDocument/2006/relationships/hyperlink" Target="http://dv.is/eyjan/2019/10/22/thorhildur-sunna-med-rokstuddan-grun-um-eythor-arnalds-sem-hyggst-klaga-doru-bjort-thessi-ummaeli-eru-thvert-sidareglur" TargetMode="External"/><Relationship Id="rId4236" Type="http://schemas.openxmlformats.org/officeDocument/2006/relationships/hyperlink" Target="http://ruv.is/node/1324113" TargetMode="External"/><Relationship Id="rId5566" Type="http://schemas.openxmlformats.org/officeDocument/2006/relationships/hyperlink" Target="http://mbl.is/greinasafn/grein/1303805" TargetMode="External"/><Relationship Id="rId6897" Type="http://schemas.openxmlformats.org/officeDocument/2006/relationships/hyperlink" Target="http://mbl.is/greinasafn/grein/1691944" TargetMode="External"/><Relationship Id="rId4260" Type="http://schemas.openxmlformats.org/officeDocument/2006/relationships/hyperlink" Target="http://visir.is/g/2017171118792" TargetMode="External"/><Relationship Id="rId5592" Type="http://schemas.openxmlformats.org/officeDocument/2006/relationships/hyperlink" Target="http://visir.is/g/2008126177685" TargetMode="External"/><Relationship Id="rId5593" Type="http://schemas.openxmlformats.org/officeDocument/2006/relationships/hyperlink" Target="http://mbl.is/greinasafn/grein/568626" TargetMode="External"/><Relationship Id="rId4262" Type="http://schemas.openxmlformats.org/officeDocument/2006/relationships/hyperlink" Target="http://kjarninn.is/frettir/2017-11-18-simtal-davids-og-geirs-birt-vissu-ad-lanid-fengist-ekki-endurgreitt" TargetMode="External"/><Relationship Id="rId5590" Type="http://schemas.openxmlformats.org/officeDocument/2006/relationships/hyperlink" Target="http://visir.is/g/2010113125067" TargetMode="External"/><Relationship Id="rId4261" Type="http://schemas.openxmlformats.org/officeDocument/2006/relationships/hyperlink" Target="http://kjarninn.is" TargetMode="External"/><Relationship Id="rId5591" Type="http://schemas.openxmlformats.org/officeDocument/2006/relationships/hyperlink" Target="http://ruv.is/node/1202551" TargetMode="External"/><Relationship Id="rId4264" Type="http://schemas.openxmlformats.org/officeDocument/2006/relationships/hyperlink" Target="http://mbl.is/greinasafn/grein/1346927" TargetMode="External"/><Relationship Id="rId5596" Type="http://schemas.openxmlformats.org/officeDocument/2006/relationships/hyperlink" Target="http://vb.is" TargetMode="External"/><Relationship Id="rId4263" Type="http://schemas.openxmlformats.org/officeDocument/2006/relationships/hyperlink" Target="http://ruv.is/node/776544" TargetMode="External"/><Relationship Id="rId5597" Type="http://schemas.openxmlformats.org/officeDocument/2006/relationships/hyperlink" Target="http://vb.is/frettir/156901" TargetMode="External"/><Relationship Id="rId4266" Type="http://schemas.openxmlformats.org/officeDocument/2006/relationships/hyperlink" Target="http://mbl.is/greinasafn/grein/1681795" TargetMode="External"/><Relationship Id="rId5594" Type="http://schemas.openxmlformats.org/officeDocument/2006/relationships/hyperlink" Target="http://vf.is/mannlif/famiglia-italiana" TargetMode="External"/><Relationship Id="rId4265" Type="http://schemas.openxmlformats.org/officeDocument/2006/relationships/hyperlink" Target="http://mbl.is/greinasafn/grein/1083520" TargetMode="External"/><Relationship Id="rId5595" Type="http://schemas.openxmlformats.org/officeDocument/2006/relationships/hyperlink" Target="http://frettabladid.is/lifid/poenkari-inn-vi-beini" TargetMode="External"/><Relationship Id="rId4268" Type="http://schemas.openxmlformats.org/officeDocument/2006/relationships/hyperlink" Target="http://visir.is/g/2018180309586" TargetMode="External"/><Relationship Id="rId4267" Type="http://schemas.openxmlformats.org/officeDocument/2006/relationships/hyperlink" Target="http://ruv.is/frett/hversdagsleiki-illskunnar-i-vice" TargetMode="External"/><Relationship Id="rId5598" Type="http://schemas.openxmlformats.org/officeDocument/2006/relationships/hyperlink" Target="http://pressan.is/Frettir/Lesafrett/tekur-thu-simann-med-inn-a-badherbergi-thad-skaltu-ekki-gera" TargetMode="External"/><Relationship Id="rId4269" Type="http://schemas.openxmlformats.org/officeDocument/2006/relationships/hyperlink" Target="http://mbl.is/greinasafn/grein/686631" TargetMode="External"/><Relationship Id="rId5599" Type="http://schemas.openxmlformats.org/officeDocument/2006/relationships/hyperlink" Target="http://visir.is/g/2016160529008" TargetMode="External"/><Relationship Id="rId5581" Type="http://schemas.openxmlformats.org/officeDocument/2006/relationships/hyperlink" Target="http://visir.is/g/2018180619365" TargetMode="External"/><Relationship Id="rId5582" Type="http://schemas.openxmlformats.org/officeDocument/2006/relationships/hyperlink" Target="http://mbl.is" TargetMode="External"/><Relationship Id="rId4251" Type="http://schemas.openxmlformats.org/officeDocument/2006/relationships/hyperlink" Target="http://ruv.is/node/1309967" TargetMode="External"/><Relationship Id="rId4250" Type="http://schemas.openxmlformats.org/officeDocument/2006/relationships/hyperlink" Target="http://ruv.is/node/749885" TargetMode="External"/><Relationship Id="rId5580" Type="http://schemas.openxmlformats.org/officeDocument/2006/relationships/hyperlink" Target="http://kjarninn.is/skodun/2015-12-27-ar-ottans" TargetMode="External"/><Relationship Id="rId4253" Type="http://schemas.openxmlformats.org/officeDocument/2006/relationships/hyperlink" Target="http://eyjan.pressan.is/frettir/?p=149565" TargetMode="External"/><Relationship Id="rId5585" Type="http://schemas.openxmlformats.org/officeDocument/2006/relationships/hyperlink" Target="http://mbl.is" TargetMode="External"/><Relationship Id="rId4252" Type="http://schemas.openxmlformats.org/officeDocument/2006/relationships/hyperlink" Target="http://ruv.is/node/1108895" TargetMode="External"/><Relationship Id="rId5586" Type="http://schemas.openxmlformats.org/officeDocument/2006/relationships/hyperlink" Target="http://mbl.is/frettir/innlent/2006/08/15/fleiri_naudganir_i_ar_en_allt_arid_i_fyrra" TargetMode="External"/><Relationship Id="rId4255" Type="http://schemas.openxmlformats.org/officeDocument/2006/relationships/hyperlink" Target="http://mbl.is/greinasafn/grein/842315" TargetMode="External"/><Relationship Id="rId5583" Type="http://schemas.openxmlformats.org/officeDocument/2006/relationships/hyperlink" Target="http://mbl.is/matur/frettir/2018/08/18/umhverfisradherra_skenkir_okeypis_supu" TargetMode="External"/><Relationship Id="rId4254" Type="http://schemas.openxmlformats.org/officeDocument/2006/relationships/hyperlink" Target="http://fotbolti.net/news/25-02-2019/benitez-tjadi-sig-um-almiron-og-leicester-ordrominn" TargetMode="External"/><Relationship Id="rId5584" Type="http://schemas.openxmlformats.org/officeDocument/2006/relationships/hyperlink" Target="http://mbl.is/greinasafn/grein/1145531" TargetMode="External"/><Relationship Id="rId4257" Type="http://schemas.openxmlformats.org/officeDocument/2006/relationships/hyperlink" Target="http://mbl.is/greinasafn/grein/766812" TargetMode="External"/><Relationship Id="rId5589" Type="http://schemas.openxmlformats.org/officeDocument/2006/relationships/hyperlink" Target="http://mbl.is/frettir/innlent/2019/04/09/sagdi_stofnanatregdu_vera_astaedu_synjunar" TargetMode="External"/><Relationship Id="rId4256" Type="http://schemas.openxmlformats.org/officeDocument/2006/relationships/hyperlink" Target="http://visir.is/g/2010675484586" TargetMode="External"/><Relationship Id="rId4259" Type="http://schemas.openxmlformats.org/officeDocument/2006/relationships/hyperlink" Target="http://stundin.is/grein/9416" TargetMode="External"/><Relationship Id="rId5587" Type="http://schemas.openxmlformats.org/officeDocument/2006/relationships/hyperlink" Target="http://mbl.is/greinasafn/grein/1589867" TargetMode="External"/><Relationship Id="rId4258" Type="http://schemas.openxmlformats.org/officeDocument/2006/relationships/hyperlink" Target="http://mbl.is/greinasafn/grein/740117" TargetMode="External"/><Relationship Id="rId5588" Type="http://schemas.openxmlformats.org/officeDocument/2006/relationships/hyperlink" Target="http://mbl.is" TargetMode="External"/><Relationship Id="rId6902" Type="http://schemas.openxmlformats.org/officeDocument/2006/relationships/hyperlink" Target="http://mbl.is/greinasafn/grein/1457136" TargetMode="External"/><Relationship Id="rId6903" Type="http://schemas.openxmlformats.org/officeDocument/2006/relationships/hyperlink" Target="http://dv.is" TargetMode="External"/><Relationship Id="rId6900" Type="http://schemas.openxmlformats.org/officeDocument/2006/relationships/hyperlink" Target="http://frettabladid.is/markadurinn/aldrei-jafn-audvelt-ad-verda-netglaepamadur" TargetMode="External"/><Relationship Id="rId6901" Type="http://schemas.openxmlformats.org/officeDocument/2006/relationships/hyperlink" Target="http://vf.is/mannlif/borgarletinginn-og-sveitasaeluseggurinn" TargetMode="External"/><Relationship Id="rId6906" Type="http://schemas.openxmlformats.org/officeDocument/2006/relationships/hyperlink" Target="http://mbl.is/greinasafn/grein/1033403" TargetMode="External"/><Relationship Id="rId6907" Type="http://schemas.openxmlformats.org/officeDocument/2006/relationships/hyperlink" Target="http://mbl.is/greinasafn/grein/1378340" TargetMode="External"/><Relationship Id="rId6904" Type="http://schemas.openxmlformats.org/officeDocument/2006/relationships/hyperlink" Target="http://visir.is/g/2011110919309" TargetMode="External"/><Relationship Id="rId6905" Type="http://schemas.openxmlformats.org/officeDocument/2006/relationships/hyperlink" Target="http://visir.is/g/2013131229441" TargetMode="External"/><Relationship Id="rId6908" Type="http://schemas.openxmlformats.org/officeDocument/2006/relationships/hyperlink" Target="http://mbl.is/greinasafn/grein/1494665" TargetMode="External"/><Relationship Id="rId6909" Type="http://schemas.openxmlformats.org/officeDocument/2006/relationships/hyperlink" Target="http://mbl.is/greinasafn/grein/1215220" TargetMode="External"/><Relationship Id="rId6924" Type="http://schemas.openxmlformats.org/officeDocument/2006/relationships/hyperlink" Target="http://mbl.is/smartland/heilsa/2018/10/25/fastar_ekki_til_ad_lettast" TargetMode="External"/><Relationship Id="rId6925" Type="http://schemas.openxmlformats.org/officeDocument/2006/relationships/hyperlink" Target="http://ruv.is/node/1036757" TargetMode="External"/><Relationship Id="rId6922" Type="http://schemas.openxmlformats.org/officeDocument/2006/relationships/hyperlink" Target="http://visir.is/g/2016161009172" TargetMode="External"/><Relationship Id="rId6923" Type="http://schemas.openxmlformats.org/officeDocument/2006/relationships/hyperlink" Target="http://mbl.is" TargetMode="External"/><Relationship Id="rId6928" Type="http://schemas.openxmlformats.org/officeDocument/2006/relationships/hyperlink" Target="http://mbl.is/greinasafn/grein/711716" TargetMode="External"/><Relationship Id="rId6929" Type="http://schemas.openxmlformats.org/officeDocument/2006/relationships/hyperlink" Target="http://dv.is" TargetMode="External"/><Relationship Id="rId6926" Type="http://schemas.openxmlformats.org/officeDocument/2006/relationships/hyperlink" Target="http://mbl.is/greinasafn/grein/1255333" TargetMode="External"/><Relationship Id="rId6927" Type="http://schemas.openxmlformats.org/officeDocument/2006/relationships/hyperlink" Target="http://mbl.is/greinasafn/grein/825379" TargetMode="External"/><Relationship Id="rId409" Type="http://schemas.openxmlformats.org/officeDocument/2006/relationships/hyperlink" Target="http://visir.is/g/2018180929696" TargetMode="External"/><Relationship Id="rId404" Type="http://schemas.openxmlformats.org/officeDocument/2006/relationships/hyperlink" Target="http://mbl.is/folk/frettir/2013/02/20/sjo_ara_a_medal_stormeistara" TargetMode="External"/><Relationship Id="rId403" Type="http://schemas.openxmlformats.org/officeDocument/2006/relationships/hyperlink" Target="http://mbl.is" TargetMode="External"/><Relationship Id="rId402" Type="http://schemas.openxmlformats.org/officeDocument/2006/relationships/hyperlink" Target="http://mbl.is/frettir/innlent/2017/10/01/konur_verda_ae_synilegri_a_bbc" TargetMode="External"/><Relationship Id="rId401" Type="http://schemas.openxmlformats.org/officeDocument/2006/relationships/hyperlink" Target="http://mbl.is" TargetMode="External"/><Relationship Id="rId408" Type="http://schemas.openxmlformats.org/officeDocument/2006/relationships/hyperlink" Target="http://mbl.is/greinasafn/grein/1685407" TargetMode="External"/><Relationship Id="rId407" Type="http://schemas.openxmlformats.org/officeDocument/2006/relationships/hyperlink" Target="http://mbl.is/greinasafn/grein/1700375" TargetMode="External"/><Relationship Id="rId406" Type="http://schemas.openxmlformats.org/officeDocument/2006/relationships/hyperlink" Target="http://stundin.is/grein/6336" TargetMode="External"/><Relationship Id="rId405" Type="http://schemas.openxmlformats.org/officeDocument/2006/relationships/hyperlink" Target="http://mbl.is/greinasafn/grein/1694146" TargetMode="External"/><Relationship Id="rId400" Type="http://schemas.openxmlformats.org/officeDocument/2006/relationships/hyperlink" Target="http://vf.is/frettir/duga-engar-afsakanir-nuna" TargetMode="External"/><Relationship Id="rId6920" Type="http://schemas.openxmlformats.org/officeDocument/2006/relationships/hyperlink" Target="http://ruv.is/node/1215465" TargetMode="External"/><Relationship Id="rId6921" Type="http://schemas.openxmlformats.org/officeDocument/2006/relationships/hyperlink" Target="http://frettabladid.is/frettir/likar-er-vi-island-a-attu-eftir-a-elska-svijo" TargetMode="External"/><Relationship Id="rId6913" Type="http://schemas.openxmlformats.org/officeDocument/2006/relationships/hyperlink" Target="http://mbl.is/greinasafn/grein/1701973" TargetMode="External"/><Relationship Id="rId6914" Type="http://schemas.openxmlformats.org/officeDocument/2006/relationships/hyperlink" Target="http://stundin.is/grein/3120" TargetMode="External"/><Relationship Id="rId6911" Type="http://schemas.openxmlformats.org/officeDocument/2006/relationships/hyperlink" Target="http://visir.is/g/2015704299983" TargetMode="External"/><Relationship Id="rId6912" Type="http://schemas.openxmlformats.org/officeDocument/2006/relationships/hyperlink" Target="http://visir.is/g/2017170209713" TargetMode="External"/><Relationship Id="rId6917" Type="http://schemas.openxmlformats.org/officeDocument/2006/relationships/hyperlink" Target="http://mbl.is" TargetMode="External"/><Relationship Id="rId6918" Type="http://schemas.openxmlformats.org/officeDocument/2006/relationships/hyperlink" Target="http://mbl.is/frettir/innlent/2018/09/10/vid_deilum_bodskapnum_eg_er_nog" TargetMode="External"/><Relationship Id="rId6915" Type="http://schemas.openxmlformats.org/officeDocument/2006/relationships/hyperlink" Target="http://bleikt.is" TargetMode="External"/><Relationship Id="rId6916" Type="http://schemas.openxmlformats.org/officeDocument/2006/relationships/hyperlink" Target="http://bleikt.pressan.is/lesa/jatningelskuvinkonamin/" TargetMode="External"/><Relationship Id="rId6919" Type="http://schemas.openxmlformats.org/officeDocument/2006/relationships/hyperlink" Target="http://visir.is/g/2016160329095" TargetMode="External"/><Relationship Id="rId6910" Type="http://schemas.openxmlformats.org/officeDocument/2006/relationships/hyperlink" Target="http://frettabladid.is/lifid/rokkstjornudraumarnir-geta-veri-lifshaettulegir" TargetMode="External"/><Relationship Id="rId4327" Type="http://schemas.openxmlformats.org/officeDocument/2006/relationships/hyperlink" Target="http://mbl.is" TargetMode="External"/><Relationship Id="rId5659" Type="http://schemas.openxmlformats.org/officeDocument/2006/relationships/hyperlink" Target="http://visir.is/g/2018180209503" TargetMode="External"/><Relationship Id="rId4326" Type="http://schemas.openxmlformats.org/officeDocument/2006/relationships/hyperlink" Target="http://mbl.is/greinasafn/grein/738293" TargetMode="External"/><Relationship Id="rId4329" Type="http://schemas.openxmlformats.org/officeDocument/2006/relationships/hyperlink" Target="http://mbl.is/greinasafn/grein/805466" TargetMode="External"/><Relationship Id="rId5657" Type="http://schemas.openxmlformats.org/officeDocument/2006/relationships/hyperlink" Target="http://mbl.is/smartland/heilsa/2013/08/25/losadu_thig_vid_thessa_fimm_osidi" TargetMode="External"/><Relationship Id="rId4328" Type="http://schemas.openxmlformats.org/officeDocument/2006/relationships/hyperlink" Target="http://mbl.is/vidskipti/frettir/2015/03/23/islendingar_thekkja_naudsynina_best" TargetMode="External"/><Relationship Id="rId5658" Type="http://schemas.openxmlformats.org/officeDocument/2006/relationships/hyperlink" Target="http://frettatiminn.is/thegar-hid-omogulega-verdur-ad-hinu-mogulega/" TargetMode="External"/><Relationship Id="rId469" Type="http://schemas.openxmlformats.org/officeDocument/2006/relationships/hyperlink" Target="http://mbl.is/smartland/heilsa/2018/12/17/6_astaedur_til_ad_fordast_sykur" TargetMode="External"/><Relationship Id="rId468" Type="http://schemas.openxmlformats.org/officeDocument/2006/relationships/hyperlink" Target="http://mbl.is" TargetMode="External"/><Relationship Id="rId467" Type="http://schemas.openxmlformats.org/officeDocument/2006/relationships/hyperlink" Target="http://mbl.is/greinasafn/grein/1687056" TargetMode="External"/><Relationship Id="rId462" Type="http://schemas.openxmlformats.org/officeDocument/2006/relationships/hyperlink" Target="http://dv.is" TargetMode="External"/><Relationship Id="rId5651" Type="http://schemas.openxmlformats.org/officeDocument/2006/relationships/hyperlink" Target="http://fotbolti.net/news/23-01-2019/axel-oskar-thvilikt-heppinn-med-gen-fra-a-til-o" TargetMode="External"/><Relationship Id="rId461" Type="http://schemas.openxmlformats.org/officeDocument/2006/relationships/hyperlink" Target="http://dv.is" TargetMode="External"/><Relationship Id="rId5652" Type="http://schemas.openxmlformats.org/officeDocument/2006/relationships/hyperlink" Target="http://visir.is/g/2019190208826" TargetMode="External"/><Relationship Id="rId460" Type="http://schemas.openxmlformats.org/officeDocument/2006/relationships/hyperlink" Target="http://eyjan.pressan.is/frettir/2010/01/15/islenski-djakninn-a-haiti-upplifir-von-i-augum-ibua-vid-adstaedur-sem-virdast-vonlausar/" TargetMode="External"/><Relationship Id="rId4321" Type="http://schemas.openxmlformats.org/officeDocument/2006/relationships/hyperlink" Target="http://mbl.is/greinasafn/grein/1455675" TargetMode="External"/><Relationship Id="rId4320" Type="http://schemas.openxmlformats.org/officeDocument/2006/relationships/hyperlink" Target="http://mbl.is/greinasafn/grein/1075404" TargetMode="External"/><Relationship Id="rId5650" Type="http://schemas.openxmlformats.org/officeDocument/2006/relationships/hyperlink" Target="http://mbl.is/greinasafn/grein/1644466" TargetMode="External"/><Relationship Id="rId466" Type="http://schemas.openxmlformats.org/officeDocument/2006/relationships/hyperlink" Target="http://mbl.is/greinasafn/grein/1698127" TargetMode="External"/><Relationship Id="rId4323" Type="http://schemas.openxmlformats.org/officeDocument/2006/relationships/hyperlink" Target="http://dv.is/433/2018/6/18/alfrun-varpar-ljosi-hvad-thad-er-sem-heillar-konur-vid-rurik-gislason" TargetMode="External"/><Relationship Id="rId5655" Type="http://schemas.openxmlformats.org/officeDocument/2006/relationships/hyperlink" Target="http://ruv.is/node/1290819" TargetMode="External"/><Relationship Id="rId465" Type="http://schemas.openxmlformats.org/officeDocument/2006/relationships/hyperlink" Target="http://dv.is/frettir/2018/12/3/thad-sem-thu-vissir-ekki-um-onnu-kolbrunu-throskathjalfi-og-jafnrettissinni-sem-var-fyrst-til-ad-uppnefna-freyju-ekki-bara-saklaus-kona" TargetMode="External"/><Relationship Id="rId4322" Type="http://schemas.openxmlformats.org/officeDocument/2006/relationships/hyperlink" Target="http://dv.is" TargetMode="External"/><Relationship Id="rId5656" Type="http://schemas.openxmlformats.org/officeDocument/2006/relationships/hyperlink" Target="http://mbl.is" TargetMode="External"/><Relationship Id="rId464" Type="http://schemas.openxmlformats.org/officeDocument/2006/relationships/hyperlink" Target="http://dv.is" TargetMode="External"/><Relationship Id="rId4325" Type="http://schemas.openxmlformats.org/officeDocument/2006/relationships/hyperlink" Target="http://ruv.is/frett/glas-til-ad-glapa-a-i-paskafriinu" TargetMode="External"/><Relationship Id="rId5653" Type="http://schemas.openxmlformats.org/officeDocument/2006/relationships/hyperlink" Target="http://mbl.is" TargetMode="External"/><Relationship Id="rId463" Type="http://schemas.openxmlformats.org/officeDocument/2006/relationships/hyperlink" Target="http://dv.is/fokus/folk/2018/6/24/anna-kolbrun-arnadottir-svona-afall-kemur-ekki-endilega-fram-salarlifinu-strax" TargetMode="External"/><Relationship Id="rId4324" Type="http://schemas.openxmlformats.org/officeDocument/2006/relationships/hyperlink" Target="http://visir.is/g/2014140908950" TargetMode="External"/><Relationship Id="rId5654" Type="http://schemas.openxmlformats.org/officeDocument/2006/relationships/hyperlink" Target="http://mbl.is/frettir/innlent/2009/01/08/fullt_ut_ur_dyrum_i_idno" TargetMode="External"/><Relationship Id="rId4316" Type="http://schemas.openxmlformats.org/officeDocument/2006/relationships/hyperlink" Target="http://frettabladid.is/sport/aurier-handtekinn-fyrir-heimilisofbeldi" TargetMode="External"/><Relationship Id="rId5648" Type="http://schemas.openxmlformats.org/officeDocument/2006/relationships/hyperlink" Target="http://mbl.is/greinasafn/grein/1365012" TargetMode="External"/><Relationship Id="rId4315" Type="http://schemas.openxmlformats.org/officeDocument/2006/relationships/hyperlink" Target="http://mbl.is/greinasafn/grein/1656032" TargetMode="External"/><Relationship Id="rId5649" Type="http://schemas.openxmlformats.org/officeDocument/2006/relationships/hyperlink" Target="http://ruv.is/frett/kerfi-byggt-a-sarustu-thjaningum-kvenna" TargetMode="External"/><Relationship Id="rId4318" Type="http://schemas.openxmlformats.org/officeDocument/2006/relationships/hyperlink" Target="http://mbl.is/greinasafn/grein/1255251" TargetMode="External"/><Relationship Id="rId5646" Type="http://schemas.openxmlformats.org/officeDocument/2006/relationships/hyperlink" Target="http://visir.is/g/2019190309135" TargetMode="External"/><Relationship Id="rId4317" Type="http://schemas.openxmlformats.org/officeDocument/2006/relationships/hyperlink" Target="http://mbl.is/greinasafn/grein/1087155" TargetMode="External"/><Relationship Id="rId5647" Type="http://schemas.openxmlformats.org/officeDocument/2006/relationships/hyperlink" Target="http://ruv.is/node/1101870" TargetMode="External"/><Relationship Id="rId4319" Type="http://schemas.openxmlformats.org/officeDocument/2006/relationships/hyperlink" Target="http://mbl.is/greinasafn/grein/796250" TargetMode="External"/><Relationship Id="rId459" Type="http://schemas.openxmlformats.org/officeDocument/2006/relationships/hyperlink" Target="http://mbl.is/frettir/innlent/2010/01/15/von_vid_vonlausar_adstaedur" TargetMode="External"/><Relationship Id="rId458" Type="http://schemas.openxmlformats.org/officeDocument/2006/relationships/hyperlink" Target="http://mbl.is" TargetMode="External"/><Relationship Id="rId457" Type="http://schemas.openxmlformats.org/officeDocument/2006/relationships/hyperlink" Target="http://dv.is/folk/2017/2/10/hafa-medvitad-barist-vid-hegomann/" TargetMode="External"/><Relationship Id="rId456" Type="http://schemas.openxmlformats.org/officeDocument/2006/relationships/hyperlink" Target="http://dv.is" TargetMode="External"/><Relationship Id="rId451" Type="http://schemas.openxmlformats.org/officeDocument/2006/relationships/hyperlink" Target="http://stundin.is/grein/7304" TargetMode="External"/><Relationship Id="rId5640" Type="http://schemas.openxmlformats.org/officeDocument/2006/relationships/hyperlink" Target="http://mbl.is/greinasafn/grein/1444312" TargetMode="External"/><Relationship Id="rId450" Type="http://schemas.openxmlformats.org/officeDocument/2006/relationships/hyperlink" Target="http://mbl.is/greinasafn/grein/1385499" TargetMode="External"/><Relationship Id="rId5641" Type="http://schemas.openxmlformats.org/officeDocument/2006/relationships/hyperlink" Target="http://visir.is/g/2015150339965" TargetMode="External"/><Relationship Id="rId4310" Type="http://schemas.openxmlformats.org/officeDocument/2006/relationships/hyperlink" Target="http://visir.is/g/2019191119637" TargetMode="External"/><Relationship Id="rId455" Type="http://schemas.openxmlformats.org/officeDocument/2006/relationships/hyperlink" Target="http://frettabladid.is/lifid/sterk-akvein-og-rjosk" TargetMode="External"/><Relationship Id="rId4312" Type="http://schemas.openxmlformats.org/officeDocument/2006/relationships/hyperlink" Target="http://kjarninn.is/skodun/2016-11-25-adgerda-thorf-i-loftslagsmalum/" TargetMode="External"/><Relationship Id="rId5644" Type="http://schemas.openxmlformats.org/officeDocument/2006/relationships/hyperlink" Target="http://mbl.is/greinasafn/grein/1422697" TargetMode="External"/><Relationship Id="rId454" Type="http://schemas.openxmlformats.org/officeDocument/2006/relationships/hyperlink" Target="http://mbl.is/greinasafn/grein/668849" TargetMode="External"/><Relationship Id="rId4311" Type="http://schemas.openxmlformats.org/officeDocument/2006/relationships/hyperlink" Target="http://kjarninn.is" TargetMode="External"/><Relationship Id="rId5645" Type="http://schemas.openxmlformats.org/officeDocument/2006/relationships/hyperlink" Target="http://visir.is/g/2017171039958" TargetMode="External"/><Relationship Id="rId453" Type="http://schemas.openxmlformats.org/officeDocument/2006/relationships/hyperlink" Target="http://mbl.is/frettir/burdargrein/2018/09/26/thad_er_alltaf_von_alltaf" TargetMode="External"/><Relationship Id="rId4314" Type="http://schemas.openxmlformats.org/officeDocument/2006/relationships/hyperlink" Target="http://dv.is/blogg/johann-hauksson/2012/11/21/adstodubrask-og-orkufyrirtaekin/" TargetMode="External"/><Relationship Id="rId5642" Type="http://schemas.openxmlformats.org/officeDocument/2006/relationships/hyperlink" Target="http://vf.is/frettir/dagbok-irisar-eddu-og-eydisar-fra-ol-2000" TargetMode="External"/><Relationship Id="rId452" Type="http://schemas.openxmlformats.org/officeDocument/2006/relationships/hyperlink" Target="http://mbl.is" TargetMode="External"/><Relationship Id="rId4313" Type="http://schemas.openxmlformats.org/officeDocument/2006/relationships/hyperlink" Target="http://dv.is" TargetMode="External"/><Relationship Id="rId5643" Type="http://schemas.openxmlformats.org/officeDocument/2006/relationships/hyperlink" Target="http://mbl.is/greinasafn/grein/1348158" TargetMode="External"/><Relationship Id="rId3018" Type="http://schemas.openxmlformats.org/officeDocument/2006/relationships/hyperlink" Target="http://visir.is/g/2019191009861" TargetMode="External"/><Relationship Id="rId4349" Type="http://schemas.openxmlformats.org/officeDocument/2006/relationships/hyperlink" Target="http://pressan.is/Landsmalablod/Lesa_Akureyri/listin-ma-gjarnan-ogra" TargetMode="External"/><Relationship Id="rId3017" Type="http://schemas.openxmlformats.org/officeDocument/2006/relationships/hyperlink" Target="http://mbl.is/folk/frettir/2011/12/05/deitar_kvennagull_en_drekkur_ekki" TargetMode="External"/><Relationship Id="rId4348" Type="http://schemas.openxmlformats.org/officeDocument/2006/relationships/hyperlink" Target="http://visir.is/g/2008851205320" TargetMode="External"/><Relationship Id="rId5679" Type="http://schemas.openxmlformats.org/officeDocument/2006/relationships/hyperlink" Target="http://mbl.is/greinasafn/grein/1338857" TargetMode="External"/><Relationship Id="rId3019" Type="http://schemas.openxmlformats.org/officeDocument/2006/relationships/hyperlink" Target="http://kaffid.is/ekki-inn-myndinni-ad-glod-og-vel-gefin-stelpa-eins-og-eg-gaeti-verid-thunglynd" TargetMode="External"/><Relationship Id="rId491" Type="http://schemas.openxmlformats.org/officeDocument/2006/relationships/hyperlink" Target="http://mbl.is/greinasafn/grein/1694143" TargetMode="External"/><Relationship Id="rId490" Type="http://schemas.openxmlformats.org/officeDocument/2006/relationships/hyperlink" Target="http://mbl.is/greinasafn/grein/1165605" TargetMode="External"/><Relationship Id="rId489" Type="http://schemas.openxmlformats.org/officeDocument/2006/relationships/hyperlink" Target="http://mbl.is/greinasafn/grein/672961" TargetMode="External"/><Relationship Id="rId5670" Type="http://schemas.openxmlformats.org/officeDocument/2006/relationships/hyperlink" Target="http://mbl.is/greinasafn/grein/1230768" TargetMode="External"/><Relationship Id="rId484" Type="http://schemas.openxmlformats.org/officeDocument/2006/relationships/hyperlink" Target="http://mbl.is/greinasafn/grein/772763" TargetMode="External"/><Relationship Id="rId3010" Type="http://schemas.openxmlformats.org/officeDocument/2006/relationships/hyperlink" Target="http://dv.is" TargetMode="External"/><Relationship Id="rId4341" Type="http://schemas.openxmlformats.org/officeDocument/2006/relationships/hyperlink" Target="http://mbl.is" TargetMode="External"/><Relationship Id="rId5673" Type="http://schemas.openxmlformats.org/officeDocument/2006/relationships/hyperlink" Target="http://visir.is/g/2019190209409" TargetMode="External"/><Relationship Id="rId483" Type="http://schemas.openxmlformats.org/officeDocument/2006/relationships/hyperlink" Target="http://dv.is/433/2019/2/8/gudni-um-starfid-og-gagnryni-ad-opna-adra-skrifstofu-kringum-ksi-finnst-mer-ekki-skynsamlegt" TargetMode="External"/><Relationship Id="rId4340" Type="http://schemas.openxmlformats.org/officeDocument/2006/relationships/hyperlink" Target="http://visir.is/g/2016161029906" TargetMode="External"/><Relationship Id="rId5674" Type="http://schemas.openxmlformats.org/officeDocument/2006/relationships/hyperlink" Target="http://mbl.is/greinasafn/grein/1225315" TargetMode="External"/><Relationship Id="rId482" Type="http://schemas.openxmlformats.org/officeDocument/2006/relationships/hyperlink" Target="http://dv.is" TargetMode="External"/><Relationship Id="rId3012" Type="http://schemas.openxmlformats.org/officeDocument/2006/relationships/hyperlink" Target="http://frettabladid.is/frettir/gdrn-mikilvaegt-i-essum-bransa-a-hlusta-a-sjalfan-sig" TargetMode="External"/><Relationship Id="rId4343" Type="http://schemas.openxmlformats.org/officeDocument/2006/relationships/hyperlink" Target="http://mbl.is" TargetMode="External"/><Relationship Id="rId5671" Type="http://schemas.openxmlformats.org/officeDocument/2006/relationships/hyperlink" Target="http://mbl.is" TargetMode="External"/><Relationship Id="rId481" Type="http://schemas.openxmlformats.org/officeDocument/2006/relationships/hyperlink" Target="http://visir.is/g/2008257272622" TargetMode="External"/><Relationship Id="rId3011" Type="http://schemas.openxmlformats.org/officeDocument/2006/relationships/hyperlink" Target="http://dv.is/folk/2013/9/24/eg-er-48-kilo-med-flatan-rass/" TargetMode="External"/><Relationship Id="rId4342" Type="http://schemas.openxmlformats.org/officeDocument/2006/relationships/hyperlink" Target="http://visir.is/g/2018180429707" TargetMode="External"/><Relationship Id="rId5672" Type="http://schemas.openxmlformats.org/officeDocument/2006/relationships/hyperlink" Target="http://mbl.is/sport/efstadeild/2008/07/30/bjarni_styrkir_hopinn_og_getur_bara_hjalpad" TargetMode="External"/><Relationship Id="rId488" Type="http://schemas.openxmlformats.org/officeDocument/2006/relationships/hyperlink" Target="http://ruv.is/node/1201441" TargetMode="External"/><Relationship Id="rId3014" Type="http://schemas.openxmlformats.org/officeDocument/2006/relationships/hyperlink" Target="http://mbl.is/smartland/stars/2011/08/02/lopez_leysir_fra_skjodunni" TargetMode="External"/><Relationship Id="rId4345" Type="http://schemas.openxmlformats.org/officeDocument/2006/relationships/hyperlink" Target="http://mbl.is/greinasafn/grein/1344929" TargetMode="External"/><Relationship Id="rId5677" Type="http://schemas.openxmlformats.org/officeDocument/2006/relationships/hyperlink" Target="http://mbl.is/greinasafn/grein/1357760" TargetMode="External"/><Relationship Id="rId487" Type="http://schemas.openxmlformats.org/officeDocument/2006/relationships/hyperlink" Target="http://visir.is/g/2009701879023" TargetMode="External"/><Relationship Id="rId3013" Type="http://schemas.openxmlformats.org/officeDocument/2006/relationships/hyperlink" Target="http://mbl.is" TargetMode="External"/><Relationship Id="rId4344" Type="http://schemas.openxmlformats.org/officeDocument/2006/relationships/hyperlink" Target="http://mbl.is/folk/frettir/2018/08/16/margt_spennandi_fram_undan" TargetMode="External"/><Relationship Id="rId5678" Type="http://schemas.openxmlformats.org/officeDocument/2006/relationships/hyperlink" Target="http://mbl.is/greinasafn/grein/1487513" TargetMode="External"/><Relationship Id="rId486" Type="http://schemas.openxmlformats.org/officeDocument/2006/relationships/hyperlink" Target="http://dv.is/frettir/2017/7/24/rosa-eg-fer-i-vinnuna-til-ad-sleppa-vid-karlinn-gudvardur-skammadur-valdafikn-er-ad-leida-konur-villigotur/" TargetMode="External"/><Relationship Id="rId3016" Type="http://schemas.openxmlformats.org/officeDocument/2006/relationships/hyperlink" Target="http://mbl.is" TargetMode="External"/><Relationship Id="rId4347" Type="http://schemas.openxmlformats.org/officeDocument/2006/relationships/hyperlink" Target="http://ruv.is/node/770407" TargetMode="External"/><Relationship Id="rId5675" Type="http://schemas.openxmlformats.org/officeDocument/2006/relationships/hyperlink" Target="http://visir.is/g/2009965706930" TargetMode="External"/><Relationship Id="rId485" Type="http://schemas.openxmlformats.org/officeDocument/2006/relationships/hyperlink" Target="http://dv.is" TargetMode="External"/><Relationship Id="rId3015" Type="http://schemas.openxmlformats.org/officeDocument/2006/relationships/hyperlink" Target="http://mbl.is/greinasafn/grein/829014" TargetMode="External"/><Relationship Id="rId4346" Type="http://schemas.openxmlformats.org/officeDocument/2006/relationships/hyperlink" Target="http://stundin.is/grein/6336" TargetMode="External"/><Relationship Id="rId5676" Type="http://schemas.openxmlformats.org/officeDocument/2006/relationships/hyperlink" Target="http://mannlif.is/heimurinn/innlent/born-eiga-ekki-ad-thurfa-ad-verda-fyrir-kynferdisofbeldi" TargetMode="External"/><Relationship Id="rId3007" Type="http://schemas.openxmlformats.org/officeDocument/2006/relationships/hyperlink" Target="http://mbl.is/greinasafn/grein/501295" TargetMode="External"/><Relationship Id="rId4338" Type="http://schemas.openxmlformats.org/officeDocument/2006/relationships/hyperlink" Target="http://visir.is/g/2016161029906" TargetMode="External"/><Relationship Id="rId3006" Type="http://schemas.openxmlformats.org/officeDocument/2006/relationships/hyperlink" Target="http://mbl.is/smartland/samskipti/2016/10/12/er_barnid_thitt_ofurvidkvaemt/" TargetMode="External"/><Relationship Id="rId4337" Type="http://schemas.openxmlformats.org/officeDocument/2006/relationships/hyperlink" Target="http://visir.is/g/2019191109807" TargetMode="External"/><Relationship Id="rId3009" Type="http://schemas.openxmlformats.org/officeDocument/2006/relationships/hyperlink" Target="http://mbl.is/greinasafn/grein/1348936" TargetMode="External"/><Relationship Id="rId5668" Type="http://schemas.openxmlformats.org/officeDocument/2006/relationships/hyperlink" Target="http://mbl.is" TargetMode="External"/><Relationship Id="rId3008" Type="http://schemas.openxmlformats.org/officeDocument/2006/relationships/hyperlink" Target="http://frettabladid.is/lifid/fann-kraftinn-minn-aftur" TargetMode="External"/><Relationship Id="rId4339" Type="http://schemas.openxmlformats.org/officeDocument/2006/relationships/hyperlink" Target="http://visir.is/g/2017171118792" TargetMode="External"/><Relationship Id="rId5669" Type="http://schemas.openxmlformats.org/officeDocument/2006/relationships/hyperlink" Target="http://mbl.is/sport/akstur/2001/01/09/thad_er_mikid_verk_fyrir_hondum" TargetMode="External"/><Relationship Id="rId480" Type="http://schemas.openxmlformats.org/officeDocument/2006/relationships/hyperlink" Target="http://vb.is/frettir/125091/" TargetMode="External"/><Relationship Id="rId479" Type="http://schemas.openxmlformats.org/officeDocument/2006/relationships/hyperlink" Target="http://vb.is" TargetMode="External"/><Relationship Id="rId478" Type="http://schemas.openxmlformats.org/officeDocument/2006/relationships/hyperlink" Target="http://mbl.is/smartland/frami/2016/06/09/peningamalin_eiga_ad_vera_skemmtileg" TargetMode="External"/><Relationship Id="rId473" Type="http://schemas.openxmlformats.org/officeDocument/2006/relationships/hyperlink" Target="http://mbl.is/frettir/innlent/2016/08/29/nytur_og_fordast_sykur_samtimis/" TargetMode="External"/><Relationship Id="rId4330" Type="http://schemas.openxmlformats.org/officeDocument/2006/relationships/hyperlink" Target="http://mbl.is" TargetMode="External"/><Relationship Id="rId5662" Type="http://schemas.openxmlformats.org/officeDocument/2006/relationships/hyperlink" Target="http://visir.is/g/2010627132545" TargetMode="External"/><Relationship Id="rId472" Type="http://schemas.openxmlformats.org/officeDocument/2006/relationships/hyperlink" Target="http://mbl.is" TargetMode="External"/><Relationship Id="rId5663" Type="http://schemas.openxmlformats.org/officeDocument/2006/relationships/hyperlink" Target="http://mbl.is" TargetMode="External"/><Relationship Id="rId471" Type="http://schemas.openxmlformats.org/officeDocument/2006/relationships/hyperlink" Target="http://mbl.is/frettir/innlent/2011/09/07/vilja_haekka_hamarksuttekt" TargetMode="External"/><Relationship Id="rId3001" Type="http://schemas.openxmlformats.org/officeDocument/2006/relationships/hyperlink" Target="http://mbl.is" TargetMode="External"/><Relationship Id="rId4332" Type="http://schemas.openxmlformats.org/officeDocument/2006/relationships/hyperlink" Target="http://visir.is/g/2017170229436" TargetMode="External"/><Relationship Id="rId5660" Type="http://schemas.openxmlformats.org/officeDocument/2006/relationships/hyperlink" Target="http://mbl.is/greinasafn/grein/760193" TargetMode="External"/><Relationship Id="rId470" Type="http://schemas.openxmlformats.org/officeDocument/2006/relationships/hyperlink" Target="http://mbl.is" TargetMode="External"/><Relationship Id="rId3000" Type="http://schemas.openxmlformats.org/officeDocument/2006/relationships/hyperlink" Target="http://mbl.is/smartland/heilsa/2019/10/13/eg_verd_ad_borda_kolvetni" TargetMode="External"/><Relationship Id="rId4331" Type="http://schemas.openxmlformats.org/officeDocument/2006/relationships/hyperlink" Target="http://mbl.is/sport/enski/2007/05/09/ferguson_mourinho_hondladi_osigurinn_med_reisn" TargetMode="External"/><Relationship Id="rId5661" Type="http://schemas.openxmlformats.org/officeDocument/2006/relationships/hyperlink" Target="http://visir.is/g/2018180219084" TargetMode="External"/><Relationship Id="rId477" Type="http://schemas.openxmlformats.org/officeDocument/2006/relationships/hyperlink" Target="http://mbl.is" TargetMode="External"/><Relationship Id="rId3003" Type="http://schemas.openxmlformats.org/officeDocument/2006/relationships/hyperlink" Target="http://mbl.is/greinasafn/grein/1221522" TargetMode="External"/><Relationship Id="rId4334" Type="http://schemas.openxmlformats.org/officeDocument/2006/relationships/hyperlink" Target="http://mbl.is/sport/formula/2010/07/25/alonso_faer_sigur_a_silfurfati" TargetMode="External"/><Relationship Id="rId5666" Type="http://schemas.openxmlformats.org/officeDocument/2006/relationships/hyperlink" Target="http://mbl.is/greinasafn/grein/1478693" TargetMode="External"/><Relationship Id="rId476" Type="http://schemas.openxmlformats.org/officeDocument/2006/relationships/hyperlink" Target="http://mbl.is/greinasafn/grein/506219" TargetMode="External"/><Relationship Id="rId3002" Type="http://schemas.openxmlformats.org/officeDocument/2006/relationships/hyperlink" Target="http://mbl.is/smartland/heilsa/2014/08/06/hronn_tholir_illa_hveiti_fyrir_og_eftir_myndir_segj" TargetMode="External"/><Relationship Id="rId4333" Type="http://schemas.openxmlformats.org/officeDocument/2006/relationships/hyperlink" Target="http://mbl.is" TargetMode="External"/><Relationship Id="rId5667" Type="http://schemas.openxmlformats.org/officeDocument/2006/relationships/hyperlink" Target="http://frettabladid.is/sport/einkajalfari-currys-opnai" TargetMode="External"/><Relationship Id="rId475" Type="http://schemas.openxmlformats.org/officeDocument/2006/relationships/hyperlink" Target="http://dv.is" TargetMode="External"/><Relationship Id="rId3005" Type="http://schemas.openxmlformats.org/officeDocument/2006/relationships/hyperlink" Target="http://mbl.is" TargetMode="External"/><Relationship Id="rId4336" Type="http://schemas.openxmlformats.org/officeDocument/2006/relationships/hyperlink" Target="http://mbl.is/greinasafn/grein/1398940" TargetMode="External"/><Relationship Id="rId5664" Type="http://schemas.openxmlformats.org/officeDocument/2006/relationships/hyperlink" Target="http://mbl.is/frettir/innlent/2017/12/31/skipan_domara_tefst_fram_yfir_aramot" TargetMode="External"/><Relationship Id="rId474" Type="http://schemas.openxmlformats.org/officeDocument/2006/relationships/hyperlink" Target="http://mbl.is/greinasafn/grein/1656940" TargetMode="External"/><Relationship Id="rId3004" Type="http://schemas.openxmlformats.org/officeDocument/2006/relationships/hyperlink" Target="http://frettabladid.is/timamot/vagga-flugs-i-vatnsmyri" TargetMode="External"/><Relationship Id="rId4335" Type="http://schemas.openxmlformats.org/officeDocument/2006/relationships/hyperlink" Target="http://ruv.is/frett/hnotskurn-besti-ithrottamadur-allra-tima" TargetMode="External"/><Relationship Id="rId5665" Type="http://schemas.openxmlformats.org/officeDocument/2006/relationships/hyperlink" Target="http://mbl.is/greinasafn/grein/1683972" TargetMode="External"/><Relationship Id="rId5615" Type="http://schemas.openxmlformats.org/officeDocument/2006/relationships/hyperlink" Target="http://mbl.is" TargetMode="External"/><Relationship Id="rId6946" Type="http://schemas.openxmlformats.org/officeDocument/2006/relationships/hyperlink" Target="http://mbl.is/greinasafn/grein/738470" TargetMode="External"/><Relationship Id="rId5616" Type="http://schemas.openxmlformats.org/officeDocument/2006/relationships/hyperlink" Target="http://mbl.is/frettir/innlent/2019/05/05/veita_ekki_afslatt_af_loftslagsmalum" TargetMode="External"/><Relationship Id="rId6947" Type="http://schemas.openxmlformats.org/officeDocument/2006/relationships/hyperlink" Target="http://visir.is/g/2016160639989" TargetMode="External"/><Relationship Id="rId5613" Type="http://schemas.openxmlformats.org/officeDocument/2006/relationships/hyperlink" Target="http://mbl.is" TargetMode="External"/><Relationship Id="rId6944" Type="http://schemas.openxmlformats.org/officeDocument/2006/relationships/hyperlink" Target="http://visir.is/g/2010842440639" TargetMode="External"/><Relationship Id="rId5614" Type="http://schemas.openxmlformats.org/officeDocument/2006/relationships/hyperlink" Target="http://mbl.is/sport/em_fotbolta/2016/07/02/island_hefur_ekki_stolid_sigrum_3/" TargetMode="External"/><Relationship Id="rId6945" Type="http://schemas.openxmlformats.org/officeDocument/2006/relationships/hyperlink" Target="http://bbl.is/frettir/9219" TargetMode="External"/><Relationship Id="rId5619" Type="http://schemas.openxmlformats.org/officeDocument/2006/relationships/hyperlink" Target="http://mannlif.is/heimurinn/buid-ad-normalisera-hatursordraedu" TargetMode="External"/><Relationship Id="rId5617" Type="http://schemas.openxmlformats.org/officeDocument/2006/relationships/hyperlink" Target="http://mbl.is" TargetMode="External"/><Relationship Id="rId6948" Type="http://schemas.openxmlformats.org/officeDocument/2006/relationships/hyperlink" Target="http://mbl.is/greinasafn/grein/1323193" TargetMode="External"/><Relationship Id="rId5618" Type="http://schemas.openxmlformats.org/officeDocument/2006/relationships/hyperlink" Target="http://mbl.is/frettir/innlent/2018/08/05/fridagur_i_motsogn" TargetMode="External"/><Relationship Id="rId6949" Type="http://schemas.openxmlformats.org/officeDocument/2006/relationships/hyperlink" Target="http://visir.is/g/2018180319503" TargetMode="External"/><Relationship Id="rId426" Type="http://schemas.openxmlformats.org/officeDocument/2006/relationships/hyperlink" Target="http://mbl.is" TargetMode="External"/><Relationship Id="rId425" Type="http://schemas.openxmlformats.org/officeDocument/2006/relationships/hyperlink" Target="http://mbl.is/greinasafn/grein/1580639" TargetMode="External"/><Relationship Id="rId424" Type="http://schemas.openxmlformats.org/officeDocument/2006/relationships/hyperlink" Target="http://visir.is/g/2019190718852" TargetMode="External"/><Relationship Id="rId423" Type="http://schemas.openxmlformats.org/officeDocument/2006/relationships/hyperlink" Target="http://mbl.is/greinasafn/grein/1258382" TargetMode="External"/><Relationship Id="rId429" Type="http://schemas.openxmlformats.org/officeDocument/2006/relationships/hyperlink" Target="http://ruv.is/node/1305992" TargetMode="External"/><Relationship Id="rId428" Type="http://schemas.openxmlformats.org/officeDocument/2006/relationships/hyperlink" Target="http://visir.is/g/2017171229040" TargetMode="External"/><Relationship Id="rId427" Type="http://schemas.openxmlformats.org/officeDocument/2006/relationships/hyperlink" Target="http://mbl.is/sport/frettir/2002/04/24/erum_mjog_vel_stemmdir" TargetMode="External"/><Relationship Id="rId422" Type="http://schemas.openxmlformats.org/officeDocument/2006/relationships/hyperlink" Target="http://dv.is/frettir/2012/2/5/mordur-krefur-bjarna-svara/" TargetMode="External"/><Relationship Id="rId5611" Type="http://schemas.openxmlformats.org/officeDocument/2006/relationships/hyperlink" Target="http://mbl.is" TargetMode="External"/><Relationship Id="rId6942" Type="http://schemas.openxmlformats.org/officeDocument/2006/relationships/hyperlink" Target="http://bleikt.is" TargetMode="External"/><Relationship Id="rId421" Type="http://schemas.openxmlformats.org/officeDocument/2006/relationships/hyperlink" Target="http://dv.is" TargetMode="External"/><Relationship Id="rId5612" Type="http://schemas.openxmlformats.org/officeDocument/2006/relationships/hyperlink" Target="http://mbl.is/frettir/erlent/2016/11/18/neitar_ad_klaeda_melaniu_trump/" TargetMode="External"/><Relationship Id="rId6943" Type="http://schemas.openxmlformats.org/officeDocument/2006/relationships/hyperlink" Target="http://bleikt.pressan.is/lesa/svona-faerdu-barnid-thitt-til-ad-hlyda-ollu-sem-thu-segir/" TargetMode="External"/><Relationship Id="rId420" Type="http://schemas.openxmlformats.org/officeDocument/2006/relationships/hyperlink" Target="http://mbl.is/greinasafn/grein/1480360" TargetMode="External"/><Relationship Id="rId6940" Type="http://schemas.openxmlformats.org/officeDocument/2006/relationships/hyperlink" Target="http://dv.is" TargetMode="External"/><Relationship Id="rId5610" Type="http://schemas.openxmlformats.org/officeDocument/2006/relationships/hyperlink" Target="http://visir.is/g/2008281606227" TargetMode="External"/><Relationship Id="rId6941" Type="http://schemas.openxmlformats.org/officeDocument/2006/relationships/hyperlink" Target="http://dv.is/lifsstill/2013/8/29/25-einkenni-theirra-sem-lifa-hamingjusomu-og-heilbrigdu-lifi-793W15/" TargetMode="External"/><Relationship Id="rId5604" Type="http://schemas.openxmlformats.org/officeDocument/2006/relationships/hyperlink" Target="http://mbl.is" TargetMode="External"/><Relationship Id="rId6935" Type="http://schemas.openxmlformats.org/officeDocument/2006/relationships/hyperlink" Target="http://mbl.is/smartland/samskipti/2017/03/25/er_sambandinu_lokid/" TargetMode="External"/><Relationship Id="rId5605" Type="http://schemas.openxmlformats.org/officeDocument/2006/relationships/hyperlink" Target="http://mbl.is/frettir/innlent/2019/09/19/markmidid_ad_hamarka_verdmaetin" TargetMode="External"/><Relationship Id="rId6936" Type="http://schemas.openxmlformats.org/officeDocument/2006/relationships/hyperlink" Target="http://mbl.is/greinasafn/grein/1149820" TargetMode="External"/><Relationship Id="rId5602" Type="http://schemas.openxmlformats.org/officeDocument/2006/relationships/hyperlink" Target="http://mbl.is/greinasafn/grein/1682056" TargetMode="External"/><Relationship Id="rId6933" Type="http://schemas.openxmlformats.org/officeDocument/2006/relationships/hyperlink" Target="http://mbl.is/greinasafn/grein/1640799" TargetMode="External"/><Relationship Id="rId5603" Type="http://schemas.openxmlformats.org/officeDocument/2006/relationships/hyperlink" Target="http://visir.is/g/2018181219902" TargetMode="External"/><Relationship Id="rId6934" Type="http://schemas.openxmlformats.org/officeDocument/2006/relationships/hyperlink" Target="http://mbl.is" TargetMode="External"/><Relationship Id="rId5608" Type="http://schemas.openxmlformats.org/officeDocument/2006/relationships/hyperlink" Target="http://mbl.is/greinasafn/grein/1534228" TargetMode="External"/><Relationship Id="rId6939" Type="http://schemas.openxmlformats.org/officeDocument/2006/relationships/hyperlink" Target="http://dv.is/folk/2013/6/27/verid-servitrinar/" TargetMode="External"/><Relationship Id="rId5609" Type="http://schemas.openxmlformats.org/officeDocument/2006/relationships/hyperlink" Target="http://mbl.is/greinasafn/grein/1694146" TargetMode="External"/><Relationship Id="rId5606" Type="http://schemas.openxmlformats.org/officeDocument/2006/relationships/hyperlink" Target="http://frettatiminn.is/23558-2/" TargetMode="External"/><Relationship Id="rId6937" Type="http://schemas.openxmlformats.org/officeDocument/2006/relationships/hyperlink" Target="http://visir.is/g/2016160329095" TargetMode="External"/><Relationship Id="rId5607" Type="http://schemas.openxmlformats.org/officeDocument/2006/relationships/hyperlink" Target="http://fotbolti.net/news/26-07-2018/margir-ottast-ad-velgengni-islands-hrapi" TargetMode="External"/><Relationship Id="rId6938" Type="http://schemas.openxmlformats.org/officeDocument/2006/relationships/hyperlink" Target="http://dv.is" TargetMode="External"/><Relationship Id="rId415" Type="http://schemas.openxmlformats.org/officeDocument/2006/relationships/hyperlink" Target="http://dv.is/lifsstill/2011/2/24/10-leidir-til-thess-ad-jafna-sig-astarsorg/" TargetMode="External"/><Relationship Id="rId414" Type="http://schemas.openxmlformats.org/officeDocument/2006/relationships/hyperlink" Target="http://dv.is" TargetMode="External"/><Relationship Id="rId413" Type="http://schemas.openxmlformats.org/officeDocument/2006/relationships/hyperlink" Target="http://mbl.is/greinasafn/grein/1467897" TargetMode="External"/><Relationship Id="rId412" Type="http://schemas.openxmlformats.org/officeDocument/2006/relationships/hyperlink" Target="http://mbl.is/greinasafn/grein/1568650" TargetMode="External"/><Relationship Id="rId419" Type="http://schemas.openxmlformats.org/officeDocument/2006/relationships/hyperlink" Target="http://mbl.is/greinasafn/grein/1696959" TargetMode="External"/><Relationship Id="rId418" Type="http://schemas.openxmlformats.org/officeDocument/2006/relationships/hyperlink" Target="http://eyjan.dv.is/eyjan/2013/03/13/vid-verdum-bara-ad-fara-ad-velja-hverjum-vid-aetlum-ad-hjalpa-og-hverjum-ekki/" TargetMode="External"/><Relationship Id="rId417" Type="http://schemas.openxmlformats.org/officeDocument/2006/relationships/hyperlink" Target="http://visir.is/g/2009227692818" TargetMode="External"/><Relationship Id="rId416" Type="http://schemas.openxmlformats.org/officeDocument/2006/relationships/hyperlink" Target="http://dv.is" TargetMode="External"/><Relationship Id="rId411" Type="http://schemas.openxmlformats.org/officeDocument/2006/relationships/hyperlink" Target="http://ruv.is/node/1149614" TargetMode="External"/><Relationship Id="rId5600" Type="http://schemas.openxmlformats.org/officeDocument/2006/relationships/hyperlink" Target="http://ruv.is/frett/framkvaemdir-vid-saudarkrokslinu-ad-hefjast" TargetMode="External"/><Relationship Id="rId6931" Type="http://schemas.openxmlformats.org/officeDocument/2006/relationships/hyperlink" Target="http://mbl.is/greinasafn/grein/1588865" TargetMode="External"/><Relationship Id="rId410" Type="http://schemas.openxmlformats.org/officeDocument/2006/relationships/hyperlink" Target="http://mbl.is" TargetMode="External"/><Relationship Id="rId5601" Type="http://schemas.openxmlformats.org/officeDocument/2006/relationships/hyperlink" Target="http://visir.is/g/2015150218936" TargetMode="External"/><Relationship Id="rId6932" Type="http://schemas.openxmlformats.org/officeDocument/2006/relationships/hyperlink" Target="http://mbl.is/greinasafn/grein/1662786" TargetMode="External"/><Relationship Id="rId6930" Type="http://schemas.openxmlformats.org/officeDocument/2006/relationships/hyperlink" Target="http://dv.is/frettir/2012/9/10/sigmundur-david-er-hluti-af-elitunni/" TargetMode="External"/><Relationship Id="rId4305" Type="http://schemas.openxmlformats.org/officeDocument/2006/relationships/hyperlink" Target="http://visir.is/g/2011707159989" TargetMode="External"/><Relationship Id="rId5637" Type="http://schemas.openxmlformats.org/officeDocument/2006/relationships/hyperlink" Target="http://dv.is/frettir/2014/9/2/hun-var-i-raun-bara-eins-og-barn/" TargetMode="External"/><Relationship Id="rId4304" Type="http://schemas.openxmlformats.org/officeDocument/2006/relationships/hyperlink" Target="http://visir.is/g/2017170309055" TargetMode="External"/><Relationship Id="rId5638" Type="http://schemas.openxmlformats.org/officeDocument/2006/relationships/hyperlink" Target="http://fotbolti.net/news/30-10-2017/diego-laerir-ensku-dreymir-ad-spila-med-islandi-a-hm" TargetMode="External"/><Relationship Id="rId4307" Type="http://schemas.openxmlformats.org/officeDocument/2006/relationships/hyperlink" Target="http://mbl.is/greinasafn/grein/1621802" TargetMode="External"/><Relationship Id="rId5635" Type="http://schemas.openxmlformats.org/officeDocument/2006/relationships/hyperlink" Target="http://mbl.is/frettir/innlent/2016/06/13/verdur_sexi_med_sogum/" TargetMode="External"/><Relationship Id="rId4306" Type="http://schemas.openxmlformats.org/officeDocument/2006/relationships/hyperlink" Target="http://mbl.is/greinasafn/grein/1299964" TargetMode="External"/><Relationship Id="rId5636" Type="http://schemas.openxmlformats.org/officeDocument/2006/relationships/hyperlink" Target="http://dv.is" TargetMode="External"/><Relationship Id="rId4309" Type="http://schemas.openxmlformats.org/officeDocument/2006/relationships/hyperlink" Target="http://vb.is/frettir/96676/" TargetMode="External"/><Relationship Id="rId4308" Type="http://schemas.openxmlformats.org/officeDocument/2006/relationships/hyperlink" Target="http://vb.is" TargetMode="External"/><Relationship Id="rId5639" Type="http://schemas.openxmlformats.org/officeDocument/2006/relationships/hyperlink" Target="http://dv.is" TargetMode="External"/><Relationship Id="rId448" Type="http://schemas.openxmlformats.org/officeDocument/2006/relationships/hyperlink" Target="http://mbl.is/greinasafn/grein/1285466" TargetMode="External"/><Relationship Id="rId447" Type="http://schemas.openxmlformats.org/officeDocument/2006/relationships/hyperlink" Target="http://ruv.is/node/846439" TargetMode="External"/><Relationship Id="rId446" Type="http://schemas.openxmlformats.org/officeDocument/2006/relationships/hyperlink" Target="http://mbl.is/greinasafn/grein/1034306" TargetMode="External"/><Relationship Id="rId445" Type="http://schemas.openxmlformats.org/officeDocument/2006/relationships/hyperlink" Target="http://mbl.is/smartland/born/2017/09/23/threytt_born_syna_allt_onnur_einkenni" TargetMode="External"/><Relationship Id="rId449" Type="http://schemas.openxmlformats.org/officeDocument/2006/relationships/hyperlink" Target="http://mbl.is/greinasafn/grein/1635424" TargetMode="External"/><Relationship Id="rId440" Type="http://schemas.openxmlformats.org/officeDocument/2006/relationships/hyperlink" Target="http://mbl.is/greinasafn/grein/683805" TargetMode="External"/><Relationship Id="rId6960" Type="http://schemas.openxmlformats.org/officeDocument/2006/relationships/hyperlink" Target="http://visir.is/g/2015150819198" TargetMode="External"/><Relationship Id="rId5630" Type="http://schemas.openxmlformats.org/officeDocument/2006/relationships/hyperlink" Target="http://mbl.is/greinasafn/grein/1649197" TargetMode="External"/><Relationship Id="rId6961" Type="http://schemas.openxmlformats.org/officeDocument/2006/relationships/hyperlink" Target="http://dv.is" TargetMode="External"/><Relationship Id="rId444" Type="http://schemas.openxmlformats.org/officeDocument/2006/relationships/hyperlink" Target="http://mbl.is" TargetMode="External"/><Relationship Id="rId4301" Type="http://schemas.openxmlformats.org/officeDocument/2006/relationships/hyperlink" Target="http://visir.is/g/2013130929590" TargetMode="External"/><Relationship Id="rId5633" Type="http://schemas.openxmlformats.org/officeDocument/2006/relationships/hyperlink" Target="http://visir.is/g/2010920448146" TargetMode="External"/><Relationship Id="rId443" Type="http://schemas.openxmlformats.org/officeDocument/2006/relationships/hyperlink" Target="http://dv.is/fokus/2018/10/6/eirikur-rognvaldsson-hlaut-heidursverdlaun-menningarverdlauna-dv" TargetMode="External"/><Relationship Id="rId4300" Type="http://schemas.openxmlformats.org/officeDocument/2006/relationships/hyperlink" Target="http://vb.is/frettir/23357/" TargetMode="External"/><Relationship Id="rId5634" Type="http://schemas.openxmlformats.org/officeDocument/2006/relationships/hyperlink" Target="http://mbl.is" TargetMode="External"/><Relationship Id="rId442" Type="http://schemas.openxmlformats.org/officeDocument/2006/relationships/hyperlink" Target="http://dv.is" TargetMode="External"/><Relationship Id="rId4303" Type="http://schemas.openxmlformats.org/officeDocument/2006/relationships/hyperlink" Target="http://mbl.is/greinasafn/grein/1246416" TargetMode="External"/><Relationship Id="rId5631" Type="http://schemas.openxmlformats.org/officeDocument/2006/relationships/hyperlink" Target="http://visir.is/g/2012710059999" TargetMode="External"/><Relationship Id="rId6962" Type="http://schemas.openxmlformats.org/officeDocument/2006/relationships/hyperlink" Target="http://dv.is" TargetMode="External"/><Relationship Id="rId441" Type="http://schemas.openxmlformats.org/officeDocument/2006/relationships/hyperlink" Target="http://mbl.is/greinasafn/grein/1650636" TargetMode="External"/><Relationship Id="rId4302" Type="http://schemas.openxmlformats.org/officeDocument/2006/relationships/hyperlink" Target="http://mbl.is/greinasafn/grein/1459588" TargetMode="External"/><Relationship Id="rId5632" Type="http://schemas.openxmlformats.org/officeDocument/2006/relationships/hyperlink" Target="http://visir.is/g/2014140309281" TargetMode="External"/><Relationship Id="rId6963" Type="http://schemas.openxmlformats.org/officeDocument/2006/relationships/drawing" Target="../drawings/drawing2.xml"/><Relationship Id="rId5626" Type="http://schemas.openxmlformats.org/officeDocument/2006/relationships/hyperlink" Target="http://vb.is" TargetMode="External"/><Relationship Id="rId6957" Type="http://schemas.openxmlformats.org/officeDocument/2006/relationships/hyperlink" Target="http://dv.is/lifsstill/2013/2/23/fermingarveislur-eru-atveislur/" TargetMode="External"/><Relationship Id="rId5627" Type="http://schemas.openxmlformats.org/officeDocument/2006/relationships/hyperlink" Target="http://vb.is/frettir/146461" TargetMode="External"/><Relationship Id="rId6958" Type="http://schemas.openxmlformats.org/officeDocument/2006/relationships/hyperlink" Target="http://dv.is" TargetMode="External"/><Relationship Id="rId5624" Type="http://schemas.openxmlformats.org/officeDocument/2006/relationships/hyperlink" Target="http://vb.is/eftirvinnu/106576" TargetMode="External"/><Relationship Id="rId6955" Type="http://schemas.openxmlformats.org/officeDocument/2006/relationships/hyperlink" Target="http://mbl.is/greinasafn/grein/1391919" TargetMode="External"/><Relationship Id="rId5625" Type="http://schemas.openxmlformats.org/officeDocument/2006/relationships/hyperlink" Target="http://dv.is" TargetMode="External"/><Relationship Id="rId6956" Type="http://schemas.openxmlformats.org/officeDocument/2006/relationships/hyperlink" Target="http://dv.is" TargetMode="External"/><Relationship Id="rId5628" Type="http://schemas.openxmlformats.org/officeDocument/2006/relationships/hyperlink" Target="http://mbl.is" TargetMode="External"/><Relationship Id="rId6959" Type="http://schemas.openxmlformats.org/officeDocument/2006/relationships/hyperlink" Target="http://dv.is/lifsstill/2017/4/5/vid-thekkjum-gaedin-thegar-vid-sjaum-thau/" TargetMode="External"/><Relationship Id="rId5629" Type="http://schemas.openxmlformats.org/officeDocument/2006/relationships/hyperlink" Target="http://mbl.is/sport/enski/2011/02/28/nani_naestu_tveir_leikir_mjog_erfidir" TargetMode="External"/><Relationship Id="rId437" Type="http://schemas.openxmlformats.org/officeDocument/2006/relationships/hyperlink" Target="http://dv.is" TargetMode="External"/><Relationship Id="rId436" Type="http://schemas.openxmlformats.org/officeDocument/2006/relationships/hyperlink" Target="http://visir.is/g/2017171108985" TargetMode="External"/><Relationship Id="rId435" Type="http://schemas.openxmlformats.org/officeDocument/2006/relationships/hyperlink" Target="http://ruv.is/frett/folk-horfir-oft-frekar-i-verd-en-gaedi" TargetMode="External"/><Relationship Id="rId434" Type="http://schemas.openxmlformats.org/officeDocument/2006/relationships/hyperlink" Target="http://mbl.is/greinasafn/grein/1302335" TargetMode="External"/><Relationship Id="rId439" Type="http://schemas.openxmlformats.org/officeDocument/2006/relationships/hyperlink" Target="http://frettabladid.is/skodun/gagnsaei-eda-hnysni" TargetMode="External"/><Relationship Id="rId438" Type="http://schemas.openxmlformats.org/officeDocument/2006/relationships/hyperlink" Target="http://dv.is/frettir/2014/4/3/thetta-er-kristileg-sapuopera/" TargetMode="External"/><Relationship Id="rId6950" Type="http://schemas.openxmlformats.org/officeDocument/2006/relationships/hyperlink" Target="http://stundin.is/grein/3177" TargetMode="External"/><Relationship Id="rId433" Type="http://schemas.openxmlformats.org/officeDocument/2006/relationships/hyperlink" Target="http://stundin.is/blogg/gunnarh/bosniu-boullinn-fekk-yngdan-dom" TargetMode="External"/><Relationship Id="rId5622" Type="http://schemas.openxmlformats.org/officeDocument/2006/relationships/hyperlink" Target="http://mbl.is/smartland/samskipti/2018/04/22/er_ad_skilja_og_ottast_einmanaleikann" TargetMode="External"/><Relationship Id="rId6953" Type="http://schemas.openxmlformats.org/officeDocument/2006/relationships/hyperlink" Target="http://mbl.is/greinasafn/grein/1243133" TargetMode="External"/><Relationship Id="rId432" Type="http://schemas.openxmlformats.org/officeDocument/2006/relationships/hyperlink" Target="http://ruv.is/node/736453" TargetMode="External"/><Relationship Id="rId5623" Type="http://schemas.openxmlformats.org/officeDocument/2006/relationships/hyperlink" Target="http://vb.is" TargetMode="External"/><Relationship Id="rId6954" Type="http://schemas.openxmlformats.org/officeDocument/2006/relationships/hyperlink" Target="http://mbl.is/greinasafn/grein/1239449" TargetMode="External"/><Relationship Id="rId431" Type="http://schemas.openxmlformats.org/officeDocument/2006/relationships/hyperlink" Target="http://mbl.is/frettir/kosning/2016/06/26/david_er_enginn_ronaldo/" TargetMode="External"/><Relationship Id="rId5620" Type="http://schemas.openxmlformats.org/officeDocument/2006/relationships/hyperlink" Target="http://visir.is/g/2010123308468" TargetMode="External"/><Relationship Id="rId6951" Type="http://schemas.openxmlformats.org/officeDocument/2006/relationships/hyperlink" Target="http://dv.is" TargetMode="External"/><Relationship Id="rId430" Type="http://schemas.openxmlformats.org/officeDocument/2006/relationships/hyperlink" Target="http://mbl.is" TargetMode="External"/><Relationship Id="rId5621" Type="http://schemas.openxmlformats.org/officeDocument/2006/relationships/hyperlink" Target="http://mbl.is" TargetMode="External"/><Relationship Id="rId6952" Type="http://schemas.openxmlformats.org/officeDocument/2006/relationships/hyperlink" Target="http://vf.is/ithrottir/sjonvarp-ber-ut-bodskap-pilukasts" TargetMode="External"/><Relationship Id="rId6108" Type="http://schemas.openxmlformats.org/officeDocument/2006/relationships/hyperlink" Target="http://mbl.is/greinasafn/grein/1653690" TargetMode="External"/><Relationship Id="rId6109" Type="http://schemas.openxmlformats.org/officeDocument/2006/relationships/hyperlink" Target="http://mbl.is/greinasafn/grein/837203" TargetMode="External"/><Relationship Id="rId6102" Type="http://schemas.openxmlformats.org/officeDocument/2006/relationships/hyperlink" Target="http://mbl.is/frettir/innlent/2011/01/30/althingis_ad_akveda_naestu_skref" TargetMode="External"/><Relationship Id="rId6103" Type="http://schemas.openxmlformats.org/officeDocument/2006/relationships/hyperlink" Target="http://mbl.is" TargetMode="External"/><Relationship Id="rId6100" Type="http://schemas.openxmlformats.org/officeDocument/2006/relationships/hyperlink" Target="http://ruv.is/node/944674" TargetMode="External"/><Relationship Id="rId6101" Type="http://schemas.openxmlformats.org/officeDocument/2006/relationships/hyperlink" Target="http://mbl.is" TargetMode="External"/><Relationship Id="rId6106" Type="http://schemas.openxmlformats.org/officeDocument/2006/relationships/hyperlink" Target="http://mbl.is" TargetMode="External"/><Relationship Id="rId6107" Type="http://schemas.openxmlformats.org/officeDocument/2006/relationships/hyperlink" Target="http://mbl.is/frettir/innlent/2019/04/05/adstoda_tha_sem_hollustum_faeti_standa" TargetMode="External"/><Relationship Id="rId6104" Type="http://schemas.openxmlformats.org/officeDocument/2006/relationships/hyperlink" Target="http://mbl.is/frettir/kosning/2017/11/16/vilja_breyta_vinnubrogdum_a_althingi" TargetMode="External"/><Relationship Id="rId6105" Type="http://schemas.openxmlformats.org/officeDocument/2006/relationships/hyperlink" Target="http://mbl.is/greinasafn/grein/1467065" TargetMode="External"/><Relationship Id="rId6120" Type="http://schemas.openxmlformats.org/officeDocument/2006/relationships/hyperlink" Target="http://visir.is/g/2012710019953" TargetMode="External"/><Relationship Id="rId6121" Type="http://schemas.openxmlformats.org/officeDocument/2006/relationships/hyperlink" Target="http://mbl.is" TargetMode="External"/><Relationship Id="rId6124" Type="http://schemas.openxmlformats.org/officeDocument/2006/relationships/hyperlink" Target="http://frettatiminn.is/magga-pala-hendir-ser-i-golfid-og-sparkar-ut-i-loftid/" TargetMode="External"/><Relationship Id="rId6125" Type="http://schemas.openxmlformats.org/officeDocument/2006/relationships/hyperlink" Target="http://mbl.is" TargetMode="External"/><Relationship Id="rId6122" Type="http://schemas.openxmlformats.org/officeDocument/2006/relationships/hyperlink" Target="http://mbl.is/frettir/innlent/2010/11/09/ny_husnaedisstefna_i_motun" TargetMode="External"/><Relationship Id="rId6123" Type="http://schemas.openxmlformats.org/officeDocument/2006/relationships/hyperlink" Target="http://mbl.is/greinasafn/grein/596641" TargetMode="External"/><Relationship Id="rId6128" Type="http://schemas.openxmlformats.org/officeDocument/2006/relationships/hyperlink" Target="http://mbl.is/frettir/innlent/2017/05/22/eins_og_vel_kryddadur_pottrettur/" TargetMode="External"/><Relationship Id="rId6129" Type="http://schemas.openxmlformats.org/officeDocument/2006/relationships/hyperlink" Target="http://eyjan.pressan.is/frettir/?p=185917" TargetMode="External"/><Relationship Id="rId6126" Type="http://schemas.openxmlformats.org/officeDocument/2006/relationships/hyperlink" Target="http://mbl.is/frettir/innlent/2015/10/25/bandarisk_heimildamynd_um_islenska_jogastod" TargetMode="External"/><Relationship Id="rId6127" Type="http://schemas.openxmlformats.org/officeDocument/2006/relationships/hyperlink" Target="http://mbl.is" TargetMode="External"/><Relationship Id="rId6119" Type="http://schemas.openxmlformats.org/officeDocument/2006/relationships/hyperlink" Target="http://ruv.is/node/1267055" TargetMode="External"/><Relationship Id="rId6110" Type="http://schemas.openxmlformats.org/officeDocument/2006/relationships/hyperlink" Target="http://mbl.is/greinasafn/grein/1321288" TargetMode="External"/><Relationship Id="rId6113" Type="http://schemas.openxmlformats.org/officeDocument/2006/relationships/hyperlink" Target="http://mbl.is/greinasafn/grein/778379" TargetMode="External"/><Relationship Id="rId6114" Type="http://schemas.openxmlformats.org/officeDocument/2006/relationships/hyperlink" Target="http://visir.is/g/2012121109895" TargetMode="External"/><Relationship Id="rId6111" Type="http://schemas.openxmlformats.org/officeDocument/2006/relationships/hyperlink" Target="http://mbl.is/greinasafn/grein/600354" TargetMode="External"/><Relationship Id="rId6112" Type="http://schemas.openxmlformats.org/officeDocument/2006/relationships/hyperlink" Target="http://skessuhorn.is/2017/10/06/skynsamlegt-ad-byggja-upp-godan-grunn-til-naestu-ara" TargetMode="External"/><Relationship Id="rId6117" Type="http://schemas.openxmlformats.org/officeDocument/2006/relationships/hyperlink" Target="http://mbl.is/greinasafn/grein/682497" TargetMode="External"/><Relationship Id="rId6118" Type="http://schemas.openxmlformats.org/officeDocument/2006/relationships/hyperlink" Target="http://mbl.is/greinasafn/grein/752129" TargetMode="External"/><Relationship Id="rId6115" Type="http://schemas.openxmlformats.org/officeDocument/2006/relationships/hyperlink" Target="http://visir.is/g/2014141129434" TargetMode="External"/><Relationship Id="rId6116" Type="http://schemas.openxmlformats.org/officeDocument/2006/relationships/hyperlink" Target="http://mbl.is/greinasafn/grein/1062314" TargetMode="External"/><Relationship Id="rId1" Type="http://schemas.openxmlformats.org/officeDocument/2006/relationships/hyperlink" Target="http://visir.is/g/2019190819199" TargetMode="External"/><Relationship Id="rId2" Type="http://schemas.openxmlformats.org/officeDocument/2006/relationships/hyperlink" Target="http://visir.is/g/2019190819627" TargetMode="External"/><Relationship Id="rId3" Type="http://schemas.openxmlformats.org/officeDocument/2006/relationships/hyperlink" Target="http://kjarninn.is" TargetMode="External"/><Relationship Id="rId4" Type="http://schemas.openxmlformats.org/officeDocument/2006/relationships/hyperlink" Target="http://kjarninn.is/frettir/2019-10-29-katrin-their-sem-afneyta-loftslagsbreytingum-fa-nu-meira-rymi" TargetMode="External"/><Relationship Id="rId9" Type="http://schemas.openxmlformats.org/officeDocument/2006/relationships/hyperlink" Target="http://mbl.is/greinasafn/grein/1687061" TargetMode="External"/><Relationship Id="rId5" Type="http://schemas.openxmlformats.org/officeDocument/2006/relationships/hyperlink" Target="http://visir.is/g/2018180419536" TargetMode="External"/><Relationship Id="rId6" Type="http://schemas.openxmlformats.org/officeDocument/2006/relationships/hyperlink" Target="http://visir.is/g/2018181029557" TargetMode="External"/><Relationship Id="rId7" Type="http://schemas.openxmlformats.org/officeDocument/2006/relationships/hyperlink" Target="http://mbl.is/greinasafn/grein/1400319" TargetMode="External"/><Relationship Id="rId8" Type="http://schemas.openxmlformats.org/officeDocument/2006/relationships/hyperlink" Target="http://visir.is/g/2019190709268" TargetMode="External"/><Relationship Id="rId3911" Type="http://schemas.openxmlformats.org/officeDocument/2006/relationships/hyperlink" Target="http://mbl.is" TargetMode="External"/><Relationship Id="rId3910" Type="http://schemas.openxmlformats.org/officeDocument/2006/relationships/hyperlink" Target="http://vf.is/adsent/fjolnota-ithrottahus" TargetMode="External"/><Relationship Id="rId3913" Type="http://schemas.openxmlformats.org/officeDocument/2006/relationships/hyperlink" Target="http://mbl.is/greinasafn/grein/622438" TargetMode="External"/><Relationship Id="rId3912" Type="http://schemas.openxmlformats.org/officeDocument/2006/relationships/hyperlink" Target="http://mbl.is/frettir/innlent/2001/03/21/farthegar_latnir_stadfesta_oryggisreglur_med_undirs" TargetMode="External"/><Relationship Id="rId3915" Type="http://schemas.openxmlformats.org/officeDocument/2006/relationships/hyperlink" Target="http://mbl.is/folk/frettir/2010/11/15/hotad_vegna_brjostastaekkunarkrems" TargetMode="External"/><Relationship Id="rId3914" Type="http://schemas.openxmlformats.org/officeDocument/2006/relationships/hyperlink" Target="http://mbl.is" TargetMode="External"/><Relationship Id="rId3917" Type="http://schemas.openxmlformats.org/officeDocument/2006/relationships/hyperlink" Target="http://skessuhorn.is/2016/06/02/ekki-komist-hja-sidferdislega-thaettinum-umraedunni-um-skatta" TargetMode="External"/><Relationship Id="rId3916" Type="http://schemas.openxmlformats.org/officeDocument/2006/relationships/hyperlink" Target="http://visir.is/g/2012711289985" TargetMode="External"/><Relationship Id="rId3919" Type="http://schemas.openxmlformats.org/officeDocument/2006/relationships/hyperlink" Target="http://mbl.is/greinasafn/grein/1491690" TargetMode="External"/><Relationship Id="rId3918" Type="http://schemas.openxmlformats.org/officeDocument/2006/relationships/hyperlink" Target="http://mbl.is/greinasafn/grein/517627" TargetMode="External"/><Relationship Id="rId6190" Type="http://schemas.openxmlformats.org/officeDocument/2006/relationships/hyperlink" Target="http://mbl.is/greinasafn/grein/1493613" TargetMode="External"/><Relationship Id="rId6182" Type="http://schemas.openxmlformats.org/officeDocument/2006/relationships/hyperlink" Target="http://mbl.is/sport/efstadeild/2019/09/22/eintom_gledi" TargetMode="External"/><Relationship Id="rId6183" Type="http://schemas.openxmlformats.org/officeDocument/2006/relationships/hyperlink" Target="http://mbl.is/greinasafn/grein/1540795" TargetMode="External"/><Relationship Id="rId6180" Type="http://schemas.openxmlformats.org/officeDocument/2006/relationships/hyperlink" Target="http://mbl.is/greinasafn/grein/1624051" TargetMode="External"/><Relationship Id="rId6181" Type="http://schemas.openxmlformats.org/officeDocument/2006/relationships/hyperlink" Target="http://mbl.is" TargetMode="External"/><Relationship Id="rId6186" Type="http://schemas.openxmlformats.org/officeDocument/2006/relationships/hyperlink" Target="http://dv.is" TargetMode="External"/><Relationship Id="rId6187" Type="http://schemas.openxmlformats.org/officeDocument/2006/relationships/hyperlink" Target="http://dv.is" TargetMode="External"/><Relationship Id="rId6184" Type="http://schemas.openxmlformats.org/officeDocument/2006/relationships/hyperlink" Target="http://mbl.is" TargetMode="External"/><Relationship Id="rId6185" Type="http://schemas.openxmlformats.org/officeDocument/2006/relationships/hyperlink" Target="http://mbl.is/smartland/samskipti/2014/07/22/eyda_allt_ad_500_000_kr_i_bonordid" TargetMode="External"/><Relationship Id="rId6188" Type="http://schemas.openxmlformats.org/officeDocument/2006/relationships/hyperlink" Target="http://bleikt.dv.is/bleikt/2018/10/5/storbrotnar-myndir-af-konum-sem-misst-hafa-fostur-herferd-til-ad-stodva-thognina" TargetMode="External"/><Relationship Id="rId6189" Type="http://schemas.openxmlformats.org/officeDocument/2006/relationships/hyperlink" Target="http://visir.is/g/2017170928928" TargetMode="External"/><Relationship Id="rId3900" Type="http://schemas.openxmlformats.org/officeDocument/2006/relationships/hyperlink" Target="http://ruv.is/node/602432" TargetMode="External"/><Relationship Id="rId3902" Type="http://schemas.openxmlformats.org/officeDocument/2006/relationships/hyperlink" Target="http://mbl.is/frettir/erlent/1998/12/19/samskipti_russa_og_vesturveldanna_sogd_i_haettu" TargetMode="External"/><Relationship Id="rId3901" Type="http://schemas.openxmlformats.org/officeDocument/2006/relationships/hyperlink" Target="http://mbl.is" TargetMode="External"/><Relationship Id="rId3904" Type="http://schemas.openxmlformats.org/officeDocument/2006/relationships/hyperlink" Target="http://mbl.is/smartland/heilsa/2012/01/10/natturulegt_athvarf_sem_naerir_skilningarvitin" TargetMode="External"/><Relationship Id="rId3903" Type="http://schemas.openxmlformats.org/officeDocument/2006/relationships/hyperlink" Target="http://mbl.is" TargetMode="External"/><Relationship Id="rId3906" Type="http://schemas.openxmlformats.org/officeDocument/2006/relationships/hyperlink" Target="http://frettatiminn.is/marglaga-syn-a-vinattuna/" TargetMode="External"/><Relationship Id="rId3905" Type="http://schemas.openxmlformats.org/officeDocument/2006/relationships/hyperlink" Target="http://mbl.is/greinasafn/grein/1614862" TargetMode="External"/><Relationship Id="rId3908" Type="http://schemas.openxmlformats.org/officeDocument/2006/relationships/hyperlink" Target="http://dv.is" TargetMode="External"/><Relationship Id="rId3907" Type="http://schemas.openxmlformats.org/officeDocument/2006/relationships/hyperlink" Target="http://mbl.is/greinasafn/grein/744599" TargetMode="External"/><Relationship Id="rId3909" Type="http://schemas.openxmlformats.org/officeDocument/2006/relationships/hyperlink" Target="http://dv.is/blogg/heidab/2011/12/4/naudgun/" TargetMode="External"/><Relationship Id="rId6171" Type="http://schemas.openxmlformats.org/officeDocument/2006/relationships/hyperlink" Target="http://mbl.is" TargetMode="External"/><Relationship Id="rId6172" Type="http://schemas.openxmlformats.org/officeDocument/2006/relationships/hyperlink" Target="http://mbl.is/sport/em_fotbolta/2017/07/17/abily_mun_ekki_leyfa_mer_ad_svindla/" TargetMode="External"/><Relationship Id="rId6170" Type="http://schemas.openxmlformats.org/officeDocument/2006/relationships/hyperlink" Target="http://mbl.is/greinasafn/grein/1455108" TargetMode="External"/><Relationship Id="rId6175" Type="http://schemas.openxmlformats.org/officeDocument/2006/relationships/hyperlink" Target="http://visir.is/g/2018180308985" TargetMode="External"/><Relationship Id="rId6176" Type="http://schemas.openxmlformats.org/officeDocument/2006/relationships/hyperlink" Target="http://mannlif.is/vikan/gerdi-mynd-i-midri-metoo-byltingu" TargetMode="External"/><Relationship Id="rId6173" Type="http://schemas.openxmlformats.org/officeDocument/2006/relationships/hyperlink" Target="http://mbl.is" TargetMode="External"/><Relationship Id="rId6174" Type="http://schemas.openxmlformats.org/officeDocument/2006/relationships/hyperlink" Target="http://mbl.is/smartland/heilsa/2016/03/06/ekkert_fallegra_en_kona_i_faedingu" TargetMode="External"/><Relationship Id="rId6179" Type="http://schemas.openxmlformats.org/officeDocument/2006/relationships/hyperlink" Target="http://mbl.is/sport/formula/2000/09/23/aetludum_okkur_um_of_til_ad_vinna_mclaren_og_ferrar" TargetMode="External"/><Relationship Id="rId6177" Type="http://schemas.openxmlformats.org/officeDocument/2006/relationships/hyperlink" Target="http://mbl.is/greinasafn/grein/556629" TargetMode="External"/><Relationship Id="rId6178" Type="http://schemas.openxmlformats.org/officeDocument/2006/relationships/hyperlink" Target="http://mbl.is" TargetMode="External"/><Relationship Id="rId3931" Type="http://schemas.openxmlformats.org/officeDocument/2006/relationships/hyperlink" Target="http://visir.is/g/2018181129913" TargetMode="External"/><Relationship Id="rId2600" Type="http://schemas.openxmlformats.org/officeDocument/2006/relationships/hyperlink" Target="http://ruv.is/node/607458" TargetMode="External"/><Relationship Id="rId3930" Type="http://schemas.openxmlformats.org/officeDocument/2006/relationships/hyperlink" Target="http://dv.is/433/2019/11/18/neymar-til-ad-borga-2-milljarda-med-ser" TargetMode="External"/><Relationship Id="rId2601" Type="http://schemas.openxmlformats.org/officeDocument/2006/relationships/hyperlink" Target="http://dv.is" TargetMode="External"/><Relationship Id="rId3933" Type="http://schemas.openxmlformats.org/officeDocument/2006/relationships/hyperlink" Target="http://frettabladid.is/markadurinn/thurfti-ad-finna-milliveg-eftir-piparmyntufiaskoid" TargetMode="External"/><Relationship Id="rId2602" Type="http://schemas.openxmlformats.org/officeDocument/2006/relationships/hyperlink" Target="http://dv.is/lifsstill/2014/5/12/ertu-skyrdreyminn/" TargetMode="External"/><Relationship Id="rId3932" Type="http://schemas.openxmlformats.org/officeDocument/2006/relationships/hyperlink" Target="http://mbl.is/greinasafn/grein/1193990" TargetMode="External"/><Relationship Id="rId2603" Type="http://schemas.openxmlformats.org/officeDocument/2006/relationships/hyperlink" Target="http://vf.is/mannlif/laeri-mikid-a-ad-vinna-med-haefileikafolki" TargetMode="External"/><Relationship Id="rId3935" Type="http://schemas.openxmlformats.org/officeDocument/2006/relationships/hyperlink" Target="http://mbl.is/frettir/taekni/2007/09/06/aukaefni_i_matvaelum_yta_undir_ofvirkni_samkvaemt_r" TargetMode="External"/><Relationship Id="rId2604" Type="http://schemas.openxmlformats.org/officeDocument/2006/relationships/hyperlink" Target="http://dv.is" TargetMode="External"/><Relationship Id="rId3934" Type="http://schemas.openxmlformats.org/officeDocument/2006/relationships/hyperlink" Target="http://mbl.is" TargetMode="External"/><Relationship Id="rId2605" Type="http://schemas.openxmlformats.org/officeDocument/2006/relationships/hyperlink" Target="http://pressan.dv.is/pressan/2018/5/26/foreldrar-myrtra-skolabarna-hafa-fengid-nog-logsaekja-mesta-samsaeriskenningasmid-bandarikjanna" TargetMode="External"/><Relationship Id="rId3937" Type="http://schemas.openxmlformats.org/officeDocument/2006/relationships/hyperlink" Target="http://mbl.is" TargetMode="External"/><Relationship Id="rId2606" Type="http://schemas.openxmlformats.org/officeDocument/2006/relationships/hyperlink" Target="http://visir.is/g/2005504140414" TargetMode="External"/><Relationship Id="rId3936" Type="http://schemas.openxmlformats.org/officeDocument/2006/relationships/hyperlink" Target="http://visir.is/g/2017171108893" TargetMode="External"/><Relationship Id="rId808" Type="http://schemas.openxmlformats.org/officeDocument/2006/relationships/hyperlink" Target="http://eyjan.pressan.is/frettir/2009/02/03/amy-vill-flytja-i-dop-paradis/" TargetMode="External"/><Relationship Id="rId2607" Type="http://schemas.openxmlformats.org/officeDocument/2006/relationships/hyperlink" Target="http://visir.is/g/200551024060" TargetMode="External"/><Relationship Id="rId3939" Type="http://schemas.openxmlformats.org/officeDocument/2006/relationships/hyperlink" Target="http://mbl.is" TargetMode="External"/><Relationship Id="rId807" Type="http://schemas.openxmlformats.org/officeDocument/2006/relationships/hyperlink" Target="http://kjarninn.is/folk/2019-05-28-ofreskja-faedd" TargetMode="External"/><Relationship Id="rId2608" Type="http://schemas.openxmlformats.org/officeDocument/2006/relationships/hyperlink" Target="http://visir.is/g/2015150609047" TargetMode="External"/><Relationship Id="rId3938" Type="http://schemas.openxmlformats.org/officeDocument/2006/relationships/hyperlink" Target="http://mbl.is/vidskipti/frettir/2014/11/07/elta_sidurnar_ohad_leninu" TargetMode="External"/><Relationship Id="rId806" Type="http://schemas.openxmlformats.org/officeDocument/2006/relationships/hyperlink" Target="http://kjarninn.is" TargetMode="External"/><Relationship Id="rId2609" Type="http://schemas.openxmlformats.org/officeDocument/2006/relationships/hyperlink" Target="http://dv.is" TargetMode="External"/><Relationship Id="rId805" Type="http://schemas.openxmlformats.org/officeDocument/2006/relationships/hyperlink" Target="http://mbl.is/folk/verold/1999/05/11/geir_sveinsson_til_spanar" TargetMode="External"/><Relationship Id="rId809" Type="http://schemas.openxmlformats.org/officeDocument/2006/relationships/hyperlink" Target="http://frettabladid.is/skodun/i-almannaagu" TargetMode="External"/><Relationship Id="rId800" Type="http://schemas.openxmlformats.org/officeDocument/2006/relationships/hyperlink" Target="http://mbl.is/greinasafn/grein/760661" TargetMode="External"/><Relationship Id="rId804" Type="http://schemas.openxmlformats.org/officeDocument/2006/relationships/hyperlink" Target="http://mbl.is" TargetMode="External"/><Relationship Id="rId803" Type="http://schemas.openxmlformats.org/officeDocument/2006/relationships/hyperlink" Target="http://bleikt.pressan.is/lesa/selena-gomez-utskyrir-fjarveru-sina-fra-svidsljosinu/" TargetMode="External"/><Relationship Id="rId802" Type="http://schemas.openxmlformats.org/officeDocument/2006/relationships/hyperlink" Target="http://bleikt.is" TargetMode="External"/><Relationship Id="rId801" Type="http://schemas.openxmlformats.org/officeDocument/2006/relationships/hyperlink" Target="http://eyjan.pressan.is/frettir/2008/10/23/thad-er-ekkert-slaemt-ad-vera-kyntakn-segir-daniel-craig/" TargetMode="External"/><Relationship Id="rId3920" Type="http://schemas.openxmlformats.org/officeDocument/2006/relationships/hyperlink" Target="http://mbl.is/greinasafn/grein/1369895" TargetMode="External"/><Relationship Id="rId3922" Type="http://schemas.openxmlformats.org/officeDocument/2006/relationships/hyperlink" Target="http://mbl.is" TargetMode="External"/><Relationship Id="rId3921" Type="http://schemas.openxmlformats.org/officeDocument/2006/relationships/hyperlink" Target="http://mbl.is/greinasafn/grein/1211800" TargetMode="External"/><Relationship Id="rId3924" Type="http://schemas.openxmlformats.org/officeDocument/2006/relationships/hyperlink" Target="http://mbl.is/greinasafn/grein/1386087" TargetMode="External"/><Relationship Id="rId3923" Type="http://schemas.openxmlformats.org/officeDocument/2006/relationships/hyperlink" Target="http://mbl.is/frettir/taekni/2008/06/12/landsbokasafn_hefur_safnad_is_vefefni" TargetMode="External"/><Relationship Id="rId3926" Type="http://schemas.openxmlformats.org/officeDocument/2006/relationships/hyperlink" Target="http://dv.is/frettir/2012/3/20/ottast-hermikrakur-i-new-york/" TargetMode="External"/><Relationship Id="rId3925" Type="http://schemas.openxmlformats.org/officeDocument/2006/relationships/hyperlink" Target="http://dv.is" TargetMode="External"/><Relationship Id="rId3928" Type="http://schemas.openxmlformats.org/officeDocument/2006/relationships/hyperlink" Target="http://vb.is/frettir/122701/" TargetMode="External"/><Relationship Id="rId3927" Type="http://schemas.openxmlformats.org/officeDocument/2006/relationships/hyperlink" Target="http://vb.is" TargetMode="External"/><Relationship Id="rId3929" Type="http://schemas.openxmlformats.org/officeDocument/2006/relationships/hyperlink" Target="http://dv.is" TargetMode="External"/><Relationship Id="rId6193" Type="http://schemas.openxmlformats.org/officeDocument/2006/relationships/hyperlink" Target="http://mbl.is/frettir/erlent/2015/03/15/sakar_skandinava_um_arodur" TargetMode="External"/><Relationship Id="rId6194" Type="http://schemas.openxmlformats.org/officeDocument/2006/relationships/hyperlink" Target="http://mbl.is" TargetMode="External"/><Relationship Id="rId6191" Type="http://schemas.openxmlformats.org/officeDocument/2006/relationships/hyperlink" Target="http://stundin.is/grein/9765" TargetMode="External"/><Relationship Id="rId6192" Type="http://schemas.openxmlformats.org/officeDocument/2006/relationships/hyperlink" Target="http://mbl.is" TargetMode="External"/><Relationship Id="rId6197" Type="http://schemas.openxmlformats.org/officeDocument/2006/relationships/hyperlink" Target="http://mbl.is/frettir/innlent/2006/08/15/fleiri_naudganir_i_ar_en_allt_arid_i_fyrra" TargetMode="External"/><Relationship Id="rId6198" Type="http://schemas.openxmlformats.org/officeDocument/2006/relationships/hyperlink" Target="http://frettatiminn.is/flottakonur-leggja-auknum-maeli-hafid/" TargetMode="External"/><Relationship Id="rId6195" Type="http://schemas.openxmlformats.org/officeDocument/2006/relationships/hyperlink" Target="http://mbl.is/smartland/frami/2013/09/03/fundu_a_ser_an_thess_ad_drekka" TargetMode="External"/><Relationship Id="rId6196" Type="http://schemas.openxmlformats.org/officeDocument/2006/relationships/hyperlink" Target="http://mbl.is" TargetMode="External"/><Relationship Id="rId6199" Type="http://schemas.openxmlformats.org/officeDocument/2006/relationships/hyperlink" Target="http://visir.is/g/2017170709732" TargetMode="External"/><Relationship Id="rId6142" Type="http://schemas.openxmlformats.org/officeDocument/2006/relationships/hyperlink" Target="http://mbl.is/greinasafn/grein/1380128" TargetMode="External"/><Relationship Id="rId6143" Type="http://schemas.openxmlformats.org/officeDocument/2006/relationships/hyperlink" Target="http://mbl.is" TargetMode="External"/><Relationship Id="rId6140" Type="http://schemas.openxmlformats.org/officeDocument/2006/relationships/hyperlink" Target="http://mbl.is" TargetMode="External"/><Relationship Id="rId6141" Type="http://schemas.openxmlformats.org/officeDocument/2006/relationships/hyperlink" Target="http://mbl.is/frettir/innlent/2018/05/26/storu_kjorsedlarnir_ekki_til_vandraeda" TargetMode="External"/><Relationship Id="rId6146" Type="http://schemas.openxmlformats.org/officeDocument/2006/relationships/hyperlink" Target="http://dv.is/frettir/2010/10/2/rikissaksoknari-i-dag-er-bara-allt-kaert/" TargetMode="External"/><Relationship Id="rId6147" Type="http://schemas.openxmlformats.org/officeDocument/2006/relationships/hyperlink" Target="http://mbl.is/greinasafn/grein/1556807" TargetMode="External"/><Relationship Id="rId6144" Type="http://schemas.openxmlformats.org/officeDocument/2006/relationships/hyperlink" Target="http://mbl.is/sport/fotbolti/2014/11/15/ivanovic_litum_a_okkur_sem_storar_stjornur" TargetMode="External"/><Relationship Id="rId6145" Type="http://schemas.openxmlformats.org/officeDocument/2006/relationships/hyperlink" Target="http://dv.is" TargetMode="External"/><Relationship Id="rId6148" Type="http://schemas.openxmlformats.org/officeDocument/2006/relationships/hyperlink" Target="http://mbl.is/greinasafn/grein/1704781" TargetMode="External"/><Relationship Id="rId6149" Type="http://schemas.openxmlformats.org/officeDocument/2006/relationships/hyperlink" Target="http://visir.is/g/2016161109863" TargetMode="External"/><Relationship Id="rId6131" Type="http://schemas.openxmlformats.org/officeDocument/2006/relationships/hyperlink" Target="http://visir.is/g/2015702149915" TargetMode="External"/><Relationship Id="rId6132" Type="http://schemas.openxmlformats.org/officeDocument/2006/relationships/hyperlink" Target="http://mbl.is/greinasafn/grein/1304127" TargetMode="External"/><Relationship Id="rId6130" Type="http://schemas.openxmlformats.org/officeDocument/2006/relationships/hyperlink" Target="http://mbl.is/greinasafn/grein/743379" TargetMode="External"/><Relationship Id="rId6135" Type="http://schemas.openxmlformats.org/officeDocument/2006/relationships/hyperlink" Target="http://mbl.is/greinasafn/grein/1210183" TargetMode="External"/><Relationship Id="rId6136" Type="http://schemas.openxmlformats.org/officeDocument/2006/relationships/hyperlink" Target="http://mbl.is" TargetMode="External"/><Relationship Id="rId6133" Type="http://schemas.openxmlformats.org/officeDocument/2006/relationships/hyperlink" Target="http://ruv.is/node/1274769" TargetMode="External"/><Relationship Id="rId6134" Type="http://schemas.openxmlformats.org/officeDocument/2006/relationships/hyperlink" Target="http://stundin.is/grein/3659" TargetMode="External"/><Relationship Id="rId6139" Type="http://schemas.openxmlformats.org/officeDocument/2006/relationships/hyperlink" Target="http://mbl.is/greinasafn/grein/1130067" TargetMode="External"/><Relationship Id="rId6137" Type="http://schemas.openxmlformats.org/officeDocument/2006/relationships/hyperlink" Target="http://mbl.is/vidskipti/frettir/2003/04/09/naer_ad_fjarfesta_i_nyskopun" TargetMode="External"/><Relationship Id="rId6138" Type="http://schemas.openxmlformats.org/officeDocument/2006/relationships/hyperlink" Target="http://fotbolti.net/news/15-08-2019/pellegrini-erum-ekki-ad-raeda-um-evropusaeti" TargetMode="External"/><Relationship Id="rId6160" Type="http://schemas.openxmlformats.org/officeDocument/2006/relationships/hyperlink" Target="http://mbl.is/greinasafn/grein/671973" TargetMode="External"/><Relationship Id="rId6161" Type="http://schemas.openxmlformats.org/officeDocument/2006/relationships/hyperlink" Target="http://visir.is/g/2017170709732" TargetMode="External"/><Relationship Id="rId6164" Type="http://schemas.openxmlformats.org/officeDocument/2006/relationships/hyperlink" Target="http://mbl.is" TargetMode="External"/><Relationship Id="rId6165" Type="http://schemas.openxmlformats.org/officeDocument/2006/relationships/hyperlink" Target="http://dv.is" TargetMode="External"/><Relationship Id="rId6162" Type="http://schemas.openxmlformats.org/officeDocument/2006/relationships/hyperlink" Target="http://vb.is" TargetMode="External"/><Relationship Id="rId6163" Type="http://schemas.openxmlformats.org/officeDocument/2006/relationships/hyperlink" Target="http://vb.is/frettir/155752" TargetMode="External"/><Relationship Id="rId6168" Type="http://schemas.openxmlformats.org/officeDocument/2006/relationships/hyperlink" Target="http://mbl.is/greinasafn/grein/1592007" TargetMode="External"/><Relationship Id="rId6169" Type="http://schemas.openxmlformats.org/officeDocument/2006/relationships/hyperlink" Target="http://visir.is/g/2013130609751" TargetMode="External"/><Relationship Id="rId6166" Type="http://schemas.openxmlformats.org/officeDocument/2006/relationships/hyperlink" Target="http://mbl.is/greinasafn/grein/1005044" TargetMode="External"/><Relationship Id="rId6167" Type="http://schemas.openxmlformats.org/officeDocument/2006/relationships/hyperlink" Target="http://visir.is/g/2016161129221" TargetMode="External"/><Relationship Id="rId6150" Type="http://schemas.openxmlformats.org/officeDocument/2006/relationships/hyperlink" Target="http://visir.is/g/2017170719926" TargetMode="External"/><Relationship Id="rId6153" Type="http://schemas.openxmlformats.org/officeDocument/2006/relationships/hyperlink" Target="http://mbl.is/greinasafn/grein/1475333" TargetMode="External"/><Relationship Id="rId6154" Type="http://schemas.openxmlformats.org/officeDocument/2006/relationships/hyperlink" Target="http://dv.is" TargetMode="External"/><Relationship Id="rId6151" Type="http://schemas.openxmlformats.org/officeDocument/2006/relationships/hyperlink" Target="http://mbl.is/greinasafn/grein/1057192" TargetMode="External"/><Relationship Id="rId6152" Type="http://schemas.openxmlformats.org/officeDocument/2006/relationships/hyperlink" Target="http://mbl.is/greinasafn/grein/801002" TargetMode="External"/><Relationship Id="rId6157" Type="http://schemas.openxmlformats.org/officeDocument/2006/relationships/hyperlink" Target="http://mbl.is/greinasafn/grein/1061054" TargetMode="External"/><Relationship Id="rId6158" Type="http://schemas.openxmlformats.org/officeDocument/2006/relationships/hyperlink" Target="http://visir.is/g/2010376664829" TargetMode="External"/><Relationship Id="rId6155" Type="http://schemas.openxmlformats.org/officeDocument/2006/relationships/hyperlink" Target="http://dv.is/folk/2018/1/31/johanna-gudrun-hokin-af-reynslu-thratt-fyrir-ungan-aldur-thad-er-vodalega-fatt-sem-kemur-mer-ovart-HCI925" TargetMode="External"/><Relationship Id="rId6156" Type="http://schemas.openxmlformats.org/officeDocument/2006/relationships/hyperlink" Target="http://visir.is/g/2019190608990" TargetMode="External"/><Relationship Id="rId6159" Type="http://schemas.openxmlformats.org/officeDocument/2006/relationships/hyperlink" Target="http://mbl.is/greinasafn/grein/826016" TargetMode="External"/><Relationship Id="rId1334" Type="http://schemas.openxmlformats.org/officeDocument/2006/relationships/hyperlink" Target="http://mbl.is/greinasafn/grein/1282445" TargetMode="External"/><Relationship Id="rId2665" Type="http://schemas.openxmlformats.org/officeDocument/2006/relationships/hyperlink" Target="http://mbl.is/greinasafn/grein/1647230" TargetMode="External"/><Relationship Id="rId3997" Type="http://schemas.openxmlformats.org/officeDocument/2006/relationships/hyperlink" Target="http://mbl.is/greinasafn/grein/1107976" TargetMode="External"/><Relationship Id="rId1335" Type="http://schemas.openxmlformats.org/officeDocument/2006/relationships/hyperlink" Target="http://mbl.is/greinasafn/grein/1026388" TargetMode="External"/><Relationship Id="rId2666" Type="http://schemas.openxmlformats.org/officeDocument/2006/relationships/hyperlink" Target="http://mbl.is/greinasafn/grein/777420" TargetMode="External"/><Relationship Id="rId3996" Type="http://schemas.openxmlformats.org/officeDocument/2006/relationships/hyperlink" Target="http://mbl.is/folk/frettir/2001/10/24/kjorid_taekifaeri_til_ad_kynnast_ymsum_dansstefnum" TargetMode="External"/><Relationship Id="rId1336" Type="http://schemas.openxmlformats.org/officeDocument/2006/relationships/hyperlink" Target="http://andriki.is" TargetMode="External"/><Relationship Id="rId2667" Type="http://schemas.openxmlformats.org/officeDocument/2006/relationships/hyperlink" Target="http://mbl.is/greinasafn/grein/1485905" TargetMode="External"/><Relationship Id="rId3999" Type="http://schemas.openxmlformats.org/officeDocument/2006/relationships/hyperlink" Target="http://mbl.is/frettir/erlent/2015/01/04/leynibyrgi_drottningar_a_netinu" TargetMode="External"/><Relationship Id="rId1337" Type="http://schemas.openxmlformats.org/officeDocument/2006/relationships/hyperlink" Target="http://andriki.is/2008/10/20/manudagur-20-oktober-2008/" TargetMode="External"/><Relationship Id="rId2668" Type="http://schemas.openxmlformats.org/officeDocument/2006/relationships/hyperlink" Target="http://visir.is/g/2019190919922" TargetMode="External"/><Relationship Id="rId3998" Type="http://schemas.openxmlformats.org/officeDocument/2006/relationships/hyperlink" Target="http://mbl.is" TargetMode="External"/><Relationship Id="rId1338" Type="http://schemas.openxmlformats.org/officeDocument/2006/relationships/hyperlink" Target="http://mbl.is/greinasafn/grein/1460804" TargetMode="External"/><Relationship Id="rId2669" Type="http://schemas.openxmlformats.org/officeDocument/2006/relationships/hyperlink" Target="http://mbl.is/greinasafn/grein/1690417" TargetMode="External"/><Relationship Id="rId1339" Type="http://schemas.openxmlformats.org/officeDocument/2006/relationships/hyperlink" Target="http://ruv.is/node/1219633" TargetMode="External"/><Relationship Id="rId745" Type="http://schemas.openxmlformats.org/officeDocument/2006/relationships/hyperlink" Target="http://dv.is" TargetMode="External"/><Relationship Id="rId744" Type="http://schemas.openxmlformats.org/officeDocument/2006/relationships/hyperlink" Target="http://dv.is/frettir/2012/3/12/sigurjon-thurfti-engan-mann-blankskom/" TargetMode="External"/><Relationship Id="rId743" Type="http://schemas.openxmlformats.org/officeDocument/2006/relationships/hyperlink" Target="http://dv.is" TargetMode="External"/><Relationship Id="rId742" Type="http://schemas.openxmlformats.org/officeDocument/2006/relationships/hyperlink" Target="http://dv.is/frettir/2012/3/12/sigurjon-thurfti-engan-mann-blankskom/" TargetMode="External"/><Relationship Id="rId749" Type="http://schemas.openxmlformats.org/officeDocument/2006/relationships/hyperlink" Target="http://mbl.is/greinasafn/grein/1404047" TargetMode="External"/><Relationship Id="rId748" Type="http://schemas.openxmlformats.org/officeDocument/2006/relationships/hyperlink" Target="http://mbl.is/greinasafn/grein/653247" TargetMode="External"/><Relationship Id="rId747" Type="http://schemas.openxmlformats.org/officeDocument/2006/relationships/hyperlink" Target="http://visir.is/g/2016161209690" TargetMode="External"/><Relationship Id="rId746" Type="http://schemas.openxmlformats.org/officeDocument/2006/relationships/hyperlink" Target="http://dv.is/lifsstill/2017/1/14/sjalfsfroun-er-nyja-sigarettupasan/" TargetMode="External"/><Relationship Id="rId3991" Type="http://schemas.openxmlformats.org/officeDocument/2006/relationships/hyperlink" Target="http://mbl.is/greinasafn/grein/1424909" TargetMode="External"/><Relationship Id="rId2660" Type="http://schemas.openxmlformats.org/officeDocument/2006/relationships/hyperlink" Target="http://mbl.is/greinasafn/grein/1489477" TargetMode="External"/><Relationship Id="rId3990" Type="http://schemas.openxmlformats.org/officeDocument/2006/relationships/hyperlink" Target="http://stundin.is/grein/8840" TargetMode="External"/><Relationship Id="rId741" Type="http://schemas.openxmlformats.org/officeDocument/2006/relationships/hyperlink" Target="http://dv.is" TargetMode="External"/><Relationship Id="rId1330" Type="http://schemas.openxmlformats.org/officeDocument/2006/relationships/hyperlink" Target="http://mbl.is/greinasafn/grein/1332490" TargetMode="External"/><Relationship Id="rId2661" Type="http://schemas.openxmlformats.org/officeDocument/2006/relationships/hyperlink" Target="http://visir.is/g/2018181109921" TargetMode="External"/><Relationship Id="rId3993" Type="http://schemas.openxmlformats.org/officeDocument/2006/relationships/hyperlink" Target="http://eyjan.pressan.is/frettir/?p=145779" TargetMode="External"/><Relationship Id="rId740" Type="http://schemas.openxmlformats.org/officeDocument/2006/relationships/hyperlink" Target="http://mbl.is/greinasafn/grein/1553935" TargetMode="External"/><Relationship Id="rId1331" Type="http://schemas.openxmlformats.org/officeDocument/2006/relationships/hyperlink" Target="http://visir.is/g/2018181229159" TargetMode="External"/><Relationship Id="rId2662" Type="http://schemas.openxmlformats.org/officeDocument/2006/relationships/hyperlink" Target="http://mbl.is" TargetMode="External"/><Relationship Id="rId3992" Type="http://schemas.openxmlformats.org/officeDocument/2006/relationships/hyperlink" Target="http://mbl.is/greinasafn/grein/501891" TargetMode="External"/><Relationship Id="rId1332" Type="http://schemas.openxmlformats.org/officeDocument/2006/relationships/hyperlink" Target="http://frettabladid.is/markadurinn/tekjur-isavia-jukust-um-tiu-prosent-a-milli-ara" TargetMode="External"/><Relationship Id="rId2663" Type="http://schemas.openxmlformats.org/officeDocument/2006/relationships/hyperlink" Target="http://mbl.is/frettir/innlent/2017/09/17/taldi_sig_maela_med_hjalta_i_vinnu/" TargetMode="External"/><Relationship Id="rId3995" Type="http://schemas.openxmlformats.org/officeDocument/2006/relationships/hyperlink" Target="http://mbl.is" TargetMode="External"/><Relationship Id="rId1333" Type="http://schemas.openxmlformats.org/officeDocument/2006/relationships/hyperlink" Target="http://mbl.is/greinasafn/grein/1564101" TargetMode="External"/><Relationship Id="rId2664" Type="http://schemas.openxmlformats.org/officeDocument/2006/relationships/hyperlink" Target="http://mbl.is/greinasafn/grein/755449" TargetMode="External"/><Relationship Id="rId3994" Type="http://schemas.openxmlformats.org/officeDocument/2006/relationships/hyperlink" Target="http://mbl.is/greinasafn/grein/513173" TargetMode="External"/><Relationship Id="rId1323" Type="http://schemas.openxmlformats.org/officeDocument/2006/relationships/hyperlink" Target="http://mbl.is/vidskipti/frettir/2016/10/20/sumir_hafa_komid_daglega_fra_fyrsta_degi/" TargetMode="External"/><Relationship Id="rId2654" Type="http://schemas.openxmlformats.org/officeDocument/2006/relationships/hyperlink" Target="http://visir.is/g/2005504250425" TargetMode="External"/><Relationship Id="rId3986" Type="http://schemas.openxmlformats.org/officeDocument/2006/relationships/hyperlink" Target="http://mbl.is" TargetMode="External"/><Relationship Id="rId1324" Type="http://schemas.openxmlformats.org/officeDocument/2006/relationships/hyperlink" Target="http://visir.is/g/2014709259937" TargetMode="External"/><Relationship Id="rId2655" Type="http://schemas.openxmlformats.org/officeDocument/2006/relationships/hyperlink" Target="http://mbl.is/greinasafn/grein/1380799" TargetMode="External"/><Relationship Id="rId3985" Type="http://schemas.openxmlformats.org/officeDocument/2006/relationships/hyperlink" Target="http://visir.is/g/2015150409858" TargetMode="External"/><Relationship Id="rId1325" Type="http://schemas.openxmlformats.org/officeDocument/2006/relationships/hyperlink" Target="http://mbl.is/greinasafn/grein/605259" TargetMode="External"/><Relationship Id="rId2656" Type="http://schemas.openxmlformats.org/officeDocument/2006/relationships/hyperlink" Target="http://mbl.is" TargetMode="External"/><Relationship Id="rId3988" Type="http://schemas.openxmlformats.org/officeDocument/2006/relationships/hyperlink" Target="http://mbl.is/greinasafn/grein/1142270" TargetMode="External"/><Relationship Id="rId1326" Type="http://schemas.openxmlformats.org/officeDocument/2006/relationships/hyperlink" Target="http://bleikt.is" TargetMode="External"/><Relationship Id="rId2657" Type="http://schemas.openxmlformats.org/officeDocument/2006/relationships/hyperlink" Target="http://mbl.is/frettir/innlent/2015/07/22/vid_maelum_alls_ekki_med_thessu" TargetMode="External"/><Relationship Id="rId3987" Type="http://schemas.openxmlformats.org/officeDocument/2006/relationships/hyperlink" Target="http://mbl.is/frettir/innlent/2018/03/11/af_hverju_haettirdu_ekki_a_facebook" TargetMode="External"/><Relationship Id="rId1327" Type="http://schemas.openxmlformats.org/officeDocument/2006/relationships/hyperlink" Target="http://bleikt.pressan.is/lesa/svala-thad-a-aldrei-ad-gefa-gaeludyr-i-jolagjof/" TargetMode="External"/><Relationship Id="rId2658" Type="http://schemas.openxmlformats.org/officeDocument/2006/relationships/hyperlink" Target="http://dv.is" TargetMode="External"/><Relationship Id="rId1328" Type="http://schemas.openxmlformats.org/officeDocument/2006/relationships/hyperlink" Target="http://mbl.is/greinasafn/grein/1022672" TargetMode="External"/><Relationship Id="rId2659" Type="http://schemas.openxmlformats.org/officeDocument/2006/relationships/hyperlink" Target="http://dv.is" TargetMode="External"/><Relationship Id="rId3989" Type="http://schemas.openxmlformats.org/officeDocument/2006/relationships/hyperlink" Target="http://mbl.is" TargetMode="External"/><Relationship Id="rId1329" Type="http://schemas.openxmlformats.org/officeDocument/2006/relationships/hyperlink" Target="http://mbl.is/greinasafn/grein/1392983" TargetMode="External"/><Relationship Id="rId739" Type="http://schemas.openxmlformats.org/officeDocument/2006/relationships/hyperlink" Target="http://bleikt.dv.is/bleikt/2018/8/21/svona-faerdu-barnid-thitt-til-ad-hlyda-ollu-sem-thu-segir-2" TargetMode="External"/><Relationship Id="rId734" Type="http://schemas.openxmlformats.org/officeDocument/2006/relationships/hyperlink" Target="http://mbl.is/matur/frettir/2018/07/28/svona_bakar_thu_brudartertu" TargetMode="External"/><Relationship Id="rId733" Type="http://schemas.openxmlformats.org/officeDocument/2006/relationships/hyperlink" Target="http://mbl.is" TargetMode="External"/><Relationship Id="rId732" Type="http://schemas.openxmlformats.org/officeDocument/2006/relationships/hyperlink" Target="http://vb.is/frettir/112455/" TargetMode="External"/><Relationship Id="rId731" Type="http://schemas.openxmlformats.org/officeDocument/2006/relationships/hyperlink" Target="http://vb.is" TargetMode="External"/><Relationship Id="rId738" Type="http://schemas.openxmlformats.org/officeDocument/2006/relationships/hyperlink" Target="http://dv.is" TargetMode="External"/><Relationship Id="rId737" Type="http://schemas.openxmlformats.org/officeDocument/2006/relationships/hyperlink" Target="http://dv.is" TargetMode="External"/><Relationship Id="rId736" Type="http://schemas.openxmlformats.org/officeDocument/2006/relationships/hyperlink" Target="http://mbl.is/matur/frettir/2019/11/02/likaminn_thekkir_alvorumat" TargetMode="External"/><Relationship Id="rId735" Type="http://schemas.openxmlformats.org/officeDocument/2006/relationships/hyperlink" Target="http://mbl.is" TargetMode="External"/><Relationship Id="rId3980" Type="http://schemas.openxmlformats.org/officeDocument/2006/relationships/hyperlink" Target="http://ruv.is/frett/thjodarmord-a-frumbyggjakonum-og-stulkum" TargetMode="External"/><Relationship Id="rId730" Type="http://schemas.openxmlformats.org/officeDocument/2006/relationships/hyperlink" Target="http://ruv.is/node/847473" TargetMode="External"/><Relationship Id="rId2650" Type="http://schemas.openxmlformats.org/officeDocument/2006/relationships/hyperlink" Target="http://visir.is/g/2016161029720" TargetMode="External"/><Relationship Id="rId3982" Type="http://schemas.openxmlformats.org/officeDocument/2006/relationships/hyperlink" Target="http://dv.is" TargetMode="External"/><Relationship Id="rId1320" Type="http://schemas.openxmlformats.org/officeDocument/2006/relationships/hyperlink" Target="http://mbl.is" TargetMode="External"/><Relationship Id="rId2651" Type="http://schemas.openxmlformats.org/officeDocument/2006/relationships/hyperlink" Target="http://dv.is" TargetMode="External"/><Relationship Id="rId3981" Type="http://schemas.openxmlformats.org/officeDocument/2006/relationships/hyperlink" Target="http://mbl.is/greinasafn/grein/1275860" TargetMode="External"/><Relationship Id="rId1321" Type="http://schemas.openxmlformats.org/officeDocument/2006/relationships/hyperlink" Target="http://mbl.is/matur/frettir/2019/09/29/thetta_vissir_thu_ekki_um_coca_cola" TargetMode="External"/><Relationship Id="rId2652" Type="http://schemas.openxmlformats.org/officeDocument/2006/relationships/hyperlink" Target="http://dv.is/frettir/2018/8/27/295600" TargetMode="External"/><Relationship Id="rId3984" Type="http://schemas.openxmlformats.org/officeDocument/2006/relationships/hyperlink" Target="http://mannlif.is/vikan/vid-getum-stjornad-draumum-okkar" TargetMode="External"/><Relationship Id="rId1322" Type="http://schemas.openxmlformats.org/officeDocument/2006/relationships/hyperlink" Target="http://mbl.is" TargetMode="External"/><Relationship Id="rId2653" Type="http://schemas.openxmlformats.org/officeDocument/2006/relationships/hyperlink" Target="http://frettabladid.is/lifid/i-strii-vi-kviann" TargetMode="External"/><Relationship Id="rId3983" Type="http://schemas.openxmlformats.org/officeDocument/2006/relationships/hyperlink" Target="http://bleikt.dv.is/bleikt/2018/10/28/tvo-ar-fra-thvi-eg-skildi-vid-eiginmann-minn-10-atridi-sem-eg-vil-ad-bornin-viti" TargetMode="External"/><Relationship Id="rId1356" Type="http://schemas.openxmlformats.org/officeDocument/2006/relationships/hyperlink" Target="http://vb.is" TargetMode="External"/><Relationship Id="rId2687" Type="http://schemas.openxmlformats.org/officeDocument/2006/relationships/hyperlink" Target="http://visir.is/g/2009243370942" TargetMode="External"/><Relationship Id="rId1357" Type="http://schemas.openxmlformats.org/officeDocument/2006/relationships/hyperlink" Target="http://vb.is/frettir/120363/" TargetMode="External"/><Relationship Id="rId2688" Type="http://schemas.openxmlformats.org/officeDocument/2006/relationships/hyperlink" Target="http://visir.is/g/2011716796068" TargetMode="External"/><Relationship Id="rId1358" Type="http://schemas.openxmlformats.org/officeDocument/2006/relationships/hyperlink" Target="http://mbl.is/greinasafn/grein/1566004" TargetMode="External"/><Relationship Id="rId2689" Type="http://schemas.openxmlformats.org/officeDocument/2006/relationships/hyperlink" Target="http://mbl.is/greinasafn/grein/1365817" TargetMode="External"/><Relationship Id="rId1359" Type="http://schemas.openxmlformats.org/officeDocument/2006/relationships/hyperlink" Target="http://mbl.is/greinasafn/grein/601974" TargetMode="External"/><Relationship Id="rId767" Type="http://schemas.openxmlformats.org/officeDocument/2006/relationships/hyperlink" Target="http://mbl.is" TargetMode="External"/><Relationship Id="rId766" Type="http://schemas.openxmlformats.org/officeDocument/2006/relationships/hyperlink" Target="http://mbl.is/greinasafn/grein/1093013" TargetMode="External"/><Relationship Id="rId765" Type="http://schemas.openxmlformats.org/officeDocument/2006/relationships/hyperlink" Target="http://frettabladid.is/lifid/ed-i-skyjunum-med-islandsdvolina" TargetMode="External"/><Relationship Id="rId764" Type="http://schemas.openxmlformats.org/officeDocument/2006/relationships/hyperlink" Target="http://dv.is" TargetMode="External"/><Relationship Id="rId769" Type="http://schemas.openxmlformats.org/officeDocument/2006/relationships/hyperlink" Target="http://visir.is/g/2009824775803" TargetMode="External"/><Relationship Id="rId768" Type="http://schemas.openxmlformats.org/officeDocument/2006/relationships/hyperlink" Target="http://mbl.is/sport/fotbolti/1998/10/13/vornin_adal_landslidsins_i_jerevan" TargetMode="External"/><Relationship Id="rId2680" Type="http://schemas.openxmlformats.org/officeDocument/2006/relationships/hyperlink" Target="http://visir.is/g/2017171019578" TargetMode="External"/><Relationship Id="rId1350" Type="http://schemas.openxmlformats.org/officeDocument/2006/relationships/hyperlink" Target="http://mbl.is/greinasafn/grein/1367758" TargetMode="External"/><Relationship Id="rId2681" Type="http://schemas.openxmlformats.org/officeDocument/2006/relationships/hyperlink" Target="http://visir.is/g/2017171209215" TargetMode="External"/><Relationship Id="rId1351" Type="http://schemas.openxmlformats.org/officeDocument/2006/relationships/hyperlink" Target="http://visir.is/g/2009434604886" TargetMode="External"/><Relationship Id="rId2682" Type="http://schemas.openxmlformats.org/officeDocument/2006/relationships/hyperlink" Target="http://visir.is/g/2016160209127" TargetMode="External"/><Relationship Id="rId763" Type="http://schemas.openxmlformats.org/officeDocument/2006/relationships/hyperlink" Target="http://mbl.is/greinasafn/grein/1456878" TargetMode="External"/><Relationship Id="rId1352" Type="http://schemas.openxmlformats.org/officeDocument/2006/relationships/hyperlink" Target="http://mbl.is" TargetMode="External"/><Relationship Id="rId2683" Type="http://schemas.openxmlformats.org/officeDocument/2006/relationships/hyperlink" Target="http://mbl.is/greinasafn/grein/1316548" TargetMode="External"/><Relationship Id="rId762" Type="http://schemas.openxmlformats.org/officeDocument/2006/relationships/hyperlink" Target="http://mbl.is/greinasafn/grein/1098440" TargetMode="External"/><Relationship Id="rId1353" Type="http://schemas.openxmlformats.org/officeDocument/2006/relationships/hyperlink" Target="http://mbl.is/smartland/heilsa/2013/03/09/thad_er_ut_af_thessu_sem_aukakiloin_haggast_ekki" TargetMode="External"/><Relationship Id="rId2684" Type="http://schemas.openxmlformats.org/officeDocument/2006/relationships/hyperlink" Target="http://dv.is" TargetMode="External"/><Relationship Id="rId761" Type="http://schemas.openxmlformats.org/officeDocument/2006/relationships/hyperlink" Target="http://visir.is/g/2014141128779" TargetMode="External"/><Relationship Id="rId1354" Type="http://schemas.openxmlformats.org/officeDocument/2006/relationships/hyperlink" Target="http://mbl.is/greinasafn/grein/1216686" TargetMode="External"/><Relationship Id="rId2685" Type="http://schemas.openxmlformats.org/officeDocument/2006/relationships/hyperlink" Target="http://dv.is/433/2019/6/25/sjadu-snekkjuna-sem-ronaldo-leigir-28-milljonir-viku" TargetMode="External"/><Relationship Id="rId760" Type="http://schemas.openxmlformats.org/officeDocument/2006/relationships/hyperlink" Target="http://mbl.is/greinasafn/grein/1553303" TargetMode="External"/><Relationship Id="rId1355" Type="http://schemas.openxmlformats.org/officeDocument/2006/relationships/hyperlink" Target="http://visir.is/g/2017170619998" TargetMode="External"/><Relationship Id="rId2686" Type="http://schemas.openxmlformats.org/officeDocument/2006/relationships/hyperlink" Target="http://mbl.is/greinasafn/grein/1333640" TargetMode="External"/><Relationship Id="rId1345" Type="http://schemas.openxmlformats.org/officeDocument/2006/relationships/hyperlink" Target="http://fjardarfrettir.is/umraeda/tillogur-ad-breyttri-forgangsrodun" TargetMode="External"/><Relationship Id="rId2676" Type="http://schemas.openxmlformats.org/officeDocument/2006/relationships/hyperlink" Target="http://vf.is/mannlif/famiglia-italiana" TargetMode="External"/><Relationship Id="rId1346" Type="http://schemas.openxmlformats.org/officeDocument/2006/relationships/hyperlink" Target="http://mbl.is/greinasafn/grein/720042" TargetMode="External"/><Relationship Id="rId2677" Type="http://schemas.openxmlformats.org/officeDocument/2006/relationships/hyperlink" Target="http://mbl.is/greinasafn/grein/1350296" TargetMode="External"/><Relationship Id="rId1347" Type="http://schemas.openxmlformats.org/officeDocument/2006/relationships/hyperlink" Target="http://mbl.is/greinasafn/grein/1286415" TargetMode="External"/><Relationship Id="rId2678" Type="http://schemas.openxmlformats.org/officeDocument/2006/relationships/hyperlink" Target="http://dv.is" TargetMode="External"/><Relationship Id="rId1348" Type="http://schemas.openxmlformats.org/officeDocument/2006/relationships/hyperlink" Target="http://vf.is/vidskipti/tekjur-isavia-jukust-um-10-milli-ara" TargetMode="External"/><Relationship Id="rId2679" Type="http://schemas.openxmlformats.org/officeDocument/2006/relationships/hyperlink" Target="http://mbl.is/greinasafn/grein/1396095" TargetMode="External"/><Relationship Id="rId1349" Type="http://schemas.openxmlformats.org/officeDocument/2006/relationships/hyperlink" Target="http://mbl.is/greinasafn/grein/1632722" TargetMode="External"/><Relationship Id="rId756" Type="http://schemas.openxmlformats.org/officeDocument/2006/relationships/hyperlink" Target="http://dv.is/frettir/2011/11/26/bandariski-herinn-raedst-pakistan/" TargetMode="External"/><Relationship Id="rId755" Type="http://schemas.openxmlformats.org/officeDocument/2006/relationships/hyperlink" Target="http://dv.is" TargetMode="External"/><Relationship Id="rId754" Type="http://schemas.openxmlformats.org/officeDocument/2006/relationships/hyperlink" Target="http://frettabladid.is/skodun/rekstrarrad-fyrir-thraelahaldara" TargetMode="External"/><Relationship Id="rId753" Type="http://schemas.openxmlformats.org/officeDocument/2006/relationships/hyperlink" Target="http://mbl.is/greinasafn/grein/825110" TargetMode="External"/><Relationship Id="rId759" Type="http://schemas.openxmlformats.org/officeDocument/2006/relationships/hyperlink" Target="http://mbl.is/frettir/erlent/2013/10/05/thurftu_their_ad_skjota_hana_6" TargetMode="External"/><Relationship Id="rId758" Type="http://schemas.openxmlformats.org/officeDocument/2006/relationships/hyperlink" Target="http://mbl.is" TargetMode="External"/><Relationship Id="rId757" Type="http://schemas.openxmlformats.org/officeDocument/2006/relationships/hyperlink" Target="http://frettabladid.is/frettir/bjoern-levi-sagur-myglu-smasal-og-eltihrellir" TargetMode="External"/><Relationship Id="rId2670" Type="http://schemas.openxmlformats.org/officeDocument/2006/relationships/hyperlink" Target="http://mbl.is/greinasafn/grein/1300931" TargetMode="External"/><Relationship Id="rId1340" Type="http://schemas.openxmlformats.org/officeDocument/2006/relationships/hyperlink" Target="http://mbl.is" TargetMode="External"/><Relationship Id="rId2671" Type="http://schemas.openxmlformats.org/officeDocument/2006/relationships/hyperlink" Target="http://fotbolti.net/news/03-10-2019/emery-pepe-mun-eiga-godan-feril-hja-arsenal" TargetMode="External"/><Relationship Id="rId752" Type="http://schemas.openxmlformats.org/officeDocument/2006/relationships/hyperlink" Target="http://visir.is/g/2005111180004" TargetMode="External"/><Relationship Id="rId1341" Type="http://schemas.openxmlformats.org/officeDocument/2006/relationships/hyperlink" Target="http://mbl.is/frettir/innlent/2004/09/19/samningamenn_funda_enn_i_kennaradeilunni" TargetMode="External"/><Relationship Id="rId2672" Type="http://schemas.openxmlformats.org/officeDocument/2006/relationships/hyperlink" Target="http://fotbolti.net/news/01-10-2019/pepe-medvitadur-um-ad-hann-verdi-ad-gera-betur" TargetMode="External"/><Relationship Id="rId751" Type="http://schemas.openxmlformats.org/officeDocument/2006/relationships/hyperlink" Target="http://mbl.is/greinasafn/grein/686760" TargetMode="External"/><Relationship Id="rId1342" Type="http://schemas.openxmlformats.org/officeDocument/2006/relationships/hyperlink" Target="http://mbl.is" TargetMode="External"/><Relationship Id="rId2673" Type="http://schemas.openxmlformats.org/officeDocument/2006/relationships/hyperlink" Target="http://frettabladid.is/sport/gisli-orgeir-tel-mig-vera-tilbuinn-i-verkefni" TargetMode="External"/><Relationship Id="rId750" Type="http://schemas.openxmlformats.org/officeDocument/2006/relationships/hyperlink" Target="http://mbl.is/greinasafn/grein/1058674" TargetMode="External"/><Relationship Id="rId1343" Type="http://schemas.openxmlformats.org/officeDocument/2006/relationships/hyperlink" Target="http://mbl.is/frettir/innlent/2000/05/26/bjorgudu_konu_ut_ur_brennandi_ibud" TargetMode="External"/><Relationship Id="rId2674" Type="http://schemas.openxmlformats.org/officeDocument/2006/relationships/hyperlink" Target="http://dv.is" TargetMode="External"/><Relationship Id="rId1344" Type="http://schemas.openxmlformats.org/officeDocument/2006/relationships/hyperlink" Target="http://visir.is/g/2013711099949" TargetMode="External"/><Relationship Id="rId2675" Type="http://schemas.openxmlformats.org/officeDocument/2006/relationships/hyperlink" Target="http://dv.is/433/2018/11/16/hoddi-magg-benedikt-boas-osanngjorn-illa-igrundud" TargetMode="External"/><Relationship Id="rId2621" Type="http://schemas.openxmlformats.org/officeDocument/2006/relationships/hyperlink" Target="http://mbl.is/veidi/frettir/2017/08/15/veidithjofur_gomadur_i_nordura/" TargetMode="External"/><Relationship Id="rId3953" Type="http://schemas.openxmlformats.org/officeDocument/2006/relationships/hyperlink" Target="http://mbl.is/smartland/heimili/2018/02/08/flutti_i_sumarbustad_i_midri_kreppu" TargetMode="External"/><Relationship Id="rId2622" Type="http://schemas.openxmlformats.org/officeDocument/2006/relationships/hyperlink" Target="http://mbl.is" TargetMode="External"/><Relationship Id="rId3952" Type="http://schemas.openxmlformats.org/officeDocument/2006/relationships/hyperlink" Target="http://mbl.is" TargetMode="External"/><Relationship Id="rId2623" Type="http://schemas.openxmlformats.org/officeDocument/2006/relationships/hyperlink" Target="http://mbl.is/frettir/innlent/2017/08/15/skildi_skyndilega_ekki_ensku/" TargetMode="External"/><Relationship Id="rId3955" Type="http://schemas.openxmlformats.org/officeDocument/2006/relationships/hyperlink" Target="http://visir.is/g/2013130919826" TargetMode="External"/><Relationship Id="rId2624" Type="http://schemas.openxmlformats.org/officeDocument/2006/relationships/hyperlink" Target="http://skessuhorn.is/2017/08/15/gomadur-vid-spunveidar-ur-laxastigann-vid-glanna" TargetMode="External"/><Relationship Id="rId3954" Type="http://schemas.openxmlformats.org/officeDocument/2006/relationships/hyperlink" Target="http://dv.is" TargetMode="External"/><Relationship Id="rId2625" Type="http://schemas.openxmlformats.org/officeDocument/2006/relationships/hyperlink" Target="http://mbl.is/greinasafn/grein/1620336" TargetMode="External"/><Relationship Id="rId3957" Type="http://schemas.openxmlformats.org/officeDocument/2006/relationships/hyperlink" Target="http://mbl.is/frettir/innlent/2019/06/18/laekka_fasteignagjold_a_isafirdi" TargetMode="External"/><Relationship Id="rId2626" Type="http://schemas.openxmlformats.org/officeDocument/2006/relationships/hyperlink" Target="http://stundin.is/grein/5473" TargetMode="External"/><Relationship Id="rId3956" Type="http://schemas.openxmlformats.org/officeDocument/2006/relationships/hyperlink" Target="http://mbl.is" TargetMode="External"/><Relationship Id="rId2627" Type="http://schemas.openxmlformats.org/officeDocument/2006/relationships/hyperlink" Target="http://visir.is/g/2014140329478" TargetMode="External"/><Relationship Id="rId3959" Type="http://schemas.openxmlformats.org/officeDocument/2006/relationships/hyperlink" Target="http://mbl.is/vidskipti/frettir/2000/08/15/heildartap_22_milljonir_bandarikjadala_a_fyrri_helm" TargetMode="External"/><Relationship Id="rId2628" Type="http://schemas.openxmlformats.org/officeDocument/2006/relationships/hyperlink" Target="http://mbl.is" TargetMode="External"/><Relationship Id="rId3958" Type="http://schemas.openxmlformats.org/officeDocument/2006/relationships/hyperlink" Target="http://mbl.is" TargetMode="External"/><Relationship Id="rId709" Type="http://schemas.openxmlformats.org/officeDocument/2006/relationships/hyperlink" Target="http://vb.is/frettir/149844" TargetMode="External"/><Relationship Id="rId2629" Type="http://schemas.openxmlformats.org/officeDocument/2006/relationships/hyperlink" Target="http://mbl.is/frettir/erlent/2017/10/11/osent_sms_gild_erfdaskra" TargetMode="External"/><Relationship Id="rId708" Type="http://schemas.openxmlformats.org/officeDocument/2006/relationships/hyperlink" Target="http://vb.is" TargetMode="External"/><Relationship Id="rId707" Type="http://schemas.openxmlformats.org/officeDocument/2006/relationships/hyperlink" Target="http://frettabladid.is/markadurinn/urfum-a-vera-mevitari-um-orkuskiptin" TargetMode="External"/><Relationship Id="rId706" Type="http://schemas.openxmlformats.org/officeDocument/2006/relationships/hyperlink" Target="http://mbl.is/greinasafn/grein/1574772" TargetMode="External"/><Relationship Id="rId701" Type="http://schemas.openxmlformats.org/officeDocument/2006/relationships/hyperlink" Target="http://dv.is" TargetMode="External"/><Relationship Id="rId700" Type="http://schemas.openxmlformats.org/officeDocument/2006/relationships/hyperlink" Target="http://eyjar.net/read/2010-09-06/herjolfur_haegdi_a_ser_i_drullunni" TargetMode="External"/><Relationship Id="rId705" Type="http://schemas.openxmlformats.org/officeDocument/2006/relationships/hyperlink" Target="http://visir.is/g/2019190508971" TargetMode="External"/><Relationship Id="rId704" Type="http://schemas.openxmlformats.org/officeDocument/2006/relationships/hyperlink" Target="http://mbl.is/greinasafn/grein/555820" TargetMode="External"/><Relationship Id="rId703" Type="http://schemas.openxmlformats.org/officeDocument/2006/relationships/hyperlink" Target="http://mbl.is/frettir/innlent/2015/04/25/aetlar_ekki_ad_greida_sektina" TargetMode="External"/><Relationship Id="rId702" Type="http://schemas.openxmlformats.org/officeDocument/2006/relationships/hyperlink" Target="http://mbl.is" TargetMode="External"/><Relationship Id="rId3951" Type="http://schemas.openxmlformats.org/officeDocument/2006/relationships/hyperlink" Target="http://visir.is/g/2014701229985" TargetMode="External"/><Relationship Id="rId2620" Type="http://schemas.openxmlformats.org/officeDocument/2006/relationships/hyperlink" Target="http://mbl.is" TargetMode="External"/><Relationship Id="rId3950" Type="http://schemas.openxmlformats.org/officeDocument/2006/relationships/hyperlink" Target="http://stundin.is/grein/3219" TargetMode="External"/><Relationship Id="rId2610" Type="http://schemas.openxmlformats.org/officeDocument/2006/relationships/hyperlink" Target="http://dv.is/433/2018/1/8/hodgson-eg-veit-ad-eg-er-godur-thjalfari" TargetMode="External"/><Relationship Id="rId3942" Type="http://schemas.openxmlformats.org/officeDocument/2006/relationships/hyperlink" Target="http://visir.is/g/2016160409095" TargetMode="External"/><Relationship Id="rId2611" Type="http://schemas.openxmlformats.org/officeDocument/2006/relationships/hyperlink" Target="http://mbl.is/greinasafn/grein/501700" TargetMode="External"/><Relationship Id="rId3941" Type="http://schemas.openxmlformats.org/officeDocument/2006/relationships/hyperlink" Target="http://ruv.is/node/931928" TargetMode="External"/><Relationship Id="rId2612" Type="http://schemas.openxmlformats.org/officeDocument/2006/relationships/hyperlink" Target="http://mbl.is/greinasafn/grein/779958" TargetMode="External"/><Relationship Id="rId3944" Type="http://schemas.openxmlformats.org/officeDocument/2006/relationships/hyperlink" Target="http://mbl.is/sport/formula/2008/07/06/raikkonen_gatum_sigrad" TargetMode="External"/><Relationship Id="rId2613" Type="http://schemas.openxmlformats.org/officeDocument/2006/relationships/hyperlink" Target="http://mbl.is/greinasafn/grein/1533327" TargetMode="External"/><Relationship Id="rId3943" Type="http://schemas.openxmlformats.org/officeDocument/2006/relationships/hyperlink" Target="http://mbl.is" TargetMode="External"/><Relationship Id="rId2614" Type="http://schemas.openxmlformats.org/officeDocument/2006/relationships/hyperlink" Target="http://mbl.is/greinasafn/grein/1684966" TargetMode="External"/><Relationship Id="rId3946" Type="http://schemas.openxmlformats.org/officeDocument/2006/relationships/hyperlink" Target="http://mbl.is" TargetMode="External"/><Relationship Id="rId2615" Type="http://schemas.openxmlformats.org/officeDocument/2006/relationships/hyperlink" Target="http://dv.is" TargetMode="External"/><Relationship Id="rId3945" Type="http://schemas.openxmlformats.org/officeDocument/2006/relationships/hyperlink" Target="http://visir.is/g/2014140629170" TargetMode="External"/><Relationship Id="rId2616" Type="http://schemas.openxmlformats.org/officeDocument/2006/relationships/hyperlink" Target="http://bleikt.dv.is/bleikt/2018/7/6/noi-stefan-er-thriggja-ara-sjarmur-med-hvitblaedi-mamma-eg-vil-ekki-deyja" TargetMode="External"/><Relationship Id="rId3948" Type="http://schemas.openxmlformats.org/officeDocument/2006/relationships/hyperlink" Target="http://vb.is" TargetMode="External"/><Relationship Id="rId2617" Type="http://schemas.openxmlformats.org/officeDocument/2006/relationships/hyperlink" Target="http://mannlif.is/gestgjafinn/fjolbreytileiki-i-sveitinni" TargetMode="External"/><Relationship Id="rId3947" Type="http://schemas.openxmlformats.org/officeDocument/2006/relationships/hyperlink" Target="http://mbl.is/vidskipti/frettir/2000/11/29/konur_haefari_leidtogar_en_karlar" TargetMode="External"/><Relationship Id="rId2618" Type="http://schemas.openxmlformats.org/officeDocument/2006/relationships/hyperlink" Target="http://visir.is/g/2009490403191" TargetMode="External"/><Relationship Id="rId2619" Type="http://schemas.openxmlformats.org/officeDocument/2006/relationships/hyperlink" Target="http://mbl.is/greinasafn/grein/1111509" TargetMode="External"/><Relationship Id="rId3949" Type="http://schemas.openxmlformats.org/officeDocument/2006/relationships/hyperlink" Target="http://vb.is/frettir/13840/" TargetMode="External"/><Relationship Id="rId3940" Type="http://schemas.openxmlformats.org/officeDocument/2006/relationships/hyperlink" Target="http://eyjafrettir.is/frett/baejarstjorn-harmar-skerdingu-a-flugumferdathjonustu/2009-02-20" TargetMode="External"/><Relationship Id="rId1312" Type="http://schemas.openxmlformats.org/officeDocument/2006/relationships/hyperlink" Target="http://mbl.is/greinasafn/grein/1411426" TargetMode="External"/><Relationship Id="rId2643" Type="http://schemas.openxmlformats.org/officeDocument/2006/relationships/hyperlink" Target="http://mbl.is/greinasafn/grein/1105645" TargetMode="External"/><Relationship Id="rId3975" Type="http://schemas.openxmlformats.org/officeDocument/2006/relationships/hyperlink" Target="http://mbl.is" TargetMode="External"/><Relationship Id="rId1313" Type="http://schemas.openxmlformats.org/officeDocument/2006/relationships/hyperlink" Target="http://mbl.is" TargetMode="External"/><Relationship Id="rId2644" Type="http://schemas.openxmlformats.org/officeDocument/2006/relationships/hyperlink" Target="http://mbl.is/greinasafn/grein/623304" TargetMode="External"/><Relationship Id="rId3974" Type="http://schemas.openxmlformats.org/officeDocument/2006/relationships/hyperlink" Target="http://visir.is/g/2014141008814" TargetMode="External"/><Relationship Id="rId1314" Type="http://schemas.openxmlformats.org/officeDocument/2006/relationships/hyperlink" Target="http://mbl.is/matur/frettir/2016/10/26/ms_med_nyja_vorur_an_vidbaetts_sykurs/" TargetMode="External"/><Relationship Id="rId2645" Type="http://schemas.openxmlformats.org/officeDocument/2006/relationships/hyperlink" Target="http://visir.is/g/2015151109725" TargetMode="External"/><Relationship Id="rId3977" Type="http://schemas.openxmlformats.org/officeDocument/2006/relationships/hyperlink" Target="http://frettabladid.is/lifid/ma-hafa-hatt-og-taka-plass" TargetMode="External"/><Relationship Id="rId1315" Type="http://schemas.openxmlformats.org/officeDocument/2006/relationships/hyperlink" Target="http://vikudagur.is" TargetMode="External"/><Relationship Id="rId2646" Type="http://schemas.openxmlformats.org/officeDocument/2006/relationships/hyperlink" Target="http://mbl.is/greinasafn/grein/1309297" TargetMode="External"/><Relationship Id="rId3976" Type="http://schemas.openxmlformats.org/officeDocument/2006/relationships/hyperlink" Target="http://mbl.is/folk/frettir/2002/04/13/leitin_ad_rettu_roddunum" TargetMode="External"/><Relationship Id="rId1316" Type="http://schemas.openxmlformats.org/officeDocument/2006/relationships/hyperlink" Target="http://vikudagur.is/is/frettir/jakvaedur-vidsnuningur-hja-menningarfelaginu" TargetMode="External"/><Relationship Id="rId2647" Type="http://schemas.openxmlformats.org/officeDocument/2006/relationships/hyperlink" Target="http://ruv.is/node/616035" TargetMode="External"/><Relationship Id="rId3979" Type="http://schemas.openxmlformats.org/officeDocument/2006/relationships/hyperlink" Target="http://visir.is/g/2019191129974" TargetMode="External"/><Relationship Id="rId1317" Type="http://schemas.openxmlformats.org/officeDocument/2006/relationships/hyperlink" Target="http://mbl.is/greinasafn/grein/1534228" TargetMode="External"/><Relationship Id="rId2648" Type="http://schemas.openxmlformats.org/officeDocument/2006/relationships/hyperlink" Target="http://visir.is/g/2014141118995" TargetMode="External"/><Relationship Id="rId3978" Type="http://schemas.openxmlformats.org/officeDocument/2006/relationships/hyperlink" Target="http://mbl.is/greinasafn/grein/1283487" TargetMode="External"/><Relationship Id="rId1318" Type="http://schemas.openxmlformats.org/officeDocument/2006/relationships/hyperlink" Target="http://mbl.is/greinasafn/grein/1667983" TargetMode="External"/><Relationship Id="rId2649" Type="http://schemas.openxmlformats.org/officeDocument/2006/relationships/hyperlink" Target="http://mbl.is" TargetMode="External"/><Relationship Id="rId1319" Type="http://schemas.openxmlformats.org/officeDocument/2006/relationships/hyperlink" Target="http://mbl.is/greinasafn/grein/1379246" TargetMode="External"/><Relationship Id="rId729" Type="http://schemas.openxmlformats.org/officeDocument/2006/relationships/hyperlink" Target="http://mbl.is/frettir/innlent/2014/12/15/heida_kristin_haettir_i_stjornmalum" TargetMode="External"/><Relationship Id="rId728" Type="http://schemas.openxmlformats.org/officeDocument/2006/relationships/hyperlink" Target="http://mbl.is" TargetMode="External"/><Relationship Id="rId723" Type="http://schemas.openxmlformats.org/officeDocument/2006/relationships/hyperlink" Target="http://mbl.is/greinasafn/grein/1480521" TargetMode="External"/><Relationship Id="rId722" Type="http://schemas.openxmlformats.org/officeDocument/2006/relationships/hyperlink" Target="http://visir.is/g/2018181219847" TargetMode="External"/><Relationship Id="rId721" Type="http://schemas.openxmlformats.org/officeDocument/2006/relationships/hyperlink" Target="http://visir.is/g/2019190619278" TargetMode="External"/><Relationship Id="rId720" Type="http://schemas.openxmlformats.org/officeDocument/2006/relationships/hyperlink" Target="http://fotbolti.net/news/24-04-2018/rafn-aetlum-ad-gera-thetta-timabil-eftirminnilegt" TargetMode="External"/><Relationship Id="rId727" Type="http://schemas.openxmlformats.org/officeDocument/2006/relationships/hyperlink" Target="http://eyjan.pressan.is/frettir/?p=161435" TargetMode="External"/><Relationship Id="rId726" Type="http://schemas.openxmlformats.org/officeDocument/2006/relationships/hyperlink" Target="http://stundin.is/grein/3429" TargetMode="External"/><Relationship Id="rId725" Type="http://schemas.openxmlformats.org/officeDocument/2006/relationships/hyperlink" Target="http://sunnlenska.is/adsent/%c3%beegar-einn-ur-hopnum-greinist" TargetMode="External"/><Relationship Id="rId724" Type="http://schemas.openxmlformats.org/officeDocument/2006/relationships/hyperlink" Target="http://sunnlenska.is" TargetMode="External"/><Relationship Id="rId3971" Type="http://schemas.openxmlformats.org/officeDocument/2006/relationships/hyperlink" Target="http://vikudagur.is/is/frettir/sportfatnadur-i-jolapakkann-2" TargetMode="External"/><Relationship Id="rId2640" Type="http://schemas.openxmlformats.org/officeDocument/2006/relationships/hyperlink" Target="http://visir.is/g/2017170409867" TargetMode="External"/><Relationship Id="rId3970" Type="http://schemas.openxmlformats.org/officeDocument/2006/relationships/hyperlink" Target="http://vikudagur.is" TargetMode="External"/><Relationship Id="rId1310" Type="http://schemas.openxmlformats.org/officeDocument/2006/relationships/hyperlink" Target="http://mbl.is/greinasafn/grein/748265" TargetMode="External"/><Relationship Id="rId2641" Type="http://schemas.openxmlformats.org/officeDocument/2006/relationships/hyperlink" Target="http://mbl.is/greinasafn/grein/687856" TargetMode="External"/><Relationship Id="rId3973" Type="http://schemas.openxmlformats.org/officeDocument/2006/relationships/hyperlink" Target="http://mbl.is/smartland/tiska/2015/02/05/hvers_vegna_eru_islenskar_konur_svona_saetar" TargetMode="External"/><Relationship Id="rId1311" Type="http://schemas.openxmlformats.org/officeDocument/2006/relationships/hyperlink" Target="http://pressan.is/Landsmalablod/Lesa_vesturland/litlu-munadi-ad-hofudstadur-islands-risi-a-akranesi" TargetMode="External"/><Relationship Id="rId2642" Type="http://schemas.openxmlformats.org/officeDocument/2006/relationships/hyperlink" Target="http://visir.is/g/2015151219982" TargetMode="External"/><Relationship Id="rId3972" Type="http://schemas.openxmlformats.org/officeDocument/2006/relationships/hyperlink" Target="http://mbl.is" TargetMode="External"/><Relationship Id="rId1301" Type="http://schemas.openxmlformats.org/officeDocument/2006/relationships/hyperlink" Target="http://mbl.is/sport/frettir/2001/03/09/njardvik_meistari_thratt_fyrir_tap" TargetMode="External"/><Relationship Id="rId2632" Type="http://schemas.openxmlformats.org/officeDocument/2006/relationships/hyperlink" Target="http://dv.is" TargetMode="External"/><Relationship Id="rId3964" Type="http://schemas.openxmlformats.org/officeDocument/2006/relationships/hyperlink" Target="http://mbl.is/greinasafn/grein/665568" TargetMode="External"/><Relationship Id="rId1302" Type="http://schemas.openxmlformats.org/officeDocument/2006/relationships/hyperlink" Target="http://bleikt.is" TargetMode="External"/><Relationship Id="rId2633" Type="http://schemas.openxmlformats.org/officeDocument/2006/relationships/hyperlink" Target="http://dv.is/fokus/2018/11/27/elin-kara-verslunarferd-husfreyjunnar-101" TargetMode="External"/><Relationship Id="rId3963" Type="http://schemas.openxmlformats.org/officeDocument/2006/relationships/hyperlink" Target="http://mbl.is/greinasafn/grein/681887" TargetMode="External"/><Relationship Id="rId1303" Type="http://schemas.openxmlformats.org/officeDocument/2006/relationships/hyperlink" Target="http://bleikt.pressan.is/lesa/hafdis-helga-minn-staersti-otti-er-alltof-stor-til-ad-nefna-upphatt/" TargetMode="External"/><Relationship Id="rId2634" Type="http://schemas.openxmlformats.org/officeDocument/2006/relationships/hyperlink" Target="http://mbl.is" TargetMode="External"/><Relationship Id="rId3966" Type="http://schemas.openxmlformats.org/officeDocument/2006/relationships/hyperlink" Target="http://mbl.is" TargetMode="External"/><Relationship Id="rId1304" Type="http://schemas.openxmlformats.org/officeDocument/2006/relationships/hyperlink" Target="http://mbl.is" TargetMode="External"/><Relationship Id="rId2635" Type="http://schemas.openxmlformats.org/officeDocument/2006/relationships/hyperlink" Target="http://mbl.is/sport/enski/2015/03/05/evans_var_ekki_medvitadur_um_hrakann" TargetMode="External"/><Relationship Id="rId3965" Type="http://schemas.openxmlformats.org/officeDocument/2006/relationships/hyperlink" Target="http://kaffid.is/fritimi-10-13-ara-barna-akureyri" TargetMode="External"/><Relationship Id="rId1305" Type="http://schemas.openxmlformats.org/officeDocument/2006/relationships/hyperlink" Target="http://mbl.is/sport/enski/2016/03/06/mata_meidir_aldrei_neinn_leikmann" TargetMode="External"/><Relationship Id="rId2636" Type="http://schemas.openxmlformats.org/officeDocument/2006/relationships/hyperlink" Target="http://433.pressan.is" TargetMode="External"/><Relationship Id="rId3968" Type="http://schemas.openxmlformats.org/officeDocument/2006/relationships/hyperlink" Target="http://visir.is/g/2016161119711" TargetMode="External"/><Relationship Id="rId1306" Type="http://schemas.openxmlformats.org/officeDocument/2006/relationships/hyperlink" Target="http://frettabladid.is/frettir/mordingjarnir-daemdir-til-dauda" TargetMode="External"/><Relationship Id="rId2637" Type="http://schemas.openxmlformats.org/officeDocument/2006/relationships/hyperlink" Target="http://433.pressan.is/enski-boltinn/ferguson-trompadist-og-hraundi-yfir-mino-raiola/" TargetMode="External"/><Relationship Id="rId3967" Type="http://schemas.openxmlformats.org/officeDocument/2006/relationships/hyperlink" Target="http://mbl.is/smartland/heilsa/2018/10/03/ertu_sosadur_i_sukralosa" TargetMode="External"/><Relationship Id="rId1307" Type="http://schemas.openxmlformats.org/officeDocument/2006/relationships/hyperlink" Target="http://mbl.is" TargetMode="External"/><Relationship Id="rId2638" Type="http://schemas.openxmlformats.org/officeDocument/2006/relationships/hyperlink" Target="http://visir.is/g/2016160818664" TargetMode="External"/><Relationship Id="rId1308" Type="http://schemas.openxmlformats.org/officeDocument/2006/relationships/hyperlink" Target="http://mbl.is/frettir/erlent/2018/10/18/halda_otraud_afram_i_von_um_betra_lif" TargetMode="External"/><Relationship Id="rId2639" Type="http://schemas.openxmlformats.org/officeDocument/2006/relationships/hyperlink" Target="http://visir.is/g/2015150908795" TargetMode="External"/><Relationship Id="rId3969" Type="http://schemas.openxmlformats.org/officeDocument/2006/relationships/hyperlink" Target="http://mbl.is/greinasafn/grein/1675092" TargetMode="External"/><Relationship Id="rId1309" Type="http://schemas.openxmlformats.org/officeDocument/2006/relationships/hyperlink" Target="http://visir.is/g/2017171118859" TargetMode="External"/><Relationship Id="rId719" Type="http://schemas.openxmlformats.org/officeDocument/2006/relationships/hyperlink" Target="http://mbl.is/greinasafn/grein/1183673" TargetMode="External"/><Relationship Id="rId718" Type="http://schemas.openxmlformats.org/officeDocument/2006/relationships/hyperlink" Target="http://mbl.is/sport/enski/2008/01/05/hermann_a_fornar_slodir" TargetMode="External"/><Relationship Id="rId717" Type="http://schemas.openxmlformats.org/officeDocument/2006/relationships/hyperlink" Target="http://mbl.is" TargetMode="External"/><Relationship Id="rId712" Type="http://schemas.openxmlformats.org/officeDocument/2006/relationships/hyperlink" Target="http://mannlif.is/vikan/hlutverk-okkar-sem-adstandenda-ad-elska-nogu-mikid-til-ad-sleppa" TargetMode="External"/><Relationship Id="rId711" Type="http://schemas.openxmlformats.org/officeDocument/2006/relationships/hyperlink" Target="http://mbl.is/greinasafn/grein/1603787" TargetMode="External"/><Relationship Id="rId710" Type="http://schemas.openxmlformats.org/officeDocument/2006/relationships/hyperlink" Target="http://visir.is/g/2018180929803" TargetMode="External"/><Relationship Id="rId716" Type="http://schemas.openxmlformats.org/officeDocument/2006/relationships/hyperlink" Target="http://fotbolti.net/news/11-07-2018/jon-thor-krefjandi-verkefni-gegn-soknarthenkjandi-eistum" TargetMode="External"/><Relationship Id="rId715" Type="http://schemas.openxmlformats.org/officeDocument/2006/relationships/hyperlink" Target="http://mbl.is/greinasafn/grein/544063" TargetMode="External"/><Relationship Id="rId714" Type="http://schemas.openxmlformats.org/officeDocument/2006/relationships/hyperlink" Target="http://visir.is/g/2018181229119" TargetMode="External"/><Relationship Id="rId713" Type="http://schemas.openxmlformats.org/officeDocument/2006/relationships/hyperlink" Target="http://mbl.is/greinasafn/grein/1666408" TargetMode="External"/><Relationship Id="rId3960" Type="http://schemas.openxmlformats.org/officeDocument/2006/relationships/hyperlink" Target="http://ruv.is/node/736163" TargetMode="External"/><Relationship Id="rId2630" Type="http://schemas.openxmlformats.org/officeDocument/2006/relationships/hyperlink" Target="http://433.pressan.is" TargetMode="External"/><Relationship Id="rId3962" Type="http://schemas.openxmlformats.org/officeDocument/2006/relationships/hyperlink" Target="http://mbl.is/smartland/heimili/2018/01/30/er_frumleikinn_a_undanhaldi" TargetMode="External"/><Relationship Id="rId1300" Type="http://schemas.openxmlformats.org/officeDocument/2006/relationships/hyperlink" Target="http://mbl.is" TargetMode="External"/><Relationship Id="rId2631" Type="http://schemas.openxmlformats.org/officeDocument/2006/relationships/hyperlink" Target="http://433.pressan.is/enski-boltinn/inter-hafnadi-tilbodi-liverpool-i-icardi/" TargetMode="External"/><Relationship Id="rId3961" Type="http://schemas.openxmlformats.org/officeDocument/2006/relationships/hyperlink" Target="http://mbl.is" TargetMode="External"/><Relationship Id="rId1378" Type="http://schemas.openxmlformats.org/officeDocument/2006/relationships/hyperlink" Target="http://mbl.is" TargetMode="External"/><Relationship Id="rId1379" Type="http://schemas.openxmlformats.org/officeDocument/2006/relationships/hyperlink" Target="http://mbl.is/frettir/innlent/2014/03/17/hafa_ahyggjur_af_studentum" TargetMode="External"/><Relationship Id="rId789" Type="http://schemas.openxmlformats.org/officeDocument/2006/relationships/hyperlink" Target="http://vb.is" TargetMode="External"/><Relationship Id="rId788" Type="http://schemas.openxmlformats.org/officeDocument/2006/relationships/hyperlink" Target="http://mbl.is/greinasafn/grein/1359418" TargetMode="External"/><Relationship Id="rId787" Type="http://schemas.openxmlformats.org/officeDocument/2006/relationships/hyperlink" Target="http://mbl.is/frettir/erlent/1999/08/06/spa_falli_milosevics_innan_skamms" TargetMode="External"/><Relationship Id="rId786" Type="http://schemas.openxmlformats.org/officeDocument/2006/relationships/hyperlink" Target="http://mbl.is" TargetMode="External"/><Relationship Id="rId781" Type="http://schemas.openxmlformats.org/officeDocument/2006/relationships/hyperlink" Target="http://mbl.is/greinasafn/grein/1297154" TargetMode="External"/><Relationship Id="rId1370" Type="http://schemas.openxmlformats.org/officeDocument/2006/relationships/hyperlink" Target="http://mbl.is/sport/efstadeild/2019/09/07/hjalpar_minni_stodu_ad_spila_vel_i_landsleikjum" TargetMode="External"/><Relationship Id="rId780" Type="http://schemas.openxmlformats.org/officeDocument/2006/relationships/hyperlink" Target="http://mbl.is/frettir/innlent/2019/06/07/menntamal_eru_ekki_geimvisindi" TargetMode="External"/><Relationship Id="rId1371" Type="http://schemas.openxmlformats.org/officeDocument/2006/relationships/hyperlink" Target="http://visir.is/g/2019190908964" TargetMode="External"/><Relationship Id="rId1372" Type="http://schemas.openxmlformats.org/officeDocument/2006/relationships/hyperlink" Target="http://mbl.is/greinasafn/grein/1139352" TargetMode="External"/><Relationship Id="rId1373" Type="http://schemas.openxmlformats.org/officeDocument/2006/relationships/hyperlink" Target="http://visir.is/g/2008218159034" TargetMode="External"/><Relationship Id="rId785" Type="http://schemas.openxmlformats.org/officeDocument/2006/relationships/hyperlink" Target="http://visir.is/g/2014140629030" TargetMode="External"/><Relationship Id="rId1374" Type="http://schemas.openxmlformats.org/officeDocument/2006/relationships/hyperlink" Target="http://ruv.is/node/1307071" TargetMode="External"/><Relationship Id="rId784" Type="http://schemas.openxmlformats.org/officeDocument/2006/relationships/hyperlink" Target="http://mbl.is/frettir/innlent/2019/10/22/misnotkun_fjarmalakerfisins_hvergi_nefnd" TargetMode="External"/><Relationship Id="rId1375" Type="http://schemas.openxmlformats.org/officeDocument/2006/relationships/hyperlink" Target="http://ruv.is/node/1188864" TargetMode="External"/><Relationship Id="rId783" Type="http://schemas.openxmlformats.org/officeDocument/2006/relationships/hyperlink" Target="http://mbl.is" TargetMode="External"/><Relationship Id="rId1376" Type="http://schemas.openxmlformats.org/officeDocument/2006/relationships/hyperlink" Target="http://mbl.is" TargetMode="External"/><Relationship Id="rId782" Type="http://schemas.openxmlformats.org/officeDocument/2006/relationships/hyperlink" Target="http://pressan.is/Landsmalablod/Lesa_Austurland/umbreytingavorin" TargetMode="External"/><Relationship Id="rId1377" Type="http://schemas.openxmlformats.org/officeDocument/2006/relationships/hyperlink" Target="http://mbl.is/frettir/erlent/2014/10/06/varar_dani_vid_ferdum_til_28_rikja" TargetMode="External"/><Relationship Id="rId1367" Type="http://schemas.openxmlformats.org/officeDocument/2006/relationships/hyperlink" Target="http://visir.is/g/2012708239991" TargetMode="External"/><Relationship Id="rId2698" Type="http://schemas.openxmlformats.org/officeDocument/2006/relationships/hyperlink" Target="http://visir.is/g/2015151209452" TargetMode="External"/><Relationship Id="rId1368" Type="http://schemas.openxmlformats.org/officeDocument/2006/relationships/hyperlink" Target="http://fotbolti.net/news/17-07-2018/matti-villa-eg-er-ordinn-sma-norskur" TargetMode="External"/><Relationship Id="rId2699" Type="http://schemas.openxmlformats.org/officeDocument/2006/relationships/hyperlink" Target="http://mbl.is/greinasafn/grein/1345520" TargetMode="External"/><Relationship Id="rId1369" Type="http://schemas.openxmlformats.org/officeDocument/2006/relationships/hyperlink" Target="http://mbl.is" TargetMode="External"/><Relationship Id="rId778" Type="http://schemas.openxmlformats.org/officeDocument/2006/relationships/hyperlink" Target="http://mbl.is/greinasafn/grein/1552739" TargetMode="External"/><Relationship Id="rId777" Type="http://schemas.openxmlformats.org/officeDocument/2006/relationships/hyperlink" Target="http://visir.is/g/2016160519382" TargetMode="External"/><Relationship Id="rId776" Type="http://schemas.openxmlformats.org/officeDocument/2006/relationships/hyperlink" Target="http://vf.is/mannlif/eg-er-ad-fara-ur-besta-starfi-i-heimi" TargetMode="External"/><Relationship Id="rId775" Type="http://schemas.openxmlformats.org/officeDocument/2006/relationships/hyperlink" Target="http://visir.is/g/2010141224199" TargetMode="External"/><Relationship Id="rId779" Type="http://schemas.openxmlformats.org/officeDocument/2006/relationships/hyperlink" Target="http://mbl.is" TargetMode="External"/><Relationship Id="rId770" Type="http://schemas.openxmlformats.org/officeDocument/2006/relationships/hyperlink" Target="http://vf.is/mannlif/bokin-lifir" TargetMode="External"/><Relationship Id="rId2690" Type="http://schemas.openxmlformats.org/officeDocument/2006/relationships/hyperlink" Target="http://frettabladid.is/lifid/sjorinn-er-leikvoellur" TargetMode="External"/><Relationship Id="rId1360" Type="http://schemas.openxmlformats.org/officeDocument/2006/relationships/hyperlink" Target="http://mbl.is/greinasafn/grein/1313734" TargetMode="External"/><Relationship Id="rId2691" Type="http://schemas.openxmlformats.org/officeDocument/2006/relationships/hyperlink" Target="http://mbl.is/greinasafn/grein/1302106" TargetMode="External"/><Relationship Id="rId1361" Type="http://schemas.openxmlformats.org/officeDocument/2006/relationships/hyperlink" Target="http://ruv.is/node/1153508" TargetMode="External"/><Relationship Id="rId2692" Type="http://schemas.openxmlformats.org/officeDocument/2006/relationships/hyperlink" Target="http://fotbolti.net/news/29-05-2018/stjori-fulham-bjartsynn-fyrir-komandi-leiktid-i-urvalsdeildinni" TargetMode="External"/><Relationship Id="rId1362" Type="http://schemas.openxmlformats.org/officeDocument/2006/relationships/hyperlink" Target="http://mbl.is/greinasafn/grein/1480789" TargetMode="External"/><Relationship Id="rId2693" Type="http://schemas.openxmlformats.org/officeDocument/2006/relationships/hyperlink" Target="http://dv.is" TargetMode="External"/><Relationship Id="rId774" Type="http://schemas.openxmlformats.org/officeDocument/2006/relationships/hyperlink" Target="http://mbl.is/greinasafn/grein/1230284" TargetMode="External"/><Relationship Id="rId1363" Type="http://schemas.openxmlformats.org/officeDocument/2006/relationships/hyperlink" Target="http://visir.is/g/2018180329369" TargetMode="External"/><Relationship Id="rId2694" Type="http://schemas.openxmlformats.org/officeDocument/2006/relationships/hyperlink" Target="http://dv.is/433/2019/2/14/woodward-aetlar-ad-versla-sumar-thessir-fjorir-sagdir-lista-united" TargetMode="External"/><Relationship Id="rId773" Type="http://schemas.openxmlformats.org/officeDocument/2006/relationships/hyperlink" Target="http://mbl.is/greinasafn/grein/1025621" TargetMode="External"/><Relationship Id="rId1364" Type="http://schemas.openxmlformats.org/officeDocument/2006/relationships/hyperlink" Target="http://mbl.is" TargetMode="External"/><Relationship Id="rId2695" Type="http://schemas.openxmlformats.org/officeDocument/2006/relationships/hyperlink" Target="http://mbl.is" TargetMode="External"/><Relationship Id="rId772" Type="http://schemas.openxmlformats.org/officeDocument/2006/relationships/hyperlink" Target="http://mbl.is/greinasafn/grein/1433012" TargetMode="External"/><Relationship Id="rId1365" Type="http://schemas.openxmlformats.org/officeDocument/2006/relationships/hyperlink" Target="http://mbl.is/sport/hm_fotbolta/2018/06/24/eiga_til_ad_fara_yfir_linuna_i_thessum_leikjum" TargetMode="External"/><Relationship Id="rId2696" Type="http://schemas.openxmlformats.org/officeDocument/2006/relationships/hyperlink" Target="http://mbl.is/folk/frettir/2019/02/13/bieber_leitar_ser_hjalpar" TargetMode="External"/><Relationship Id="rId771" Type="http://schemas.openxmlformats.org/officeDocument/2006/relationships/hyperlink" Target="http://mbl.is/greinasafn/grein/617704" TargetMode="External"/><Relationship Id="rId1366" Type="http://schemas.openxmlformats.org/officeDocument/2006/relationships/hyperlink" Target="http://mbl.is/greinasafn/grein/1244043" TargetMode="External"/><Relationship Id="rId2697" Type="http://schemas.openxmlformats.org/officeDocument/2006/relationships/hyperlink" Target="http://mbl.is/greinasafn/grein/699030" TargetMode="External"/><Relationship Id="rId1390" Type="http://schemas.openxmlformats.org/officeDocument/2006/relationships/hyperlink" Target="http://dv.is/frettir/2013/5/19/thetta-var-otrulegt-afrek-hja-henni/" TargetMode="External"/><Relationship Id="rId1391" Type="http://schemas.openxmlformats.org/officeDocument/2006/relationships/hyperlink" Target="http://mbl.is" TargetMode="External"/><Relationship Id="rId1392" Type="http://schemas.openxmlformats.org/officeDocument/2006/relationships/hyperlink" Target="http://mbl.is/sport/efstadeild/2016/03/04/eg_efadist_aldrei_um_thetta" TargetMode="External"/><Relationship Id="rId1393" Type="http://schemas.openxmlformats.org/officeDocument/2006/relationships/hyperlink" Target="http://mbl.is" TargetMode="External"/><Relationship Id="rId1394" Type="http://schemas.openxmlformats.org/officeDocument/2006/relationships/hyperlink" Target="http://mbl.is/vidskipti/frettir/2001/04/19/tekid_til_a_thyskum_fjarmalamarkadi" TargetMode="External"/><Relationship Id="rId1395" Type="http://schemas.openxmlformats.org/officeDocument/2006/relationships/hyperlink" Target="http://dv.is" TargetMode="External"/><Relationship Id="rId1396" Type="http://schemas.openxmlformats.org/officeDocument/2006/relationships/hyperlink" Target="http://dv.is/folk/2014/3/13/vid-attum-morg-god-ar-saman/" TargetMode="External"/><Relationship Id="rId1397" Type="http://schemas.openxmlformats.org/officeDocument/2006/relationships/hyperlink" Target="http://eyjan.pressan.is/frettir/?p=146461" TargetMode="External"/><Relationship Id="rId1398" Type="http://schemas.openxmlformats.org/officeDocument/2006/relationships/hyperlink" Target="http://is.wikipedia.org/wiki?curid=129916" TargetMode="External"/><Relationship Id="rId1399" Type="http://schemas.openxmlformats.org/officeDocument/2006/relationships/hyperlink" Target="http://ruv.is/node/800188" TargetMode="External"/><Relationship Id="rId1389" Type="http://schemas.openxmlformats.org/officeDocument/2006/relationships/hyperlink" Target="http://dv.is" TargetMode="External"/><Relationship Id="rId799" Type="http://schemas.openxmlformats.org/officeDocument/2006/relationships/hyperlink" Target="http://bleikt.pressan.is/lesa/sykurdrykkir-eru-versti-ovinurinn-segir-vilhjalmur-ari-laeknir/" TargetMode="External"/><Relationship Id="rId798" Type="http://schemas.openxmlformats.org/officeDocument/2006/relationships/hyperlink" Target="http://bleikt.is" TargetMode="External"/><Relationship Id="rId797" Type="http://schemas.openxmlformats.org/officeDocument/2006/relationships/hyperlink" Target="http://ruv.is/frett/loftslagsadgerdir-seu-rettlatar" TargetMode="External"/><Relationship Id="rId1380" Type="http://schemas.openxmlformats.org/officeDocument/2006/relationships/hyperlink" Target="http://visir.is/g/2019191029990" TargetMode="External"/><Relationship Id="rId792" Type="http://schemas.openxmlformats.org/officeDocument/2006/relationships/hyperlink" Target="http://dv.is" TargetMode="External"/><Relationship Id="rId1381" Type="http://schemas.openxmlformats.org/officeDocument/2006/relationships/hyperlink" Target="http://dv.is" TargetMode="External"/><Relationship Id="rId791" Type="http://schemas.openxmlformats.org/officeDocument/2006/relationships/hyperlink" Target="http://ruv.is/frett/adstaedur-a-bidstofu-kvennadeildar-obodlegar" TargetMode="External"/><Relationship Id="rId1382" Type="http://schemas.openxmlformats.org/officeDocument/2006/relationships/hyperlink" Target="http://dv.is/frettir/2010/8/16/logreglan_aetti_ad_lita_oftar_i_eigin_barm/" TargetMode="External"/><Relationship Id="rId790" Type="http://schemas.openxmlformats.org/officeDocument/2006/relationships/hyperlink" Target="http://vb.is/frettir/157590" TargetMode="External"/><Relationship Id="rId1383" Type="http://schemas.openxmlformats.org/officeDocument/2006/relationships/hyperlink" Target="http://bbl.is/folk/15484" TargetMode="External"/><Relationship Id="rId1384" Type="http://schemas.openxmlformats.org/officeDocument/2006/relationships/hyperlink" Target="http://frettabladid.is/lifid/nudd-getur-veri-fyrirbyggjandi" TargetMode="External"/><Relationship Id="rId796" Type="http://schemas.openxmlformats.org/officeDocument/2006/relationships/hyperlink" Target="http://kjarninn.is/skyring/2019-05-27-alkoholistar-althingi" TargetMode="External"/><Relationship Id="rId1385" Type="http://schemas.openxmlformats.org/officeDocument/2006/relationships/hyperlink" Target="http://433.pressan.is" TargetMode="External"/><Relationship Id="rId795" Type="http://schemas.openxmlformats.org/officeDocument/2006/relationships/hyperlink" Target="http://kjarninn.is" TargetMode="External"/><Relationship Id="rId1386" Type="http://schemas.openxmlformats.org/officeDocument/2006/relationships/hyperlink" Target="http://433.pressan.is/pistlar/ad-duga-eda-drepast-i-sviss/" TargetMode="External"/><Relationship Id="rId794" Type="http://schemas.openxmlformats.org/officeDocument/2006/relationships/hyperlink" Target="http://visir.is/g/2018180429958" TargetMode="External"/><Relationship Id="rId1387" Type="http://schemas.openxmlformats.org/officeDocument/2006/relationships/hyperlink" Target="http://fotbolti.net/news/15-05-2017/oli-palli-kassim-med-i-kvold" TargetMode="External"/><Relationship Id="rId793" Type="http://schemas.openxmlformats.org/officeDocument/2006/relationships/hyperlink" Target="http://bleikt.dv.is/bleikt/2018/4/21/halla-bjorg-opnar-sig-um-atroskun-eg-mun-thurfa-ad-gefast-upp-fyrir-atroskuninni-thar-til-minn-sidasti-dagur-rennur-upp" TargetMode="External"/><Relationship Id="rId1388" Type="http://schemas.openxmlformats.org/officeDocument/2006/relationships/hyperlink" Target="http://visir.is/g/2014140319576" TargetMode="External"/><Relationship Id="rId6229" Type="http://schemas.openxmlformats.org/officeDocument/2006/relationships/hyperlink" Target="http://mbl.is/greinasafn/grein/1213279" TargetMode="External"/><Relationship Id="rId6220" Type="http://schemas.openxmlformats.org/officeDocument/2006/relationships/hyperlink" Target="http://bleikt.is" TargetMode="External"/><Relationship Id="rId6223" Type="http://schemas.openxmlformats.org/officeDocument/2006/relationships/hyperlink" Target="http://visir.is/g/2011110409473" TargetMode="External"/><Relationship Id="rId6224" Type="http://schemas.openxmlformats.org/officeDocument/2006/relationships/hyperlink" Target="http://mbl.is/greinasafn/grein/1523526" TargetMode="External"/><Relationship Id="rId6221" Type="http://schemas.openxmlformats.org/officeDocument/2006/relationships/hyperlink" Target="http://bleikt.pressan.is/lesa/kim-glimir-vid-ofrjosemi-eg-held-enntha-i-vonina/" TargetMode="External"/><Relationship Id="rId6222" Type="http://schemas.openxmlformats.org/officeDocument/2006/relationships/hyperlink" Target="http://mbl.is/greinasafn/grein/1604910" TargetMode="External"/><Relationship Id="rId6227" Type="http://schemas.openxmlformats.org/officeDocument/2006/relationships/hyperlink" Target="http://visir.is/g/2017171129330" TargetMode="External"/><Relationship Id="rId6228" Type="http://schemas.openxmlformats.org/officeDocument/2006/relationships/hyperlink" Target="http://visir.is/g/2012121109581" TargetMode="External"/><Relationship Id="rId6225" Type="http://schemas.openxmlformats.org/officeDocument/2006/relationships/hyperlink" Target="http://mbl.is" TargetMode="External"/><Relationship Id="rId6226" Type="http://schemas.openxmlformats.org/officeDocument/2006/relationships/hyperlink" Target="http://mbl.is/sport/efstadeild/2019/07/31/vid_erum_svakalega_giradir" TargetMode="External"/><Relationship Id="rId6218" Type="http://schemas.openxmlformats.org/officeDocument/2006/relationships/hyperlink" Target="http://mbl.is" TargetMode="External"/><Relationship Id="rId6219" Type="http://schemas.openxmlformats.org/officeDocument/2006/relationships/hyperlink" Target="http://mbl.is/frettir/innlent/2007/10/30/geir_vid_verdum_ad_taka_skilabod_russa_alvarlega" TargetMode="External"/><Relationship Id="rId6212" Type="http://schemas.openxmlformats.org/officeDocument/2006/relationships/hyperlink" Target="http://mbl.is/greinasafn/grein/1626307" TargetMode="External"/><Relationship Id="rId6213" Type="http://schemas.openxmlformats.org/officeDocument/2006/relationships/hyperlink" Target="http://stundin.is/grein/5527" TargetMode="External"/><Relationship Id="rId6210" Type="http://schemas.openxmlformats.org/officeDocument/2006/relationships/hyperlink" Target="http://mbl.is/greinasafn/grein/733389" TargetMode="External"/><Relationship Id="rId6211" Type="http://schemas.openxmlformats.org/officeDocument/2006/relationships/hyperlink" Target="http://mbl.is/greinasafn/grein/1319296" TargetMode="External"/><Relationship Id="rId6216" Type="http://schemas.openxmlformats.org/officeDocument/2006/relationships/hyperlink" Target="http://mbl.is/folk/frettir/2011/10/18/tyra_banks_faer_harlos_af_stressi" TargetMode="External"/><Relationship Id="rId6217" Type="http://schemas.openxmlformats.org/officeDocument/2006/relationships/hyperlink" Target="http://stundin.is/grein/936" TargetMode="External"/><Relationship Id="rId6214" Type="http://schemas.openxmlformats.org/officeDocument/2006/relationships/hyperlink" Target="http://visir.is/g/2019190819385" TargetMode="External"/><Relationship Id="rId6215" Type="http://schemas.openxmlformats.org/officeDocument/2006/relationships/hyperlink" Target="http://mbl.is" TargetMode="External"/><Relationship Id="rId6241" Type="http://schemas.openxmlformats.org/officeDocument/2006/relationships/hyperlink" Target="http://mbl.is/greinasafn/grein/1645454" TargetMode="External"/><Relationship Id="rId6242" Type="http://schemas.openxmlformats.org/officeDocument/2006/relationships/hyperlink" Target="http://mbl.is/greinasafn/grein/1523238" TargetMode="External"/><Relationship Id="rId6240" Type="http://schemas.openxmlformats.org/officeDocument/2006/relationships/hyperlink" Target="http://mbl.is/frettir/innlent/2012/05/25/fylgjast_tharf_med_krysuvik" TargetMode="External"/><Relationship Id="rId6245" Type="http://schemas.openxmlformats.org/officeDocument/2006/relationships/hyperlink" Target="http://mbl.is/greinasafn/grein/1680977" TargetMode="External"/><Relationship Id="rId6246" Type="http://schemas.openxmlformats.org/officeDocument/2006/relationships/hyperlink" Target="http://visir.is/g/2016160218598" TargetMode="External"/><Relationship Id="rId6243" Type="http://schemas.openxmlformats.org/officeDocument/2006/relationships/hyperlink" Target="http://mbl.is" TargetMode="External"/><Relationship Id="rId6244" Type="http://schemas.openxmlformats.org/officeDocument/2006/relationships/hyperlink" Target="http://mbl.is/frettir/innlent/2008/09/11/fresta_utbodi_a_sorphirdu" TargetMode="External"/><Relationship Id="rId6249" Type="http://schemas.openxmlformats.org/officeDocument/2006/relationships/hyperlink" Target="http://mbl.is/greinasafn/grein/589693" TargetMode="External"/><Relationship Id="rId6247" Type="http://schemas.openxmlformats.org/officeDocument/2006/relationships/hyperlink" Target="http://frettabladid.is/lifid/helt-etta-vri-aeins-fyrir-karlkyns-forritara" TargetMode="External"/><Relationship Id="rId6248" Type="http://schemas.openxmlformats.org/officeDocument/2006/relationships/hyperlink" Target="http://ruv.is/node/1059408" TargetMode="External"/><Relationship Id="rId6230" Type="http://schemas.openxmlformats.org/officeDocument/2006/relationships/hyperlink" Target="http://visir.is/g/2010190119485" TargetMode="External"/><Relationship Id="rId6231" Type="http://schemas.openxmlformats.org/officeDocument/2006/relationships/hyperlink" Target="http://visir.is/g/2010743907561" TargetMode="External"/><Relationship Id="rId6234" Type="http://schemas.openxmlformats.org/officeDocument/2006/relationships/hyperlink" Target="http://visir.is/g/2014703089953" TargetMode="External"/><Relationship Id="rId6235" Type="http://schemas.openxmlformats.org/officeDocument/2006/relationships/hyperlink" Target="http://mbl.is" TargetMode="External"/><Relationship Id="rId6232" Type="http://schemas.openxmlformats.org/officeDocument/2006/relationships/hyperlink" Target="http://frettabladid.is/lifid/hjartaagerin-roskai-mig" TargetMode="External"/><Relationship Id="rId6233" Type="http://schemas.openxmlformats.org/officeDocument/2006/relationships/hyperlink" Target="http://ruv.is/frett/thrir-flutningabilar-brenna-vid-landamaerin" TargetMode="External"/><Relationship Id="rId6238" Type="http://schemas.openxmlformats.org/officeDocument/2006/relationships/hyperlink" Target="http://ruv.is/node/1302971" TargetMode="External"/><Relationship Id="rId6239" Type="http://schemas.openxmlformats.org/officeDocument/2006/relationships/hyperlink" Target="http://mbl.is" TargetMode="External"/><Relationship Id="rId6236" Type="http://schemas.openxmlformats.org/officeDocument/2006/relationships/hyperlink" Target="http://mbl.is/frettir/innlent/2017/04/27/litid_eftirlit_med_erlendum_fyrirtaekjum/" TargetMode="External"/><Relationship Id="rId6237" Type="http://schemas.openxmlformats.org/officeDocument/2006/relationships/hyperlink" Target="http://ruv.is/node/782355" TargetMode="External"/><Relationship Id="rId6209" Type="http://schemas.openxmlformats.org/officeDocument/2006/relationships/hyperlink" Target="http://dv.is/folk/2013/8/22/eg-thakka-fyrir-hvern-dag/" TargetMode="External"/><Relationship Id="rId6207" Type="http://schemas.openxmlformats.org/officeDocument/2006/relationships/hyperlink" Target="http://mbl.is/smartland/heilsa/2011/12/30/5_bestu_aramotaheitin" TargetMode="External"/><Relationship Id="rId6208" Type="http://schemas.openxmlformats.org/officeDocument/2006/relationships/hyperlink" Target="http://dv.is" TargetMode="External"/><Relationship Id="rId6201" Type="http://schemas.openxmlformats.org/officeDocument/2006/relationships/hyperlink" Target="http://mbl.is/sport/fotbolti/2011/05/19/eitt_af_fallegustu_morkum_sem_eg_hef_skorad" TargetMode="External"/><Relationship Id="rId6202" Type="http://schemas.openxmlformats.org/officeDocument/2006/relationships/hyperlink" Target="http://vb.is" TargetMode="External"/><Relationship Id="rId6200" Type="http://schemas.openxmlformats.org/officeDocument/2006/relationships/hyperlink" Target="http://mbl.is" TargetMode="External"/><Relationship Id="rId6205" Type="http://schemas.openxmlformats.org/officeDocument/2006/relationships/hyperlink" Target="http://dfs.is/2018/12/23/byrgjum-brunninn-felagsradgjafar-a-sudurlandi-skrifa-um-velferdarmal" TargetMode="External"/><Relationship Id="rId6206" Type="http://schemas.openxmlformats.org/officeDocument/2006/relationships/hyperlink" Target="http://mbl.is" TargetMode="External"/><Relationship Id="rId6203" Type="http://schemas.openxmlformats.org/officeDocument/2006/relationships/hyperlink" Target="http://vb.is/skodun/125524/" TargetMode="External"/><Relationship Id="rId6204" Type="http://schemas.openxmlformats.org/officeDocument/2006/relationships/hyperlink" Target="http://stundin.is/grein/6734" TargetMode="External"/><Relationship Id="rId2700" Type="http://schemas.openxmlformats.org/officeDocument/2006/relationships/hyperlink" Target="http://visir.is/g/2017171108971" TargetMode="External"/><Relationship Id="rId2701" Type="http://schemas.openxmlformats.org/officeDocument/2006/relationships/hyperlink" Target="http://mbl.is" TargetMode="External"/><Relationship Id="rId2702" Type="http://schemas.openxmlformats.org/officeDocument/2006/relationships/hyperlink" Target="http://mbl.is/frettir/innlent/2017/03/11/enn_ekkert_spurst_til_arturs/" TargetMode="External"/><Relationship Id="rId2703" Type="http://schemas.openxmlformats.org/officeDocument/2006/relationships/hyperlink" Target="http://mbl.is/greinasafn/grein/1063470" TargetMode="External"/><Relationship Id="rId2704" Type="http://schemas.openxmlformats.org/officeDocument/2006/relationships/hyperlink" Target="http://visir.is/g/2017170219951" TargetMode="External"/><Relationship Id="rId2705" Type="http://schemas.openxmlformats.org/officeDocument/2006/relationships/hyperlink" Target="http://kjarninn.is" TargetMode="External"/><Relationship Id="rId2706" Type="http://schemas.openxmlformats.org/officeDocument/2006/relationships/hyperlink" Target="http://kjarninn.is/folk/2017-04-30-i-tha-tid-george-washington-sver-embaettiseid/" TargetMode="External"/><Relationship Id="rId2707" Type="http://schemas.openxmlformats.org/officeDocument/2006/relationships/hyperlink" Target="http://mbl.is/greinasafn/grein/667494" TargetMode="External"/><Relationship Id="rId2708" Type="http://schemas.openxmlformats.org/officeDocument/2006/relationships/hyperlink" Target="http://fotbolti.net/news/17-02-2017/mani-fimm-leikmenn-i-landslidinu-sem-eiga-ekkert-erindi" TargetMode="External"/><Relationship Id="rId2709" Type="http://schemas.openxmlformats.org/officeDocument/2006/relationships/hyperlink" Target="http://visir.is/g/2009739025723" TargetMode="External"/><Relationship Id="rId6292" Type="http://schemas.openxmlformats.org/officeDocument/2006/relationships/hyperlink" Target="http://dv.is" TargetMode="External"/><Relationship Id="rId6293" Type="http://schemas.openxmlformats.org/officeDocument/2006/relationships/hyperlink" Target="http://mbl.is/greinasafn/grein/1444417" TargetMode="External"/><Relationship Id="rId6290" Type="http://schemas.openxmlformats.org/officeDocument/2006/relationships/hyperlink" Target="http://mbl.is/greinasafn/grein/1697673" TargetMode="External"/><Relationship Id="rId6291" Type="http://schemas.openxmlformats.org/officeDocument/2006/relationships/hyperlink" Target="http://mbl.is/greinasafn/grein/787923" TargetMode="External"/><Relationship Id="rId6296" Type="http://schemas.openxmlformats.org/officeDocument/2006/relationships/hyperlink" Target="http://mbl.is/greinasafn/grein/1620981" TargetMode="External"/><Relationship Id="rId6297" Type="http://schemas.openxmlformats.org/officeDocument/2006/relationships/hyperlink" Target="http://mbl.is/greinasafn/grein/505486" TargetMode="External"/><Relationship Id="rId6294" Type="http://schemas.openxmlformats.org/officeDocument/2006/relationships/hyperlink" Target="http://visir.is/g/2019190519963" TargetMode="External"/><Relationship Id="rId6295" Type="http://schemas.openxmlformats.org/officeDocument/2006/relationships/hyperlink" Target="http://frettabladid.is/frettir/stuningur-felagsmanna-lykilatrii-i-barattunni" TargetMode="External"/><Relationship Id="rId6298" Type="http://schemas.openxmlformats.org/officeDocument/2006/relationships/hyperlink" Target="http://mbl.is" TargetMode="External"/><Relationship Id="rId6299" Type="http://schemas.openxmlformats.org/officeDocument/2006/relationships/hyperlink" Target="http://mbl.is/frettir/erlent/2015/12/16/omedvitadar_um_orlog_sin_2" TargetMode="External"/><Relationship Id="rId2720" Type="http://schemas.openxmlformats.org/officeDocument/2006/relationships/hyperlink" Target="http://vikudagur.is/is/frettir/besta-leidin-til-ad-styrkja-samfelog-er-med-godum-samgongum" TargetMode="External"/><Relationship Id="rId2721" Type="http://schemas.openxmlformats.org/officeDocument/2006/relationships/hyperlink" Target="http://skessuhorn.is/verold/nemendur-unglingastigs-gbn-honnudu-draumalandid" TargetMode="External"/><Relationship Id="rId2722" Type="http://schemas.openxmlformats.org/officeDocument/2006/relationships/hyperlink" Target="http://visir.is/g/2016160119396" TargetMode="External"/><Relationship Id="rId2723" Type="http://schemas.openxmlformats.org/officeDocument/2006/relationships/hyperlink" Target="http://dv.is" TargetMode="External"/><Relationship Id="rId2724" Type="http://schemas.openxmlformats.org/officeDocument/2006/relationships/hyperlink" Target="http://stundin.is/grein/5050" TargetMode="External"/><Relationship Id="rId2725" Type="http://schemas.openxmlformats.org/officeDocument/2006/relationships/hyperlink" Target="http://mbl.is/greinasafn/grein/1478716" TargetMode="External"/><Relationship Id="rId2726" Type="http://schemas.openxmlformats.org/officeDocument/2006/relationships/hyperlink" Target="http://mbl.is" TargetMode="External"/><Relationship Id="rId2727" Type="http://schemas.openxmlformats.org/officeDocument/2006/relationships/hyperlink" Target="http://mbl.is/frettir/innlent/1999/10/19/olikar_skyringar_a_laekkun_gotuverds_a_hassi_minni_" TargetMode="External"/><Relationship Id="rId2728" Type="http://schemas.openxmlformats.org/officeDocument/2006/relationships/hyperlink" Target="http://frettabladid.is/sport/of-gaman-me-landsliinu-til-a-haetta-nuna" TargetMode="External"/><Relationship Id="rId2729" Type="http://schemas.openxmlformats.org/officeDocument/2006/relationships/hyperlink" Target="http://mbl.is/greinasafn/grein/1182242" TargetMode="External"/><Relationship Id="rId2710" Type="http://schemas.openxmlformats.org/officeDocument/2006/relationships/hyperlink" Target="http://dv.is" TargetMode="External"/><Relationship Id="rId2711" Type="http://schemas.openxmlformats.org/officeDocument/2006/relationships/hyperlink" Target="http://mbl.is" TargetMode="External"/><Relationship Id="rId2712" Type="http://schemas.openxmlformats.org/officeDocument/2006/relationships/hyperlink" Target="http://mbl.is/frettir/innlent/2017/06/19/braut_kynferdislega_a_systur_sinni/" TargetMode="External"/><Relationship Id="rId2713" Type="http://schemas.openxmlformats.org/officeDocument/2006/relationships/hyperlink" Target="http://visir.is/g/2019191129496" TargetMode="External"/><Relationship Id="rId2714" Type="http://schemas.openxmlformats.org/officeDocument/2006/relationships/hyperlink" Target="http://visir.is/g/2018180439933" TargetMode="External"/><Relationship Id="rId2715" Type="http://schemas.openxmlformats.org/officeDocument/2006/relationships/hyperlink" Target="http://mbl.is" TargetMode="External"/><Relationship Id="rId2716" Type="http://schemas.openxmlformats.org/officeDocument/2006/relationships/hyperlink" Target="http://mbl.is/frettir/innlent/2003/09/22/med_haustid_a_haelunum" TargetMode="External"/><Relationship Id="rId2717" Type="http://schemas.openxmlformats.org/officeDocument/2006/relationships/hyperlink" Target="http://mbl.is/greinasafn/grein/1659283" TargetMode="External"/><Relationship Id="rId2718" Type="http://schemas.openxmlformats.org/officeDocument/2006/relationships/hyperlink" Target="http://mbl.is/greinasafn/grein/1657295" TargetMode="External"/><Relationship Id="rId2719" Type="http://schemas.openxmlformats.org/officeDocument/2006/relationships/hyperlink" Target="http://vikudagur.is" TargetMode="External"/><Relationship Id="rId6260" Type="http://schemas.openxmlformats.org/officeDocument/2006/relationships/hyperlink" Target="http://mbl.is/folk/frettir/2019/02/13/eru_enn_ad_kynnast_thratt_fyrir_hjonabandid" TargetMode="External"/><Relationship Id="rId6263" Type="http://schemas.openxmlformats.org/officeDocument/2006/relationships/hyperlink" Target="http://mbl.is/frettir/innlent/2016/02/04/stulkurnar_brugdust_harrett_vid/" TargetMode="External"/><Relationship Id="rId6264" Type="http://schemas.openxmlformats.org/officeDocument/2006/relationships/hyperlink" Target="http://mbl.is" TargetMode="External"/><Relationship Id="rId6261" Type="http://schemas.openxmlformats.org/officeDocument/2006/relationships/hyperlink" Target="http://visir.is/g/2016160408746" TargetMode="External"/><Relationship Id="rId6262" Type="http://schemas.openxmlformats.org/officeDocument/2006/relationships/hyperlink" Target="http://mbl.is" TargetMode="External"/><Relationship Id="rId6267" Type="http://schemas.openxmlformats.org/officeDocument/2006/relationships/hyperlink" Target="http://mbl.is/folk/frettir/2017/12/13/gerdu_rad_fyrir_oskrum_fra_tviburanum" TargetMode="External"/><Relationship Id="rId6268" Type="http://schemas.openxmlformats.org/officeDocument/2006/relationships/hyperlink" Target="http://mbl.is/greinasafn/grein/1669650" TargetMode="External"/><Relationship Id="rId6265" Type="http://schemas.openxmlformats.org/officeDocument/2006/relationships/hyperlink" Target="http://mbl.is/frettir/taekni/2003/05/22/born_segja_foreldrum_sjaldan_fra_reynslu_sinni_af_n" TargetMode="External"/><Relationship Id="rId6266" Type="http://schemas.openxmlformats.org/officeDocument/2006/relationships/hyperlink" Target="http://mbl.is" TargetMode="External"/><Relationship Id="rId6269" Type="http://schemas.openxmlformats.org/officeDocument/2006/relationships/hyperlink" Target="http://visir.is/g/2011710069925" TargetMode="External"/><Relationship Id="rId6252" Type="http://schemas.openxmlformats.org/officeDocument/2006/relationships/hyperlink" Target="http://mbl.is" TargetMode="External"/><Relationship Id="rId6253" Type="http://schemas.openxmlformats.org/officeDocument/2006/relationships/hyperlink" Target="http://mbl.is/frettir/innlent/2014/11/06/sofnudu_meira_en_tveim_milljonum" TargetMode="External"/><Relationship Id="rId6250" Type="http://schemas.openxmlformats.org/officeDocument/2006/relationships/hyperlink" Target="http://mbl.is" TargetMode="External"/><Relationship Id="rId6251" Type="http://schemas.openxmlformats.org/officeDocument/2006/relationships/hyperlink" Target="http://mbl.is/frettir/kosning/2016/05/09/senda_auka_kjorgogn_til_frakklands/" TargetMode="External"/><Relationship Id="rId6256" Type="http://schemas.openxmlformats.org/officeDocument/2006/relationships/hyperlink" Target="http://dv.is" TargetMode="External"/><Relationship Id="rId6257" Type="http://schemas.openxmlformats.org/officeDocument/2006/relationships/hyperlink" Target="http://dv.is/folk/2011/8/7/orvaentingafullar-husmaedur-af-skjanum/" TargetMode="External"/><Relationship Id="rId6254" Type="http://schemas.openxmlformats.org/officeDocument/2006/relationships/hyperlink" Target="http://dv.is" TargetMode="External"/><Relationship Id="rId6255" Type="http://schemas.openxmlformats.org/officeDocument/2006/relationships/hyperlink" Target="http://dv.is/folk/2017/10/9/agla-steinunn-kemur-biggest-loser-til-varnar-eg-upplifdi-mig-aldrei-smanada" TargetMode="External"/><Relationship Id="rId6258" Type="http://schemas.openxmlformats.org/officeDocument/2006/relationships/hyperlink" Target="http://visir.is/g/2012701269982" TargetMode="External"/><Relationship Id="rId6259" Type="http://schemas.openxmlformats.org/officeDocument/2006/relationships/hyperlink" Target="http://mbl.is" TargetMode="External"/><Relationship Id="rId6281" Type="http://schemas.openxmlformats.org/officeDocument/2006/relationships/hyperlink" Target="http://vb.is" TargetMode="External"/><Relationship Id="rId6282" Type="http://schemas.openxmlformats.org/officeDocument/2006/relationships/hyperlink" Target="http://vb.is/skodun/93632/" TargetMode="External"/><Relationship Id="rId6280" Type="http://schemas.openxmlformats.org/officeDocument/2006/relationships/hyperlink" Target="http://visir.is/g/2016161019694" TargetMode="External"/><Relationship Id="rId6285" Type="http://schemas.openxmlformats.org/officeDocument/2006/relationships/hyperlink" Target="http://stundin.is/grein/9067" TargetMode="External"/><Relationship Id="rId6286" Type="http://schemas.openxmlformats.org/officeDocument/2006/relationships/hyperlink" Target="http://mbl.is" TargetMode="External"/><Relationship Id="rId6283" Type="http://schemas.openxmlformats.org/officeDocument/2006/relationships/hyperlink" Target="http://mbl.is" TargetMode="External"/><Relationship Id="rId6284" Type="http://schemas.openxmlformats.org/officeDocument/2006/relationships/hyperlink" Target="http://mbl.is/folk/frettir/2015/03/11/gamanid_var_buid_i_hjonabandinu" TargetMode="External"/><Relationship Id="rId6289" Type="http://schemas.openxmlformats.org/officeDocument/2006/relationships/hyperlink" Target="http://mbl.is/greinasafn/grein/1619616" TargetMode="External"/><Relationship Id="rId6287" Type="http://schemas.openxmlformats.org/officeDocument/2006/relationships/hyperlink" Target="http://mbl.is/smartland/heimili/2018/07/07/byggdu_draumahusid_rett_utan_vid_borgina" TargetMode="External"/><Relationship Id="rId6288" Type="http://schemas.openxmlformats.org/officeDocument/2006/relationships/hyperlink" Target="http://ruv.is/frett/er-kynlifssenan-ad-hverfa-i-hollywood" TargetMode="External"/><Relationship Id="rId6270" Type="http://schemas.openxmlformats.org/officeDocument/2006/relationships/hyperlink" Target="http://mbl.is/greinasafn/grein/1006303" TargetMode="External"/><Relationship Id="rId6271" Type="http://schemas.openxmlformats.org/officeDocument/2006/relationships/hyperlink" Target="http://mbl.is/greinasafn/grein/1435676" TargetMode="External"/><Relationship Id="rId6274" Type="http://schemas.openxmlformats.org/officeDocument/2006/relationships/hyperlink" Target="http://mbl.is/greinasafn/grein/1370598" TargetMode="External"/><Relationship Id="rId6275" Type="http://schemas.openxmlformats.org/officeDocument/2006/relationships/hyperlink" Target="http://mbl.is/greinasafn/grein/762975" TargetMode="External"/><Relationship Id="rId6272" Type="http://schemas.openxmlformats.org/officeDocument/2006/relationships/hyperlink" Target="http://visir.is/g/2014705069979" TargetMode="External"/><Relationship Id="rId6273" Type="http://schemas.openxmlformats.org/officeDocument/2006/relationships/hyperlink" Target="http://mbl.is/greinasafn/grein/1521241" TargetMode="External"/><Relationship Id="rId6278" Type="http://schemas.openxmlformats.org/officeDocument/2006/relationships/hyperlink" Target="http://visir.is/g/2008514866540" TargetMode="External"/><Relationship Id="rId6279" Type="http://schemas.openxmlformats.org/officeDocument/2006/relationships/hyperlink" Target="http://mbl.is/greinasafn/grein/763894" TargetMode="External"/><Relationship Id="rId6276" Type="http://schemas.openxmlformats.org/officeDocument/2006/relationships/hyperlink" Target="http://mbl.is" TargetMode="External"/><Relationship Id="rId6277" Type="http://schemas.openxmlformats.org/officeDocument/2006/relationships/hyperlink" Target="http://mbl.is/frettir/erlent/2018/10/06/russar_efla_kafbataflota_sinn" TargetMode="External"/><Relationship Id="rId1455" Type="http://schemas.openxmlformats.org/officeDocument/2006/relationships/hyperlink" Target="http://frettatiminn.is/einmanaleikinn-thurfti-ad-laera-allt-upp-a-nytt-eftir-skilnad/" TargetMode="External"/><Relationship Id="rId2786" Type="http://schemas.openxmlformats.org/officeDocument/2006/relationships/hyperlink" Target="http://vb.is/frettir/136927/" TargetMode="External"/><Relationship Id="rId1456" Type="http://schemas.openxmlformats.org/officeDocument/2006/relationships/hyperlink" Target="http://mbl.is/greinasafn/grein/1479813" TargetMode="External"/><Relationship Id="rId2787" Type="http://schemas.openxmlformats.org/officeDocument/2006/relationships/hyperlink" Target="http://visir.is/g/2017170339896" TargetMode="External"/><Relationship Id="rId1457" Type="http://schemas.openxmlformats.org/officeDocument/2006/relationships/hyperlink" Target="http://mbl.is/greinasafn/grein/1438213" TargetMode="External"/><Relationship Id="rId2788" Type="http://schemas.openxmlformats.org/officeDocument/2006/relationships/hyperlink" Target="http://vb.is" TargetMode="External"/><Relationship Id="rId1458" Type="http://schemas.openxmlformats.org/officeDocument/2006/relationships/hyperlink" Target="http://fotbolti.net/news/24-07-2019/bestur-i-2-deild-vildi-ekki-bara-vera-thekktur-fyrir-ad-falla" TargetMode="External"/><Relationship Id="rId2789" Type="http://schemas.openxmlformats.org/officeDocument/2006/relationships/hyperlink" Target="http://vb.is/frettir/137080/" TargetMode="External"/><Relationship Id="rId1459" Type="http://schemas.openxmlformats.org/officeDocument/2006/relationships/hyperlink" Target="http://mbl.is/greinasafn/grein/1444534" TargetMode="External"/><Relationship Id="rId629" Type="http://schemas.openxmlformats.org/officeDocument/2006/relationships/hyperlink" Target="http://eyjafrettir.is/frett/verdum-ad-taka-skilabod-russa-alvarlega/2007-10-30" TargetMode="External"/><Relationship Id="rId624" Type="http://schemas.openxmlformats.org/officeDocument/2006/relationships/hyperlink" Target="http://mbl.is" TargetMode="External"/><Relationship Id="rId623" Type="http://schemas.openxmlformats.org/officeDocument/2006/relationships/hyperlink" Target="http://dv.is/menning/2008/11/14/bradfyndin-allegoria/" TargetMode="External"/><Relationship Id="rId622" Type="http://schemas.openxmlformats.org/officeDocument/2006/relationships/hyperlink" Target="http://dv.is" TargetMode="External"/><Relationship Id="rId621" Type="http://schemas.openxmlformats.org/officeDocument/2006/relationships/hyperlink" Target="http://visir.is/g/2019190719376" TargetMode="External"/><Relationship Id="rId628" Type="http://schemas.openxmlformats.org/officeDocument/2006/relationships/hyperlink" Target="http://mbl.is/greinasafn/grein/1097629" TargetMode="External"/><Relationship Id="rId627" Type="http://schemas.openxmlformats.org/officeDocument/2006/relationships/hyperlink" Target="http://mbl.is/greinasafn/grein/1558174" TargetMode="External"/><Relationship Id="rId626" Type="http://schemas.openxmlformats.org/officeDocument/2006/relationships/hyperlink" Target="http://mbl.is/greinasafn/grein/560490" TargetMode="External"/><Relationship Id="rId625" Type="http://schemas.openxmlformats.org/officeDocument/2006/relationships/hyperlink" Target="http://mbl.is/smartland/heilsa/2016/03/06/ekkert_fallegra_en_kona_i_faedingu/" TargetMode="External"/><Relationship Id="rId2780" Type="http://schemas.openxmlformats.org/officeDocument/2006/relationships/hyperlink" Target="http://kjarninn.is/skodun/2016-12-29-allt-ad-1600-mw-af-vindafli-aaetlud-islandi/" TargetMode="External"/><Relationship Id="rId1450" Type="http://schemas.openxmlformats.org/officeDocument/2006/relationships/hyperlink" Target="http://mbl.is" TargetMode="External"/><Relationship Id="rId2781" Type="http://schemas.openxmlformats.org/officeDocument/2006/relationships/hyperlink" Target="http://mbl.is/greinasafn/grein/1054161" TargetMode="External"/><Relationship Id="rId620" Type="http://schemas.openxmlformats.org/officeDocument/2006/relationships/hyperlink" Target="http://mbl.is/greinasafn/grein/1061054" TargetMode="External"/><Relationship Id="rId1451" Type="http://schemas.openxmlformats.org/officeDocument/2006/relationships/hyperlink" Target="http://mbl.is/smartland/heilsa/2011/11/21/ykir_vaent_um_stjornuthjalfada_kroppinn" TargetMode="External"/><Relationship Id="rId2782" Type="http://schemas.openxmlformats.org/officeDocument/2006/relationships/hyperlink" Target="http://mbl.is/greinasafn/grein/1115423" TargetMode="External"/><Relationship Id="rId1452" Type="http://schemas.openxmlformats.org/officeDocument/2006/relationships/hyperlink" Target="http://mbl.is/greinasafn/grein/1268002" TargetMode="External"/><Relationship Id="rId2783" Type="http://schemas.openxmlformats.org/officeDocument/2006/relationships/hyperlink" Target="http://frettabladid.is/lifid/sidasti-sensinn-med-duran-duran" TargetMode="External"/><Relationship Id="rId1453" Type="http://schemas.openxmlformats.org/officeDocument/2006/relationships/hyperlink" Target="http://mbl.is" TargetMode="External"/><Relationship Id="rId2784" Type="http://schemas.openxmlformats.org/officeDocument/2006/relationships/hyperlink" Target="http://mbl.is/greinasafn/grein/544652" TargetMode="External"/><Relationship Id="rId1454" Type="http://schemas.openxmlformats.org/officeDocument/2006/relationships/hyperlink" Target="http://mbl.is/folk/frettir/2018/05/28/fagnar_50_ara_afmaeli_i_dag" TargetMode="External"/><Relationship Id="rId2785" Type="http://schemas.openxmlformats.org/officeDocument/2006/relationships/hyperlink" Target="http://vb.is" TargetMode="External"/><Relationship Id="rId1444" Type="http://schemas.openxmlformats.org/officeDocument/2006/relationships/hyperlink" Target="http://dv.is" TargetMode="External"/><Relationship Id="rId2775" Type="http://schemas.openxmlformats.org/officeDocument/2006/relationships/hyperlink" Target="http://mbl.is" TargetMode="External"/><Relationship Id="rId1445" Type="http://schemas.openxmlformats.org/officeDocument/2006/relationships/hyperlink" Target="http://dv.is/433/2018/11/22/gylfi-itarlegt-vidtal-peningar-tru-astin" TargetMode="External"/><Relationship Id="rId2776" Type="http://schemas.openxmlformats.org/officeDocument/2006/relationships/hyperlink" Target="http://mbl.is/frettir/innlent/2015/05/15/spyr_um_rokin_fyrir_bankabonusum" TargetMode="External"/><Relationship Id="rId1446" Type="http://schemas.openxmlformats.org/officeDocument/2006/relationships/hyperlink" Target="http://visir.is/g/2008514857705" TargetMode="External"/><Relationship Id="rId2777" Type="http://schemas.openxmlformats.org/officeDocument/2006/relationships/hyperlink" Target="http://mbl.is/greinasafn/grein/1068515" TargetMode="External"/><Relationship Id="rId1447" Type="http://schemas.openxmlformats.org/officeDocument/2006/relationships/hyperlink" Target="http://dv.is" TargetMode="External"/><Relationship Id="rId2778" Type="http://schemas.openxmlformats.org/officeDocument/2006/relationships/hyperlink" Target="http://mbl.is/greinasafn/grein/566362" TargetMode="External"/><Relationship Id="rId1448" Type="http://schemas.openxmlformats.org/officeDocument/2006/relationships/hyperlink" Target="http://dv.is/fokus/2018/8/13/julia-fanney-var-naestum-dain-gefumst-aldrei-upp-folkinu-okkar" TargetMode="External"/><Relationship Id="rId2779" Type="http://schemas.openxmlformats.org/officeDocument/2006/relationships/hyperlink" Target="http://kjarninn.is" TargetMode="External"/><Relationship Id="rId1449" Type="http://schemas.openxmlformats.org/officeDocument/2006/relationships/hyperlink" Target="http://frettatiminn.is/med-beinthettni-vid-niraeda-konu/" TargetMode="External"/><Relationship Id="rId619" Type="http://schemas.openxmlformats.org/officeDocument/2006/relationships/hyperlink" Target="http://bleikt.pressan.is/lesa/190622" TargetMode="External"/><Relationship Id="rId618" Type="http://schemas.openxmlformats.org/officeDocument/2006/relationships/hyperlink" Target="http://bleikt.is" TargetMode="External"/><Relationship Id="rId613" Type="http://schemas.openxmlformats.org/officeDocument/2006/relationships/hyperlink" Target="http://mbl.is" TargetMode="External"/><Relationship Id="rId612" Type="http://schemas.openxmlformats.org/officeDocument/2006/relationships/hyperlink" Target="http://mbl.is/sport/enski/2016/06/23/ekki_lars_lagerback_mjog_vel" TargetMode="External"/><Relationship Id="rId611" Type="http://schemas.openxmlformats.org/officeDocument/2006/relationships/hyperlink" Target="http://mbl.is" TargetMode="External"/><Relationship Id="rId610" Type="http://schemas.openxmlformats.org/officeDocument/2006/relationships/hyperlink" Target="http://mbl.is/greinasafn/grein/1412424" TargetMode="External"/><Relationship Id="rId617" Type="http://schemas.openxmlformats.org/officeDocument/2006/relationships/hyperlink" Target="http://mbl.is/greinasafn/grein/1304482" TargetMode="External"/><Relationship Id="rId616" Type="http://schemas.openxmlformats.org/officeDocument/2006/relationships/hyperlink" Target="http://mannlif.is/heimurinn/draumurinn-sem-do-vard-kveikjan-ad-tonlistarferlinum" TargetMode="External"/><Relationship Id="rId615" Type="http://schemas.openxmlformats.org/officeDocument/2006/relationships/hyperlink" Target="http://mbl.is/greinasafn/grein/1382992" TargetMode="External"/><Relationship Id="rId614" Type="http://schemas.openxmlformats.org/officeDocument/2006/relationships/hyperlink" Target="http://mbl.is/folk/frettir/2019/12/14/i_godum_tengslum_vid_thjodina" TargetMode="External"/><Relationship Id="rId2770" Type="http://schemas.openxmlformats.org/officeDocument/2006/relationships/hyperlink" Target="http://ruv.is/node/836504" TargetMode="External"/><Relationship Id="rId1440" Type="http://schemas.openxmlformats.org/officeDocument/2006/relationships/hyperlink" Target="http://frettatiminn.is/a-framabraut-hja-thysku-storfyrirtaeki/" TargetMode="External"/><Relationship Id="rId2771" Type="http://schemas.openxmlformats.org/officeDocument/2006/relationships/hyperlink" Target="http://ruv.is/node/729802" TargetMode="External"/><Relationship Id="rId1441" Type="http://schemas.openxmlformats.org/officeDocument/2006/relationships/hyperlink" Target="http://mbl.is" TargetMode="External"/><Relationship Id="rId2772" Type="http://schemas.openxmlformats.org/officeDocument/2006/relationships/hyperlink" Target="http://mbl.is/greinasafn/grein/820437" TargetMode="External"/><Relationship Id="rId1442" Type="http://schemas.openxmlformats.org/officeDocument/2006/relationships/hyperlink" Target="http://mbl.is/frettir/erlent/2019/12/28/kljaist_vid_thunglyndi_fyrir_opnum_tjoldum" TargetMode="External"/><Relationship Id="rId2773" Type="http://schemas.openxmlformats.org/officeDocument/2006/relationships/hyperlink" Target="http://eyjar.net" TargetMode="External"/><Relationship Id="rId1443" Type="http://schemas.openxmlformats.org/officeDocument/2006/relationships/hyperlink" Target="http://frettabladid.is/lifid/dyr-inn-i-ara-heima" TargetMode="External"/><Relationship Id="rId2774" Type="http://schemas.openxmlformats.org/officeDocument/2006/relationships/hyperlink" Target="http://eyjar.net/read/2012-01-24/er_edlilegt_ad_verkamadur_thurfi_ad_vinna_i_3_vikur_bara_til_ad_borga_framlag_sinnar_fjolskyldu_til_horpunnar" TargetMode="External"/><Relationship Id="rId1477" Type="http://schemas.openxmlformats.org/officeDocument/2006/relationships/hyperlink" Target="http://mbl.is/sport/hm_fotbolta/2018/07/04/xavi_ad_taka_vid_spani" TargetMode="External"/><Relationship Id="rId1478" Type="http://schemas.openxmlformats.org/officeDocument/2006/relationships/hyperlink" Target="http://mbl.is/greinasafn/grein/1653411" TargetMode="External"/><Relationship Id="rId1479" Type="http://schemas.openxmlformats.org/officeDocument/2006/relationships/hyperlink" Target="http://dv.is" TargetMode="External"/><Relationship Id="rId646" Type="http://schemas.openxmlformats.org/officeDocument/2006/relationships/hyperlink" Target="http://mbl.is/frettir/innlent/2017/01/24/harma_akvordun_stjornvalda/" TargetMode="External"/><Relationship Id="rId645" Type="http://schemas.openxmlformats.org/officeDocument/2006/relationships/hyperlink" Target="http://mbl.is" TargetMode="External"/><Relationship Id="rId644" Type="http://schemas.openxmlformats.org/officeDocument/2006/relationships/hyperlink" Target="http://mbl.is/greinasafn/grein/1641219" TargetMode="External"/><Relationship Id="rId643" Type="http://schemas.openxmlformats.org/officeDocument/2006/relationships/hyperlink" Target="http://kjarninn.is/frettir/2017-05-25-sigmundur-david-segir-fyrrverandi-formenn-hafa-farid-gegn-ser/" TargetMode="External"/><Relationship Id="rId649" Type="http://schemas.openxmlformats.org/officeDocument/2006/relationships/hyperlink" Target="http://frettabladid.is/frettir/benda-a-rangfaerslur-um-gehvoerf" TargetMode="External"/><Relationship Id="rId648" Type="http://schemas.openxmlformats.org/officeDocument/2006/relationships/hyperlink" Target="http://ruv.is/frett/gedhjalp-bendir-a-rangfaerslur-um-gedhvorf" TargetMode="External"/><Relationship Id="rId647" Type="http://schemas.openxmlformats.org/officeDocument/2006/relationships/hyperlink" Target="http://ruv.is/node/836714" TargetMode="External"/><Relationship Id="rId1470" Type="http://schemas.openxmlformats.org/officeDocument/2006/relationships/hyperlink" Target="http://ruv.is/node/1277307" TargetMode="External"/><Relationship Id="rId1471" Type="http://schemas.openxmlformats.org/officeDocument/2006/relationships/hyperlink" Target="http://dv.is" TargetMode="External"/><Relationship Id="rId1472" Type="http://schemas.openxmlformats.org/officeDocument/2006/relationships/hyperlink" Target="http://dv.is/frettir/2018/10/3/fanney-braut-log-sorglegt-ad-neytendastofa-hafi-elt-mig-uppi" TargetMode="External"/><Relationship Id="rId642" Type="http://schemas.openxmlformats.org/officeDocument/2006/relationships/hyperlink" Target="http://kjarninn.is" TargetMode="External"/><Relationship Id="rId1473" Type="http://schemas.openxmlformats.org/officeDocument/2006/relationships/hyperlink" Target="http://visir.is/g/200771106077" TargetMode="External"/><Relationship Id="rId641" Type="http://schemas.openxmlformats.org/officeDocument/2006/relationships/hyperlink" Target="http://dv.is/frettir/2017/5/25/sigmundur-david-eg-var-alltaf-medvitadur-um-ad-thau-vaeru-mer-andsnuin/" TargetMode="External"/><Relationship Id="rId1474" Type="http://schemas.openxmlformats.org/officeDocument/2006/relationships/hyperlink" Target="http://mbl.is/greinasafn/grein/1241475" TargetMode="External"/><Relationship Id="rId640" Type="http://schemas.openxmlformats.org/officeDocument/2006/relationships/hyperlink" Target="http://dv.is" TargetMode="External"/><Relationship Id="rId1475" Type="http://schemas.openxmlformats.org/officeDocument/2006/relationships/hyperlink" Target="http://stundin.is/grein/7183" TargetMode="External"/><Relationship Id="rId1476" Type="http://schemas.openxmlformats.org/officeDocument/2006/relationships/hyperlink" Target="http://mbl.is" TargetMode="External"/><Relationship Id="rId1466" Type="http://schemas.openxmlformats.org/officeDocument/2006/relationships/hyperlink" Target="http://mbl.is/frettir/innlent/2019/05/12/hitti_pabba_sinn_fyrst_14_ara" TargetMode="External"/><Relationship Id="rId2797" Type="http://schemas.openxmlformats.org/officeDocument/2006/relationships/hyperlink" Target="http://mbl.is/vidskipti/frettir/2015/07/30/brad_pitt_skammar_costco" TargetMode="External"/><Relationship Id="rId1467" Type="http://schemas.openxmlformats.org/officeDocument/2006/relationships/hyperlink" Target="http://stundin.is/grein/3966" TargetMode="External"/><Relationship Id="rId2798" Type="http://schemas.openxmlformats.org/officeDocument/2006/relationships/hyperlink" Target="http://mbl.is/greinasafn/grein/1706876" TargetMode="External"/><Relationship Id="rId1468" Type="http://schemas.openxmlformats.org/officeDocument/2006/relationships/hyperlink" Target="http://visir.is/g/2014141119355" TargetMode="External"/><Relationship Id="rId2799" Type="http://schemas.openxmlformats.org/officeDocument/2006/relationships/hyperlink" Target="http://dv.is" TargetMode="External"/><Relationship Id="rId1469" Type="http://schemas.openxmlformats.org/officeDocument/2006/relationships/hyperlink" Target="http://mbl.is/greinasafn/grein/1097578" TargetMode="External"/><Relationship Id="rId635" Type="http://schemas.openxmlformats.org/officeDocument/2006/relationships/hyperlink" Target="http://mbl.is" TargetMode="External"/><Relationship Id="rId634" Type="http://schemas.openxmlformats.org/officeDocument/2006/relationships/hyperlink" Target="http://mbl.is/greinasafn/grein/592217" TargetMode="External"/><Relationship Id="rId633" Type="http://schemas.openxmlformats.org/officeDocument/2006/relationships/hyperlink" Target="http://mbl.is/greinasafn/grein/1242166" TargetMode="External"/><Relationship Id="rId632" Type="http://schemas.openxmlformats.org/officeDocument/2006/relationships/hyperlink" Target="http://visir.is/g/2018181229681" TargetMode="External"/><Relationship Id="rId639" Type="http://schemas.openxmlformats.org/officeDocument/2006/relationships/hyperlink" Target="http://mbl.is/greinasafn/grein/1641227" TargetMode="External"/><Relationship Id="rId638" Type="http://schemas.openxmlformats.org/officeDocument/2006/relationships/hyperlink" Target="http://mbl.is/frettir/innlent/2016/12/08/krotudu_i_ferninginn_og_notudu_rangan_bokstaf/" TargetMode="External"/><Relationship Id="rId637" Type="http://schemas.openxmlformats.org/officeDocument/2006/relationships/hyperlink" Target="http://mbl.is" TargetMode="External"/><Relationship Id="rId636" Type="http://schemas.openxmlformats.org/officeDocument/2006/relationships/hyperlink" Target="http://mbl.is/matur/frettir/2016/11/29/leynda_perlan_handan_heidarinnar/" TargetMode="External"/><Relationship Id="rId2790" Type="http://schemas.openxmlformats.org/officeDocument/2006/relationships/hyperlink" Target="http://visir.is/g/2017170409544" TargetMode="External"/><Relationship Id="rId1460" Type="http://schemas.openxmlformats.org/officeDocument/2006/relationships/hyperlink" Target="http://stundin.is/grein/7190" TargetMode="External"/><Relationship Id="rId2791" Type="http://schemas.openxmlformats.org/officeDocument/2006/relationships/hyperlink" Target="http://huni.is/index.php?pid=32&amp;cid=4515" TargetMode="External"/><Relationship Id="rId1461" Type="http://schemas.openxmlformats.org/officeDocument/2006/relationships/hyperlink" Target="http://mbl.is" TargetMode="External"/><Relationship Id="rId2792" Type="http://schemas.openxmlformats.org/officeDocument/2006/relationships/hyperlink" Target="http://eidfaxi.is/fagmannaspjall-i-jolabladinu-nidurstodur-heilbrigdisskodana-ognvekjandi" TargetMode="External"/><Relationship Id="rId631" Type="http://schemas.openxmlformats.org/officeDocument/2006/relationships/hyperlink" Target="http://mbl.is/frettir/innlent/2019/06/27/i_bransanum_i_um_60_ar" TargetMode="External"/><Relationship Id="rId1462" Type="http://schemas.openxmlformats.org/officeDocument/2006/relationships/hyperlink" Target="http://mbl.is/smartland/tiska/2015/02/26/fallegara_ad_hafa_pilsin_sidari_thegar_madur_eldist" TargetMode="External"/><Relationship Id="rId2793" Type="http://schemas.openxmlformats.org/officeDocument/2006/relationships/hyperlink" Target="http://ruv.is/node/947537" TargetMode="External"/><Relationship Id="rId630" Type="http://schemas.openxmlformats.org/officeDocument/2006/relationships/hyperlink" Target="http://mbl.is" TargetMode="External"/><Relationship Id="rId1463" Type="http://schemas.openxmlformats.org/officeDocument/2006/relationships/hyperlink" Target="http://mbl.is/greinasafn/grein/1022157" TargetMode="External"/><Relationship Id="rId2794" Type="http://schemas.openxmlformats.org/officeDocument/2006/relationships/hyperlink" Target="http://stundin.is/grein/529" TargetMode="External"/><Relationship Id="rId1464" Type="http://schemas.openxmlformats.org/officeDocument/2006/relationships/hyperlink" Target="http://visir.is/g/2008514857705" TargetMode="External"/><Relationship Id="rId2795" Type="http://schemas.openxmlformats.org/officeDocument/2006/relationships/hyperlink" Target="http://visir.is/g/2019191109139" TargetMode="External"/><Relationship Id="rId1465" Type="http://schemas.openxmlformats.org/officeDocument/2006/relationships/hyperlink" Target="http://mbl.is" TargetMode="External"/><Relationship Id="rId2796" Type="http://schemas.openxmlformats.org/officeDocument/2006/relationships/hyperlink" Target="http://mbl.is" TargetMode="External"/><Relationship Id="rId1411" Type="http://schemas.openxmlformats.org/officeDocument/2006/relationships/hyperlink" Target="http://mbl.is/greinasafn/grein/1052940" TargetMode="External"/><Relationship Id="rId2742" Type="http://schemas.openxmlformats.org/officeDocument/2006/relationships/hyperlink" Target="http://dv.is/433/2019/6/21/kari-medvitadur-um-ad-skrefid-heim-getur-haft-ahrif-landslidid-se-ekki-eftir-neinu-ferlinum" TargetMode="External"/><Relationship Id="rId1412" Type="http://schemas.openxmlformats.org/officeDocument/2006/relationships/hyperlink" Target="http://visir.is/g/2014141129571" TargetMode="External"/><Relationship Id="rId2743" Type="http://schemas.openxmlformats.org/officeDocument/2006/relationships/hyperlink" Target="http://frettabladid.is/frettir/illdeilur-israels-og-irans-harna" TargetMode="External"/><Relationship Id="rId1413" Type="http://schemas.openxmlformats.org/officeDocument/2006/relationships/hyperlink" Target="http://mbl.is/greinasafn/grein/1664914" TargetMode="External"/><Relationship Id="rId2744" Type="http://schemas.openxmlformats.org/officeDocument/2006/relationships/hyperlink" Target="http://dv.is" TargetMode="External"/><Relationship Id="rId1414" Type="http://schemas.openxmlformats.org/officeDocument/2006/relationships/hyperlink" Target="http://mbl.is" TargetMode="External"/><Relationship Id="rId2745" Type="http://schemas.openxmlformats.org/officeDocument/2006/relationships/hyperlink" Target="http://pressan.dv.is/pressan/2018/10/3/sannfaerdur-um-ad-madeleine-mccann-se-enn-lifi" TargetMode="External"/><Relationship Id="rId1415" Type="http://schemas.openxmlformats.org/officeDocument/2006/relationships/hyperlink" Target="http://mbl.is/frettir/innlent/2015/05/21/daemdur_fyrir_vorslu_barnaklams" TargetMode="External"/><Relationship Id="rId2746" Type="http://schemas.openxmlformats.org/officeDocument/2006/relationships/hyperlink" Target="http://mbl.is/greinasafn/grein/1449590" TargetMode="External"/><Relationship Id="rId1416" Type="http://schemas.openxmlformats.org/officeDocument/2006/relationships/hyperlink" Target="http://dfs.is/2019/04/19/viljayfirlysing-um-uppbyggingu-ithrottamannvirkja-i-arborg-undirritud" TargetMode="External"/><Relationship Id="rId2747" Type="http://schemas.openxmlformats.org/officeDocument/2006/relationships/hyperlink" Target="http://mbl.is/greinasafn/grein/1395707" TargetMode="External"/><Relationship Id="rId1417" Type="http://schemas.openxmlformats.org/officeDocument/2006/relationships/hyperlink" Target="http://mbl.is/greinasafn/grein/839137" TargetMode="External"/><Relationship Id="rId2748" Type="http://schemas.openxmlformats.org/officeDocument/2006/relationships/hyperlink" Target="http://mbl.is" TargetMode="External"/><Relationship Id="rId1418" Type="http://schemas.openxmlformats.org/officeDocument/2006/relationships/hyperlink" Target="http://mbl.is/greinasafn/grein/801002" TargetMode="External"/><Relationship Id="rId2749" Type="http://schemas.openxmlformats.org/officeDocument/2006/relationships/hyperlink" Target="http://mbl.is/sport/enski/2007/07/27/heinze_hyggst_logsaekja_united" TargetMode="External"/><Relationship Id="rId1419" Type="http://schemas.openxmlformats.org/officeDocument/2006/relationships/hyperlink" Target="http://mbl.is/greinasafn/grein/774379" TargetMode="External"/><Relationship Id="rId2740" Type="http://schemas.openxmlformats.org/officeDocument/2006/relationships/hyperlink" Target="http://visir.is/g/2013706279938" TargetMode="External"/><Relationship Id="rId1410" Type="http://schemas.openxmlformats.org/officeDocument/2006/relationships/hyperlink" Target="http://dv.is/frettir/2016/7/18/med-20-gromm-af-kokaini-sudurlandsvegi/" TargetMode="External"/><Relationship Id="rId2741" Type="http://schemas.openxmlformats.org/officeDocument/2006/relationships/hyperlink" Target="http://dv.is" TargetMode="External"/><Relationship Id="rId1400" Type="http://schemas.openxmlformats.org/officeDocument/2006/relationships/hyperlink" Target="http://eyjan.pressan.is/frettir/2009/12/08/thridjungur-thjodarinnar-vor-vid-heimabrugg-og-afengissmygl-tolur-yfirvalda-segja-annad/" TargetMode="External"/><Relationship Id="rId2731" Type="http://schemas.openxmlformats.org/officeDocument/2006/relationships/hyperlink" Target="http://stundin.is/frett/sjonvarpid-sem-njosnar-um-thig" TargetMode="External"/><Relationship Id="rId1401" Type="http://schemas.openxmlformats.org/officeDocument/2006/relationships/hyperlink" Target="http://dv.is" TargetMode="External"/><Relationship Id="rId2732" Type="http://schemas.openxmlformats.org/officeDocument/2006/relationships/hyperlink" Target="http://mbl.is" TargetMode="External"/><Relationship Id="rId1402" Type="http://schemas.openxmlformats.org/officeDocument/2006/relationships/hyperlink" Target="http://dv.is/blogg/unnur-hrefna-johannsdottir/2011/6/2/letingjar-sem-lifa-luxuslifi/" TargetMode="External"/><Relationship Id="rId2733" Type="http://schemas.openxmlformats.org/officeDocument/2006/relationships/hyperlink" Target="http://mbl.is/sport/enski/2011/12/09/hrellir_heidar_varnarmenn_liverpool_a_anfield" TargetMode="External"/><Relationship Id="rId1403" Type="http://schemas.openxmlformats.org/officeDocument/2006/relationships/hyperlink" Target="http://vb.is" TargetMode="External"/><Relationship Id="rId2734" Type="http://schemas.openxmlformats.org/officeDocument/2006/relationships/hyperlink" Target="http://mbl.is/greinasafn/grein/595538" TargetMode="External"/><Relationship Id="rId1404" Type="http://schemas.openxmlformats.org/officeDocument/2006/relationships/hyperlink" Target="http://vb.is/frettir/17621/" TargetMode="External"/><Relationship Id="rId2735" Type="http://schemas.openxmlformats.org/officeDocument/2006/relationships/hyperlink" Target="http://mbl.is/greinasafn/grein/1703168" TargetMode="External"/><Relationship Id="rId1405" Type="http://schemas.openxmlformats.org/officeDocument/2006/relationships/hyperlink" Target="http://mbl.is/greinasafn/grein/1566575" TargetMode="External"/><Relationship Id="rId2736" Type="http://schemas.openxmlformats.org/officeDocument/2006/relationships/hyperlink" Target="http://mbl.is/greinasafn/grein/788740" TargetMode="External"/><Relationship Id="rId1406" Type="http://schemas.openxmlformats.org/officeDocument/2006/relationships/hyperlink" Target="http://visir.is/g/2011111108945" TargetMode="External"/><Relationship Id="rId2737" Type="http://schemas.openxmlformats.org/officeDocument/2006/relationships/hyperlink" Target="http://frettabladid.is/markadurinn/heilbrigi-verur-a-vera-sma-nautn" TargetMode="External"/><Relationship Id="rId1407" Type="http://schemas.openxmlformats.org/officeDocument/2006/relationships/hyperlink" Target="http://mbl.is" TargetMode="External"/><Relationship Id="rId2738" Type="http://schemas.openxmlformats.org/officeDocument/2006/relationships/hyperlink" Target="http://frettabladid.is/markadurinn/heilbrigi-verur-a-vera-sma-nautn" TargetMode="External"/><Relationship Id="rId1408" Type="http://schemas.openxmlformats.org/officeDocument/2006/relationships/hyperlink" Target="http://mbl.is/frettir/innlent/2016/07/18/med_meint_fikniefni_i_sukkuladieggi/" TargetMode="External"/><Relationship Id="rId2739" Type="http://schemas.openxmlformats.org/officeDocument/2006/relationships/hyperlink" Target="http://mbl.is/greinasafn/grein/1029075" TargetMode="External"/><Relationship Id="rId1409" Type="http://schemas.openxmlformats.org/officeDocument/2006/relationships/hyperlink" Target="http://dv.is" TargetMode="External"/><Relationship Id="rId2730" Type="http://schemas.openxmlformats.org/officeDocument/2006/relationships/hyperlink" Target="http://visir.is/g/2018180129056" TargetMode="External"/><Relationship Id="rId1433" Type="http://schemas.openxmlformats.org/officeDocument/2006/relationships/hyperlink" Target="http://mbl.is" TargetMode="External"/><Relationship Id="rId2764" Type="http://schemas.openxmlformats.org/officeDocument/2006/relationships/hyperlink" Target="http://visir.is/g/2012711309985" TargetMode="External"/><Relationship Id="rId1434" Type="http://schemas.openxmlformats.org/officeDocument/2006/relationships/hyperlink" Target="http://mbl.is/smartland/heilsa/2019/11/27/sigridur_losnadi_vid_sykurinn_og_lettist" TargetMode="External"/><Relationship Id="rId2765" Type="http://schemas.openxmlformats.org/officeDocument/2006/relationships/hyperlink" Target="http://visir.is/g/2017170629590" TargetMode="External"/><Relationship Id="rId1435" Type="http://schemas.openxmlformats.org/officeDocument/2006/relationships/hyperlink" Target="http://frettatiminn.is/sterkastur-a-islandi-og-notar-sko-numer-50/" TargetMode="External"/><Relationship Id="rId2766" Type="http://schemas.openxmlformats.org/officeDocument/2006/relationships/hyperlink" Target="http://dv.is" TargetMode="External"/><Relationship Id="rId1436" Type="http://schemas.openxmlformats.org/officeDocument/2006/relationships/hyperlink" Target="http://dv.is" TargetMode="External"/><Relationship Id="rId2767" Type="http://schemas.openxmlformats.org/officeDocument/2006/relationships/hyperlink" Target="http://dv.is/leidari/2011/12/5/i-blidu-og-stridu/" TargetMode="External"/><Relationship Id="rId1437" Type="http://schemas.openxmlformats.org/officeDocument/2006/relationships/hyperlink" Target="http://pressan.is/Landsmalablod/Lesa_Akureyri/kolbeinn-hodur-er-ad-gera-thad-sem-eg-elska" TargetMode="External"/><Relationship Id="rId2768" Type="http://schemas.openxmlformats.org/officeDocument/2006/relationships/hyperlink" Target="http://dv.is" TargetMode="External"/><Relationship Id="rId1438" Type="http://schemas.openxmlformats.org/officeDocument/2006/relationships/hyperlink" Target="http://bleikt.is" TargetMode="External"/><Relationship Id="rId2769" Type="http://schemas.openxmlformats.org/officeDocument/2006/relationships/hyperlink" Target="http://bleikt.dv.is/bleikt/2018/11/10/maria-hitti-konu-neyslu-daglegt-starf-ad-veita-munnmok-fyrir-morfin" TargetMode="External"/><Relationship Id="rId1439" Type="http://schemas.openxmlformats.org/officeDocument/2006/relationships/hyperlink" Target="http://bleikt.pressan.is/lesa/korter-i-graenmetisaetu-telma-er-medvitaeta-sjadu-lagid-hennar/" TargetMode="External"/><Relationship Id="rId609" Type="http://schemas.openxmlformats.org/officeDocument/2006/relationships/hyperlink" Target="http://dv.is/frettir/2012/12/8/klam-er-bara-edlilegur-hlutur-og-ekkert-til-thess-ad-skammast-sin-fyrir/" TargetMode="External"/><Relationship Id="rId608" Type="http://schemas.openxmlformats.org/officeDocument/2006/relationships/hyperlink" Target="http://dv.is" TargetMode="External"/><Relationship Id="rId607" Type="http://schemas.openxmlformats.org/officeDocument/2006/relationships/hyperlink" Target="http://dv.is/fokus/2019/4/4/manuela-rifjar-upp-instagram-malid-fraega-likir-thvi-vid-opinbera-aftoku-thetta-var-med-thvi-versta-sem-eg-hef-sed" TargetMode="External"/><Relationship Id="rId602" Type="http://schemas.openxmlformats.org/officeDocument/2006/relationships/hyperlink" Target="http://vb.is" TargetMode="External"/><Relationship Id="rId601" Type="http://schemas.openxmlformats.org/officeDocument/2006/relationships/hyperlink" Target="http://mbl.is/greinasafn/grein/1200274" TargetMode="External"/><Relationship Id="rId600" Type="http://schemas.openxmlformats.org/officeDocument/2006/relationships/hyperlink" Target="http://mbl.is/greinasafn/grein/1268171" TargetMode="External"/><Relationship Id="rId606" Type="http://schemas.openxmlformats.org/officeDocument/2006/relationships/hyperlink" Target="http://dv.is" TargetMode="External"/><Relationship Id="rId605" Type="http://schemas.openxmlformats.org/officeDocument/2006/relationships/hyperlink" Target="http://mbl.is/sport/efstadeild/2012/07/12/vongodir_thorsarar_vilja_refsa_fyrir_virdingarleysi" TargetMode="External"/><Relationship Id="rId604" Type="http://schemas.openxmlformats.org/officeDocument/2006/relationships/hyperlink" Target="http://mbl.is" TargetMode="External"/><Relationship Id="rId603" Type="http://schemas.openxmlformats.org/officeDocument/2006/relationships/hyperlink" Target="http://vb.is/frettir/141099/" TargetMode="External"/><Relationship Id="rId2760" Type="http://schemas.openxmlformats.org/officeDocument/2006/relationships/hyperlink" Target="http://mbl.is/200milur/frettir/2017/10/06/merkja_thurfi_veidarfaeri_betur" TargetMode="External"/><Relationship Id="rId1430" Type="http://schemas.openxmlformats.org/officeDocument/2006/relationships/hyperlink" Target="http://visir.is/g/2015151218708" TargetMode="External"/><Relationship Id="rId2761" Type="http://schemas.openxmlformats.org/officeDocument/2006/relationships/hyperlink" Target="http://fiskifrettir.is/frettir/fatitt-ad-tilkynnt-se-um-topud-veidarfaeri/142317" TargetMode="External"/><Relationship Id="rId1431" Type="http://schemas.openxmlformats.org/officeDocument/2006/relationships/hyperlink" Target="http://dv.is" TargetMode="External"/><Relationship Id="rId2762" Type="http://schemas.openxmlformats.org/officeDocument/2006/relationships/hyperlink" Target="http://mbl.is/greinasafn/grein/1319236" TargetMode="External"/><Relationship Id="rId1432" Type="http://schemas.openxmlformats.org/officeDocument/2006/relationships/hyperlink" Target="http://dv.is/sport/2012/10/17/hafdi-engan-ahuga-knattspyrnu/" TargetMode="External"/><Relationship Id="rId2763" Type="http://schemas.openxmlformats.org/officeDocument/2006/relationships/hyperlink" Target="http://mbl.is/greinasafn/grein/1243772" TargetMode="External"/><Relationship Id="rId1422" Type="http://schemas.openxmlformats.org/officeDocument/2006/relationships/hyperlink" Target="http://ruv.is/node/1183567" TargetMode="External"/><Relationship Id="rId2753" Type="http://schemas.openxmlformats.org/officeDocument/2006/relationships/hyperlink" Target="http://mbl.is/sport/formula/2007/09/07/raikkonen_spair_trylltum_bardaga_i_monza" TargetMode="External"/><Relationship Id="rId1423" Type="http://schemas.openxmlformats.org/officeDocument/2006/relationships/hyperlink" Target="http://vf.is/adsent/andar-lidinna-ara" TargetMode="External"/><Relationship Id="rId2754" Type="http://schemas.openxmlformats.org/officeDocument/2006/relationships/hyperlink" Target="http://mbl.is/greinasafn/grein/1095816" TargetMode="External"/><Relationship Id="rId1424" Type="http://schemas.openxmlformats.org/officeDocument/2006/relationships/hyperlink" Target="http://mbl.is/greinasafn/grein/1634095" TargetMode="External"/><Relationship Id="rId2755" Type="http://schemas.openxmlformats.org/officeDocument/2006/relationships/hyperlink" Target="http://mbl.is" TargetMode="External"/><Relationship Id="rId1425" Type="http://schemas.openxmlformats.org/officeDocument/2006/relationships/hyperlink" Target="http://mbl.is/greinasafn/grein/1373432" TargetMode="External"/><Relationship Id="rId2756" Type="http://schemas.openxmlformats.org/officeDocument/2006/relationships/hyperlink" Target="http://mbl.is/frettir/erlent/2019/09/25/frakkar_geta_ekki_tekid_a_moti_ollum" TargetMode="External"/><Relationship Id="rId1426" Type="http://schemas.openxmlformats.org/officeDocument/2006/relationships/hyperlink" Target="http://dv.is" TargetMode="External"/><Relationship Id="rId2757" Type="http://schemas.openxmlformats.org/officeDocument/2006/relationships/hyperlink" Target="http://mbl.is" TargetMode="External"/><Relationship Id="rId1427" Type="http://schemas.openxmlformats.org/officeDocument/2006/relationships/hyperlink" Target="http://dv.is/frettir/2014/11/26/ad-vera-ad-bua-innan-um-mannyg-tigrisdyr/" TargetMode="External"/><Relationship Id="rId2758" Type="http://schemas.openxmlformats.org/officeDocument/2006/relationships/hyperlink" Target="http://mbl.is/frettir/innlent/2006/06/28/yfirlysing_fra_borgarstjornarflokki_vg_i_reykjavik" TargetMode="External"/><Relationship Id="rId1428" Type="http://schemas.openxmlformats.org/officeDocument/2006/relationships/hyperlink" Target="http://vf.is/mannlif/akvedid-kikk-i-thvi-ad-eiga-eftir-eina-eda-tvaer-a-thorlaksmessu" TargetMode="External"/><Relationship Id="rId2759" Type="http://schemas.openxmlformats.org/officeDocument/2006/relationships/hyperlink" Target="http://mbl.is" TargetMode="External"/><Relationship Id="rId1429" Type="http://schemas.openxmlformats.org/officeDocument/2006/relationships/hyperlink" Target="http://visir.is/g/2011111009568" TargetMode="External"/><Relationship Id="rId2750" Type="http://schemas.openxmlformats.org/officeDocument/2006/relationships/hyperlink" Target="http://mbl.is" TargetMode="External"/><Relationship Id="rId1420" Type="http://schemas.openxmlformats.org/officeDocument/2006/relationships/hyperlink" Target="http://visir.is/g/2019191219246" TargetMode="External"/><Relationship Id="rId2751" Type="http://schemas.openxmlformats.org/officeDocument/2006/relationships/hyperlink" Target="http://mbl.is/frettir/innlent/2016/06/27/eigum_vid_ad_skinna_saman_upp_heklu/" TargetMode="External"/><Relationship Id="rId1421" Type="http://schemas.openxmlformats.org/officeDocument/2006/relationships/hyperlink" Target="http://frettabladid.is/frettir/verkefnastjori-lyfjamala-ekki-hrifinn-af-vihaldsmeferum" TargetMode="External"/><Relationship Id="rId2752" Type="http://schemas.openxmlformats.org/officeDocument/2006/relationships/hyperlink" Target="http://mbl.is" TargetMode="External"/><Relationship Id="rId699" Type="http://schemas.openxmlformats.org/officeDocument/2006/relationships/hyperlink" Target="http://eyjar.net" TargetMode="External"/><Relationship Id="rId698" Type="http://schemas.openxmlformats.org/officeDocument/2006/relationships/hyperlink" Target="http://mbl.is/greinasafn/grein/1636479" TargetMode="External"/><Relationship Id="rId693" Type="http://schemas.openxmlformats.org/officeDocument/2006/relationships/hyperlink" Target="http://ruv.is/frett/sagdur-hafa-tapad-halfri-milljon-kvoldid-adur" TargetMode="External"/><Relationship Id="rId692" Type="http://schemas.openxmlformats.org/officeDocument/2006/relationships/hyperlink" Target="http://visir.is/g/2012120709296" TargetMode="External"/><Relationship Id="rId691" Type="http://schemas.openxmlformats.org/officeDocument/2006/relationships/hyperlink" Target="http://mbl.is/greinasafn/grein/1686346" TargetMode="External"/><Relationship Id="rId690" Type="http://schemas.openxmlformats.org/officeDocument/2006/relationships/hyperlink" Target="http://dv.is/frettir/2008/10/29/bjoda-faereyingum-okeypis-skolavist/" TargetMode="External"/><Relationship Id="rId697" Type="http://schemas.openxmlformats.org/officeDocument/2006/relationships/hyperlink" Target="http://mbl.is/greinasafn/grein/1215062" TargetMode="External"/><Relationship Id="rId696" Type="http://schemas.openxmlformats.org/officeDocument/2006/relationships/hyperlink" Target="http://visir.is/g/2018181209663" TargetMode="External"/><Relationship Id="rId695" Type="http://schemas.openxmlformats.org/officeDocument/2006/relationships/hyperlink" Target="http://mbl.is/greinasafn/grein/1658748" TargetMode="External"/><Relationship Id="rId694" Type="http://schemas.openxmlformats.org/officeDocument/2006/relationships/hyperlink" Target="http://visir.is/g/2018180818962" TargetMode="External"/><Relationship Id="rId1499" Type="http://schemas.openxmlformats.org/officeDocument/2006/relationships/hyperlink" Target="http://mbl.is/greinasafn/grein/763672" TargetMode="External"/><Relationship Id="rId668" Type="http://schemas.openxmlformats.org/officeDocument/2006/relationships/hyperlink" Target="http://mbl.is/frettir/innlent/2018/12/02/haframjolk_i_gamavis_i_hverri_viku" TargetMode="External"/><Relationship Id="rId667" Type="http://schemas.openxmlformats.org/officeDocument/2006/relationships/hyperlink" Target="http://mbl.is" TargetMode="External"/><Relationship Id="rId666" Type="http://schemas.openxmlformats.org/officeDocument/2006/relationships/hyperlink" Target="http://dv.is/frettir/2013/7/11/thetta-er-ekkert-annad-en-aras/" TargetMode="External"/><Relationship Id="rId665" Type="http://schemas.openxmlformats.org/officeDocument/2006/relationships/hyperlink" Target="http://dv.is" TargetMode="External"/><Relationship Id="rId669" Type="http://schemas.openxmlformats.org/officeDocument/2006/relationships/hyperlink" Target="http://mbl.is/greinasafn/grein/821259" TargetMode="External"/><Relationship Id="rId1490" Type="http://schemas.openxmlformats.org/officeDocument/2006/relationships/hyperlink" Target="http://mbl.is/frettir/innlent/2015/09/01/erfidast_ad_na_ad_slaka_a" TargetMode="External"/><Relationship Id="rId660" Type="http://schemas.openxmlformats.org/officeDocument/2006/relationships/hyperlink" Target="http://mbl.is" TargetMode="External"/><Relationship Id="rId1491" Type="http://schemas.openxmlformats.org/officeDocument/2006/relationships/hyperlink" Target="http://dv.is" TargetMode="External"/><Relationship Id="rId1492" Type="http://schemas.openxmlformats.org/officeDocument/2006/relationships/hyperlink" Target="http://dv.is/frettir/2011/1/9/sefur-i-tvaer-vikur-i-einu-eg-verd-rosalega-reid-og-ljot/" TargetMode="External"/><Relationship Id="rId1493" Type="http://schemas.openxmlformats.org/officeDocument/2006/relationships/hyperlink" Target="http://mannlif.is/vikan/hlustadi-ekki-a-vidvaranirnar" TargetMode="External"/><Relationship Id="rId1494" Type="http://schemas.openxmlformats.org/officeDocument/2006/relationships/hyperlink" Target="http://mbl.is" TargetMode="External"/><Relationship Id="rId664" Type="http://schemas.openxmlformats.org/officeDocument/2006/relationships/hyperlink" Target="http://mbl.is/greinasafn/grein/1522294" TargetMode="External"/><Relationship Id="rId1495" Type="http://schemas.openxmlformats.org/officeDocument/2006/relationships/hyperlink" Target="http://visir.is/g/2018180129299" TargetMode="External"/><Relationship Id="rId663" Type="http://schemas.openxmlformats.org/officeDocument/2006/relationships/hyperlink" Target="http://mbl.is/greinasafn/grein/1687167" TargetMode="External"/><Relationship Id="rId1496" Type="http://schemas.openxmlformats.org/officeDocument/2006/relationships/hyperlink" Target="http://mbl.is/greinasafn/grein/1526973" TargetMode="External"/><Relationship Id="rId662" Type="http://schemas.openxmlformats.org/officeDocument/2006/relationships/hyperlink" Target="http://dv.is" TargetMode="External"/><Relationship Id="rId1497" Type="http://schemas.openxmlformats.org/officeDocument/2006/relationships/hyperlink" Target="http://mbl.is/greinasafn/grein/1112279" TargetMode="External"/><Relationship Id="rId661" Type="http://schemas.openxmlformats.org/officeDocument/2006/relationships/hyperlink" Target="http://mbl.is/frettir/erlent/2011/12/06/logdu_hald_a_falsadan_mat" TargetMode="External"/><Relationship Id="rId1498" Type="http://schemas.openxmlformats.org/officeDocument/2006/relationships/hyperlink" Target="http://frettatiminn.is/thad-eru-allar-gattir-opnar-hja-mer/" TargetMode="External"/><Relationship Id="rId1488" Type="http://schemas.openxmlformats.org/officeDocument/2006/relationships/hyperlink" Target="http://mbl.is/sport/handbolti/2018/02/19/alexander_spiladi_a_linunni" TargetMode="External"/><Relationship Id="rId1489" Type="http://schemas.openxmlformats.org/officeDocument/2006/relationships/hyperlink" Target="http://mbl.is" TargetMode="External"/><Relationship Id="rId657" Type="http://schemas.openxmlformats.org/officeDocument/2006/relationships/hyperlink" Target="http://mbl.is" TargetMode="External"/><Relationship Id="rId656" Type="http://schemas.openxmlformats.org/officeDocument/2006/relationships/hyperlink" Target="http://mbl.is/greinasafn/grein/1465487" TargetMode="External"/><Relationship Id="rId655" Type="http://schemas.openxmlformats.org/officeDocument/2006/relationships/hyperlink" Target="http://mbl.is/greinasafn/grein/1263424" TargetMode="External"/><Relationship Id="rId654" Type="http://schemas.openxmlformats.org/officeDocument/2006/relationships/hyperlink" Target="http://mannlif.is/vikan/kostir-vegan-faedis" TargetMode="External"/><Relationship Id="rId659" Type="http://schemas.openxmlformats.org/officeDocument/2006/relationships/hyperlink" Target="http://visir.is/g/2019190709526" TargetMode="External"/><Relationship Id="rId658" Type="http://schemas.openxmlformats.org/officeDocument/2006/relationships/hyperlink" Target="http://mbl.is/matur/frettir/2011/05/26/margir_fastir_i_kotelettum" TargetMode="External"/><Relationship Id="rId1480" Type="http://schemas.openxmlformats.org/officeDocument/2006/relationships/hyperlink" Target="http://dv.is/fokus/folk/2018/10/24/allsber-austurvelli-maniu" TargetMode="External"/><Relationship Id="rId1481" Type="http://schemas.openxmlformats.org/officeDocument/2006/relationships/hyperlink" Target="http://visir.is/g/2011708119967" TargetMode="External"/><Relationship Id="rId1482" Type="http://schemas.openxmlformats.org/officeDocument/2006/relationships/hyperlink" Target="http://visir.is/g/2019190108985" TargetMode="External"/><Relationship Id="rId1483" Type="http://schemas.openxmlformats.org/officeDocument/2006/relationships/hyperlink" Target="http://mbl.is/greinasafn/grein/1390228" TargetMode="External"/><Relationship Id="rId653" Type="http://schemas.openxmlformats.org/officeDocument/2006/relationships/hyperlink" Target="http://mbl.is/greinasafn/grein/1335669" TargetMode="External"/><Relationship Id="rId1484" Type="http://schemas.openxmlformats.org/officeDocument/2006/relationships/hyperlink" Target="http://frettatiminn.is/52-ara-med-alzheimer/" TargetMode="External"/><Relationship Id="rId652" Type="http://schemas.openxmlformats.org/officeDocument/2006/relationships/hyperlink" Target="http://ruv.is/frett/gedhjalp-bendir-a-rangfaerslur-um-gedhvorf" TargetMode="External"/><Relationship Id="rId1485" Type="http://schemas.openxmlformats.org/officeDocument/2006/relationships/hyperlink" Target="http://visir.is/g/2012121019101" TargetMode="External"/><Relationship Id="rId651" Type="http://schemas.openxmlformats.org/officeDocument/2006/relationships/hyperlink" Target="http://mbl.is/frettir/innlent/2019/02/08/jafn_truverdug_og_allur_almenningur" TargetMode="External"/><Relationship Id="rId1486" Type="http://schemas.openxmlformats.org/officeDocument/2006/relationships/hyperlink" Target="http://mbl.is/greinasafn/grein/1489193" TargetMode="External"/><Relationship Id="rId650" Type="http://schemas.openxmlformats.org/officeDocument/2006/relationships/hyperlink" Target="http://mbl.is" TargetMode="External"/><Relationship Id="rId1487" Type="http://schemas.openxmlformats.org/officeDocument/2006/relationships/hyperlink" Target="http://mbl.is" TargetMode="External"/><Relationship Id="rId689" Type="http://schemas.openxmlformats.org/officeDocument/2006/relationships/hyperlink" Target="http://dv.is" TargetMode="External"/><Relationship Id="rId688" Type="http://schemas.openxmlformats.org/officeDocument/2006/relationships/hyperlink" Target="http://visir.is/g/2008170665349" TargetMode="External"/><Relationship Id="rId687" Type="http://schemas.openxmlformats.org/officeDocument/2006/relationships/hyperlink" Target="http://mbl.is/greinasafn/grein/653792" TargetMode="External"/><Relationship Id="rId682" Type="http://schemas.openxmlformats.org/officeDocument/2006/relationships/hyperlink" Target="http://mbl.is/greinasafn/grein/601647" TargetMode="External"/><Relationship Id="rId681" Type="http://schemas.openxmlformats.org/officeDocument/2006/relationships/hyperlink" Target="http://vb.is/frettir/62306/" TargetMode="External"/><Relationship Id="rId680" Type="http://schemas.openxmlformats.org/officeDocument/2006/relationships/hyperlink" Target="http://vb.is" TargetMode="External"/><Relationship Id="rId686" Type="http://schemas.openxmlformats.org/officeDocument/2006/relationships/hyperlink" Target="http://mbl.is/greinasafn/grein/1535363" TargetMode="External"/><Relationship Id="rId685" Type="http://schemas.openxmlformats.org/officeDocument/2006/relationships/hyperlink" Target="http://mbl.is/greinasafn/grein/1198549" TargetMode="External"/><Relationship Id="rId684" Type="http://schemas.openxmlformats.org/officeDocument/2006/relationships/hyperlink" Target="http://eyjar.net" TargetMode="External"/><Relationship Id="rId683" Type="http://schemas.openxmlformats.org/officeDocument/2006/relationships/hyperlink" Target="http://mbl.is/greinasafn/grein/1051343" TargetMode="External"/><Relationship Id="rId679" Type="http://schemas.openxmlformats.org/officeDocument/2006/relationships/hyperlink" Target="http://visir.is/g/2010927061796" TargetMode="External"/><Relationship Id="rId678" Type="http://schemas.openxmlformats.org/officeDocument/2006/relationships/hyperlink" Target="http://vb.is/frettir/2395/" TargetMode="External"/><Relationship Id="rId677" Type="http://schemas.openxmlformats.org/officeDocument/2006/relationships/hyperlink" Target="http://vb.is" TargetMode="External"/><Relationship Id="rId676" Type="http://schemas.openxmlformats.org/officeDocument/2006/relationships/hyperlink" Target="http://mbl.is/greinasafn/grein/1322722" TargetMode="External"/><Relationship Id="rId671" Type="http://schemas.openxmlformats.org/officeDocument/2006/relationships/hyperlink" Target="http://dv.is/frettir/2012/11/4/mikilvaegt-ad-althingi-endurheimti-traust-thjodarinnar/" TargetMode="External"/><Relationship Id="rId670" Type="http://schemas.openxmlformats.org/officeDocument/2006/relationships/hyperlink" Target="http://dv.is" TargetMode="External"/><Relationship Id="rId675" Type="http://schemas.openxmlformats.org/officeDocument/2006/relationships/hyperlink" Target="http://mbl.is/sport/efstadeild/2012/07/23/erum_kannski_med_litla_breidd_midad_vid_kr" TargetMode="External"/><Relationship Id="rId674" Type="http://schemas.openxmlformats.org/officeDocument/2006/relationships/hyperlink" Target="http://mbl.is" TargetMode="External"/><Relationship Id="rId673" Type="http://schemas.openxmlformats.org/officeDocument/2006/relationships/hyperlink" Target="http://mbl.is/greinasafn/grein/800917" TargetMode="External"/><Relationship Id="rId672" Type="http://schemas.openxmlformats.org/officeDocument/2006/relationships/hyperlink" Target="http://mbl.is/greinasafn/grein/1148917" TargetMode="External"/><Relationship Id="rId5019" Type="http://schemas.openxmlformats.org/officeDocument/2006/relationships/hyperlink" Target="http://mbl.is/greinasafn/grein/1069579" TargetMode="External"/><Relationship Id="rId6340" Type="http://schemas.openxmlformats.org/officeDocument/2006/relationships/hyperlink" Target="http://mbl.is/greinasafn/grein/1200063" TargetMode="External"/><Relationship Id="rId5010" Type="http://schemas.openxmlformats.org/officeDocument/2006/relationships/hyperlink" Target="http://mannlif.is/heimurinn/hamingjusamur-starfsmadur-verdur-betri-starfsmadur" TargetMode="External"/><Relationship Id="rId6341" Type="http://schemas.openxmlformats.org/officeDocument/2006/relationships/hyperlink" Target="http://mbl.is/greinasafn/grein/653714" TargetMode="External"/><Relationship Id="rId5013" Type="http://schemas.openxmlformats.org/officeDocument/2006/relationships/hyperlink" Target="http://vb.is" TargetMode="External"/><Relationship Id="rId6344" Type="http://schemas.openxmlformats.org/officeDocument/2006/relationships/hyperlink" Target="http://mbl.is/greinasafn/grein/732138" TargetMode="External"/><Relationship Id="rId5014" Type="http://schemas.openxmlformats.org/officeDocument/2006/relationships/hyperlink" Target="http://vb.is/frettir/150834" TargetMode="External"/><Relationship Id="rId6345" Type="http://schemas.openxmlformats.org/officeDocument/2006/relationships/hyperlink" Target="http://ruv.is/node/1302971" TargetMode="External"/><Relationship Id="rId5011" Type="http://schemas.openxmlformats.org/officeDocument/2006/relationships/hyperlink" Target="http://mbl.is/greinasafn/grein/1460351" TargetMode="External"/><Relationship Id="rId6342" Type="http://schemas.openxmlformats.org/officeDocument/2006/relationships/hyperlink" Target="http://visir.is/g/2015703079999" TargetMode="External"/><Relationship Id="rId5012" Type="http://schemas.openxmlformats.org/officeDocument/2006/relationships/hyperlink" Target="http://mbl.is/greinasafn/grein/1470425" TargetMode="External"/><Relationship Id="rId6343" Type="http://schemas.openxmlformats.org/officeDocument/2006/relationships/hyperlink" Target="http://visir.is/g/2018180229859" TargetMode="External"/><Relationship Id="rId5017" Type="http://schemas.openxmlformats.org/officeDocument/2006/relationships/hyperlink" Target="http://mbl.is/frettir/burdargrein/2018/09/22/langir_bidlistar_eftir_thjonustu" TargetMode="External"/><Relationship Id="rId6348" Type="http://schemas.openxmlformats.org/officeDocument/2006/relationships/hyperlink" Target="http://mbl.is/greinasafn/grein/1520940" TargetMode="External"/><Relationship Id="rId5018" Type="http://schemas.openxmlformats.org/officeDocument/2006/relationships/hyperlink" Target="http://mbl.is/greinasafn/grein/1078539" TargetMode="External"/><Relationship Id="rId6349" Type="http://schemas.openxmlformats.org/officeDocument/2006/relationships/hyperlink" Target="http://visir.is/g/2007104140068" TargetMode="External"/><Relationship Id="rId5015" Type="http://schemas.openxmlformats.org/officeDocument/2006/relationships/hyperlink" Target="http://ruv.is/node/1157338" TargetMode="External"/><Relationship Id="rId6346" Type="http://schemas.openxmlformats.org/officeDocument/2006/relationships/hyperlink" Target="http://dv.is" TargetMode="External"/><Relationship Id="rId5016" Type="http://schemas.openxmlformats.org/officeDocument/2006/relationships/hyperlink" Target="http://mbl.is" TargetMode="External"/><Relationship Id="rId6347" Type="http://schemas.openxmlformats.org/officeDocument/2006/relationships/hyperlink" Target="http://mbl.is/greinasafn/grein/569428" TargetMode="External"/><Relationship Id="rId5008" Type="http://schemas.openxmlformats.org/officeDocument/2006/relationships/hyperlink" Target="http://ruv.is/node/1121163" TargetMode="External"/><Relationship Id="rId6339" Type="http://schemas.openxmlformats.org/officeDocument/2006/relationships/hyperlink" Target="http://mannlif.is/gestgjafinn/hvad-felst-vegan-lifsstil" TargetMode="External"/><Relationship Id="rId5009" Type="http://schemas.openxmlformats.org/officeDocument/2006/relationships/hyperlink" Target="http://fotbolti.net/news/24-11-2019/sancho-lidur-eins-og-hann-hafi-verid-nidurlaegdur-og-gerdur-ad-bloraboggli" TargetMode="External"/><Relationship Id="rId6330" Type="http://schemas.openxmlformats.org/officeDocument/2006/relationships/hyperlink" Target="http://mbl.is" TargetMode="External"/><Relationship Id="rId5002" Type="http://schemas.openxmlformats.org/officeDocument/2006/relationships/hyperlink" Target="http://mbl.is/frettir/taekni/2017/02/25/snjallsiminn_ekki_god_barnfostra/" TargetMode="External"/><Relationship Id="rId6333" Type="http://schemas.openxmlformats.org/officeDocument/2006/relationships/hyperlink" Target="http://mbl.is/greinasafn/grein/762237" TargetMode="External"/><Relationship Id="rId5003" Type="http://schemas.openxmlformats.org/officeDocument/2006/relationships/hyperlink" Target="http://mbl.is/greinasafn/grein/1068823" TargetMode="External"/><Relationship Id="rId6334" Type="http://schemas.openxmlformats.org/officeDocument/2006/relationships/hyperlink" Target="http://ruv.is/frett/slokkvilid-kallad-ut-til-ad-slokkva-i-brennandi-sorpi" TargetMode="External"/><Relationship Id="rId5000" Type="http://schemas.openxmlformats.org/officeDocument/2006/relationships/hyperlink" Target="http://dv.is" TargetMode="External"/><Relationship Id="rId6331" Type="http://schemas.openxmlformats.org/officeDocument/2006/relationships/hyperlink" Target="http://mbl.is/frettir/erlent/2008/01/01/lofar_natturulegar_fjolskyldur" TargetMode="External"/><Relationship Id="rId5001" Type="http://schemas.openxmlformats.org/officeDocument/2006/relationships/hyperlink" Target="http://mbl.is" TargetMode="External"/><Relationship Id="rId6332" Type="http://schemas.openxmlformats.org/officeDocument/2006/relationships/hyperlink" Target="http://mbl.is/greinasafn/grein/1700061" TargetMode="External"/><Relationship Id="rId5006" Type="http://schemas.openxmlformats.org/officeDocument/2006/relationships/hyperlink" Target="http://mbl.is/greinasafn/grein/1315895" TargetMode="External"/><Relationship Id="rId6337" Type="http://schemas.openxmlformats.org/officeDocument/2006/relationships/hyperlink" Target="http://mbl.is/greinasafn/grein/1188305" TargetMode="External"/><Relationship Id="rId5007" Type="http://schemas.openxmlformats.org/officeDocument/2006/relationships/hyperlink" Target="http://mbl.is/greinasafn/grein/1392514" TargetMode="External"/><Relationship Id="rId6338" Type="http://schemas.openxmlformats.org/officeDocument/2006/relationships/hyperlink" Target="http://mbl.is/greinasafn/grein/1629281" TargetMode="External"/><Relationship Id="rId5004" Type="http://schemas.openxmlformats.org/officeDocument/2006/relationships/hyperlink" Target="http://mbl.is/greinasafn/grein/1376356" TargetMode="External"/><Relationship Id="rId6335" Type="http://schemas.openxmlformats.org/officeDocument/2006/relationships/hyperlink" Target="http://mbl.is/greinasafn/grein/1637314" TargetMode="External"/><Relationship Id="rId5005" Type="http://schemas.openxmlformats.org/officeDocument/2006/relationships/hyperlink" Target="http://mbl.is/greinasafn/grein/1466444" TargetMode="External"/><Relationship Id="rId6336" Type="http://schemas.openxmlformats.org/officeDocument/2006/relationships/hyperlink" Target="http://mbl.is/greinasafn/grein/1171127" TargetMode="External"/><Relationship Id="rId5031" Type="http://schemas.openxmlformats.org/officeDocument/2006/relationships/hyperlink" Target="http://mbl.is/smartland/heilsa/2013/04/06/4_000_hitaeininga_brunch" TargetMode="External"/><Relationship Id="rId6362" Type="http://schemas.openxmlformats.org/officeDocument/2006/relationships/hyperlink" Target="http://visir.is/g/2017170519693" TargetMode="External"/><Relationship Id="rId5032" Type="http://schemas.openxmlformats.org/officeDocument/2006/relationships/hyperlink" Target="http://vf.is/frettir/millilenda-a-managrund" TargetMode="External"/><Relationship Id="rId6363" Type="http://schemas.openxmlformats.org/officeDocument/2006/relationships/hyperlink" Target="http://frettabladid.is/lifid/vi-getum-veri-hva-sem-er-og-hver-sem-er" TargetMode="External"/><Relationship Id="rId6360" Type="http://schemas.openxmlformats.org/officeDocument/2006/relationships/hyperlink" Target="http://visir.is/g/2007112180083" TargetMode="External"/><Relationship Id="rId5030" Type="http://schemas.openxmlformats.org/officeDocument/2006/relationships/hyperlink" Target="http://mbl.is" TargetMode="External"/><Relationship Id="rId6361" Type="http://schemas.openxmlformats.org/officeDocument/2006/relationships/hyperlink" Target="http://mbl.is/greinasafn/grein/1379646" TargetMode="External"/><Relationship Id="rId5035" Type="http://schemas.openxmlformats.org/officeDocument/2006/relationships/hyperlink" Target="http://mbl.is/smartland/tiska/2014/05/19/eru_i_of_litlum_brjostahaldara_til_ad_staekka_brjos" TargetMode="External"/><Relationship Id="rId6366" Type="http://schemas.openxmlformats.org/officeDocument/2006/relationships/hyperlink" Target="http://dv.is/menning/2014/6/3/leikhusgjorningar-listahatid/" TargetMode="External"/><Relationship Id="rId5036" Type="http://schemas.openxmlformats.org/officeDocument/2006/relationships/hyperlink" Target="http://dv.is" TargetMode="External"/><Relationship Id="rId6367" Type="http://schemas.openxmlformats.org/officeDocument/2006/relationships/hyperlink" Target="http://vb.is" TargetMode="External"/><Relationship Id="rId5033" Type="http://schemas.openxmlformats.org/officeDocument/2006/relationships/hyperlink" Target="http://mbl.is/greinasafn/grein/774710" TargetMode="External"/><Relationship Id="rId6364" Type="http://schemas.openxmlformats.org/officeDocument/2006/relationships/hyperlink" Target="http://mbl.is/greinasafn/grein/1443604" TargetMode="External"/><Relationship Id="rId5034" Type="http://schemas.openxmlformats.org/officeDocument/2006/relationships/hyperlink" Target="http://mbl.is" TargetMode="External"/><Relationship Id="rId6365" Type="http://schemas.openxmlformats.org/officeDocument/2006/relationships/hyperlink" Target="http://dv.is" TargetMode="External"/><Relationship Id="rId5039" Type="http://schemas.openxmlformats.org/officeDocument/2006/relationships/hyperlink" Target="http://mbl.is/greinasafn/grein/1170035" TargetMode="External"/><Relationship Id="rId5037" Type="http://schemas.openxmlformats.org/officeDocument/2006/relationships/hyperlink" Target="http://dv.is/folk/2013/9/26/aetladi-ad-verda-rokkstjarna/" TargetMode="External"/><Relationship Id="rId6368" Type="http://schemas.openxmlformats.org/officeDocument/2006/relationships/hyperlink" Target="http://vb.is/frettir/147268" TargetMode="External"/><Relationship Id="rId5038" Type="http://schemas.openxmlformats.org/officeDocument/2006/relationships/hyperlink" Target="http://mbl.is/greinasafn/grein/1081996" TargetMode="External"/><Relationship Id="rId6369" Type="http://schemas.openxmlformats.org/officeDocument/2006/relationships/hyperlink" Target="http://visir.is/g/2017170919248" TargetMode="External"/><Relationship Id="rId5020" Type="http://schemas.openxmlformats.org/officeDocument/2006/relationships/hyperlink" Target="http://mbl.is/greinasafn/grein/1561047" TargetMode="External"/><Relationship Id="rId6351" Type="http://schemas.openxmlformats.org/officeDocument/2006/relationships/hyperlink" Target="http://ruv.is/node/1042581" TargetMode="External"/><Relationship Id="rId5021" Type="http://schemas.openxmlformats.org/officeDocument/2006/relationships/hyperlink" Target="http://frettabladid.is/lifid/goa-stjupan" TargetMode="External"/><Relationship Id="rId6352" Type="http://schemas.openxmlformats.org/officeDocument/2006/relationships/hyperlink" Target="http://visir.is/g/2012120319423" TargetMode="External"/><Relationship Id="rId6350" Type="http://schemas.openxmlformats.org/officeDocument/2006/relationships/hyperlink" Target="http://visir.is/g/2018181209258" TargetMode="External"/><Relationship Id="rId5024" Type="http://schemas.openxmlformats.org/officeDocument/2006/relationships/hyperlink" Target="http://mbl.is/greinasafn/grein/1371735" TargetMode="External"/><Relationship Id="rId6355" Type="http://schemas.openxmlformats.org/officeDocument/2006/relationships/hyperlink" Target="http://mbl.is" TargetMode="External"/><Relationship Id="rId5025" Type="http://schemas.openxmlformats.org/officeDocument/2006/relationships/hyperlink" Target="http://visir.is/g/2017170729426" TargetMode="External"/><Relationship Id="rId6356" Type="http://schemas.openxmlformats.org/officeDocument/2006/relationships/hyperlink" Target="http://mbl.is/frettir/innlent/2013/05/11/mjolnismenn_sigursaelir_a_englandi" TargetMode="External"/><Relationship Id="rId5022" Type="http://schemas.openxmlformats.org/officeDocument/2006/relationships/hyperlink" Target="http://mbl.is" TargetMode="External"/><Relationship Id="rId6353" Type="http://schemas.openxmlformats.org/officeDocument/2006/relationships/hyperlink" Target="http://mbl.is" TargetMode="External"/><Relationship Id="rId5023" Type="http://schemas.openxmlformats.org/officeDocument/2006/relationships/hyperlink" Target="http://visir.is/g/2019190729325" TargetMode="External"/><Relationship Id="rId6354" Type="http://schemas.openxmlformats.org/officeDocument/2006/relationships/hyperlink" Target="http://mbl.is/frettir/innlent/2009/01/08/fullt_ut_ur_dyrum_i_idno" TargetMode="External"/><Relationship Id="rId5028" Type="http://schemas.openxmlformats.org/officeDocument/2006/relationships/hyperlink" Target="http://bleikt.is" TargetMode="External"/><Relationship Id="rId6359" Type="http://schemas.openxmlformats.org/officeDocument/2006/relationships/hyperlink" Target="http://mbl.is/greinasafn/grein/1011505" TargetMode="External"/><Relationship Id="rId5029" Type="http://schemas.openxmlformats.org/officeDocument/2006/relationships/hyperlink" Target="http://bleikt.pressan.is/lesa/konur-sem-lesa-cosmopolitan-eru-jakvaedari-gagnvart-kynlifi-en-adrar/" TargetMode="External"/><Relationship Id="rId5026" Type="http://schemas.openxmlformats.org/officeDocument/2006/relationships/hyperlink" Target="http://mbl.is/greinasafn/grein/1417870" TargetMode="External"/><Relationship Id="rId6357" Type="http://schemas.openxmlformats.org/officeDocument/2006/relationships/hyperlink" Target="http://mbl.is" TargetMode="External"/><Relationship Id="rId5027" Type="http://schemas.openxmlformats.org/officeDocument/2006/relationships/hyperlink" Target="http://mbl.is/greinasafn/grein/1546116" TargetMode="External"/><Relationship Id="rId6358" Type="http://schemas.openxmlformats.org/officeDocument/2006/relationships/hyperlink" Target="http://mbl.is/sport/efstadeild/2017/10/03/g_er_bara_i_frystikistunni" TargetMode="External"/><Relationship Id="rId6308" Type="http://schemas.openxmlformats.org/officeDocument/2006/relationships/hyperlink" Target="http://sunnlenska.is/frettir/harma-a%c3%b0-stjornvold-fylgi-ekki-akv%c3%a6%c3%b0um-rammasamnings" TargetMode="External"/><Relationship Id="rId6309" Type="http://schemas.openxmlformats.org/officeDocument/2006/relationships/hyperlink" Target="http://mbl.is/greinasafn/grein/1260146" TargetMode="External"/><Relationship Id="rId6306" Type="http://schemas.openxmlformats.org/officeDocument/2006/relationships/hyperlink" Target="http://mbl.is/greinasafn/grein/1260016" TargetMode="External"/><Relationship Id="rId6307" Type="http://schemas.openxmlformats.org/officeDocument/2006/relationships/hyperlink" Target="http://sunnlenska.is" TargetMode="External"/><Relationship Id="rId6300" Type="http://schemas.openxmlformats.org/officeDocument/2006/relationships/hyperlink" Target="http://mbl.is" TargetMode="External"/><Relationship Id="rId6301" Type="http://schemas.openxmlformats.org/officeDocument/2006/relationships/hyperlink" Target="http://mbl.is/frettir/innlent/2017/05/25/fyrrverandi_formenn_stjorna/" TargetMode="External"/><Relationship Id="rId6304" Type="http://schemas.openxmlformats.org/officeDocument/2006/relationships/hyperlink" Target="http://dv.is" TargetMode="External"/><Relationship Id="rId6305" Type="http://schemas.openxmlformats.org/officeDocument/2006/relationships/hyperlink" Target="http://dv.is/frettir/2011/9/11/storsagan-eftir-ellefta-september/" TargetMode="External"/><Relationship Id="rId6302" Type="http://schemas.openxmlformats.org/officeDocument/2006/relationships/hyperlink" Target="http://ruv.is/node/1095211" TargetMode="External"/><Relationship Id="rId6303" Type="http://schemas.openxmlformats.org/officeDocument/2006/relationships/hyperlink" Target="http://ruv.is/node/731062" TargetMode="External"/><Relationship Id="rId6328" Type="http://schemas.openxmlformats.org/officeDocument/2006/relationships/hyperlink" Target="http://mbl.is" TargetMode="External"/><Relationship Id="rId6329" Type="http://schemas.openxmlformats.org/officeDocument/2006/relationships/hyperlink" Target="http://mbl.is/frettir/innlent/2019/05/20/telur_thatttokubann_olikleg_vidurlog" TargetMode="External"/><Relationship Id="rId6322" Type="http://schemas.openxmlformats.org/officeDocument/2006/relationships/hyperlink" Target="http://stundin.is/grein/954" TargetMode="External"/><Relationship Id="rId6323" Type="http://schemas.openxmlformats.org/officeDocument/2006/relationships/hyperlink" Target="http://mbl.is" TargetMode="External"/><Relationship Id="rId6320" Type="http://schemas.openxmlformats.org/officeDocument/2006/relationships/hyperlink" Target="http://visir.is/g/2010411982701" TargetMode="External"/><Relationship Id="rId6321" Type="http://schemas.openxmlformats.org/officeDocument/2006/relationships/hyperlink" Target="http://mbl.is/greinasafn/grein/1408604" TargetMode="External"/><Relationship Id="rId6326" Type="http://schemas.openxmlformats.org/officeDocument/2006/relationships/hyperlink" Target="http://mbl.is/sport/fotbolti/2010/06/02/hannes_hardordur_i_gard_sundsvall" TargetMode="External"/><Relationship Id="rId6327" Type="http://schemas.openxmlformats.org/officeDocument/2006/relationships/hyperlink" Target="http://ruv.is/frett/oliklegt-ad-islandi-verdi-visad-ur-keppni" TargetMode="External"/><Relationship Id="rId6324" Type="http://schemas.openxmlformats.org/officeDocument/2006/relationships/hyperlink" Target="http://mbl.is/born/frettir/2018/10/27/fimm_leidir_til_betra_barnauppeldis" TargetMode="External"/><Relationship Id="rId6325" Type="http://schemas.openxmlformats.org/officeDocument/2006/relationships/hyperlink" Target="http://mbl.is" TargetMode="External"/><Relationship Id="rId6319" Type="http://schemas.openxmlformats.org/officeDocument/2006/relationships/hyperlink" Target="http://mbl.is/greinasafn/grein/1270121" TargetMode="External"/><Relationship Id="rId6317" Type="http://schemas.openxmlformats.org/officeDocument/2006/relationships/hyperlink" Target="http://mbl.is/born/frettir/2019/05/27/hugrun_hardar_mikid_afall_ad_missa_barn" TargetMode="External"/><Relationship Id="rId6318" Type="http://schemas.openxmlformats.org/officeDocument/2006/relationships/hyperlink" Target="http://stundin.is/grein/438" TargetMode="External"/><Relationship Id="rId6311" Type="http://schemas.openxmlformats.org/officeDocument/2006/relationships/hyperlink" Target="http://vb.is/frettir/153762" TargetMode="External"/><Relationship Id="rId6312" Type="http://schemas.openxmlformats.org/officeDocument/2006/relationships/hyperlink" Target="http://stundin.is/grein/8406" TargetMode="External"/><Relationship Id="rId6310" Type="http://schemas.openxmlformats.org/officeDocument/2006/relationships/hyperlink" Target="http://vb.is" TargetMode="External"/><Relationship Id="rId6315" Type="http://schemas.openxmlformats.org/officeDocument/2006/relationships/hyperlink" Target="http://visir.is/g/2016161208808" TargetMode="External"/><Relationship Id="rId6316" Type="http://schemas.openxmlformats.org/officeDocument/2006/relationships/hyperlink" Target="http://mbl.is" TargetMode="External"/><Relationship Id="rId6313" Type="http://schemas.openxmlformats.org/officeDocument/2006/relationships/hyperlink" Target="http://visir.is/g/2019190729308" TargetMode="External"/><Relationship Id="rId6314" Type="http://schemas.openxmlformats.org/officeDocument/2006/relationships/hyperlink" Target="http://visir.is/g/2019191009024" TargetMode="External"/><Relationship Id="rId2820" Type="http://schemas.openxmlformats.org/officeDocument/2006/relationships/hyperlink" Target="http://dv.is" TargetMode="External"/><Relationship Id="rId2821" Type="http://schemas.openxmlformats.org/officeDocument/2006/relationships/hyperlink" Target="http://mbl.is" TargetMode="External"/><Relationship Id="rId2822" Type="http://schemas.openxmlformats.org/officeDocument/2006/relationships/hyperlink" Target="http://dv.is" TargetMode="External"/><Relationship Id="rId2823" Type="http://schemas.openxmlformats.org/officeDocument/2006/relationships/hyperlink" Target="http://mbl.is/greinasafn/grein/1694865" TargetMode="External"/><Relationship Id="rId2824" Type="http://schemas.openxmlformats.org/officeDocument/2006/relationships/hyperlink" Target="http://eyjan.pressan.is/frettir/?p=75496" TargetMode="External"/><Relationship Id="rId2825" Type="http://schemas.openxmlformats.org/officeDocument/2006/relationships/hyperlink" Target="http://dv.is" TargetMode="External"/><Relationship Id="rId2826" Type="http://schemas.openxmlformats.org/officeDocument/2006/relationships/hyperlink" Target="http://dv.is/sandkorn/2007/9/21/fekk-arni-or-10-milljonir-i-vasann/" TargetMode="External"/><Relationship Id="rId2827" Type="http://schemas.openxmlformats.org/officeDocument/2006/relationships/hyperlink" Target="http://dv.is" TargetMode="External"/><Relationship Id="rId2828" Type="http://schemas.openxmlformats.org/officeDocument/2006/relationships/hyperlink" Target="http://dv.is/frettir/2014/11/25/folk-getur-ekki-treyst-thetta/" TargetMode="External"/><Relationship Id="rId2829" Type="http://schemas.openxmlformats.org/officeDocument/2006/relationships/hyperlink" Target="http://is.wikipedia.org/wiki?curid=137706" TargetMode="External"/><Relationship Id="rId5093" Type="http://schemas.openxmlformats.org/officeDocument/2006/relationships/hyperlink" Target="http://mbl.is" TargetMode="External"/><Relationship Id="rId5094" Type="http://schemas.openxmlformats.org/officeDocument/2006/relationships/hyperlink" Target="http://mbl.is/frettir/innlent/2011/11/25/stydur_akvordun_ogmundar" TargetMode="External"/><Relationship Id="rId5091" Type="http://schemas.openxmlformats.org/officeDocument/2006/relationships/hyperlink" Target="http://visir.is/g/2015150109611" TargetMode="External"/><Relationship Id="rId5092" Type="http://schemas.openxmlformats.org/officeDocument/2006/relationships/hyperlink" Target="http://mbl.is/greinasafn/grein/1559726" TargetMode="External"/><Relationship Id="rId5097" Type="http://schemas.openxmlformats.org/officeDocument/2006/relationships/hyperlink" Target="http://mbl.is" TargetMode="External"/><Relationship Id="rId5098" Type="http://schemas.openxmlformats.org/officeDocument/2006/relationships/hyperlink" Target="http://mbl.is/frettir/innlent/2014/08/13/mer_fannst_thetta_skitleg_framkoma" TargetMode="External"/><Relationship Id="rId5095" Type="http://schemas.openxmlformats.org/officeDocument/2006/relationships/hyperlink" Target="http://visir.is/g/200976409890" TargetMode="External"/><Relationship Id="rId5096" Type="http://schemas.openxmlformats.org/officeDocument/2006/relationships/hyperlink" Target="http://eyjan.pressan.is/frettir/?p=114793" TargetMode="External"/><Relationship Id="rId5099" Type="http://schemas.openxmlformats.org/officeDocument/2006/relationships/hyperlink" Target="http://ruv.is/node/1144223" TargetMode="External"/><Relationship Id="rId2810" Type="http://schemas.openxmlformats.org/officeDocument/2006/relationships/hyperlink" Target="http://mbl.is" TargetMode="External"/><Relationship Id="rId2811" Type="http://schemas.openxmlformats.org/officeDocument/2006/relationships/hyperlink" Target="http://mbl.is/frettir/burdargrein/2018/09/16/eg_fylgdi_syni_minum_til_himna" TargetMode="External"/><Relationship Id="rId2812" Type="http://schemas.openxmlformats.org/officeDocument/2006/relationships/hyperlink" Target="http://visir.is/g/2012120229464" TargetMode="External"/><Relationship Id="rId2813" Type="http://schemas.openxmlformats.org/officeDocument/2006/relationships/hyperlink" Target="http://mbl.is" TargetMode="External"/><Relationship Id="rId2814" Type="http://schemas.openxmlformats.org/officeDocument/2006/relationships/hyperlink" Target="http://mbl.is/frettir/innlent/2000/08/03/upplysingamidstod_og_aukid_eftirlit" TargetMode="External"/><Relationship Id="rId2815" Type="http://schemas.openxmlformats.org/officeDocument/2006/relationships/hyperlink" Target="http://mbl.is/greinasafn/grein/679110" TargetMode="External"/><Relationship Id="rId2816" Type="http://schemas.openxmlformats.org/officeDocument/2006/relationships/hyperlink" Target="http://mbl.is" TargetMode="External"/><Relationship Id="rId2817" Type="http://schemas.openxmlformats.org/officeDocument/2006/relationships/hyperlink" Target="http://mbl.is/smartland/tiska/2017/11/05/10_rad_til_ad_lita_vel_ut_a_myndum" TargetMode="External"/><Relationship Id="rId2818" Type="http://schemas.openxmlformats.org/officeDocument/2006/relationships/hyperlink" Target="http://frettatiminn.is/rokkhatid-aeskunnar/" TargetMode="External"/><Relationship Id="rId2819" Type="http://schemas.openxmlformats.org/officeDocument/2006/relationships/hyperlink" Target="http://visir.is/g/2014140509412" TargetMode="External"/><Relationship Id="rId5090" Type="http://schemas.openxmlformats.org/officeDocument/2006/relationships/hyperlink" Target="http://ruv.is/node/782132" TargetMode="External"/><Relationship Id="rId5082" Type="http://schemas.openxmlformats.org/officeDocument/2006/relationships/hyperlink" Target="http://visir.is/g/2017170518594" TargetMode="External"/><Relationship Id="rId5083" Type="http://schemas.openxmlformats.org/officeDocument/2006/relationships/hyperlink" Target="http://visir.is/g/2010989808457" TargetMode="External"/><Relationship Id="rId5080" Type="http://schemas.openxmlformats.org/officeDocument/2006/relationships/hyperlink" Target="http://dv.is/neytendur/2016/10/5/plastpoki-kostar-nu-55-kronur-i-10-11" TargetMode="External"/><Relationship Id="rId5081" Type="http://schemas.openxmlformats.org/officeDocument/2006/relationships/hyperlink" Target="http://mbl.is/greinasafn/grein/1422257" TargetMode="External"/><Relationship Id="rId5086" Type="http://schemas.openxmlformats.org/officeDocument/2006/relationships/hyperlink" Target="http://mbl.is" TargetMode="External"/><Relationship Id="rId5087" Type="http://schemas.openxmlformats.org/officeDocument/2006/relationships/hyperlink" Target="http://mbl.is/frettir/innlent/2016/09/25/mikid_i_hufi_fyrir_radherrana/" TargetMode="External"/><Relationship Id="rId5084" Type="http://schemas.openxmlformats.org/officeDocument/2006/relationships/hyperlink" Target="http://mbl.is/greinasafn/grein/580635" TargetMode="External"/><Relationship Id="rId5085" Type="http://schemas.openxmlformats.org/officeDocument/2006/relationships/hyperlink" Target="http://ruv.is/node/1219667" TargetMode="External"/><Relationship Id="rId5088" Type="http://schemas.openxmlformats.org/officeDocument/2006/relationships/hyperlink" Target="http://mbl.is/greinasafn/grein/1079392" TargetMode="External"/><Relationship Id="rId5089" Type="http://schemas.openxmlformats.org/officeDocument/2006/relationships/hyperlink" Target="http://ruv.is/node/1253782" TargetMode="External"/><Relationship Id="rId1510" Type="http://schemas.openxmlformats.org/officeDocument/2006/relationships/hyperlink" Target="http://vf.is/mannlif/viltu-ekki-bara-giftast-honum-pabba-thinum" TargetMode="External"/><Relationship Id="rId2841" Type="http://schemas.openxmlformats.org/officeDocument/2006/relationships/hyperlink" Target="http://mbl.is/frettir/innlent/2014/01/25/skuarin_i_kommunistarikinu" TargetMode="External"/><Relationship Id="rId1511" Type="http://schemas.openxmlformats.org/officeDocument/2006/relationships/hyperlink" Target="http://fjardarposturinn.is/?p=27864" TargetMode="External"/><Relationship Id="rId2842" Type="http://schemas.openxmlformats.org/officeDocument/2006/relationships/hyperlink" Target="http://dv.is" TargetMode="External"/><Relationship Id="rId1512" Type="http://schemas.openxmlformats.org/officeDocument/2006/relationships/hyperlink" Target="http://mbl.is/greinasafn/grein/1708702" TargetMode="External"/><Relationship Id="rId2843" Type="http://schemas.openxmlformats.org/officeDocument/2006/relationships/hyperlink" Target="http://dv.is/433/2018/3/8/lukaku-eg-er-hermadur-i-huga-mourinho" TargetMode="External"/><Relationship Id="rId1513" Type="http://schemas.openxmlformats.org/officeDocument/2006/relationships/hyperlink" Target="http://visir.is/g/2012120119167" TargetMode="External"/><Relationship Id="rId2844" Type="http://schemas.openxmlformats.org/officeDocument/2006/relationships/hyperlink" Target="http://visir.is/g/2017170928928" TargetMode="External"/><Relationship Id="rId1514" Type="http://schemas.openxmlformats.org/officeDocument/2006/relationships/hyperlink" Target="http://mbl.is/greinasafn/grein/628501" TargetMode="External"/><Relationship Id="rId2845" Type="http://schemas.openxmlformats.org/officeDocument/2006/relationships/hyperlink" Target="http://mbl.is" TargetMode="External"/><Relationship Id="rId1515" Type="http://schemas.openxmlformats.org/officeDocument/2006/relationships/hyperlink" Target="http://mbl.is/greinasafn/grein/1512588" TargetMode="External"/><Relationship Id="rId2846" Type="http://schemas.openxmlformats.org/officeDocument/2006/relationships/hyperlink" Target="http://mbl.is/frettir/innlent/2019/11/08/island_tharf_sveigjanleika" TargetMode="External"/><Relationship Id="rId1516" Type="http://schemas.openxmlformats.org/officeDocument/2006/relationships/hyperlink" Target="http://mbl.is" TargetMode="External"/><Relationship Id="rId2847" Type="http://schemas.openxmlformats.org/officeDocument/2006/relationships/hyperlink" Target="http://mbl.is/greinasafn/grein/1619178" TargetMode="External"/><Relationship Id="rId1517" Type="http://schemas.openxmlformats.org/officeDocument/2006/relationships/hyperlink" Target="http://mbl.is/smartland/heilsa/2016/01/11/aridandi_ad_muna_ad_anda/" TargetMode="External"/><Relationship Id="rId2848" Type="http://schemas.openxmlformats.org/officeDocument/2006/relationships/hyperlink" Target="http://mbl.is/greinasafn/grein/1509061" TargetMode="External"/><Relationship Id="rId1518" Type="http://schemas.openxmlformats.org/officeDocument/2006/relationships/hyperlink" Target="http://mbl.is" TargetMode="External"/><Relationship Id="rId2849" Type="http://schemas.openxmlformats.org/officeDocument/2006/relationships/hyperlink" Target="http://mbl.is/greinasafn/grein/521202" TargetMode="External"/><Relationship Id="rId1519" Type="http://schemas.openxmlformats.org/officeDocument/2006/relationships/hyperlink" Target="http://mbl.is/smartland/heilsa/2016/08/28/pinu_ofvirk_og_verdur_ad_hreyfa_sig/" TargetMode="External"/><Relationship Id="rId2840" Type="http://schemas.openxmlformats.org/officeDocument/2006/relationships/hyperlink" Target="http://mbl.is" TargetMode="External"/><Relationship Id="rId2830" Type="http://schemas.openxmlformats.org/officeDocument/2006/relationships/hyperlink" Target="http://visir.is/g/2005509180386" TargetMode="External"/><Relationship Id="rId1500" Type="http://schemas.openxmlformats.org/officeDocument/2006/relationships/hyperlink" Target="http://dv.is" TargetMode="External"/><Relationship Id="rId2831" Type="http://schemas.openxmlformats.org/officeDocument/2006/relationships/hyperlink" Target="http://mbl.is" TargetMode="External"/><Relationship Id="rId1501" Type="http://schemas.openxmlformats.org/officeDocument/2006/relationships/hyperlink" Target="http://dv.is/folk/2014/6/6/atakamadur-i-edli-minu/" TargetMode="External"/><Relationship Id="rId2832" Type="http://schemas.openxmlformats.org/officeDocument/2006/relationships/hyperlink" Target="http://mbl.is/sport/enski/2015/08/07/di_maria_veit_ad_hann_var_lelegur" TargetMode="External"/><Relationship Id="rId1502" Type="http://schemas.openxmlformats.org/officeDocument/2006/relationships/hyperlink" Target="http://mbl.is" TargetMode="External"/><Relationship Id="rId2833" Type="http://schemas.openxmlformats.org/officeDocument/2006/relationships/hyperlink" Target="http://visir.is/g/2005505100315" TargetMode="External"/><Relationship Id="rId1503" Type="http://schemas.openxmlformats.org/officeDocument/2006/relationships/hyperlink" Target="http://mbl.is/frettir/innlent/2018/12/06/kom_uppsognin_a_ovart" TargetMode="External"/><Relationship Id="rId2834" Type="http://schemas.openxmlformats.org/officeDocument/2006/relationships/hyperlink" Target="http://vb.is" TargetMode="External"/><Relationship Id="rId1504" Type="http://schemas.openxmlformats.org/officeDocument/2006/relationships/hyperlink" Target="http://mbl.is" TargetMode="External"/><Relationship Id="rId2835" Type="http://schemas.openxmlformats.org/officeDocument/2006/relationships/hyperlink" Target="http://vb.is/frettir/139889/" TargetMode="External"/><Relationship Id="rId1505" Type="http://schemas.openxmlformats.org/officeDocument/2006/relationships/hyperlink" Target="http://mbl.is/frettir/innlent/2014/02/16/trommuleikara_vantar_a_althingi" TargetMode="External"/><Relationship Id="rId2836" Type="http://schemas.openxmlformats.org/officeDocument/2006/relationships/hyperlink" Target="http://dv.is" TargetMode="External"/><Relationship Id="rId1506" Type="http://schemas.openxmlformats.org/officeDocument/2006/relationships/hyperlink" Target="http://stundin.is/grein/8191" TargetMode="External"/><Relationship Id="rId2837" Type="http://schemas.openxmlformats.org/officeDocument/2006/relationships/hyperlink" Target="http://dv.is/folk/2009/3/28/spariheftin-komin-aftur/" TargetMode="External"/><Relationship Id="rId1507" Type="http://schemas.openxmlformats.org/officeDocument/2006/relationships/hyperlink" Target="http://vf.is/frettir/eythor-arni-i-vidtali-vid-vf-var-249-kg-og-ottadist-daudann" TargetMode="External"/><Relationship Id="rId2838" Type="http://schemas.openxmlformats.org/officeDocument/2006/relationships/hyperlink" Target="http://dv.is" TargetMode="External"/><Relationship Id="rId1508" Type="http://schemas.openxmlformats.org/officeDocument/2006/relationships/hyperlink" Target="http://dv.is" TargetMode="External"/><Relationship Id="rId2839" Type="http://schemas.openxmlformats.org/officeDocument/2006/relationships/hyperlink" Target="http://dv.is/neytendur/2011/2/12/settu-innkaupin-i-samhengi/" TargetMode="External"/><Relationship Id="rId1509" Type="http://schemas.openxmlformats.org/officeDocument/2006/relationships/hyperlink" Target="http://dv.is/blogg/asta-sigrun-magnusdottir/2012/6/19/varud-einhleyp-kona-ferd/" TargetMode="External"/><Relationship Id="rId6380" Type="http://schemas.openxmlformats.org/officeDocument/2006/relationships/hyperlink" Target="http://dv.is/blogg/kidda-svarfdal/2012/3/21/9-skuggalegar-stadreyndir-um-konur-um-allan-heim/" TargetMode="External"/><Relationship Id="rId5050" Type="http://schemas.openxmlformats.org/officeDocument/2006/relationships/hyperlink" Target="http://dv.is/folk/2017/2/13/hafa-medvitad-barist-vid-hegomann-J1YJVF/" TargetMode="External"/><Relationship Id="rId6381" Type="http://schemas.openxmlformats.org/officeDocument/2006/relationships/hyperlink" Target="http://mbl.is/greinasafn/grein/723976" TargetMode="External"/><Relationship Id="rId5053" Type="http://schemas.openxmlformats.org/officeDocument/2006/relationships/hyperlink" Target="http://mbl.is/greinasafn/grein/842168" TargetMode="External"/><Relationship Id="rId6384" Type="http://schemas.openxmlformats.org/officeDocument/2006/relationships/hyperlink" Target="http://visir.is/g/2017170219600" TargetMode="External"/><Relationship Id="rId5054" Type="http://schemas.openxmlformats.org/officeDocument/2006/relationships/hyperlink" Target="http://mbl.is/greinasafn/grein/1089391" TargetMode="External"/><Relationship Id="rId6385" Type="http://schemas.openxmlformats.org/officeDocument/2006/relationships/hyperlink" Target="http://mbl.is/greinasafn/grein/505430" TargetMode="External"/><Relationship Id="rId5051" Type="http://schemas.openxmlformats.org/officeDocument/2006/relationships/hyperlink" Target="http://ruv.is/node/977170" TargetMode="External"/><Relationship Id="rId6382" Type="http://schemas.openxmlformats.org/officeDocument/2006/relationships/hyperlink" Target="http://stundin.is/grein/5170" TargetMode="External"/><Relationship Id="rId5052" Type="http://schemas.openxmlformats.org/officeDocument/2006/relationships/hyperlink" Target="http://stundin.is/grein/2612" TargetMode="External"/><Relationship Id="rId6383" Type="http://schemas.openxmlformats.org/officeDocument/2006/relationships/hyperlink" Target="http://ruv.is/node/754860" TargetMode="External"/><Relationship Id="rId5057" Type="http://schemas.openxmlformats.org/officeDocument/2006/relationships/hyperlink" Target="http://visir.is/g/2010310358660" TargetMode="External"/><Relationship Id="rId6388" Type="http://schemas.openxmlformats.org/officeDocument/2006/relationships/hyperlink" Target="http://vb.is/frettir/106722/" TargetMode="External"/><Relationship Id="rId5058" Type="http://schemas.openxmlformats.org/officeDocument/2006/relationships/hyperlink" Target="http://mbl.is/greinasafn/grein/1318171" TargetMode="External"/><Relationship Id="rId6389" Type="http://schemas.openxmlformats.org/officeDocument/2006/relationships/hyperlink" Target="http://mbl.is" TargetMode="External"/><Relationship Id="rId5055" Type="http://schemas.openxmlformats.org/officeDocument/2006/relationships/hyperlink" Target="http://visir.is/g/2017170609000" TargetMode="External"/><Relationship Id="rId6386" Type="http://schemas.openxmlformats.org/officeDocument/2006/relationships/hyperlink" Target="http://visir.is/g/2017170619709" TargetMode="External"/><Relationship Id="rId5056" Type="http://schemas.openxmlformats.org/officeDocument/2006/relationships/hyperlink" Target="http://mbl.is/greinasafn/grein/1283781" TargetMode="External"/><Relationship Id="rId6387" Type="http://schemas.openxmlformats.org/officeDocument/2006/relationships/hyperlink" Target="http://vb.is" TargetMode="External"/><Relationship Id="rId5059" Type="http://schemas.openxmlformats.org/officeDocument/2006/relationships/hyperlink" Target="http://mbl.is/greinasafn/grein/816734" TargetMode="External"/><Relationship Id="rId6370" Type="http://schemas.openxmlformats.org/officeDocument/2006/relationships/hyperlink" Target="http://mbl.is" TargetMode="External"/><Relationship Id="rId5042" Type="http://schemas.openxmlformats.org/officeDocument/2006/relationships/hyperlink" Target="http://mbl.is" TargetMode="External"/><Relationship Id="rId6373" Type="http://schemas.openxmlformats.org/officeDocument/2006/relationships/hyperlink" Target="http://visir.is/g/2010954389028" TargetMode="External"/><Relationship Id="rId5043" Type="http://schemas.openxmlformats.org/officeDocument/2006/relationships/hyperlink" Target="http://mbl.is/smartland/heilsa/2019/09/19/asdis_fastar_daglega_til_ad_vera_hraustari" TargetMode="External"/><Relationship Id="rId6374" Type="http://schemas.openxmlformats.org/officeDocument/2006/relationships/hyperlink" Target="http://mbl.is/greinasafn/grein/1153680" TargetMode="External"/><Relationship Id="rId5040" Type="http://schemas.openxmlformats.org/officeDocument/2006/relationships/hyperlink" Target="http://mbl.is" TargetMode="External"/><Relationship Id="rId6371" Type="http://schemas.openxmlformats.org/officeDocument/2006/relationships/hyperlink" Target="http://mbl.is/sport/enski/1998/10/05/ince_og_le_soux_sleppa_liklega_med_skrekkinn" TargetMode="External"/><Relationship Id="rId5041" Type="http://schemas.openxmlformats.org/officeDocument/2006/relationships/hyperlink" Target="http://mbl.is/folk/frettir/2002/05/21/klonad_handrit" TargetMode="External"/><Relationship Id="rId6372" Type="http://schemas.openxmlformats.org/officeDocument/2006/relationships/hyperlink" Target="http://mbl.is/greinasafn/grein/1194188" TargetMode="External"/><Relationship Id="rId5046" Type="http://schemas.openxmlformats.org/officeDocument/2006/relationships/hyperlink" Target="http://ruv.is/node/604395" TargetMode="External"/><Relationship Id="rId6377" Type="http://schemas.openxmlformats.org/officeDocument/2006/relationships/hyperlink" Target="http://mbl.is/greinasafn/grein/1586219" TargetMode="External"/><Relationship Id="rId5047" Type="http://schemas.openxmlformats.org/officeDocument/2006/relationships/hyperlink" Target="http://visir.is/g/2017170529177" TargetMode="External"/><Relationship Id="rId6378" Type="http://schemas.openxmlformats.org/officeDocument/2006/relationships/hyperlink" Target="http://mbl.is/greinasafn/grein/1232008" TargetMode="External"/><Relationship Id="rId5044" Type="http://schemas.openxmlformats.org/officeDocument/2006/relationships/hyperlink" Target="http://vb.is" TargetMode="External"/><Relationship Id="rId6375" Type="http://schemas.openxmlformats.org/officeDocument/2006/relationships/hyperlink" Target="http://visir.is/g/2018181219251" TargetMode="External"/><Relationship Id="rId5045" Type="http://schemas.openxmlformats.org/officeDocument/2006/relationships/hyperlink" Target="http://vb.is/eftirvinnu/142872" TargetMode="External"/><Relationship Id="rId6376" Type="http://schemas.openxmlformats.org/officeDocument/2006/relationships/hyperlink" Target="http://mbl.is/greinasafn/grein/1267457" TargetMode="External"/><Relationship Id="rId5048" Type="http://schemas.openxmlformats.org/officeDocument/2006/relationships/hyperlink" Target="http://frettabladid.is/lifid/hvarflar-ekki-a-mer-a-haetta" TargetMode="External"/><Relationship Id="rId6379" Type="http://schemas.openxmlformats.org/officeDocument/2006/relationships/hyperlink" Target="http://dv.is" TargetMode="External"/><Relationship Id="rId5049" Type="http://schemas.openxmlformats.org/officeDocument/2006/relationships/hyperlink" Target="http://dv.is" TargetMode="External"/><Relationship Id="rId2800" Type="http://schemas.openxmlformats.org/officeDocument/2006/relationships/hyperlink" Target="http://dv.is/sandkorn/2007/9/29/dr-house-gerir-gys-ad-islensku-sidferdi/" TargetMode="External"/><Relationship Id="rId2801" Type="http://schemas.openxmlformats.org/officeDocument/2006/relationships/hyperlink" Target="http://mbl.is/greinasafn/grein/800589" TargetMode="External"/><Relationship Id="rId2802" Type="http://schemas.openxmlformats.org/officeDocument/2006/relationships/hyperlink" Target="http://pressan.is/Landsmalablod/Lesa_Akureyri/ekki-dreyma-annarra-drauma" TargetMode="External"/><Relationship Id="rId2803" Type="http://schemas.openxmlformats.org/officeDocument/2006/relationships/hyperlink" Target="http://dv.is" TargetMode="External"/><Relationship Id="rId2804" Type="http://schemas.openxmlformats.org/officeDocument/2006/relationships/hyperlink" Target="http://mbl.is" TargetMode="External"/><Relationship Id="rId2805" Type="http://schemas.openxmlformats.org/officeDocument/2006/relationships/hyperlink" Target="http://mbl.is/frettir/innlent/2016/08/29/grunadur_um_umfangsmikid_smygl/" TargetMode="External"/><Relationship Id="rId2806" Type="http://schemas.openxmlformats.org/officeDocument/2006/relationships/hyperlink" Target="http://ruv.is/node/729922" TargetMode="External"/><Relationship Id="rId2807" Type="http://schemas.openxmlformats.org/officeDocument/2006/relationships/hyperlink" Target="http://visir.is/g/2017170308968" TargetMode="External"/><Relationship Id="rId2808" Type="http://schemas.openxmlformats.org/officeDocument/2006/relationships/hyperlink" Target="http://mbl.is" TargetMode="External"/><Relationship Id="rId2809" Type="http://schemas.openxmlformats.org/officeDocument/2006/relationships/hyperlink" Target="http://mbl.is/sport/formula/2007/12/27/kovalainen_get_hjalpad_mclaren_ad_baeta_sig" TargetMode="External"/><Relationship Id="rId5071" Type="http://schemas.openxmlformats.org/officeDocument/2006/relationships/hyperlink" Target="http://visir.is/g/2015150619165" TargetMode="External"/><Relationship Id="rId5072" Type="http://schemas.openxmlformats.org/officeDocument/2006/relationships/hyperlink" Target="http://frettatiminn.is/nenna-ekki-linu-langsokk-enn-og-aftur/" TargetMode="External"/><Relationship Id="rId5070" Type="http://schemas.openxmlformats.org/officeDocument/2006/relationships/hyperlink" Target="http://mbl.is/greinasafn/grein/572071" TargetMode="External"/><Relationship Id="rId5075" Type="http://schemas.openxmlformats.org/officeDocument/2006/relationships/hyperlink" Target="http://dv.is" TargetMode="External"/><Relationship Id="rId5076" Type="http://schemas.openxmlformats.org/officeDocument/2006/relationships/hyperlink" Target="http://dv.is/fokus/folk/2018/6/22/thingmadur-midflokksins-med-sjaldgaeft-krabbamein-svona-afall-kemur-ekki-endilega-fram-salarlifinu-strax" TargetMode="External"/><Relationship Id="rId5073" Type="http://schemas.openxmlformats.org/officeDocument/2006/relationships/hyperlink" Target="http://stundin.is/grein/9562" TargetMode="External"/><Relationship Id="rId5074" Type="http://schemas.openxmlformats.org/officeDocument/2006/relationships/hyperlink" Target="http://dv.is" TargetMode="External"/><Relationship Id="rId5079" Type="http://schemas.openxmlformats.org/officeDocument/2006/relationships/hyperlink" Target="http://dv.is" TargetMode="External"/><Relationship Id="rId5077" Type="http://schemas.openxmlformats.org/officeDocument/2006/relationships/hyperlink" Target="http://frettabladid.is/frettir/hann-arf-ekki-a-lemja-ig-til-a-vera-vondur" TargetMode="External"/><Relationship Id="rId5078" Type="http://schemas.openxmlformats.org/officeDocument/2006/relationships/hyperlink" Target="http://visir.is/g/2017171029368" TargetMode="External"/><Relationship Id="rId5060" Type="http://schemas.openxmlformats.org/officeDocument/2006/relationships/hyperlink" Target="http://mbl.is" TargetMode="External"/><Relationship Id="rId6391" Type="http://schemas.openxmlformats.org/officeDocument/2006/relationships/hyperlink" Target="http://mbl.is" TargetMode="External"/><Relationship Id="rId5061" Type="http://schemas.openxmlformats.org/officeDocument/2006/relationships/hyperlink" Target="http://mbl.is/smartland/heilsa/2017/08/06/tholir_ekki_ad_aefa/" TargetMode="External"/><Relationship Id="rId6392" Type="http://schemas.openxmlformats.org/officeDocument/2006/relationships/hyperlink" Target="http://mbl.is/sport/enski/2015/05/21/halda_voninni_i_gomlu_vedmali_um_austin" TargetMode="External"/><Relationship Id="rId6390" Type="http://schemas.openxmlformats.org/officeDocument/2006/relationships/hyperlink" Target="http://mbl.is/sport/enski/2018/04/16/oliver_faer_studning_fra_logreglu" TargetMode="External"/><Relationship Id="rId5064" Type="http://schemas.openxmlformats.org/officeDocument/2006/relationships/hyperlink" Target="http://fjardarfrettir.is/umraeda/eg-tharf-ekki-ad-vera-fullkomin" TargetMode="External"/><Relationship Id="rId6395" Type="http://schemas.openxmlformats.org/officeDocument/2006/relationships/hyperlink" Target="http://mbl.is/frettir/innlent/2013/04/08/er_plass_a_gongustigunum" TargetMode="External"/><Relationship Id="rId5065" Type="http://schemas.openxmlformats.org/officeDocument/2006/relationships/hyperlink" Target="http://skessuhorn.is/2017/10/11/vissi-ad-hun-vaeri-skotmark-hrydjuverka-en-upplifdi-tho-ekki-ooryggi" TargetMode="External"/><Relationship Id="rId6396" Type="http://schemas.openxmlformats.org/officeDocument/2006/relationships/hyperlink" Target="http://visir.is/g/2017170919623" TargetMode="External"/><Relationship Id="rId5062" Type="http://schemas.openxmlformats.org/officeDocument/2006/relationships/hyperlink" Target="http://mbl.is/greinasafn/grein/1594303" TargetMode="External"/><Relationship Id="rId6393" Type="http://schemas.openxmlformats.org/officeDocument/2006/relationships/hyperlink" Target="http://dv.is" TargetMode="External"/><Relationship Id="rId5063" Type="http://schemas.openxmlformats.org/officeDocument/2006/relationships/hyperlink" Target="http://mbl.is/greinasafn/grein/1024809" TargetMode="External"/><Relationship Id="rId6394" Type="http://schemas.openxmlformats.org/officeDocument/2006/relationships/hyperlink" Target="http://mbl.is" TargetMode="External"/><Relationship Id="rId5068" Type="http://schemas.openxmlformats.org/officeDocument/2006/relationships/hyperlink" Target="http://dv.is" TargetMode="External"/><Relationship Id="rId6399" Type="http://schemas.openxmlformats.org/officeDocument/2006/relationships/hyperlink" Target="http://kopavogsbladid.is/saudfjarbondi-duxadi-mk" TargetMode="External"/><Relationship Id="rId5069" Type="http://schemas.openxmlformats.org/officeDocument/2006/relationships/hyperlink" Target="http://stundin.is/grein/977" TargetMode="External"/><Relationship Id="rId5066" Type="http://schemas.openxmlformats.org/officeDocument/2006/relationships/hyperlink" Target="http://mbl.is/greinasafn/grein/1559015" TargetMode="External"/><Relationship Id="rId6397" Type="http://schemas.openxmlformats.org/officeDocument/2006/relationships/hyperlink" Target="http://mbl.is" TargetMode="External"/><Relationship Id="rId5067" Type="http://schemas.openxmlformats.org/officeDocument/2006/relationships/hyperlink" Target="http://mbl.is/greinasafn/grein/1093037" TargetMode="External"/><Relationship Id="rId6398" Type="http://schemas.openxmlformats.org/officeDocument/2006/relationships/hyperlink" Target="http://mbl.is/sport/enski/2019/04/19/kominn_timi_til_ad_vakna" TargetMode="External"/><Relationship Id="rId1576" Type="http://schemas.openxmlformats.org/officeDocument/2006/relationships/hyperlink" Target="http://stundin.is/grein/651" TargetMode="External"/><Relationship Id="rId1577" Type="http://schemas.openxmlformats.org/officeDocument/2006/relationships/hyperlink" Target="http://mbl.is" TargetMode="External"/><Relationship Id="rId1578" Type="http://schemas.openxmlformats.org/officeDocument/2006/relationships/hyperlink" Target="http://mbl.is/sport/formula/2007/06/15/hamilton_of_snemmt_ad_tala_um_heimsmeistaratitil" TargetMode="External"/><Relationship Id="rId1579" Type="http://schemas.openxmlformats.org/officeDocument/2006/relationships/hyperlink" Target="http://dv.is" TargetMode="External"/><Relationship Id="rId987" Type="http://schemas.openxmlformats.org/officeDocument/2006/relationships/hyperlink" Target="http://pressan.dv.is/pressan/2018/12/3/manstu-eftir-ruth-gomlu-sem-var-send-margbrotin-heim-af-sjukrahusinu-nu-er-hun-dain" TargetMode="External"/><Relationship Id="rId986" Type="http://schemas.openxmlformats.org/officeDocument/2006/relationships/hyperlink" Target="http://dv.is" TargetMode="External"/><Relationship Id="rId985" Type="http://schemas.openxmlformats.org/officeDocument/2006/relationships/hyperlink" Target="http://mbl.is/greinasafn/grein/1366759" TargetMode="External"/><Relationship Id="rId984" Type="http://schemas.openxmlformats.org/officeDocument/2006/relationships/hyperlink" Target="http://fotbolti.net/news/14-08-2018/barnsley-sendi-studningsmanni-frabaert-bref-thu-stydur-okkur-og-vid-stydjum-thig" TargetMode="External"/><Relationship Id="rId989" Type="http://schemas.openxmlformats.org/officeDocument/2006/relationships/hyperlink" Target="http://kjarninn.is" TargetMode="External"/><Relationship Id="rId988" Type="http://schemas.openxmlformats.org/officeDocument/2006/relationships/hyperlink" Target="http://visir.is/g/2012121229637" TargetMode="External"/><Relationship Id="rId1570" Type="http://schemas.openxmlformats.org/officeDocument/2006/relationships/hyperlink" Target="http://bb.is/2019/06/ad-gefnu-tilefni-um-listasafn-isafjardar" TargetMode="External"/><Relationship Id="rId1571" Type="http://schemas.openxmlformats.org/officeDocument/2006/relationships/hyperlink" Target="http://mbl.is/greinasafn/grein/723253" TargetMode="External"/><Relationship Id="rId983" Type="http://schemas.openxmlformats.org/officeDocument/2006/relationships/hyperlink" Target="http://visir.is/g/2017171009321" TargetMode="External"/><Relationship Id="rId1572" Type="http://schemas.openxmlformats.org/officeDocument/2006/relationships/hyperlink" Target="http://mbl.is/greinasafn/grein/573864" TargetMode="External"/><Relationship Id="rId982" Type="http://schemas.openxmlformats.org/officeDocument/2006/relationships/hyperlink" Target="http://mbl.is/greinasafn/grein/1609618" TargetMode="External"/><Relationship Id="rId1573" Type="http://schemas.openxmlformats.org/officeDocument/2006/relationships/hyperlink" Target="http://mbl.is" TargetMode="External"/><Relationship Id="rId981" Type="http://schemas.openxmlformats.org/officeDocument/2006/relationships/hyperlink" Target="http://mbl.is/greinasafn/grein/511206" TargetMode="External"/><Relationship Id="rId1574" Type="http://schemas.openxmlformats.org/officeDocument/2006/relationships/hyperlink" Target="http://mbl.is/k100/frettir/2019/03/07/akvad_ad_breyta_thessu_boli_i_blessun" TargetMode="External"/><Relationship Id="rId980" Type="http://schemas.openxmlformats.org/officeDocument/2006/relationships/hyperlink" Target="http://mbl.is/sport/efstadeild/2017/04/30/aetlum_ad_gera_betur_og_na_i_evropusaeti_3/" TargetMode="External"/><Relationship Id="rId1575" Type="http://schemas.openxmlformats.org/officeDocument/2006/relationships/hyperlink" Target="http://visir.is/g/2016160139985" TargetMode="External"/><Relationship Id="rId1565" Type="http://schemas.openxmlformats.org/officeDocument/2006/relationships/hyperlink" Target="http://mbl.is/greinasafn/grein/1469497" TargetMode="External"/><Relationship Id="rId2896" Type="http://schemas.openxmlformats.org/officeDocument/2006/relationships/hyperlink" Target="http://ruv.is/node/835082" TargetMode="External"/><Relationship Id="rId1566" Type="http://schemas.openxmlformats.org/officeDocument/2006/relationships/hyperlink" Target="http://mbl.is/greinasafn/grein/698975" TargetMode="External"/><Relationship Id="rId2897" Type="http://schemas.openxmlformats.org/officeDocument/2006/relationships/hyperlink" Target="http://mbl.is/greinasafn/grein/1302201" TargetMode="External"/><Relationship Id="rId1567" Type="http://schemas.openxmlformats.org/officeDocument/2006/relationships/hyperlink" Target="http://frettatiminn.is/byrjadi-ad-farda-litlu-systur-sina/" TargetMode="External"/><Relationship Id="rId2898" Type="http://schemas.openxmlformats.org/officeDocument/2006/relationships/hyperlink" Target="http://stundin.is/grein/5101" TargetMode="External"/><Relationship Id="rId1568" Type="http://schemas.openxmlformats.org/officeDocument/2006/relationships/hyperlink" Target="http://mbl.is/greinasafn/grein/548731" TargetMode="External"/><Relationship Id="rId2899" Type="http://schemas.openxmlformats.org/officeDocument/2006/relationships/hyperlink" Target="http://visir.is/g/2010957834722" TargetMode="External"/><Relationship Id="rId1569" Type="http://schemas.openxmlformats.org/officeDocument/2006/relationships/hyperlink" Target="http://mbl.is/greinasafn/grein/584636" TargetMode="External"/><Relationship Id="rId976" Type="http://schemas.openxmlformats.org/officeDocument/2006/relationships/hyperlink" Target="http://mbl.is" TargetMode="External"/><Relationship Id="rId975" Type="http://schemas.openxmlformats.org/officeDocument/2006/relationships/hyperlink" Target="http://mbl.is/greinasafn/grein/1372984" TargetMode="External"/><Relationship Id="rId974" Type="http://schemas.openxmlformats.org/officeDocument/2006/relationships/hyperlink" Target="http://mbl.is/greinasafn/grein/793741" TargetMode="External"/><Relationship Id="rId973" Type="http://schemas.openxmlformats.org/officeDocument/2006/relationships/hyperlink" Target="http://mbl.is/greinasafn/grein/1280714" TargetMode="External"/><Relationship Id="rId979" Type="http://schemas.openxmlformats.org/officeDocument/2006/relationships/hyperlink" Target="http://mbl.is" TargetMode="External"/><Relationship Id="rId978" Type="http://schemas.openxmlformats.org/officeDocument/2006/relationships/hyperlink" Target="http://mbl.is/greinasafn/grein/1620510" TargetMode="External"/><Relationship Id="rId977" Type="http://schemas.openxmlformats.org/officeDocument/2006/relationships/hyperlink" Target="http://mbl.is/frettir/innlent/2017/02/11/meinad_um_mat_og_vatni_sprautad/" TargetMode="External"/><Relationship Id="rId2890" Type="http://schemas.openxmlformats.org/officeDocument/2006/relationships/hyperlink" Target="http://frettabladid.is/lifid/ut-a-hlaupa-i-skolanum" TargetMode="External"/><Relationship Id="rId1560" Type="http://schemas.openxmlformats.org/officeDocument/2006/relationships/hyperlink" Target="http://mbl.is/greinasafn/grein/1172228" TargetMode="External"/><Relationship Id="rId2891" Type="http://schemas.openxmlformats.org/officeDocument/2006/relationships/hyperlink" Target="http://mbl.is/greinasafn/grein/828746" TargetMode="External"/><Relationship Id="rId972" Type="http://schemas.openxmlformats.org/officeDocument/2006/relationships/hyperlink" Target="http://visir.is/g/2017171009926" TargetMode="External"/><Relationship Id="rId1561" Type="http://schemas.openxmlformats.org/officeDocument/2006/relationships/hyperlink" Target="http://stundin.is/grein/6545" TargetMode="External"/><Relationship Id="rId2892" Type="http://schemas.openxmlformats.org/officeDocument/2006/relationships/hyperlink" Target="http://eyjafrettir.is/greinar/helga-kristin-kolbeins-skolameistari-fiv-menntun-eykur-vidsyni-eykur-skilning-okkar-a-thvi-ad-lif-allra-er-jafn-mikilvaegt/2017-12-31" TargetMode="External"/><Relationship Id="rId971" Type="http://schemas.openxmlformats.org/officeDocument/2006/relationships/hyperlink" Target="http://dv.is/lifsstill/2019/1/18/utivistarmerkid-fjallraven-hugsar-ut-hvert-einasta-skref" TargetMode="External"/><Relationship Id="rId1562" Type="http://schemas.openxmlformats.org/officeDocument/2006/relationships/hyperlink" Target="http://mbl.is/greinasafn/grein/825379" TargetMode="External"/><Relationship Id="rId2893" Type="http://schemas.openxmlformats.org/officeDocument/2006/relationships/hyperlink" Target="http://dv.is" TargetMode="External"/><Relationship Id="rId970" Type="http://schemas.openxmlformats.org/officeDocument/2006/relationships/hyperlink" Target="http://dv.is" TargetMode="External"/><Relationship Id="rId1563" Type="http://schemas.openxmlformats.org/officeDocument/2006/relationships/hyperlink" Target="http://mbl.is" TargetMode="External"/><Relationship Id="rId2894" Type="http://schemas.openxmlformats.org/officeDocument/2006/relationships/hyperlink" Target="http://dv.is/?p=238245" TargetMode="External"/><Relationship Id="rId1564" Type="http://schemas.openxmlformats.org/officeDocument/2006/relationships/hyperlink" Target="http://mbl.is/frettir/erlent/2009/09/07/toldu_sig_komast_betur_af_an_barnanna" TargetMode="External"/><Relationship Id="rId2895" Type="http://schemas.openxmlformats.org/officeDocument/2006/relationships/hyperlink" Target="http://mbl.is/greinasafn/grein/1284788" TargetMode="External"/><Relationship Id="rId1598" Type="http://schemas.openxmlformats.org/officeDocument/2006/relationships/hyperlink" Target="http://mbl.is" TargetMode="External"/><Relationship Id="rId1599" Type="http://schemas.openxmlformats.org/officeDocument/2006/relationships/hyperlink" Target="http://mbl.is/smartland/heilsa/2018/09/09/eg_atti_alltaf_i_barattu_vid_aukakiloin" TargetMode="External"/><Relationship Id="rId1590" Type="http://schemas.openxmlformats.org/officeDocument/2006/relationships/hyperlink" Target="http://mbl.is/frettir/erlent/2014/01/27/hringdi_i_craig_vegna_miller" TargetMode="External"/><Relationship Id="rId1591" Type="http://schemas.openxmlformats.org/officeDocument/2006/relationships/hyperlink" Target="http://frettabladid.is/lifid/a-ekki-uppskrift" TargetMode="External"/><Relationship Id="rId1592" Type="http://schemas.openxmlformats.org/officeDocument/2006/relationships/hyperlink" Target="http://mbl.is/greinasafn/grein/668332" TargetMode="External"/><Relationship Id="rId1593" Type="http://schemas.openxmlformats.org/officeDocument/2006/relationships/hyperlink" Target="http://kylfingur.vf.is/frettir/35660" TargetMode="External"/><Relationship Id="rId1594" Type="http://schemas.openxmlformats.org/officeDocument/2006/relationships/hyperlink" Target="http://mbl.is/greinasafn/grein/1581938" TargetMode="External"/><Relationship Id="rId1595" Type="http://schemas.openxmlformats.org/officeDocument/2006/relationships/hyperlink" Target="http://mbl.is" TargetMode="External"/><Relationship Id="rId1596" Type="http://schemas.openxmlformats.org/officeDocument/2006/relationships/hyperlink" Target="http://mbl.is/sport/enski/2011/08/29/rooney_vill_na_metinu_af_charlton" TargetMode="External"/><Relationship Id="rId1597" Type="http://schemas.openxmlformats.org/officeDocument/2006/relationships/hyperlink" Target="http://vf.is/mannlif/held-ad-eg-hafi-verid-finasta-efni-i-alvoru-fyllibyttu" TargetMode="External"/><Relationship Id="rId1587" Type="http://schemas.openxmlformats.org/officeDocument/2006/relationships/hyperlink" Target="http://mbl.is/greinasafn/grein/1448035" TargetMode="External"/><Relationship Id="rId1588" Type="http://schemas.openxmlformats.org/officeDocument/2006/relationships/hyperlink" Target="http://mbl.is/greinasafn/grein/1622485" TargetMode="External"/><Relationship Id="rId1589" Type="http://schemas.openxmlformats.org/officeDocument/2006/relationships/hyperlink" Target="http://mbl.is" TargetMode="External"/><Relationship Id="rId998" Type="http://schemas.openxmlformats.org/officeDocument/2006/relationships/hyperlink" Target="http://mbl.is/frettir/innlent/2016/05/28/vill_framlengja_innflutningsbannid/" TargetMode="External"/><Relationship Id="rId997" Type="http://schemas.openxmlformats.org/officeDocument/2006/relationships/hyperlink" Target="http://mbl.is" TargetMode="External"/><Relationship Id="rId996" Type="http://schemas.openxmlformats.org/officeDocument/2006/relationships/hyperlink" Target="http://mbl.is/smartland/tiska/2019/11/16/alltaf_haegt_ad_nota_glimmer_til_ad_fela" TargetMode="External"/><Relationship Id="rId995" Type="http://schemas.openxmlformats.org/officeDocument/2006/relationships/hyperlink" Target="http://mbl.is" TargetMode="External"/><Relationship Id="rId999" Type="http://schemas.openxmlformats.org/officeDocument/2006/relationships/hyperlink" Target="http://mbl.is" TargetMode="External"/><Relationship Id="rId990" Type="http://schemas.openxmlformats.org/officeDocument/2006/relationships/hyperlink" Target="http://kjarninn.is/skodun/2018-06-08-tekjuskekkjan" TargetMode="External"/><Relationship Id="rId1580" Type="http://schemas.openxmlformats.org/officeDocument/2006/relationships/hyperlink" Target="http://dv.is/folk/2013/8/9/stelpum-lidur-verr-en-strakum/" TargetMode="External"/><Relationship Id="rId1581" Type="http://schemas.openxmlformats.org/officeDocument/2006/relationships/hyperlink" Target="http://dv.is" TargetMode="External"/><Relationship Id="rId1582" Type="http://schemas.openxmlformats.org/officeDocument/2006/relationships/hyperlink" Target="http://dv.is/folk/2013/8/22/eg-thakka-fyrir-hvern-dag/" TargetMode="External"/><Relationship Id="rId994" Type="http://schemas.openxmlformats.org/officeDocument/2006/relationships/hyperlink" Target="http://mbl.is/greinasafn/grein/1697716" TargetMode="External"/><Relationship Id="rId1583" Type="http://schemas.openxmlformats.org/officeDocument/2006/relationships/hyperlink" Target="http://mbl.is" TargetMode="External"/><Relationship Id="rId993" Type="http://schemas.openxmlformats.org/officeDocument/2006/relationships/hyperlink" Target="http://mbl.is/greinasafn/grein/1128170" TargetMode="External"/><Relationship Id="rId1584" Type="http://schemas.openxmlformats.org/officeDocument/2006/relationships/hyperlink" Target="http://mbl.is/smartland/stars/2013/10/11/konurnar_sem_munu_breyta_heiminum" TargetMode="External"/><Relationship Id="rId992" Type="http://schemas.openxmlformats.org/officeDocument/2006/relationships/hyperlink" Target="http://visir.is/g/2019190919380" TargetMode="External"/><Relationship Id="rId1585" Type="http://schemas.openxmlformats.org/officeDocument/2006/relationships/hyperlink" Target="http://mbl.is/greinasafn/grein/1272207" TargetMode="External"/><Relationship Id="rId991" Type="http://schemas.openxmlformats.org/officeDocument/2006/relationships/hyperlink" Target="http://mbl.is/greinasafn/grein/1469624" TargetMode="External"/><Relationship Id="rId1586" Type="http://schemas.openxmlformats.org/officeDocument/2006/relationships/hyperlink" Target="http://visir.is/g/2012121229894" TargetMode="External"/><Relationship Id="rId1532" Type="http://schemas.openxmlformats.org/officeDocument/2006/relationships/hyperlink" Target="http://bleikt.pressan.is/lesa/elin-gaf-fra-ser-egg-myndi-hiklaust-gera-thad-aftur/" TargetMode="External"/><Relationship Id="rId2863" Type="http://schemas.openxmlformats.org/officeDocument/2006/relationships/hyperlink" Target="http://mbl.is/vidskipti/frettir/2015/08/11/vinsaeldirnar_likt_og_2007" TargetMode="External"/><Relationship Id="rId1533" Type="http://schemas.openxmlformats.org/officeDocument/2006/relationships/hyperlink" Target="http://mbl.is" TargetMode="External"/><Relationship Id="rId2864" Type="http://schemas.openxmlformats.org/officeDocument/2006/relationships/hyperlink" Target="http://dv.is" TargetMode="External"/><Relationship Id="rId1534" Type="http://schemas.openxmlformats.org/officeDocument/2006/relationships/hyperlink" Target="http://mbl.is/sport/fotbolti/2017/01/16/runar_buinn_ad_kaupa_gary_martin/" TargetMode="External"/><Relationship Id="rId2865" Type="http://schemas.openxmlformats.org/officeDocument/2006/relationships/hyperlink" Target="http://dv.is/433/2019/1/16/sveppi-hitti-mourinho-og-upplifunin-var-hraedileg-eg-hugsadi-bara-hvad-er-ad-thessum-gaeja" TargetMode="External"/><Relationship Id="rId1535" Type="http://schemas.openxmlformats.org/officeDocument/2006/relationships/hyperlink" Target="http://dv.is" TargetMode="External"/><Relationship Id="rId2866" Type="http://schemas.openxmlformats.org/officeDocument/2006/relationships/hyperlink" Target="http://ruv.is/node/1247226" TargetMode="External"/><Relationship Id="rId1536" Type="http://schemas.openxmlformats.org/officeDocument/2006/relationships/hyperlink" Target="http://dv.is/frettir/2012/11/27/brjalaedislega-snortin-og-thakklat/" TargetMode="External"/><Relationship Id="rId2867" Type="http://schemas.openxmlformats.org/officeDocument/2006/relationships/hyperlink" Target="http://mbl.is/greinasafn/grein/563056" TargetMode="External"/><Relationship Id="rId1537" Type="http://schemas.openxmlformats.org/officeDocument/2006/relationships/hyperlink" Target="http://mbl.is" TargetMode="External"/><Relationship Id="rId2868" Type="http://schemas.openxmlformats.org/officeDocument/2006/relationships/hyperlink" Target="http://mbl.is/greinasafn/grein/1021111" TargetMode="External"/><Relationship Id="rId1538" Type="http://schemas.openxmlformats.org/officeDocument/2006/relationships/hyperlink" Target="http://mbl.is/frettir/innlent/2019/02/13/ad_syna_samkennd_skiptir_mali" TargetMode="External"/><Relationship Id="rId2869" Type="http://schemas.openxmlformats.org/officeDocument/2006/relationships/hyperlink" Target="http://mbl.is/greinasafn/grein/660814" TargetMode="External"/><Relationship Id="rId1539" Type="http://schemas.openxmlformats.org/officeDocument/2006/relationships/hyperlink" Target="http://mbl.is" TargetMode="External"/><Relationship Id="rId949" Type="http://schemas.openxmlformats.org/officeDocument/2006/relationships/hyperlink" Target="http://mbl.is/greinasafn/grein/1007540" TargetMode="External"/><Relationship Id="rId948" Type="http://schemas.openxmlformats.org/officeDocument/2006/relationships/hyperlink" Target="http://mbl.is/greinasafn/grein/1563913" TargetMode="External"/><Relationship Id="rId943" Type="http://schemas.openxmlformats.org/officeDocument/2006/relationships/hyperlink" Target="http://frettabladid.is/frettir/gallup-forvitnast-um-anaegju-folks-me-keflavikurflugvoell" TargetMode="External"/><Relationship Id="rId942" Type="http://schemas.openxmlformats.org/officeDocument/2006/relationships/hyperlink" Target="http://frettabladid.is/markadurinn/oliufelogin-i-uppbyggingu" TargetMode="External"/><Relationship Id="rId941" Type="http://schemas.openxmlformats.org/officeDocument/2006/relationships/hyperlink" Target="http://visir.is/g/2012710209911" TargetMode="External"/><Relationship Id="rId940" Type="http://schemas.openxmlformats.org/officeDocument/2006/relationships/hyperlink" Target="http://mbl.is/greinasafn/grein/1304121" TargetMode="External"/><Relationship Id="rId947" Type="http://schemas.openxmlformats.org/officeDocument/2006/relationships/hyperlink" Target="http://dv.is/lifsstill/2012/6/11/erfidar-maedur/" TargetMode="External"/><Relationship Id="rId946" Type="http://schemas.openxmlformats.org/officeDocument/2006/relationships/hyperlink" Target="http://dv.is" TargetMode="External"/><Relationship Id="rId945" Type="http://schemas.openxmlformats.org/officeDocument/2006/relationships/hyperlink" Target="http://viljinn.is/?p=19063" TargetMode="External"/><Relationship Id="rId944" Type="http://schemas.openxmlformats.org/officeDocument/2006/relationships/hyperlink" Target="http://mbl.is/greinasafn/grein/1550111" TargetMode="External"/><Relationship Id="rId2860" Type="http://schemas.openxmlformats.org/officeDocument/2006/relationships/hyperlink" Target="http://dv.is/fokus/birta/2017/11/12/gudrun-j-halldorsdottir" TargetMode="External"/><Relationship Id="rId1530" Type="http://schemas.openxmlformats.org/officeDocument/2006/relationships/hyperlink" Target="http://mbl.is/folk/frettir/2007/03/30/jolie_tengdari_aettleiddu_bornunum" TargetMode="External"/><Relationship Id="rId2861" Type="http://schemas.openxmlformats.org/officeDocument/2006/relationships/hyperlink" Target="http://mbl.is/greinasafn/grein/1041790" TargetMode="External"/><Relationship Id="rId1531" Type="http://schemas.openxmlformats.org/officeDocument/2006/relationships/hyperlink" Target="http://bleikt.is" TargetMode="External"/><Relationship Id="rId2862" Type="http://schemas.openxmlformats.org/officeDocument/2006/relationships/hyperlink" Target="http://mbl.is" TargetMode="External"/><Relationship Id="rId1521" Type="http://schemas.openxmlformats.org/officeDocument/2006/relationships/hyperlink" Target="http://mbl.is" TargetMode="External"/><Relationship Id="rId2852" Type="http://schemas.openxmlformats.org/officeDocument/2006/relationships/hyperlink" Target="http://mbl.is/greinasafn/grein/1556491" TargetMode="External"/><Relationship Id="rId1522" Type="http://schemas.openxmlformats.org/officeDocument/2006/relationships/hyperlink" Target="http://mbl.is/smartland/tiska/2011/07/30/steinefnapudur_sem_virkar_eins_og_fotosjopp" TargetMode="External"/><Relationship Id="rId2853" Type="http://schemas.openxmlformats.org/officeDocument/2006/relationships/hyperlink" Target="http://mbl.is/greinasafn/grein/1555224" TargetMode="External"/><Relationship Id="rId1523" Type="http://schemas.openxmlformats.org/officeDocument/2006/relationships/hyperlink" Target="http://mbl.is" TargetMode="External"/><Relationship Id="rId2854" Type="http://schemas.openxmlformats.org/officeDocument/2006/relationships/hyperlink" Target="http://ruv.is/node/1112628" TargetMode="External"/><Relationship Id="rId1524" Type="http://schemas.openxmlformats.org/officeDocument/2006/relationships/hyperlink" Target="http://mbl.is/matur/frettir/2012/07/14/undir_itolskum_ahrifum" TargetMode="External"/><Relationship Id="rId2855" Type="http://schemas.openxmlformats.org/officeDocument/2006/relationships/hyperlink" Target="http://visir.is/g/2014140119848" TargetMode="External"/><Relationship Id="rId1525" Type="http://schemas.openxmlformats.org/officeDocument/2006/relationships/hyperlink" Target="http://stundin.is/grein/5880" TargetMode="External"/><Relationship Id="rId2856" Type="http://schemas.openxmlformats.org/officeDocument/2006/relationships/hyperlink" Target="http://mbl.is/greinasafn/grein/803840" TargetMode="External"/><Relationship Id="rId1526" Type="http://schemas.openxmlformats.org/officeDocument/2006/relationships/hyperlink" Target="http://visir.is/g/2019190619835" TargetMode="External"/><Relationship Id="rId2857" Type="http://schemas.openxmlformats.org/officeDocument/2006/relationships/hyperlink" Target="http://visir.is/g/2011110419798" TargetMode="External"/><Relationship Id="rId1527" Type="http://schemas.openxmlformats.org/officeDocument/2006/relationships/hyperlink" Target="http://frettabladid.is/sport/frabaer-arangur-i-frumraun-i-marathoni" TargetMode="External"/><Relationship Id="rId2858" Type="http://schemas.openxmlformats.org/officeDocument/2006/relationships/hyperlink" Target="http://mbl.is/greinasafn/grein/1073199" TargetMode="External"/><Relationship Id="rId1528" Type="http://schemas.openxmlformats.org/officeDocument/2006/relationships/hyperlink" Target="http://pressan.is/Landsmalablod/Lesa_Akureyri/fiskur-humar-og-sushi-i-uppahaldi" TargetMode="External"/><Relationship Id="rId2859" Type="http://schemas.openxmlformats.org/officeDocument/2006/relationships/hyperlink" Target="http://dv.is" TargetMode="External"/><Relationship Id="rId1529" Type="http://schemas.openxmlformats.org/officeDocument/2006/relationships/hyperlink" Target="http://mbl.is" TargetMode="External"/><Relationship Id="rId939" Type="http://schemas.openxmlformats.org/officeDocument/2006/relationships/hyperlink" Target="http://dv.is/folk/2014/5/16/eg-horfdi-menn-deyja/" TargetMode="External"/><Relationship Id="rId938" Type="http://schemas.openxmlformats.org/officeDocument/2006/relationships/hyperlink" Target="http://dv.is" TargetMode="External"/><Relationship Id="rId937" Type="http://schemas.openxmlformats.org/officeDocument/2006/relationships/hyperlink" Target="http://visir.is/g/2007111200045" TargetMode="External"/><Relationship Id="rId932" Type="http://schemas.openxmlformats.org/officeDocument/2006/relationships/hyperlink" Target="http://bleikt.pressan.is/lesa/elsta-modir-heims-segir-erfitt-ad-eiga-6-ara-barn-og-vera-sjalf-a-attraedisaldri/" TargetMode="External"/><Relationship Id="rId931" Type="http://schemas.openxmlformats.org/officeDocument/2006/relationships/hyperlink" Target="http://bleikt.is" TargetMode="External"/><Relationship Id="rId930" Type="http://schemas.openxmlformats.org/officeDocument/2006/relationships/hyperlink" Target="http://visir.is/g/2013703259919" TargetMode="External"/><Relationship Id="rId936" Type="http://schemas.openxmlformats.org/officeDocument/2006/relationships/hyperlink" Target="http://mbl.is/frettir/erlent/2005/11/09/opinberun_mismununar_og_einangrunar" TargetMode="External"/><Relationship Id="rId935" Type="http://schemas.openxmlformats.org/officeDocument/2006/relationships/hyperlink" Target="http://mbl.is" TargetMode="External"/><Relationship Id="rId934" Type="http://schemas.openxmlformats.org/officeDocument/2006/relationships/hyperlink" Target="http://dv.is/folk/2011/6/21/hollywood-leikari-kvaentist-sextan-ara-stulku/" TargetMode="External"/><Relationship Id="rId933" Type="http://schemas.openxmlformats.org/officeDocument/2006/relationships/hyperlink" Target="http://dv.is" TargetMode="External"/><Relationship Id="rId2850" Type="http://schemas.openxmlformats.org/officeDocument/2006/relationships/hyperlink" Target="http://visir.is/g/2010934264105" TargetMode="External"/><Relationship Id="rId1520" Type="http://schemas.openxmlformats.org/officeDocument/2006/relationships/hyperlink" Target="http://visir.is/g/2004408030347" TargetMode="External"/><Relationship Id="rId2851" Type="http://schemas.openxmlformats.org/officeDocument/2006/relationships/hyperlink" Target="http://visir.is/g/2019191209829" TargetMode="External"/><Relationship Id="rId1554" Type="http://schemas.openxmlformats.org/officeDocument/2006/relationships/hyperlink" Target="http://mbl.is/smartland/heilsa/2016/01/29/keppa_a_kjotinu_a_morgun/" TargetMode="External"/><Relationship Id="rId2885" Type="http://schemas.openxmlformats.org/officeDocument/2006/relationships/hyperlink" Target="http://mbl.is/greinasafn/grein/1389437" TargetMode="External"/><Relationship Id="rId1555" Type="http://schemas.openxmlformats.org/officeDocument/2006/relationships/hyperlink" Target="http://mbl.is" TargetMode="External"/><Relationship Id="rId2886" Type="http://schemas.openxmlformats.org/officeDocument/2006/relationships/hyperlink" Target="http://visir.is/g/2012121019454" TargetMode="External"/><Relationship Id="rId1556" Type="http://schemas.openxmlformats.org/officeDocument/2006/relationships/hyperlink" Target="http://mbl.is/smartland/heilsa/2018/02/26/hefur_sjaldan_verid_i_betra_formi" TargetMode="External"/><Relationship Id="rId2887" Type="http://schemas.openxmlformats.org/officeDocument/2006/relationships/hyperlink" Target="http://dv.is" TargetMode="External"/><Relationship Id="rId1557" Type="http://schemas.openxmlformats.org/officeDocument/2006/relationships/hyperlink" Target="http://mbl.is" TargetMode="External"/><Relationship Id="rId2888" Type="http://schemas.openxmlformats.org/officeDocument/2006/relationships/hyperlink" Target="http://bleikt.is" TargetMode="External"/><Relationship Id="rId1558" Type="http://schemas.openxmlformats.org/officeDocument/2006/relationships/hyperlink" Target="http://mbl.is/smartland/heilsa/2016/11/14/verdur_ekki_10_kg_lettari_eftir_12_vikur/" TargetMode="External"/><Relationship Id="rId2889" Type="http://schemas.openxmlformats.org/officeDocument/2006/relationships/hyperlink" Target="http://bleikt.pressan.is/lesa/graen-andlitsbomba-sem-veitir-raka-uppskrift/" TargetMode="External"/><Relationship Id="rId1559" Type="http://schemas.openxmlformats.org/officeDocument/2006/relationships/hyperlink" Target="http://dv.is" TargetMode="External"/><Relationship Id="rId965" Type="http://schemas.openxmlformats.org/officeDocument/2006/relationships/hyperlink" Target="http://mbl.is" TargetMode="External"/><Relationship Id="rId964" Type="http://schemas.openxmlformats.org/officeDocument/2006/relationships/hyperlink" Target="http://mbl.is/sport/frettir/2015/04/13/astridan_fyrir_arangri_er_mikil_a_islandi" TargetMode="External"/><Relationship Id="rId963" Type="http://schemas.openxmlformats.org/officeDocument/2006/relationships/hyperlink" Target="http://mbl.is" TargetMode="External"/><Relationship Id="rId962" Type="http://schemas.openxmlformats.org/officeDocument/2006/relationships/hyperlink" Target="http://kjarninn.is/folk/2018-03-23-sjalfstaedisflokkinn-skotir-umburdarlyndi" TargetMode="External"/><Relationship Id="rId969" Type="http://schemas.openxmlformats.org/officeDocument/2006/relationships/hyperlink" Target="http://dv.is" TargetMode="External"/><Relationship Id="rId968" Type="http://schemas.openxmlformats.org/officeDocument/2006/relationships/hyperlink" Target="http://mbl.is/frettir/innlent/2013/11/21/fjogur_slys_a_innan_vid_ari" TargetMode="External"/><Relationship Id="rId967" Type="http://schemas.openxmlformats.org/officeDocument/2006/relationships/hyperlink" Target="http://mbl.is" TargetMode="External"/><Relationship Id="rId966" Type="http://schemas.openxmlformats.org/officeDocument/2006/relationships/hyperlink" Target="http://mbl.is/sport/handbolti/2000/12/16/forum_ekki_til_noregs_til_ad_verjast" TargetMode="External"/><Relationship Id="rId2880" Type="http://schemas.openxmlformats.org/officeDocument/2006/relationships/hyperlink" Target="http://frettabladid.is/frettir/gjoersamlega-omoegulegt-a-koma-hraejunum-burt" TargetMode="External"/><Relationship Id="rId961" Type="http://schemas.openxmlformats.org/officeDocument/2006/relationships/hyperlink" Target="http://kjarninn.is" TargetMode="External"/><Relationship Id="rId1550" Type="http://schemas.openxmlformats.org/officeDocument/2006/relationships/hyperlink" Target="http://visir.is/g/2015151009236" TargetMode="External"/><Relationship Id="rId2881" Type="http://schemas.openxmlformats.org/officeDocument/2006/relationships/hyperlink" Target="http://visir.is/g/2005506070316" TargetMode="External"/><Relationship Id="rId960" Type="http://schemas.openxmlformats.org/officeDocument/2006/relationships/hyperlink" Target="http://mbl.is/greinasafn/grein/1494848" TargetMode="External"/><Relationship Id="rId1551" Type="http://schemas.openxmlformats.org/officeDocument/2006/relationships/hyperlink" Target="http://visir.is/g/2013707169983" TargetMode="External"/><Relationship Id="rId2882" Type="http://schemas.openxmlformats.org/officeDocument/2006/relationships/hyperlink" Target="http://mbl.is/greinasafn/grein/576876" TargetMode="External"/><Relationship Id="rId1552" Type="http://schemas.openxmlformats.org/officeDocument/2006/relationships/hyperlink" Target="http://mbl.is/greinasafn/grein/1059009" TargetMode="External"/><Relationship Id="rId2883" Type="http://schemas.openxmlformats.org/officeDocument/2006/relationships/hyperlink" Target="http://mbl.is" TargetMode="External"/><Relationship Id="rId1553" Type="http://schemas.openxmlformats.org/officeDocument/2006/relationships/hyperlink" Target="http://mbl.is" TargetMode="External"/><Relationship Id="rId2884" Type="http://schemas.openxmlformats.org/officeDocument/2006/relationships/hyperlink" Target="http://mbl.is/smartland/heilsa/2018/06/25/5_leidir_til_ad_losna_vid_magaspikid" TargetMode="External"/><Relationship Id="rId1543" Type="http://schemas.openxmlformats.org/officeDocument/2006/relationships/hyperlink" Target="http://bleikt.pressan.is/lesa/konan-sem-vill-ekki-sleppa-latnum-maka-sinum-listljosmyndarinn-hronn-i-vidtali/" TargetMode="External"/><Relationship Id="rId2874" Type="http://schemas.openxmlformats.org/officeDocument/2006/relationships/hyperlink" Target="http://mbl.is" TargetMode="External"/><Relationship Id="rId1544" Type="http://schemas.openxmlformats.org/officeDocument/2006/relationships/hyperlink" Target="http://visir.is/g/2018181119920" TargetMode="External"/><Relationship Id="rId2875" Type="http://schemas.openxmlformats.org/officeDocument/2006/relationships/hyperlink" Target="http://mbl.is/frettir/innlent/2010/07/21/dapurleg_nidurstada" TargetMode="External"/><Relationship Id="rId1545" Type="http://schemas.openxmlformats.org/officeDocument/2006/relationships/hyperlink" Target="http://visir.is/g/200880225051" TargetMode="External"/><Relationship Id="rId2876" Type="http://schemas.openxmlformats.org/officeDocument/2006/relationships/hyperlink" Target="http://dv.is" TargetMode="External"/><Relationship Id="rId1546" Type="http://schemas.openxmlformats.org/officeDocument/2006/relationships/hyperlink" Target="http://mbl.is/greinasafn/grein/1019323" TargetMode="External"/><Relationship Id="rId2877" Type="http://schemas.openxmlformats.org/officeDocument/2006/relationships/hyperlink" Target="http://dv.is/blogg/arni-stefan/2012/10/10/dyravernd-inn-i-stjornarskra/" TargetMode="External"/><Relationship Id="rId1547" Type="http://schemas.openxmlformats.org/officeDocument/2006/relationships/hyperlink" Target="http://visir.is/g/2014704039935" TargetMode="External"/><Relationship Id="rId2878" Type="http://schemas.openxmlformats.org/officeDocument/2006/relationships/hyperlink" Target="http://stundin.is/grein/4065" TargetMode="External"/><Relationship Id="rId1548" Type="http://schemas.openxmlformats.org/officeDocument/2006/relationships/hyperlink" Target="http://visir.is/g/2018181109186" TargetMode="External"/><Relationship Id="rId2879" Type="http://schemas.openxmlformats.org/officeDocument/2006/relationships/hyperlink" Target="http://visir.is/g/2011110829318" TargetMode="External"/><Relationship Id="rId1549" Type="http://schemas.openxmlformats.org/officeDocument/2006/relationships/hyperlink" Target="http://mbl.is/greinasafn/grein/597805" TargetMode="External"/><Relationship Id="rId959" Type="http://schemas.openxmlformats.org/officeDocument/2006/relationships/hyperlink" Target="http://dv.is" TargetMode="External"/><Relationship Id="rId954" Type="http://schemas.openxmlformats.org/officeDocument/2006/relationships/hyperlink" Target="http://dv.is" TargetMode="External"/><Relationship Id="rId953" Type="http://schemas.openxmlformats.org/officeDocument/2006/relationships/hyperlink" Target="http://eyjan.pressan.is/frettir/?p=94110" TargetMode="External"/><Relationship Id="rId952" Type="http://schemas.openxmlformats.org/officeDocument/2006/relationships/hyperlink" Target="http://mbl.is/frettir/innlent/2015/06/10/thjodmenningarbondi_i_leit_ad_jardnaedi_2" TargetMode="External"/><Relationship Id="rId951" Type="http://schemas.openxmlformats.org/officeDocument/2006/relationships/hyperlink" Target="http://mbl.is" TargetMode="External"/><Relationship Id="rId958" Type="http://schemas.openxmlformats.org/officeDocument/2006/relationships/hyperlink" Target="http://visir.is/g/2017170119261" TargetMode="External"/><Relationship Id="rId957" Type="http://schemas.openxmlformats.org/officeDocument/2006/relationships/hyperlink" Target="http://kjarninn.is/skyring/2017-12-09-thridji-dagur-katrinar-i-stjornarradinu" TargetMode="External"/><Relationship Id="rId956" Type="http://schemas.openxmlformats.org/officeDocument/2006/relationships/hyperlink" Target="http://kjarninn.is" TargetMode="External"/><Relationship Id="rId955" Type="http://schemas.openxmlformats.org/officeDocument/2006/relationships/hyperlink" Target="http://dv.is/frettir/2017/9/20/aetlar-ad-setja-heimsmet-og-hlaupa-thvert-yfir-island-12-dogum/" TargetMode="External"/><Relationship Id="rId950" Type="http://schemas.openxmlformats.org/officeDocument/2006/relationships/hyperlink" Target="http://mbl.is/greinasafn/grein/1523754" TargetMode="External"/><Relationship Id="rId2870" Type="http://schemas.openxmlformats.org/officeDocument/2006/relationships/hyperlink" Target="http://mbl.is" TargetMode="External"/><Relationship Id="rId1540" Type="http://schemas.openxmlformats.org/officeDocument/2006/relationships/hyperlink" Target="http://mbl.is/smartland/heilsa/2019/04/19/hilmar_haetti_ad_drekka_og_fekk_nytt_lif" TargetMode="External"/><Relationship Id="rId2871" Type="http://schemas.openxmlformats.org/officeDocument/2006/relationships/hyperlink" Target="http://mbl.is/frettir/erlent/2015/05/23/tveggja_milljona_krona_upphafshogg" TargetMode="External"/><Relationship Id="rId1541" Type="http://schemas.openxmlformats.org/officeDocument/2006/relationships/hyperlink" Target="http://mbl.is/greinasafn/grein/1666035" TargetMode="External"/><Relationship Id="rId2872" Type="http://schemas.openxmlformats.org/officeDocument/2006/relationships/hyperlink" Target="http://frettabladid.is/frettir/hlua-tharf-betur-ad-oldrudum" TargetMode="External"/><Relationship Id="rId1542" Type="http://schemas.openxmlformats.org/officeDocument/2006/relationships/hyperlink" Target="http://bleikt.is" TargetMode="External"/><Relationship Id="rId2873" Type="http://schemas.openxmlformats.org/officeDocument/2006/relationships/hyperlink" Target="http://visir.is/g/2019190409517" TargetMode="External"/><Relationship Id="rId6407" Type="http://schemas.openxmlformats.org/officeDocument/2006/relationships/hyperlink" Target="http://dv.is" TargetMode="External"/><Relationship Id="rId6408" Type="http://schemas.openxmlformats.org/officeDocument/2006/relationships/hyperlink" Target="http://dv.is/433/2019/5/3/naesta-gullkynslod" TargetMode="External"/><Relationship Id="rId6405" Type="http://schemas.openxmlformats.org/officeDocument/2006/relationships/hyperlink" Target="http://mbl.is/sport/hm_fotbolta/2018/06/15/aetla_ad_fylgja_eftir_arangrinum_a_em" TargetMode="External"/><Relationship Id="rId6406" Type="http://schemas.openxmlformats.org/officeDocument/2006/relationships/hyperlink" Target="http://mbl.is/greinasafn/grein/1332271" TargetMode="External"/><Relationship Id="rId6409" Type="http://schemas.openxmlformats.org/officeDocument/2006/relationships/hyperlink" Target="http://ruv.is/node/633455" TargetMode="External"/><Relationship Id="rId6400" Type="http://schemas.openxmlformats.org/officeDocument/2006/relationships/hyperlink" Target="http://mbl.is/greinasafn/grein/1487603" TargetMode="External"/><Relationship Id="rId6403" Type="http://schemas.openxmlformats.org/officeDocument/2006/relationships/hyperlink" Target="http://mbl.is/greinasafn/grein/1025103" TargetMode="External"/><Relationship Id="rId6404" Type="http://schemas.openxmlformats.org/officeDocument/2006/relationships/hyperlink" Target="http://mbl.is" TargetMode="External"/><Relationship Id="rId6401" Type="http://schemas.openxmlformats.org/officeDocument/2006/relationships/hyperlink" Target="http://mbl.is" TargetMode="External"/><Relationship Id="rId6402" Type="http://schemas.openxmlformats.org/officeDocument/2006/relationships/hyperlink" Target="http://mbl.is/frettir/erlent/2005/07/22/livingstone_ver_adgerdir_logreglu_i_lundunum" TargetMode="External"/><Relationship Id="rId5130" Type="http://schemas.openxmlformats.org/officeDocument/2006/relationships/hyperlink" Target="http://mbl.is/greinasafn/grein/1281925" TargetMode="External"/><Relationship Id="rId6461" Type="http://schemas.openxmlformats.org/officeDocument/2006/relationships/hyperlink" Target="http://mbl.is/greinasafn/grein/1538849" TargetMode="External"/><Relationship Id="rId5131" Type="http://schemas.openxmlformats.org/officeDocument/2006/relationships/hyperlink" Target="http://mbl.is/greinasafn/grein/1519400" TargetMode="External"/><Relationship Id="rId6462" Type="http://schemas.openxmlformats.org/officeDocument/2006/relationships/hyperlink" Target="http://mbl.is/greinasafn/grein/1002442" TargetMode="External"/><Relationship Id="rId6460" Type="http://schemas.openxmlformats.org/officeDocument/2006/relationships/hyperlink" Target="http://mbl.is/greinasafn/grein/1422645" TargetMode="External"/><Relationship Id="rId5134" Type="http://schemas.openxmlformats.org/officeDocument/2006/relationships/hyperlink" Target="http://dv.is" TargetMode="External"/><Relationship Id="rId6465" Type="http://schemas.openxmlformats.org/officeDocument/2006/relationships/hyperlink" Target="http://mbl.is/sport/enski/2014/11/02/van_gaal_heimskulegt_hja_smalling" TargetMode="External"/><Relationship Id="rId5135" Type="http://schemas.openxmlformats.org/officeDocument/2006/relationships/hyperlink" Target="http://visir.is/g/2016161019928" TargetMode="External"/><Relationship Id="rId6466" Type="http://schemas.openxmlformats.org/officeDocument/2006/relationships/hyperlink" Target="http://fotbolti.net/news/05-03-2017/jonas-thorhalls-medvitadir-um-ad-their-fara-a-stora-svidid" TargetMode="External"/><Relationship Id="rId5132" Type="http://schemas.openxmlformats.org/officeDocument/2006/relationships/hyperlink" Target="http://mbl.is" TargetMode="External"/><Relationship Id="rId6463" Type="http://schemas.openxmlformats.org/officeDocument/2006/relationships/hyperlink" Target="http://ruv.is/frett/gomul-brot-en-ny-birtingamynd" TargetMode="External"/><Relationship Id="rId5133" Type="http://schemas.openxmlformats.org/officeDocument/2006/relationships/hyperlink" Target="http://mbl.is/sport/fotbolti/2014/11/11/magni_radinn_thjalfari_brommapojkarna" TargetMode="External"/><Relationship Id="rId6464" Type="http://schemas.openxmlformats.org/officeDocument/2006/relationships/hyperlink" Target="http://mbl.is" TargetMode="External"/><Relationship Id="rId5138" Type="http://schemas.openxmlformats.org/officeDocument/2006/relationships/hyperlink" Target="http://mbl.is/frettir/innlent/2014/06/13/ekki_verid_bodad_til_fundar" TargetMode="External"/><Relationship Id="rId6469" Type="http://schemas.openxmlformats.org/officeDocument/2006/relationships/hyperlink" Target="http://mbl.is/greinasafn/grein/1397186" TargetMode="External"/><Relationship Id="rId5139" Type="http://schemas.openxmlformats.org/officeDocument/2006/relationships/hyperlink" Target="http://mbl.is" TargetMode="External"/><Relationship Id="rId5136" Type="http://schemas.openxmlformats.org/officeDocument/2006/relationships/hyperlink" Target="http://visir.is/g/2018180118777" TargetMode="External"/><Relationship Id="rId6467" Type="http://schemas.openxmlformats.org/officeDocument/2006/relationships/hyperlink" Target="http://visir.is/g/2005507190319" TargetMode="External"/><Relationship Id="rId5137" Type="http://schemas.openxmlformats.org/officeDocument/2006/relationships/hyperlink" Target="http://mbl.is" TargetMode="External"/><Relationship Id="rId6468" Type="http://schemas.openxmlformats.org/officeDocument/2006/relationships/hyperlink" Target="http://mbl.is/greinasafn/grein/577075" TargetMode="External"/><Relationship Id="rId5129" Type="http://schemas.openxmlformats.org/officeDocument/2006/relationships/hyperlink" Target="http://mbl.is/frettir/innlent/2019/05/07/aldrei_verid_meira_krefjandi" TargetMode="External"/><Relationship Id="rId6450" Type="http://schemas.openxmlformats.org/officeDocument/2006/relationships/hyperlink" Target="http://mbl.is" TargetMode="External"/><Relationship Id="rId5120" Type="http://schemas.openxmlformats.org/officeDocument/2006/relationships/hyperlink" Target="http://eyjan.pressan.is/frettir/?p=159791" TargetMode="External"/><Relationship Id="rId6451" Type="http://schemas.openxmlformats.org/officeDocument/2006/relationships/hyperlink" Target="http://mbl.is/frettir/innlent/2012/11/04/thorsteinn_vill_2_3_saeti_framsoknarflokksins_3" TargetMode="External"/><Relationship Id="rId5123" Type="http://schemas.openxmlformats.org/officeDocument/2006/relationships/hyperlink" Target="http://mbl.is" TargetMode="External"/><Relationship Id="rId6454" Type="http://schemas.openxmlformats.org/officeDocument/2006/relationships/hyperlink" Target="http://mbl.is/frettir/erlent/2016/01/19/bannad_ad_vera_i_stuttbuxum/" TargetMode="External"/><Relationship Id="rId5124" Type="http://schemas.openxmlformats.org/officeDocument/2006/relationships/hyperlink" Target="http://mbl.is/sport/handbolti/2018/06/13/inni_a_hm_eda_uti_i_kuldanum" TargetMode="External"/><Relationship Id="rId6455" Type="http://schemas.openxmlformats.org/officeDocument/2006/relationships/hyperlink" Target="http://kjarninn.is" TargetMode="External"/><Relationship Id="rId5121" Type="http://schemas.openxmlformats.org/officeDocument/2006/relationships/hyperlink" Target="http://mbl.is" TargetMode="External"/><Relationship Id="rId6452" Type="http://schemas.openxmlformats.org/officeDocument/2006/relationships/hyperlink" Target="http://mbl.is/greinasafn/grein/805063" TargetMode="External"/><Relationship Id="rId5122" Type="http://schemas.openxmlformats.org/officeDocument/2006/relationships/hyperlink" Target="http://mbl.is/vidskipti/frettir/2018/09/20/heimavellir_eiga_mikid_inni" TargetMode="External"/><Relationship Id="rId6453" Type="http://schemas.openxmlformats.org/officeDocument/2006/relationships/hyperlink" Target="http://mbl.is" TargetMode="External"/><Relationship Id="rId5127" Type="http://schemas.openxmlformats.org/officeDocument/2006/relationships/hyperlink" Target="http://mbl.is/frettir/innlent/2013/04/20/vill_serfraedinefnd_um_offitu_barna" TargetMode="External"/><Relationship Id="rId6458" Type="http://schemas.openxmlformats.org/officeDocument/2006/relationships/hyperlink" Target="http://mbl.is/smartland/samskipti/2017/05/10/aer_sorgir_sem_sjaldan_er_talad_um/" TargetMode="External"/><Relationship Id="rId5128" Type="http://schemas.openxmlformats.org/officeDocument/2006/relationships/hyperlink" Target="http://mbl.is" TargetMode="External"/><Relationship Id="rId6459" Type="http://schemas.openxmlformats.org/officeDocument/2006/relationships/hyperlink" Target="http://mbl.is/greinasafn/grein/1675027" TargetMode="External"/><Relationship Id="rId5125" Type="http://schemas.openxmlformats.org/officeDocument/2006/relationships/hyperlink" Target="http://mbl.is/greinasafn/grein/1576988" TargetMode="External"/><Relationship Id="rId6456" Type="http://schemas.openxmlformats.org/officeDocument/2006/relationships/hyperlink" Target="http://kjarninn.is/frettir/2017-03-02-engin-stefnubreyting-i-malefnum-aflandskronueigenda/" TargetMode="External"/><Relationship Id="rId5126" Type="http://schemas.openxmlformats.org/officeDocument/2006/relationships/hyperlink" Target="http://mbl.is" TargetMode="External"/><Relationship Id="rId6457" Type="http://schemas.openxmlformats.org/officeDocument/2006/relationships/hyperlink" Target="http://mbl.is" TargetMode="External"/><Relationship Id="rId6480" Type="http://schemas.openxmlformats.org/officeDocument/2006/relationships/hyperlink" Target="http://mbl.is" TargetMode="External"/><Relationship Id="rId5152" Type="http://schemas.openxmlformats.org/officeDocument/2006/relationships/hyperlink" Target="http://mbl.is/greinasafn/grein/610522" TargetMode="External"/><Relationship Id="rId6483" Type="http://schemas.openxmlformats.org/officeDocument/2006/relationships/hyperlink" Target="http://mbl.is/greinasafn/grein/1148917" TargetMode="External"/><Relationship Id="rId5153" Type="http://schemas.openxmlformats.org/officeDocument/2006/relationships/hyperlink" Target="http://mbl.is" TargetMode="External"/><Relationship Id="rId6484" Type="http://schemas.openxmlformats.org/officeDocument/2006/relationships/hyperlink" Target="http://mbl.is" TargetMode="External"/><Relationship Id="rId5150" Type="http://schemas.openxmlformats.org/officeDocument/2006/relationships/hyperlink" Target="http://sunnlenska.is" TargetMode="External"/><Relationship Id="rId6481" Type="http://schemas.openxmlformats.org/officeDocument/2006/relationships/hyperlink" Target="http://mbl.is/born/frettir/2019/01/29/algjor_otharfi_ad_pina_mat_ofan_i_bornin" TargetMode="External"/><Relationship Id="rId5151" Type="http://schemas.openxmlformats.org/officeDocument/2006/relationships/hyperlink" Target="http://sunnlenska.is/frettir/engir-venjulegir-gluggar" TargetMode="External"/><Relationship Id="rId6482" Type="http://schemas.openxmlformats.org/officeDocument/2006/relationships/hyperlink" Target="http://fotbolti.net/news/15-12-2018/van-dijk-thurfum-ekki-ad-vera-hraeddir-vid-neitt" TargetMode="External"/><Relationship Id="rId5156" Type="http://schemas.openxmlformats.org/officeDocument/2006/relationships/hyperlink" Target="http://433.pressan.is" TargetMode="External"/><Relationship Id="rId6487" Type="http://schemas.openxmlformats.org/officeDocument/2006/relationships/hyperlink" Target="http://mbl.is" TargetMode="External"/><Relationship Id="rId5157" Type="http://schemas.openxmlformats.org/officeDocument/2006/relationships/hyperlink" Target="http://433.pressan.is/433tv/heimir-gudjons-thad-var-audvelt-ad-motivera-menn-fyrir-thennan-leik/" TargetMode="External"/><Relationship Id="rId6488" Type="http://schemas.openxmlformats.org/officeDocument/2006/relationships/hyperlink" Target="http://mbl.is/frettir/innlent/2017/07/18/vatnsmalning_olli_hvita_litnum/" TargetMode="External"/><Relationship Id="rId5154" Type="http://schemas.openxmlformats.org/officeDocument/2006/relationships/hyperlink" Target="http://mbl.is/frettir/erlent/2019/11/18/russneskur_sigur_i_hvita_russlandi" TargetMode="External"/><Relationship Id="rId6485" Type="http://schemas.openxmlformats.org/officeDocument/2006/relationships/hyperlink" Target="http://mbl.is/frettir/innlent/2018/07/26/vel_tekist_ad_sporna_vid_hradakstri" TargetMode="External"/><Relationship Id="rId5155" Type="http://schemas.openxmlformats.org/officeDocument/2006/relationships/hyperlink" Target="http://mbl.is/greinasafn/grein/1394183" TargetMode="External"/><Relationship Id="rId6486" Type="http://schemas.openxmlformats.org/officeDocument/2006/relationships/hyperlink" Target="http://mbl.is/greinasafn/grein/1526322" TargetMode="External"/><Relationship Id="rId5158" Type="http://schemas.openxmlformats.org/officeDocument/2006/relationships/hyperlink" Target="http://mbl.is/greinasafn/grein/814099" TargetMode="External"/><Relationship Id="rId6489" Type="http://schemas.openxmlformats.org/officeDocument/2006/relationships/hyperlink" Target="http://mbl.is/greinasafn/grein/1494582" TargetMode="External"/><Relationship Id="rId5159" Type="http://schemas.openxmlformats.org/officeDocument/2006/relationships/hyperlink" Target="http://mbl.is/greinasafn/grein/1629435" TargetMode="External"/><Relationship Id="rId5141" Type="http://schemas.openxmlformats.org/officeDocument/2006/relationships/hyperlink" Target="http://mbl.is/greinasafn/grein/1705944" TargetMode="External"/><Relationship Id="rId6472" Type="http://schemas.openxmlformats.org/officeDocument/2006/relationships/hyperlink" Target="http://frettabladid.is/lifid/ekki-sitja-bara-i-filabeinsturninum-og-spjalla-saman" TargetMode="External"/><Relationship Id="rId5142" Type="http://schemas.openxmlformats.org/officeDocument/2006/relationships/hyperlink" Target="http://mbl.is/greinasafn/grein/1568103" TargetMode="External"/><Relationship Id="rId6473" Type="http://schemas.openxmlformats.org/officeDocument/2006/relationships/hyperlink" Target="http://frettatiminn.is/utvarps-gisli/" TargetMode="External"/><Relationship Id="rId6470" Type="http://schemas.openxmlformats.org/officeDocument/2006/relationships/hyperlink" Target="http://mbl.is/greinasafn/grein/1644431" TargetMode="External"/><Relationship Id="rId5140" Type="http://schemas.openxmlformats.org/officeDocument/2006/relationships/hyperlink" Target="http://mbl.is/frettir/innlent/2014/11/04/thurfti_ad_visa_fra_15_prosent_sjuklinga" TargetMode="External"/><Relationship Id="rId6471" Type="http://schemas.openxmlformats.org/officeDocument/2006/relationships/hyperlink" Target="http://visir.is/g/2015151219982" TargetMode="External"/><Relationship Id="rId5145" Type="http://schemas.openxmlformats.org/officeDocument/2006/relationships/hyperlink" Target="http://mbl.is/folk/frettir/2012/01/31/tholir_ekki_svidsljosid" TargetMode="External"/><Relationship Id="rId6476" Type="http://schemas.openxmlformats.org/officeDocument/2006/relationships/hyperlink" Target="http://ruv.is/node/854608" TargetMode="External"/><Relationship Id="rId5146" Type="http://schemas.openxmlformats.org/officeDocument/2006/relationships/hyperlink" Target="http://vf.is/vidskipti/gleraugnaverslun-keflavikur-20-ara" TargetMode="External"/><Relationship Id="rId6477" Type="http://schemas.openxmlformats.org/officeDocument/2006/relationships/hyperlink" Target="http://mbl.is/greinasafn/grein/1650782" TargetMode="External"/><Relationship Id="rId5143" Type="http://schemas.openxmlformats.org/officeDocument/2006/relationships/hyperlink" Target="http://visir.is/g/2017170129139" TargetMode="External"/><Relationship Id="rId6474" Type="http://schemas.openxmlformats.org/officeDocument/2006/relationships/hyperlink" Target="http://vf.is/adsent/hefd-er-ekki-natturulogmal-hun-er-mannanna-verk" TargetMode="External"/><Relationship Id="rId5144" Type="http://schemas.openxmlformats.org/officeDocument/2006/relationships/hyperlink" Target="http://mbl.is" TargetMode="External"/><Relationship Id="rId6475" Type="http://schemas.openxmlformats.org/officeDocument/2006/relationships/hyperlink" Target="http://eyjan.pressan.is/frettir/?p=133085" TargetMode="External"/><Relationship Id="rId5149" Type="http://schemas.openxmlformats.org/officeDocument/2006/relationships/hyperlink" Target="http://mbl.is/greinasafn/grein/1622984" TargetMode="External"/><Relationship Id="rId5147" Type="http://schemas.openxmlformats.org/officeDocument/2006/relationships/hyperlink" Target="http://mbl.is" TargetMode="External"/><Relationship Id="rId6478" Type="http://schemas.openxmlformats.org/officeDocument/2006/relationships/hyperlink" Target="http://dv.is" TargetMode="External"/><Relationship Id="rId5148" Type="http://schemas.openxmlformats.org/officeDocument/2006/relationships/hyperlink" Target="http://mbl.is/frettir/erlent/2018/02/12/engin_skomm_ad_horfa" TargetMode="External"/><Relationship Id="rId6479" Type="http://schemas.openxmlformats.org/officeDocument/2006/relationships/hyperlink" Target="http://dv.is/fokus/2019/9/21/blod-i-bio" TargetMode="External"/><Relationship Id="rId6429" Type="http://schemas.openxmlformats.org/officeDocument/2006/relationships/hyperlink" Target="http://mbl.is/greinasafn/grein/1235200" TargetMode="External"/><Relationship Id="rId6427" Type="http://schemas.openxmlformats.org/officeDocument/2006/relationships/hyperlink" Target="http://visir.is/g/2016161229804" TargetMode="External"/><Relationship Id="rId6428" Type="http://schemas.openxmlformats.org/officeDocument/2006/relationships/hyperlink" Target="http://fiskifrettir.is/frettir/stjornvold-thurfa-ad-marka-stefn/139497" TargetMode="External"/><Relationship Id="rId6421" Type="http://schemas.openxmlformats.org/officeDocument/2006/relationships/hyperlink" Target="http://vb.is" TargetMode="External"/><Relationship Id="rId6422" Type="http://schemas.openxmlformats.org/officeDocument/2006/relationships/hyperlink" Target="http://vb.is/frettir/145145" TargetMode="External"/><Relationship Id="rId6420" Type="http://schemas.openxmlformats.org/officeDocument/2006/relationships/hyperlink" Target="http://fiskifrettir.is/frettir/fiskimalastjori-esb-ofveiinni-verur-a-linna/8021" TargetMode="External"/><Relationship Id="rId6425" Type="http://schemas.openxmlformats.org/officeDocument/2006/relationships/hyperlink" Target="http://dv.is" TargetMode="External"/><Relationship Id="rId6426" Type="http://schemas.openxmlformats.org/officeDocument/2006/relationships/hyperlink" Target="http://dv.is/blogg/svarthofdi/2009/6/3/kinverjar-eru-klikk/" TargetMode="External"/><Relationship Id="rId6423" Type="http://schemas.openxmlformats.org/officeDocument/2006/relationships/hyperlink" Target="http://dv.is" TargetMode="External"/><Relationship Id="rId6424" Type="http://schemas.openxmlformats.org/officeDocument/2006/relationships/hyperlink" Target="http://eyjan.pressan.is/frettir/?p=132023" TargetMode="External"/><Relationship Id="rId6418" Type="http://schemas.openxmlformats.org/officeDocument/2006/relationships/hyperlink" Target="http://visir.is/g/2010742202087" TargetMode="External"/><Relationship Id="rId6419" Type="http://schemas.openxmlformats.org/officeDocument/2006/relationships/hyperlink" Target="http://mbl.is" TargetMode="External"/><Relationship Id="rId6416" Type="http://schemas.openxmlformats.org/officeDocument/2006/relationships/hyperlink" Target="http://mbl.is" TargetMode="External"/><Relationship Id="rId6417" Type="http://schemas.openxmlformats.org/officeDocument/2006/relationships/hyperlink" Target="http://mbl.is/frettir/innlent/2012/07/22/slitastjorn_stefnir_vestmannaeyjum" TargetMode="External"/><Relationship Id="rId6410" Type="http://schemas.openxmlformats.org/officeDocument/2006/relationships/hyperlink" Target="http://mbl.is/greinasafn/grein/524547" TargetMode="External"/><Relationship Id="rId6411" Type="http://schemas.openxmlformats.org/officeDocument/2006/relationships/hyperlink" Target="http://visir.is/g/2016160219957" TargetMode="External"/><Relationship Id="rId6414" Type="http://schemas.openxmlformats.org/officeDocument/2006/relationships/hyperlink" Target="http://mbl.is/greinasafn/grein/625688" TargetMode="External"/><Relationship Id="rId6415" Type="http://schemas.openxmlformats.org/officeDocument/2006/relationships/hyperlink" Target="http://visir.is/g/2005502060328" TargetMode="External"/><Relationship Id="rId6412" Type="http://schemas.openxmlformats.org/officeDocument/2006/relationships/hyperlink" Target="http://mbl.is" TargetMode="External"/><Relationship Id="rId6413" Type="http://schemas.openxmlformats.org/officeDocument/2006/relationships/hyperlink" Target="http://mbl.is/frettir/innlent/2015/11/14/borgi_ekki_milljon_fyrir_geymslu" TargetMode="External"/><Relationship Id="rId5118" Type="http://schemas.openxmlformats.org/officeDocument/2006/relationships/hyperlink" Target="http://mbl.is/sport/efstadeild/2016/07/14/urfa_ad_hafa_gaetur_a_vaengmonnunum/" TargetMode="External"/><Relationship Id="rId6449" Type="http://schemas.openxmlformats.org/officeDocument/2006/relationships/hyperlink" Target="http://dv.is" TargetMode="External"/><Relationship Id="rId5119" Type="http://schemas.openxmlformats.org/officeDocument/2006/relationships/hyperlink" Target="http://visir.is/g/2017170619863" TargetMode="External"/><Relationship Id="rId6440" Type="http://schemas.openxmlformats.org/officeDocument/2006/relationships/hyperlink" Target="http://mbl.is/greinasafn/grein/1125390" TargetMode="External"/><Relationship Id="rId5112" Type="http://schemas.openxmlformats.org/officeDocument/2006/relationships/hyperlink" Target="http://dv.is" TargetMode="External"/><Relationship Id="rId6443" Type="http://schemas.openxmlformats.org/officeDocument/2006/relationships/hyperlink" Target="http://mbl.is/greinasafn/grein/1390909" TargetMode="External"/><Relationship Id="rId5113" Type="http://schemas.openxmlformats.org/officeDocument/2006/relationships/hyperlink" Target="http://dv.is/frettir/2013/10/8/oll-launin-eru-horfin-fyrsta-degi/" TargetMode="External"/><Relationship Id="rId6444" Type="http://schemas.openxmlformats.org/officeDocument/2006/relationships/hyperlink" Target="http://mbl.is/greinasafn/grein/1708532" TargetMode="External"/><Relationship Id="rId5110" Type="http://schemas.openxmlformats.org/officeDocument/2006/relationships/hyperlink" Target="http://frettabladid.is/frettir/falsfrettir-dreifast-sex-sinnum-hraar-og-fara-viar" TargetMode="External"/><Relationship Id="rId6441" Type="http://schemas.openxmlformats.org/officeDocument/2006/relationships/hyperlink" Target="http://dv.is" TargetMode="External"/><Relationship Id="rId5111" Type="http://schemas.openxmlformats.org/officeDocument/2006/relationships/hyperlink" Target="http://frettabladid.is/frettir/falsfrettir-dreifast-sex-sinnum-hraar-og-fara-viar" TargetMode="External"/><Relationship Id="rId6442" Type="http://schemas.openxmlformats.org/officeDocument/2006/relationships/hyperlink" Target="http://dv.is/folk/2016/5/27/corey-feldman-opnar-sig-um-misnotkun-i-hollywood-segir-ad-corey-haim-hafi-verid-naudgad-thegar-hann-var-11-ara/" TargetMode="External"/><Relationship Id="rId5116" Type="http://schemas.openxmlformats.org/officeDocument/2006/relationships/hyperlink" Target="http://visir.is/g/2014140229140" TargetMode="External"/><Relationship Id="rId6447" Type="http://schemas.openxmlformats.org/officeDocument/2006/relationships/hyperlink" Target="http://mbl.is/greinasafn/grein/550325" TargetMode="External"/><Relationship Id="rId5117" Type="http://schemas.openxmlformats.org/officeDocument/2006/relationships/hyperlink" Target="http://mbl.is" TargetMode="External"/><Relationship Id="rId6448" Type="http://schemas.openxmlformats.org/officeDocument/2006/relationships/hyperlink" Target="http://mbl.is/greinasafn/grein/1691092" TargetMode="External"/><Relationship Id="rId5114" Type="http://schemas.openxmlformats.org/officeDocument/2006/relationships/hyperlink" Target="http://mbl.is/greinasafn/grein/1707820" TargetMode="External"/><Relationship Id="rId6445" Type="http://schemas.openxmlformats.org/officeDocument/2006/relationships/hyperlink" Target="http://mbl.is" TargetMode="External"/><Relationship Id="rId5115" Type="http://schemas.openxmlformats.org/officeDocument/2006/relationships/hyperlink" Target="http://visir.is/g/2014140929736" TargetMode="External"/><Relationship Id="rId6446" Type="http://schemas.openxmlformats.org/officeDocument/2006/relationships/hyperlink" Target="http://mbl.is/frettir/innlent/2019/08/05/thjodhatid_nadi_hamarki_i_gaerkvoldi" TargetMode="External"/><Relationship Id="rId5109" Type="http://schemas.openxmlformats.org/officeDocument/2006/relationships/hyperlink" Target="http://frettabladid.is/frettir/falsfrettir-dreifast-sex-sinnum-hraar-og-fara-viar" TargetMode="External"/><Relationship Id="rId5107" Type="http://schemas.openxmlformats.org/officeDocument/2006/relationships/hyperlink" Target="http://mbl.is/greinasafn/grein/1700983" TargetMode="External"/><Relationship Id="rId6438" Type="http://schemas.openxmlformats.org/officeDocument/2006/relationships/hyperlink" Target="http://433.pressan.is/pepsi-deild/umfjollun-botnlidid-gerdi-ut-um-evropudraum-blika/" TargetMode="External"/><Relationship Id="rId5108" Type="http://schemas.openxmlformats.org/officeDocument/2006/relationships/hyperlink" Target="http://mbl.is/greinasafn/grein/1506865" TargetMode="External"/><Relationship Id="rId6439" Type="http://schemas.openxmlformats.org/officeDocument/2006/relationships/hyperlink" Target="http://visir.is/g/2015151029429" TargetMode="External"/><Relationship Id="rId5101" Type="http://schemas.openxmlformats.org/officeDocument/2006/relationships/hyperlink" Target="http://mbl.is/greinasafn/grein/543599" TargetMode="External"/><Relationship Id="rId6432" Type="http://schemas.openxmlformats.org/officeDocument/2006/relationships/hyperlink" Target="http://dv.is/frettir/2015/2/2/islensk-leikskolaborn-hota-ad-myrda-hvort-annad/" TargetMode="External"/><Relationship Id="rId5102" Type="http://schemas.openxmlformats.org/officeDocument/2006/relationships/hyperlink" Target="http://ruv.is/node/909361" TargetMode="External"/><Relationship Id="rId6433" Type="http://schemas.openxmlformats.org/officeDocument/2006/relationships/hyperlink" Target="http://mbl.is" TargetMode="External"/><Relationship Id="rId6430" Type="http://schemas.openxmlformats.org/officeDocument/2006/relationships/hyperlink" Target="http://mbl.is/greinasafn/grein/842467" TargetMode="External"/><Relationship Id="rId5100" Type="http://schemas.openxmlformats.org/officeDocument/2006/relationships/hyperlink" Target="http://mbl.is/greinasafn/grein/1544515" TargetMode="External"/><Relationship Id="rId6431" Type="http://schemas.openxmlformats.org/officeDocument/2006/relationships/hyperlink" Target="http://dv.is" TargetMode="External"/><Relationship Id="rId5105" Type="http://schemas.openxmlformats.org/officeDocument/2006/relationships/hyperlink" Target="http://mbl.is" TargetMode="External"/><Relationship Id="rId6436" Type="http://schemas.openxmlformats.org/officeDocument/2006/relationships/hyperlink" Target="http://mbl.is/frettir/innlent/2004/10/01/vafasamt_er_ad_nidurhal_til_einkanota_se_ologlegt_a" TargetMode="External"/><Relationship Id="rId5106" Type="http://schemas.openxmlformats.org/officeDocument/2006/relationships/hyperlink" Target="http://mbl.is/vidskipti/frettir/2015/10/07/victoria_s_secret_i_vandraedum" TargetMode="External"/><Relationship Id="rId6437" Type="http://schemas.openxmlformats.org/officeDocument/2006/relationships/hyperlink" Target="http://433.pressan.is" TargetMode="External"/><Relationship Id="rId5103" Type="http://schemas.openxmlformats.org/officeDocument/2006/relationships/hyperlink" Target="http://visir.is/g/2016160109554" TargetMode="External"/><Relationship Id="rId6434" Type="http://schemas.openxmlformats.org/officeDocument/2006/relationships/hyperlink" Target="http://mbl.is/frettir/innlent/2018/12/02/haframjolk_i_gamavis_i_hverri_viku" TargetMode="External"/><Relationship Id="rId5104" Type="http://schemas.openxmlformats.org/officeDocument/2006/relationships/hyperlink" Target="http://visir.is/g/2015151239808" TargetMode="External"/><Relationship Id="rId6435" Type="http://schemas.openxmlformats.org/officeDocument/2006/relationships/hyperlink" Target="http://mbl.is" TargetMode="External"/><Relationship Id="rId2940" Type="http://schemas.openxmlformats.org/officeDocument/2006/relationships/hyperlink" Target="http://dv.is/matur/2019/1/17/byr-bil-og-sparar-tugi-thusund-gamagramsi-eg-hvet-til-neyslu-rusli" TargetMode="External"/><Relationship Id="rId1610" Type="http://schemas.openxmlformats.org/officeDocument/2006/relationships/hyperlink" Target="http://dv.is" TargetMode="External"/><Relationship Id="rId2941" Type="http://schemas.openxmlformats.org/officeDocument/2006/relationships/hyperlink" Target="http://mbl.is/greinasafn/grein/696643" TargetMode="External"/><Relationship Id="rId1611" Type="http://schemas.openxmlformats.org/officeDocument/2006/relationships/hyperlink" Target="http://dv.is/folk/2015/1/10/hlaer-ad-kjaftasogunum/" TargetMode="External"/><Relationship Id="rId2942" Type="http://schemas.openxmlformats.org/officeDocument/2006/relationships/hyperlink" Target="http://mbl.is" TargetMode="External"/><Relationship Id="rId1612" Type="http://schemas.openxmlformats.org/officeDocument/2006/relationships/hyperlink" Target="http://visir.is/g/2015150129444" TargetMode="External"/><Relationship Id="rId2943" Type="http://schemas.openxmlformats.org/officeDocument/2006/relationships/hyperlink" Target="http://mbl.is/smartland/frettir/2013/05/09/10_rad_fyrir_samband_sem_endist" TargetMode="External"/><Relationship Id="rId1613" Type="http://schemas.openxmlformats.org/officeDocument/2006/relationships/hyperlink" Target="http://mbl.is" TargetMode="External"/><Relationship Id="rId2944" Type="http://schemas.openxmlformats.org/officeDocument/2006/relationships/hyperlink" Target="http://frettatiminn.is/hlaupadrottning-med-molbrotna-rist-og-hleypur-varla-aftur/" TargetMode="External"/><Relationship Id="rId1614" Type="http://schemas.openxmlformats.org/officeDocument/2006/relationships/hyperlink" Target="http://mbl.is/smartland/heilsa/2016/10/05/eg_er_ekki_alki_fyrir_fimm_aura/" TargetMode="External"/><Relationship Id="rId2945" Type="http://schemas.openxmlformats.org/officeDocument/2006/relationships/hyperlink" Target="http://visir.is/g/2017171109501" TargetMode="External"/><Relationship Id="rId1615" Type="http://schemas.openxmlformats.org/officeDocument/2006/relationships/hyperlink" Target="http://mbl.is" TargetMode="External"/><Relationship Id="rId2946" Type="http://schemas.openxmlformats.org/officeDocument/2006/relationships/hyperlink" Target="http://visir.is/g/2012710109887" TargetMode="External"/><Relationship Id="rId1616" Type="http://schemas.openxmlformats.org/officeDocument/2006/relationships/hyperlink" Target="http://mbl.is/frettir/innlent/2017/06/04/bra_svakalega_ad_stiga_a_vigtina/" TargetMode="External"/><Relationship Id="rId2947" Type="http://schemas.openxmlformats.org/officeDocument/2006/relationships/hyperlink" Target="http://mbl.is/greinasafn/grein/1581131" TargetMode="External"/><Relationship Id="rId907" Type="http://schemas.openxmlformats.org/officeDocument/2006/relationships/hyperlink" Target="http://mbl.is/greinasafn/grein/1057443" TargetMode="External"/><Relationship Id="rId1617" Type="http://schemas.openxmlformats.org/officeDocument/2006/relationships/hyperlink" Target="http://fotbolti.net/news/24-08-2017/zlatan-buinn-ad-gera-eins-ars-samning-vid-man-utd-stadfest" TargetMode="External"/><Relationship Id="rId2948" Type="http://schemas.openxmlformats.org/officeDocument/2006/relationships/hyperlink" Target="http://mbl.is" TargetMode="External"/><Relationship Id="rId906" Type="http://schemas.openxmlformats.org/officeDocument/2006/relationships/hyperlink" Target="http://mbl.is/greinasafn/grein/538223" TargetMode="External"/><Relationship Id="rId1618" Type="http://schemas.openxmlformats.org/officeDocument/2006/relationships/hyperlink" Target="http://mbl.is/greinasafn/grein/1511422" TargetMode="External"/><Relationship Id="rId2949" Type="http://schemas.openxmlformats.org/officeDocument/2006/relationships/hyperlink" Target="http://mbl.is/sport/efstadeild/2017/08/22/attum_bara_ad_klara_thetta_2/" TargetMode="External"/><Relationship Id="rId905" Type="http://schemas.openxmlformats.org/officeDocument/2006/relationships/hyperlink" Target="http://visir.is/g/2018180709854" TargetMode="External"/><Relationship Id="rId1619" Type="http://schemas.openxmlformats.org/officeDocument/2006/relationships/hyperlink" Target="http://mbl.is" TargetMode="External"/><Relationship Id="rId904" Type="http://schemas.openxmlformats.org/officeDocument/2006/relationships/hyperlink" Target="http://mbl.is/frettir/innlent/2019/06/11/nullsynin_ekki_gengid_eftir" TargetMode="External"/><Relationship Id="rId909" Type="http://schemas.openxmlformats.org/officeDocument/2006/relationships/hyperlink" Target="http://mbl.is/frettir/innlent/2003/10/12/rekstur_skjaseins_stendur_undir_ser" TargetMode="External"/><Relationship Id="rId908" Type="http://schemas.openxmlformats.org/officeDocument/2006/relationships/hyperlink" Target="http://mbl.is" TargetMode="External"/><Relationship Id="rId903" Type="http://schemas.openxmlformats.org/officeDocument/2006/relationships/hyperlink" Target="http://mbl.is" TargetMode="External"/><Relationship Id="rId902" Type="http://schemas.openxmlformats.org/officeDocument/2006/relationships/hyperlink" Target="http://mbl.is/greinasafn/grein/1092365" TargetMode="External"/><Relationship Id="rId901" Type="http://schemas.openxmlformats.org/officeDocument/2006/relationships/hyperlink" Target="http://mbl.is/sport/em_fotbolta/2016/06/23/vid_vitum_liklega_allt_um_tha" TargetMode="External"/><Relationship Id="rId900" Type="http://schemas.openxmlformats.org/officeDocument/2006/relationships/hyperlink" Target="http://mbl.is" TargetMode="External"/><Relationship Id="rId2930" Type="http://schemas.openxmlformats.org/officeDocument/2006/relationships/hyperlink" Target="http://dv.is" TargetMode="External"/><Relationship Id="rId1600" Type="http://schemas.openxmlformats.org/officeDocument/2006/relationships/hyperlink" Target="http://mbl.is/greinasafn/grein/1410864" TargetMode="External"/><Relationship Id="rId2931" Type="http://schemas.openxmlformats.org/officeDocument/2006/relationships/hyperlink" Target="http://dv.is/blogg/johann-hauksson/2009/11/25/agaleysid-sidleysid-brotaviljinn/" TargetMode="External"/><Relationship Id="rId1601" Type="http://schemas.openxmlformats.org/officeDocument/2006/relationships/hyperlink" Target="http://mbl.is/greinasafn/grein/1704757" TargetMode="External"/><Relationship Id="rId2932" Type="http://schemas.openxmlformats.org/officeDocument/2006/relationships/hyperlink" Target="http://mbl.is/greinasafn/grein/575626" TargetMode="External"/><Relationship Id="rId1602" Type="http://schemas.openxmlformats.org/officeDocument/2006/relationships/hyperlink" Target="http://mbl.is" TargetMode="External"/><Relationship Id="rId2933" Type="http://schemas.openxmlformats.org/officeDocument/2006/relationships/hyperlink" Target="http://stundin.is/grein/2869" TargetMode="External"/><Relationship Id="rId1603" Type="http://schemas.openxmlformats.org/officeDocument/2006/relationships/hyperlink" Target="http://mbl.is/folk/frettir/2004/11/30/duranona_skoradi_11_mork" TargetMode="External"/><Relationship Id="rId2934" Type="http://schemas.openxmlformats.org/officeDocument/2006/relationships/hyperlink" Target="http://dv.is" TargetMode="External"/><Relationship Id="rId1604" Type="http://schemas.openxmlformats.org/officeDocument/2006/relationships/hyperlink" Target="http://mbl.is/greinasafn/grein/1649623" TargetMode="External"/><Relationship Id="rId2935" Type="http://schemas.openxmlformats.org/officeDocument/2006/relationships/hyperlink" Target="http://dv.is/frettir/2014/7/19/eg-var-ekki-ein-af-theim/" TargetMode="External"/><Relationship Id="rId1605" Type="http://schemas.openxmlformats.org/officeDocument/2006/relationships/hyperlink" Target="http://mbl.is/greinasafn/grein/1591762" TargetMode="External"/><Relationship Id="rId2936" Type="http://schemas.openxmlformats.org/officeDocument/2006/relationships/hyperlink" Target="http://kjarninn.is" TargetMode="External"/><Relationship Id="rId1606" Type="http://schemas.openxmlformats.org/officeDocument/2006/relationships/hyperlink" Target="http://mbl.is/greinasafn/grein/1628923" TargetMode="External"/><Relationship Id="rId2937" Type="http://schemas.openxmlformats.org/officeDocument/2006/relationships/hyperlink" Target="http://kjarninn.is/skodun/2018-06-11-karlar-hjalpid-okkur-ad-bera-skommina" TargetMode="External"/><Relationship Id="rId1607" Type="http://schemas.openxmlformats.org/officeDocument/2006/relationships/hyperlink" Target="http://mannlif.is/vikan/anna-thorvaldsdottir-tilnefnd-til-grammy-verdlauna" TargetMode="External"/><Relationship Id="rId2938" Type="http://schemas.openxmlformats.org/officeDocument/2006/relationships/hyperlink" Target="http://mbl.is/greinasafn/grein/1583646" TargetMode="External"/><Relationship Id="rId1608" Type="http://schemas.openxmlformats.org/officeDocument/2006/relationships/hyperlink" Target="http://mbl.is" TargetMode="External"/><Relationship Id="rId2939" Type="http://schemas.openxmlformats.org/officeDocument/2006/relationships/hyperlink" Target="http://dv.is" TargetMode="External"/><Relationship Id="rId1609" Type="http://schemas.openxmlformats.org/officeDocument/2006/relationships/hyperlink" Target="http://mbl.is/smartland/heilsa/2015/01/22/eythor_datt_ut_ur_biggest_loser" TargetMode="External"/><Relationship Id="rId1631" Type="http://schemas.openxmlformats.org/officeDocument/2006/relationships/hyperlink" Target="http://dv.is" TargetMode="External"/><Relationship Id="rId2962" Type="http://schemas.openxmlformats.org/officeDocument/2006/relationships/hyperlink" Target="http://frettabladid.is/frettir/finnst-eg-ekki-a-nokkurn-hatt-hafa-gengid-of-langt" TargetMode="External"/><Relationship Id="rId1632" Type="http://schemas.openxmlformats.org/officeDocument/2006/relationships/hyperlink" Target="http://dv.is/neytendur/2013/3/20/nizza-karamellueggid-besta-eggid/" TargetMode="External"/><Relationship Id="rId2963" Type="http://schemas.openxmlformats.org/officeDocument/2006/relationships/hyperlink" Target="http://visir.is/g/2018180318948" TargetMode="External"/><Relationship Id="rId1633" Type="http://schemas.openxmlformats.org/officeDocument/2006/relationships/hyperlink" Target="http://mbl.is/greinasafn/grein/1217363" TargetMode="External"/><Relationship Id="rId2964" Type="http://schemas.openxmlformats.org/officeDocument/2006/relationships/hyperlink" Target="http://mbl.is/greinasafn/grein/813198" TargetMode="External"/><Relationship Id="rId1634" Type="http://schemas.openxmlformats.org/officeDocument/2006/relationships/hyperlink" Target="http://mbl.is/greinasafn/grein/1184314" TargetMode="External"/><Relationship Id="rId2965" Type="http://schemas.openxmlformats.org/officeDocument/2006/relationships/hyperlink" Target="http://visir.is/g/2017170819095" TargetMode="External"/><Relationship Id="rId1635" Type="http://schemas.openxmlformats.org/officeDocument/2006/relationships/hyperlink" Target="http://mbl.is/greinasafn/grein/1184278" TargetMode="External"/><Relationship Id="rId2966" Type="http://schemas.openxmlformats.org/officeDocument/2006/relationships/hyperlink" Target="http://dv.is" TargetMode="External"/><Relationship Id="rId1636" Type="http://schemas.openxmlformats.org/officeDocument/2006/relationships/hyperlink" Target="http://mbl.is" TargetMode="External"/><Relationship Id="rId2967" Type="http://schemas.openxmlformats.org/officeDocument/2006/relationships/hyperlink" Target="http://dv.is/menning/2016/7/9/geimverurnar-snua-aftur/" TargetMode="External"/><Relationship Id="rId1637" Type="http://schemas.openxmlformats.org/officeDocument/2006/relationships/hyperlink" Target="http://mbl.is/frettir/innlent/2008/01/09/botaskylda_lendir_a_skattgreidendum" TargetMode="External"/><Relationship Id="rId2968" Type="http://schemas.openxmlformats.org/officeDocument/2006/relationships/hyperlink" Target="http://mbl.is" TargetMode="External"/><Relationship Id="rId1638" Type="http://schemas.openxmlformats.org/officeDocument/2006/relationships/hyperlink" Target="http://kjarninn.is" TargetMode="External"/><Relationship Id="rId2969" Type="http://schemas.openxmlformats.org/officeDocument/2006/relationships/hyperlink" Target="http://mbl.is/frettir/innlent/2007/10/31/ingibjorg_edlilegt_ad_russar_komi_ad_throun_oryggis" TargetMode="External"/><Relationship Id="rId929" Type="http://schemas.openxmlformats.org/officeDocument/2006/relationships/hyperlink" Target="http://visir.is/g/2013130929602" TargetMode="External"/><Relationship Id="rId1639" Type="http://schemas.openxmlformats.org/officeDocument/2006/relationships/hyperlink" Target="http://kjarninn.is/skodun/2018-03-01-gaeti-sameining-n1-og-kronunnar-leitt-til-haerra-verdlags-i-bonus" TargetMode="External"/><Relationship Id="rId928" Type="http://schemas.openxmlformats.org/officeDocument/2006/relationships/hyperlink" Target="http://mbl.is/matur/frettir/2017/01/06/graen_aramotaheit_sem_spara_peninga/" TargetMode="External"/><Relationship Id="rId927" Type="http://schemas.openxmlformats.org/officeDocument/2006/relationships/hyperlink" Target="http://mbl.is" TargetMode="External"/><Relationship Id="rId926" Type="http://schemas.openxmlformats.org/officeDocument/2006/relationships/hyperlink" Target="http://vf.is/adsent/hvar-eru-allar-sterku-stelpurnar" TargetMode="External"/><Relationship Id="rId921" Type="http://schemas.openxmlformats.org/officeDocument/2006/relationships/hyperlink" Target="http://mbl.is" TargetMode="External"/><Relationship Id="rId920" Type="http://schemas.openxmlformats.org/officeDocument/2006/relationships/hyperlink" Target="http://frettabladid.is/frettir/aldrei-go-hugmynd-a-gefa-dr-i-jolagjoef" TargetMode="External"/><Relationship Id="rId925" Type="http://schemas.openxmlformats.org/officeDocument/2006/relationships/hyperlink" Target="http://mbl.is/greinasafn/grein/1393694" TargetMode="External"/><Relationship Id="rId924" Type="http://schemas.openxmlformats.org/officeDocument/2006/relationships/hyperlink" Target="http://visir.is/g/201018758423" TargetMode="External"/><Relationship Id="rId923" Type="http://schemas.openxmlformats.org/officeDocument/2006/relationships/hyperlink" Target="http://mbl.is/greinasafn/grein/1410303" TargetMode="External"/><Relationship Id="rId922" Type="http://schemas.openxmlformats.org/officeDocument/2006/relationships/hyperlink" Target="http://mbl.is/frettir/innlent/2011/09/17/hafa_hrakid_rok_bandarikjamanna" TargetMode="External"/><Relationship Id="rId2960" Type="http://schemas.openxmlformats.org/officeDocument/2006/relationships/hyperlink" Target="http://ruv.is/frett/vervoort-akvedur-ad-deyja" TargetMode="External"/><Relationship Id="rId1630" Type="http://schemas.openxmlformats.org/officeDocument/2006/relationships/hyperlink" Target="http://visir.is/g/2013708029915" TargetMode="External"/><Relationship Id="rId2961" Type="http://schemas.openxmlformats.org/officeDocument/2006/relationships/hyperlink" Target="http://visir.is/g/2007102050055" TargetMode="External"/><Relationship Id="rId1620" Type="http://schemas.openxmlformats.org/officeDocument/2006/relationships/hyperlink" Target="http://mbl.is/smartland/heimili/2013/07/19/leit_ad_omissandi_husradum" TargetMode="External"/><Relationship Id="rId2951" Type="http://schemas.openxmlformats.org/officeDocument/2006/relationships/hyperlink" Target="http://ruv.is/node/606555" TargetMode="External"/><Relationship Id="rId1621" Type="http://schemas.openxmlformats.org/officeDocument/2006/relationships/hyperlink" Target="http://bleikt.is" TargetMode="External"/><Relationship Id="rId2952" Type="http://schemas.openxmlformats.org/officeDocument/2006/relationships/hyperlink" Target="http://mbl.is/greinasafn/grein/650592" TargetMode="External"/><Relationship Id="rId1622" Type="http://schemas.openxmlformats.org/officeDocument/2006/relationships/hyperlink" Target="http://bleikt.pressan.is/lesa/enn-einn-haefileikariki-morthensinn-bergthor-morthens-malari/" TargetMode="External"/><Relationship Id="rId2953" Type="http://schemas.openxmlformats.org/officeDocument/2006/relationships/hyperlink" Target="http://visindavefur.is/svar.php?id=61567" TargetMode="External"/><Relationship Id="rId1623" Type="http://schemas.openxmlformats.org/officeDocument/2006/relationships/hyperlink" Target="http://mbl.is/greinasafn/grein/1357116" TargetMode="External"/><Relationship Id="rId2954" Type="http://schemas.openxmlformats.org/officeDocument/2006/relationships/hyperlink" Target="http://dv.is" TargetMode="External"/><Relationship Id="rId1624" Type="http://schemas.openxmlformats.org/officeDocument/2006/relationships/hyperlink" Target="http://433.pressan.is" TargetMode="External"/><Relationship Id="rId2955" Type="http://schemas.openxmlformats.org/officeDocument/2006/relationships/hyperlink" Target="http://dv.is/menning/2011/12/3/ottar-tharf-ad-skrifa-fleiri-baekur/" TargetMode="External"/><Relationship Id="rId1625" Type="http://schemas.openxmlformats.org/officeDocument/2006/relationships/hyperlink" Target="http://433.pressan.is/pepsi-deild/olafur-tok-stjornina-hja-val-eg-sagdi-berki-ad-eg-myndi-rada" TargetMode="External"/><Relationship Id="rId2956" Type="http://schemas.openxmlformats.org/officeDocument/2006/relationships/hyperlink" Target="http://mbl.is/greinasafn/grein/1702894" TargetMode="External"/><Relationship Id="rId1626" Type="http://schemas.openxmlformats.org/officeDocument/2006/relationships/hyperlink" Target="http://frettabladid.is/frettir/hann-arf-ekki-a-lemja-ig-til-a-vera-vondur" TargetMode="External"/><Relationship Id="rId2957" Type="http://schemas.openxmlformats.org/officeDocument/2006/relationships/hyperlink" Target="http://visir.is/g/2008563529120" TargetMode="External"/><Relationship Id="rId1627" Type="http://schemas.openxmlformats.org/officeDocument/2006/relationships/hyperlink" Target="http://mbl.is" TargetMode="External"/><Relationship Id="rId2958" Type="http://schemas.openxmlformats.org/officeDocument/2006/relationships/hyperlink" Target="http://mbl.is" TargetMode="External"/><Relationship Id="rId918" Type="http://schemas.openxmlformats.org/officeDocument/2006/relationships/hyperlink" Target="http://mbl.is/greinasafn/grein/1699148" TargetMode="External"/><Relationship Id="rId1628" Type="http://schemas.openxmlformats.org/officeDocument/2006/relationships/hyperlink" Target="http://mbl.is/greinasafn/grein/1548773" TargetMode="External"/><Relationship Id="rId2959" Type="http://schemas.openxmlformats.org/officeDocument/2006/relationships/hyperlink" Target="http://mbl.is/folk/frettir/2005/02/10/taumlausar_vinsaeldir_tengdafolksins" TargetMode="External"/><Relationship Id="rId917" Type="http://schemas.openxmlformats.org/officeDocument/2006/relationships/hyperlink" Target="http://kjarninn.is/skodun/2018-10-11-er-thorf-kvennahreyfingu-til-thess-ad-berjast-fyrir-nyrri-stjornarskra" TargetMode="External"/><Relationship Id="rId1629" Type="http://schemas.openxmlformats.org/officeDocument/2006/relationships/hyperlink" Target="http://visir.is/g/2014711079979" TargetMode="External"/><Relationship Id="rId916" Type="http://schemas.openxmlformats.org/officeDocument/2006/relationships/hyperlink" Target="http://kjarninn.is" TargetMode="External"/><Relationship Id="rId915" Type="http://schemas.openxmlformats.org/officeDocument/2006/relationships/hyperlink" Target="http://vb.is/skodun/103490/" TargetMode="External"/><Relationship Id="rId919" Type="http://schemas.openxmlformats.org/officeDocument/2006/relationships/hyperlink" Target="http://ruv.is/node/1222855" TargetMode="External"/><Relationship Id="rId910" Type="http://schemas.openxmlformats.org/officeDocument/2006/relationships/hyperlink" Target="http://mbl.is/greinasafn/grein/1610058" TargetMode="External"/><Relationship Id="rId914" Type="http://schemas.openxmlformats.org/officeDocument/2006/relationships/hyperlink" Target="http://vb.is" TargetMode="External"/><Relationship Id="rId913" Type="http://schemas.openxmlformats.org/officeDocument/2006/relationships/hyperlink" Target="http://dv.is" TargetMode="External"/><Relationship Id="rId912" Type="http://schemas.openxmlformats.org/officeDocument/2006/relationships/hyperlink" Target="http://visir.is/g/2017170119532" TargetMode="External"/><Relationship Id="rId911" Type="http://schemas.openxmlformats.org/officeDocument/2006/relationships/hyperlink" Target="http://mbl.is/greinasafn/grein/1131180" TargetMode="External"/><Relationship Id="rId2950" Type="http://schemas.openxmlformats.org/officeDocument/2006/relationships/hyperlink" Target="http://mbl.is/greinasafn/grein/1285836" TargetMode="External"/><Relationship Id="rId2900" Type="http://schemas.openxmlformats.org/officeDocument/2006/relationships/hyperlink" Target="http://mbl.is/greinasafn/grein/1251751" TargetMode="External"/><Relationship Id="rId2901" Type="http://schemas.openxmlformats.org/officeDocument/2006/relationships/hyperlink" Target="http://visir.is/g/2015703149985" TargetMode="External"/><Relationship Id="rId2902" Type="http://schemas.openxmlformats.org/officeDocument/2006/relationships/hyperlink" Target="http://visir.is/g/2019191118591" TargetMode="External"/><Relationship Id="rId2903" Type="http://schemas.openxmlformats.org/officeDocument/2006/relationships/hyperlink" Target="http://mbl.is/greinasafn/grein/1591789" TargetMode="External"/><Relationship Id="rId2904" Type="http://schemas.openxmlformats.org/officeDocument/2006/relationships/hyperlink" Target="http://bleikt.is" TargetMode="External"/><Relationship Id="rId2905" Type="http://schemas.openxmlformats.org/officeDocument/2006/relationships/hyperlink" Target="http://bleikt.pressan.is/lesa/einhildur-algengustu-mistokin-eru-ad-hreinsa-ekki-hudina-og-nota-ekki-krem/" TargetMode="External"/><Relationship Id="rId2906" Type="http://schemas.openxmlformats.org/officeDocument/2006/relationships/hyperlink" Target="http://bleikt.is" TargetMode="External"/><Relationship Id="rId2907" Type="http://schemas.openxmlformats.org/officeDocument/2006/relationships/hyperlink" Target="http://bleikt.pressan.is/lesa/hreyfdu-thig-uti-i-sumar-snidugar-hugmyndir/" TargetMode="External"/><Relationship Id="rId2908" Type="http://schemas.openxmlformats.org/officeDocument/2006/relationships/hyperlink" Target="http://dv.is" TargetMode="External"/><Relationship Id="rId2909" Type="http://schemas.openxmlformats.org/officeDocument/2006/relationships/hyperlink" Target="http://dv.is/frettir/2011/7/9/herrar-minir-og-horur-sagdi-jonsi-i-svortum-fotum-vid-gesti-bestu-hatidarinnar/" TargetMode="External"/><Relationship Id="rId5170" Type="http://schemas.openxmlformats.org/officeDocument/2006/relationships/hyperlink" Target="http://mbl.is/greinasafn/grein/1016269" TargetMode="External"/><Relationship Id="rId5171" Type="http://schemas.openxmlformats.org/officeDocument/2006/relationships/hyperlink" Target="http://mbl.is" TargetMode="External"/><Relationship Id="rId5174" Type="http://schemas.openxmlformats.org/officeDocument/2006/relationships/hyperlink" Target="http://mbl.is" TargetMode="External"/><Relationship Id="rId5175" Type="http://schemas.openxmlformats.org/officeDocument/2006/relationships/hyperlink" Target="http://mbl.is/sport/enski/2009/04/15/ferguson_vill_fa_sama_anda_og_1999" TargetMode="External"/><Relationship Id="rId5172" Type="http://schemas.openxmlformats.org/officeDocument/2006/relationships/hyperlink" Target="http://mbl.is/frettir/erlent/2008/12/15/svartfjallaland_saekir_um_esb" TargetMode="External"/><Relationship Id="rId5173" Type="http://schemas.openxmlformats.org/officeDocument/2006/relationships/hyperlink" Target="http://mbl.is/greinasafn/grein/1030327" TargetMode="External"/><Relationship Id="rId5178" Type="http://schemas.openxmlformats.org/officeDocument/2006/relationships/hyperlink" Target="http://mbl.is/smartland/frami/2018/06/05/sjalfsthekking_skapar_ofurkraft" TargetMode="External"/><Relationship Id="rId5179" Type="http://schemas.openxmlformats.org/officeDocument/2006/relationships/hyperlink" Target="http://visir.is/g/2014141018906" TargetMode="External"/><Relationship Id="rId5176" Type="http://schemas.openxmlformats.org/officeDocument/2006/relationships/hyperlink" Target="http://mbl.is/greinasafn/grein/502261" TargetMode="External"/><Relationship Id="rId5177" Type="http://schemas.openxmlformats.org/officeDocument/2006/relationships/hyperlink" Target="http://mbl.is" TargetMode="External"/><Relationship Id="rId6490" Type="http://schemas.openxmlformats.org/officeDocument/2006/relationships/hyperlink" Target="http://visir.is/g/2018181219302" TargetMode="External"/><Relationship Id="rId5160" Type="http://schemas.openxmlformats.org/officeDocument/2006/relationships/hyperlink" Target="http://mbl.is" TargetMode="External"/><Relationship Id="rId6491" Type="http://schemas.openxmlformats.org/officeDocument/2006/relationships/hyperlink" Target="http://mbl.is/greinasafn/grein/1692500" TargetMode="External"/><Relationship Id="rId5163" Type="http://schemas.openxmlformats.org/officeDocument/2006/relationships/hyperlink" Target="http://mbl.is/greinasafn/grein/591139" TargetMode="External"/><Relationship Id="rId6494" Type="http://schemas.openxmlformats.org/officeDocument/2006/relationships/hyperlink" Target="http://mbl.is/sport/korfubolti/2015/01/12/thorsarar_heldu_ir_ingum_enn_i_fallsaeti_3" TargetMode="External"/><Relationship Id="rId5164" Type="http://schemas.openxmlformats.org/officeDocument/2006/relationships/hyperlink" Target="http://mbl.is/greinasafn/grein/1514464" TargetMode="External"/><Relationship Id="rId6495" Type="http://schemas.openxmlformats.org/officeDocument/2006/relationships/hyperlink" Target="http://mbl.is/greinasafn/grein/1067388" TargetMode="External"/><Relationship Id="rId5161" Type="http://schemas.openxmlformats.org/officeDocument/2006/relationships/hyperlink" Target="http://mbl.is/smartland/heilsa/2016/12/22/6_leidir_til_ad_passa_upp_a_sykurneysluna/" TargetMode="External"/><Relationship Id="rId6492" Type="http://schemas.openxmlformats.org/officeDocument/2006/relationships/hyperlink" Target="http://mbl.is/greinasafn/grein/1685986" TargetMode="External"/><Relationship Id="rId5162" Type="http://schemas.openxmlformats.org/officeDocument/2006/relationships/hyperlink" Target="http://skessuhorn.is/adsendar-greinar/ertu-ad-innbyrda-mikid-magn-af-c-eda-e-vitamini" TargetMode="External"/><Relationship Id="rId6493" Type="http://schemas.openxmlformats.org/officeDocument/2006/relationships/hyperlink" Target="http://mbl.is" TargetMode="External"/><Relationship Id="rId5167" Type="http://schemas.openxmlformats.org/officeDocument/2006/relationships/hyperlink" Target="http://visir.is/g/2014705089961" TargetMode="External"/><Relationship Id="rId6498" Type="http://schemas.openxmlformats.org/officeDocument/2006/relationships/hyperlink" Target="http://fotbolti.net/news/02-09-2018/runar-kristins-fh-med-best-mannada-hopinn-asamt-val" TargetMode="External"/><Relationship Id="rId5168" Type="http://schemas.openxmlformats.org/officeDocument/2006/relationships/hyperlink" Target="http://mbl.is/greinasafn/grein/597355" TargetMode="External"/><Relationship Id="rId6499" Type="http://schemas.openxmlformats.org/officeDocument/2006/relationships/hyperlink" Target="http://mbl.is/greinasafn/grein/668332" TargetMode="External"/><Relationship Id="rId5165" Type="http://schemas.openxmlformats.org/officeDocument/2006/relationships/hyperlink" Target="http://visir.is/g/2016161229418" TargetMode="External"/><Relationship Id="rId6496" Type="http://schemas.openxmlformats.org/officeDocument/2006/relationships/hyperlink" Target="http://mbl.is/greinasafn/grein/1175954" TargetMode="External"/><Relationship Id="rId5166" Type="http://schemas.openxmlformats.org/officeDocument/2006/relationships/hyperlink" Target="http://mbl.is/greinasafn/grein/1674369" TargetMode="External"/><Relationship Id="rId6497" Type="http://schemas.openxmlformats.org/officeDocument/2006/relationships/hyperlink" Target="http://visir.is/g/2019190519639" TargetMode="External"/><Relationship Id="rId5169" Type="http://schemas.openxmlformats.org/officeDocument/2006/relationships/hyperlink" Target="http://mbl.is/greinasafn/grein/1256483" TargetMode="External"/><Relationship Id="rId2920" Type="http://schemas.openxmlformats.org/officeDocument/2006/relationships/hyperlink" Target="http://visir.is/g/2013130209817" TargetMode="External"/><Relationship Id="rId2921" Type="http://schemas.openxmlformats.org/officeDocument/2006/relationships/hyperlink" Target="http://visir.is/g/2010589280329" TargetMode="External"/><Relationship Id="rId2922" Type="http://schemas.openxmlformats.org/officeDocument/2006/relationships/hyperlink" Target="http://mbl.is" TargetMode="External"/><Relationship Id="rId2923" Type="http://schemas.openxmlformats.org/officeDocument/2006/relationships/hyperlink" Target="http://mbl.is/frettir/innlent/2008/11/13/god_vidbrogd_vid_beidni_um_eggjagjof" TargetMode="External"/><Relationship Id="rId2924" Type="http://schemas.openxmlformats.org/officeDocument/2006/relationships/hyperlink" Target="http://mbl.is/greinasafn/grein/1471962" TargetMode="External"/><Relationship Id="rId2925" Type="http://schemas.openxmlformats.org/officeDocument/2006/relationships/hyperlink" Target="http://visir.is/g/2015150818840" TargetMode="External"/><Relationship Id="rId2926" Type="http://schemas.openxmlformats.org/officeDocument/2006/relationships/hyperlink" Target="http://visir.is/g/2019191219095" TargetMode="External"/><Relationship Id="rId2927" Type="http://schemas.openxmlformats.org/officeDocument/2006/relationships/hyperlink" Target="http://mbl.is/greinasafn/grein/636332" TargetMode="External"/><Relationship Id="rId2928" Type="http://schemas.openxmlformats.org/officeDocument/2006/relationships/hyperlink" Target="http://visir.is/g/2012708239919" TargetMode="External"/><Relationship Id="rId2929" Type="http://schemas.openxmlformats.org/officeDocument/2006/relationships/hyperlink" Target="http://mbl.is/greinasafn/grein/1698541" TargetMode="External"/><Relationship Id="rId5192" Type="http://schemas.openxmlformats.org/officeDocument/2006/relationships/hyperlink" Target="http://mbl.is/vidskipti/frettir/2017/10/07/risar_keppa_um_islensk_verdlaun" TargetMode="External"/><Relationship Id="rId5193" Type="http://schemas.openxmlformats.org/officeDocument/2006/relationships/hyperlink" Target="http://dv.is" TargetMode="External"/><Relationship Id="rId5190" Type="http://schemas.openxmlformats.org/officeDocument/2006/relationships/hyperlink" Target="http://mannlif.is/vikan/gerdi-mynd-i-midri-metoo-byltingu" TargetMode="External"/><Relationship Id="rId5191" Type="http://schemas.openxmlformats.org/officeDocument/2006/relationships/hyperlink" Target="http://mbl.is" TargetMode="External"/><Relationship Id="rId5196" Type="http://schemas.openxmlformats.org/officeDocument/2006/relationships/hyperlink" Target="http://mbl.is/smartland/heilsa/2019/11/27/fyrstu_hugsanir_morgunsins_setja_toninn_fyrir_dagin" TargetMode="External"/><Relationship Id="rId5197" Type="http://schemas.openxmlformats.org/officeDocument/2006/relationships/hyperlink" Target="http://mbl.is" TargetMode="External"/><Relationship Id="rId5194" Type="http://schemas.openxmlformats.org/officeDocument/2006/relationships/hyperlink" Target="http://visir.is/g/2017170218922" TargetMode="External"/><Relationship Id="rId5195" Type="http://schemas.openxmlformats.org/officeDocument/2006/relationships/hyperlink" Target="http://mbl.is" TargetMode="External"/><Relationship Id="rId5198" Type="http://schemas.openxmlformats.org/officeDocument/2006/relationships/hyperlink" Target="http://mbl.is/matur/frettir/2018/02/05/flestir_flaska_a_skammtastaerdunum" TargetMode="External"/><Relationship Id="rId5199" Type="http://schemas.openxmlformats.org/officeDocument/2006/relationships/hyperlink" Target="http://dv.is" TargetMode="External"/><Relationship Id="rId2910" Type="http://schemas.openxmlformats.org/officeDocument/2006/relationships/hyperlink" Target="http://mbl.is" TargetMode="External"/><Relationship Id="rId2911" Type="http://schemas.openxmlformats.org/officeDocument/2006/relationships/hyperlink" Target="http://mbl.is/smartland/heilsa/2019/10/07/kulnun_i_foreldrahlutverki_er_skadleg" TargetMode="External"/><Relationship Id="rId2912" Type="http://schemas.openxmlformats.org/officeDocument/2006/relationships/hyperlink" Target="http://mbl.is" TargetMode="External"/><Relationship Id="rId2913" Type="http://schemas.openxmlformats.org/officeDocument/2006/relationships/hyperlink" Target="http://mbl.is/smartland/samskipti/2018/12/17/hvad_segir_jolamyndin_um_thig" TargetMode="External"/><Relationship Id="rId2914" Type="http://schemas.openxmlformats.org/officeDocument/2006/relationships/hyperlink" Target="http://dv.is" TargetMode="External"/><Relationship Id="rId2915" Type="http://schemas.openxmlformats.org/officeDocument/2006/relationships/hyperlink" Target="http://dv.is/frettir/2012/11/14/skilabodin-sem-eg-fekk-voru-thau-ad-fyrst-ad-eg-vaeri-odruvisi-tha-maetti-leggja-mig-i-einelti/" TargetMode="External"/><Relationship Id="rId2916" Type="http://schemas.openxmlformats.org/officeDocument/2006/relationships/hyperlink" Target="http://dv.is" TargetMode="External"/><Relationship Id="rId2917" Type="http://schemas.openxmlformats.org/officeDocument/2006/relationships/hyperlink" Target="http://dv.is/frettir/2017/1/6/oeining-innan-vidreisnar/" TargetMode="External"/><Relationship Id="rId2918" Type="http://schemas.openxmlformats.org/officeDocument/2006/relationships/hyperlink" Target="http://vb.is" TargetMode="External"/><Relationship Id="rId2919" Type="http://schemas.openxmlformats.org/officeDocument/2006/relationships/hyperlink" Target="http://vb.is/frettir/146477" TargetMode="External"/><Relationship Id="rId5181" Type="http://schemas.openxmlformats.org/officeDocument/2006/relationships/hyperlink" Target="http://visir.is/g/2015151218816" TargetMode="External"/><Relationship Id="rId5182" Type="http://schemas.openxmlformats.org/officeDocument/2006/relationships/hyperlink" Target="http://mbl.is/greinasafn/grein/1487054" TargetMode="External"/><Relationship Id="rId5180" Type="http://schemas.openxmlformats.org/officeDocument/2006/relationships/hyperlink" Target="http://visir.is/g/2019191039690" TargetMode="External"/><Relationship Id="rId5185" Type="http://schemas.openxmlformats.org/officeDocument/2006/relationships/hyperlink" Target="http://fotbolti.net/news/23-09-2019/b-bestur-i-22-umferd-b-verkefni-af-annarri-staerdargradu" TargetMode="External"/><Relationship Id="rId5186" Type="http://schemas.openxmlformats.org/officeDocument/2006/relationships/hyperlink" Target="http://pressan.is/Landsmalablod/Lesa_Akureyri/svanfridur-saknar-ekki-stjornmalanna-eg-verd-aldrei-manneskja-sem-situr-hja" TargetMode="External"/><Relationship Id="rId5183" Type="http://schemas.openxmlformats.org/officeDocument/2006/relationships/hyperlink" Target="http://mbl.is/greinasafn/grein/1391657" TargetMode="External"/><Relationship Id="rId5184" Type="http://schemas.openxmlformats.org/officeDocument/2006/relationships/hyperlink" Target="http://visir.is/g/2009821161175" TargetMode="External"/><Relationship Id="rId5189" Type="http://schemas.openxmlformats.org/officeDocument/2006/relationships/hyperlink" Target="http://vf.is/mannlif/hvad-viltu-verda-thegar-thu-verdur-stor" TargetMode="External"/><Relationship Id="rId5187" Type="http://schemas.openxmlformats.org/officeDocument/2006/relationships/hyperlink" Target="http://mbl.is/greinasafn/grein/1608069" TargetMode="External"/><Relationship Id="rId5188" Type="http://schemas.openxmlformats.org/officeDocument/2006/relationships/hyperlink" Target="http://eyjan.pressan.is/frettir/?p=176648" TargetMode="External"/><Relationship Id="rId1697" Type="http://schemas.openxmlformats.org/officeDocument/2006/relationships/hyperlink" Target="http://frettatiminn.is/norraeni-lofsongurinn-og-tilvistarkreppa-i-teheran/" TargetMode="External"/><Relationship Id="rId1698" Type="http://schemas.openxmlformats.org/officeDocument/2006/relationships/hyperlink" Target="http://mbl.is/greinasafn/grein/757246" TargetMode="External"/><Relationship Id="rId1699" Type="http://schemas.openxmlformats.org/officeDocument/2006/relationships/hyperlink" Target="http://stundin.is/grein/8027" TargetMode="External"/><Relationship Id="rId866" Type="http://schemas.openxmlformats.org/officeDocument/2006/relationships/hyperlink" Target="http://mbl.is/frettir/erlent/2015/01/11/vona_ad_samhugurinn_sigri_ottann" TargetMode="External"/><Relationship Id="rId865" Type="http://schemas.openxmlformats.org/officeDocument/2006/relationships/hyperlink" Target="http://mbl.is" TargetMode="External"/><Relationship Id="rId864" Type="http://schemas.openxmlformats.org/officeDocument/2006/relationships/hyperlink" Target="http://frettabladid.is/frettir/apple-akveur-a-skipta-um-lyklabor-a-macbook" TargetMode="External"/><Relationship Id="rId863" Type="http://schemas.openxmlformats.org/officeDocument/2006/relationships/hyperlink" Target="http://mbl.is/frettir/innlent/2014/03/16/raeddu_tvivegis_um_ungbarnahristing" TargetMode="External"/><Relationship Id="rId869" Type="http://schemas.openxmlformats.org/officeDocument/2006/relationships/hyperlink" Target="http://mbl.is/greinasafn/grein/637037" TargetMode="External"/><Relationship Id="rId868" Type="http://schemas.openxmlformats.org/officeDocument/2006/relationships/hyperlink" Target="http://mbl.is/frettir/erlent/2010/06/01/vill_lidka_til_fyrir_ferdalanga" TargetMode="External"/><Relationship Id="rId867" Type="http://schemas.openxmlformats.org/officeDocument/2006/relationships/hyperlink" Target="http://mbl.is" TargetMode="External"/><Relationship Id="rId1690" Type="http://schemas.openxmlformats.org/officeDocument/2006/relationships/hyperlink" Target="http://visir.is/g/2010833245321" TargetMode="External"/><Relationship Id="rId1691" Type="http://schemas.openxmlformats.org/officeDocument/2006/relationships/hyperlink" Target="http://fiskifrettir.is/frettir/felag-kvenna-i-sjavarutvegi-vaxid-mikid-fimm-arum/151387" TargetMode="External"/><Relationship Id="rId1692" Type="http://schemas.openxmlformats.org/officeDocument/2006/relationships/hyperlink" Target="http://mbl.is" TargetMode="External"/><Relationship Id="rId862" Type="http://schemas.openxmlformats.org/officeDocument/2006/relationships/hyperlink" Target="http://mbl.is" TargetMode="External"/><Relationship Id="rId1693" Type="http://schemas.openxmlformats.org/officeDocument/2006/relationships/hyperlink" Target="http://mbl.is/frettir/innlent/2018/06/20/byrdunum_lyft_af_theim_veikustu" TargetMode="External"/><Relationship Id="rId861" Type="http://schemas.openxmlformats.org/officeDocument/2006/relationships/hyperlink" Target="http://mbl.is/frettir/innlent/2011/11/17/hvimleitt_ad_bua_vid_svona_astand" TargetMode="External"/><Relationship Id="rId1694" Type="http://schemas.openxmlformats.org/officeDocument/2006/relationships/hyperlink" Target="http://mbl.is/greinasafn/grein/1424886" TargetMode="External"/><Relationship Id="rId860" Type="http://schemas.openxmlformats.org/officeDocument/2006/relationships/hyperlink" Target="http://mbl.is" TargetMode="External"/><Relationship Id="rId1695" Type="http://schemas.openxmlformats.org/officeDocument/2006/relationships/hyperlink" Target="http://dv.is" TargetMode="External"/><Relationship Id="rId1696" Type="http://schemas.openxmlformats.org/officeDocument/2006/relationships/hyperlink" Target="http://dv.is/frettir/2007/10/18/vandratad-i-vidskiptum-vegna-spillingar/" TargetMode="External"/><Relationship Id="rId1686" Type="http://schemas.openxmlformats.org/officeDocument/2006/relationships/hyperlink" Target="http://dv.is" TargetMode="External"/><Relationship Id="rId1687" Type="http://schemas.openxmlformats.org/officeDocument/2006/relationships/hyperlink" Target="http://dv.is/frettir/2019/1/17/helga-vala-neitar-ad-hafa-stolid-ur-bud-manninum-minum-finnst-thetta-ogedslega-othaegilegt-og-krokkunum-ekki-skemmtilegt" TargetMode="External"/><Relationship Id="rId1688" Type="http://schemas.openxmlformats.org/officeDocument/2006/relationships/hyperlink" Target="http://mbl.is" TargetMode="External"/><Relationship Id="rId1689" Type="http://schemas.openxmlformats.org/officeDocument/2006/relationships/hyperlink" Target="http://mbl.is/frettir/innlent/2019/08/13/grodur_a_halendinu_serlega_vidkvaemur" TargetMode="External"/><Relationship Id="rId855" Type="http://schemas.openxmlformats.org/officeDocument/2006/relationships/hyperlink" Target="http://mbl.is/frettir/innlent/2016/02/29/otharfa_myndbirtingar_a_bornum/" TargetMode="External"/><Relationship Id="rId854" Type="http://schemas.openxmlformats.org/officeDocument/2006/relationships/hyperlink" Target="http://mbl.is" TargetMode="External"/><Relationship Id="rId853" Type="http://schemas.openxmlformats.org/officeDocument/2006/relationships/hyperlink" Target="http://bleikt.pressan.is/lesa/heilsan-eda-utlitid-hvort-er-mikilvaegara/" TargetMode="External"/><Relationship Id="rId852" Type="http://schemas.openxmlformats.org/officeDocument/2006/relationships/hyperlink" Target="http://bleikt.is" TargetMode="External"/><Relationship Id="rId859" Type="http://schemas.openxmlformats.org/officeDocument/2006/relationships/hyperlink" Target="http://mbl.is/greinasafn/grein/1624451" TargetMode="External"/><Relationship Id="rId858" Type="http://schemas.openxmlformats.org/officeDocument/2006/relationships/hyperlink" Target="http://mbl.is/greinasafn/grein/1603772" TargetMode="External"/><Relationship Id="rId857" Type="http://schemas.openxmlformats.org/officeDocument/2006/relationships/hyperlink" Target="http://mbl.is/frettir/innlent/2017/01/02/thegar_skellur_stal_aramotunum_5/" TargetMode="External"/><Relationship Id="rId856" Type="http://schemas.openxmlformats.org/officeDocument/2006/relationships/hyperlink" Target="http://mbl.is" TargetMode="External"/><Relationship Id="rId1680" Type="http://schemas.openxmlformats.org/officeDocument/2006/relationships/hyperlink" Target="http://mbl.is" TargetMode="External"/><Relationship Id="rId1681" Type="http://schemas.openxmlformats.org/officeDocument/2006/relationships/hyperlink" Target="http://mbl.is/sport/enski/2015/05/18/upplifun_ad_maeta_theim_storu_ur_sjonvarpinu" TargetMode="External"/><Relationship Id="rId851" Type="http://schemas.openxmlformats.org/officeDocument/2006/relationships/hyperlink" Target="http://mbl.is/frettir/erlent/2011/08/11/vilja_laekka_sakhaefisaldur" TargetMode="External"/><Relationship Id="rId1682" Type="http://schemas.openxmlformats.org/officeDocument/2006/relationships/hyperlink" Target="http://mbl.is/greinasafn/grein/1707752" TargetMode="External"/><Relationship Id="rId850" Type="http://schemas.openxmlformats.org/officeDocument/2006/relationships/hyperlink" Target="http://mbl.is" TargetMode="External"/><Relationship Id="rId1683" Type="http://schemas.openxmlformats.org/officeDocument/2006/relationships/hyperlink" Target="http://mbl.is/greinasafn/grein/1304321" TargetMode="External"/><Relationship Id="rId1684" Type="http://schemas.openxmlformats.org/officeDocument/2006/relationships/hyperlink" Target="http://dv.is" TargetMode="External"/><Relationship Id="rId1685" Type="http://schemas.openxmlformats.org/officeDocument/2006/relationships/hyperlink" Target="http://dv.is/frettir/2017/9/29/kerfisstjorar-geta-taeknilega-breytt-urslitum-profkjors-pirata" TargetMode="External"/><Relationship Id="rId888" Type="http://schemas.openxmlformats.org/officeDocument/2006/relationships/hyperlink" Target="http://vb.is" TargetMode="External"/><Relationship Id="rId887" Type="http://schemas.openxmlformats.org/officeDocument/2006/relationships/hyperlink" Target="http://visir.is/g/2014140109188" TargetMode="External"/><Relationship Id="rId886" Type="http://schemas.openxmlformats.org/officeDocument/2006/relationships/hyperlink" Target="http://mbl.is/greinasafn/grein/1381556" TargetMode="External"/><Relationship Id="rId885" Type="http://schemas.openxmlformats.org/officeDocument/2006/relationships/hyperlink" Target="http://visir.is/g/2014703139917" TargetMode="External"/><Relationship Id="rId889" Type="http://schemas.openxmlformats.org/officeDocument/2006/relationships/hyperlink" Target="http://vb.is/frettir/153181" TargetMode="External"/><Relationship Id="rId880" Type="http://schemas.openxmlformats.org/officeDocument/2006/relationships/hyperlink" Target="http://mbl.is/frettir/innlent/1999/03/24/ekki_fjallad_um_utanrikismal_i_stefnuyfirlysingu_sa" TargetMode="External"/><Relationship Id="rId884" Type="http://schemas.openxmlformats.org/officeDocument/2006/relationships/hyperlink" Target="http://mbl.is/greinasafn/grein/1400361" TargetMode="External"/><Relationship Id="rId883" Type="http://schemas.openxmlformats.org/officeDocument/2006/relationships/hyperlink" Target="http://fotbolti.net/news/08-02-2018/evropski-boltinn" TargetMode="External"/><Relationship Id="rId882" Type="http://schemas.openxmlformats.org/officeDocument/2006/relationships/hyperlink" Target="http://mbl.is/greinasafn/grein/1503025" TargetMode="External"/><Relationship Id="rId881" Type="http://schemas.openxmlformats.org/officeDocument/2006/relationships/hyperlink" Target="http://visir.is/g/2007104020055" TargetMode="External"/><Relationship Id="rId877" Type="http://schemas.openxmlformats.org/officeDocument/2006/relationships/hyperlink" Target="http://vb.is" TargetMode="External"/><Relationship Id="rId876" Type="http://schemas.openxmlformats.org/officeDocument/2006/relationships/hyperlink" Target="http://mbl.is/greinasafn/grein/1538449" TargetMode="External"/><Relationship Id="rId875" Type="http://schemas.openxmlformats.org/officeDocument/2006/relationships/hyperlink" Target="http://frettabladid.is/lifid/hefur-ferast-um-allan-heim-en-aeins-lent-i-haettu-a-islandi" TargetMode="External"/><Relationship Id="rId874" Type="http://schemas.openxmlformats.org/officeDocument/2006/relationships/hyperlink" Target="http://mbl.is/sport/hm_fotbolta/2018/06/15/varnarsinnadir_med_salah_i_framlinunni" TargetMode="External"/><Relationship Id="rId879" Type="http://schemas.openxmlformats.org/officeDocument/2006/relationships/hyperlink" Target="http://mbl.is" TargetMode="External"/><Relationship Id="rId878" Type="http://schemas.openxmlformats.org/officeDocument/2006/relationships/hyperlink" Target="http://vb.is/frettir/129749/" TargetMode="External"/><Relationship Id="rId873" Type="http://schemas.openxmlformats.org/officeDocument/2006/relationships/hyperlink" Target="http://mbl.is" TargetMode="External"/><Relationship Id="rId872" Type="http://schemas.openxmlformats.org/officeDocument/2006/relationships/hyperlink" Target="http://visir.is/g/2012708099937" TargetMode="External"/><Relationship Id="rId871" Type="http://schemas.openxmlformats.org/officeDocument/2006/relationships/hyperlink" Target="http://mbl.is/frettir/innlent/2001/03/28/spilafikn_ekki_eins_utbreidd_og_haldid_hefur_verid_" TargetMode="External"/><Relationship Id="rId870" Type="http://schemas.openxmlformats.org/officeDocument/2006/relationships/hyperlink" Target="http://mbl.is" TargetMode="External"/><Relationship Id="rId1653" Type="http://schemas.openxmlformats.org/officeDocument/2006/relationships/hyperlink" Target="http://ruv.is/frett/slakad-a-i-eineltismalum-i-kjolfar-uppsveiflu" TargetMode="External"/><Relationship Id="rId2984" Type="http://schemas.openxmlformats.org/officeDocument/2006/relationships/hyperlink" Target="http://visir.is/g/2018180139900" TargetMode="External"/><Relationship Id="rId1654" Type="http://schemas.openxmlformats.org/officeDocument/2006/relationships/hyperlink" Target="http://visir.is/g/2013711089995" TargetMode="External"/><Relationship Id="rId2985" Type="http://schemas.openxmlformats.org/officeDocument/2006/relationships/hyperlink" Target="http://visir.is/g/2011111029779" TargetMode="External"/><Relationship Id="rId1655" Type="http://schemas.openxmlformats.org/officeDocument/2006/relationships/hyperlink" Target="http://bleikt.is" TargetMode="External"/><Relationship Id="rId2986" Type="http://schemas.openxmlformats.org/officeDocument/2006/relationships/hyperlink" Target="http://visir.is/g/2017170819095" TargetMode="External"/><Relationship Id="rId1656" Type="http://schemas.openxmlformats.org/officeDocument/2006/relationships/hyperlink" Target="http://bleikt.pressan.is/lesa/jatningekkigefastupp/" TargetMode="External"/><Relationship Id="rId2987" Type="http://schemas.openxmlformats.org/officeDocument/2006/relationships/hyperlink" Target="http://eyjan.pressan.is/frettir/?p=146781" TargetMode="External"/><Relationship Id="rId1657" Type="http://schemas.openxmlformats.org/officeDocument/2006/relationships/hyperlink" Target="http://vf.is/mannlif/er-ekki-allt-i-lagi-elskan" TargetMode="External"/><Relationship Id="rId2988" Type="http://schemas.openxmlformats.org/officeDocument/2006/relationships/hyperlink" Target="http://stundin.is/grein/3219" TargetMode="External"/><Relationship Id="rId1658" Type="http://schemas.openxmlformats.org/officeDocument/2006/relationships/hyperlink" Target="http://stundin.is/pistill/fridhelgi-einkalifsins" TargetMode="External"/><Relationship Id="rId2989" Type="http://schemas.openxmlformats.org/officeDocument/2006/relationships/hyperlink" Target="http://dv.is" TargetMode="External"/><Relationship Id="rId1659" Type="http://schemas.openxmlformats.org/officeDocument/2006/relationships/hyperlink" Target="http://visir.is/g/2017171109156" TargetMode="External"/><Relationship Id="rId829" Type="http://schemas.openxmlformats.org/officeDocument/2006/relationships/hyperlink" Target="http://vb.is" TargetMode="External"/><Relationship Id="rId828" Type="http://schemas.openxmlformats.org/officeDocument/2006/relationships/hyperlink" Target="http://mbl.is/greinasafn/grein/1576387" TargetMode="External"/><Relationship Id="rId827" Type="http://schemas.openxmlformats.org/officeDocument/2006/relationships/hyperlink" Target="http://dv.is/frettir/2016/9/10/godafoss-er-fundinn-72-ara-radgata-virdist-vera-leyst/" TargetMode="External"/><Relationship Id="rId822" Type="http://schemas.openxmlformats.org/officeDocument/2006/relationships/hyperlink" Target="http://stundin.is/grein/2851" TargetMode="External"/><Relationship Id="rId821" Type="http://schemas.openxmlformats.org/officeDocument/2006/relationships/hyperlink" Target="http://mbl.is/frettir/erlent/2018/12/07/umdeild_refsing_fyrir_ad_leggja_i_einelti" TargetMode="External"/><Relationship Id="rId820" Type="http://schemas.openxmlformats.org/officeDocument/2006/relationships/hyperlink" Target="http://mbl.is" TargetMode="External"/><Relationship Id="rId826" Type="http://schemas.openxmlformats.org/officeDocument/2006/relationships/hyperlink" Target="http://dv.is" TargetMode="External"/><Relationship Id="rId825" Type="http://schemas.openxmlformats.org/officeDocument/2006/relationships/hyperlink" Target="http://mbl.is/greinasafn/grein/1678428" TargetMode="External"/><Relationship Id="rId824" Type="http://schemas.openxmlformats.org/officeDocument/2006/relationships/hyperlink" Target="http://mbl.is/greinasafn/grein/1258180" TargetMode="External"/><Relationship Id="rId823" Type="http://schemas.openxmlformats.org/officeDocument/2006/relationships/hyperlink" Target="http://mbl.is/greinasafn/grein/572337" TargetMode="External"/><Relationship Id="rId2980" Type="http://schemas.openxmlformats.org/officeDocument/2006/relationships/hyperlink" Target="http://mbl.is/greinasafn/grein/1022366" TargetMode="External"/><Relationship Id="rId1650" Type="http://schemas.openxmlformats.org/officeDocument/2006/relationships/hyperlink" Target="http://dfs.is/2018/11/08/gengid-gegn-einelti-a-eyrarbakka-og-stokkseyri" TargetMode="External"/><Relationship Id="rId2981" Type="http://schemas.openxmlformats.org/officeDocument/2006/relationships/hyperlink" Target="http://mbl.is" TargetMode="External"/><Relationship Id="rId1651" Type="http://schemas.openxmlformats.org/officeDocument/2006/relationships/hyperlink" Target="http://mbl.is/greinasafn/grein/766012" TargetMode="External"/><Relationship Id="rId2982" Type="http://schemas.openxmlformats.org/officeDocument/2006/relationships/hyperlink" Target="http://mbl.is/frettir/innlent/2016/07/29/ronja_er_5_ara_trans_stelpa/" TargetMode="External"/><Relationship Id="rId1652" Type="http://schemas.openxmlformats.org/officeDocument/2006/relationships/hyperlink" Target="http://visir.is/g/2019190909580" TargetMode="External"/><Relationship Id="rId2983" Type="http://schemas.openxmlformats.org/officeDocument/2006/relationships/hyperlink" Target="http://visir.is/g/2012120909502" TargetMode="External"/><Relationship Id="rId1642" Type="http://schemas.openxmlformats.org/officeDocument/2006/relationships/hyperlink" Target="http://ruv.is/node/900842" TargetMode="External"/><Relationship Id="rId2973" Type="http://schemas.openxmlformats.org/officeDocument/2006/relationships/hyperlink" Target="http://ruv.is/node/1232443" TargetMode="External"/><Relationship Id="rId1643" Type="http://schemas.openxmlformats.org/officeDocument/2006/relationships/hyperlink" Target="http://mbl.is" TargetMode="External"/><Relationship Id="rId2974" Type="http://schemas.openxmlformats.org/officeDocument/2006/relationships/hyperlink" Target="http://dv.is" TargetMode="External"/><Relationship Id="rId1644" Type="http://schemas.openxmlformats.org/officeDocument/2006/relationships/hyperlink" Target="http://mbl.is/folk/frettir/2015/07/14/eiginkonan_segir_cosby_saklausan" TargetMode="External"/><Relationship Id="rId2975" Type="http://schemas.openxmlformats.org/officeDocument/2006/relationships/hyperlink" Target="http://dv.is/lifsstill/2012/9/18/var-vart-hugad-lif/" TargetMode="External"/><Relationship Id="rId1645" Type="http://schemas.openxmlformats.org/officeDocument/2006/relationships/hyperlink" Target="http://mbl.is" TargetMode="External"/><Relationship Id="rId2976" Type="http://schemas.openxmlformats.org/officeDocument/2006/relationships/hyperlink" Target="http://mbl.is" TargetMode="External"/><Relationship Id="rId1646" Type="http://schemas.openxmlformats.org/officeDocument/2006/relationships/hyperlink" Target="http://mbl.is/greinasafn/grein/828371" TargetMode="External"/><Relationship Id="rId2977" Type="http://schemas.openxmlformats.org/officeDocument/2006/relationships/hyperlink" Target="http://mbl.is/frettir/erlent/2017/04/08/liklega_yfirgefin_vegna_fatlana_sinna/" TargetMode="External"/><Relationship Id="rId1647" Type="http://schemas.openxmlformats.org/officeDocument/2006/relationships/hyperlink" Target="http://mbl.is/greinasafn/grein/1659117" TargetMode="External"/><Relationship Id="rId2978" Type="http://schemas.openxmlformats.org/officeDocument/2006/relationships/hyperlink" Target="http://mbl.is" TargetMode="External"/><Relationship Id="rId1648" Type="http://schemas.openxmlformats.org/officeDocument/2006/relationships/hyperlink" Target="http://mbl.is/greinasafn/grein/1559753" TargetMode="External"/><Relationship Id="rId2979" Type="http://schemas.openxmlformats.org/officeDocument/2006/relationships/hyperlink" Target="http://mbl.is/smartland/heilsa/2018/05/17/leyfir_ser_en_bordar_bara_helminginn" TargetMode="External"/><Relationship Id="rId1649" Type="http://schemas.openxmlformats.org/officeDocument/2006/relationships/hyperlink" Target="http://visir.is/g/2011711089997" TargetMode="External"/><Relationship Id="rId819" Type="http://schemas.openxmlformats.org/officeDocument/2006/relationships/hyperlink" Target="http://mbl.is/greinasafn/grein/1105887" TargetMode="External"/><Relationship Id="rId818" Type="http://schemas.openxmlformats.org/officeDocument/2006/relationships/hyperlink" Target="http://mannlif.is/raddir/odurinn-til-thrautseigjunnar" TargetMode="External"/><Relationship Id="rId817" Type="http://schemas.openxmlformats.org/officeDocument/2006/relationships/hyperlink" Target="http://mbl.is/greinasafn/grein/562744" TargetMode="External"/><Relationship Id="rId816" Type="http://schemas.openxmlformats.org/officeDocument/2006/relationships/hyperlink" Target="http://eyjan.pressan.is/frettir/?p=128840" TargetMode="External"/><Relationship Id="rId811" Type="http://schemas.openxmlformats.org/officeDocument/2006/relationships/hyperlink" Target="http://dv.is/frettir/2014/7/5/bjorgunarsveitarmennirnir-okkar/" TargetMode="External"/><Relationship Id="rId810" Type="http://schemas.openxmlformats.org/officeDocument/2006/relationships/hyperlink" Target="http://dv.is" TargetMode="External"/><Relationship Id="rId815" Type="http://schemas.openxmlformats.org/officeDocument/2006/relationships/hyperlink" Target="http://mbl.is/frettir/innlent/2012/08/17/segja_ummaeli_gefa_til_kynna_vanthekkingu" TargetMode="External"/><Relationship Id="rId814" Type="http://schemas.openxmlformats.org/officeDocument/2006/relationships/hyperlink" Target="http://mbl.is" TargetMode="External"/><Relationship Id="rId813" Type="http://schemas.openxmlformats.org/officeDocument/2006/relationships/hyperlink" Target="http://visir.is/g/2010465807501" TargetMode="External"/><Relationship Id="rId812" Type="http://schemas.openxmlformats.org/officeDocument/2006/relationships/hyperlink" Target="http://visir.is/g/2015151239808" TargetMode="External"/><Relationship Id="rId2970" Type="http://schemas.openxmlformats.org/officeDocument/2006/relationships/hyperlink" Target="http://visir.is/g/2014141109100" TargetMode="External"/><Relationship Id="rId1640" Type="http://schemas.openxmlformats.org/officeDocument/2006/relationships/hyperlink" Target="http://dv.is" TargetMode="External"/><Relationship Id="rId2971" Type="http://schemas.openxmlformats.org/officeDocument/2006/relationships/hyperlink" Target="http://mbl.is" TargetMode="External"/><Relationship Id="rId1641" Type="http://schemas.openxmlformats.org/officeDocument/2006/relationships/hyperlink" Target="http://dv.is/frettir/2016/12/22/veit-ekki-hverju-thad-hefdi-breytt-ef-sigmundur-david-hefdi-maett-i-thingid/" TargetMode="External"/><Relationship Id="rId2972" Type="http://schemas.openxmlformats.org/officeDocument/2006/relationships/hyperlink" Target="http://mbl.is/born/frettir/2019/07/20/kardashian_osatt_med_skolamatinn" TargetMode="External"/><Relationship Id="rId1675" Type="http://schemas.openxmlformats.org/officeDocument/2006/relationships/hyperlink" Target="http://mbl.is" TargetMode="External"/><Relationship Id="rId1676" Type="http://schemas.openxmlformats.org/officeDocument/2006/relationships/hyperlink" Target="http://mbl.is/frettir/innlent/2012/08/08/born_oft_ranglega_greind_med_adhd" TargetMode="External"/><Relationship Id="rId1677" Type="http://schemas.openxmlformats.org/officeDocument/2006/relationships/hyperlink" Target="http://mbl.is/greinasafn/grein/1312189" TargetMode="External"/><Relationship Id="rId1678" Type="http://schemas.openxmlformats.org/officeDocument/2006/relationships/hyperlink" Target="http://mbl.is" TargetMode="External"/><Relationship Id="rId1679" Type="http://schemas.openxmlformats.org/officeDocument/2006/relationships/hyperlink" Target="http://mbl.is/frettir/erlent/2013/02/13/stoltenberg_sprengjuhotanir_daudans_alvara" TargetMode="External"/><Relationship Id="rId849" Type="http://schemas.openxmlformats.org/officeDocument/2006/relationships/hyperlink" Target="http://mbl.is/smartland/tiska/2014/01/21/adhaldsfatnadur_getur_stiflad_meltinguna" TargetMode="External"/><Relationship Id="rId844" Type="http://schemas.openxmlformats.org/officeDocument/2006/relationships/hyperlink" Target="http://mbl.is/greinasafn/grein/1529554" TargetMode="External"/><Relationship Id="rId843" Type="http://schemas.openxmlformats.org/officeDocument/2006/relationships/hyperlink" Target="http://mbl.is/greinasafn/grein/1400986" TargetMode="External"/><Relationship Id="rId842" Type="http://schemas.openxmlformats.org/officeDocument/2006/relationships/hyperlink" Target="http://mbl.is/greinasafn/grein/1346749" TargetMode="External"/><Relationship Id="rId841" Type="http://schemas.openxmlformats.org/officeDocument/2006/relationships/hyperlink" Target="http://frettabladid.is/frettir/faerri-krabbamein-me-minni-afengisneyslu" TargetMode="External"/><Relationship Id="rId848" Type="http://schemas.openxmlformats.org/officeDocument/2006/relationships/hyperlink" Target="http://mbl.is" TargetMode="External"/><Relationship Id="rId847" Type="http://schemas.openxmlformats.org/officeDocument/2006/relationships/hyperlink" Target="http://mbl.is/frettir/erlent/2005/11/13/rice_kemur_til_israels_til_thess_ad_reyna_ad_endurv" TargetMode="External"/><Relationship Id="rId846" Type="http://schemas.openxmlformats.org/officeDocument/2006/relationships/hyperlink" Target="http://mbl.is" TargetMode="External"/><Relationship Id="rId845" Type="http://schemas.openxmlformats.org/officeDocument/2006/relationships/hyperlink" Target="http://ruv.is/node/631964" TargetMode="External"/><Relationship Id="rId1670" Type="http://schemas.openxmlformats.org/officeDocument/2006/relationships/hyperlink" Target="http://mbl.is/greinasafn/grein/1083466" TargetMode="External"/><Relationship Id="rId840" Type="http://schemas.openxmlformats.org/officeDocument/2006/relationships/hyperlink" Target="http://visir.is/g/2014140819528" TargetMode="External"/><Relationship Id="rId1671" Type="http://schemas.openxmlformats.org/officeDocument/2006/relationships/hyperlink" Target="http://visir.is/g/2010689768906" TargetMode="External"/><Relationship Id="rId1672" Type="http://schemas.openxmlformats.org/officeDocument/2006/relationships/hyperlink" Target="http://mbl.is/greinasafn/grein/1560909" TargetMode="External"/><Relationship Id="rId1673" Type="http://schemas.openxmlformats.org/officeDocument/2006/relationships/hyperlink" Target="http://mbl.is" TargetMode="External"/><Relationship Id="rId1674" Type="http://schemas.openxmlformats.org/officeDocument/2006/relationships/hyperlink" Target="http://mbl.is/frettir/innlent/2012/08/15/sattar_vid_stadhaefingar" TargetMode="External"/><Relationship Id="rId1664" Type="http://schemas.openxmlformats.org/officeDocument/2006/relationships/hyperlink" Target="http://mbl.is/sport/frettir/2002/06/19/eidur_smari_vill_vera_um_kyrrt_hja_chelsea" TargetMode="External"/><Relationship Id="rId2995" Type="http://schemas.openxmlformats.org/officeDocument/2006/relationships/hyperlink" Target="http://visir.is/g/2012120319233" TargetMode="External"/><Relationship Id="rId1665" Type="http://schemas.openxmlformats.org/officeDocument/2006/relationships/hyperlink" Target="http://visir.is/g/2016160919809" TargetMode="External"/><Relationship Id="rId2996" Type="http://schemas.openxmlformats.org/officeDocument/2006/relationships/hyperlink" Target="http://mbl.is" TargetMode="External"/><Relationship Id="rId1666" Type="http://schemas.openxmlformats.org/officeDocument/2006/relationships/hyperlink" Target="http://mbl.is/greinasafn/grein/1060885" TargetMode="External"/><Relationship Id="rId2997" Type="http://schemas.openxmlformats.org/officeDocument/2006/relationships/hyperlink" Target="http://mbl.is/folk/frettir/2012/03/14/ladast_ad_konum" TargetMode="External"/><Relationship Id="rId1667" Type="http://schemas.openxmlformats.org/officeDocument/2006/relationships/hyperlink" Target="http://dv.is" TargetMode="External"/><Relationship Id="rId2998" Type="http://schemas.openxmlformats.org/officeDocument/2006/relationships/hyperlink" Target="http://visir.is/g/2011110509728" TargetMode="External"/><Relationship Id="rId1668" Type="http://schemas.openxmlformats.org/officeDocument/2006/relationships/hyperlink" Target="http://dv.is/frettir/2016/9/10/logregla-birti-thessa-atakanlegu-mynd-foreldrar-drengsins-fastir-i-vidjum-fiknar/" TargetMode="External"/><Relationship Id="rId2999" Type="http://schemas.openxmlformats.org/officeDocument/2006/relationships/hyperlink" Target="http://mbl.is" TargetMode="External"/><Relationship Id="rId1669" Type="http://schemas.openxmlformats.org/officeDocument/2006/relationships/hyperlink" Target="http://mbl.is/greinasafn/grein/1190582" TargetMode="External"/><Relationship Id="rId839" Type="http://schemas.openxmlformats.org/officeDocument/2006/relationships/hyperlink" Target="http://mbl.is/frettir/taekni/2009/08/08/verdum_hamingjusamari_med_aldrinum" TargetMode="External"/><Relationship Id="rId838" Type="http://schemas.openxmlformats.org/officeDocument/2006/relationships/hyperlink" Target="http://mbl.is" TargetMode="External"/><Relationship Id="rId833" Type="http://schemas.openxmlformats.org/officeDocument/2006/relationships/hyperlink" Target="http://stundin.is/grein/6918" TargetMode="External"/><Relationship Id="rId832" Type="http://schemas.openxmlformats.org/officeDocument/2006/relationships/hyperlink" Target="http://mbl.is/greinasafn/grein/1113106" TargetMode="External"/><Relationship Id="rId831" Type="http://schemas.openxmlformats.org/officeDocument/2006/relationships/hyperlink" Target="http://visir.is/g/2013131119749" TargetMode="External"/><Relationship Id="rId830" Type="http://schemas.openxmlformats.org/officeDocument/2006/relationships/hyperlink" Target="http://vb.is/frettir/148116" TargetMode="External"/><Relationship Id="rId837" Type="http://schemas.openxmlformats.org/officeDocument/2006/relationships/hyperlink" Target="http://eyjan.pressan.is/frettir/2007/11/27/gu%c3%b0fri%c3%b0ur-lilja-vimuefnavarnir-eru-hin-raunverulegu-varnarmal-islands/" TargetMode="External"/><Relationship Id="rId836" Type="http://schemas.openxmlformats.org/officeDocument/2006/relationships/hyperlink" Target="http://dv.is/sport/2016/5/19/hledraegi-arkitektinn-blomstrar-i-madrid/" TargetMode="External"/><Relationship Id="rId835" Type="http://schemas.openxmlformats.org/officeDocument/2006/relationships/hyperlink" Target="http://dv.is" TargetMode="External"/><Relationship Id="rId834" Type="http://schemas.openxmlformats.org/officeDocument/2006/relationships/hyperlink" Target="http://mbl.is/greinasafn/grein/1481863" TargetMode="External"/><Relationship Id="rId2990" Type="http://schemas.openxmlformats.org/officeDocument/2006/relationships/hyperlink" Target="http://mbl.is/greinasafn/grein/695905" TargetMode="External"/><Relationship Id="rId1660" Type="http://schemas.openxmlformats.org/officeDocument/2006/relationships/hyperlink" Target="http://mbl.is/greinasafn/grein/653957" TargetMode="External"/><Relationship Id="rId2991" Type="http://schemas.openxmlformats.org/officeDocument/2006/relationships/hyperlink" Target="http://dv.is" TargetMode="External"/><Relationship Id="rId1661" Type="http://schemas.openxmlformats.org/officeDocument/2006/relationships/hyperlink" Target="http://mbl.is/greinasafn/grein/1105887" TargetMode="External"/><Relationship Id="rId2992" Type="http://schemas.openxmlformats.org/officeDocument/2006/relationships/hyperlink" Target="http://dv.is/frettir/2013/8/7/eg-var-alltaf-ad-reyna-ad-kalla-hjalp/" TargetMode="External"/><Relationship Id="rId1662" Type="http://schemas.openxmlformats.org/officeDocument/2006/relationships/hyperlink" Target="http://visir.is/g/2018180128843" TargetMode="External"/><Relationship Id="rId2993" Type="http://schemas.openxmlformats.org/officeDocument/2006/relationships/hyperlink" Target="http://bleikt.is" TargetMode="External"/><Relationship Id="rId1663" Type="http://schemas.openxmlformats.org/officeDocument/2006/relationships/hyperlink" Target="http://mbl.is" TargetMode="External"/><Relationship Id="rId2994" Type="http://schemas.openxmlformats.org/officeDocument/2006/relationships/hyperlink" Target="http://bleikt.pressan.is/lesa/eg-losa-mig-vid-hundana-um-leid-og-their-haetta-ad-vera-kruttlegir-hvolpar/" TargetMode="External"/><Relationship Id="rId6506" Type="http://schemas.openxmlformats.org/officeDocument/2006/relationships/hyperlink" Target="http://mbl.is/greinasafn/grein/1393565" TargetMode="External"/><Relationship Id="rId6507" Type="http://schemas.openxmlformats.org/officeDocument/2006/relationships/hyperlink" Target="http://mbl.is/greinasafn/grein/1404766" TargetMode="External"/><Relationship Id="rId6504" Type="http://schemas.openxmlformats.org/officeDocument/2006/relationships/hyperlink" Target="http://mbl.is" TargetMode="External"/><Relationship Id="rId6505" Type="http://schemas.openxmlformats.org/officeDocument/2006/relationships/hyperlink" Target="http://mbl.is/frettir/innlent/2017/01/08/vid_erum_enn_tha_a_rettri_leid/" TargetMode="External"/><Relationship Id="rId6508" Type="http://schemas.openxmlformats.org/officeDocument/2006/relationships/hyperlink" Target="http://mbl.is" TargetMode="External"/><Relationship Id="rId6509" Type="http://schemas.openxmlformats.org/officeDocument/2006/relationships/hyperlink" Target="http://mbl.is/sport/frettir/2004/05/29/islendingar_maeta_itolum_i_hm_orrustu_i_teramo" TargetMode="External"/><Relationship Id="rId6502" Type="http://schemas.openxmlformats.org/officeDocument/2006/relationships/hyperlink" Target="http://ruv.is/node/612439" TargetMode="External"/><Relationship Id="rId6503" Type="http://schemas.openxmlformats.org/officeDocument/2006/relationships/hyperlink" Target="http://ruv.is/node/942734" TargetMode="External"/><Relationship Id="rId6500" Type="http://schemas.openxmlformats.org/officeDocument/2006/relationships/hyperlink" Target="http://dv.is" TargetMode="External"/><Relationship Id="rId6501" Type="http://schemas.openxmlformats.org/officeDocument/2006/relationships/hyperlink" Target="http://dv.is/blogg/johann-hauksson/2009/1/30/neydaradstod-fyrir-luktum-dyrum/" TargetMode="External"/><Relationship Id="rId6528" Type="http://schemas.openxmlformats.org/officeDocument/2006/relationships/hyperlink" Target="http://mbl.is/greinasafn/grein/1062314" TargetMode="External"/><Relationship Id="rId6529" Type="http://schemas.openxmlformats.org/officeDocument/2006/relationships/hyperlink" Target="http://dv.is" TargetMode="External"/><Relationship Id="rId6526" Type="http://schemas.openxmlformats.org/officeDocument/2006/relationships/hyperlink" Target="http://ruv.is/node/1077698" TargetMode="External"/><Relationship Id="rId6527" Type="http://schemas.openxmlformats.org/officeDocument/2006/relationships/hyperlink" Target="http://ruv.is/frett/myndadi-medgongu-i-skugga-gedhvarfasyki" TargetMode="External"/><Relationship Id="rId6520" Type="http://schemas.openxmlformats.org/officeDocument/2006/relationships/hyperlink" Target="http://dv.is" TargetMode="External"/><Relationship Id="rId6521" Type="http://schemas.openxmlformats.org/officeDocument/2006/relationships/hyperlink" Target="http://dv.is/bleikt/2019/11/10/stjornuspa-vikunnar-endurstilla-astarlifid-thitt" TargetMode="External"/><Relationship Id="rId6524" Type="http://schemas.openxmlformats.org/officeDocument/2006/relationships/hyperlink" Target="http://mbl.is/greinasafn/grein/1594021" TargetMode="External"/><Relationship Id="rId6525" Type="http://schemas.openxmlformats.org/officeDocument/2006/relationships/hyperlink" Target="http://mbl.is/greinasafn/grein/1430181" TargetMode="External"/><Relationship Id="rId6522" Type="http://schemas.openxmlformats.org/officeDocument/2006/relationships/hyperlink" Target="http://visir.is/g/2009108738539" TargetMode="External"/><Relationship Id="rId6523" Type="http://schemas.openxmlformats.org/officeDocument/2006/relationships/hyperlink" Target="http://mbl.is/greinasafn/grein/1210238" TargetMode="External"/><Relationship Id="rId6517" Type="http://schemas.openxmlformats.org/officeDocument/2006/relationships/hyperlink" Target="http://mbl.is/sport/enski/2014/08/18/tilbunir_ad_eyda_19_milljordum_fyrir_di_maria" TargetMode="External"/><Relationship Id="rId6518" Type="http://schemas.openxmlformats.org/officeDocument/2006/relationships/hyperlink" Target="http://vb.is" TargetMode="External"/><Relationship Id="rId6515" Type="http://schemas.openxmlformats.org/officeDocument/2006/relationships/hyperlink" Target="http://mbl.is/sport/korfubolti/2016/03/06/kr_ingar_deildarmeistarar/" TargetMode="External"/><Relationship Id="rId6516" Type="http://schemas.openxmlformats.org/officeDocument/2006/relationships/hyperlink" Target="http://mbl.is" TargetMode="External"/><Relationship Id="rId6519" Type="http://schemas.openxmlformats.org/officeDocument/2006/relationships/hyperlink" Target="http://vb.is/frettir/142568" TargetMode="External"/><Relationship Id="rId6510" Type="http://schemas.openxmlformats.org/officeDocument/2006/relationships/hyperlink" Target="http://bbl.is/frettir/16994" TargetMode="External"/><Relationship Id="rId6513" Type="http://schemas.openxmlformats.org/officeDocument/2006/relationships/hyperlink" Target="http://mbl.is/greinasafn/grein/1164441" TargetMode="External"/><Relationship Id="rId6514" Type="http://schemas.openxmlformats.org/officeDocument/2006/relationships/hyperlink" Target="http://mbl.is" TargetMode="External"/><Relationship Id="rId6511" Type="http://schemas.openxmlformats.org/officeDocument/2006/relationships/hyperlink" Target="http://mbl.is" TargetMode="External"/><Relationship Id="rId6512" Type="http://schemas.openxmlformats.org/officeDocument/2006/relationships/hyperlink" Target="http://mbl.is/sport/frettir/2014/04/12/johann_tryggdi_tvo_stig_gegn_astrolum_5" TargetMode="External"/><Relationship Id="rId899" Type="http://schemas.openxmlformats.org/officeDocument/2006/relationships/hyperlink" Target="http://mbl.is/frettir/innlent/2012/12/08/ofalag_er_daudans_alvara" TargetMode="External"/><Relationship Id="rId898" Type="http://schemas.openxmlformats.org/officeDocument/2006/relationships/hyperlink" Target="http://mbl.is" TargetMode="External"/><Relationship Id="rId897" Type="http://schemas.openxmlformats.org/officeDocument/2006/relationships/hyperlink" Target="http://stundin.is/grein/8554" TargetMode="External"/><Relationship Id="rId896" Type="http://schemas.openxmlformats.org/officeDocument/2006/relationships/hyperlink" Target="http://dv.is/sport/2010/9/8/haye-gagnryndur-fyrir-ummaeli-um-hopnaudgun/" TargetMode="External"/><Relationship Id="rId891" Type="http://schemas.openxmlformats.org/officeDocument/2006/relationships/hyperlink" Target="http://mbl.is/greinasafn/grein/1410957" TargetMode="External"/><Relationship Id="rId890" Type="http://schemas.openxmlformats.org/officeDocument/2006/relationships/hyperlink" Target="http://visir.is/g/2014140728992" TargetMode="External"/><Relationship Id="rId895" Type="http://schemas.openxmlformats.org/officeDocument/2006/relationships/hyperlink" Target="http://dv.is" TargetMode="External"/><Relationship Id="rId894" Type="http://schemas.openxmlformats.org/officeDocument/2006/relationships/hyperlink" Target="http://mbl.is/greinasafn/grein/1339648" TargetMode="External"/><Relationship Id="rId893" Type="http://schemas.openxmlformats.org/officeDocument/2006/relationships/hyperlink" Target="http://mbl.is/greinasafn/grein/1365788" TargetMode="External"/><Relationship Id="rId892" Type="http://schemas.openxmlformats.org/officeDocument/2006/relationships/hyperlink" Target="http://visir.is/g/2018180119066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countifs(List!$Y$2:$Y$161293, A4)</f>
        <v>3725</v>
      </c>
      <c r="C4" s="14">
        <f>countifs(List!$S$2:$S$161293, "1", List!$Y$2:$Y$161293, A4)</f>
        <v>3323</v>
      </c>
      <c r="D4" s="14">
        <f>countifs(List!$S$2:$S$161293, "&lt;&gt;1", List!$Y$2:$Y$161293, A4)</f>
        <v>402</v>
      </c>
      <c r="E4" s="14">
        <f t="shared" ref="E4:E9" si="1">B4-C4-D4</f>
        <v>0</v>
      </c>
      <c r="F4" s="12">
        <f>COUNTIFS(List!$S$2:$S$200542, "1", List!$Y$2:$Y$200542, A4, List!$W$2:$W$200542, "tht", List!$T$2:$T$200542, "0")</f>
        <v>3323</v>
      </c>
      <c r="G4" s="15">
        <f t="shared" ref="G4:G9" si="2">C4-F4</f>
        <v>0</v>
      </c>
      <c r="W4" s="10" t="s">
        <v>13</v>
      </c>
      <c r="X4" s="11" t="b">
        <v>1</v>
      </c>
    </row>
    <row r="5">
      <c r="A5" s="16" t="s">
        <v>14</v>
      </c>
      <c r="B5" s="17">
        <f>countifs(List!$Y$2:$Y$161293, A5)</f>
        <v>596</v>
      </c>
      <c r="C5" s="18">
        <f>countifs(List!$S$2:$S$161293, "1", List!$Y$2:$Y$161293, A5)</f>
        <v>532</v>
      </c>
      <c r="D5" s="18">
        <f>countifs(List!$S$2:$S$161293, "&lt;&gt;1", List!$Y$2:$Y$161293, A5)</f>
        <v>64</v>
      </c>
      <c r="E5" s="18">
        <f t="shared" si="1"/>
        <v>0</v>
      </c>
      <c r="F5" s="19">
        <f>COUNTIFS(List!$S$2:$S$200542, "1", List!$Y$2:$Y$200542, A5, List!$W$2:$W$200542, "inf", List!$T$2:$T$200542, "0")</f>
        <v>496</v>
      </c>
      <c r="G5" s="20">
        <f t="shared" si="2"/>
        <v>36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countifs(List!$Y$2:$Y$161293, A6)</f>
        <v>845</v>
      </c>
      <c r="C6" s="18">
        <f>countifs(List!$S$2:$S$161293, "1", List!$Y$2:$Y$161293, A6)</f>
        <v>760</v>
      </c>
      <c r="D6" s="18">
        <f>countifs(List!$S$2:$S$161293, "&lt;&gt;1", List!$Y$2:$Y$161293, A6)</f>
        <v>85</v>
      </c>
      <c r="E6" s="18">
        <f t="shared" si="1"/>
        <v>0</v>
      </c>
      <c r="F6" s="19">
        <f>COUNTIFS(List!$S$2:$S$200542, "1", List!$Y$2:$Y$200542, A6, List!$W$2:$W$200542, "que", List!$T$2:$T$200542, "0")</f>
        <v>760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countifs(List!$Y$2:$Y$161293, A7)</f>
        <v>680</v>
      </c>
      <c r="C7" s="18">
        <f>countifs(List!$S$2:$S$161293, "1", List!$Y$2:$Y$161293, A7)</f>
        <v>613</v>
      </c>
      <c r="D7" s="18">
        <f>countifs(List!$S$2:$S$161293, "&lt;&gt;1", List!$Y$2:$Y$161293, A7)</f>
        <v>67</v>
      </c>
      <c r="E7" s="18">
        <f t="shared" si="1"/>
        <v>0</v>
      </c>
      <c r="F7" s="19">
        <f>COUNTIFS(List!$S$2:$S$200542, "1", List!$Y$2:$Y$200542, A7, List!$W$2:$W$200542, "tht", List!$T$2:$T$200542, "1")</f>
        <v>611</v>
      </c>
      <c r="G7" s="20">
        <f t="shared" si="2"/>
        <v>2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countifs(List!$Y$2:$Y$161293, A8)</f>
        <v>61</v>
      </c>
      <c r="C8" s="18">
        <f>countifs(List!$S$2:$S$161293, "1", List!$Y$2:$Y$161293, A8)</f>
        <v>55</v>
      </c>
      <c r="D8" s="18">
        <f>countifs(List!$S$2:$S$161293, "&lt;&gt;1", List!$Y$2:$Y$161293, A8)</f>
        <v>6</v>
      </c>
      <c r="E8" s="18">
        <f t="shared" si="1"/>
        <v>0</v>
      </c>
      <c r="F8" s="19">
        <f>COUNTIFS(List!$S$2:$S$200542, "1", List!$Y$2:$Y$200542, A8, List!$W$2:$W$200542, "inf", List!$T$2:$T$200542, "1")</f>
        <v>55</v>
      </c>
      <c r="G8" s="20">
        <f t="shared" si="2"/>
        <v>0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countifs(List!$Y$2:$Y$161293, A9)</f>
        <v>125</v>
      </c>
      <c r="C9" s="30">
        <f>countifs(List!$S$2:$S$161293, "1", List!$Y$2:$Y$161293, A9)</f>
        <v>118</v>
      </c>
      <c r="D9" s="30">
        <f>countifs(List!$S$2:$S$161293, "&lt;&gt;1", List!$Y$2:$Y$161293, A9)</f>
        <v>7</v>
      </c>
      <c r="E9" s="30">
        <f t="shared" si="1"/>
        <v>0</v>
      </c>
      <c r="F9" s="31">
        <f>COUNTIFS(List!$S$2:$S$200542, "1", List!$Y$2:$Y$200542, A9, List!$W$2:$W$200542, "que", List!$T$2:$T$200542, "1")</f>
        <v>118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37</v>
      </c>
      <c r="X18" s="11" t="b">
        <v>1</v>
      </c>
    </row>
    <row r="19">
      <c r="A19" s="38" t="s">
        <v>38</v>
      </c>
      <c r="B19" s="26">
        <f>Counting!C5</f>
        <v>784</v>
      </c>
      <c r="C19" s="39" t="s">
        <v>39</v>
      </c>
      <c r="D19" s="40">
        <f>B19/B21*100</f>
        <v>14.5158304</v>
      </c>
      <c r="G19" s="33"/>
      <c r="H19" s="33"/>
      <c r="I19" s="33"/>
      <c r="L19" s="41"/>
      <c r="M19" s="42"/>
      <c r="N19" s="42"/>
      <c r="O19" s="42"/>
      <c r="P19" s="42"/>
      <c r="Q19" s="42"/>
      <c r="R19" s="42"/>
      <c r="S19" s="42"/>
      <c r="T19" s="42"/>
      <c r="U19" s="43"/>
      <c r="W19" s="24" t="s">
        <v>40</v>
      </c>
      <c r="X19" s="11" t="b">
        <v>1</v>
      </c>
    </row>
    <row r="20">
      <c r="A20" s="38" t="s">
        <v>41</v>
      </c>
      <c r="B20" s="26">
        <f>Counting!D5</f>
        <v>4617</v>
      </c>
      <c r="C20" s="39" t="s">
        <v>42</v>
      </c>
      <c r="D20" s="40">
        <f>B20/B21*100</f>
        <v>85.4841696</v>
      </c>
      <c r="F20" s="33"/>
      <c r="W20" s="24" t="s">
        <v>43</v>
      </c>
      <c r="X20" s="11" t="b">
        <v>1</v>
      </c>
    </row>
    <row r="21">
      <c r="A21" s="44" t="s">
        <v>44</v>
      </c>
      <c r="B21" s="42">
        <f>B19+B20</f>
        <v>5401</v>
      </c>
      <c r="C21" s="42"/>
      <c r="D21" s="43"/>
      <c r="F21" s="33"/>
      <c r="W21" s="24" t="s">
        <v>45</v>
      </c>
      <c r="X21" s="11" t="b">
        <v>1</v>
      </c>
    </row>
    <row r="22">
      <c r="B22" s="33"/>
      <c r="F22" s="33"/>
      <c r="W22" s="24" t="s">
        <v>46</v>
      </c>
      <c r="X22" s="11" t="b">
        <v>1</v>
      </c>
    </row>
    <row r="23">
      <c r="A23" s="45" t="s">
        <v>47</v>
      </c>
      <c r="B23" s="46"/>
      <c r="C23" s="46"/>
      <c r="D23" s="47"/>
      <c r="F23" s="33"/>
      <c r="G23" s="48"/>
      <c r="H23" s="48"/>
      <c r="I23" s="48"/>
      <c r="W23" s="24" t="s">
        <v>48</v>
      </c>
      <c r="X23" s="11" t="b">
        <v>1</v>
      </c>
    </row>
    <row r="24">
      <c r="A24" s="49"/>
      <c r="B24" s="50" t="s">
        <v>49</v>
      </c>
      <c r="C24" s="50" t="s">
        <v>50</v>
      </c>
      <c r="D24" s="51" t="s">
        <v>51</v>
      </c>
      <c r="F24" s="33"/>
      <c r="G24" s="33"/>
      <c r="H24" s="33"/>
      <c r="I24" s="33"/>
      <c r="W24" s="24" t="s">
        <v>52</v>
      </c>
      <c r="X24" s="11" t="b">
        <v>1</v>
      </c>
    </row>
    <row r="25">
      <c r="A25" s="52" t="s">
        <v>38</v>
      </c>
      <c r="B25" s="53">
        <f>Counting!K5</f>
        <v>611</v>
      </c>
      <c r="C25" s="53">
        <f>Counting!L5</f>
        <v>55</v>
      </c>
      <c r="D25" s="54">
        <f>Counting!M5</f>
        <v>118</v>
      </c>
      <c r="F25" s="33"/>
      <c r="G25" s="48"/>
      <c r="H25" s="48"/>
      <c r="I25" s="48"/>
      <c r="W25" s="24" t="s">
        <v>53</v>
      </c>
      <c r="X25" s="11" t="b">
        <v>1</v>
      </c>
    </row>
    <row r="26">
      <c r="A26" s="52" t="s">
        <v>41</v>
      </c>
      <c r="B26" s="53">
        <f>Counting!O5</f>
        <v>3361</v>
      </c>
      <c r="C26" s="53">
        <f>Counting!P5</f>
        <v>496</v>
      </c>
      <c r="D26" s="54">
        <f>Counting!Q5</f>
        <v>760</v>
      </c>
      <c r="F26" s="33"/>
      <c r="G26" s="48"/>
      <c r="H26" s="48"/>
      <c r="I26" s="48"/>
      <c r="W26" s="24" t="s">
        <v>54</v>
      </c>
      <c r="X26" s="11" t="b">
        <v>1</v>
      </c>
    </row>
    <row r="27" ht="15.0" customHeight="1">
      <c r="A27" s="55" t="s">
        <v>55</v>
      </c>
      <c r="B27" s="53">
        <f t="shared" ref="B27:D27" si="3">B25+B26</f>
        <v>3972</v>
      </c>
      <c r="C27" s="53">
        <f t="shared" si="3"/>
        <v>551</v>
      </c>
      <c r="D27" s="54">
        <f t="shared" si="3"/>
        <v>878</v>
      </c>
      <c r="W27" s="10" t="s">
        <v>56</v>
      </c>
      <c r="X27" s="11" t="b">
        <v>1</v>
      </c>
    </row>
    <row r="28">
      <c r="A28" s="55"/>
      <c r="B28" s="56"/>
      <c r="C28" s="56"/>
      <c r="D28" s="57"/>
      <c r="W28" s="24" t="s">
        <v>57</v>
      </c>
      <c r="X28" s="11" t="b">
        <v>1</v>
      </c>
    </row>
    <row r="29">
      <c r="A29" s="55"/>
      <c r="B29" s="50" t="s">
        <v>49</v>
      </c>
      <c r="C29" s="50" t="s">
        <v>50</v>
      </c>
      <c r="D29" s="51" t="s">
        <v>51</v>
      </c>
      <c r="W29" s="24" t="s">
        <v>58</v>
      </c>
      <c r="X29" s="11" t="b">
        <v>1</v>
      </c>
    </row>
    <row r="30">
      <c r="A30" s="55" t="s">
        <v>39</v>
      </c>
      <c r="B30" s="56">
        <f t="shared" ref="B30:D30" si="4">B25/B27*100</f>
        <v>15.38267875</v>
      </c>
      <c r="C30" s="56">
        <f t="shared" si="4"/>
        <v>9.98185118</v>
      </c>
      <c r="D30" s="57">
        <f t="shared" si="4"/>
        <v>13.43963554</v>
      </c>
      <c r="W30" s="10" t="s">
        <v>59</v>
      </c>
      <c r="X30" s="11" t="b">
        <v>1</v>
      </c>
    </row>
    <row r="31">
      <c r="A31" s="58" t="s">
        <v>42</v>
      </c>
      <c r="B31" s="59">
        <f t="shared" ref="B31:D31" si="5">B26/B27*100</f>
        <v>84.61732125</v>
      </c>
      <c r="C31" s="59">
        <f t="shared" si="5"/>
        <v>90.01814882</v>
      </c>
      <c r="D31" s="60">
        <f t="shared" si="5"/>
        <v>86.56036446</v>
      </c>
      <c r="W31" s="24" t="s">
        <v>60</v>
      </c>
      <c r="X31" s="11" t="b">
        <v>1</v>
      </c>
    </row>
    <row r="32">
      <c r="W32" s="24" t="s">
        <v>61</v>
      </c>
      <c r="X32" s="11" t="b">
        <v>1</v>
      </c>
    </row>
    <row r="33">
      <c r="A33" s="37"/>
      <c r="B33" s="61"/>
      <c r="C33" s="61"/>
      <c r="D33" s="61"/>
      <c r="E33" s="61"/>
      <c r="F33" s="61"/>
      <c r="G33" s="61"/>
      <c r="H33" s="61"/>
      <c r="I33" s="61"/>
      <c r="J33" s="61"/>
      <c r="W33" s="24" t="s">
        <v>62</v>
      </c>
      <c r="X33" s="11" t="b">
        <v>1</v>
      </c>
    </row>
    <row r="34">
      <c r="B34" s="33"/>
      <c r="C34" s="33"/>
      <c r="D34" s="33"/>
      <c r="E34" s="33"/>
      <c r="F34" s="33"/>
      <c r="G34" s="33"/>
      <c r="H34" s="33"/>
      <c r="I34" s="33"/>
      <c r="J34" s="33"/>
      <c r="W34" s="24" t="s">
        <v>63</v>
      </c>
      <c r="X34" s="11" t="b">
        <v>1</v>
      </c>
    </row>
    <row r="35">
      <c r="A35" s="33"/>
      <c r="W35" s="24" t="s">
        <v>64</v>
      </c>
      <c r="X35" s="11" t="b">
        <v>1</v>
      </c>
    </row>
    <row r="36">
      <c r="A36" s="33"/>
      <c r="W36" s="24" t="s">
        <v>65</v>
      </c>
      <c r="X36" s="11" t="b">
        <v>1</v>
      </c>
    </row>
    <row r="37">
      <c r="A37" s="33"/>
      <c r="W37" s="24" t="s">
        <v>66</v>
      </c>
      <c r="X37" s="11" t="b">
        <v>1</v>
      </c>
    </row>
    <row r="38">
      <c r="W38" s="24" t="s">
        <v>67</v>
      </c>
      <c r="X38" s="11" t="b">
        <v>1</v>
      </c>
    </row>
    <row r="39">
      <c r="B39" s="33"/>
      <c r="C39" s="33"/>
      <c r="D39" s="33"/>
      <c r="E39" s="33"/>
      <c r="F39" s="33"/>
      <c r="G39" s="33"/>
      <c r="H39" s="33"/>
      <c r="I39" s="33"/>
      <c r="J39" s="33"/>
      <c r="W39" s="24" t="s">
        <v>68</v>
      </c>
      <c r="X39" s="11" t="b">
        <v>1</v>
      </c>
    </row>
    <row r="40">
      <c r="A40" s="33"/>
      <c r="B40" s="48"/>
      <c r="C40" s="48"/>
      <c r="D40" s="48"/>
      <c r="E40" s="48"/>
      <c r="F40" s="48"/>
      <c r="G40" s="48"/>
      <c r="H40" s="48"/>
      <c r="I40" s="48"/>
      <c r="J40" s="48"/>
      <c r="W40" s="24" t="s">
        <v>69</v>
      </c>
      <c r="X40" s="11" t="b">
        <v>1</v>
      </c>
    </row>
    <row r="41">
      <c r="A41" s="33"/>
      <c r="B41" s="48"/>
      <c r="C41" s="48"/>
      <c r="D41" s="48"/>
      <c r="E41" s="48"/>
      <c r="F41" s="48"/>
      <c r="G41" s="48"/>
      <c r="H41" s="48"/>
      <c r="I41" s="48"/>
      <c r="J41" s="48"/>
      <c r="W41" s="10" t="s">
        <v>70</v>
      </c>
      <c r="X41" s="11" t="b">
        <v>1</v>
      </c>
    </row>
    <row r="42">
      <c r="W42" s="24" t="s">
        <v>71</v>
      </c>
      <c r="X42" s="11" t="b">
        <v>1</v>
      </c>
    </row>
    <row r="43">
      <c r="W43" s="24" t="s">
        <v>72</v>
      </c>
      <c r="X43" s="11" t="b">
        <v>1</v>
      </c>
    </row>
    <row r="44">
      <c r="W44" s="10" t="s">
        <v>73</v>
      </c>
      <c r="X44" s="11" t="b">
        <v>1</v>
      </c>
    </row>
    <row r="45">
      <c r="W45" s="24" t="s">
        <v>74</v>
      </c>
      <c r="X45" s="11" t="b">
        <v>1</v>
      </c>
    </row>
    <row r="46">
      <c r="W46" s="10" t="s">
        <v>75</v>
      </c>
      <c r="X46" s="11" t="b">
        <v>1</v>
      </c>
    </row>
    <row r="47">
      <c r="W47" s="24" t="s">
        <v>76</v>
      </c>
      <c r="X47" s="11" t="b">
        <v>1</v>
      </c>
    </row>
    <row r="48">
      <c r="W48" s="24" t="s">
        <v>77</v>
      </c>
      <c r="X48" s="11" t="b">
        <v>1</v>
      </c>
    </row>
    <row r="49">
      <c r="W49" s="24" t="s">
        <v>78</v>
      </c>
      <c r="X49" s="11" t="b">
        <v>1</v>
      </c>
    </row>
    <row r="50">
      <c r="W50" s="24" t="s">
        <v>79</v>
      </c>
      <c r="X50" s="11" t="b">
        <v>1</v>
      </c>
    </row>
    <row r="51">
      <c r="W51" s="44" t="s">
        <v>80</v>
      </c>
      <c r="X51" s="6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13.13"/>
    <col customWidth="1" min="4" max="4" width="22.13"/>
    <col customWidth="1" min="5" max="5" width="43.75"/>
    <col hidden="1" min="6" max="17" width="12.63"/>
    <col customWidth="1" hidden="1" min="18" max="18" width="17.13"/>
    <col customWidth="1" min="19" max="19" width="7.25"/>
    <col customWidth="1" min="20" max="21" width="5.25"/>
    <col customWidth="1" min="22" max="22" width="6.0"/>
    <col customWidth="1" min="23" max="23" width="7.88"/>
    <col hidden="1" min="24" max="24" width="12.63"/>
    <col customWidth="1" min="25" max="25" width="14.38"/>
  </cols>
  <sheetData>
    <row r="1">
      <c r="A1" s="63" t="s">
        <v>81</v>
      </c>
      <c r="B1" s="63" t="s">
        <v>82</v>
      </c>
      <c r="C1" s="63" t="s">
        <v>83</v>
      </c>
      <c r="D1" s="63" t="s">
        <v>84</v>
      </c>
      <c r="E1" s="63" t="s">
        <v>85</v>
      </c>
      <c r="F1" s="64" t="s">
        <v>86</v>
      </c>
      <c r="G1" s="64" t="s">
        <v>87</v>
      </c>
      <c r="H1" s="64" t="s">
        <v>88</v>
      </c>
      <c r="I1" s="64" t="s">
        <v>89</v>
      </c>
      <c r="J1" s="64" t="s">
        <v>90</v>
      </c>
      <c r="K1" s="64" t="s">
        <v>91</v>
      </c>
      <c r="L1" s="64" t="s">
        <v>92</v>
      </c>
      <c r="M1" s="63" t="s">
        <v>93</v>
      </c>
      <c r="N1" s="64" t="s">
        <v>94</v>
      </c>
      <c r="O1" s="64" t="s">
        <v>95</v>
      </c>
      <c r="P1" s="64" t="s">
        <v>96</v>
      </c>
      <c r="Q1" s="64" t="s">
        <v>97</v>
      </c>
      <c r="R1" s="63" t="s">
        <v>98</v>
      </c>
      <c r="S1" s="63" t="s">
        <v>99</v>
      </c>
      <c r="T1" s="63" t="s">
        <v>100</v>
      </c>
      <c r="U1" s="63" t="s">
        <v>101</v>
      </c>
      <c r="V1" s="63" t="s">
        <v>102</v>
      </c>
      <c r="W1" s="63" t="s">
        <v>103</v>
      </c>
      <c r="X1" s="63"/>
      <c r="Y1" s="63" t="s">
        <v>104</v>
      </c>
      <c r="Z1" s="61"/>
      <c r="AA1" s="61"/>
    </row>
    <row r="2">
      <c r="A2" s="65" t="s">
        <v>79</v>
      </c>
      <c r="B2" s="66">
        <v>1.4575586E8</v>
      </c>
      <c r="C2" s="65" t="s">
        <v>105</v>
      </c>
      <c r="D2" s="65" t="s">
        <v>106</v>
      </c>
      <c r="E2" s="65" t="s">
        <v>107</v>
      </c>
      <c r="F2" s="66" t="s">
        <v>108</v>
      </c>
      <c r="G2" s="66">
        <v>973.0</v>
      </c>
      <c r="H2" s="66">
        <v>2.0190816E7</v>
      </c>
      <c r="I2" s="66">
        <v>0.0</v>
      </c>
      <c r="J2" s="66">
        <v>16.0</v>
      </c>
      <c r="K2" s="67"/>
      <c r="L2" s="67"/>
      <c r="M2" s="68" t="s">
        <v>109</v>
      </c>
      <c r="N2" s="66">
        <v>235959.0</v>
      </c>
      <c r="O2" s="66">
        <v>2.0190816E7</v>
      </c>
      <c r="P2" s="66" t="s">
        <v>110</v>
      </c>
      <c r="Q2" s="66">
        <v>42.0</v>
      </c>
      <c r="R2" s="66">
        <v>2.0190816E7</v>
      </c>
      <c r="S2" s="69">
        <v>0.0</v>
      </c>
      <c r="T2" s="70"/>
      <c r="U2" s="71"/>
      <c r="V2" s="71"/>
      <c r="W2" s="71"/>
      <c r="X2" s="72"/>
      <c r="Y2" s="65" t="s">
        <v>12</v>
      </c>
    </row>
    <row r="3">
      <c r="A3" s="66" t="s">
        <v>79</v>
      </c>
      <c r="B3" s="66">
        <v>1.4600575E8</v>
      </c>
      <c r="C3" s="66" t="s">
        <v>111</v>
      </c>
      <c r="D3" s="66" t="s">
        <v>112</v>
      </c>
      <c r="E3" s="66" t="s">
        <v>113</v>
      </c>
      <c r="F3" s="66" t="s">
        <v>114</v>
      </c>
      <c r="G3" s="66">
        <v>495.0</v>
      </c>
      <c r="H3" s="66">
        <v>2.0190813E7</v>
      </c>
      <c r="I3" s="66">
        <v>0.0</v>
      </c>
      <c r="J3" s="66">
        <v>17.0</v>
      </c>
      <c r="K3" s="67"/>
      <c r="L3" s="67"/>
      <c r="M3" s="68" t="s">
        <v>115</v>
      </c>
      <c r="N3" s="66">
        <v>235959.0</v>
      </c>
      <c r="O3" s="66">
        <v>2.0190813E7</v>
      </c>
      <c r="P3" s="66" t="s">
        <v>116</v>
      </c>
      <c r="Q3" s="66">
        <v>31.0</v>
      </c>
      <c r="R3" s="66">
        <v>2.0190813E7</v>
      </c>
      <c r="S3" s="69">
        <v>0.0</v>
      </c>
      <c r="T3" s="70"/>
      <c r="U3" s="71"/>
      <c r="V3" s="71"/>
      <c r="W3" s="71"/>
      <c r="X3" s="72"/>
      <c r="Y3" s="65" t="s">
        <v>12</v>
      </c>
    </row>
    <row r="4">
      <c r="A4" s="73" t="s">
        <v>66</v>
      </c>
      <c r="B4" s="66">
        <v>1.8183796E7</v>
      </c>
      <c r="C4" s="65" t="s">
        <v>117</v>
      </c>
      <c r="D4" s="65" t="s">
        <v>118</v>
      </c>
      <c r="E4" s="65" t="s">
        <v>119</v>
      </c>
      <c r="F4" s="66" t="s">
        <v>120</v>
      </c>
      <c r="G4" s="66">
        <v>420.0</v>
      </c>
      <c r="H4" s="66">
        <v>2.0190711E7</v>
      </c>
      <c r="I4" s="66">
        <v>0.0</v>
      </c>
      <c r="J4" s="66">
        <v>1.0</v>
      </c>
      <c r="K4" s="67"/>
      <c r="L4" s="67"/>
      <c r="M4" s="66" t="s">
        <v>121</v>
      </c>
      <c r="N4" s="66">
        <v>235959.0</v>
      </c>
      <c r="O4" s="66">
        <v>2.0190711E7</v>
      </c>
      <c r="P4" s="66"/>
      <c r="Q4" s="66">
        <v>22.0</v>
      </c>
      <c r="R4" s="66">
        <v>2.0190711E7</v>
      </c>
      <c r="S4" s="69">
        <v>0.0</v>
      </c>
      <c r="T4" s="70"/>
      <c r="U4" s="71"/>
      <c r="V4" s="71"/>
      <c r="W4" s="71"/>
      <c r="X4" s="65"/>
      <c r="Y4" s="66" t="s">
        <v>18</v>
      </c>
    </row>
    <row r="5">
      <c r="A5" s="74" t="s">
        <v>56</v>
      </c>
      <c r="B5" s="66">
        <v>6937043.0</v>
      </c>
      <c r="C5" s="65" t="s">
        <v>122</v>
      </c>
      <c r="D5" s="65" t="s">
        <v>123</v>
      </c>
      <c r="E5" s="65" t="s">
        <v>124</v>
      </c>
      <c r="F5" s="66" t="s">
        <v>125</v>
      </c>
      <c r="G5" s="66">
        <v>774.0</v>
      </c>
      <c r="H5" s="66">
        <v>2.0191029E7</v>
      </c>
      <c r="I5" s="66">
        <v>0.0</v>
      </c>
      <c r="J5" s="66">
        <v>18.0</v>
      </c>
      <c r="K5" s="67"/>
      <c r="L5" s="67"/>
      <c r="M5" s="68" t="s">
        <v>126</v>
      </c>
      <c r="N5" s="66">
        <v>235959.0</v>
      </c>
      <c r="O5" s="66">
        <v>2.0191029E7</v>
      </c>
      <c r="P5" s="66" t="s">
        <v>127</v>
      </c>
      <c r="Q5" s="66">
        <v>50.0</v>
      </c>
      <c r="R5" s="66">
        <v>2.0191029E7</v>
      </c>
      <c r="S5" s="69">
        <v>0.0</v>
      </c>
      <c r="T5" s="70"/>
      <c r="U5" s="71"/>
      <c r="V5" s="71"/>
      <c r="W5" s="71"/>
      <c r="X5" s="72"/>
      <c r="Y5" s="65" t="s">
        <v>12</v>
      </c>
    </row>
    <row r="6">
      <c r="A6" s="66" t="s">
        <v>79</v>
      </c>
      <c r="B6" s="66">
        <v>1.28784597E8</v>
      </c>
      <c r="C6" s="66" t="s">
        <v>128</v>
      </c>
      <c r="D6" s="66" t="s">
        <v>106</v>
      </c>
      <c r="E6" s="66" t="s">
        <v>129</v>
      </c>
      <c r="F6" s="66" t="s">
        <v>130</v>
      </c>
      <c r="G6" s="66">
        <v>535.0</v>
      </c>
      <c r="H6" s="66">
        <v>2.0180413E7</v>
      </c>
      <c r="I6" s="66">
        <v>0.0</v>
      </c>
      <c r="J6" s="66">
        <v>9.0</v>
      </c>
      <c r="K6" s="67"/>
      <c r="L6" s="67"/>
      <c r="M6" s="68" t="s">
        <v>131</v>
      </c>
      <c r="N6" s="66">
        <v>235959.0</v>
      </c>
      <c r="O6" s="66">
        <v>2.0180413E7</v>
      </c>
      <c r="P6" s="66" t="s">
        <v>132</v>
      </c>
      <c r="Q6" s="66">
        <v>29.0</v>
      </c>
      <c r="R6" s="66">
        <v>2.0180413E7</v>
      </c>
      <c r="S6" s="69">
        <v>0.0</v>
      </c>
      <c r="T6" s="70"/>
      <c r="U6" s="71"/>
      <c r="V6" s="71"/>
      <c r="W6" s="71"/>
      <c r="X6" s="72"/>
      <c r="Y6" s="65" t="s">
        <v>12</v>
      </c>
    </row>
    <row r="7">
      <c r="A7" s="73" t="s">
        <v>79</v>
      </c>
      <c r="B7" s="66">
        <v>1.35541426E8</v>
      </c>
      <c r="C7" s="65" t="s">
        <v>133</v>
      </c>
      <c r="D7" s="65" t="s">
        <v>123</v>
      </c>
      <c r="E7" s="65" t="s">
        <v>134</v>
      </c>
      <c r="F7" s="66" t="s">
        <v>135</v>
      </c>
      <c r="G7" s="66">
        <v>461.0</v>
      </c>
      <c r="H7" s="66">
        <v>2.0181024E7</v>
      </c>
      <c r="I7" s="66">
        <v>0.0</v>
      </c>
      <c r="J7" s="66">
        <v>10.0</v>
      </c>
      <c r="K7" s="67"/>
      <c r="L7" s="67"/>
      <c r="M7" s="68" t="s">
        <v>136</v>
      </c>
      <c r="N7" s="66">
        <v>235959.0</v>
      </c>
      <c r="O7" s="66">
        <v>2.0181024E7</v>
      </c>
      <c r="P7" s="66" t="s">
        <v>137</v>
      </c>
      <c r="Q7" s="66">
        <v>23.0</v>
      </c>
      <c r="R7" s="66">
        <v>2.0181024E7</v>
      </c>
      <c r="S7" s="69">
        <v>0.0</v>
      </c>
      <c r="T7" s="70"/>
      <c r="U7" s="71"/>
      <c r="V7" s="71"/>
      <c r="W7" s="71"/>
      <c r="X7" s="72"/>
      <c r="Y7" s="65" t="s">
        <v>12</v>
      </c>
    </row>
    <row r="8">
      <c r="A8" s="66" t="s">
        <v>60</v>
      </c>
      <c r="B8" s="66">
        <v>3.13064719E8</v>
      </c>
      <c r="C8" s="66" t="s">
        <v>138</v>
      </c>
      <c r="D8" s="66" t="s">
        <v>139</v>
      </c>
      <c r="E8" s="66" t="s">
        <v>140</v>
      </c>
      <c r="F8" s="66" t="s">
        <v>141</v>
      </c>
      <c r="G8" s="66">
        <v>416.0</v>
      </c>
      <c r="H8" s="66">
        <v>2.0111117E7</v>
      </c>
      <c r="I8" s="66">
        <v>0.0</v>
      </c>
      <c r="J8" s="66">
        <v>1.0</v>
      </c>
      <c r="K8" s="67"/>
      <c r="L8" s="67"/>
      <c r="M8" s="68" t="s">
        <v>142</v>
      </c>
      <c r="N8" s="66">
        <v>235959.0</v>
      </c>
      <c r="O8" s="66">
        <v>2.0111117E7</v>
      </c>
      <c r="P8" s="67"/>
      <c r="Q8" s="66">
        <v>22.0</v>
      </c>
      <c r="R8" s="66">
        <v>2.0111117E7</v>
      </c>
      <c r="S8" s="69">
        <v>0.0</v>
      </c>
      <c r="T8" s="70"/>
      <c r="U8" s="71"/>
      <c r="V8" s="71"/>
      <c r="W8" s="71"/>
      <c r="X8" s="72"/>
      <c r="Y8" s="66" t="s">
        <v>16</v>
      </c>
    </row>
    <row r="9">
      <c r="A9" s="66" t="s">
        <v>79</v>
      </c>
      <c r="B9" s="66">
        <v>1.44506287E8</v>
      </c>
      <c r="C9" s="66" t="s">
        <v>143</v>
      </c>
      <c r="D9" s="66" t="s">
        <v>123</v>
      </c>
      <c r="E9" s="66" t="s">
        <v>144</v>
      </c>
      <c r="F9" s="66" t="s">
        <v>145</v>
      </c>
      <c r="G9" s="66">
        <v>126.0</v>
      </c>
      <c r="H9" s="66">
        <v>2.0190706E7</v>
      </c>
      <c r="I9" s="66">
        <v>0.0</v>
      </c>
      <c r="J9" s="66">
        <v>3.0</v>
      </c>
      <c r="K9" s="67"/>
      <c r="L9" s="67"/>
      <c r="M9" s="68" t="s">
        <v>146</v>
      </c>
      <c r="N9" s="66">
        <v>235959.0</v>
      </c>
      <c r="O9" s="66">
        <v>2.0190706E7</v>
      </c>
      <c r="P9" s="66" t="s">
        <v>147</v>
      </c>
      <c r="Q9" s="66">
        <v>7.0</v>
      </c>
      <c r="R9" s="66">
        <v>2.0190706E7</v>
      </c>
      <c r="S9" s="69">
        <v>0.0</v>
      </c>
      <c r="T9" s="70"/>
      <c r="U9" s="71"/>
      <c r="V9" s="71"/>
      <c r="W9" s="71"/>
      <c r="X9" s="72"/>
      <c r="Y9" s="65" t="s">
        <v>12</v>
      </c>
    </row>
    <row r="10">
      <c r="A10" s="65" t="s">
        <v>60</v>
      </c>
      <c r="B10" s="66">
        <v>4.31019527E8</v>
      </c>
      <c r="C10" s="65" t="s">
        <v>148</v>
      </c>
      <c r="D10" s="65" t="s">
        <v>149</v>
      </c>
      <c r="E10" s="65" t="s">
        <v>150</v>
      </c>
      <c r="F10" s="66" t="s">
        <v>151</v>
      </c>
      <c r="G10" s="66">
        <v>499.0</v>
      </c>
      <c r="H10" s="66">
        <v>2.0180613E7</v>
      </c>
      <c r="I10" s="66">
        <v>0.0</v>
      </c>
      <c r="J10" s="66">
        <v>1.0</v>
      </c>
      <c r="K10" s="67"/>
      <c r="L10" s="67"/>
      <c r="M10" s="68" t="s">
        <v>152</v>
      </c>
      <c r="N10" s="66">
        <v>235959.0</v>
      </c>
      <c r="O10" s="66">
        <v>2.0180613E7</v>
      </c>
      <c r="P10" s="66"/>
      <c r="Q10" s="66">
        <v>24.0</v>
      </c>
      <c r="R10" s="66">
        <v>2.0180613E7</v>
      </c>
      <c r="S10" s="69">
        <v>0.0</v>
      </c>
      <c r="T10" s="70"/>
      <c r="U10" s="71"/>
      <c r="V10" s="71"/>
      <c r="W10" s="71"/>
      <c r="X10" s="72"/>
      <c r="Y10" s="66" t="s">
        <v>18</v>
      </c>
    </row>
    <row r="11">
      <c r="A11" s="66" t="s">
        <v>79</v>
      </c>
      <c r="B11" s="66">
        <v>1.40480828E8</v>
      </c>
      <c r="C11" s="66" t="s">
        <v>153</v>
      </c>
      <c r="D11" s="66" t="s">
        <v>123</v>
      </c>
      <c r="E11" s="66" t="s">
        <v>154</v>
      </c>
      <c r="F11" s="66" t="s">
        <v>155</v>
      </c>
      <c r="G11" s="66">
        <v>2546.0</v>
      </c>
      <c r="H11" s="66">
        <v>2.0190309E7</v>
      </c>
      <c r="I11" s="66">
        <v>0.0</v>
      </c>
      <c r="J11" s="66">
        <v>43.0</v>
      </c>
      <c r="K11" s="67"/>
      <c r="L11" s="67"/>
      <c r="M11" s="68" t="s">
        <v>156</v>
      </c>
      <c r="N11" s="66">
        <v>235959.0</v>
      </c>
      <c r="O11" s="66">
        <v>2.0190309E7</v>
      </c>
      <c r="P11" s="66" t="s">
        <v>157</v>
      </c>
      <c r="Q11" s="66">
        <v>183.0</v>
      </c>
      <c r="R11" s="66">
        <v>2.0190309E7</v>
      </c>
      <c r="S11" s="69">
        <v>0.0</v>
      </c>
      <c r="T11" s="70"/>
      <c r="U11" s="71"/>
      <c r="V11" s="71"/>
      <c r="W11" s="71"/>
      <c r="X11" s="72"/>
      <c r="Y11" s="65" t="s">
        <v>12</v>
      </c>
    </row>
    <row r="12">
      <c r="A12" s="66" t="s">
        <v>37</v>
      </c>
      <c r="B12" s="66">
        <v>3.8192266E7</v>
      </c>
      <c r="C12" s="66" t="s">
        <v>158</v>
      </c>
      <c r="D12" s="66" t="s">
        <v>106</v>
      </c>
      <c r="E12" s="66" t="s">
        <v>159</v>
      </c>
      <c r="F12" s="66" t="s">
        <v>160</v>
      </c>
      <c r="G12" s="66">
        <v>1506.0</v>
      </c>
      <c r="H12" s="66">
        <v>2.0150805E7</v>
      </c>
      <c r="I12" s="66">
        <v>0.0</v>
      </c>
      <c r="J12" s="66">
        <v>14.0</v>
      </c>
      <c r="K12" s="67"/>
      <c r="L12" s="67"/>
      <c r="M12" s="68" t="s">
        <v>161</v>
      </c>
      <c r="N12" s="66">
        <v>235959.0</v>
      </c>
      <c r="O12" s="66">
        <v>2.0150805E7</v>
      </c>
      <c r="P12" s="66" t="s">
        <v>162</v>
      </c>
      <c r="Q12" s="66">
        <v>90.0</v>
      </c>
      <c r="R12" s="66">
        <v>2.0150805E7</v>
      </c>
      <c r="S12" s="69">
        <v>0.0</v>
      </c>
      <c r="T12" s="70"/>
      <c r="U12" s="71"/>
      <c r="V12" s="71"/>
      <c r="W12" s="71"/>
      <c r="X12" s="72"/>
      <c r="Y12" s="65" t="s">
        <v>12</v>
      </c>
    </row>
    <row r="13">
      <c r="A13" s="68" t="s">
        <v>59</v>
      </c>
      <c r="B13" s="66">
        <v>1.69984968E8</v>
      </c>
      <c r="C13" s="66" t="s">
        <v>163</v>
      </c>
      <c r="D13" s="66" t="s">
        <v>164</v>
      </c>
      <c r="E13" s="66" t="s">
        <v>165</v>
      </c>
      <c r="F13" s="66" t="s">
        <v>166</v>
      </c>
      <c r="G13" s="66">
        <v>429.0</v>
      </c>
      <c r="H13" s="66">
        <v>2.0160623E7</v>
      </c>
      <c r="I13" s="66">
        <v>0.0</v>
      </c>
      <c r="J13" s="66">
        <v>10.0</v>
      </c>
      <c r="K13" s="67"/>
      <c r="L13" s="67"/>
      <c r="M13" s="68" t="s">
        <v>167</v>
      </c>
      <c r="N13" s="66">
        <v>235959.0</v>
      </c>
      <c r="O13" s="66">
        <v>2.0160623E7</v>
      </c>
      <c r="P13" s="67"/>
      <c r="Q13" s="66">
        <v>22.0</v>
      </c>
      <c r="R13" s="66">
        <v>2.0160623E7</v>
      </c>
      <c r="S13" s="69">
        <v>0.0</v>
      </c>
      <c r="T13" s="70"/>
      <c r="U13" s="71"/>
      <c r="V13" s="71"/>
      <c r="W13" s="71"/>
      <c r="X13" s="72"/>
      <c r="Y13" s="66" t="s">
        <v>18</v>
      </c>
    </row>
    <row r="14">
      <c r="A14" s="65" t="s">
        <v>60</v>
      </c>
      <c r="B14" s="66">
        <v>1.7835624E8</v>
      </c>
      <c r="C14" s="65" t="s">
        <v>168</v>
      </c>
      <c r="D14" s="65" t="s">
        <v>164</v>
      </c>
      <c r="E14" s="65" t="s">
        <v>169</v>
      </c>
      <c r="F14" s="66" t="s">
        <v>170</v>
      </c>
      <c r="G14" s="66">
        <v>448.0</v>
      </c>
      <c r="H14" s="66">
        <v>2.0051227E7</v>
      </c>
      <c r="I14" s="66">
        <v>0.0</v>
      </c>
      <c r="J14" s="66">
        <v>1.0</v>
      </c>
      <c r="K14" s="67"/>
      <c r="L14" s="67"/>
      <c r="M14" s="68" t="s">
        <v>171</v>
      </c>
      <c r="N14" s="66">
        <v>235959.0</v>
      </c>
      <c r="O14" s="66">
        <v>2.0051227E7</v>
      </c>
      <c r="P14" s="67"/>
      <c r="Q14" s="66">
        <v>18.0</v>
      </c>
      <c r="R14" s="66">
        <v>2.0051227E7</v>
      </c>
      <c r="S14" s="69">
        <v>0.0</v>
      </c>
      <c r="T14" s="70"/>
      <c r="U14" s="71"/>
      <c r="V14" s="71"/>
      <c r="W14" s="71"/>
      <c r="X14" s="72"/>
      <c r="Y14" s="66" t="s">
        <v>18</v>
      </c>
    </row>
    <row r="15">
      <c r="A15" s="65" t="s">
        <v>60</v>
      </c>
      <c r="B15" s="66">
        <v>1.16212965E8</v>
      </c>
      <c r="C15" s="65" t="s">
        <v>172</v>
      </c>
      <c r="D15" s="65" t="s">
        <v>164</v>
      </c>
      <c r="E15" s="65" t="s">
        <v>173</v>
      </c>
      <c r="F15" s="66" t="s">
        <v>174</v>
      </c>
      <c r="G15" s="66">
        <v>923.0</v>
      </c>
      <c r="H15" s="66">
        <v>2.0031012E7</v>
      </c>
      <c r="I15" s="66">
        <v>0.0</v>
      </c>
      <c r="J15" s="66">
        <v>1.0</v>
      </c>
      <c r="K15" s="67"/>
      <c r="L15" s="67"/>
      <c r="M15" s="68" t="s">
        <v>175</v>
      </c>
      <c r="N15" s="66">
        <v>235959.0</v>
      </c>
      <c r="O15" s="66">
        <v>2.0031012E7</v>
      </c>
      <c r="P15" s="66"/>
      <c r="Q15" s="66">
        <v>51.0</v>
      </c>
      <c r="R15" s="66">
        <v>2.0031012E7</v>
      </c>
      <c r="S15" s="69">
        <v>0.0</v>
      </c>
      <c r="T15" s="70"/>
      <c r="U15" s="71"/>
      <c r="V15" s="71"/>
      <c r="W15" s="71"/>
      <c r="X15" s="72"/>
      <c r="Y15" s="66" t="s">
        <v>18</v>
      </c>
    </row>
    <row r="16">
      <c r="A16" s="66" t="s">
        <v>60</v>
      </c>
      <c r="B16" s="66">
        <v>1.1800988E8</v>
      </c>
      <c r="C16" s="66" t="s">
        <v>176</v>
      </c>
      <c r="D16" s="66" t="s">
        <v>164</v>
      </c>
      <c r="E16" s="66" t="s">
        <v>173</v>
      </c>
      <c r="F16" s="66" t="s">
        <v>177</v>
      </c>
      <c r="G16" s="66">
        <v>326.0</v>
      </c>
      <c r="H16" s="66">
        <v>2.0031014E7</v>
      </c>
      <c r="I16" s="66">
        <v>0.0</v>
      </c>
      <c r="J16" s="66">
        <v>1.0</v>
      </c>
      <c r="K16" s="67"/>
      <c r="L16" s="67"/>
      <c r="M16" s="68" t="s">
        <v>178</v>
      </c>
      <c r="N16" s="66">
        <v>235959.0</v>
      </c>
      <c r="O16" s="66">
        <v>2.0031014E7</v>
      </c>
      <c r="P16" s="67"/>
      <c r="Q16" s="66">
        <v>24.0</v>
      </c>
      <c r="R16" s="66">
        <v>2.0031014E7</v>
      </c>
      <c r="S16" s="69">
        <v>0.0</v>
      </c>
      <c r="T16" s="70"/>
      <c r="U16" s="71"/>
      <c r="V16" s="71"/>
      <c r="W16" s="71"/>
      <c r="X16" s="72"/>
      <c r="Y16" s="66" t="s">
        <v>18</v>
      </c>
    </row>
    <row r="17">
      <c r="A17" s="65" t="s">
        <v>60</v>
      </c>
      <c r="B17" s="66">
        <v>3.10778179E8</v>
      </c>
      <c r="C17" s="65" t="s">
        <v>179</v>
      </c>
      <c r="D17" s="65" t="s">
        <v>123</v>
      </c>
      <c r="E17" s="65" t="s">
        <v>180</v>
      </c>
      <c r="F17" s="66" t="s">
        <v>181</v>
      </c>
      <c r="G17" s="66">
        <v>187.0</v>
      </c>
      <c r="H17" s="66">
        <v>2.0110917E7</v>
      </c>
      <c r="I17" s="66">
        <v>0.0</v>
      </c>
      <c r="J17" s="66">
        <v>1.0</v>
      </c>
      <c r="K17" s="67"/>
      <c r="L17" s="67"/>
      <c r="M17" s="68" t="s">
        <v>182</v>
      </c>
      <c r="N17" s="66">
        <v>235959.0</v>
      </c>
      <c r="O17" s="66">
        <v>2.0110917E7</v>
      </c>
      <c r="P17" s="67"/>
      <c r="Q17" s="66">
        <v>8.0</v>
      </c>
      <c r="R17" s="66">
        <v>2.0110917E7</v>
      </c>
      <c r="S17" s="69">
        <v>0.0</v>
      </c>
      <c r="T17" s="70"/>
      <c r="U17" s="71"/>
      <c r="V17" s="71"/>
      <c r="W17" s="71"/>
      <c r="X17" s="72"/>
      <c r="Y17" s="65" t="s">
        <v>12</v>
      </c>
    </row>
    <row r="18">
      <c r="A18" s="73" t="s">
        <v>79</v>
      </c>
      <c r="B18" s="66">
        <v>7.0918834E7</v>
      </c>
      <c r="C18" s="65" t="s">
        <v>183</v>
      </c>
      <c r="D18" s="65" t="s">
        <v>112</v>
      </c>
      <c r="E18" s="65" t="s">
        <v>184</v>
      </c>
      <c r="F18" s="66" t="s">
        <v>185</v>
      </c>
      <c r="G18" s="66">
        <v>782.0</v>
      </c>
      <c r="H18" s="66">
        <v>2.0130924E7</v>
      </c>
      <c r="I18" s="66">
        <v>0.0</v>
      </c>
      <c r="J18" s="66">
        <v>20.0</v>
      </c>
      <c r="K18" s="67"/>
      <c r="L18" s="67"/>
      <c r="M18" s="68" t="s">
        <v>186</v>
      </c>
      <c r="N18" s="66">
        <v>235959.0</v>
      </c>
      <c r="O18" s="66">
        <v>2.0130924E7</v>
      </c>
      <c r="P18" s="66" t="s">
        <v>187</v>
      </c>
      <c r="Q18" s="66">
        <v>44.0</v>
      </c>
      <c r="R18" s="66">
        <v>2.0130924E7</v>
      </c>
      <c r="S18" s="69">
        <v>0.0</v>
      </c>
      <c r="T18" s="70"/>
      <c r="U18" s="71"/>
      <c r="V18" s="71"/>
      <c r="W18" s="71"/>
      <c r="X18" s="72"/>
      <c r="Y18" s="65" t="s">
        <v>12</v>
      </c>
    </row>
    <row r="19">
      <c r="A19" s="66" t="s">
        <v>60</v>
      </c>
      <c r="B19" s="66">
        <v>1.75329327E8</v>
      </c>
      <c r="C19" s="66" t="s">
        <v>188</v>
      </c>
      <c r="D19" s="66" t="s">
        <v>123</v>
      </c>
      <c r="E19" s="66" t="s">
        <v>189</v>
      </c>
      <c r="F19" s="66" t="s">
        <v>190</v>
      </c>
      <c r="G19" s="66">
        <v>1911.0</v>
      </c>
      <c r="H19" s="66">
        <v>2.0051109E7</v>
      </c>
      <c r="I19" s="66">
        <v>0.0</v>
      </c>
      <c r="J19" s="66">
        <v>1.0</v>
      </c>
      <c r="K19" s="67"/>
      <c r="L19" s="67"/>
      <c r="M19" s="68" t="s">
        <v>191</v>
      </c>
      <c r="N19" s="66">
        <v>235959.0</v>
      </c>
      <c r="O19" s="66">
        <v>2.0051109E7</v>
      </c>
      <c r="P19" s="67"/>
      <c r="Q19" s="66">
        <v>111.0</v>
      </c>
      <c r="R19" s="66">
        <v>2.0051109E7</v>
      </c>
      <c r="S19" s="69">
        <v>0.0</v>
      </c>
      <c r="T19" s="70"/>
      <c r="U19" s="71"/>
      <c r="V19" s="71"/>
      <c r="W19" s="71"/>
      <c r="X19" s="72"/>
      <c r="Y19" s="65" t="s">
        <v>12</v>
      </c>
    </row>
    <row r="20">
      <c r="A20" s="66" t="s">
        <v>79</v>
      </c>
      <c r="B20" s="66">
        <v>1.44277407E8</v>
      </c>
      <c r="C20" s="66" t="s">
        <v>192</v>
      </c>
      <c r="D20" s="66" t="s">
        <v>123</v>
      </c>
      <c r="E20" s="66" t="s">
        <v>193</v>
      </c>
      <c r="F20" s="66" t="s">
        <v>194</v>
      </c>
      <c r="G20" s="66">
        <v>2764.0</v>
      </c>
      <c r="H20" s="66">
        <v>2.0190626E7</v>
      </c>
      <c r="I20" s="66">
        <v>0.0</v>
      </c>
      <c r="J20" s="66">
        <v>44.0</v>
      </c>
      <c r="K20" s="67"/>
      <c r="L20" s="67"/>
      <c r="M20" s="68" t="s">
        <v>195</v>
      </c>
      <c r="N20" s="66">
        <v>235959.0</v>
      </c>
      <c r="O20" s="66">
        <v>2.0190626E7</v>
      </c>
      <c r="P20" s="66" t="s">
        <v>196</v>
      </c>
      <c r="Q20" s="66">
        <v>134.0</v>
      </c>
      <c r="R20" s="66">
        <v>2.0190626E7</v>
      </c>
      <c r="S20" s="69">
        <v>0.0</v>
      </c>
      <c r="T20" s="70"/>
      <c r="U20" s="71"/>
      <c r="V20" s="71"/>
      <c r="W20" s="71"/>
      <c r="X20" s="72"/>
      <c r="Y20" s="65" t="s">
        <v>12</v>
      </c>
    </row>
    <row r="21">
      <c r="A21" s="66" t="s">
        <v>28</v>
      </c>
      <c r="B21" s="66">
        <v>3759622.0</v>
      </c>
      <c r="C21" s="66" t="s">
        <v>197</v>
      </c>
      <c r="D21" s="66" t="s">
        <v>106</v>
      </c>
      <c r="E21" s="66" t="s">
        <v>198</v>
      </c>
      <c r="F21" s="66" t="s">
        <v>199</v>
      </c>
      <c r="G21" s="66">
        <v>267.0</v>
      </c>
      <c r="H21" s="66">
        <v>2.0140919E7</v>
      </c>
      <c r="I21" s="66">
        <v>0.0</v>
      </c>
      <c r="J21" s="66">
        <v>4.0</v>
      </c>
      <c r="K21" s="67"/>
      <c r="L21" s="67"/>
      <c r="M21" s="68" t="s">
        <v>200</v>
      </c>
      <c r="N21" s="66">
        <v>235959.0</v>
      </c>
      <c r="O21" s="66">
        <v>2.0140919E7</v>
      </c>
      <c r="P21" s="66"/>
      <c r="Q21" s="66">
        <v>14.0</v>
      </c>
      <c r="R21" s="66">
        <v>2.0140919E7</v>
      </c>
      <c r="S21" s="69">
        <v>0.0</v>
      </c>
      <c r="T21" s="70"/>
      <c r="U21" s="71"/>
      <c r="V21" s="71"/>
      <c r="W21" s="71"/>
      <c r="X21" s="72"/>
      <c r="Y21" s="65" t="s">
        <v>12</v>
      </c>
    </row>
    <row r="22">
      <c r="A22" s="66" t="s">
        <v>60</v>
      </c>
      <c r="B22" s="66">
        <v>3.78083694E8</v>
      </c>
      <c r="C22" s="66" t="s">
        <v>201</v>
      </c>
      <c r="D22" s="66" t="s">
        <v>106</v>
      </c>
      <c r="E22" s="66" t="s">
        <v>202</v>
      </c>
      <c r="F22" s="66" t="s">
        <v>203</v>
      </c>
      <c r="G22" s="66">
        <v>1026.0</v>
      </c>
      <c r="H22" s="66">
        <v>2.015061E7</v>
      </c>
      <c r="I22" s="66">
        <v>0.0</v>
      </c>
      <c r="J22" s="66">
        <v>1.0</v>
      </c>
      <c r="K22" s="67"/>
      <c r="L22" s="67"/>
      <c r="M22" s="68" t="s">
        <v>204</v>
      </c>
      <c r="N22" s="66">
        <v>235959.0</v>
      </c>
      <c r="O22" s="66">
        <v>2.015061E7</v>
      </c>
      <c r="P22" s="67"/>
      <c r="Q22" s="66">
        <v>51.0</v>
      </c>
      <c r="R22" s="66">
        <v>2.015061E7</v>
      </c>
      <c r="S22" s="69">
        <v>0.0</v>
      </c>
      <c r="T22" s="70"/>
      <c r="U22" s="71"/>
      <c r="V22" s="71"/>
      <c r="W22" s="71"/>
      <c r="X22" s="72"/>
      <c r="Y22" s="65" t="s">
        <v>12</v>
      </c>
    </row>
    <row r="23">
      <c r="A23" s="66" t="s">
        <v>58</v>
      </c>
      <c r="B23" s="66">
        <v>368364.0</v>
      </c>
      <c r="C23" s="66" t="s">
        <v>205</v>
      </c>
      <c r="D23" s="66" t="s">
        <v>149</v>
      </c>
      <c r="E23" s="66" t="s">
        <v>206</v>
      </c>
      <c r="F23" s="66" t="s">
        <v>207</v>
      </c>
      <c r="G23" s="66">
        <v>529.0</v>
      </c>
      <c r="H23" s="66">
        <v>2.0180323E7</v>
      </c>
      <c r="I23" s="66">
        <v>0.0</v>
      </c>
      <c r="J23" s="66">
        <v>10.0</v>
      </c>
      <c r="K23" s="67"/>
      <c r="L23" s="67"/>
      <c r="M23" s="68" t="s">
        <v>208</v>
      </c>
      <c r="N23" s="66">
        <v>235959.0</v>
      </c>
      <c r="O23" s="66">
        <v>2.0180323E7</v>
      </c>
      <c r="P23" s="66" t="s">
        <v>209</v>
      </c>
      <c r="Q23" s="66">
        <v>30.0</v>
      </c>
      <c r="R23" s="66">
        <v>2.0180323E7</v>
      </c>
      <c r="S23" s="69">
        <v>0.0</v>
      </c>
      <c r="T23" s="70"/>
      <c r="U23" s="71"/>
      <c r="V23" s="71"/>
      <c r="W23" s="71"/>
      <c r="X23" s="72"/>
      <c r="Y23" s="66" t="s">
        <v>18</v>
      </c>
    </row>
    <row r="24">
      <c r="A24" s="66" t="s">
        <v>60</v>
      </c>
      <c r="B24" s="66">
        <v>3.6802459E7</v>
      </c>
      <c r="C24" s="66" t="s">
        <v>210</v>
      </c>
      <c r="D24" s="66" t="s">
        <v>106</v>
      </c>
      <c r="E24" s="66" t="s">
        <v>211</v>
      </c>
      <c r="F24" s="66" t="s">
        <v>212</v>
      </c>
      <c r="G24" s="66">
        <v>724.0</v>
      </c>
      <c r="H24" s="66">
        <v>2.0001216E7</v>
      </c>
      <c r="I24" s="66">
        <v>0.0</v>
      </c>
      <c r="J24" s="66">
        <v>1.0</v>
      </c>
      <c r="K24" s="67"/>
      <c r="L24" s="67"/>
      <c r="M24" s="68" t="s">
        <v>213</v>
      </c>
      <c r="N24" s="66">
        <v>235959.0</v>
      </c>
      <c r="O24" s="66">
        <v>2.0001216E7</v>
      </c>
      <c r="P24" s="67"/>
      <c r="Q24" s="66">
        <v>31.0</v>
      </c>
      <c r="R24" s="66">
        <v>2.0001216E7</v>
      </c>
      <c r="S24" s="69">
        <v>0.0</v>
      </c>
      <c r="T24" s="70"/>
      <c r="U24" s="71"/>
      <c r="V24" s="71"/>
      <c r="W24" s="71"/>
      <c r="X24" s="71"/>
      <c r="Y24" s="65" t="s">
        <v>12</v>
      </c>
    </row>
    <row r="25">
      <c r="A25" s="73" t="s">
        <v>60</v>
      </c>
      <c r="B25" s="66">
        <v>3.49995186E8</v>
      </c>
      <c r="C25" s="65" t="s">
        <v>214</v>
      </c>
      <c r="D25" s="65" t="s">
        <v>215</v>
      </c>
      <c r="E25" s="65" t="s">
        <v>216</v>
      </c>
      <c r="F25" s="66" t="s">
        <v>217</v>
      </c>
      <c r="G25" s="66">
        <v>386.0</v>
      </c>
      <c r="H25" s="66">
        <v>2.0131121E7</v>
      </c>
      <c r="I25" s="66">
        <v>0.0</v>
      </c>
      <c r="J25" s="66">
        <v>1.0</v>
      </c>
      <c r="K25" s="67"/>
      <c r="L25" s="67"/>
      <c r="M25" s="68" t="s">
        <v>218</v>
      </c>
      <c r="N25" s="66">
        <v>235959.0</v>
      </c>
      <c r="O25" s="66">
        <v>2.0131121E7</v>
      </c>
      <c r="P25" s="66"/>
      <c r="Q25" s="66">
        <v>18.0</v>
      </c>
      <c r="R25" s="66">
        <v>2.0131121E7</v>
      </c>
      <c r="S25" s="69">
        <v>0.0</v>
      </c>
      <c r="T25" s="70"/>
      <c r="U25" s="71"/>
      <c r="V25" s="71"/>
      <c r="W25" s="71"/>
      <c r="X25" s="72"/>
      <c r="Y25" s="65" t="s">
        <v>12</v>
      </c>
    </row>
    <row r="26">
      <c r="A26" s="73" t="s">
        <v>60</v>
      </c>
      <c r="B26" s="66">
        <v>4.07935496E8</v>
      </c>
      <c r="C26" s="65" t="s">
        <v>219</v>
      </c>
      <c r="D26" s="65" t="s">
        <v>220</v>
      </c>
      <c r="E26" s="65" t="s">
        <v>221</v>
      </c>
      <c r="F26" s="66" t="s">
        <v>222</v>
      </c>
      <c r="G26" s="66">
        <v>983.0</v>
      </c>
      <c r="H26" s="66">
        <v>2.0170211E7</v>
      </c>
      <c r="I26" s="66">
        <v>0.0</v>
      </c>
      <c r="J26" s="66">
        <v>1.0</v>
      </c>
      <c r="K26" s="67"/>
      <c r="L26" s="67"/>
      <c r="M26" s="68" t="s">
        <v>223</v>
      </c>
      <c r="N26" s="66">
        <v>235959.0</v>
      </c>
      <c r="O26" s="66">
        <v>2.0170211E7</v>
      </c>
      <c r="P26" s="66"/>
      <c r="Q26" s="66">
        <v>51.0</v>
      </c>
      <c r="R26" s="66">
        <v>2.0170211E7</v>
      </c>
      <c r="S26" s="69">
        <v>0.0</v>
      </c>
      <c r="T26" s="70"/>
      <c r="U26" s="71"/>
      <c r="V26" s="71"/>
      <c r="W26" s="71"/>
      <c r="X26" s="72"/>
      <c r="Y26" s="65" t="s">
        <v>12</v>
      </c>
    </row>
    <row r="27">
      <c r="A27" s="66" t="s">
        <v>79</v>
      </c>
      <c r="B27" s="66">
        <v>4.9961581E7</v>
      </c>
      <c r="C27" s="66" t="s">
        <v>224</v>
      </c>
      <c r="D27" s="66" t="s">
        <v>112</v>
      </c>
      <c r="E27" s="66" t="s">
        <v>225</v>
      </c>
      <c r="F27" s="66" t="s">
        <v>226</v>
      </c>
      <c r="G27" s="66">
        <v>511.0</v>
      </c>
      <c r="H27" s="66">
        <v>2.0110804E7</v>
      </c>
      <c r="I27" s="66">
        <v>0.0</v>
      </c>
      <c r="J27" s="66">
        <v>15.0</v>
      </c>
      <c r="K27" s="67"/>
      <c r="L27" s="67"/>
      <c r="M27" s="68" t="s">
        <v>227</v>
      </c>
      <c r="N27" s="66">
        <v>235959.0</v>
      </c>
      <c r="O27" s="66">
        <v>2.0110804E7</v>
      </c>
      <c r="P27" s="66" t="s">
        <v>228</v>
      </c>
      <c r="Q27" s="66">
        <v>25.0</v>
      </c>
      <c r="R27" s="66">
        <v>2.0110804E7</v>
      </c>
      <c r="S27" s="69">
        <v>0.0</v>
      </c>
      <c r="T27" s="70"/>
      <c r="U27" s="71"/>
      <c r="V27" s="71"/>
      <c r="W27" s="71"/>
      <c r="X27" s="72"/>
      <c r="Y27" s="65" t="s">
        <v>12</v>
      </c>
    </row>
    <row r="28">
      <c r="A28" s="73" t="s">
        <v>24</v>
      </c>
      <c r="B28" s="66">
        <v>1.7063999E7</v>
      </c>
      <c r="C28" s="65" t="s">
        <v>224</v>
      </c>
      <c r="D28" s="65" t="s">
        <v>112</v>
      </c>
      <c r="E28" s="65" t="s">
        <v>225</v>
      </c>
      <c r="F28" s="66" t="s">
        <v>229</v>
      </c>
      <c r="G28" s="66">
        <v>567.0</v>
      </c>
      <c r="H28" s="66">
        <v>2.0110804E7</v>
      </c>
      <c r="I28" s="66">
        <v>0.0</v>
      </c>
      <c r="J28" s="66">
        <v>19.0</v>
      </c>
      <c r="K28" s="67"/>
      <c r="L28" s="67"/>
      <c r="M28" s="68" t="s">
        <v>230</v>
      </c>
      <c r="N28" s="66">
        <v>235959.0</v>
      </c>
      <c r="O28" s="66">
        <v>2.0110804E7</v>
      </c>
      <c r="P28" s="66" t="s">
        <v>231</v>
      </c>
      <c r="Q28" s="66">
        <v>28.0</v>
      </c>
      <c r="R28" s="66">
        <v>2.0110804E7</v>
      </c>
      <c r="S28" s="69">
        <v>0.0</v>
      </c>
      <c r="T28" s="70"/>
      <c r="U28" s="71"/>
      <c r="V28" s="71"/>
      <c r="W28" s="71"/>
      <c r="X28" s="72"/>
      <c r="Y28" s="65" t="s">
        <v>12</v>
      </c>
    </row>
    <row r="29">
      <c r="A29" s="66" t="s">
        <v>60</v>
      </c>
      <c r="B29" s="66">
        <v>3.08652934E8</v>
      </c>
      <c r="C29" s="66" t="s">
        <v>224</v>
      </c>
      <c r="D29" s="66" t="s">
        <v>112</v>
      </c>
      <c r="E29" s="66" t="s">
        <v>232</v>
      </c>
      <c r="F29" s="66" t="s">
        <v>233</v>
      </c>
      <c r="G29" s="66">
        <v>255.0</v>
      </c>
      <c r="H29" s="66">
        <v>2.0110805E7</v>
      </c>
      <c r="I29" s="66">
        <v>0.0</v>
      </c>
      <c r="J29" s="66">
        <v>1.0</v>
      </c>
      <c r="K29" s="67"/>
      <c r="L29" s="67"/>
      <c r="M29" s="68" t="s">
        <v>234</v>
      </c>
      <c r="N29" s="66">
        <v>235959.0</v>
      </c>
      <c r="O29" s="66">
        <v>2.0110805E7</v>
      </c>
      <c r="P29" s="67"/>
      <c r="Q29" s="66">
        <v>12.0</v>
      </c>
      <c r="R29" s="66">
        <v>2.0110805E7</v>
      </c>
      <c r="S29" s="69">
        <v>0.0</v>
      </c>
      <c r="T29" s="70"/>
      <c r="U29" s="71"/>
      <c r="V29" s="71"/>
      <c r="W29" s="71"/>
      <c r="X29" s="71"/>
      <c r="Y29" s="65" t="s">
        <v>12</v>
      </c>
    </row>
    <row r="30">
      <c r="A30" s="73" t="s">
        <v>24</v>
      </c>
      <c r="B30" s="66">
        <v>2.6935628E7</v>
      </c>
      <c r="C30" s="65" t="s">
        <v>235</v>
      </c>
      <c r="D30" s="65" t="s">
        <v>123</v>
      </c>
      <c r="E30" s="65" t="s">
        <v>236</v>
      </c>
      <c r="F30" s="66" t="s">
        <v>237</v>
      </c>
      <c r="G30" s="66">
        <v>776.0</v>
      </c>
      <c r="H30" s="66">
        <v>2.0130506E7</v>
      </c>
      <c r="I30" s="66">
        <v>0.0</v>
      </c>
      <c r="J30" s="66">
        <v>11.0</v>
      </c>
      <c r="K30" s="67"/>
      <c r="L30" s="67"/>
      <c r="M30" s="68" t="s">
        <v>238</v>
      </c>
      <c r="N30" s="66">
        <v>235959.0</v>
      </c>
      <c r="O30" s="66">
        <v>2.0130506E7</v>
      </c>
      <c r="P30" s="66" t="s">
        <v>239</v>
      </c>
      <c r="Q30" s="66">
        <v>49.0</v>
      </c>
      <c r="R30" s="66">
        <v>2.0130506E7</v>
      </c>
      <c r="S30" s="69">
        <v>0.0</v>
      </c>
      <c r="T30" s="70"/>
      <c r="U30" s="71"/>
      <c r="V30" s="71"/>
      <c r="W30" s="71"/>
      <c r="X30" s="72"/>
      <c r="Y30" s="65" t="s">
        <v>12</v>
      </c>
    </row>
    <row r="31">
      <c r="A31" s="68" t="s">
        <v>24</v>
      </c>
      <c r="B31" s="66">
        <v>3.2957232E7</v>
      </c>
      <c r="C31" s="66" t="s">
        <v>240</v>
      </c>
      <c r="D31" s="66" t="s">
        <v>112</v>
      </c>
      <c r="E31" s="66" t="s">
        <v>241</v>
      </c>
      <c r="F31" s="66" t="s">
        <v>242</v>
      </c>
      <c r="G31" s="66">
        <v>814.0</v>
      </c>
      <c r="H31" s="66">
        <v>2.014042E7</v>
      </c>
      <c r="I31" s="66">
        <v>0.0</v>
      </c>
      <c r="J31" s="66">
        <v>5.0</v>
      </c>
      <c r="K31" s="67"/>
      <c r="L31" s="67"/>
      <c r="M31" s="66" t="s">
        <v>121</v>
      </c>
      <c r="N31" s="66">
        <v>235959.0</v>
      </c>
      <c r="O31" s="66">
        <v>2.014042E7</v>
      </c>
      <c r="P31" s="66"/>
      <c r="Q31" s="66">
        <v>41.0</v>
      </c>
      <c r="R31" s="66">
        <v>2.014042E7</v>
      </c>
      <c r="S31" s="69">
        <v>0.0</v>
      </c>
      <c r="T31" s="70"/>
      <c r="U31" s="71"/>
      <c r="V31" s="71"/>
      <c r="W31" s="71"/>
      <c r="X31" s="72"/>
      <c r="Y31" s="65" t="s">
        <v>12</v>
      </c>
    </row>
    <row r="32">
      <c r="A32" s="66" t="s">
        <v>60</v>
      </c>
      <c r="B32" s="66">
        <v>1.41918609E8</v>
      </c>
      <c r="C32" s="66" t="s">
        <v>243</v>
      </c>
      <c r="D32" s="66" t="s">
        <v>244</v>
      </c>
      <c r="E32" s="66" t="s">
        <v>245</v>
      </c>
      <c r="F32" s="66" t="s">
        <v>246</v>
      </c>
      <c r="G32" s="66">
        <v>467.0</v>
      </c>
      <c r="H32" s="66">
        <v>2.0040901E7</v>
      </c>
      <c r="I32" s="66">
        <v>0.0</v>
      </c>
      <c r="J32" s="66">
        <v>1.0</v>
      </c>
      <c r="K32" s="67"/>
      <c r="L32" s="67"/>
      <c r="M32" s="68" t="s">
        <v>247</v>
      </c>
      <c r="N32" s="66">
        <v>235959.0</v>
      </c>
      <c r="O32" s="66">
        <v>2.0040901E7</v>
      </c>
      <c r="P32" s="67"/>
      <c r="Q32" s="66">
        <v>21.0</v>
      </c>
      <c r="R32" s="66">
        <v>2.0040901E7</v>
      </c>
      <c r="S32" s="69">
        <v>0.0</v>
      </c>
      <c r="T32" s="70"/>
      <c r="U32" s="71"/>
      <c r="V32" s="71"/>
      <c r="W32" s="71"/>
      <c r="X32" s="72"/>
      <c r="Y32" s="66" t="s">
        <v>16</v>
      </c>
    </row>
    <row r="33">
      <c r="A33" s="66" t="s">
        <v>60</v>
      </c>
      <c r="B33" s="66">
        <v>1.01668674E8</v>
      </c>
      <c r="C33" s="66" t="s">
        <v>248</v>
      </c>
      <c r="D33" s="66" t="s">
        <v>123</v>
      </c>
      <c r="E33" s="66" t="s">
        <v>249</v>
      </c>
      <c r="F33" s="66" t="s">
        <v>250</v>
      </c>
      <c r="G33" s="66">
        <v>170.0</v>
      </c>
      <c r="H33" s="66">
        <v>2.0030304E7</v>
      </c>
      <c r="I33" s="66">
        <v>0.0</v>
      </c>
      <c r="J33" s="66">
        <v>1.0</v>
      </c>
      <c r="K33" s="67"/>
      <c r="L33" s="67"/>
      <c r="M33" s="68" t="s">
        <v>251</v>
      </c>
      <c r="N33" s="66">
        <v>235959.0</v>
      </c>
      <c r="O33" s="66">
        <v>2.0030304E7</v>
      </c>
      <c r="P33" s="66"/>
      <c r="Q33" s="66">
        <v>9.0</v>
      </c>
      <c r="R33" s="66">
        <v>2.0030304E7</v>
      </c>
      <c r="S33" s="69">
        <v>0.0</v>
      </c>
      <c r="T33" s="70"/>
      <c r="U33" s="71"/>
      <c r="V33" s="71"/>
      <c r="W33" s="71"/>
      <c r="X33" s="72"/>
      <c r="Y33" s="65" t="s">
        <v>12</v>
      </c>
    </row>
    <row r="34">
      <c r="A34" s="66" t="s">
        <v>76</v>
      </c>
      <c r="B34" s="66">
        <v>1.0932872E7</v>
      </c>
      <c r="C34" s="66" t="s">
        <v>252</v>
      </c>
      <c r="D34" s="66" t="s">
        <v>253</v>
      </c>
      <c r="E34" s="66" t="s">
        <v>254</v>
      </c>
      <c r="F34" s="66" t="s">
        <v>255</v>
      </c>
      <c r="G34" s="66">
        <v>375.0</v>
      </c>
      <c r="H34" s="66">
        <v>2.0140517E7</v>
      </c>
      <c r="I34" s="66">
        <v>0.0</v>
      </c>
      <c r="J34" s="66">
        <v>4.0</v>
      </c>
      <c r="K34" s="67"/>
      <c r="L34" s="67"/>
      <c r="M34" s="68" t="s">
        <v>256</v>
      </c>
      <c r="N34" s="66">
        <v>235959.0</v>
      </c>
      <c r="O34" s="66">
        <v>2.0140517E7</v>
      </c>
      <c r="P34" s="66"/>
      <c r="Q34" s="66">
        <v>17.0</v>
      </c>
      <c r="R34" s="66">
        <v>2.0140517E7</v>
      </c>
      <c r="S34" s="69">
        <v>0.0</v>
      </c>
      <c r="T34" s="70"/>
      <c r="U34" s="71"/>
      <c r="V34" s="71"/>
      <c r="W34" s="71"/>
      <c r="X34" s="71"/>
      <c r="Y34" s="65" t="s">
        <v>12</v>
      </c>
    </row>
    <row r="35">
      <c r="A35" s="66" t="s">
        <v>60</v>
      </c>
      <c r="B35" s="66">
        <v>3.60832996E8</v>
      </c>
      <c r="C35" s="66" t="s">
        <v>257</v>
      </c>
      <c r="D35" s="66" t="s">
        <v>258</v>
      </c>
      <c r="E35" s="66" t="s">
        <v>259</v>
      </c>
      <c r="F35" s="66" t="s">
        <v>260</v>
      </c>
      <c r="G35" s="66">
        <v>1299.0</v>
      </c>
      <c r="H35" s="66">
        <v>2.0140724E7</v>
      </c>
      <c r="I35" s="66">
        <v>0.0</v>
      </c>
      <c r="J35" s="66">
        <v>2.0</v>
      </c>
      <c r="K35" s="67"/>
      <c r="L35" s="67"/>
      <c r="M35" s="68" t="s">
        <v>261</v>
      </c>
      <c r="N35" s="66">
        <v>235959.0</v>
      </c>
      <c r="O35" s="66">
        <v>2.0140724E7</v>
      </c>
      <c r="P35" s="67"/>
      <c r="Q35" s="66">
        <v>55.0</v>
      </c>
      <c r="R35" s="66">
        <v>2.0140724E7</v>
      </c>
      <c r="S35" s="69">
        <v>0.0</v>
      </c>
      <c r="T35" s="70"/>
      <c r="U35" s="71"/>
      <c r="V35" s="71"/>
      <c r="W35" s="71"/>
      <c r="X35" s="72"/>
      <c r="Y35" s="66" t="s">
        <v>16</v>
      </c>
    </row>
    <row r="36">
      <c r="A36" s="73" t="s">
        <v>79</v>
      </c>
      <c r="B36" s="66">
        <v>1.33534072E8</v>
      </c>
      <c r="C36" s="65" t="s">
        <v>262</v>
      </c>
      <c r="D36" s="65" t="s">
        <v>123</v>
      </c>
      <c r="E36" s="65" t="s">
        <v>263</v>
      </c>
      <c r="F36" s="66" t="s">
        <v>264</v>
      </c>
      <c r="G36" s="66">
        <v>397.0</v>
      </c>
      <c r="H36" s="66">
        <v>2.0180922E7</v>
      </c>
      <c r="I36" s="66">
        <v>0.0</v>
      </c>
      <c r="J36" s="66">
        <v>12.0</v>
      </c>
      <c r="K36" s="67"/>
      <c r="L36" s="67"/>
      <c r="M36" s="68" t="s">
        <v>265</v>
      </c>
      <c r="N36" s="66">
        <v>235959.0</v>
      </c>
      <c r="O36" s="66">
        <v>2.0180922E7</v>
      </c>
      <c r="P36" s="66" t="s">
        <v>137</v>
      </c>
      <c r="Q36" s="66">
        <v>15.0</v>
      </c>
      <c r="R36" s="66">
        <v>2.0180922E7</v>
      </c>
      <c r="S36" s="69">
        <v>0.0</v>
      </c>
      <c r="T36" s="70"/>
      <c r="U36" s="71"/>
      <c r="V36" s="71"/>
      <c r="W36" s="71"/>
      <c r="X36" s="72"/>
      <c r="Y36" s="65" t="s">
        <v>12</v>
      </c>
    </row>
    <row r="37">
      <c r="A37" s="74" t="s">
        <v>24</v>
      </c>
      <c r="B37" s="66">
        <v>2.7360653E7</v>
      </c>
      <c r="C37" s="65" t="s">
        <v>266</v>
      </c>
      <c r="D37" s="65" t="s">
        <v>106</v>
      </c>
      <c r="E37" s="65" t="s">
        <v>267</v>
      </c>
      <c r="F37" s="66" t="s">
        <v>268</v>
      </c>
      <c r="G37" s="66">
        <v>250.0</v>
      </c>
      <c r="H37" s="66">
        <v>2.0130603E7</v>
      </c>
      <c r="I37" s="66">
        <v>0.0</v>
      </c>
      <c r="J37" s="66">
        <v>5.0</v>
      </c>
      <c r="K37" s="67"/>
      <c r="L37" s="67"/>
      <c r="M37" s="68" t="s">
        <v>269</v>
      </c>
      <c r="N37" s="66">
        <v>235959.0</v>
      </c>
      <c r="O37" s="66">
        <v>2.0130603E7</v>
      </c>
      <c r="P37" s="66" t="s">
        <v>270</v>
      </c>
      <c r="Q37" s="66">
        <v>11.0</v>
      </c>
      <c r="R37" s="66">
        <v>2.0130603E7</v>
      </c>
      <c r="S37" s="69">
        <v>0.0</v>
      </c>
      <c r="T37" s="70"/>
      <c r="U37" s="71"/>
      <c r="V37" s="71"/>
      <c r="W37" s="71"/>
      <c r="X37" s="72"/>
      <c r="Y37" s="65" t="s">
        <v>12</v>
      </c>
    </row>
    <row r="38">
      <c r="A38" s="74" t="s">
        <v>32</v>
      </c>
      <c r="B38" s="66">
        <v>2650927.0</v>
      </c>
      <c r="C38" s="65" t="s">
        <v>271</v>
      </c>
      <c r="D38" s="65" t="s">
        <v>123</v>
      </c>
      <c r="E38" s="65" t="s">
        <v>272</v>
      </c>
      <c r="F38" s="66" t="s">
        <v>273</v>
      </c>
      <c r="G38" s="66">
        <v>252.0</v>
      </c>
      <c r="H38" s="66">
        <v>2.0170509E7</v>
      </c>
      <c r="I38" s="66">
        <v>0.0</v>
      </c>
      <c r="J38" s="66">
        <v>4.0</v>
      </c>
      <c r="K38" s="67"/>
      <c r="L38" s="67"/>
      <c r="M38" s="68" t="s">
        <v>274</v>
      </c>
      <c r="N38" s="66">
        <v>235959.0</v>
      </c>
      <c r="O38" s="66">
        <v>2.0170509E7</v>
      </c>
      <c r="P38" s="66"/>
      <c r="Q38" s="66">
        <v>7.0</v>
      </c>
      <c r="R38" s="66">
        <v>2.0170509E7</v>
      </c>
      <c r="S38" s="69">
        <v>0.0</v>
      </c>
      <c r="T38" s="70"/>
      <c r="U38" s="71"/>
      <c r="V38" s="71"/>
      <c r="W38" s="71"/>
      <c r="X38" s="72"/>
      <c r="Y38" s="65" t="s">
        <v>12</v>
      </c>
    </row>
    <row r="39">
      <c r="A39" s="68" t="s">
        <v>59</v>
      </c>
      <c r="B39" s="66">
        <v>2.15826096E8</v>
      </c>
      <c r="C39" s="66" t="s">
        <v>275</v>
      </c>
      <c r="D39" s="66" t="s">
        <v>123</v>
      </c>
      <c r="E39" s="66" t="s">
        <v>276</v>
      </c>
      <c r="F39" s="66" t="s">
        <v>277</v>
      </c>
      <c r="G39" s="66">
        <v>1372.0</v>
      </c>
      <c r="H39" s="66">
        <v>2.0191215E7</v>
      </c>
      <c r="I39" s="66">
        <v>0.0</v>
      </c>
      <c r="J39" s="66">
        <v>56.0</v>
      </c>
      <c r="K39" s="67"/>
      <c r="L39" s="67"/>
      <c r="M39" s="68" t="s">
        <v>278</v>
      </c>
      <c r="N39" s="66">
        <v>235959.0</v>
      </c>
      <c r="O39" s="66">
        <v>2.0191215E7</v>
      </c>
      <c r="P39" s="66" t="s">
        <v>279</v>
      </c>
      <c r="Q39" s="66">
        <v>115.0</v>
      </c>
      <c r="R39" s="66">
        <v>2.0191215E7</v>
      </c>
      <c r="S39" s="69">
        <v>0.0</v>
      </c>
      <c r="T39" s="70"/>
      <c r="U39" s="71"/>
      <c r="V39" s="71"/>
      <c r="W39" s="71"/>
      <c r="X39" s="72"/>
      <c r="Y39" s="65" t="s">
        <v>12</v>
      </c>
    </row>
    <row r="40">
      <c r="A40" s="66" t="s">
        <v>60</v>
      </c>
      <c r="B40" s="66">
        <v>2.21677588E8</v>
      </c>
      <c r="C40" s="66" t="s">
        <v>280</v>
      </c>
      <c r="D40" s="66" t="s">
        <v>106</v>
      </c>
      <c r="E40" s="66" t="s">
        <v>281</v>
      </c>
      <c r="F40" s="66" t="s">
        <v>282</v>
      </c>
      <c r="G40" s="66">
        <v>480.0</v>
      </c>
      <c r="H40" s="66">
        <v>2.0070814E7</v>
      </c>
      <c r="I40" s="66">
        <v>0.0</v>
      </c>
      <c r="J40" s="66">
        <v>1.0</v>
      </c>
      <c r="K40" s="67"/>
      <c r="L40" s="67"/>
      <c r="M40" s="68" t="s">
        <v>283</v>
      </c>
      <c r="N40" s="66">
        <v>235959.0</v>
      </c>
      <c r="O40" s="66">
        <v>2.0070814E7</v>
      </c>
      <c r="P40" s="67"/>
      <c r="Q40" s="66">
        <v>17.0</v>
      </c>
      <c r="R40" s="66">
        <v>2.0070814E7</v>
      </c>
      <c r="S40" s="69">
        <v>0.0</v>
      </c>
      <c r="T40" s="70"/>
      <c r="U40" s="71"/>
      <c r="V40" s="71"/>
      <c r="W40" s="71"/>
      <c r="X40" s="72"/>
      <c r="Y40" s="65" t="s">
        <v>12</v>
      </c>
    </row>
    <row r="41">
      <c r="A41" s="66" t="s">
        <v>60</v>
      </c>
      <c r="B41" s="66">
        <v>1.9549591E8</v>
      </c>
      <c r="C41" s="66" t="s">
        <v>284</v>
      </c>
      <c r="D41" s="66" t="s">
        <v>112</v>
      </c>
      <c r="E41" s="66" t="s">
        <v>285</v>
      </c>
      <c r="F41" s="66" t="s">
        <v>286</v>
      </c>
      <c r="G41" s="66">
        <v>392.0</v>
      </c>
      <c r="H41" s="66">
        <v>2.006082E7</v>
      </c>
      <c r="I41" s="66">
        <v>0.0</v>
      </c>
      <c r="J41" s="66">
        <v>2.0</v>
      </c>
      <c r="K41" s="67"/>
      <c r="L41" s="67"/>
      <c r="M41" s="68" t="s">
        <v>287</v>
      </c>
      <c r="N41" s="66">
        <v>235959.0</v>
      </c>
      <c r="O41" s="66">
        <v>2.006082E7</v>
      </c>
      <c r="P41" s="67"/>
      <c r="Q41" s="66">
        <v>24.0</v>
      </c>
      <c r="R41" s="66">
        <v>2.006082E7</v>
      </c>
      <c r="S41" s="69">
        <v>0.0</v>
      </c>
      <c r="T41" s="70"/>
      <c r="U41" s="71"/>
      <c r="V41" s="71"/>
      <c r="W41" s="71"/>
      <c r="X41" s="72"/>
      <c r="Y41" s="65" t="s">
        <v>12</v>
      </c>
    </row>
    <row r="42">
      <c r="A42" s="66" t="s">
        <v>79</v>
      </c>
      <c r="B42" s="66">
        <v>1.30653779E8</v>
      </c>
      <c r="C42" s="66" t="s">
        <v>288</v>
      </c>
      <c r="D42" s="66" t="s">
        <v>112</v>
      </c>
      <c r="E42" s="66" t="s">
        <v>289</v>
      </c>
      <c r="F42" s="66" t="s">
        <v>290</v>
      </c>
      <c r="G42" s="66">
        <v>650.0</v>
      </c>
      <c r="H42" s="66">
        <v>2.0180616E7</v>
      </c>
      <c r="I42" s="66">
        <v>0.0</v>
      </c>
      <c r="J42" s="66">
        <v>14.0</v>
      </c>
      <c r="K42" s="67"/>
      <c r="L42" s="67"/>
      <c r="M42" s="68" t="s">
        <v>291</v>
      </c>
      <c r="N42" s="66">
        <v>235959.0</v>
      </c>
      <c r="O42" s="66">
        <v>2.0180616E7</v>
      </c>
      <c r="P42" s="66" t="s">
        <v>292</v>
      </c>
      <c r="Q42" s="66">
        <v>38.0</v>
      </c>
      <c r="R42" s="66">
        <v>2.0180616E7</v>
      </c>
      <c r="S42" s="69">
        <v>0.0</v>
      </c>
      <c r="T42" s="70"/>
      <c r="U42" s="71"/>
      <c r="V42" s="71"/>
      <c r="W42" s="71"/>
      <c r="X42" s="72"/>
      <c r="Y42" s="65" t="s">
        <v>12</v>
      </c>
    </row>
    <row r="43">
      <c r="A43" s="66" t="s">
        <v>60</v>
      </c>
      <c r="B43" s="66">
        <v>2.89824279E8</v>
      </c>
      <c r="C43" s="66" t="s">
        <v>293</v>
      </c>
      <c r="D43" s="66" t="s">
        <v>294</v>
      </c>
      <c r="E43" s="66" t="s">
        <v>295</v>
      </c>
      <c r="F43" s="66" t="s">
        <v>296</v>
      </c>
      <c r="G43" s="66">
        <v>637.0</v>
      </c>
      <c r="H43" s="66">
        <v>2.010083E7</v>
      </c>
      <c r="I43" s="66">
        <v>0.0</v>
      </c>
      <c r="J43" s="66">
        <v>2.0</v>
      </c>
      <c r="K43" s="67"/>
      <c r="L43" s="67"/>
      <c r="M43" s="68" t="s">
        <v>297</v>
      </c>
      <c r="N43" s="66">
        <v>235959.0</v>
      </c>
      <c r="O43" s="66">
        <v>2.010083E7</v>
      </c>
      <c r="P43" s="66"/>
      <c r="Q43" s="66">
        <v>27.0</v>
      </c>
      <c r="R43" s="66">
        <v>2.010083E7</v>
      </c>
      <c r="S43" s="69">
        <v>0.0</v>
      </c>
      <c r="T43" s="70"/>
      <c r="U43" s="71"/>
      <c r="V43" s="71"/>
      <c r="W43" s="71"/>
      <c r="X43" s="72"/>
      <c r="Y43" s="66" t="s">
        <v>18</v>
      </c>
    </row>
    <row r="44">
      <c r="A44" s="66" t="s">
        <v>60</v>
      </c>
      <c r="B44" s="66">
        <v>4995520.0</v>
      </c>
      <c r="C44" s="66" t="s">
        <v>298</v>
      </c>
      <c r="D44" s="66" t="s">
        <v>106</v>
      </c>
      <c r="E44" s="66" t="s">
        <v>299</v>
      </c>
      <c r="F44" s="66" t="s">
        <v>300</v>
      </c>
      <c r="G44" s="66">
        <v>1691.0</v>
      </c>
      <c r="H44" s="66">
        <v>2.0000121E7</v>
      </c>
      <c r="I44" s="66">
        <v>0.0</v>
      </c>
      <c r="J44" s="66">
        <v>2.0</v>
      </c>
      <c r="K44" s="67"/>
      <c r="L44" s="67"/>
      <c r="M44" s="68" t="s">
        <v>301</v>
      </c>
      <c r="N44" s="66">
        <v>235959.0</v>
      </c>
      <c r="O44" s="66">
        <v>2.0000121E7</v>
      </c>
      <c r="P44" s="67"/>
      <c r="Q44" s="66">
        <v>72.0</v>
      </c>
      <c r="R44" s="66">
        <v>2.0000121E7</v>
      </c>
      <c r="S44" s="69">
        <v>0.0</v>
      </c>
      <c r="T44" s="70"/>
      <c r="U44" s="71"/>
      <c r="V44" s="71"/>
      <c r="W44" s="71"/>
      <c r="X44" s="72"/>
      <c r="Y44" s="65" t="s">
        <v>12</v>
      </c>
    </row>
    <row r="45">
      <c r="A45" s="66" t="s">
        <v>79</v>
      </c>
      <c r="B45" s="66">
        <v>1.1562133E8</v>
      </c>
      <c r="C45" s="66" t="s">
        <v>302</v>
      </c>
      <c r="D45" s="66" t="s">
        <v>106</v>
      </c>
      <c r="E45" s="66" t="s">
        <v>303</v>
      </c>
      <c r="F45" s="66" t="s">
        <v>304</v>
      </c>
      <c r="G45" s="66">
        <v>6016.0</v>
      </c>
      <c r="H45" s="66">
        <v>2.017052E7</v>
      </c>
      <c r="I45" s="66">
        <v>0.0</v>
      </c>
      <c r="J45" s="66">
        <v>163.0</v>
      </c>
      <c r="K45" s="67"/>
      <c r="L45" s="67"/>
      <c r="M45" s="68" t="s">
        <v>305</v>
      </c>
      <c r="N45" s="66">
        <v>235959.0</v>
      </c>
      <c r="O45" s="66">
        <v>2.017052E7</v>
      </c>
      <c r="P45" s="66" t="s">
        <v>306</v>
      </c>
      <c r="Q45" s="66">
        <v>546.0</v>
      </c>
      <c r="R45" s="66">
        <v>2.017052E7</v>
      </c>
      <c r="S45" s="69">
        <v>0.0</v>
      </c>
      <c r="T45" s="70"/>
      <c r="U45" s="71"/>
      <c r="V45" s="71"/>
      <c r="W45" s="71"/>
      <c r="X45" s="71"/>
      <c r="Y45" s="65" t="s">
        <v>14</v>
      </c>
    </row>
    <row r="46">
      <c r="A46" s="66" t="s">
        <v>60</v>
      </c>
      <c r="B46" s="66">
        <v>2.35588391E8</v>
      </c>
      <c r="C46" s="66" t="s">
        <v>307</v>
      </c>
      <c r="D46" s="66" t="s">
        <v>123</v>
      </c>
      <c r="E46" s="66" t="s">
        <v>308</v>
      </c>
      <c r="F46" s="66" t="s">
        <v>309</v>
      </c>
      <c r="G46" s="66">
        <v>181.0</v>
      </c>
      <c r="H46" s="66">
        <v>2.0080201E7</v>
      </c>
      <c r="I46" s="66">
        <v>0.0</v>
      </c>
      <c r="J46" s="66">
        <v>1.0</v>
      </c>
      <c r="K46" s="67"/>
      <c r="L46" s="67"/>
      <c r="M46" s="68" t="s">
        <v>310</v>
      </c>
      <c r="N46" s="66">
        <v>235959.0</v>
      </c>
      <c r="O46" s="66">
        <v>2.0080201E7</v>
      </c>
      <c r="P46" s="66"/>
      <c r="Q46" s="66">
        <v>10.0</v>
      </c>
      <c r="R46" s="66">
        <v>2.0080201E7</v>
      </c>
      <c r="S46" s="69">
        <v>0.0</v>
      </c>
      <c r="T46" s="70"/>
      <c r="U46" s="71"/>
      <c r="V46" s="71"/>
      <c r="W46" s="71"/>
      <c r="X46" s="72"/>
      <c r="Y46" s="65" t="s">
        <v>12</v>
      </c>
    </row>
    <row r="47">
      <c r="A47" s="66" t="s">
        <v>60</v>
      </c>
      <c r="B47" s="66">
        <v>2.04296753E8</v>
      </c>
      <c r="C47" s="66" t="s">
        <v>311</v>
      </c>
      <c r="D47" s="66" t="s">
        <v>312</v>
      </c>
      <c r="E47" s="66" t="s">
        <v>313</v>
      </c>
      <c r="F47" s="66" t="s">
        <v>314</v>
      </c>
      <c r="G47" s="66">
        <v>1025.0</v>
      </c>
      <c r="H47" s="66">
        <v>2.0061228E7</v>
      </c>
      <c r="I47" s="66">
        <v>0.0</v>
      </c>
      <c r="J47" s="66">
        <v>1.0</v>
      </c>
      <c r="K47" s="67"/>
      <c r="L47" s="67"/>
      <c r="M47" s="68" t="s">
        <v>315</v>
      </c>
      <c r="N47" s="66">
        <v>235959.0</v>
      </c>
      <c r="O47" s="66">
        <v>2.0061228E7</v>
      </c>
      <c r="P47" s="67"/>
      <c r="Q47" s="66">
        <v>46.0</v>
      </c>
      <c r="R47" s="66">
        <v>2.0061228E7</v>
      </c>
      <c r="S47" s="69">
        <v>0.0</v>
      </c>
      <c r="T47" s="70"/>
      <c r="U47" s="71"/>
      <c r="V47" s="71"/>
      <c r="W47" s="71"/>
      <c r="X47" s="72"/>
      <c r="Y47" s="66" t="s">
        <v>16</v>
      </c>
    </row>
    <row r="48">
      <c r="A48" s="66" t="s">
        <v>60</v>
      </c>
      <c r="B48" s="66">
        <v>1.22971579E8</v>
      </c>
      <c r="C48" s="66" t="s">
        <v>316</v>
      </c>
      <c r="D48" s="66" t="s">
        <v>244</v>
      </c>
      <c r="E48" s="66" t="s">
        <v>317</v>
      </c>
      <c r="F48" s="66" t="s">
        <v>318</v>
      </c>
      <c r="G48" s="66">
        <v>675.0</v>
      </c>
      <c r="H48" s="66">
        <v>2.003122E7</v>
      </c>
      <c r="I48" s="66">
        <v>0.0</v>
      </c>
      <c r="J48" s="66">
        <v>1.0</v>
      </c>
      <c r="K48" s="67"/>
      <c r="L48" s="67"/>
      <c r="M48" s="68" t="s">
        <v>319</v>
      </c>
      <c r="N48" s="66">
        <v>235959.0</v>
      </c>
      <c r="O48" s="66">
        <v>2.003122E7</v>
      </c>
      <c r="P48" s="66"/>
      <c r="Q48" s="66">
        <v>36.0</v>
      </c>
      <c r="R48" s="66">
        <v>2.003122E7</v>
      </c>
      <c r="S48" s="69">
        <v>0.0</v>
      </c>
      <c r="T48" s="70"/>
      <c r="U48" s="71"/>
      <c r="V48" s="71"/>
      <c r="W48" s="71"/>
      <c r="X48" s="72"/>
      <c r="Y48" s="66" t="s">
        <v>16</v>
      </c>
    </row>
    <row r="49">
      <c r="A49" s="73" t="s">
        <v>60</v>
      </c>
      <c r="B49" s="66">
        <v>3.63494973E8</v>
      </c>
      <c r="C49" s="65" t="s">
        <v>320</v>
      </c>
      <c r="D49" s="65" t="s">
        <v>106</v>
      </c>
      <c r="E49" s="65" t="s">
        <v>321</v>
      </c>
      <c r="F49" s="66" t="s">
        <v>322</v>
      </c>
      <c r="G49" s="66">
        <v>913.0</v>
      </c>
      <c r="H49" s="66">
        <v>2.0140821E7</v>
      </c>
      <c r="I49" s="66">
        <v>0.0</v>
      </c>
      <c r="J49" s="66">
        <v>1.0</v>
      </c>
      <c r="K49" s="67"/>
      <c r="L49" s="67"/>
      <c r="M49" s="68" t="s">
        <v>323</v>
      </c>
      <c r="N49" s="66">
        <v>235959.0</v>
      </c>
      <c r="O49" s="66">
        <v>2.0140821E7</v>
      </c>
      <c r="P49" s="66"/>
      <c r="Q49" s="66">
        <v>41.0</v>
      </c>
      <c r="R49" s="66">
        <v>2.0140821E7</v>
      </c>
      <c r="S49" s="69">
        <v>0.0</v>
      </c>
      <c r="T49" s="70"/>
      <c r="U49" s="71"/>
      <c r="V49" s="71"/>
      <c r="W49" s="71"/>
      <c r="X49" s="72"/>
      <c r="Y49" s="65" t="s">
        <v>12</v>
      </c>
    </row>
    <row r="50">
      <c r="A50" s="73" t="s">
        <v>24</v>
      </c>
      <c r="B50" s="66">
        <v>6.3175235E7</v>
      </c>
      <c r="C50" s="65" t="s">
        <v>324</v>
      </c>
      <c r="D50" s="65" t="s">
        <v>164</v>
      </c>
      <c r="E50" s="65" t="s">
        <v>325</v>
      </c>
      <c r="F50" s="66" t="s">
        <v>326</v>
      </c>
      <c r="G50" s="66">
        <v>170.0</v>
      </c>
      <c r="H50" s="66">
        <v>2.0190404E7</v>
      </c>
      <c r="I50" s="66">
        <v>0.0</v>
      </c>
      <c r="J50" s="66">
        <v>7.0</v>
      </c>
      <c r="K50" s="67"/>
      <c r="L50" s="67"/>
      <c r="M50" s="68" t="s">
        <v>327</v>
      </c>
      <c r="N50" s="66">
        <v>235959.0</v>
      </c>
      <c r="O50" s="66">
        <v>2.0190404E7</v>
      </c>
      <c r="P50" s="66" t="s">
        <v>328</v>
      </c>
      <c r="Q50" s="66">
        <v>11.0</v>
      </c>
      <c r="R50" s="66">
        <v>2.0190404E7</v>
      </c>
      <c r="S50" s="69">
        <v>0.0</v>
      </c>
      <c r="T50" s="70"/>
      <c r="U50" s="71"/>
      <c r="V50" s="71"/>
      <c r="W50" s="71"/>
      <c r="X50" s="65"/>
      <c r="Y50" s="66" t="s">
        <v>18</v>
      </c>
    </row>
    <row r="51">
      <c r="A51" s="73" t="s">
        <v>24</v>
      </c>
      <c r="B51" s="66">
        <v>6.3191452E7</v>
      </c>
      <c r="C51" s="65" t="s">
        <v>329</v>
      </c>
      <c r="D51" s="65" t="s">
        <v>164</v>
      </c>
      <c r="E51" s="65" t="s">
        <v>325</v>
      </c>
      <c r="F51" s="66" t="s">
        <v>330</v>
      </c>
      <c r="G51" s="66">
        <v>145.0</v>
      </c>
      <c r="H51" s="66">
        <v>2.0190404E7</v>
      </c>
      <c r="I51" s="66">
        <v>0.0</v>
      </c>
      <c r="J51" s="66">
        <v>6.0</v>
      </c>
      <c r="K51" s="67"/>
      <c r="L51" s="67"/>
      <c r="M51" s="68" t="s">
        <v>331</v>
      </c>
      <c r="N51" s="66">
        <v>235959.0</v>
      </c>
      <c r="O51" s="66">
        <v>2.0190404E7</v>
      </c>
      <c r="P51" s="66" t="s">
        <v>328</v>
      </c>
      <c r="Q51" s="66">
        <v>9.0</v>
      </c>
      <c r="R51" s="66">
        <v>2.0190404E7</v>
      </c>
      <c r="S51" s="69">
        <v>0.0</v>
      </c>
      <c r="T51" s="70"/>
      <c r="U51" s="71"/>
      <c r="V51" s="71"/>
      <c r="W51" s="71"/>
      <c r="X51" s="72"/>
      <c r="Y51" s="66" t="s">
        <v>18</v>
      </c>
    </row>
    <row r="52">
      <c r="A52" s="66" t="s">
        <v>79</v>
      </c>
      <c r="B52" s="66">
        <v>1.33682524E8</v>
      </c>
      <c r="C52" s="66" t="s">
        <v>332</v>
      </c>
      <c r="D52" s="66" t="s">
        <v>123</v>
      </c>
      <c r="E52" s="66" t="s">
        <v>333</v>
      </c>
      <c r="F52" s="66" t="s">
        <v>334</v>
      </c>
      <c r="G52" s="66">
        <v>1169.0</v>
      </c>
      <c r="H52" s="66">
        <v>2.0180926E7</v>
      </c>
      <c r="I52" s="66">
        <v>0.0</v>
      </c>
      <c r="J52" s="66">
        <v>27.0</v>
      </c>
      <c r="K52" s="67"/>
      <c r="L52" s="67"/>
      <c r="M52" s="68" t="s">
        <v>335</v>
      </c>
      <c r="N52" s="66">
        <v>235959.0</v>
      </c>
      <c r="O52" s="66">
        <v>2.0180926E7</v>
      </c>
      <c r="P52" s="66" t="s">
        <v>336</v>
      </c>
      <c r="Q52" s="66">
        <v>93.0</v>
      </c>
      <c r="R52" s="66">
        <v>2.0180926E7</v>
      </c>
      <c r="S52" s="69">
        <v>0.0</v>
      </c>
      <c r="T52" s="70"/>
      <c r="U52" s="71"/>
      <c r="V52" s="71"/>
      <c r="W52" s="71"/>
      <c r="X52" s="72"/>
      <c r="Y52" s="65" t="s">
        <v>12</v>
      </c>
    </row>
    <row r="53">
      <c r="A53" s="65" t="s">
        <v>60</v>
      </c>
      <c r="B53" s="66">
        <v>2.9005032E8</v>
      </c>
      <c r="C53" s="65" t="s">
        <v>337</v>
      </c>
      <c r="D53" s="65" t="s">
        <v>106</v>
      </c>
      <c r="E53" s="65" t="s">
        <v>338</v>
      </c>
      <c r="F53" s="66" t="s">
        <v>339</v>
      </c>
      <c r="G53" s="66">
        <v>649.0</v>
      </c>
      <c r="H53" s="66">
        <v>2.0100807E7</v>
      </c>
      <c r="I53" s="66">
        <v>0.0</v>
      </c>
      <c r="J53" s="66">
        <v>1.0</v>
      </c>
      <c r="K53" s="67"/>
      <c r="L53" s="67"/>
      <c r="M53" s="68" t="s">
        <v>340</v>
      </c>
      <c r="N53" s="66">
        <v>235959.0</v>
      </c>
      <c r="O53" s="66">
        <v>2.0100807E7</v>
      </c>
      <c r="P53" s="66"/>
      <c r="Q53" s="66">
        <v>44.0</v>
      </c>
      <c r="R53" s="66">
        <v>2.0100807E7</v>
      </c>
      <c r="S53" s="69">
        <v>0.0</v>
      </c>
      <c r="T53" s="70"/>
      <c r="U53" s="71"/>
      <c r="V53" s="71"/>
      <c r="W53" s="71"/>
      <c r="X53" s="72"/>
      <c r="Y53" s="65" t="s">
        <v>12</v>
      </c>
    </row>
    <row r="54">
      <c r="A54" s="73" t="s">
        <v>68</v>
      </c>
      <c r="B54" s="66">
        <v>6602730.0</v>
      </c>
      <c r="C54" s="65" t="s">
        <v>341</v>
      </c>
      <c r="D54" s="65" t="s">
        <v>106</v>
      </c>
      <c r="E54" s="65" t="s">
        <v>338</v>
      </c>
      <c r="F54" s="66" t="s">
        <v>342</v>
      </c>
      <c r="G54" s="66">
        <v>631.0</v>
      </c>
      <c r="H54" s="66">
        <v>2.0100804E7</v>
      </c>
      <c r="I54" s="66">
        <v>0.0</v>
      </c>
      <c r="J54" s="66">
        <v>13.0</v>
      </c>
      <c r="K54" s="67"/>
      <c r="L54" s="67"/>
      <c r="M54" s="66" t="s">
        <v>121</v>
      </c>
      <c r="N54" s="66">
        <v>235959.0</v>
      </c>
      <c r="O54" s="66">
        <v>2.0100804E7</v>
      </c>
      <c r="P54" s="67"/>
      <c r="Q54" s="66">
        <v>44.0</v>
      </c>
      <c r="R54" s="66">
        <v>2.0100804E7</v>
      </c>
      <c r="S54" s="69">
        <v>0.0</v>
      </c>
      <c r="T54" s="70"/>
      <c r="U54" s="71"/>
      <c r="V54" s="71"/>
      <c r="W54" s="71"/>
      <c r="X54" s="72"/>
      <c r="Y54" s="65" t="s">
        <v>12</v>
      </c>
    </row>
    <row r="55">
      <c r="A55" s="74" t="s">
        <v>24</v>
      </c>
      <c r="B55" s="66">
        <v>5.7193584E7</v>
      </c>
      <c r="C55" s="65" t="s">
        <v>343</v>
      </c>
      <c r="D55" s="65" t="s">
        <v>344</v>
      </c>
      <c r="E55" s="65" t="s">
        <v>345</v>
      </c>
      <c r="F55" s="66" t="s">
        <v>346</v>
      </c>
      <c r="G55" s="66">
        <v>450.0</v>
      </c>
      <c r="H55" s="66">
        <v>2.018092E7</v>
      </c>
      <c r="I55" s="66">
        <v>0.0</v>
      </c>
      <c r="J55" s="66">
        <v>11.0</v>
      </c>
      <c r="K55" s="67"/>
      <c r="L55" s="67"/>
      <c r="M55" s="68" t="s">
        <v>347</v>
      </c>
      <c r="N55" s="66">
        <v>235959.0</v>
      </c>
      <c r="O55" s="66">
        <v>2.018092E7</v>
      </c>
      <c r="P55" s="66" t="s">
        <v>348</v>
      </c>
      <c r="Q55" s="66">
        <v>22.0</v>
      </c>
      <c r="R55" s="66">
        <v>2.018092E7</v>
      </c>
      <c r="S55" s="69">
        <v>0.0</v>
      </c>
      <c r="T55" s="70"/>
      <c r="U55" s="71"/>
      <c r="V55" s="71"/>
      <c r="W55" s="71"/>
      <c r="X55" s="72"/>
      <c r="Y55" s="65" t="s">
        <v>12</v>
      </c>
    </row>
    <row r="56">
      <c r="A56" s="68" t="s">
        <v>24</v>
      </c>
      <c r="B56" s="66">
        <v>4.9256469E7</v>
      </c>
      <c r="C56" s="66" t="s">
        <v>349</v>
      </c>
      <c r="D56" s="66" t="s">
        <v>123</v>
      </c>
      <c r="E56" s="66" t="s">
        <v>350</v>
      </c>
      <c r="F56" s="66" t="s">
        <v>351</v>
      </c>
      <c r="G56" s="66">
        <v>6547.0</v>
      </c>
      <c r="H56" s="66">
        <v>2.0170425E7</v>
      </c>
      <c r="I56" s="66">
        <v>0.0</v>
      </c>
      <c r="J56" s="66">
        <v>180.0</v>
      </c>
      <c r="K56" s="67"/>
      <c r="L56" s="67"/>
      <c r="M56" s="68" t="s">
        <v>352</v>
      </c>
      <c r="N56" s="66">
        <v>235959.0</v>
      </c>
      <c r="O56" s="66">
        <v>2.0170425E7</v>
      </c>
      <c r="P56" s="66" t="s">
        <v>353</v>
      </c>
      <c r="Q56" s="66">
        <v>382.0</v>
      </c>
      <c r="R56" s="66">
        <v>2.0170425E7</v>
      </c>
      <c r="S56" s="69">
        <v>0.0</v>
      </c>
      <c r="T56" s="70"/>
      <c r="U56" s="71"/>
      <c r="V56" s="71"/>
      <c r="W56" s="71"/>
      <c r="X56" s="72"/>
      <c r="Y56" s="65" t="s">
        <v>14</v>
      </c>
    </row>
    <row r="57">
      <c r="A57" s="65" t="s">
        <v>60</v>
      </c>
      <c r="B57" s="66">
        <v>4.3826339E7</v>
      </c>
      <c r="C57" s="65" t="s">
        <v>354</v>
      </c>
      <c r="D57" s="65" t="s">
        <v>106</v>
      </c>
      <c r="E57" s="65" t="s">
        <v>355</v>
      </c>
      <c r="F57" s="66" t="s">
        <v>356</v>
      </c>
      <c r="G57" s="66">
        <v>584.0</v>
      </c>
      <c r="H57" s="66">
        <v>2.0010309E7</v>
      </c>
      <c r="I57" s="66">
        <v>0.0</v>
      </c>
      <c r="J57" s="66">
        <v>2.0</v>
      </c>
      <c r="K57" s="67"/>
      <c r="L57" s="67"/>
      <c r="M57" s="68" t="s">
        <v>357</v>
      </c>
      <c r="N57" s="66">
        <v>235959.0</v>
      </c>
      <c r="O57" s="66">
        <v>2.0010309E7</v>
      </c>
      <c r="P57" s="67"/>
      <c r="Q57" s="66">
        <v>28.0</v>
      </c>
      <c r="R57" s="66">
        <v>2.0010309E7</v>
      </c>
      <c r="S57" s="69">
        <v>0.0</v>
      </c>
      <c r="T57" s="70"/>
      <c r="U57" s="71"/>
      <c r="V57" s="71"/>
      <c r="W57" s="71"/>
      <c r="X57" s="72"/>
      <c r="Y57" s="65" t="s">
        <v>12</v>
      </c>
    </row>
    <row r="58">
      <c r="A58" s="68" t="s">
        <v>59</v>
      </c>
      <c r="B58" s="66">
        <v>1.66049751E8</v>
      </c>
      <c r="C58" s="66" t="s">
        <v>358</v>
      </c>
      <c r="D58" s="66" t="s">
        <v>112</v>
      </c>
      <c r="E58" s="66" t="s">
        <v>359</v>
      </c>
      <c r="F58" s="66" t="s">
        <v>360</v>
      </c>
      <c r="G58" s="66">
        <v>256.0</v>
      </c>
      <c r="H58" s="66">
        <v>2.0160306E7</v>
      </c>
      <c r="I58" s="66">
        <v>0.0</v>
      </c>
      <c r="J58" s="66">
        <v>6.0</v>
      </c>
      <c r="K58" s="67"/>
      <c r="L58" s="67"/>
      <c r="M58" s="68" t="s">
        <v>361</v>
      </c>
      <c r="N58" s="66">
        <v>235959.0</v>
      </c>
      <c r="O58" s="66">
        <v>2.0160306E7</v>
      </c>
      <c r="P58" s="67"/>
      <c r="Q58" s="66">
        <v>16.0</v>
      </c>
      <c r="R58" s="66">
        <v>2.0160306E7</v>
      </c>
      <c r="S58" s="69">
        <v>0.0</v>
      </c>
      <c r="T58" s="70"/>
      <c r="U58" s="71"/>
      <c r="V58" s="71"/>
      <c r="W58" s="71"/>
      <c r="X58" s="72"/>
      <c r="Y58" s="65" t="s">
        <v>12</v>
      </c>
    </row>
    <row r="59">
      <c r="A59" s="65" t="s">
        <v>60</v>
      </c>
      <c r="B59" s="66">
        <v>4.01559702E8</v>
      </c>
      <c r="C59" s="65" t="s">
        <v>362</v>
      </c>
      <c r="D59" s="65" t="s">
        <v>123</v>
      </c>
      <c r="E59" s="65" t="s">
        <v>363</v>
      </c>
      <c r="F59" s="66" t="s">
        <v>364</v>
      </c>
      <c r="G59" s="66">
        <v>1065.0</v>
      </c>
      <c r="H59" s="66">
        <v>2.0161018E7</v>
      </c>
      <c r="I59" s="66">
        <v>0.0</v>
      </c>
      <c r="J59" s="66">
        <v>1.0</v>
      </c>
      <c r="K59" s="67"/>
      <c r="L59" s="67"/>
      <c r="M59" s="68" t="s">
        <v>365</v>
      </c>
      <c r="N59" s="66">
        <v>235959.0</v>
      </c>
      <c r="O59" s="66">
        <v>2.0161018E7</v>
      </c>
      <c r="P59" s="66"/>
      <c r="Q59" s="66">
        <v>40.0</v>
      </c>
      <c r="R59" s="66">
        <v>2.0161018E7</v>
      </c>
      <c r="S59" s="69">
        <v>0.0</v>
      </c>
      <c r="T59" s="70"/>
      <c r="U59" s="71"/>
      <c r="V59" s="71"/>
      <c r="W59" s="71"/>
      <c r="X59" s="72"/>
      <c r="Y59" s="65" t="s">
        <v>12</v>
      </c>
    </row>
    <row r="60">
      <c r="A60" s="66" t="s">
        <v>60</v>
      </c>
      <c r="B60" s="66">
        <v>1.509374E7</v>
      </c>
      <c r="C60" s="66" t="s">
        <v>366</v>
      </c>
      <c r="D60" s="66" t="s">
        <v>112</v>
      </c>
      <c r="E60" s="66" t="s">
        <v>367</v>
      </c>
      <c r="F60" s="66" t="s">
        <v>368</v>
      </c>
      <c r="G60" s="66">
        <v>306.0</v>
      </c>
      <c r="H60" s="66">
        <v>2.0000526E7</v>
      </c>
      <c r="I60" s="66">
        <v>0.0</v>
      </c>
      <c r="J60" s="66">
        <v>1.0</v>
      </c>
      <c r="K60" s="67"/>
      <c r="L60" s="67"/>
      <c r="M60" s="68" t="s">
        <v>369</v>
      </c>
      <c r="N60" s="66">
        <v>235959.0</v>
      </c>
      <c r="O60" s="66">
        <v>2.0000526E7</v>
      </c>
      <c r="P60" s="66"/>
      <c r="Q60" s="66">
        <v>14.0</v>
      </c>
      <c r="R60" s="66">
        <v>2.0000526E7</v>
      </c>
      <c r="S60" s="69">
        <v>0.0</v>
      </c>
      <c r="T60" s="70"/>
      <c r="U60" s="71"/>
      <c r="V60" s="71"/>
      <c r="W60" s="71"/>
      <c r="X60" s="72"/>
      <c r="Y60" s="65" t="s">
        <v>12</v>
      </c>
    </row>
    <row r="61">
      <c r="A61" s="68" t="s">
        <v>24</v>
      </c>
      <c r="B61" s="66">
        <v>1.3298532E7</v>
      </c>
      <c r="C61" s="66" t="s">
        <v>370</v>
      </c>
      <c r="D61" s="66" t="s">
        <v>164</v>
      </c>
      <c r="E61" s="66" t="s">
        <v>371</v>
      </c>
      <c r="F61" s="66" t="s">
        <v>372</v>
      </c>
      <c r="G61" s="66">
        <v>323.0</v>
      </c>
      <c r="H61" s="66">
        <v>2.0101111E7</v>
      </c>
      <c r="I61" s="66">
        <v>0.0</v>
      </c>
      <c r="J61" s="66">
        <v>6.0</v>
      </c>
      <c r="K61" s="67"/>
      <c r="L61" s="67"/>
      <c r="M61" s="68" t="s">
        <v>373</v>
      </c>
      <c r="N61" s="66">
        <v>235959.0</v>
      </c>
      <c r="O61" s="66">
        <v>2.0101111E7</v>
      </c>
      <c r="P61" s="66" t="s">
        <v>374</v>
      </c>
      <c r="Q61" s="66">
        <v>14.0</v>
      </c>
      <c r="R61" s="66">
        <v>2.0101111E7</v>
      </c>
      <c r="S61" s="69">
        <v>0.0</v>
      </c>
      <c r="T61" s="70"/>
      <c r="U61" s="71"/>
      <c r="V61" s="71"/>
      <c r="W61" s="71"/>
      <c r="X61" s="72"/>
      <c r="Y61" s="66" t="s">
        <v>18</v>
      </c>
    </row>
    <row r="62">
      <c r="A62" s="66" t="s">
        <v>30</v>
      </c>
      <c r="B62" s="66">
        <v>4256497.0</v>
      </c>
      <c r="C62" s="66" t="s">
        <v>375</v>
      </c>
      <c r="D62" s="66" t="s">
        <v>164</v>
      </c>
      <c r="E62" s="66" t="s">
        <v>371</v>
      </c>
      <c r="F62" s="66" t="s">
        <v>376</v>
      </c>
      <c r="G62" s="66">
        <v>396.0</v>
      </c>
      <c r="H62" s="66">
        <v>2.0100816E7</v>
      </c>
      <c r="I62" s="66">
        <v>0.0</v>
      </c>
      <c r="J62" s="66">
        <v>7.0</v>
      </c>
      <c r="K62" s="67"/>
      <c r="L62" s="67"/>
      <c r="M62" s="68" t="s">
        <v>377</v>
      </c>
      <c r="N62" s="66">
        <v>235959.0</v>
      </c>
      <c r="O62" s="66">
        <v>2.0100816E7</v>
      </c>
      <c r="P62" s="67"/>
      <c r="Q62" s="66">
        <v>17.0</v>
      </c>
      <c r="R62" s="66">
        <v>2.0100816E7</v>
      </c>
      <c r="S62" s="69">
        <v>0.0</v>
      </c>
      <c r="T62" s="70"/>
      <c r="U62" s="71"/>
      <c r="V62" s="71"/>
      <c r="W62" s="71"/>
      <c r="X62" s="72"/>
      <c r="Y62" s="66" t="s">
        <v>18</v>
      </c>
    </row>
    <row r="63">
      <c r="A63" s="73" t="s">
        <v>63</v>
      </c>
      <c r="B63" s="66">
        <v>1800642.0</v>
      </c>
      <c r="C63" s="65" t="s">
        <v>378</v>
      </c>
      <c r="D63" s="65" t="s">
        <v>164</v>
      </c>
      <c r="E63" s="65" t="s">
        <v>371</v>
      </c>
      <c r="F63" s="66" t="s">
        <v>379</v>
      </c>
      <c r="G63" s="66">
        <v>262.0</v>
      </c>
      <c r="H63" s="66">
        <v>2.0100817E7</v>
      </c>
      <c r="I63" s="66">
        <v>0.0</v>
      </c>
      <c r="J63" s="66">
        <v>6.0</v>
      </c>
      <c r="K63" s="67"/>
      <c r="L63" s="67"/>
      <c r="M63" s="68" t="s">
        <v>380</v>
      </c>
      <c r="N63" s="66">
        <v>235959.0</v>
      </c>
      <c r="O63" s="66">
        <v>2.0100817E7</v>
      </c>
      <c r="P63" s="67"/>
      <c r="Q63" s="66">
        <v>14.0</v>
      </c>
      <c r="R63" s="66">
        <v>2.0100817E7</v>
      </c>
      <c r="S63" s="69">
        <v>0.0</v>
      </c>
      <c r="T63" s="70"/>
      <c r="U63" s="71"/>
      <c r="V63" s="71"/>
      <c r="W63" s="71"/>
      <c r="X63" s="65"/>
      <c r="Y63" s="66" t="s">
        <v>18</v>
      </c>
    </row>
    <row r="64">
      <c r="A64" s="74" t="s">
        <v>59</v>
      </c>
      <c r="B64" s="66">
        <v>1.66106766E8</v>
      </c>
      <c r="C64" s="65" t="s">
        <v>381</v>
      </c>
      <c r="D64" s="65" t="s">
        <v>164</v>
      </c>
      <c r="E64" s="65" t="s">
        <v>382</v>
      </c>
      <c r="F64" s="66" t="s">
        <v>383</v>
      </c>
      <c r="G64" s="66">
        <v>176.0</v>
      </c>
      <c r="H64" s="66">
        <v>2.0160304E7</v>
      </c>
      <c r="I64" s="66">
        <v>0.0</v>
      </c>
      <c r="J64" s="66">
        <v>4.0</v>
      </c>
      <c r="K64" s="67"/>
      <c r="L64" s="67"/>
      <c r="M64" s="68" t="s">
        <v>384</v>
      </c>
      <c r="N64" s="66">
        <v>235959.0</v>
      </c>
      <c r="O64" s="66">
        <v>2.0160304E7</v>
      </c>
      <c r="P64" s="67"/>
      <c r="Q64" s="66">
        <v>10.0</v>
      </c>
      <c r="R64" s="66">
        <v>2.0160304E7</v>
      </c>
      <c r="S64" s="69">
        <v>0.0</v>
      </c>
      <c r="T64" s="70"/>
      <c r="U64" s="71"/>
      <c r="V64" s="71"/>
      <c r="W64" s="71"/>
      <c r="X64" s="65"/>
      <c r="Y64" s="66" t="s">
        <v>18</v>
      </c>
    </row>
    <row r="65">
      <c r="A65" s="65" t="s">
        <v>60</v>
      </c>
      <c r="B65" s="66">
        <v>4.6143376E7</v>
      </c>
      <c r="C65" s="65" t="s">
        <v>385</v>
      </c>
      <c r="D65" s="65" t="s">
        <v>106</v>
      </c>
      <c r="E65" s="65" t="s">
        <v>386</v>
      </c>
      <c r="F65" s="66" t="s">
        <v>387</v>
      </c>
      <c r="G65" s="66">
        <v>2019.0</v>
      </c>
      <c r="H65" s="66">
        <v>2.0010419E7</v>
      </c>
      <c r="I65" s="66">
        <v>0.0</v>
      </c>
      <c r="J65" s="66">
        <v>1.0</v>
      </c>
      <c r="K65" s="67"/>
      <c r="L65" s="67"/>
      <c r="M65" s="68" t="s">
        <v>388</v>
      </c>
      <c r="N65" s="66">
        <v>235959.0</v>
      </c>
      <c r="O65" s="66">
        <v>2.0010419E7</v>
      </c>
      <c r="P65" s="66"/>
      <c r="Q65" s="66">
        <v>94.0</v>
      </c>
      <c r="R65" s="66">
        <v>2.0010419E7</v>
      </c>
      <c r="S65" s="69">
        <v>0.0</v>
      </c>
      <c r="T65" s="70"/>
      <c r="U65" s="71"/>
      <c r="V65" s="71"/>
      <c r="W65" s="71"/>
      <c r="X65" s="65"/>
      <c r="Y65" s="65" t="s">
        <v>12</v>
      </c>
    </row>
    <row r="66">
      <c r="A66" s="65" t="s">
        <v>30</v>
      </c>
      <c r="B66" s="66">
        <v>1.0045783E7</v>
      </c>
      <c r="C66" s="65" t="s">
        <v>389</v>
      </c>
      <c r="D66" s="65" t="s">
        <v>106</v>
      </c>
      <c r="E66" s="65" t="s">
        <v>390</v>
      </c>
      <c r="F66" s="66" t="s">
        <v>391</v>
      </c>
      <c r="G66" s="66">
        <v>502.0</v>
      </c>
      <c r="H66" s="66">
        <v>2.0150905E7</v>
      </c>
      <c r="I66" s="66">
        <v>0.0</v>
      </c>
      <c r="J66" s="66">
        <v>9.0</v>
      </c>
      <c r="K66" s="67"/>
      <c r="L66" s="67"/>
      <c r="M66" s="68" t="s">
        <v>392</v>
      </c>
      <c r="N66" s="66">
        <v>235959.0</v>
      </c>
      <c r="O66" s="66">
        <v>2.0150905E7</v>
      </c>
      <c r="P66" s="67"/>
      <c r="Q66" s="66">
        <v>29.0</v>
      </c>
      <c r="R66" s="66">
        <v>2.0150905E7</v>
      </c>
      <c r="S66" s="69">
        <v>0.0</v>
      </c>
      <c r="T66" s="70"/>
      <c r="U66" s="71"/>
      <c r="V66" s="71"/>
      <c r="W66" s="71"/>
      <c r="X66" s="72"/>
      <c r="Y66" s="65" t="s">
        <v>12</v>
      </c>
    </row>
    <row r="67">
      <c r="A67" s="68" t="s">
        <v>70</v>
      </c>
      <c r="B67" s="66">
        <v>2680280.0</v>
      </c>
      <c r="C67" s="66" t="s">
        <v>393</v>
      </c>
      <c r="D67" s="66" t="s">
        <v>139</v>
      </c>
      <c r="E67" s="66" t="s">
        <v>394</v>
      </c>
      <c r="F67" s="66" t="s">
        <v>395</v>
      </c>
      <c r="G67" s="66">
        <v>153.0</v>
      </c>
      <c r="H67" s="66">
        <v>2.0160718E7</v>
      </c>
      <c r="I67" s="66">
        <v>0.0</v>
      </c>
      <c r="J67" s="66">
        <v>6.0</v>
      </c>
      <c r="K67" s="67"/>
      <c r="L67" s="67"/>
      <c r="M67" s="68" t="s">
        <v>396</v>
      </c>
      <c r="N67" s="66">
        <v>235959.0</v>
      </c>
      <c r="O67" s="66">
        <v>2.0160718E7</v>
      </c>
      <c r="P67" s="67"/>
      <c r="Q67" s="66">
        <v>11.0</v>
      </c>
      <c r="R67" s="66">
        <v>2.0160718E7</v>
      </c>
      <c r="S67" s="69">
        <v>0.0</v>
      </c>
      <c r="T67" s="70"/>
      <c r="U67" s="71"/>
      <c r="V67" s="71"/>
      <c r="W67" s="71"/>
      <c r="X67" s="72"/>
      <c r="Y67" s="66" t="s">
        <v>16</v>
      </c>
    </row>
    <row r="68">
      <c r="A68" s="65" t="s">
        <v>79</v>
      </c>
      <c r="B68" s="66">
        <v>1.05671485E8</v>
      </c>
      <c r="C68" s="65" t="s">
        <v>393</v>
      </c>
      <c r="D68" s="65" t="s">
        <v>139</v>
      </c>
      <c r="E68" s="65" t="s">
        <v>397</v>
      </c>
      <c r="F68" s="66" t="s">
        <v>398</v>
      </c>
      <c r="G68" s="66">
        <v>349.0</v>
      </c>
      <c r="H68" s="66">
        <v>2.0160718E7</v>
      </c>
      <c r="I68" s="66">
        <v>0.0</v>
      </c>
      <c r="J68" s="66">
        <v>7.0</v>
      </c>
      <c r="K68" s="67"/>
      <c r="L68" s="67"/>
      <c r="M68" s="68" t="s">
        <v>399</v>
      </c>
      <c r="N68" s="66">
        <v>235959.0</v>
      </c>
      <c r="O68" s="66">
        <v>2.0160718E7</v>
      </c>
      <c r="P68" s="66" t="s">
        <v>187</v>
      </c>
      <c r="Q68" s="66">
        <v>25.0</v>
      </c>
      <c r="R68" s="66">
        <v>2.0160718E7</v>
      </c>
      <c r="S68" s="69">
        <v>0.0</v>
      </c>
      <c r="T68" s="70"/>
      <c r="U68" s="71"/>
      <c r="V68" s="71"/>
      <c r="W68" s="71"/>
      <c r="X68" s="72"/>
      <c r="Y68" s="66" t="s">
        <v>16</v>
      </c>
    </row>
    <row r="69">
      <c r="A69" s="74" t="s">
        <v>70</v>
      </c>
      <c r="B69" s="66">
        <v>3491670.0</v>
      </c>
      <c r="C69" s="65" t="s">
        <v>400</v>
      </c>
      <c r="D69" s="65" t="s">
        <v>106</v>
      </c>
      <c r="E69" s="65" t="s">
        <v>401</v>
      </c>
      <c r="F69" s="66" t="s">
        <v>402</v>
      </c>
      <c r="G69" s="66">
        <v>146.0</v>
      </c>
      <c r="H69" s="66">
        <v>2.0190415E7</v>
      </c>
      <c r="I69" s="66">
        <v>0.0</v>
      </c>
      <c r="J69" s="66">
        <v>4.0</v>
      </c>
      <c r="K69" s="67"/>
      <c r="L69" s="67"/>
      <c r="M69" s="68" t="s">
        <v>403</v>
      </c>
      <c r="N69" s="66">
        <v>235959.0</v>
      </c>
      <c r="O69" s="66">
        <v>2.0190415E7</v>
      </c>
      <c r="P69" s="66"/>
      <c r="Q69" s="66">
        <v>5.0</v>
      </c>
      <c r="R69" s="66">
        <v>2.0190415E7</v>
      </c>
      <c r="S69" s="69">
        <v>0.0</v>
      </c>
      <c r="T69" s="70"/>
      <c r="U69" s="71"/>
      <c r="V69" s="71"/>
      <c r="W69" s="71"/>
      <c r="X69" s="72"/>
      <c r="Y69" s="65" t="s">
        <v>12</v>
      </c>
    </row>
    <row r="70">
      <c r="A70" s="65" t="s">
        <v>79</v>
      </c>
      <c r="B70" s="66">
        <v>1.2916181E8</v>
      </c>
      <c r="C70" s="65" t="s">
        <v>404</v>
      </c>
      <c r="D70" s="65" t="s">
        <v>123</v>
      </c>
      <c r="E70" s="65" t="s">
        <v>405</v>
      </c>
      <c r="F70" s="66" t="s">
        <v>406</v>
      </c>
      <c r="G70" s="66">
        <v>725.0</v>
      </c>
      <c r="H70" s="66">
        <v>2.0180406E7</v>
      </c>
      <c r="I70" s="66">
        <v>0.0</v>
      </c>
      <c r="J70" s="66">
        <v>14.0</v>
      </c>
      <c r="K70" s="67"/>
      <c r="L70" s="67"/>
      <c r="M70" s="68" t="s">
        <v>407</v>
      </c>
      <c r="N70" s="66">
        <v>235959.0</v>
      </c>
      <c r="O70" s="66">
        <v>2.0180406E7</v>
      </c>
      <c r="P70" s="66" t="s">
        <v>408</v>
      </c>
      <c r="Q70" s="66">
        <v>25.0</v>
      </c>
      <c r="R70" s="66">
        <v>2.0180406E7</v>
      </c>
      <c r="S70" s="69">
        <v>0.0</v>
      </c>
      <c r="T70" s="70"/>
      <c r="U70" s="71"/>
      <c r="V70" s="71"/>
      <c r="W70" s="71"/>
      <c r="X70" s="72"/>
      <c r="Y70" s="65" t="s">
        <v>12</v>
      </c>
    </row>
    <row r="71">
      <c r="A71" s="74" t="s">
        <v>24</v>
      </c>
      <c r="B71" s="66">
        <v>2.3295985E7</v>
      </c>
      <c r="C71" s="65" t="s">
        <v>409</v>
      </c>
      <c r="D71" s="65" t="s">
        <v>215</v>
      </c>
      <c r="E71" s="65" t="s">
        <v>410</v>
      </c>
      <c r="F71" s="66" t="s">
        <v>411</v>
      </c>
      <c r="G71" s="66">
        <v>202.0</v>
      </c>
      <c r="H71" s="66">
        <v>2.0121017E7</v>
      </c>
      <c r="I71" s="66">
        <v>0.0</v>
      </c>
      <c r="J71" s="66">
        <v>3.0</v>
      </c>
      <c r="K71" s="67"/>
      <c r="L71" s="67"/>
      <c r="M71" s="66" t="s">
        <v>121</v>
      </c>
      <c r="N71" s="66">
        <v>235959.0</v>
      </c>
      <c r="O71" s="66">
        <v>2.0121017E7</v>
      </c>
      <c r="P71" s="67"/>
      <c r="Q71" s="66">
        <v>10.0</v>
      </c>
      <c r="R71" s="66">
        <v>2.0121017E7</v>
      </c>
      <c r="S71" s="69">
        <v>0.0</v>
      </c>
      <c r="T71" s="70"/>
      <c r="U71" s="71"/>
      <c r="V71" s="71"/>
      <c r="W71" s="71"/>
      <c r="X71" s="72"/>
      <c r="Y71" s="65" t="s">
        <v>12</v>
      </c>
    </row>
    <row r="72">
      <c r="A72" s="74" t="s">
        <v>24</v>
      </c>
      <c r="B72" s="66">
        <v>5.2465245E7</v>
      </c>
      <c r="C72" s="65" t="s">
        <v>412</v>
      </c>
      <c r="D72" s="65" t="s">
        <v>413</v>
      </c>
      <c r="E72" s="65" t="s">
        <v>414</v>
      </c>
      <c r="F72" s="66" t="s">
        <v>415</v>
      </c>
      <c r="G72" s="66">
        <v>860.0</v>
      </c>
      <c r="H72" s="66">
        <v>2.0180102E7</v>
      </c>
      <c r="I72" s="66">
        <v>0.0</v>
      </c>
      <c r="J72" s="66">
        <v>44.0</v>
      </c>
      <c r="K72" s="67"/>
      <c r="L72" s="67"/>
      <c r="M72" s="68" t="s">
        <v>416</v>
      </c>
      <c r="N72" s="66">
        <v>235959.0</v>
      </c>
      <c r="O72" s="66">
        <v>2.0180102E7</v>
      </c>
      <c r="P72" s="66" t="s">
        <v>417</v>
      </c>
      <c r="Q72" s="66">
        <v>84.0</v>
      </c>
      <c r="R72" s="66">
        <v>2.0180102E7</v>
      </c>
      <c r="S72" s="69">
        <v>0.0</v>
      </c>
      <c r="T72" s="70"/>
      <c r="U72" s="71"/>
      <c r="V72" s="71"/>
      <c r="W72" s="71"/>
      <c r="X72" s="72"/>
      <c r="Y72" s="66" t="s">
        <v>16</v>
      </c>
    </row>
    <row r="73">
      <c r="A73" s="65" t="s">
        <v>60</v>
      </c>
      <c r="B73" s="66">
        <v>4.55012931E8</v>
      </c>
      <c r="C73" s="65" t="s">
        <v>418</v>
      </c>
      <c r="D73" s="65" t="s">
        <v>419</v>
      </c>
      <c r="E73" s="65" t="s">
        <v>420</v>
      </c>
      <c r="F73" s="66" t="s">
        <v>421</v>
      </c>
      <c r="G73" s="66">
        <v>1209.0</v>
      </c>
      <c r="H73" s="66">
        <v>2.0191228E7</v>
      </c>
      <c r="I73" s="66">
        <v>0.0</v>
      </c>
      <c r="J73" s="66">
        <v>24.0</v>
      </c>
      <c r="K73" s="67"/>
      <c r="L73" s="67"/>
      <c r="M73" s="66" t="s">
        <v>121</v>
      </c>
      <c r="N73" s="66">
        <v>235959.0</v>
      </c>
      <c r="O73" s="66">
        <v>2.0191228E7</v>
      </c>
      <c r="P73" s="66"/>
      <c r="Q73" s="66">
        <v>82.0</v>
      </c>
      <c r="R73" s="66">
        <v>2.0191228E7</v>
      </c>
      <c r="S73" s="69">
        <v>0.0</v>
      </c>
      <c r="T73" s="70"/>
      <c r="U73" s="71"/>
      <c r="V73" s="71"/>
      <c r="W73" s="71"/>
      <c r="X73" s="72"/>
      <c r="Y73" s="66" t="s">
        <v>16</v>
      </c>
    </row>
    <row r="74">
      <c r="A74" s="68" t="s">
        <v>24</v>
      </c>
      <c r="B74" s="66">
        <v>5.9327826E7</v>
      </c>
      <c r="C74" s="66" t="s">
        <v>422</v>
      </c>
      <c r="D74" s="66" t="s">
        <v>423</v>
      </c>
      <c r="E74" s="66" t="s">
        <v>424</v>
      </c>
      <c r="F74" s="66" t="s">
        <v>425</v>
      </c>
      <c r="G74" s="66">
        <v>423.0</v>
      </c>
      <c r="H74" s="66">
        <v>2.018112E7</v>
      </c>
      <c r="I74" s="66">
        <v>0.0</v>
      </c>
      <c r="J74" s="66">
        <v>9.0</v>
      </c>
      <c r="K74" s="67"/>
      <c r="L74" s="67"/>
      <c r="M74" s="68" t="s">
        <v>426</v>
      </c>
      <c r="N74" s="66">
        <v>235959.0</v>
      </c>
      <c r="O74" s="66">
        <v>2.018112E7</v>
      </c>
      <c r="P74" s="66" t="s">
        <v>328</v>
      </c>
      <c r="Q74" s="66">
        <v>26.0</v>
      </c>
      <c r="R74" s="66">
        <v>2.018112E7</v>
      </c>
      <c r="S74" s="69">
        <v>0.0</v>
      </c>
      <c r="T74" s="70"/>
      <c r="U74" s="71"/>
      <c r="V74" s="71"/>
      <c r="W74" s="71"/>
      <c r="X74" s="72"/>
      <c r="Y74" s="66" t="s">
        <v>16</v>
      </c>
    </row>
    <row r="75">
      <c r="A75" s="66" t="s">
        <v>60</v>
      </c>
      <c r="B75" s="66">
        <v>1.63756062E8</v>
      </c>
      <c r="C75" s="66" t="s">
        <v>427</v>
      </c>
      <c r="D75" s="66" t="s">
        <v>294</v>
      </c>
      <c r="E75" s="66" t="s">
        <v>428</v>
      </c>
      <c r="F75" s="66" t="s">
        <v>429</v>
      </c>
      <c r="G75" s="66">
        <v>1206.0</v>
      </c>
      <c r="H75" s="66">
        <v>2.005061E7</v>
      </c>
      <c r="I75" s="66">
        <v>0.0</v>
      </c>
      <c r="J75" s="66">
        <v>1.0</v>
      </c>
      <c r="K75" s="67"/>
      <c r="L75" s="67"/>
      <c r="M75" s="68" t="s">
        <v>430</v>
      </c>
      <c r="N75" s="66">
        <v>235959.0</v>
      </c>
      <c r="O75" s="66">
        <v>2.005061E7</v>
      </c>
      <c r="P75" s="66"/>
      <c r="Q75" s="66">
        <v>67.0</v>
      </c>
      <c r="R75" s="66">
        <v>2.005061E7</v>
      </c>
      <c r="S75" s="69">
        <v>0.0</v>
      </c>
      <c r="T75" s="70"/>
      <c r="U75" s="71"/>
      <c r="V75" s="71"/>
      <c r="W75" s="71"/>
      <c r="X75" s="72"/>
      <c r="Y75" s="66" t="s">
        <v>18</v>
      </c>
    </row>
    <row r="76">
      <c r="A76" s="66" t="s">
        <v>79</v>
      </c>
      <c r="B76" s="66">
        <v>2.5215919E7</v>
      </c>
      <c r="C76" s="66" t="s">
        <v>431</v>
      </c>
      <c r="D76" s="66" t="s">
        <v>123</v>
      </c>
      <c r="E76" s="66" t="s">
        <v>432</v>
      </c>
      <c r="F76" s="66" t="s">
        <v>433</v>
      </c>
      <c r="G76" s="66">
        <v>168.0</v>
      </c>
      <c r="H76" s="66">
        <v>2.0080725E7</v>
      </c>
      <c r="I76" s="66">
        <v>0.0</v>
      </c>
      <c r="J76" s="66">
        <v>6.0</v>
      </c>
      <c r="K76" s="67"/>
      <c r="L76" s="67"/>
      <c r="M76" s="68" t="s">
        <v>434</v>
      </c>
      <c r="N76" s="66">
        <v>235959.0</v>
      </c>
      <c r="O76" s="66">
        <v>2.0080725E7</v>
      </c>
      <c r="P76" s="67"/>
      <c r="Q76" s="66">
        <v>8.0</v>
      </c>
      <c r="R76" s="66">
        <v>2.0080725E7</v>
      </c>
      <c r="S76" s="69">
        <v>0.0</v>
      </c>
      <c r="T76" s="70"/>
      <c r="U76" s="71"/>
      <c r="V76" s="71"/>
      <c r="W76" s="71"/>
      <c r="X76" s="72"/>
      <c r="Y76" s="65" t="s">
        <v>12</v>
      </c>
    </row>
    <row r="77">
      <c r="A77" s="66" t="s">
        <v>60</v>
      </c>
      <c r="B77" s="66">
        <v>4.4646149E8</v>
      </c>
      <c r="C77" s="66" t="s">
        <v>435</v>
      </c>
      <c r="D77" s="66" t="s">
        <v>164</v>
      </c>
      <c r="E77" s="66" t="s">
        <v>436</v>
      </c>
      <c r="F77" s="66" t="s">
        <v>437</v>
      </c>
      <c r="G77" s="66">
        <v>3171.0</v>
      </c>
      <c r="H77" s="66">
        <v>2.0190511E7</v>
      </c>
      <c r="I77" s="66">
        <v>0.0</v>
      </c>
      <c r="J77" s="66">
        <v>60.0</v>
      </c>
      <c r="K77" s="67"/>
      <c r="L77" s="67"/>
      <c r="M77" s="66" t="s">
        <v>121</v>
      </c>
      <c r="N77" s="66">
        <v>235959.0</v>
      </c>
      <c r="O77" s="66">
        <v>2.0190511E7</v>
      </c>
      <c r="P77" s="66"/>
      <c r="Q77" s="66">
        <v>206.0</v>
      </c>
      <c r="R77" s="66">
        <v>2.0190511E7</v>
      </c>
      <c r="S77" s="69">
        <v>0.0</v>
      </c>
      <c r="T77" s="70"/>
      <c r="U77" s="71"/>
      <c r="V77" s="71"/>
      <c r="W77" s="71"/>
      <c r="X77" s="72"/>
      <c r="Y77" s="66" t="s">
        <v>18</v>
      </c>
    </row>
    <row r="78">
      <c r="A78" s="66" t="s">
        <v>60</v>
      </c>
      <c r="B78" s="66">
        <v>2.25264159E8</v>
      </c>
      <c r="C78" s="66" t="s">
        <v>438</v>
      </c>
      <c r="D78" s="66" t="s">
        <v>112</v>
      </c>
      <c r="E78" s="66" t="s">
        <v>439</v>
      </c>
      <c r="F78" s="66" t="s">
        <v>440</v>
      </c>
      <c r="G78" s="66">
        <v>208.0</v>
      </c>
      <c r="H78" s="66">
        <v>2.0071027E7</v>
      </c>
      <c r="I78" s="66">
        <v>0.0</v>
      </c>
      <c r="J78" s="66">
        <v>1.0</v>
      </c>
      <c r="K78" s="67"/>
      <c r="L78" s="67"/>
      <c r="M78" s="68" t="s">
        <v>441</v>
      </c>
      <c r="N78" s="66">
        <v>235959.0</v>
      </c>
      <c r="O78" s="66">
        <v>2.0071027E7</v>
      </c>
      <c r="P78" s="67"/>
      <c r="Q78" s="66">
        <v>9.0</v>
      </c>
      <c r="R78" s="66">
        <v>2.0071027E7</v>
      </c>
      <c r="S78" s="69">
        <v>0.0</v>
      </c>
      <c r="T78" s="70"/>
      <c r="U78" s="71"/>
      <c r="V78" s="71"/>
      <c r="W78" s="71"/>
      <c r="X78" s="72"/>
      <c r="Y78" s="65" t="s">
        <v>12</v>
      </c>
    </row>
    <row r="79">
      <c r="A79" s="68" t="s">
        <v>24</v>
      </c>
      <c r="B79" s="66">
        <v>3.3862689E7</v>
      </c>
      <c r="C79" s="66" t="s">
        <v>442</v>
      </c>
      <c r="D79" s="66" t="s">
        <v>164</v>
      </c>
      <c r="E79" s="66" t="s">
        <v>443</v>
      </c>
      <c r="F79" s="66" t="s">
        <v>444</v>
      </c>
      <c r="G79" s="66">
        <v>296.0</v>
      </c>
      <c r="H79" s="66">
        <v>2.0140606E7</v>
      </c>
      <c r="I79" s="66">
        <v>0.0</v>
      </c>
      <c r="J79" s="66">
        <v>3.0</v>
      </c>
      <c r="K79" s="67"/>
      <c r="L79" s="67"/>
      <c r="M79" s="66" t="s">
        <v>121</v>
      </c>
      <c r="N79" s="66">
        <v>235959.0</v>
      </c>
      <c r="O79" s="66">
        <v>2.0140606E7</v>
      </c>
      <c r="P79" s="67"/>
      <c r="Q79" s="66">
        <v>15.0</v>
      </c>
      <c r="R79" s="66">
        <v>2.0140606E7</v>
      </c>
      <c r="S79" s="69">
        <v>0.0</v>
      </c>
      <c r="T79" s="70"/>
      <c r="U79" s="71"/>
      <c r="V79" s="71"/>
      <c r="W79" s="71"/>
      <c r="X79" s="72"/>
      <c r="Y79" s="66" t="s">
        <v>18</v>
      </c>
    </row>
    <row r="80">
      <c r="A80" s="68" t="s">
        <v>32</v>
      </c>
      <c r="B80" s="66">
        <v>1795067.0</v>
      </c>
      <c r="C80" s="66" t="s">
        <v>442</v>
      </c>
      <c r="D80" s="66" t="s">
        <v>164</v>
      </c>
      <c r="E80" s="66" t="s">
        <v>443</v>
      </c>
      <c r="F80" s="66" t="s">
        <v>445</v>
      </c>
      <c r="G80" s="66">
        <v>291.0</v>
      </c>
      <c r="H80" s="66">
        <v>2.0140606E7</v>
      </c>
      <c r="I80" s="66">
        <v>0.0</v>
      </c>
      <c r="J80" s="66">
        <v>5.0</v>
      </c>
      <c r="K80" s="67"/>
      <c r="L80" s="67"/>
      <c r="M80" s="66" t="s">
        <v>446</v>
      </c>
      <c r="N80" s="66">
        <v>235959.0</v>
      </c>
      <c r="O80" s="66">
        <v>2.0140606E7</v>
      </c>
      <c r="P80" s="66"/>
      <c r="Q80" s="66">
        <v>15.0</v>
      </c>
      <c r="R80" s="66">
        <v>2.0140606E7</v>
      </c>
      <c r="S80" s="69">
        <v>0.0</v>
      </c>
      <c r="T80" s="70"/>
      <c r="U80" s="71"/>
      <c r="V80" s="71"/>
      <c r="W80" s="71"/>
      <c r="X80" s="72"/>
      <c r="Y80" s="66" t="s">
        <v>18</v>
      </c>
    </row>
    <row r="81">
      <c r="A81" s="65" t="s">
        <v>60</v>
      </c>
      <c r="B81" s="66">
        <v>3.8925281E8</v>
      </c>
      <c r="C81" s="65" t="s">
        <v>447</v>
      </c>
      <c r="D81" s="65" t="s">
        <v>312</v>
      </c>
      <c r="E81" s="65" t="s">
        <v>448</v>
      </c>
      <c r="F81" s="66" t="s">
        <v>449</v>
      </c>
      <c r="G81" s="66">
        <v>718.0</v>
      </c>
      <c r="H81" s="66">
        <v>2.0160102E7</v>
      </c>
      <c r="I81" s="66">
        <v>0.0</v>
      </c>
      <c r="J81" s="66">
        <v>1.0</v>
      </c>
      <c r="K81" s="67"/>
      <c r="L81" s="67"/>
      <c r="M81" s="68" t="s">
        <v>450</v>
      </c>
      <c r="N81" s="66">
        <v>235959.0</v>
      </c>
      <c r="O81" s="66">
        <v>2.0160102E7</v>
      </c>
      <c r="P81" s="67"/>
      <c r="Q81" s="66">
        <v>44.0</v>
      </c>
      <c r="R81" s="66">
        <v>2.0160102E7</v>
      </c>
      <c r="S81" s="69">
        <v>0.0</v>
      </c>
      <c r="T81" s="70"/>
      <c r="U81" s="71"/>
      <c r="V81" s="71"/>
      <c r="W81" s="71"/>
      <c r="X81" s="72"/>
      <c r="Y81" s="66" t="s">
        <v>16</v>
      </c>
    </row>
    <row r="82">
      <c r="A82" s="66" t="s">
        <v>60</v>
      </c>
      <c r="B82" s="66">
        <v>3.25672242E8</v>
      </c>
      <c r="C82" s="66" t="s">
        <v>451</v>
      </c>
      <c r="D82" s="66" t="s">
        <v>413</v>
      </c>
      <c r="E82" s="66" t="s">
        <v>452</v>
      </c>
      <c r="F82" s="66" t="s">
        <v>453</v>
      </c>
      <c r="G82" s="66">
        <v>664.0</v>
      </c>
      <c r="H82" s="66">
        <v>2.0120712E7</v>
      </c>
      <c r="I82" s="66">
        <v>0.0</v>
      </c>
      <c r="J82" s="66">
        <v>1.0</v>
      </c>
      <c r="K82" s="67"/>
      <c r="L82" s="67"/>
      <c r="M82" s="68" t="s">
        <v>454</v>
      </c>
      <c r="N82" s="66">
        <v>235959.0</v>
      </c>
      <c r="O82" s="66">
        <v>2.0120712E7</v>
      </c>
      <c r="P82" s="67"/>
      <c r="Q82" s="66">
        <v>37.0</v>
      </c>
      <c r="R82" s="66">
        <v>2.0120712E7</v>
      </c>
      <c r="S82" s="69">
        <v>0.0</v>
      </c>
      <c r="T82" s="70"/>
      <c r="U82" s="71"/>
      <c r="V82" s="71"/>
      <c r="W82" s="71"/>
      <c r="X82" s="72"/>
      <c r="Y82" s="66" t="s">
        <v>16</v>
      </c>
    </row>
    <row r="83">
      <c r="A83" s="66" t="s">
        <v>69</v>
      </c>
      <c r="B83" s="66">
        <v>6857611.0</v>
      </c>
      <c r="C83" s="66" t="s">
        <v>455</v>
      </c>
      <c r="D83" s="66" t="s">
        <v>123</v>
      </c>
      <c r="E83" s="66" t="s">
        <v>456</v>
      </c>
      <c r="F83" s="66" t="s">
        <v>457</v>
      </c>
      <c r="G83" s="66">
        <v>44395.0</v>
      </c>
      <c r="H83" s="66">
        <v>2.017113E7</v>
      </c>
      <c r="I83" s="66">
        <v>0.0</v>
      </c>
      <c r="J83" s="66">
        <v>214.0</v>
      </c>
      <c r="K83" s="67"/>
      <c r="L83" s="67"/>
      <c r="M83" s="68" t="s">
        <v>458</v>
      </c>
      <c r="N83" s="66">
        <v>235959.0</v>
      </c>
      <c r="O83" s="66">
        <v>2.017113E7</v>
      </c>
      <c r="P83" s="66" t="s">
        <v>459</v>
      </c>
      <c r="Q83" s="66">
        <v>2264.0</v>
      </c>
      <c r="R83" s="66">
        <v>2.017113E7</v>
      </c>
      <c r="S83" s="69">
        <v>0.0</v>
      </c>
      <c r="T83" s="70"/>
      <c r="U83" s="71"/>
      <c r="V83" s="71"/>
      <c r="W83" s="71"/>
      <c r="X83" s="72"/>
      <c r="Y83" s="65" t="s">
        <v>12</v>
      </c>
    </row>
    <row r="84">
      <c r="A84" s="66" t="s">
        <v>79</v>
      </c>
      <c r="B84" s="66">
        <v>1.4239835E8</v>
      </c>
      <c r="C84" s="66" t="s">
        <v>460</v>
      </c>
      <c r="D84" s="66" t="s">
        <v>118</v>
      </c>
      <c r="E84" s="66" t="s">
        <v>461</v>
      </c>
      <c r="F84" s="66" t="s">
        <v>462</v>
      </c>
      <c r="G84" s="66">
        <v>932.0</v>
      </c>
      <c r="H84" s="66">
        <v>2.0190513E7</v>
      </c>
      <c r="I84" s="66">
        <v>0.0</v>
      </c>
      <c r="J84" s="66">
        <v>10.0</v>
      </c>
      <c r="K84" s="67"/>
      <c r="L84" s="67"/>
      <c r="M84" s="68" t="s">
        <v>463</v>
      </c>
      <c r="N84" s="66">
        <v>235959.0</v>
      </c>
      <c r="O84" s="66">
        <v>2.0190513E7</v>
      </c>
      <c r="P84" s="66" t="s">
        <v>464</v>
      </c>
      <c r="Q84" s="66">
        <v>37.0</v>
      </c>
      <c r="R84" s="66">
        <v>2.0190513E7</v>
      </c>
      <c r="S84" s="69">
        <v>0.0</v>
      </c>
      <c r="T84" s="70"/>
      <c r="U84" s="71"/>
      <c r="V84" s="71"/>
      <c r="W84" s="71"/>
      <c r="X84" s="72"/>
      <c r="Y84" s="66" t="s">
        <v>18</v>
      </c>
    </row>
    <row r="85">
      <c r="A85" s="66" t="s">
        <v>60</v>
      </c>
      <c r="B85" s="66">
        <v>4.41730135E8</v>
      </c>
      <c r="C85" s="66" t="s">
        <v>465</v>
      </c>
      <c r="D85" s="66" t="s">
        <v>123</v>
      </c>
      <c r="E85" s="66" t="s">
        <v>466</v>
      </c>
      <c r="F85" s="66" t="s">
        <v>467</v>
      </c>
      <c r="G85" s="66">
        <v>1043.0</v>
      </c>
      <c r="H85" s="66">
        <v>2.0190213E7</v>
      </c>
      <c r="I85" s="66">
        <v>0.0</v>
      </c>
      <c r="J85" s="66">
        <v>13.0</v>
      </c>
      <c r="K85" s="67"/>
      <c r="L85" s="67"/>
      <c r="M85" s="66" t="s">
        <v>121</v>
      </c>
      <c r="N85" s="66">
        <v>235959.0</v>
      </c>
      <c r="O85" s="66">
        <v>2.0190213E7</v>
      </c>
      <c r="P85" s="66"/>
      <c r="Q85" s="66">
        <v>46.0</v>
      </c>
      <c r="R85" s="66">
        <v>2.0190213E7</v>
      </c>
      <c r="S85" s="69">
        <v>0.0</v>
      </c>
      <c r="T85" s="70"/>
      <c r="U85" s="71"/>
      <c r="V85" s="71"/>
      <c r="W85" s="71"/>
      <c r="X85" s="72"/>
      <c r="Y85" s="65" t="s">
        <v>12</v>
      </c>
    </row>
    <row r="86">
      <c r="A86" s="65" t="s">
        <v>60</v>
      </c>
      <c r="B86" s="66">
        <v>4.42957871E8</v>
      </c>
      <c r="C86" s="65" t="s">
        <v>468</v>
      </c>
      <c r="D86" s="65" t="s">
        <v>118</v>
      </c>
      <c r="E86" s="65" t="s">
        <v>469</v>
      </c>
      <c r="F86" s="66" t="s">
        <v>470</v>
      </c>
      <c r="G86" s="66">
        <v>1126.0</v>
      </c>
      <c r="H86" s="66">
        <v>2.0190307E7</v>
      </c>
      <c r="I86" s="66">
        <v>0.0</v>
      </c>
      <c r="J86" s="66">
        <v>43.0</v>
      </c>
      <c r="K86" s="67"/>
      <c r="L86" s="67"/>
      <c r="M86" s="66" t="s">
        <v>121</v>
      </c>
      <c r="N86" s="66">
        <v>235959.0</v>
      </c>
      <c r="O86" s="66">
        <v>2.0190307E7</v>
      </c>
      <c r="P86" s="66"/>
      <c r="Q86" s="66">
        <v>76.0</v>
      </c>
      <c r="R86" s="66">
        <v>2.0190307E7</v>
      </c>
      <c r="S86" s="69">
        <v>0.0</v>
      </c>
      <c r="T86" s="70"/>
      <c r="U86" s="71"/>
      <c r="V86" s="71"/>
      <c r="W86" s="71"/>
      <c r="X86" s="72"/>
      <c r="Y86" s="66" t="s">
        <v>18</v>
      </c>
    </row>
    <row r="87">
      <c r="A87" s="74" t="s">
        <v>19</v>
      </c>
      <c r="B87" s="66">
        <v>3699676.0</v>
      </c>
      <c r="C87" s="65" t="s">
        <v>471</v>
      </c>
      <c r="D87" s="65" t="s">
        <v>112</v>
      </c>
      <c r="E87" s="65" t="s">
        <v>472</v>
      </c>
      <c r="F87" s="66" t="s">
        <v>473</v>
      </c>
      <c r="G87" s="66">
        <v>388.0</v>
      </c>
      <c r="H87" s="66">
        <v>2.0161013E7</v>
      </c>
      <c r="I87" s="66">
        <v>0.0</v>
      </c>
      <c r="J87" s="66">
        <v>6.0</v>
      </c>
      <c r="K87" s="67"/>
      <c r="L87" s="67"/>
      <c r="M87" s="68" t="s">
        <v>474</v>
      </c>
      <c r="N87" s="66">
        <v>235959.0</v>
      </c>
      <c r="O87" s="66">
        <v>2.0161013E7</v>
      </c>
      <c r="P87" s="66" t="s">
        <v>475</v>
      </c>
      <c r="Q87" s="66">
        <v>15.0</v>
      </c>
      <c r="R87" s="66">
        <v>2.0161013E7</v>
      </c>
      <c r="S87" s="69">
        <v>0.0</v>
      </c>
      <c r="T87" s="70"/>
      <c r="U87" s="71"/>
      <c r="V87" s="71"/>
      <c r="W87" s="71"/>
      <c r="X87" s="72"/>
      <c r="Y87" s="65" t="s">
        <v>12</v>
      </c>
    </row>
    <row r="88">
      <c r="A88" s="65" t="s">
        <v>79</v>
      </c>
      <c r="B88" s="66">
        <v>1.27765726E8</v>
      </c>
      <c r="C88" s="65" t="s">
        <v>476</v>
      </c>
      <c r="D88" s="65" t="s">
        <v>413</v>
      </c>
      <c r="E88" s="65" t="s">
        <v>477</v>
      </c>
      <c r="F88" s="66" t="s">
        <v>478</v>
      </c>
      <c r="G88" s="66">
        <v>1080.0</v>
      </c>
      <c r="H88" s="66">
        <v>2.0180302E7</v>
      </c>
      <c r="I88" s="66">
        <v>0.0</v>
      </c>
      <c r="J88" s="66">
        <v>13.0</v>
      </c>
      <c r="K88" s="67"/>
      <c r="L88" s="67"/>
      <c r="M88" s="68" t="s">
        <v>479</v>
      </c>
      <c r="N88" s="66">
        <v>235959.0</v>
      </c>
      <c r="O88" s="66">
        <v>2.0180302E7</v>
      </c>
      <c r="P88" s="66" t="s">
        <v>480</v>
      </c>
      <c r="Q88" s="66">
        <v>61.0</v>
      </c>
      <c r="R88" s="66">
        <v>2.0180302E7</v>
      </c>
      <c r="S88" s="69">
        <v>0.0</v>
      </c>
      <c r="T88" s="70"/>
      <c r="U88" s="71"/>
      <c r="V88" s="71"/>
      <c r="W88" s="71"/>
      <c r="X88" s="72"/>
      <c r="Y88" s="66" t="s">
        <v>16</v>
      </c>
    </row>
    <row r="89">
      <c r="A89" s="73" t="s">
        <v>60</v>
      </c>
      <c r="B89" s="66">
        <v>4.34282316E8</v>
      </c>
      <c r="C89" s="65" t="s">
        <v>481</v>
      </c>
      <c r="D89" s="65" t="s">
        <v>112</v>
      </c>
      <c r="E89" s="65" t="s">
        <v>482</v>
      </c>
      <c r="F89" s="66" t="s">
        <v>483</v>
      </c>
      <c r="G89" s="66">
        <v>1621.0</v>
      </c>
      <c r="H89" s="66">
        <v>2.0180824E7</v>
      </c>
      <c r="I89" s="66">
        <v>0.0</v>
      </c>
      <c r="J89" s="66">
        <v>2.0</v>
      </c>
      <c r="K89" s="67"/>
      <c r="L89" s="67"/>
      <c r="M89" s="68" t="s">
        <v>484</v>
      </c>
      <c r="N89" s="66">
        <v>235959.0</v>
      </c>
      <c r="O89" s="66">
        <v>2.0180824E7</v>
      </c>
      <c r="P89" s="67"/>
      <c r="Q89" s="66">
        <v>98.0</v>
      </c>
      <c r="R89" s="66">
        <v>2.0180824E7</v>
      </c>
      <c r="S89" s="69">
        <v>0.0</v>
      </c>
      <c r="T89" s="70"/>
      <c r="U89" s="71"/>
      <c r="V89" s="71"/>
      <c r="W89" s="71"/>
      <c r="X89" s="65"/>
      <c r="Y89" s="65" t="s">
        <v>12</v>
      </c>
    </row>
    <row r="90">
      <c r="A90" s="66" t="s">
        <v>60</v>
      </c>
      <c r="B90" s="66">
        <v>1.46404861E8</v>
      </c>
      <c r="C90" s="66" t="s">
        <v>485</v>
      </c>
      <c r="D90" s="66" t="s">
        <v>112</v>
      </c>
      <c r="E90" s="66" t="s">
        <v>486</v>
      </c>
      <c r="F90" s="66" t="s">
        <v>487</v>
      </c>
      <c r="G90" s="66">
        <v>301.0</v>
      </c>
      <c r="H90" s="66">
        <v>2.004113E7</v>
      </c>
      <c r="I90" s="66">
        <v>0.0</v>
      </c>
      <c r="J90" s="66">
        <v>1.0</v>
      </c>
      <c r="K90" s="67"/>
      <c r="L90" s="67"/>
      <c r="M90" s="68" t="s">
        <v>488</v>
      </c>
      <c r="N90" s="66">
        <v>235959.0</v>
      </c>
      <c r="O90" s="66">
        <v>2.004113E7</v>
      </c>
      <c r="P90" s="67"/>
      <c r="Q90" s="66">
        <v>16.0</v>
      </c>
      <c r="R90" s="66">
        <v>2.004113E7</v>
      </c>
      <c r="S90" s="69">
        <v>0.0</v>
      </c>
      <c r="T90" s="70"/>
      <c r="U90" s="71"/>
      <c r="V90" s="71"/>
      <c r="W90" s="71"/>
      <c r="X90" s="72"/>
      <c r="Y90" s="65" t="s">
        <v>12</v>
      </c>
    </row>
    <row r="91">
      <c r="A91" s="73" t="s">
        <v>60</v>
      </c>
      <c r="B91" s="66">
        <v>4.14334799E8</v>
      </c>
      <c r="C91" s="65" t="s">
        <v>489</v>
      </c>
      <c r="D91" s="65" t="s">
        <v>123</v>
      </c>
      <c r="E91" s="65" t="s">
        <v>490</v>
      </c>
      <c r="F91" s="66" t="s">
        <v>491</v>
      </c>
      <c r="G91" s="66">
        <v>1422.0</v>
      </c>
      <c r="H91" s="66">
        <v>2.0170604E7</v>
      </c>
      <c r="I91" s="66">
        <v>0.0</v>
      </c>
      <c r="J91" s="66">
        <v>1.0</v>
      </c>
      <c r="K91" s="67"/>
      <c r="L91" s="67"/>
      <c r="M91" s="68" t="s">
        <v>492</v>
      </c>
      <c r="N91" s="66">
        <v>235959.0</v>
      </c>
      <c r="O91" s="66">
        <v>2.0170604E7</v>
      </c>
      <c r="P91" s="67"/>
      <c r="Q91" s="66">
        <v>99.0</v>
      </c>
      <c r="R91" s="66">
        <v>2.0170604E7</v>
      </c>
      <c r="S91" s="69">
        <v>0.0</v>
      </c>
      <c r="T91" s="70"/>
      <c r="U91" s="71"/>
      <c r="V91" s="71"/>
      <c r="W91" s="71"/>
      <c r="X91" s="72"/>
      <c r="Y91" s="65" t="s">
        <v>12</v>
      </c>
    </row>
    <row r="92">
      <c r="A92" s="74" t="s">
        <v>11</v>
      </c>
      <c r="B92" s="66">
        <v>5359788.0</v>
      </c>
      <c r="C92" s="65" t="s">
        <v>493</v>
      </c>
      <c r="D92" s="65" t="s">
        <v>112</v>
      </c>
      <c r="E92" s="65" t="s">
        <v>494</v>
      </c>
      <c r="F92" s="66" t="s">
        <v>495</v>
      </c>
      <c r="G92" s="66">
        <v>2339.0</v>
      </c>
      <c r="H92" s="66">
        <v>2.0170924E7</v>
      </c>
      <c r="I92" s="66">
        <v>0.0</v>
      </c>
      <c r="J92" s="66">
        <v>12.0</v>
      </c>
      <c r="K92" s="67"/>
      <c r="L92" s="67"/>
      <c r="M92" s="68" t="s">
        <v>496</v>
      </c>
      <c r="N92" s="66">
        <v>235959.0</v>
      </c>
      <c r="O92" s="66">
        <v>2.0170924E7</v>
      </c>
      <c r="P92" s="66" t="s">
        <v>328</v>
      </c>
      <c r="Q92" s="66">
        <v>138.0</v>
      </c>
      <c r="R92" s="66">
        <v>2.0170924E7</v>
      </c>
      <c r="S92" s="69">
        <v>0.0</v>
      </c>
      <c r="T92" s="70"/>
      <c r="U92" s="71"/>
      <c r="V92" s="71"/>
      <c r="W92" s="71"/>
      <c r="X92" s="72"/>
      <c r="Y92" s="65" t="s">
        <v>12</v>
      </c>
    </row>
    <row r="93">
      <c r="A93" s="68" t="s">
        <v>24</v>
      </c>
      <c r="B93" s="66">
        <v>5.1182612E7</v>
      </c>
      <c r="C93" s="66" t="s">
        <v>493</v>
      </c>
      <c r="D93" s="66" t="s">
        <v>112</v>
      </c>
      <c r="E93" s="66" t="s">
        <v>494</v>
      </c>
      <c r="F93" s="66" t="s">
        <v>497</v>
      </c>
      <c r="G93" s="66">
        <v>2374.0</v>
      </c>
      <c r="H93" s="66">
        <v>2.0170922E7</v>
      </c>
      <c r="I93" s="66">
        <v>0.0</v>
      </c>
      <c r="J93" s="66">
        <v>25.0</v>
      </c>
      <c r="K93" s="67"/>
      <c r="L93" s="67"/>
      <c r="M93" s="68" t="s">
        <v>498</v>
      </c>
      <c r="N93" s="66">
        <v>235959.0</v>
      </c>
      <c r="O93" s="66">
        <v>2.0170922E7</v>
      </c>
      <c r="P93" s="66" t="s">
        <v>417</v>
      </c>
      <c r="Q93" s="66">
        <v>143.0</v>
      </c>
      <c r="R93" s="66">
        <v>2.0170922E7</v>
      </c>
      <c r="S93" s="69">
        <v>0.0</v>
      </c>
      <c r="T93" s="70"/>
      <c r="U93" s="71"/>
      <c r="V93" s="71"/>
      <c r="W93" s="71"/>
      <c r="X93" s="72"/>
      <c r="Y93" s="65" t="s">
        <v>12</v>
      </c>
    </row>
    <row r="94">
      <c r="A94" s="66" t="s">
        <v>37</v>
      </c>
      <c r="B94" s="66">
        <v>4.6672751E7</v>
      </c>
      <c r="C94" s="66" t="s">
        <v>499</v>
      </c>
      <c r="D94" s="66" t="s">
        <v>112</v>
      </c>
      <c r="E94" s="66" t="s">
        <v>494</v>
      </c>
      <c r="F94" s="66" t="s">
        <v>500</v>
      </c>
      <c r="G94" s="66">
        <v>325.0</v>
      </c>
      <c r="H94" s="66">
        <v>2.0170922E7</v>
      </c>
      <c r="I94" s="66">
        <v>0.0</v>
      </c>
      <c r="J94" s="66">
        <v>8.0</v>
      </c>
      <c r="K94" s="67"/>
      <c r="L94" s="67"/>
      <c r="M94" s="68" t="s">
        <v>501</v>
      </c>
      <c r="N94" s="66">
        <v>235959.0</v>
      </c>
      <c r="O94" s="66">
        <v>2.0170922E7</v>
      </c>
      <c r="P94" s="66" t="s">
        <v>502</v>
      </c>
      <c r="Q94" s="66">
        <v>19.0</v>
      </c>
      <c r="R94" s="66">
        <v>2.0170922E7</v>
      </c>
      <c r="S94" s="69">
        <v>0.0</v>
      </c>
      <c r="T94" s="70"/>
      <c r="U94" s="71"/>
      <c r="V94" s="71"/>
      <c r="W94" s="71"/>
      <c r="X94" s="72"/>
      <c r="Y94" s="65" t="s">
        <v>12</v>
      </c>
    </row>
    <row r="95">
      <c r="A95" s="65" t="s">
        <v>60</v>
      </c>
      <c r="B95" s="66">
        <v>1.91699627E8</v>
      </c>
      <c r="C95" s="65" t="s">
        <v>503</v>
      </c>
      <c r="D95" s="65" t="s">
        <v>123</v>
      </c>
      <c r="E95" s="65" t="s">
        <v>504</v>
      </c>
      <c r="F95" s="66" t="s">
        <v>505</v>
      </c>
      <c r="G95" s="66">
        <v>595.0</v>
      </c>
      <c r="H95" s="66">
        <v>2.0060626E7</v>
      </c>
      <c r="I95" s="66">
        <v>0.0</v>
      </c>
      <c r="J95" s="66">
        <v>1.0</v>
      </c>
      <c r="K95" s="67"/>
      <c r="L95" s="67"/>
      <c r="M95" s="68" t="s">
        <v>506</v>
      </c>
      <c r="N95" s="66">
        <v>235959.0</v>
      </c>
      <c r="O95" s="66">
        <v>2.0060626E7</v>
      </c>
      <c r="P95" s="66"/>
      <c r="Q95" s="66">
        <v>30.0</v>
      </c>
      <c r="R95" s="66">
        <v>2.0060626E7</v>
      </c>
      <c r="S95" s="69">
        <v>0.0</v>
      </c>
      <c r="T95" s="70"/>
      <c r="U95" s="71"/>
      <c r="V95" s="71"/>
      <c r="W95" s="71"/>
      <c r="X95" s="72"/>
      <c r="Y95" s="65" t="s">
        <v>14</v>
      </c>
    </row>
    <row r="96">
      <c r="A96" s="66" t="s">
        <v>76</v>
      </c>
      <c r="B96" s="66">
        <v>6339306.0</v>
      </c>
      <c r="C96" s="66" t="s">
        <v>507</v>
      </c>
      <c r="D96" s="66" t="s">
        <v>244</v>
      </c>
      <c r="E96" s="66" t="s">
        <v>508</v>
      </c>
      <c r="F96" s="66" t="s">
        <v>509</v>
      </c>
      <c r="G96" s="66">
        <v>607.0</v>
      </c>
      <c r="H96" s="66">
        <v>2.0090201E7</v>
      </c>
      <c r="I96" s="66">
        <v>0.0</v>
      </c>
      <c r="J96" s="66">
        <v>3.0</v>
      </c>
      <c r="K96" s="67"/>
      <c r="L96" s="67"/>
      <c r="M96" s="68" t="s">
        <v>510</v>
      </c>
      <c r="N96" s="66">
        <v>235959.0</v>
      </c>
      <c r="O96" s="66">
        <v>2.0090201E7</v>
      </c>
      <c r="P96" s="66"/>
      <c r="Q96" s="66">
        <v>47.0</v>
      </c>
      <c r="R96" s="66">
        <v>2.0090201E7</v>
      </c>
      <c r="S96" s="69">
        <v>0.0</v>
      </c>
      <c r="T96" s="70"/>
      <c r="U96" s="71"/>
      <c r="V96" s="71"/>
      <c r="W96" s="71"/>
      <c r="X96" s="72"/>
      <c r="Y96" s="66" t="s">
        <v>16</v>
      </c>
    </row>
    <row r="97">
      <c r="A97" s="66" t="s">
        <v>69</v>
      </c>
      <c r="B97" s="66">
        <v>5250547.0</v>
      </c>
      <c r="C97" s="66" t="s">
        <v>511</v>
      </c>
      <c r="D97" s="66" t="s">
        <v>112</v>
      </c>
      <c r="E97" s="66" t="s">
        <v>512</v>
      </c>
      <c r="F97" s="66" t="s">
        <v>513</v>
      </c>
      <c r="G97" s="66">
        <v>1050.0</v>
      </c>
      <c r="H97" s="66">
        <v>2.0170515E7</v>
      </c>
      <c r="I97" s="66">
        <v>0.0</v>
      </c>
      <c r="J97" s="66">
        <v>10.0</v>
      </c>
      <c r="K97" s="67"/>
      <c r="L97" s="67"/>
      <c r="M97" s="68" t="s">
        <v>514</v>
      </c>
      <c r="N97" s="66">
        <v>235959.0</v>
      </c>
      <c r="O97" s="66">
        <v>2.0170515E7</v>
      </c>
      <c r="P97" s="66" t="s">
        <v>515</v>
      </c>
      <c r="Q97" s="66">
        <v>67.0</v>
      </c>
      <c r="R97" s="66">
        <v>2.0170515E7</v>
      </c>
      <c r="S97" s="69">
        <v>0.0</v>
      </c>
      <c r="T97" s="70"/>
      <c r="U97" s="71"/>
      <c r="V97" s="71"/>
      <c r="W97" s="71"/>
      <c r="X97" s="67"/>
      <c r="Y97" s="65" t="s">
        <v>12</v>
      </c>
    </row>
    <row r="98">
      <c r="A98" s="66" t="s">
        <v>79</v>
      </c>
      <c r="B98" s="66">
        <v>1.28615783E8</v>
      </c>
      <c r="C98" s="66" t="s">
        <v>516</v>
      </c>
      <c r="D98" s="66" t="s">
        <v>123</v>
      </c>
      <c r="E98" s="66" t="s">
        <v>517</v>
      </c>
      <c r="F98" s="66" t="s">
        <v>518</v>
      </c>
      <c r="G98" s="66">
        <v>143.0</v>
      </c>
      <c r="H98" s="66">
        <v>2.0180405E7</v>
      </c>
      <c r="I98" s="66">
        <v>0.0</v>
      </c>
      <c r="J98" s="66">
        <v>3.0</v>
      </c>
      <c r="K98" s="67"/>
      <c r="L98" s="67"/>
      <c r="M98" s="68" t="s">
        <v>519</v>
      </c>
      <c r="N98" s="66">
        <v>235959.0</v>
      </c>
      <c r="O98" s="66">
        <v>2.0180405E7</v>
      </c>
      <c r="P98" s="66" t="s">
        <v>520</v>
      </c>
      <c r="Q98" s="66">
        <v>8.0</v>
      </c>
      <c r="R98" s="66">
        <v>2.0180405E7</v>
      </c>
      <c r="S98" s="69">
        <v>0.0</v>
      </c>
      <c r="T98" s="70"/>
      <c r="U98" s="71"/>
      <c r="V98" s="71"/>
      <c r="W98" s="71"/>
      <c r="X98" s="72"/>
      <c r="Y98" s="65" t="s">
        <v>12</v>
      </c>
    </row>
    <row r="99">
      <c r="A99" s="65" t="s">
        <v>60</v>
      </c>
      <c r="B99" s="66">
        <v>8.0000473E7</v>
      </c>
      <c r="C99" s="65" t="s">
        <v>521</v>
      </c>
      <c r="D99" s="65" t="s">
        <v>112</v>
      </c>
      <c r="E99" s="65" t="s">
        <v>522</v>
      </c>
      <c r="F99" s="66" t="s">
        <v>523</v>
      </c>
      <c r="G99" s="66">
        <v>247.0</v>
      </c>
      <c r="H99" s="66">
        <v>2.0020619E7</v>
      </c>
      <c r="I99" s="66">
        <v>0.0</v>
      </c>
      <c r="J99" s="66">
        <v>1.0</v>
      </c>
      <c r="K99" s="67"/>
      <c r="L99" s="67"/>
      <c r="M99" s="68" t="s">
        <v>524</v>
      </c>
      <c r="N99" s="66">
        <v>235959.0</v>
      </c>
      <c r="O99" s="66">
        <v>2.0020619E7</v>
      </c>
      <c r="P99" s="67"/>
      <c r="Q99" s="66">
        <v>9.0</v>
      </c>
      <c r="R99" s="66">
        <v>2.0020619E7</v>
      </c>
      <c r="S99" s="69">
        <v>0.0</v>
      </c>
      <c r="T99" s="70"/>
      <c r="U99" s="71"/>
      <c r="V99" s="71"/>
      <c r="W99" s="71"/>
      <c r="X99" s="72"/>
      <c r="Y99" s="65" t="s">
        <v>12</v>
      </c>
    </row>
    <row r="100">
      <c r="A100" s="66" t="s">
        <v>60</v>
      </c>
      <c r="B100" s="66">
        <v>2.74714369E8</v>
      </c>
      <c r="C100" s="66" t="s">
        <v>525</v>
      </c>
      <c r="D100" s="66" t="s">
        <v>123</v>
      </c>
      <c r="E100" s="66" t="s">
        <v>526</v>
      </c>
      <c r="F100" s="66" t="s">
        <v>527</v>
      </c>
      <c r="G100" s="66">
        <v>1601.0</v>
      </c>
      <c r="H100" s="66">
        <v>2.0091011E7</v>
      </c>
      <c r="I100" s="66">
        <v>0.0</v>
      </c>
      <c r="J100" s="66">
        <v>1.0</v>
      </c>
      <c r="K100" s="67"/>
      <c r="L100" s="67"/>
      <c r="M100" s="68" t="s">
        <v>528</v>
      </c>
      <c r="N100" s="66">
        <v>235959.0</v>
      </c>
      <c r="O100" s="66">
        <v>2.0091011E7</v>
      </c>
      <c r="P100" s="66"/>
      <c r="Q100" s="66">
        <v>79.0</v>
      </c>
      <c r="R100" s="66">
        <v>2.0091011E7</v>
      </c>
      <c r="S100" s="69">
        <v>0.0</v>
      </c>
      <c r="T100" s="70"/>
      <c r="U100" s="71"/>
      <c r="V100" s="71"/>
      <c r="W100" s="71"/>
      <c r="X100" s="72"/>
      <c r="Y100" s="65" t="s">
        <v>12</v>
      </c>
    </row>
    <row r="101">
      <c r="A101" s="73" t="s">
        <v>60</v>
      </c>
      <c r="B101" s="66">
        <v>3.49995414E8</v>
      </c>
      <c r="C101" s="65" t="s">
        <v>529</v>
      </c>
      <c r="D101" s="65" t="s">
        <v>106</v>
      </c>
      <c r="E101" s="65" t="s">
        <v>530</v>
      </c>
      <c r="F101" s="66" t="s">
        <v>217</v>
      </c>
      <c r="G101" s="66">
        <v>386.0</v>
      </c>
      <c r="H101" s="66">
        <v>2.0131121E7</v>
      </c>
      <c r="I101" s="66">
        <v>0.0</v>
      </c>
      <c r="J101" s="66">
        <v>1.0</v>
      </c>
      <c r="K101" s="67"/>
      <c r="L101" s="67"/>
      <c r="M101" s="68" t="s">
        <v>218</v>
      </c>
      <c r="N101" s="66">
        <v>235959.0</v>
      </c>
      <c r="O101" s="66">
        <v>2.0131121E7</v>
      </c>
      <c r="P101" s="66"/>
      <c r="Q101" s="66">
        <v>18.0</v>
      </c>
      <c r="R101" s="66">
        <v>2.0131121E7</v>
      </c>
      <c r="S101" s="69">
        <v>0.0</v>
      </c>
      <c r="T101" s="70"/>
      <c r="U101" s="71"/>
      <c r="V101" s="71"/>
      <c r="W101" s="71"/>
      <c r="X101" s="72"/>
      <c r="Y101" s="65" t="s">
        <v>12</v>
      </c>
    </row>
    <row r="102">
      <c r="A102" s="68" t="s">
        <v>24</v>
      </c>
      <c r="B102" s="66">
        <v>5088393.0</v>
      </c>
      <c r="C102" s="66" t="s">
        <v>531</v>
      </c>
      <c r="D102" s="66" t="s">
        <v>164</v>
      </c>
      <c r="E102" s="66" t="s">
        <v>532</v>
      </c>
      <c r="F102" s="66" t="s">
        <v>533</v>
      </c>
      <c r="G102" s="66">
        <v>4807.0</v>
      </c>
      <c r="H102" s="66">
        <v>2.0090212E7</v>
      </c>
      <c r="I102" s="66">
        <v>0.0</v>
      </c>
      <c r="J102" s="66">
        <v>37.0</v>
      </c>
      <c r="K102" s="67"/>
      <c r="L102" s="67"/>
      <c r="M102" s="66" t="s">
        <v>121</v>
      </c>
      <c r="N102" s="66">
        <v>235959.0</v>
      </c>
      <c r="O102" s="66">
        <v>2.0090212E7</v>
      </c>
      <c r="P102" s="66"/>
      <c r="Q102" s="66">
        <v>230.0</v>
      </c>
      <c r="R102" s="66">
        <v>2.0090212E7</v>
      </c>
      <c r="S102" s="69">
        <v>0.0</v>
      </c>
      <c r="T102" s="70"/>
      <c r="U102" s="71"/>
      <c r="V102" s="71"/>
      <c r="W102" s="71"/>
      <c r="X102" s="72"/>
      <c r="Y102" s="66" t="s">
        <v>18</v>
      </c>
    </row>
    <row r="103">
      <c r="A103" s="73" t="s">
        <v>60</v>
      </c>
      <c r="B103" s="66">
        <v>2.89408418E8</v>
      </c>
      <c r="C103" s="65" t="s">
        <v>534</v>
      </c>
      <c r="D103" s="65" t="s">
        <v>118</v>
      </c>
      <c r="E103" s="65" t="s">
        <v>535</v>
      </c>
      <c r="F103" s="66" t="s">
        <v>536</v>
      </c>
      <c r="G103" s="66">
        <v>165.0</v>
      </c>
      <c r="H103" s="66">
        <v>2.0100713E7</v>
      </c>
      <c r="I103" s="66">
        <v>0.0</v>
      </c>
      <c r="J103" s="66">
        <v>1.0</v>
      </c>
      <c r="K103" s="67"/>
      <c r="L103" s="67"/>
      <c r="M103" s="68" t="s">
        <v>537</v>
      </c>
      <c r="N103" s="66">
        <v>235959.0</v>
      </c>
      <c r="O103" s="66">
        <v>2.0100713E7</v>
      </c>
      <c r="P103" s="66"/>
      <c r="Q103" s="66">
        <v>11.0</v>
      </c>
      <c r="R103" s="66">
        <v>2.0100713E7</v>
      </c>
      <c r="S103" s="69">
        <v>0.0</v>
      </c>
      <c r="T103" s="70"/>
      <c r="U103" s="71"/>
      <c r="V103" s="71"/>
      <c r="W103" s="71"/>
      <c r="X103" s="72"/>
      <c r="Y103" s="66" t="s">
        <v>18</v>
      </c>
    </row>
    <row r="104">
      <c r="A104" s="68" t="s">
        <v>24</v>
      </c>
      <c r="B104" s="66">
        <v>1.892251E7</v>
      </c>
      <c r="C104" s="66" t="s">
        <v>538</v>
      </c>
      <c r="D104" s="66" t="s">
        <v>164</v>
      </c>
      <c r="E104" s="66" t="s">
        <v>539</v>
      </c>
      <c r="F104" s="66" t="s">
        <v>540</v>
      </c>
      <c r="G104" s="66">
        <v>327.0</v>
      </c>
      <c r="H104" s="66">
        <v>2.0111221E7</v>
      </c>
      <c r="I104" s="66">
        <v>0.0</v>
      </c>
      <c r="J104" s="66">
        <v>6.0</v>
      </c>
      <c r="K104" s="67"/>
      <c r="L104" s="67"/>
      <c r="M104" s="68" t="s">
        <v>541</v>
      </c>
      <c r="N104" s="66">
        <v>235959.0</v>
      </c>
      <c r="O104" s="66">
        <v>2.0111221E7</v>
      </c>
      <c r="P104" s="66" t="s">
        <v>417</v>
      </c>
      <c r="Q104" s="66">
        <v>25.0</v>
      </c>
      <c r="R104" s="66">
        <v>2.0111221E7</v>
      </c>
      <c r="S104" s="69">
        <v>0.0</v>
      </c>
      <c r="T104" s="70"/>
      <c r="U104" s="71"/>
      <c r="V104" s="71"/>
      <c r="W104" s="71"/>
      <c r="X104" s="72"/>
      <c r="Y104" s="66" t="s">
        <v>18</v>
      </c>
    </row>
    <row r="105">
      <c r="A105" s="66" t="s">
        <v>60</v>
      </c>
      <c r="B105" s="66">
        <v>2.5345343E7</v>
      </c>
      <c r="C105" s="66" t="s">
        <v>542</v>
      </c>
      <c r="D105" s="66" t="s">
        <v>112</v>
      </c>
      <c r="E105" s="66" t="s">
        <v>543</v>
      </c>
      <c r="F105" s="66" t="s">
        <v>544</v>
      </c>
      <c r="G105" s="66">
        <v>734.0</v>
      </c>
      <c r="H105" s="66">
        <v>2.0000819E7</v>
      </c>
      <c r="I105" s="66">
        <v>0.0</v>
      </c>
      <c r="J105" s="66">
        <v>1.0</v>
      </c>
      <c r="K105" s="67"/>
      <c r="L105" s="67"/>
      <c r="M105" s="68" t="s">
        <v>545</v>
      </c>
      <c r="N105" s="66">
        <v>235959.0</v>
      </c>
      <c r="O105" s="66">
        <v>2.0000819E7</v>
      </c>
      <c r="P105" s="66"/>
      <c r="Q105" s="66">
        <v>30.0</v>
      </c>
      <c r="R105" s="66">
        <v>2.0000819E7</v>
      </c>
      <c r="S105" s="69">
        <v>0.0</v>
      </c>
      <c r="T105" s="70"/>
      <c r="U105" s="71"/>
      <c r="V105" s="71"/>
      <c r="W105" s="71"/>
      <c r="X105" s="72"/>
      <c r="Y105" s="65" t="s">
        <v>12</v>
      </c>
    </row>
    <row r="106">
      <c r="A106" s="65" t="s">
        <v>60</v>
      </c>
      <c r="B106" s="66">
        <v>2.64240104E8</v>
      </c>
      <c r="C106" s="65" t="s">
        <v>546</v>
      </c>
      <c r="D106" s="65" t="s">
        <v>118</v>
      </c>
      <c r="E106" s="65" t="s">
        <v>547</v>
      </c>
      <c r="F106" s="66" t="s">
        <v>548</v>
      </c>
      <c r="G106" s="66">
        <v>381.0</v>
      </c>
      <c r="H106" s="66">
        <v>2.0090427E7</v>
      </c>
      <c r="I106" s="66">
        <v>0.0</v>
      </c>
      <c r="J106" s="66">
        <v>1.0</v>
      </c>
      <c r="K106" s="67"/>
      <c r="L106" s="67"/>
      <c r="M106" s="68" t="s">
        <v>549</v>
      </c>
      <c r="N106" s="66">
        <v>235959.0</v>
      </c>
      <c r="O106" s="66">
        <v>2.0090427E7</v>
      </c>
      <c r="P106" s="66"/>
      <c r="Q106" s="66">
        <v>22.0</v>
      </c>
      <c r="R106" s="66">
        <v>2.0090427E7</v>
      </c>
      <c r="S106" s="69">
        <v>0.0</v>
      </c>
      <c r="T106" s="70"/>
      <c r="U106" s="71"/>
      <c r="V106" s="71"/>
      <c r="W106" s="71"/>
      <c r="X106" s="72"/>
      <c r="Y106" s="66" t="s">
        <v>18</v>
      </c>
    </row>
    <row r="107">
      <c r="A107" s="66" t="s">
        <v>58</v>
      </c>
      <c r="B107" s="66">
        <v>1945108.0</v>
      </c>
      <c r="C107" s="66" t="s">
        <v>550</v>
      </c>
      <c r="D107" s="66" t="s">
        <v>123</v>
      </c>
      <c r="E107" s="66" t="s">
        <v>551</v>
      </c>
      <c r="F107" s="66" t="s">
        <v>552</v>
      </c>
      <c r="G107" s="66">
        <v>3288.0</v>
      </c>
      <c r="H107" s="66">
        <v>2.0190614E7</v>
      </c>
      <c r="I107" s="66">
        <v>0.0</v>
      </c>
      <c r="J107" s="66">
        <v>47.0</v>
      </c>
      <c r="K107" s="67"/>
      <c r="L107" s="67"/>
      <c r="M107" s="68" t="s">
        <v>553</v>
      </c>
      <c r="N107" s="66">
        <v>235959.0</v>
      </c>
      <c r="O107" s="66">
        <v>2.0190614E7</v>
      </c>
      <c r="P107" s="67"/>
      <c r="Q107" s="66">
        <v>201.0</v>
      </c>
      <c r="R107" s="66">
        <v>2.0190614E7</v>
      </c>
      <c r="S107" s="69">
        <v>0.0</v>
      </c>
      <c r="T107" s="70"/>
      <c r="U107" s="71"/>
      <c r="V107" s="71"/>
      <c r="W107" s="71"/>
      <c r="X107" s="72"/>
      <c r="Y107" s="65" t="s">
        <v>12</v>
      </c>
    </row>
    <row r="108">
      <c r="A108" s="66" t="s">
        <v>79</v>
      </c>
      <c r="B108" s="66">
        <v>3.120835E7</v>
      </c>
      <c r="C108" s="66" t="s">
        <v>554</v>
      </c>
      <c r="D108" s="66" t="s">
        <v>112</v>
      </c>
      <c r="E108" s="66" t="s">
        <v>555</v>
      </c>
      <c r="F108" s="66" t="s">
        <v>556</v>
      </c>
      <c r="G108" s="66">
        <v>242.0</v>
      </c>
      <c r="H108" s="66">
        <v>2.0090626E7</v>
      </c>
      <c r="I108" s="66">
        <v>0.0</v>
      </c>
      <c r="J108" s="66">
        <v>6.0</v>
      </c>
      <c r="K108" s="67"/>
      <c r="L108" s="67"/>
      <c r="M108" s="68" t="s">
        <v>557</v>
      </c>
      <c r="N108" s="66">
        <v>235959.0</v>
      </c>
      <c r="O108" s="66">
        <v>2.0090626E7</v>
      </c>
      <c r="P108" s="66"/>
      <c r="Q108" s="66">
        <v>18.0</v>
      </c>
      <c r="R108" s="66">
        <v>2.0090626E7</v>
      </c>
      <c r="S108" s="69">
        <v>0.0</v>
      </c>
      <c r="T108" s="70"/>
      <c r="U108" s="71"/>
      <c r="V108" s="71"/>
      <c r="W108" s="71"/>
      <c r="X108" s="72"/>
      <c r="Y108" s="65" t="s">
        <v>12</v>
      </c>
    </row>
    <row r="109">
      <c r="A109" s="66" t="s">
        <v>60</v>
      </c>
      <c r="B109" s="66">
        <v>4.30461913E8</v>
      </c>
      <c r="C109" s="66" t="s">
        <v>558</v>
      </c>
      <c r="D109" s="66" t="s">
        <v>123</v>
      </c>
      <c r="E109" s="66" t="s">
        <v>559</v>
      </c>
      <c r="F109" s="66" t="s">
        <v>560</v>
      </c>
      <c r="G109" s="66">
        <v>6384.0</v>
      </c>
      <c r="H109" s="66">
        <v>2.0180524E7</v>
      </c>
      <c r="I109" s="66">
        <v>0.0</v>
      </c>
      <c r="J109" s="66">
        <v>1.0</v>
      </c>
      <c r="K109" s="67"/>
      <c r="L109" s="67"/>
      <c r="M109" s="68" t="s">
        <v>561</v>
      </c>
      <c r="N109" s="66">
        <v>235959.0</v>
      </c>
      <c r="O109" s="66">
        <v>2.0180524E7</v>
      </c>
      <c r="P109" s="66"/>
      <c r="Q109" s="66">
        <v>376.0</v>
      </c>
      <c r="R109" s="66">
        <v>2.0180524E7</v>
      </c>
      <c r="S109" s="69">
        <v>0.0</v>
      </c>
      <c r="T109" s="70"/>
      <c r="U109" s="71"/>
      <c r="V109" s="71"/>
      <c r="W109" s="71"/>
      <c r="X109" s="72"/>
      <c r="Y109" s="65" t="s">
        <v>12</v>
      </c>
    </row>
    <row r="110">
      <c r="A110" s="68" t="s">
        <v>59</v>
      </c>
      <c r="B110" s="66">
        <v>2.01147702E8</v>
      </c>
      <c r="C110" s="66" t="s">
        <v>562</v>
      </c>
      <c r="D110" s="66" t="s">
        <v>123</v>
      </c>
      <c r="E110" s="66" t="s">
        <v>563</v>
      </c>
      <c r="F110" s="66" t="s">
        <v>564</v>
      </c>
      <c r="G110" s="66">
        <v>1702.0</v>
      </c>
      <c r="H110" s="66">
        <v>2.018102E7</v>
      </c>
      <c r="I110" s="66">
        <v>0.0</v>
      </c>
      <c r="J110" s="66">
        <v>28.0</v>
      </c>
      <c r="K110" s="67"/>
      <c r="L110" s="67"/>
      <c r="M110" s="68" t="s">
        <v>565</v>
      </c>
      <c r="N110" s="66">
        <v>235959.0</v>
      </c>
      <c r="O110" s="66">
        <v>2.018102E7</v>
      </c>
      <c r="P110" s="66" t="s">
        <v>566</v>
      </c>
      <c r="Q110" s="66">
        <v>99.0</v>
      </c>
      <c r="R110" s="66">
        <v>2.018102E7</v>
      </c>
      <c r="S110" s="69">
        <v>0.0</v>
      </c>
      <c r="T110" s="70"/>
      <c r="U110" s="71"/>
      <c r="V110" s="71"/>
      <c r="W110" s="71"/>
      <c r="X110" s="72"/>
      <c r="Y110" s="65" t="s">
        <v>12</v>
      </c>
    </row>
    <row r="111">
      <c r="A111" s="73" t="s">
        <v>59</v>
      </c>
      <c r="B111" s="66">
        <v>1.96341759E8</v>
      </c>
      <c r="C111" s="65" t="s">
        <v>567</v>
      </c>
      <c r="D111" s="65" t="s">
        <v>423</v>
      </c>
      <c r="E111" s="65" t="s">
        <v>568</v>
      </c>
      <c r="F111" s="66" t="s">
        <v>569</v>
      </c>
      <c r="G111" s="66">
        <v>1418.0</v>
      </c>
      <c r="H111" s="66">
        <v>2.0180628E7</v>
      </c>
      <c r="I111" s="66">
        <v>0.0</v>
      </c>
      <c r="J111" s="66">
        <v>26.0</v>
      </c>
      <c r="K111" s="67"/>
      <c r="L111" s="67"/>
      <c r="M111" s="68" t="s">
        <v>570</v>
      </c>
      <c r="N111" s="66">
        <v>235959.0</v>
      </c>
      <c r="O111" s="66">
        <v>2.0180628E7</v>
      </c>
      <c r="P111" s="66" t="s">
        <v>571</v>
      </c>
      <c r="Q111" s="66">
        <v>88.0</v>
      </c>
      <c r="R111" s="66">
        <v>2.0180628E7</v>
      </c>
      <c r="S111" s="69">
        <v>0.0</v>
      </c>
      <c r="T111" s="70"/>
      <c r="U111" s="71"/>
      <c r="V111" s="71"/>
      <c r="W111" s="71"/>
      <c r="X111" s="72"/>
      <c r="Y111" s="66" t="s">
        <v>16</v>
      </c>
    </row>
    <row r="112">
      <c r="A112" s="68" t="s">
        <v>59</v>
      </c>
      <c r="B112" s="66">
        <v>2.011471E8</v>
      </c>
      <c r="C112" s="66" t="s">
        <v>572</v>
      </c>
      <c r="D112" s="66" t="s">
        <v>244</v>
      </c>
      <c r="E112" s="66" t="s">
        <v>573</v>
      </c>
      <c r="F112" s="66" t="s">
        <v>564</v>
      </c>
      <c r="G112" s="66">
        <v>1702.0</v>
      </c>
      <c r="H112" s="66">
        <v>2.018102E7</v>
      </c>
      <c r="I112" s="66">
        <v>0.0</v>
      </c>
      <c r="J112" s="66">
        <v>28.0</v>
      </c>
      <c r="K112" s="67"/>
      <c r="L112" s="67"/>
      <c r="M112" s="68" t="s">
        <v>565</v>
      </c>
      <c r="N112" s="66">
        <v>235959.0</v>
      </c>
      <c r="O112" s="66">
        <v>2.018102E7</v>
      </c>
      <c r="P112" s="66" t="s">
        <v>566</v>
      </c>
      <c r="Q112" s="66">
        <v>99.0</v>
      </c>
      <c r="R112" s="66">
        <v>2.018102E7</v>
      </c>
      <c r="S112" s="69">
        <v>0.0</v>
      </c>
      <c r="T112" s="70"/>
      <c r="U112" s="71"/>
      <c r="V112" s="71"/>
      <c r="W112" s="71"/>
      <c r="X112" s="72"/>
      <c r="Y112" s="66" t="s">
        <v>16</v>
      </c>
    </row>
    <row r="113">
      <c r="A113" s="66" t="s">
        <v>60</v>
      </c>
      <c r="B113" s="66">
        <v>4.35484646E8</v>
      </c>
      <c r="C113" s="66" t="s">
        <v>574</v>
      </c>
      <c r="D113" s="66" t="s">
        <v>312</v>
      </c>
      <c r="E113" s="66" t="s">
        <v>575</v>
      </c>
      <c r="F113" s="66" t="s">
        <v>576</v>
      </c>
      <c r="G113" s="66">
        <v>1084.0</v>
      </c>
      <c r="H113" s="66">
        <v>2.0180907E7</v>
      </c>
      <c r="I113" s="66">
        <v>0.0</v>
      </c>
      <c r="J113" s="66">
        <v>2.0</v>
      </c>
      <c r="K113" s="67"/>
      <c r="L113" s="67"/>
      <c r="M113" s="68" t="s">
        <v>577</v>
      </c>
      <c r="N113" s="66">
        <v>235959.0</v>
      </c>
      <c r="O113" s="66">
        <v>2.0180907E7</v>
      </c>
      <c r="P113" s="67"/>
      <c r="Q113" s="66">
        <v>55.0</v>
      </c>
      <c r="R113" s="66">
        <v>2.0180907E7</v>
      </c>
      <c r="S113" s="69">
        <v>0.0</v>
      </c>
      <c r="T113" s="70"/>
      <c r="U113" s="71"/>
      <c r="V113" s="71"/>
      <c r="W113" s="71"/>
      <c r="X113" s="72"/>
      <c r="Y113" s="66" t="s">
        <v>16</v>
      </c>
    </row>
    <row r="114">
      <c r="A114" s="66" t="s">
        <v>79</v>
      </c>
      <c r="B114" s="66">
        <v>1.40400733E8</v>
      </c>
      <c r="C114" s="66" t="s">
        <v>578</v>
      </c>
      <c r="D114" s="66" t="s">
        <v>579</v>
      </c>
      <c r="E114" s="66" t="s">
        <v>580</v>
      </c>
      <c r="F114" s="66" t="s">
        <v>581</v>
      </c>
      <c r="G114" s="66">
        <v>951.0</v>
      </c>
      <c r="H114" s="66">
        <v>2.0190323E7</v>
      </c>
      <c r="I114" s="66">
        <v>0.0</v>
      </c>
      <c r="J114" s="66">
        <v>17.0</v>
      </c>
      <c r="K114" s="67"/>
      <c r="L114" s="67"/>
      <c r="M114" s="68" t="s">
        <v>582</v>
      </c>
      <c r="N114" s="66">
        <v>235959.0</v>
      </c>
      <c r="O114" s="66">
        <v>2.0190323E7</v>
      </c>
      <c r="P114" s="66" t="s">
        <v>306</v>
      </c>
      <c r="Q114" s="66">
        <v>55.0</v>
      </c>
      <c r="R114" s="66">
        <v>2.0190323E7</v>
      </c>
      <c r="S114" s="69">
        <v>0.0</v>
      </c>
      <c r="T114" s="70"/>
      <c r="U114" s="71"/>
      <c r="V114" s="71"/>
      <c r="W114" s="71"/>
      <c r="X114" s="72"/>
      <c r="Y114" s="65" t="s">
        <v>22</v>
      </c>
    </row>
    <row r="115">
      <c r="A115" s="73" t="s">
        <v>59</v>
      </c>
      <c r="B115" s="66">
        <v>2.01146092E8</v>
      </c>
      <c r="C115" s="65" t="s">
        <v>583</v>
      </c>
      <c r="D115" s="65" t="s">
        <v>312</v>
      </c>
      <c r="E115" s="65" t="s">
        <v>584</v>
      </c>
      <c r="F115" s="66" t="s">
        <v>564</v>
      </c>
      <c r="G115" s="66">
        <v>1702.0</v>
      </c>
      <c r="H115" s="66">
        <v>2.018102E7</v>
      </c>
      <c r="I115" s="66">
        <v>0.0</v>
      </c>
      <c r="J115" s="66">
        <v>28.0</v>
      </c>
      <c r="K115" s="67"/>
      <c r="L115" s="67"/>
      <c r="M115" s="68" t="s">
        <v>565</v>
      </c>
      <c r="N115" s="66">
        <v>235959.0</v>
      </c>
      <c r="O115" s="66">
        <v>2.018102E7</v>
      </c>
      <c r="P115" s="66" t="s">
        <v>566</v>
      </c>
      <c r="Q115" s="66">
        <v>99.0</v>
      </c>
      <c r="R115" s="66">
        <v>2.018102E7</v>
      </c>
      <c r="S115" s="69">
        <v>0.0</v>
      </c>
      <c r="T115" s="70"/>
      <c r="U115" s="71"/>
      <c r="V115" s="71"/>
      <c r="W115" s="71"/>
      <c r="X115" s="72"/>
      <c r="Y115" s="66" t="s">
        <v>16</v>
      </c>
    </row>
    <row r="116">
      <c r="A116" s="68" t="s">
        <v>24</v>
      </c>
      <c r="B116" s="66">
        <v>6.1951456E7</v>
      </c>
      <c r="C116" s="66" t="s">
        <v>585</v>
      </c>
      <c r="D116" s="66" t="s">
        <v>244</v>
      </c>
      <c r="E116" s="66" t="s">
        <v>586</v>
      </c>
      <c r="F116" s="66" t="s">
        <v>587</v>
      </c>
      <c r="G116" s="66">
        <v>499.0</v>
      </c>
      <c r="H116" s="66">
        <v>2.019033E7</v>
      </c>
      <c r="I116" s="66">
        <v>0.0</v>
      </c>
      <c r="J116" s="66">
        <v>9.0</v>
      </c>
      <c r="K116" s="67"/>
      <c r="L116" s="67"/>
      <c r="M116" s="68" t="s">
        <v>588</v>
      </c>
      <c r="N116" s="66">
        <v>235959.0</v>
      </c>
      <c r="O116" s="66">
        <v>2.019033E7</v>
      </c>
      <c r="P116" s="66" t="s">
        <v>589</v>
      </c>
      <c r="Q116" s="66">
        <v>26.0</v>
      </c>
      <c r="R116" s="66">
        <v>2.019033E7</v>
      </c>
      <c r="S116" s="69">
        <v>0.0</v>
      </c>
      <c r="T116" s="70"/>
      <c r="U116" s="71"/>
      <c r="V116" s="71"/>
      <c r="W116" s="71"/>
      <c r="X116" s="72"/>
      <c r="Y116" s="66" t="s">
        <v>16</v>
      </c>
    </row>
    <row r="117">
      <c r="A117" s="65" t="s">
        <v>63</v>
      </c>
      <c r="B117" s="66">
        <v>4.1719526E7</v>
      </c>
      <c r="C117" s="65" t="s">
        <v>590</v>
      </c>
      <c r="D117" s="65" t="s">
        <v>244</v>
      </c>
      <c r="E117" s="65" t="s">
        <v>591</v>
      </c>
      <c r="F117" s="66" t="s">
        <v>592</v>
      </c>
      <c r="G117" s="66">
        <v>473.0</v>
      </c>
      <c r="H117" s="66">
        <v>2.0170718E7</v>
      </c>
      <c r="I117" s="66">
        <v>0.0</v>
      </c>
      <c r="J117" s="66">
        <v>11.0</v>
      </c>
      <c r="K117" s="67"/>
      <c r="L117" s="67"/>
      <c r="M117" s="68" t="s">
        <v>593</v>
      </c>
      <c r="N117" s="66">
        <v>235959.0</v>
      </c>
      <c r="O117" s="66">
        <v>2.0170718E7</v>
      </c>
      <c r="P117" s="66" t="s">
        <v>594</v>
      </c>
      <c r="Q117" s="66">
        <v>29.0</v>
      </c>
      <c r="R117" s="66">
        <v>2.0170718E7</v>
      </c>
      <c r="S117" s="69">
        <v>0.0</v>
      </c>
      <c r="T117" s="70"/>
      <c r="U117" s="71"/>
      <c r="V117" s="71"/>
      <c r="W117" s="71"/>
      <c r="X117" s="65"/>
      <c r="Y117" s="66" t="s">
        <v>16</v>
      </c>
    </row>
    <row r="118">
      <c r="A118" s="66" t="s">
        <v>66</v>
      </c>
      <c r="B118" s="66">
        <v>1.5892848E7</v>
      </c>
      <c r="C118" s="66" t="s">
        <v>595</v>
      </c>
      <c r="D118" s="66" t="s">
        <v>244</v>
      </c>
      <c r="E118" s="66" t="s">
        <v>591</v>
      </c>
      <c r="F118" s="66" t="s">
        <v>596</v>
      </c>
      <c r="G118" s="66">
        <v>469.0</v>
      </c>
      <c r="H118" s="66">
        <v>2.0170717E7</v>
      </c>
      <c r="I118" s="66">
        <v>0.0</v>
      </c>
      <c r="J118" s="66">
        <v>11.0</v>
      </c>
      <c r="K118" s="67"/>
      <c r="L118" s="67"/>
      <c r="M118" s="66" t="s">
        <v>121</v>
      </c>
      <c r="N118" s="66">
        <v>235959.0</v>
      </c>
      <c r="O118" s="66">
        <v>2.0170717E7</v>
      </c>
      <c r="P118" s="67"/>
      <c r="Q118" s="66">
        <v>28.0</v>
      </c>
      <c r="R118" s="66">
        <v>2.0170717E7</v>
      </c>
      <c r="S118" s="69">
        <v>0.0</v>
      </c>
      <c r="T118" s="70"/>
      <c r="U118" s="71"/>
      <c r="V118" s="71"/>
      <c r="W118" s="71"/>
      <c r="X118" s="72"/>
      <c r="Y118" s="66" t="s">
        <v>16</v>
      </c>
    </row>
    <row r="119">
      <c r="A119" s="68" t="s">
        <v>24</v>
      </c>
      <c r="B119" s="66">
        <v>3.3589855E7</v>
      </c>
      <c r="C119" s="66" t="s">
        <v>597</v>
      </c>
      <c r="D119" s="66" t="s">
        <v>106</v>
      </c>
      <c r="E119" s="66" t="s">
        <v>598</v>
      </c>
      <c r="F119" s="66" t="s">
        <v>599</v>
      </c>
      <c r="G119" s="66">
        <v>1330.0</v>
      </c>
      <c r="H119" s="66">
        <v>2.0140508E7</v>
      </c>
      <c r="I119" s="66">
        <v>0.0</v>
      </c>
      <c r="J119" s="66">
        <v>10.0</v>
      </c>
      <c r="K119" s="67"/>
      <c r="L119" s="67"/>
      <c r="M119" s="66" t="s">
        <v>121</v>
      </c>
      <c r="N119" s="66">
        <v>235959.0</v>
      </c>
      <c r="O119" s="66">
        <v>2.0140508E7</v>
      </c>
      <c r="P119" s="66"/>
      <c r="Q119" s="66">
        <v>96.0</v>
      </c>
      <c r="R119" s="66">
        <v>2.0140508E7</v>
      </c>
      <c r="S119" s="69">
        <v>0.0</v>
      </c>
      <c r="T119" s="70"/>
      <c r="U119" s="71"/>
      <c r="V119" s="71"/>
      <c r="W119" s="71"/>
      <c r="X119" s="72"/>
      <c r="Y119" s="65" t="s">
        <v>12</v>
      </c>
    </row>
    <row r="120">
      <c r="A120" s="65" t="s">
        <v>66</v>
      </c>
      <c r="B120" s="66">
        <v>1148458.0</v>
      </c>
      <c r="C120" s="65" t="s">
        <v>600</v>
      </c>
      <c r="D120" s="65" t="s">
        <v>123</v>
      </c>
      <c r="E120" s="65" t="s">
        <v>601</v>
      </c>
      <c r="F120" s="66" t="s">
        <v>602</v>
      </c>
      <c r="G120" s="66">
        <v>366.0</v>
      </c>
      <c r="H120" s="66">
        <v>2.0050718E7</v>
      </c>
      <c r="I120" s="66">
        <v>0.0</v>
      </c>
      <c r="J120" s="66">
        <v>5.0</v>
      </c>
      <c r="K120" s="67"/>
      <c r="L120" s="67"/>
      <c r="M120" s="66" t="s">
        <v>121</v>
      </c>
      <c r="N120" s="66">
        <v>235959.0</v>
      </c>
      <c r="O120" s="66">
        <v>2.0050718E7</v>
      </c>
      <c r="P120" s="66"/>
      <c r="Q120" s="66">
        <v>21.0</v>
      </c>
      <c r="R120" s="66">
        <v>2.0050718E7</v>
      </c>
      <c r="S120" s="69">
        <v>0.0</v>
      </c>
      <c r="T120" s="70"/>
      <c r="U120" s="71"/>
      <c r="V120" s="71"/>
      <c r="W120" s="71"/>
      <c r="X120" s="72"/>
      <c r="Y120" s="65" t="s">
        <v>12</v>
      </c>
    </row>
    <row r="121">
      <c r="A121" s="66" t="s">
        <v>60</v>
      </c>
      <c r="B121" s="66">
        <v>4.02385481E8</v>
      </c>
      <c r="C121" s="66" t="s">
        <v>603</v>
      </c>
      <c r="D121" s="66" t="s">
        <v>294</v>
      </c>
      <c r="E121" s="66" t="s">
        <v>604</v>
      </c>
      <c r="F121" s="66" t="s">
        <v>605</v>
      </c>
      <c r="G121" s="66">
        <v>1311.0</v>
      </c>
      <c r="H121" s="66">
        <v>2.0161009E7</v>
      </c>
      <c r="I121" s="66">
        <v>0.0</v>
      </c>
      <c r="J121" s="66">
        <v>1.0</v>
      </c>
      <c r="K121" s="67"/>
      <c r="L121" s="67"/>
      <c r="M121" s="68" t="s">
        <v>606</v>
      </c>
      <c r="N121" s="66">
        <v>235959.0</v>
      </c>
      <c r="O121" s="66">
        <v>2.0161009E7</v>
      </c>
      <c r="P121" s="66"/>
      <c r="Q121" s="66">
        <v>87.0</v>
      </c>
      <c r="R121" s="66">
        <v>2.0161009E7</v>
      </c>
      <c r="S121" s="69">
        <v>0.0</v>
      </c>
      <c r="T121" s="70"/>
      <c r="U121" s="71"/>
      <c r="V121" s="71"/>
      <c r="W121" s="71"/>
      <c r="X121" s="71"/>
      <c r="Y121" s="66" t="s">
        <v>20</v>
      </c>
    </row>
    <row r="122">
      <c r="A122" s="66" t="s">
        <v>40</v>
      </c>
      <c r="B122" s="66">
        <v>379361.0</v>
      </c>
      <c r="C122" s="66" t="s">
        <v>607</v>
      </c>
      <c r="D122" s="66" t="s">
        <v>106</v>
      </c>
      <c r="E122" s="66" t="s">
        <v>608</v>
      </c>
      <c r="F122" s="66" t="s">
        <v>609</v>
      </c>
      <c r="G122" s="66">
        <v>874.0</v>
      </c>
      <c r="H122" s="66">
        <v>2.0180224E7</v>
      </c>
      <c r="I122" s="66">
        <v>0.0</v>
      </c>
      <c r="J122" s="66">
        <v>8.0</v>
      </c>
      <c r="K122" s="67"/>
      <c r="L122" s="67"/>
      <c r="M122" s="68" t="s">
        <v>610</v>
      </c>
      <c r="N122" s="66">
        <v>235959.0</v>
      </c>
      <c r="O122" s="66">
        <v>2.0180224E7</v>
      </c>
      <c r="P122" s="66" t="s">
        <v>611</v>
      </c>
      <c r="Q122" s="66">
        <v>45.0</v>
      </c>
      <c r="R122" s="66">
        <v>2.0180224E7</v>
      </c>
      <c r="S122" s="69">
        <v>0.0</v>
      </c>
      <c r="T122" s="70"/>
      <c r="U122" s="71"/>
      <c r="V122" s="71"/>
      <c r="W122" s="71"/>
      <c r="X122" s="72"/>
      <c r="Y122" s="65" t="s">
        <v>12</v>
      </c>
    </row>
    <row r="123">
      <c r="A123" s="66" t="s">
        <v>79</v>
      </c>
      <c r="B123" s="66">
        <v>1.4422551E8</v>
      </c>
      <c r="C123" s="66" t="s">
        <v>612</v>
      </c>
      <c r="D123" s="66" t="s">
        <v>112</v>
      </c>
      <c r="E123" s="66" t="s">
        <v>613</v>
      </c>
      <c r="F123" s="66" t="s">
        <v>614</v>
      </c>
      <c r="G123" s="66">
        <v>772.0</v>
      </c>
      <c r="H123" s="66">
        <v>2.0190627E7</v>
      </c>
      <c r="I123" s="66">
        <v>0.0</v>
      </c>
      <c r="J123" s="66">
        <v>17.0</v>
      </c>
      <c r="K123" s="67"/>
      <c r="L123" s="67"/>
      <c r="M123" s="68" t="s">
        <v>615</v>
      </c>
      <c r="N123" s="66">
        <v>235959.0</v>
      </c>
      <c r="O123" s="66">
        <v>2.0190627E7</v>
      </c>
      <c r="P123" s="66" t="s">
        <v>116</v>
      </c>
      <c r="Q123" s="66">
        <v>51.0</v>
      </c>
      <c r="R123" s="66">
        <v>2.0190627E7</v>
      </c>
      <c r="S123" s="69">
        <v>0.0</v>
      </c>
      <c r="T123" s="70"/>
      <c r="U123" s="71"/>
      <c r="V123" s="71"/>
      <c r="W123" s="71"/>
      <c r="X123" s="67"/>
      <c r="Y123" s="65" t="s">
        <v>14</v>
      </c>
    </row>
    <row r="124">
      <c r="A124" s="66" t="s">
        <v>68</v>
      </c>
      <c r="B124" s="66">
        <v>1.7386138E7</v>
      </c>
      <c r="C124" s="66" t="s">
        <v>616</v>
      </c>
      <c r="D124" s="66" t="s">
        <v>106</v>
      </c>
      <c r="E124" s="66" t="s">
        <v>617</v>
      </c>
      <c r="F124" s="66" t="s">
        <v>618</v>
      </c>
      <c r="G124" s="66">
        <v>137.0</v>
      </c>
      <c r="H124" s="66">
        <v>2.0181205E7</v>
      </c>
      <c r="I124" s="66">
        <v>0.0</v>
      </c>
      <c r="J124" s="66">
        <v>3.0</v>
      </c>
      <c r="K124" s="67"/>
      <c r="L124" s="67"/>
      <c r="M124" s="68" t="s">
        <v>619</v>
      </c>
      <c r="N124" s="66">
        <v>235959.0</v>
      </c>
      <c r="O124" s="66">
        <v>2.0181205E7</v>
      </c>
      <c r="P124" s="67"/>
      <c r="Q124" s="66">
        <v>6.0</v>
      </c>
      <c r="R124" s="66">
        <v>2.0181205E7</v>
      </c>
      <c r="S124" s="69">
        <v>0.0</v>
      </c>
      <c r="T124" s="70"/>
      <c r="U124" s="71"/>
      <c r="V124" s="71"/>
      <c r="W124" s="71"/>
      <c r="X124" s="67"/>
      <c r="Y124" s="65" t="s">
        <v>14</v>
      </c>
    </row>
    <row r="125">
      <c r="A125" s="74" t="s">
        <v>24</v>
      </c>
      <c r="B125" s="66">
        <v>3.2911612E7</v>
      </c>
      <c r="C125" s="65" t="s">
        <v>620</v>
      </c>
      <c r="D125" s="65" t="s">
        <v>123</v>
      </c>
      <c r="E125" s="65" t="s">
        <v>621</v>
      </c>
      <c r="F125" s="66" t="s">
        <v>622</v>
      </c>
      <c r="G125" s="66">
        <v>4830.0</v>
      </c>
      <c r="H125" s="66">
        <v>2.0140408E7</v>
      </c>
      <c r="I125" s="66">
        <v>0.0</v>
      </c>
      <c r="J125" s="66">
        <v>88.0</v>
      </c>
      <c r="K125" s="67"/>
      <c r="L125" s="67"/>
      <c r="M125" s="68" t="s">
        <v>623</v>
      </c>
      <c r="N125" s="66">
        <v>235959.0</v>
      </c>
      <c r="O125" s="66">
        <v>2.0140408E7</v>
      </c>
      <c r="P125" s="66" t="s">
        <v>239</v>
      </c>
      <c r="Q125" s="66">
        <v>346.0</v>
      </c>
      <c r="R125" s="66">
        <v>2.0140408E7</v>
      </c>
      <c r="S125" s="69">
        <v>0.0</v>
      </c>
      <c r="T125" s="70"/>
      <c r="U125" s="71"/>
      <c r="V125" s="71"/>
      <c r="W125" s="71"/>
      <c r="X125" s="72"/>
      <c r="Y125" s="65" t="s">
        <v>14</v>
      </c>
    </row>
    <row r="126">
      <c r="A126" s="66" t="s">
        <v>79</v>
      </c>
      <c r="B126" s="66">
        <v>1.42251795E8</v>
      </c>
      <c r="C126" s="66" t="s">
        <v>624</v>
      </c>
      <c r="D126" s="66" t="s">
        <v>106</v>
      </c>
      <c r="E126" s="66" t="s">
        <v>625</v>
      </c>
      <c r="F126" s="66" t="s">
        <v>626</v>
      </c>
      <c r="G126" s="66">
        <v>581.0</v>
      </c>
      <c r="H126" s="66">
        <v>2.0190426E7</v>
      </c>
      <c r="I126" s="66">
        <v>0.0</v>
      </c>
      <c r="J126" s="66">
        <v>17.0</v>
      </c>
      <c r="K126" s="67"/>
      <c r="L126" s="67"/>
      <c r="M126" s="68" t="s">
        <v>627</v>
      </c>
      <c r="N126" s="66">
        <v>235959.0</v>
      </c>
      <c r="O126" s="66">
        <v>2.0190426E7</v>
      </c>
      <c r="P126" s="66" t="s">
        <v>408</v>
      </c>
      <c r="Q126" s="66">
        <v>27.0</v>
      </c>
      <c r="R126" s="66">
        <v>2.0190426E7</v>
      </c>
      <c r="S126" s="69">
        <v>0.0</v>
      </c>
      <c r="T126" s="70"/>
      <c r="U126" s="71"/>
      <c r="V126" s="71"/>
      <c r="W126" s="71"/>
      <c r="X126" s="71"/>
      <c r="Y126" s="65" t="s">
        <v>14</v>
      </c>
    </row>
    <row r="127">
      <c r="A127" s="66" t="s">
        <v>79</v>
      </c>
      <c r="B127" s="66">
        <v>1.13439953E8</v>
      </c>
      <c r="C127" s="66" t="s">
        <v>628</v>
      </c>
      <c r="D127" s="66" t="s">
        <v>629</v>
      </c>
      <c r="E127" s="66" t="s">
        <v>630</v>
      </c>
      <c r="F127" s="66" t="s">
        <v>631</v>
      </c>
      <c r="G127" s="66">
        <v>1130.0</v>
      </c>
      <c r="H127" s="66">
        <v>2.0170307E7</v>
      </c>
      <c r="I127" s="66">
        <v>0.0</v>
      </c>
      <c r="J127" s="66">
        <v>27.0</v>
      </c>
      <c r="K127" s="67"/>
      <c r="L127" s="67"/>
      <c r="M127" s="68" t="s">
        <v>632</v>
      </c>
      <c r="N127" s="66">
        <v>235959.0</v>
      </c>
      <c r="O127" s="66">
        <v>2.0170307E7</v>
      </c>
      <c r="P127" s="66" t="s">
        <v>633</v>
      </c>
      <c r="Q127" s="66">
        <v>65.0</v>
      </c>
      <c r="R127" s="66">
        <v>2.0170307E7</v>
      </c>
      <c r="S127" s="69">
        <v>0.0</v>
      </c>
      <c r="T127" s="70"/>
      <c r="U127" s="71"/>
      <c r="V127" s="71"/>
      <c r="W127" s="71"/>
      <c r="X127" s="72"/>
      <c r="Y127" s="66" t="s">
        <v>16</v>
      </c>
    </row>
    <row r="128">
      <c r="A128" s="65" t="s">
        <v>60</v>
      </c>
      <c r="B128" s="66">
        <v>2.70901295E8</v>
      </c>
      <c r="C128" s="65" t="s">
        <v>634</v>
      </c>
      <c r="D128" s="65" t="s">
        <v>106</v>
      </c>
      <c r="E128" s="65" t="s">
        <v>635</v>
      </c>
      <c r="F128" s="66" t="s">
        <v>636</v>
      </c>
      <c r="G128" s="66">
        <v>325.0</v>
      </c>
      <c r="H128" s="66">
        <v>2.0090813E7</v>
      </c>
      <c r="I128" s="66">
        <v>0.0</v>
      </c>
      <c r="J128" s="66">
        <v>1.0</v>
      </c>
      <c r="K128" s="67"/>
      <c r="L128" s="67"/>
      <c r="M128" s="68" t="s">
        <v>637</v>
      </c>
      <c r="N128" s="66">
        <v>235959.0</v>
      </c>
      <c r="O128" s="66">
        <v>2.0090813E7</v>
      </c>
      <c r="P128" s="66"/>
      <c r="Q128" s="66">
        <v>16.0</v>
      </c>
      <c r="R128" s="66">
        <v>2.0090813E7</v>
      </c>
      <c r="S128" s="69">
        <v>0.0</v>
      </c>
      <c r="T128" s="70"/>
      <c r="U128" s="71"/>
      <c r="V128" s="71"/>
      <c r="W128" s="71"/>
      <c r="X128" s="72"/>
      <c r="Y128" s="65" t="s">
        <v>12</v>
      </c>
    </row>
    <row r="129">
      <c r="A129" s="65" t="s">
        <v>60</v>
      </c>
      <c r="B129" s="66">
        <v>4.24838103E8</v>
      </c>
      <c r="C129" s="65" t="s">
        <v>638</v>
      </c>
      <c r="D129" s="65" t="s">
        <v>639</v>
      </c>
      <c r="E129" s="65" t="s">
        <v>640</v>
      </c>
      <c r="F129" s="66" t="s">
        <v>641</v>
      </c>
      <c r="G129" s="66">
        <v>1408.0</v>
      </c>
      <c r="H129" s="66">
        <v>2.0180216E7</v>
      </c>
      <c r="I129" s="66">
        <v>0.0</v>
      </c>
      <c r="J129" s="66">
        <v>1.0</v>
      </c>
      <c r="K129" s="67"/>
      <c r="L129" s="67"/>
      <c r="M129" s="68" t="s">
        <v>642</v>
      </c>
      <c r="N129" s="66">
        <v>235959.0</v>
      </c>
      <c r="O129" s="66">
        <v>2.0180216E7</v>
      </c>
      <c r="P129" s="66"/>
      <c r="Q129" s="66">
        <v>83.0</v>
      </c>
      <c r="R129" s="66">
        <v>2.0180216E7</v>
      </c>
      <c r="S129" s="69">
        <v>0.0</v>
      </c>
      <c r="T129" s="70"/>
      <c r="U129" s="71"/>
      <c r="V129" s="71"/>
      <c r="W129" s="71"/>
      <c r="X129" s="72"/>
      <c r="Y129" s="66" t="s">
        <v>16</v>
      </c>
    </row>
    <row r="130">
      <c r="A130" s="66" t="s">
        <v>60</v>
      </c>
      <c r="B130" s="66">
        <v>4.09632244E8</v>
      </c>
      <c r="C130" s="66" t="s">
        <v>643</v>
      </c>
      <c r="D130" s="66" t="s">
        <v>106</v>
      </c>
      <c r="E130" s="66" t="s">
        <v>644</v>
      </c>
      <c r="F130" s="66" t="s">
        <v>645</v>
      </c>
      <c r="G130" s="66">
        <v>707.0</v>
      </c>
      <c r="H130" s="66">
        <v>2.0170324E7</v>
      </c>
      <c r="I130" s="66">
        <v>0.0</v>
      </c>
      <c r="J130" s="66">
        <v>2.0</v>
      </c>
      <c r="K130" s="67"/>
      <c r="L130" s="67"/>
      <c r="M130" s="68" t="s">
        <v>646</v>
      </c>
      <c r="N130" s="66">
        <v>235959.0</v>
      </c>
      <c r="O130" s="66">
        <v>2.0170324E7</v>
      </c>
      <c r="P130" s="66"/>
      <c r="Q130" s="66">
        <v>29.0</v>
      </c>
      <c r="R130" s="66">
        <v>2.0170324E7</v>
      </c>
      <c r="S130" s="69">
        <v>0.0</v>
      </c>
      <c r="T130" s="70"/>
      <c r="U130" s="71"/>
      <c r="V130" s="71"/>
      <c r="W130" s="71"/>
      <c r="X130" s="72"/>
      <c r="Y130" s="65" t="s">
        <v>12</v>
      </c>
    </row>
    <row r="131">
      <c r="A131" s="65" t="s">
        <v>60</v>
      </c>
      <c r="B131" s="66">
        <v>2.62908415E8</v>
      </c>
      <c r="C131" s="65" t="s">
        <v>647</v>
      </c>
      <c r="D131" s="65" t="s">
        <v>123</v>
      </c>
      <c r="E131" s="65" t="s">
        <v>648</v>
      </c>
      <c r="F131" s="66" t="s">
        <v>649</v>
      </c>
      <c r="G131" s="66">
        <v>631.0</v>
      </c>
      <c r="H131" s="66">
        <v>2.0090317E7</v>
      </c>
      <c r="I131" s="66">
        <v>0.0</v>
      </c>
      <c r="J131" s="66">
        <v>1.0</v>
      </c>
      <c r="K131" s="67"/>
      <c r="L131" s="67"/>
      <c r="M131" s="68" t="s">
        <v>650</v>
      </c>
      <c r="N131" s="66">
        <v>235959.0</v>
      </c>
      <c r="O131" s="66">
        <v>2.0090317E7</v>
      </c>
      <c r="P131" s="67"/>
      <c r="Q131" s="66">
        <v>31.0</v>
      </c>
      <c r="R131" s="66">
        <v>2.0090317E7</v>
      </c>
      <c r="S131" s="69">
        <v>0.0</v>
      </c>
      <c r="T131" s="70"/>
      <c r="U131" s="71"/>
      <c r="V131" s="71"/>
      <c r="W131" s="71"/>
      <c r="X131" s="72"/>
      <c r="Y131" s="65" t="s">
        <v>12</v>
      </c>
    </row>
    <row r="132">
      <c r="A132" s="68" t="s">
        <v>59</v>
      </c>
      <c r="B132" s="66">
        <v>2.04857321E8</v>
      </c>
      <c r="C132" s="66" t="s">
        <v>651</v>
      </c>
      <c r="D132" s="66" t="s">
        <v>106</v>
      </c>
      <c r="E132" s="66" t="s">
        <v>652</v>
      </c>
      <c r="F132" s="66" t="s">
        <v>653</v>
      </c>
      <c r="G132" s="66">
        <v>1227.0</v>
      </c>
      <c r="H132" s="66">
        <v>2.0190111E7</v>
      </c>
      <c r="I132" s="66">
        <v>0.0</v>
      </c>
      <c r="J132" s="66">
        <v>17.0</v>
      </c>
      <c r="K132" s="67"/>
      <c r="L132" s="67"/>
      <c r="M132" s="68" t="s">
        <v>654</v>
      </c>
      <c r="N132" s="66">
        <v>235959.0</v>
      </c>
      <c r="O132" s="66">
        <v>2.0190111E7</v>
      </c>
      <c r="P132" s="66" t="s">
        <v>655</v>
      </c>
      <c r="Q132" s="66">
        <v>60.0</v>
      </c>
      <c r="R132" s="66">
        <v>2.0190111E7</v>
      </c>
      <c r="S132" s="69">
        <v>0.0</v>
      </c>
      <c r="T132" s="70"/>
      <c r="U132" s="71"/>
      <c r="V132" s="71"/>
      <c r="W132" s="71"/>
      <c r="X132" s="72"/>
      <c r="Y132" s="65" t="s">
        <v>12</v>
      </c>
    </row>
    <row r="133">
      <c r="A133" s="65" t="s">
        <v>79</v>
      </c>
      <c r="B133" s="66">
        <v>1.30828823E8</v>
      </c>
      <c r="C133" s="65" t="s">
        <v>656</v>
      </c>
      <c r="D133" s="65" t="s">
        <v>123</v>
      </c>
      <c r="E133" s="65" t="s">
        <v>657</v>
      </c>
      <c r="F133" s="66" t="s">
        <v>658</v>
      </c>
      <c r="G133" s="66">
        <v>425.0</v>
      </c>
      <c r="H133" s="66">
        <v>2.0180605E7</v>
      </c>
      <c r="I133" s="66">
        <v>0.0</v>
      </c>
      <c r="J133" s="66">
        <v>8.0</v>
      </c>
      <c r="K133" s="67"/>
      <c r="L133" s="67"/>
      <c r="M133" s="68" t="s">
        <v>659</v>
      </c>
      <c r="N133" s="66">
        <v>235959.0</v>
      </c>
      <c r="O133" s="66">
        <v>2.0180605E7</v>
      </c>
      <c r="P133" s="66" t="s">
        <v>187</v>
      </c>
      <c r="Q133" s="66">
        <v>19.0</v>
      </c>
      <c r="R133" s="66">
        <v>2.0180605E7</v>
      </c>
      <c r="S133" s="69">
        <v>0.0</v>
      </c>
      <c r="T133" s="70"/>
      <c r="U133" s="71"/>
      <c r="V133" s="71"/>
      <c r="W133" s="71"/>
      <c r="X133" s="72"/>
      <c r="Y133" s="65" t="s">
        <v>12</v>
      </c>
    </row>
    <row r="134">
      <c r="A134" s="66" t="s">
        <v>30</v>
      </c>
      <c r="B134" s="66">
        <v>1.0580318E7</v>
      </c>
      <c r="C134" s="66" t="s">
        <v>660</v>
      </c>
      <c r="D134" s="66" t="s">
        <v>106</v>
      </c>
      <c r="E134" s="66" t="s">
        <v>661</v>
      </c>
      <c r="F134" s="66" t="s">
        <v>662</v>
      </c>
      <c r="G134" s="66">
        <v>578.0</v>
      </c>
      <c r="H134" s="66">
        <v>2.0160207E7</v>
      </c>
      <c r="I134" s="66">
        <v>0.0</v>
      </c>
      <c r="J134" s="66">
        <v>9.0</v>
      </c>
      <c r="K134" s="67"/>
      <c r="L134" s="67"/>
      <c r="M134" s="68" t="s">
        <v>663</v>
      </c>
      <c r="N134" s="66">
        <v>235959.0</v>
      </c>
      <c r="O134" s="66">
        <v>2.0160207E7</v>
      </c>
      <c r="P134" s="66"/>
      <c r="Q134" s="66">
        <v>41.0</v>
      </c>
      <c r="R134" s="66">
        <v>2.0160207E7</v>
      </c>
      <c r="S134" s="69">
        <v>0.0</v>
      </c>
      <c r="T134" s="70"/>
      <c r="U134" s="71"/>
      <c r="V134" s="71"/>
      <c r="W134" s="71"/>
      <c r="X134" s="72"/>
      <c r="Y134" s="65" t="s">
        <v>12</v>
      </c>
    </row>
    <row r="135">
      <c r="A135" s="66" t="s">
        <v>79</v>
      </c>
      <c r="B135" s="66">
        <v>1.40261557E8</v>
      </c>
      <c r="C135" s="66" t="s">
        <v>664</v>
      </c>
      <c r="D135" s="66" t="s">
        <v>123</v>
      </c>
      <c r="E135" s="66" t="s">
        <v>665</v>
      </c>
      <c r="F135" s="66" t="s">
        <v>666</v>
      </c>
      <c r="G135" s="66">
        <v>2038.0</v>
      </c>
      <c r="H135" s="66">
        <v>2.0190302E7</v>
      </c>
      <c r="I135" s="66">
        <v>0.0</v>
      </c>
      <c r="J135" s="66">
        <v>29.0</v>
      </c>
      <c r="K135" s="67"/>
      <c r="L135" s="67"/>
      <c r="M135" s="68" t="s">
        <v>667</v>
      </c>
      <c r="N135" s="66">
        <v>235959.0</v>
      </c>
      <c r="O135" s="66">
        <v>2.0190302E7</v>
      </c>
      <c r="P135" s="66" t="s">
        <v>306</v>
      </c>
      <c r="Q135" s="66">
        <v>126.0</v>
      </c>
      <c r="R135" s="66">
        <v>2.0190302E7</v>
      </c>
      <c r="S135" s="69">
        <v>0.0</v>
      </c>
      <c r="T135" s="70"/>
      <c r="U135" s="71"/>
      <c r="V135" s="71"/>
      <c r="W135" s="71"/>
      <c r="X135" s="72"/>
      <c r="Y135" s="65" t="s">
        <v>12</v>
      </c>
    </row>
    <row r="136">
      <c r="A136" s="66" t="s">
        <v>60</v>
      </c>
      <c r="B136" s="66">
        <v>3.47832475E8</v>
      </c>
      <c r="C136" s="66" t="s">
        <v>668</v>
      </c>
      <c r="D136" s="66" t="s">
        <v>112</v>
      </c>
      <c r="E136" s="66" t="s">
        <v>669</v>
      </c>
      <c r="F136" s="66" t="s">
        <v>670</v>
      </c>
      <c r="G136" s="66">
        <v>170.0</v>
      </c>
      <c r="H136" s="66">
        <v>2.0131015E7</v>
      </c>
      <c r="I136" s="66">
        <v>0.0</v>
      </c>
      <c r="J136" s="66">
        <v>1.0</v>
      </c>
      <c r="K136" s="67"/>
      <c r="L136" s="67"/>
      <c r="M136" s="68" t="s">
        <v>671</v>
      </c>
      <c r="N136" s="66">
        <v>235959.0</v>
      </c>
      <c r="O136" s="66">
        <v>2.0131015E7</v>
      </c>
      <c r="P136" s="66"/>
      <c r="Q136" s="66">
        <v>8.0</v>
      </c>
      <c r="R136" s="66">
        <v>2.0131015E7</v>
      </c>
      <c r="S136" s="69">
        <v>0.0</v>
      </c>
      <c r="T136" s="70"/>
      <c r="U136" s="71"/>
      <c r="V136" s="71"/>
      <c r="W136" s="71"/>
      <c r="X136" s="72"/>
      <c r="Y136" s="65" t="s">
        <v>12</v>
      </c>
    </row>
    <row r="137">
      <c r="A137" s="73" t="s">
        <v>59</v>
      </c>
      <c r="B137" s="66">
        <v>1.64299718E8</v>
      </c>
      <c r="C137" s="65" t="s">
        <v>672</v>
      </c>
      <c r="D137" s="65" t="s">
        <v>123</v>
      </c>
      <c r="E137" s="65" t="s">
        <v>673</v>
      </c>
      <c r="F137" s="66" t="s">
        <v>674</v>
      </c>
      <c r="G137" s="66">
        <v>281.0</v>
      </c>
      <c r="H137" s="66">
        <v>2.0160208E7</v>
      </c>
      <c r="I137" s="66">
        <v>0.0</v>
      </c>
      <c r="J137" s="66">
        <v>11.0</v>
      </c>
      <c r="K137" s="67"/>
      <c r="L137" s="67"/>
      <c r="M137" s="68" t="s">
        <v>675</v>
      </c>
      <c r="N137" s="66">
        <v>235959.0</v>
      </c>
      <c r="O137" s="66">
        <v>2.0160208E7</v>
      </c>
      <c r="P137" s="66"/>
      <c r="Q137" s="66">
        <v>15.0</v>
      </c>
      <c r="R137" s="66">
        <v>2.0160208E7</v>
      </c>
      <c r="S137" s="69">
        <v>0.0</v>
      </c>
      <c r="T137" s="70"/>
      <c r="U137" s="71"/>
      <c r="V137" s="71"/>
      <c r="W137" s="71"/>
      <c r="X137" s="72"/>
      <c r="Y137" s="65" t="s">
        <v>12</v>
      </c>
    </row>
    <row r="138">
      <c r="A138" s="68" t="s">
        <v>59</v>
      </c>
      <c r="B138" s="66">
        <v>2.06229737E8</v>
      </c>
      <c r="C138" s="66" t="s">
        <v>676</v>
      </c>
      <c r="D138" s="66" t="s">
        <v>118</v>
      </c>
      <c r="E138" s="66" t="s">
        <v>677</v>
      </c>
      <c r="F138" s="66" t="s">
        <v>678</v>
      </c>
      <c r="G138" s="66">
        <v>276.0</v>
      </c>
      <c r="H138" s="66">
        <v>2.0190324E7</v>
      </c>
      <c r="I138" s="66">
        <v>0.0</v>
      </c>
      <c r="J138" s="66">
        <v>7.0</v>
      </c>
      <c r="K138" s="67"/>
      <c r="L138" s="67"/>
      <c r="M138" s="68" t="s">
        <v>679</v>
      </c>
      <c r="N138" s="66">
        <v>235959.0</v>
      </c>
      <c r="O138" s="66">
        <v>2.0190324E7</v>
      </c>
      <c r="P138" s="66" t="s">
        <v>680</v>
      </c>
      <c r="Q138" s="66">
        <v>17.0</v>
      </c>
      <c r="R138" s="66">
        <v>2.0190324E7</v>
      </c>
      <c r="S138" s="69">
        <v>0.0</v>
      </c>
      <c r="T138" s="70"/>
      <c r="U138" s="71"/>
      <c r="V138" s="71"/>
      <c r="W138" s="71"/>
      <c r="X138" s="72"/>
      <c r="Y138" s="66" t="s">
        <v>18</v>
      </c>
    </row>
    <row r="139">
      <c r="A139" s="65" t="s">
        <v>79</v>
      </c>
      <c r="B139" s="66">
        <v>1.37719604E8</v>
      </c>
      <c r="C139" s="65" t="s">
        <v>681</v>
      </c>
      <c r="D139" s="65" t="s">
        <v>112</v>
      </c>
      <c r="E139" s="65" t="s">
        <v>682</v>
      </c>
      <c r="F139" s="66" t="s">
        <v>683</v>
      </c>
      <c r="G139" s="66">
        <v>1298.0</v>
      </c>
      <c r="H139" s="66">
        <v>2.0181204E7</v>
      </c>
      <c r="I139" s="66">
        <v>0.0</v>
      </c>
      <c r="J139" s="66">
        <v>33.0</v>
      </c>
      <c r="K139" s="67"/>
      <c r="L139" s="67"/>
      <c r="M139" s="68" t="s">
        <v>684</v>
      </c>
      <c r="N139" s="66">
        <v>235959.0</v>
      </c>
      <c r="O139" s="66">
        <v>2.0181204E7</v>
      </c>
      <c r="P139" s="66" t="s">
        <v>187</v>
      </c>
      <c r="Q139" s="66">
        <v>75.0</v>
      </c>
      <c r="R139" s="66">
        <v>2.0181204E7</v>
      </c>
      <c r="S139" s="69">
        <v>0.0</v>
      </c>
      <c r="T139" s="70"/>
      <c r="U139" s="71"/>
      <c r="V139" s="71"/>
      <c r="W139" s="71"/>
      <c r="X139" s="72"/>
      <c r="Y139" s="65" t="s">
        <v>12</v>
      </c>
    </row>
    <row r="140">
      <c r="A140" s="66" t="s">
        <v>40</v>
      </c>
      <c r="B140" s="66">
        <v>7162338.0</v>
      </c>
      <c r="C140" s="66" t="s">
        <v>685</v>
      </c>
      <c r="D140" s="66" t="s">
        <v>112</v>
      </c>
      <c r="E140" s="66" t="s">
        <v>682</v>
      </c>
      <c r="F140" s="66" t="s">
        <v>686</v>
      </c>
      <c r="G140" s="66">
        <v>749.0</v>
      </c>
      <c r="H140" s="66">
        <v>2.0181204E7</v>
      </c>
      <c r="I140" s="66">
        <v>0.0</v>
      </c>
      <c r="J140" s="66">
        <v>17.0</v>
      </c>
      <c r="K140" s="67"/>
      <c r="L140" s="67"/>
      <c r="M140" s="68" t="s">
        <v>687</v>
      </c>
      <c r="N140" s="66">
        <v>235959.0</v>
      </c>
      <c r="O140" s="66">
        <v>2.0181204E7</v>
      </c>
      <c r="P140" s="66" t="s">
        <v>688</v>
      </c>
      <c r="Q140" s="66">
        <v>35.0</v>
      </c>
      <c r="R140" s="66">
        <v>2.0181204E7</v>
      </c>
      <c r="S140" s="69">
        <v>0.0</v>
      </c>
      <c r="T140" s="70"/>
      <c r="U140" s="71"/>
      <c r="V140" s="71"/>
      <c r="W140" s="71"/>
      <c r="X140" s="72"/>
      <c r="Y140" s="65" t="s">
        <v>12</v>
      </c>
    </row>
    <row r="141">
      <c r="A141" s="65" t="s">
        <v>77</v>
      </c>
      <c r="B141" s="66">
        <v>69563.0</v>
      </c>
      <c r="C141" s="65" t="s">
        <v>681</v>
      </c>
      <c r="D141" s="65" t="s">
        <v>112</v>
      </c>
      <c r="E141" s="65" t="s">
        <v>682</v>
      </c>
      <c r="F141" s="66" t="s">
        <v>689</v>
      </c>
      <c r="G141" s="66">
        <v>535.0</v>
      </c>
      <c r="H141" s="66">
        <v>2.0181204E7</v>
      </c>
      <c r="I141" s="66">
        <v>0.0</v>
      </c>
      <c r="J141" s="66">
        <v>11.0</v>
      </c>
      <c r="K141" s="67"/>
      <c r="L141" s="67"/>
      <c r="M141" s="68" t="s">
        <v>690</v>
      </c>
      <c r="N141" s="66">
        <v>235959.0</v>
      </c>
      <c r="O141" s="66">
        <v>2.0181204E7</v>
      </c>
      <c r="P141" s="66" t="s">
        <v>459</v>
      </c>
      <c r="Q141" s="66">
        <v>25.0</v>
      </c>
      <c r="R141" s="66">
        <v>2.0181204E7</v>
      </c>
      <c r="S141" s="69">
        <v>0.0</v>
      </c>
      <c r="T141" s="70"/>
      <c r="U141" s="71"/>
      <c r="V141" s="71"/>
      <c r="W141" s="71"/>
      <c r="X141" s="72"/>
      <c r="Y141" s="65" t="s">
        <v>12</v>
      </c>
    </row>
    <row r="142">
      <c r="A142" s="66" t="s">
        <v>79</v>
      </c>
      <c r="B142" s="66">
        <v>1.37719117E8</v>
      </c>
      <c r="C142" s="66" t="s">
        <v>691</v>
      </c>
      <c r="D142" s="66" t="s">
        <v>112</v>
      </c>
      <c r="E142" s="66" t="s">
        <v>682</v>
      </c>
      <c r="F142" s="66" t="s">
        <v>683</v>
      </c>
      <c r="G142" s="66">
        <v>1298.0</v>
      </c>
      <c r="H142" s="66">
        <v>2.0181204E7</v>
      </c>
      <c r="I142" s="66">
        <v>0.0</v>
      </c>
      <c r="J142" s="66">
        <v>33.0</v>
      </c>
      <c r="K142" s="67"/>
      <c r="L142" s="67"/>
      <c r="M142" s="68" t="s">
        <v>684</v>
      </c>
      <c r="N142" s="66">
        <v>235959.0</v>
      </c>
      <c r="O142" s="66">
        <v>2.0181204E7</v>
      </c>
      <c r="P142" s="66" t="s">
        <v>187</v>
      </c>
      <c r="Q142" s="66">
        <v>75.0</v>
      </c>
      <c r="R142" s="66">
        <v>2.0181204E7</v>
      </c>
      <c r="S142" s="69">
        <v>0.0</v>
      </c>
      <c r="T142" s="70"/>
      <c r="U142" s="71"/>
      <c r="V142" s="71"/>
      <c r="W142" s="71"/>
      <c r="X142" s="72"/>
      <c r="Y142" s="65" t="s">
        <v>12</v>
      </c>
    </row>
    <row r="143">
      <c r="A143" s="65" t="s">
        <v>40</v>
      </c>
      <c r="B143" s="66">
        <v>7920496.0</v>
      </c>
      <c r="C143" s="65" t="s">
        <v>692</v>
      </c>
      <c r="D143" s="65" t="s">
        <v>123</v>
      </c>
      <c r="E143" s="65" t="s">
        <v>693</v>
      </c>
      <c r="F143" s="66" t="s">
        <v>694</v>
      </c>
      <c r="G143" s="66">
        <v>2568.0</v>
      </c>
      <c r="H143" s="66">
        <v>2.019013E7</v>
      </c>
      <c r="I143" s="66">
        <v>0.0</v>
      </c>
      <c r="J143" s="66">
        <v>58.0</v>
      </c>
      <c r="K143" s="67"/>
      <c r="L143" s="67"/>
      <c r="M143" s="68" t="s">
        <v>695</v>
      </c>
      <c r="N143" s="66">
        <v>235959.0</v>
      </c>
      <c r="O143" s="66">
        <v>2.019013E7</v>
      </c>
      <c r="P143" s="67"/>
      <c r="Q143" s="66">
        <v>124.0</v>
      </c>
      <c r="R143" s="66">
        <v>2.019013E7</v>
      </c>
      <c r="S143" s="69">
        <v>0.0</v>
      </c>
      <c r="T143" s="70"/>
      <c r="U143" s="71"/>
      <c r="V143" s="71"/>
      <c r="W143" s="71"/>
      <c r="X143" s="65"/>
      <c r="Y143" s="65" t="s">
        <v>12</v>
      </c>
    </row>
    <row r="144">
      <c r="A144" s="66" t="s">
        <v>79</v>
      </c>
      <c r="B144" s="66">
        <v>1.38808427E8</v>
      </c>
      <c r="C144" s="66" t="s">
        <v>692</v>
      </c>
      <c r="D144" s="66" t="s">
        <v>123</v>
      </c>
      <c r="E144" s="66" t="s">
        <v>693</v>
      </c>
      <c r="F144" s="66" t="s">
        <v>696</v>
      </c>
      <c r="G144" s="66">
        <v>2543.0</v>
      </c>
      <c r="H144" s="66">
        <v>2.019013E7</v>
      </c>
      <c r="I144" s="66">
        <v>0.0</v>
      </c>
      <c r="J144" s="66">
        <v>57.0</v>
      </c>
      <c r="K144" s="67"/>
      <c r="L144" s="67"/>
      <c r="M144" s="68" t="s">
        <v>697</v>
      </c>
      <c r="N144" s="66">
        <v>235959.0</v>
      </c>
      <c r="O144" s="66">
        <v>2.019013E7</v>
      </c>
      <c r="P144" s="66" t="s">
        <v>196</v>
      </c>
      <c r="Q144" s="66">
        <v>122.0</v>
      </c>
      <c r="R144" s="66">
        <v>2.019013E7</v>
      </c>
      <c r="S144" s="69">
        <v>0.0</v>
      </c>
      <c r="T144" s="70"/>
      <c r="U144" s="71"/>
      <c r="V144" s="71"/>
      <c r="W144" s="71"/>
      <c r="X144" s="72"/>
      <c r="Y144" s="65" t="s">
        <v>12</v>
      </c>
    </row>
    <row r="145">
      <c r="A145" s="68" t="s">
        <v>59</v>
      </c>
      <c r="B145" s="66">
        <v>1.64108619E8</v>
      </c>
      <c r="C145" s="66" t="s">
        <v>698</v>
      </c>
      <c r="D145" s="66" t="s">
        <v>112</v>
      </c>
      <c r="E145" s="66" t="s">
        <v>699</v>
      </c>
      <c r="F145" s="66" t="s">
        <v>700</v>
      </c>
      <c r="G145" s="66">
        <v>262.0</v>
      </c>
      <c r="H145" s="66">
        <v>2.0160219E7</v>
      </c>
      <c r="I145" s="66">
        <v>0.0</v>
      </c>
      <c r="J145" s="66">
        <v>8.0</v>
      </c>
      <c r="K145" s="67"/>
      <c r="L145" s="67"/>
      <c r="M145" s="68" t="s">
        <v>701</v>
      </c>
      <c r="N145" s="66">
        <v>235959.0</v>
      </c>
      <c r="O145" s="66">
        <v>2.0160219E7</v>
      </c>
      <c r="P145" s="66"/>
      <c r="Q145" s="66">
        <v>12.0</v>
      </c>
      <c r="R145" s="66">
        <v>2.0160219E7</v>
      </c>
      <c r="S145" s="69">
        <v>0.0</v>
      </c>
      <c r="T145" s="70"/>
      <c r="U145" s="71"/>
      <c r="V145" s="71"/>
      <c r="W145" s="71"/>
      <c r="X145" s="72"/>
      <c r="Y145" s="65" t="s">
        <v>12</v>
      </c>
    </row>
    <row r="146">
      <c r="A146" s="65" t="s">
        <v>28</v>
      </c>
      <c r="B146" s="66">
        <v>4236445.0</v>
      </c>
      <c r="C146" s="65" t="s">
        <v>702</v>
      </c>
      <c r="D146" s="65" t="s">
        <v>123</v>
      </c>
      <c r="E146" s="65" t="s">
        <v>703</v>
      </c>
      <c r="F146" s="66" t="s">
        <v>704</v>
      </c>
      <c r="G146" s="66">
        <v>1813.0</v>
      </c>
      <c r="H146" s="66">
        <v>2.0160215E7</v>
      </c>
      <c r="I146" s="66">
        <v>0.0</v>
      </c>
      <c r="J146" s="66">
        <v>12.0</v>
      </c>
      <c r="K146" s="67"/>
      <c r="L146" s="67"/>
      <c r="M146" s="68" t="s">
        <v>705</v>
      </c>
      <c r="N146" s="66">
        <v>235959.0</v>
      </c>
      <c r="O146" s="66">
        <v>2.0160215E7</v>
      </c>
      <c r="P146" s="67"/>
      <c r="Q146" s="66">
        <v>74.0</v>
      </c>
      <c r="R146" s="66">
        <v>2.0160215E7</v>
      </c>
      <c r="S146" s="69">
        <v>0.0</v>
      </c>
      <c r="T146" s="70"/>
      <c r="U146" s="71"/>
      <c r="V146" s="71"/>
      <c r="W146" s="71"/>
      <c r="X146" s="72"/>
      <c r="Y146" s="65" t="s">
        <v>12</v>
      </c>
    </row>
    <row r="147">
      <c r="A147" s="73" t="s">
        <v>32</v>
      </c>
      <c r="B147" s="66">
        <v>2324890.0</v>
      </c>
      <c r="C147" s="65" t="s">
        <v>706</v>
      </c>
      <c r="D147" s="65" t="s">
        <v>123</v>
      </c>
      <c r="E147" s="65" t="s">
        <v>703</v>
      </c>
      <c r="F147" s="66" t="s">
        <v>707</v>
      </c>
      <c r="G147" s="66">
        <v>296.0</v>
      </c>
      <c r="H147" s="66">
        <v>2.0160303E7</v>
      </c>
      <c r="I147" s="66">
        <v>0.0</v>
      </c>
      <c r="J147" s="66">
        <v>7.0</v>
      </c>
      <c r="K147" s="67"/>
      <c r="L147" s="67"/>
      <c r="M147" s="68" t="s">
        <v>708</v>
      </c>
      <c r="N147" s="66">
        <v>235959.0</v>
      </c>
      <c r="O147" s="66">
        <v>2.0160303E7</v>
      </c>
      <c r="P147" s="66"/>
      <c r="Q147" s="66">
        <v>15.0</v>
      </c>
      <c r="R147" s="66">
        <v>2.0160303E7</v>
      </c>
      <c r="S147" s="69">
        <v>0.0</v>
      </c>
      <c r="T147" s="70"/>
      <c r="U147" s="71"/>
      <c r="V147" s="71"/>
      <c r="W147" s="71"/>
      <c r="X147" s="65"/>
      <c r="Y147" s="65" t="s">
        <v>12</v>
      </c>
    </row>
    <row r="148">
      <c r="A148" s="73" t="s">
        <v>28</v>
      </c>
      <c r="B148" s="66">
        <v>4223845.0</v>
      </c>
      <c r="C148" s="65" t="s">
        <v>702</v>
      </c>
      <c r="D148" s="65" t="s">
        <v>123</v>
      </c>
      <c r="E148" s="65" t="s">
        <v>703</v>
      </c>
      <c r="F148" s="66" t="s">
        <v>709</v>
      </c>
      <c r="G148" s="66">
        <v>1128.0</v>
      </c>
      <c r="H148" s="66">
        <v>2.0160129E7</v>
      </c>
      <c r="I148" s="66">
        <v>0.0</v>
      </c>
      <c r="J148" s="66">
        <v>34.0</v>
      </c>
      <c r="K148" s="67"/>
      <c r="L148" s="67"/>
      <c r="M148" s="68" t="s">
        <v>710</v>
      </c>
      <c r="N148" s="66">
        <v>235959.0</v>
      </c>
      <c r="O148" s="66">
        <v>2.0160129E7</v>
      </c>
      <c r="P148" s="67"/>
      <c r="Q148" s="66">
        <v>82.0</v>
      </c>
      <c r="R148" s="66">
        <v>2.0160129E7</v>
      </c>
      <c r="S148" s="69">
        <v>0.0</v>
      </c>
      <c r="T148" s="70"/>
      <c r="U148" s="71"/>
      <c r="V148" s="71"/>
      <c r="W148" s="71"/>
      <c r="X148" s="72"/>
      <c r="Y148" s="65" t="s">
        <v>12</v>
      </c>
    </row>
    <row r="149">
      <c r="A149" s="66" t="s">
        <v>60</v>
      </c>
      <c r="B149" s="66">
        <v>1.96868207E8</v>
      </c>
      <c r="C149" s="66" t="s">
        <v>711</v>
      </c>
      <c r="D149" s="66" t="s">
        <v>123</v>
      </c>
      <c r="E149" s="66" t="s">
        <v>712</v>
      </c>
      <c r="F149" s="66" t="s">
        <v>713</v>
      </c>
      <c r="G149" s="66">
        <v>506.0</v>
      </c>
      <c r="H149" s="66">
        <v>2.0060927E7</v>
      </c>
      <c r="I149" s="66">
        <v>0.0</v>
      </c>
      <c r="J149" s="66">
        <v>1.0</v>
      </c>
      <c r="K149" s="67"/>
      <c r="L149" s="67"/>
      <c r="M149" s="68" t="s">
        <v>714</v>
      </c>
      <c r="N149" s="66">
        <v>235959.0</v>
      </c>
      <c r="O149" s="66">
        <v>2.0060927E7</v>
      </c>
      <c r="P149" s="67"/>
      <c r="Q149" s="66">
        <v>27.0</v>
      </c>
      <c r="R149" s="66">
        <v>2.0060927E7</v>
      </c>
      <c r="S149" s="69">
        <v>0.0</v>
      </c>
      <c r="T149" s="70"/>
      <c r="U149" s="71"/>
      <c r="V149" s="71"/>
      <c r="W149" s="71"/>
      <c r="X149" s="72"/>
      <c r="Y149" s="65" t="s">
        <v>14</v>
      </c>
    </row>
    <row r="150">
      <c r="A150" s="73" t="s">
        <v>59</v>
      </c>
      <c r="B150" s="66">
        <v>1.97327641E8</v>
      </c>
      <c r="C150" s="65" t="s">
        <v>715</v>
      </c>
      <c r="D150" s="65" t="s">
        <v>716</v>
      </c>
      <c r="E150" s="65" t="s">
        <v>717</v>
      </c>
      <c r="F150" s="66" t="s">
        <v>718</v>
      </c>
      <c r="G150" s="66">
        <v>308.0</v>
      </c>
      <c r="H150" s="66">
        <v>2.0180625E7</v>
      </c>
      <c r="I150" s="66">
        <v>0.0</v>
      </c>
      <c r="J150" s="66">
        <v>6.0</v>
      </c>
      <c r="K150" s="67"/>
      <c r="L150" s="67"/>
      <c r="M150" s="68" t="s">
        <v>719</v>
      </c>
      <c r="N150" s="66">
        <v>235959.0</v>
      </c>
      <c r="O150" s="66">
        <v>2.0180625E7</v>
      </c>
      <c r="P150" s="66" t="s">
        <v>720</v>
      </c>
      <c r="Q150" s="66">
        <v>19.0</v>
      </c>
      <c r="R150" s="66">
        <v>2.0180625E7</v>
      </c>
      <c r="S150" s="69">
        <v>0.0</v>
      </c>
      <c r="T150" s="70"/>
      <c r="U150" s="71"/>
      <c r="V150" s="71"/>
      <c r="W150" s="71"/>
      <c r="X150" s="72"/>
      <c r="Y150" s="65" t="s">
        <v>12</v>
      </c>
    </row>
    <row r="151">
      <c r="A151" s="66" t="s">
        <v>61</v>
      </c>
      <c r="B151" s="66">
        <v>1490596.0</v>
      </c>
      <c r="C151" s="66" t="s">
        <v>721</v>
      </c>
      <c r="D151" s="66" t="s">
        <v>106</v>
      </c>
      <c r="E151" s="66" t="s">
        <v>722</v>
      </c>
      <c r="F151" s="66" t="s">
        <v>723</v>
      </c>
      <c r="G151" s="66">
        <v>948.0</v>
      </c>
      <c r="H151" s="66">
        <v>2.0180427E7</v>
      </c>
      <c r="I151" s="66">
        <v>0.0</v>
      </c>
      <c r="J151" s="66">
        <v>24.0</v>
      </c>
      <c r="K151" s="67"/>
      <c r="L151" s="67"/>
      <c r="M151" s="68" t="s">
        <v>724</v>
      </c>
      <c r="N151" s="66">
        <v>235959.0</v>
      </c>
      <c r="O151" s="66">
        <v>2.0180427E7</v>
      </c>
      <c r="P151" s="66" t="s">
        <v>725</v>
      </c>
      <c r="Q151" s="66">
        <v>61.0</v>
      </c>
      <c r="R151" s="66">
        <v>2.0180427E7</v>
      </c>
      <c r="S151" s="69">
        <v>0.0</v>
      </c>
      <c r="T151" s="70"/>
      <c r="U151" s="71"/>
      <c r="V151" s="71"/>
      <c r="W151" s="71"/>
      <c r="X151" s="67"/>
      <c r="Y151" s="65" t="s">
        <v>14</v>
      </c>
    </row>
    <row r="152">
      <c r="A152" s="66" t="s">
        <v>61</v>
      </c>
      <c r="B152" s="66">
        <v>1493251.0</v>
      </c>
      <c r="C152" s="66" t="s">
        <v>721</v>
      </c>
      <c r="D152" s="66" t="s">
        <v>106</v>
      </c>
      <c r="E152" s="66" t="s">
        <v>722</v>
      </c>
      <c r="F152" s="66" t="s">
        <v>726</v>
      </c>
      <c r="G152" s="66">
        <v>948.0</v>
      </c>
      <c r="H152" s="66">
        <v>2.0180426E7</v>
      </c>
      <c r="I152" s="66">
        <v>0.0</v>
      </c>
      <c r="J152" s="66">
        <v>24.0</v>
      </c>
      <c r="K152" s="67"/>
      <c r="L152" s="67"/>
      <c r="M152" s="68" t="s">
        <v>727</v>
      </c>
      <c r="N152" s="66">
        <v>235959.0</v>
      </c>
      <c r="O152" s="66">
        <v>2.0180426E7</v>
      </c>
      <c r="P152" s="66"/>
      <c r="Q152" s="66">
        <v>61.0</v>
      </c>
      <c r="R152" s="66">
        <v>2.0180426E7</v>
      </c>
      <c r="S152" s="69">
        <v>0.0</v>
      </c>
      <c r="T152" s="70"/>
      <c r="U152" s="71"/>
      <c r="V152" s="71"/>
      <c r="W152" s="71"/>
      <c r="X152" s="67"/>
      <c r="Y152" s="65" t="s">
        <v>14</v>
      </c>
    </row>
    <row r="153">
      <c r="A153" s="68" t="s">
        <v>24</v>
      </c>
      <c r="B153" s="66">
        <v>4.3836282E7</v>
      </c>
      <c r="C153" s="66" t="s">
        <v>721</v>
      </c>
      <c r="D153" s="66" t="s">
        <v>106</v>
      </c>
      <c r="E153" s="66" t="s">
        <v>722</v>
      </c>
      <c r="F153" s="66" t="s">
        <v>726</v>
      </c>
      <c r="G153" s="66">
        <v>948.0</v>
      </c>
      <c r="H153" s="66">
        <v>2.0160203E7</v>
      </c>
      <c r="I153" s="66">
        <v>0.0</v>
      </c>
      <c r="J153" s="66">
        <v>11.0</v>
      </c>
      <c r="K153" s="67"/>
      <c r="L153" s="67"/>
      <c r="M153" s="66" t="s">
        <v>121</v>
      </c>
      <c r="N153" s="66">
        <v>235959.0</v>
      </c>
      <c r="O153" s="66">
        <v>2.0160203E7</v>
      </c>
      <c r="P153" s="67"/>
      <c r="Q153" s="66">
        <v>61.0</v>
      </c>
      <c r="R153" s="66">
        <v>2.0160203E7</v>
      </c>
      <c r="S153" s="69">
        <v>0.0</v>
      </c>
      <c r="T153" s="70"/>
      <c r="U153" s="71"/>
      <c r="V153" s="71"/>
      <c r="W153" s="71"/>
      <c r="X153" s="67"/>
      <c r="Y153" s="65" t="s">
        <v>14</v>
      </c>
    </row>
    <row r="154">
      <c r="A154" s="68" t="s">
        <v>59</v>
      </c>
      <c r="B154" s="66">
        <v>2.0271194E8</v>
      </c>
      <c r="C154" s="66" t="s">
        <v>728</v>
      </c>
      <c r="D154" s="66" t="s">
        <v>106</v>
      </c>
      <c r="E154" s="66" t="s">
        <v>729</v>
      </c>
      <c r="F154" s="66" t="s">
        <v>730</v>
      </c>
      <c r="G154" s="66">
        <v>1653.0</v>
      </c>
      <c r="H154" s="66">
        <v>2.0181101E7</v>
      </c>
      <c r="I154" s="66">
        <v>0.0</v>
      </c>
      <c r="J154" s="66">
        <v>34.0</v>
      </c>
      <c r="K154" s="67"/>
      <c r="L154" s="67"/>
      <c r="M154" s="68" t="s">
        <v>731</v>
      </c>
      <c r="N154" s="66">
        <v>235959.0</v>
      </c>
      <c r="O154" s="66">
        <v>2.0181101E7</v>
      </c>
      <c r="P154" s="66" t="s">
        <v>732</v>
      </c>
      <c r="Q154" s="66">
        <v>74.0</v>
      </c>
      <c r="R154" s="66">
        <v>2.0181101E7</v>
      </c>
      <c r="S154" s="69">
        <v>0.0</v>
      </c>
      <c r="T154" s="70"/>
      <c r="U154" s="71"/>
      <c r="V154" s="71"/>
      <c r="W154" s="71"/>
      <c r="X154" s="72"/>
      <c r="Y154" s="65" t="s">
        <v>14</v>
      </c>
    </row>
    <row r="155">
      <c r="A155" s="68" t="s">
        <v>59</v>
      </c>
      <c r="B155" s="66">
        <v>1.90244743E8</v>
      </c>
      <c r="C155" s="66" t="s">
        <v>733</v>
      </c>
      <c r="D155" s="66" t="s">
        <v>123</v>
      </c>
      <c r="E155" s="66" t="s">
        <v>734</v>
      </c>
      <c r="F155" s="66" t="s">
        <v>735</v>
      </c>
      <c r="G155" s="66">
        <v>1045.0</v>
      </c>
      <c r="H155" s="66">
        <v>2.0171203E7</v>
      </c>
      <c r="I155" s="66">
        <v>0.0</v>
      </c>
      <c r="J155" s="66">
        <v>20.0</v>
      </c>
      <c r="K155" s="67"/>
      <c r="L155" s="67"/>
      <c r="M155" s="68" t="s">
        <v>736</v>
      </c>
      <c r="N155" s="66">
        <v>235959.0</v>
      </c>
      <c r="O155" s="66">
        <v>2.0171203E7</v>
      </c>
      <c r="P155" s="66" t="s">
        <v>737</v>
      </c>
      <c r="Q155" s="66">
        <v>62.0</v>
      </c>
      <c r="R155" s="66">
        <v>2.0171203E7</v>
      </c>
      <c r="S155" s="69">
        <v>0.0</v>
      </c>
      <c r="T155" s="70"/>
      <c r="U155" s="71"/>
      <c r="V155" s="71"/>
      <c r="W155" s="71"/>
      <c r="X155" s="72"/>
      <c r="Y155" s="65" t="s">
        <v>14</v>
      </c>
    </row>
    <row r="156">
      <c r="A156" s="68" t="s">
        <v>59</v>
      </c>
      <c r="B156" s="66">
        <v>2.01858478E8</v>
      </c>
      <c r="C156" s="66" t="s">
        <v>738</v>
      </c>
      <c r="D156" s="66" t="s">
        <v>106</v>
      </c>
      <c r="E156" s="66" t="s">
        <v>739</v>
      </c>
      <c r="F156" s="66" t="s">
        <v>740</v>
      </c>
      <c r="G156" s="66">
        <v>608.0</v>
      </c>
      <c r="H156" s="66">
        <v>2.0181119E7</v>
      </c>
      <c r="I156" s="66">
        <v>0.0</v>
      </c>
      <c r="J156" s="66">
        <v>10.0</v>
      </c>
      <c r="K156" s="67"/>
      <c r="L156" s="67"/>
      <c r="M156" s="68" t="s">
        <v>741</v>
      </c>
      <c r="N156" s="66">
        <v>235959.0</v>
      </c>
      <c r="O156" s="66">
        <v>2.0181119E7</v>
      </c>
      <c r="P156" s="66" t="s">
        <v>742</v>
      </c>
      <c r="Q156" s="66">
        <v>25.0</v>
      </c>
      <c r="R156" s="66">
        <v>2.0181119E7</v>
      </c>
      <c r="S156" s="69">
        <v>0.0</v>
      </c>
      <c r="T156" s="70"/>
      <c r="U156" s="71"/>
      <c r="V156" s="71"/>
      <c r="W156" s="71"/>
      <c r="X156" s="72"/>
      <c r="Y156" s="65" t="s">
        <v>12</v>
      </c>
    </row>
    <row r="157">
      <c r="A157" s="66" t="s">
        <v>60</v>
      </c>
      <c r="B157" s="66">
        <v>3.6166693E7</v>
      </c>
      <c r="C157" s="66" t="s">
        <v>743</v>
      </c>
      <c r="D157" s="66" t="s">
        <v>106</v>
      </c>
      <c r="E157" s="66" t="s">
        <v>744</v>
      </c>
      <c r="F157" s="66" t="s">
        <v>745</v>
      </c>
      <c r="G157" s="66">
        <v>499.0</v>
      </c>
      <c r="H157" s="66">
        <v>2.0001224E7</v>
      </c>
      <c r="I157" s="66">
        <v>0.0</v>
      </c>
      <c r="J157" s="66">
        <v>1.0</v>
      </c>
      <c r="K157" s="67"/>
      <c r="L157" s="67"/>
      <c r="M157" s="68" t="s">
        <v>746</v>
      </c>
      <c r="N157" s="66">
        <v>235959.0</v>
      </c>
      <c r="O157" s="66">
        <v>2.0001224E7</v>
      </c>
      <c r="P157" s="67"/>
      <c r="Q157" s="66">
        <v>17.0</v>
      </c>
      <c r="R157" s="66">
        <v>2.0001224E7</v>
      </c>
      <c r="S157" s="69">
        <v>0.0</v>
      </c>
      <c r="T157" s="70"/>
      <c r="U157" s="71"/>
      <c r="V157" s="71"/>
      <c r="W157" s="71"/>
      <c r="X157" s="71"/>
      <c r="Y157" s="65" t="s">
        <v>12</v>
      </c>
    </row>
    <row r="158">
      <c r="A158" s="73" t="s">
        <v>60</v>
      </c>
      <c r="B158" s="66">
        <v>3.28574499E8</v>
      </c>
      <c r="C158" s="65" t="s">
        <v>747</v>
      </c>
      <c r="D158" s="65" t="s">
        <v>139</v>
      </c>
      <c r="E158" s="65" t="s">
        <v>748</v>
      </c>
      <c r="F158" s="66" t="s">
        <v>749</v>
      </c>
      <c r="G158" s="66">
        <v>193.0</v>
      </c>
      <c r="H158" s="66">
        <v>2.0120917E7</v>
      </c>
      <c r="I158" s="66">
        <v>0.0</v>
      </c>
      <c r="J158" s="66">
        <v>1.0</v>
      </c>
      <c r="K158" s="67"/>
      <c r="L158" s="67"/>
      <c r="M158" s="68" t="s">
        <v>750</v>
      </c>
      <c r="N158" s="66">
        <v>235959.0</v>
      </c>
      <c r="O158" s="66">
        <v>2.0120917E7</v>
      </c>
      <c r="P158" s="66"/>
      <c r="Q158" s="66">
        <v>10.0</v>
      </c>
      <c r="R158" s="66">
        <v>2.0120917E7</v>
      </c>
      <c r="S158" s="69">
        <v>0.0</v>
      </c>
      <c r="T158" s="70"/>
      <c r="U158" s="71"/>
      <c r="V158" s="71"/>
      <c r="W158" s="71"/>
      <c r="X158" s="72"/>
      <c r="Y158" s="66" t="s">
        <v>16</v>
      </c>
    </row>
    <row r="159">
      <c r="A159" s="66" t="s">
        <v>60</v>
      </c>
      <c r="B159" s="66">
        <v>1.53799E7</v>
      </c>
      <c r="C159" s="66" t="s">
        <v>751</v>
      </c>
      <c r="D159" s="66" t="s">
        <v>112</v>
      </c>
      <c r="E159" s="66" t="s">
        <v>752</v>
      </c>
      <c r="F159" s="66" t="s">
        <v>753</v>
      </c>
      <c r="G159" s="66">
        <v>3026.0</v>
      </c>
      <c r="H159" s="66">
        <v>2.0000521E7</v>
      </c>
      <c r="I159" s="66">
        <v>0.0</v>
      </c>
      <c r="J159" s="66">
        <v>1.0</v>
      </c>
      <c r="K159" s="67"/>
      <c r="L159" s="67"/>
      <c r="M159" s="68" t="s">
        <v>754</v>
      </c>
      <c r="N159" s="66">
        <v>235959.0</v>
      </c>
      <c r="O159" s="66">
        <v>2.0000521E7</v>
      </c>
      <c r="P159" s="66"/>
      <c r="Q159" s="66">
        <v>215.0</v>
      </c>
      <c r="R159" s="66">
        <v>2.0000521E7</v>
      </c>
      <c r="S159" s="69">
        <v>0.0</v>
      </c>
      <c r="T159" s="70"/>
      <c r="U159" s="71"/>
      <c r="V159" s="71"/>
      <c r="W159" s="71"/>
      <c r="X159" s="72"/>
      <c r="Y159" s="65" t="s">
        <v>14</v>
      </c>
    </row>
    <row r="160">
      <c r="A160" s="66" t="s">
        <v>60</v>
      </c>
      <c r="B160" s="66">
        <v>4.28066791E8</v>
      </c>
      <c r="C160" s="66" t="s">
        <v>755</v>
      </c>
      <c r="D160" s="66" t="s">
        <v>123</v>
      </c>
      <c r="E160" s="66" t="s">
        <v>756</v>
      </c>
      <c r="F160" s="66" t="s">
        <v>757</v>
      </c>
      <c r="G160" s="66">
        <v>939.0</v>
      </c>
      <c r="H160" s="66">
        <v>2.018042E7</v>
      </c>
      <c r="I160" s="66">
        <v>0.0</v>
      </c>
      <c r="J160" s="66">
        <v>1.0</v>
      </c>
      <c r="K160" s="67"/>
      <c r="L160" s="67"/>
      <c r="M160" s="68" t="s">
        <v>758</v>
      </c>
      <c r="N160" s="66">
        <v>235959.0</v>
      </c>
      <c r="O160" s="66">
        <v>2.018042E7</v>
      </c>
      <c r="P160" s="67"/>
      <c r="Q160" s="66">
        <v>55.0</v>
      </c>
      <c r="R160" s="66">
        <v>2.018042E7</v>
      </c>
      <c r="S160" s="69">
        <v>0.0</v>
      </c>
      <c r="T160" s="70"/>
      <c r="U160" s="71"/>
      <c r="V160" s="71"/>
      <c r="W160" s="71"/>
      <c r="X160" s="67"/>
      <c r="Y160" s="65" t="s">
        <v>14</v>
      </c>
    </row>
    <row r="161">
      <c r="A161" s="66" t="s">
        <v>60</v>
      </c>
      <c r="B161" s="66">
        <v>5.112631E7</v>
      </c>
      <c r="C161" s="66" t="s">
        <v>759</v>
      </c>
      <c r="D161" s="66" t="s">
        <v>423</v>
      </c>
      <c r="E161" s="66" t="s">
        <v>760</v>
      </c>
      <c r="F161" s="66" t="s">
        <v>761</v>
      </c>
      <c r="G161" s="66">
        <v>1493.0</v>
      </c>
      <c r="H161" s="66">
        <v>2.0010606E7</v>
      </c>
      <c r="I161" s="66">
        <v>0.0</v>
      </c>
      <c r="J161" s="66">
        <v>2.0</v>
      </c>
      <c r="K161" s="67"/>
      <c r="L161" s="67"/>
      <c r="M161" s="68" t="s">
        <v>762</v>
      </c>
      <c r="N161" s="66">
        <v>235959.0</v>
      </c>
      <c r="O161" s="66">
        <v>2.0010606E7</v>
      </c>
      <c r="P161" s="67"/>
      <c r="Q161" s="66">
        <v>96.0</v>
      </c>
      <c r="R161" s="66">
        <v>2.0010606E7</v>
      </c>
      <c r="S161" s="69">
        <v>0.0</v>
      </c>
      <c r="T161" s="70"/>
      <c r="U161" s="71"/>
      <c r="V161" s="71"/>
      <c r="W161" s="71"/>
      <c r="X161" s="72"/>
      <c r="Y161" s="66" t="s">
        <v>16</v>
      </c>
    </row>
    <row r="162">
      <c r="A162" s="66" t="s">
        <v>60</v>
      </c>
      <c r="B162" s="66">
        <v>4.53133237E8</v>
      </c>
      <c r="C162" s="66" t="s">
        <v>763</v>
      </c>
      <c r="D162" s="66" t="s">
        <v>123</v>
      </c>
      <c r="E162" s="66" t="s">
        <v>764</v>
      </c>
      <c r="F162" s="66" t="s">
        <v>765</v>
      </c>
      <c r="G162" s="66">
        <v>1301.0</v>
      </c>
      <c r="H162" s="66">
        <v>2.0191128E7</v>
      </c>
      <c r="I162" s="66">
        <v>0.0</v>
      </c>
      <c r="J162" s="66">
        <v>49.0</v>
      </c>
      <c r="K162" s="67"/>
      <c r="L162" s="67"/>
      <c r="M162" s="66" t="s">
        <v>121</v>
      </c>
      <c r="N162" s="66">
        <v>235959.0</v>
      </c>
      <c r="O162" s="66">
        <v>2.0191128E7</v>
      </c>
      <c r="P162" s="67"/>
      <c r="Q162" s="66">
        <v>105.0</v>
      </c>
      <c r="R162" s="66">
        <v>2.0191128E7</v>
      </c>
      <c r="S162" s="69">
        <v>0.0</v>
      </c>
      <c r="T162" s="70"/>
      <c r="U162" s="71"/>
      <c r="V162" s="71"/>
      <c r="W162" s="71"/>
      <c r="X162" s="71"/>
      <c r="Y162" s="65" t="s">
        <v>14</v>
      </c>
    </row>
    <row r="163">
      <c r="A163" s="66" t="s">
        <v>76</v>
      </c>
      <c r="B163" s="66">
        <v>1.4515611E7</v>
      </c>
      <c r="C163" s="66" t="s">
        <v>766</v>
      </c>
      <c r="D163" s="66" t="s">
        <v>106</v>
      </c>
      <c r="E163" s="66" t="s">
        <v>767</v>
      </c>
      <c r="F163" s="66" t="s">
        <v>768</v>
      </c>
      <c r="G163" s="66">
        <v>450.0</v>
      </c>
      <c r="H163" s="66">
        <v>2.018103E7</v>
      </c>
      <c r="I163" s="66">
        <v>0.0</v>
      </c>
      <c r="J163" s="66">
        <v>11.0</v>
      </c>
      <c r="K163" s="67"/>
      <c r="L163" s="67"/>
      <c r="M163" s="68" t="s">
        <v>769</v>
      </c>
      <c r="N163" s="66">
        <v>235959.0</v>
      </c>
      <c r="O163" s="66">
        <v>2.018103E7</v>
      </c>
      <c r="P163" s="67"/>
      <c r="Q163" s="66">
        <v>28.0</v>
      </c>
      <c r="R163" s="66">
        <v>2.018103E7</v>
      </c>
      <c r="S163" s="69">
        <v>0.0</v>
      </c>
      <c r="T163" s="70"/>
      <c r="U163" s="71"/>
      <c r="V163" s="71"/>
      <c r="W163" s="71"/>
      <c r="X163" s="67"/>
      <c r="Y163" s="65" t="s">
        <v>14</v>
      </c>
    </row>
    <row r="164">
      <c r="A164" s="66" t="s">
        <v>78</v>
      </c>
      <c r="B164" s="66">
        <v>667294.0</v>
      </c>
      <c r="C164" s="66" t="s">
        <v>770</v>
      </c>
      <c r="D164" s="66" t="s">
        <v>123</v>
      </c>
      <c r="E164" s="66" t="s">
        <v>771</v>
      </c>
      <c r="F164" s="66" t="s">
        <v>772</v>
      </c>
      <c r="G164" s="66">
        <v>1130.0</v>
      </c>
      <c r="H164" s="66">
        <v>2.001062E7</v>
      </c>
      <c r="I164" s="66">
        <v>0.0</v>
      </c>
      <c r="J164" s="66">
        <v>12.0</v>
      </c>
      <c r="K164" s="67"/>
      <c r="L164" s="67"/>
      <c r="M164" s="68" t="s">
        <v>773</v>
      </c>
      <c r="N164" s="66">
        <v>235959.0</v>
      </c>
      <c r="O164" s="66">
        <v>2.001062E7</v>
      </c>
      <c r="P164" s="66" t="s">
        <v>774</v>
      </c>
      <c r="Q164" s="66">
        <v>47.0</v>
      </c>
      <c r="R164" s="66">
        <v>2.001062E7</v>
      </c>
      <c r="S164" s="69">
        <v>0.0</v>
      </c>
      <c r="T164" s="70"/>
      <c r="U164" s="71"/>
      <c r="V164" s="71"/>
      <c r="W164" s="71"/>
      <c r="X164" s="72"/>
      <c r="Y164" s="65" t="s">
        <v>12</v>
      </c>
    </row>
    <row r="165">
      <c r="A165" s="66" t="s">
        <v>60</v>
      </c>
      <c r="B165" s="66">
        <v>1.2407284E7</v>
      </c>
      <c r="C165" s="66" t="s">
        <v>775</v>
      </c>
      <c r="D165" s="66" t="s">
        <v>776</v>
      </c>
      <c r="E165" s="66" t="s">
        <v>777</v>
      </c>
      <c r="F165" s="66" t="s">
        <v>778</v>
      </c>
      <c r="G165" s="66">
        <v>1129.0</v>
      </c>
      <c r="H165" s="66">
        <v>2.0000317E7</v>
      </c>
      <c r="I165" s="66">
        <v>0.0</v>
      </c>
      <c r="J165" s="66">
        <v>2.0</v>
      </c>
      <c r="K165" s="67"/>
      <c r="L165" s="67"/>
      <c r="M165" s="68" t="s">
        <v>779</v>
      </c>
      <c r="N165" s="66">
        <v>235959.0</v>
      </c>
      <c r="O165" s="66">
        <v>2.0000317E7</v>
      </c>
      <c r="P165" s="66"/>
      <c r="Q165" s="66">
        <v>61.0</v>
      </c>
      <c r="R165" s="66">
        <v>2.0000317E7</v>
      </c>
      <c r="S165" s="69">
        <v>0.0</v>
      </c>
      <c r="T165" s="70"/>
      <c r="U165" s="71"/>
      <c r="V165" s="71"/>
      <c r="W165" s="71"/>
      <c r="X165" s="72"/>
      <c r="Y165" s="66" t="s">
        <v>16</v>
      </c>
    </row>
    <row r="166">
      <c r="A166" s="66" t="s">
        <v>60</v>
      </c>
      <c r="B166" s="66">
        <v>2.55953759E8</v>
      </c>
      <c r="C166" s="66" t="s">
        <v>780</v>
      </c>
      <c r="D166" s="66" t="s">
        <v>220</v>
      </c>
      <c r="E166" s="66" t="s">
        <v>781</v>
      </c>
      <c r="F166" s="66" t="s">
        <v>782</v>
      </c>
      <c r="G166" s="66">
        <v>460.0</v>
      </c>
      <c r="H166" s="66">
        <v>2.0081119E7</v>
      </c>
      <c r="I166" s="66">
        <v>0.0</v>
      </c>
      <c r="J166" s="66">
        <v>1.0</v>
      </c>
      <c r="K166" s="67"/>
      <c r="L166" s="67"/>
      <c r="M166" s="68" t="s">
        <v>783</v>
      </c>
      <c r="N166" s="66">
        <v>235959.0</v>
      </c>
      <c r="O166" s="66">
        <v>2.0081119E7</v>
      </c>
      <c r="P166" s="66"/>
      <c r="Q166" s="66">
        <v>28.0</v>
      </c>
      <c r="R166" s="66">
        <v>2.0081119E7</v>
      </c>
      <c r="S166" s="69">
        <v>0.0</v>
      </c>
      <c r="T166" s="70"/>
      <c r="U166" s="71"/>
      <c r="V166" s="71"/>
      <c r="W166" s="71"/>
      <c r="X166" s="72"/>
      <c r="Y166" s="65" t="s">
        <v>14</v>
      </c>
    </row>
    <row r="167">
      <c r="A167" s="73" t="s">
        <v>60</v>
      </c>
      <c r="B167" s="66">
        <v>4.53826447E8</v>
      </c>
      <c r="C167" s="65" t="s">
        <v>784</v>
      </c>
      <c r="D167" s="65" t="s">
        <v>112</v>
      </c>
      <c r="E167" s="65" t="s">
        <v>785</v>
      </c>
      <c r="F167" s="66" t="s">
        <v>786</v>
      </c>
      <c r="G167" s="66">
        <v>758.0</v>
      </c>
      <c r="H167" s="66">
        <v>2.0191119E7</v>
      </c>
      <c r="I167" s="66">
        <v>0.0</v>
      </c>
      <c r="J167" s="66">
        <v>13.0</v>
      </c>
      <c r="K167" s="67"/>
      <c r="L167" s="67"/>
      <c r="M167" s="66" t="s">
        <v>121</v>
      </c>
      <c r="N167" s="66">
        <v>235959.0</v>
      </c>
      <c r="O167" s="66">
        <v>2.0191119E7</v>
      </c>
      <c r="P167" s="66"/>
      <c r="Q167" s="66">
        <v>37.0</v>
      </c>
      <c r="R167" s="66">
        <v>2.0191119E7</v>
      </c>
      <c r="S167" s="69">
        <v>0.0</v>
      </c>
      <c r="T167" s="70"/>
      <c r="U167" s="71"/>
      <c r="V167" s="71"/>
      <c r="W167" s="71"/>
      <c r="X167" s="72"/>
      <c r="Y167" s="65" t="s">
        <v>12</v>
      </c>
    </row>
    <row r="168">
      <c r="A168" s="66" t="s">
        <v>60</v>
      </c>
      <c r="B168" s="66">
        <v>4.20687981E8</v>
      </c>
      <c r="C168" s="66" t="s">
        <v>787</v>
      </c>
      <c r="D168" s="66" t="s">
        <v>215</v>
      </c>
      <c r="E168" s="66" t="s">
        <v>788</v>
      </c>
      <c r="F168" s="66" t="s">
        <v>789</v>
      </c>
      <c r="G168" s="66">
        <v>467.0</v>
      </c>
      <c r="H168" s="66">
        <v>2.017111E7</v>
      </c>
      <c r="I168" s="66">
        <v>0.0</v>
      </c>
      <c r="J168" s="66">
        <v>1.0</v>
      </c>
      <c r="K168" s="67"/>
      <c r="L168" s="67"/>
      <c r="M168" s="68" t="s">
        <v>790</v>
      </c>
      <c r="N168" s="66">
        <v>235959.0</v>
      </c>
      <c r="O168" s="66">
        <v>2.017111E7</v>
      </c>
      <c r="P168" s="66" t="s">
        <v>791</v>
      </c>
      <c r="Q168" s="66">
        <v>23.0</v>
      </c>
      <c r="R168" s="66">
        <v>2.017111E7</v>
      </c>
      <c r="S168" s="69">
        <v>0.0</v>
      </c>
      <c r="T168" s="70"/>
      <c r="U168" s="71"/>
      <c r="V168" s="71"/>
      <c r="W168" s="71"/>
      <c r="X168" s="71"/>
      <c r="Y168" s="65" t="s">
        <v>14</v>
      </c>
    </row>
    <row r="169">
      <c r="A169" s="68" t="s">
        <v>59</v>
      </c>
      <c r="B169" s="66">
        <v>1.75561324E8</v>
      </c>
      <c r="C169" s="66" t="s">
        <v>792</v>
      </c>
      <c r="D169" s="66" t="s">
        <v>123</v>
      </c>
      <c r="E169" s="66" t="s">
        <v>793</v>
      </c>
      <c r="F169" s="66" t="s">
        <v>794</v>
      </c>
      <c r="G169" s="66">
        <v>746.0</v>
      </c>
      <c r="H169" s="66">
        <v>2.0161103E7</v>
      </c>
      <c r="I169" s="66">
        <v>0.0</v>
      </c>
      <c r="J169" s="66">
        <v>13.0</v>
      </c>
      <c r="K169" s="67"/>
      <c r="L169" s="67"/>
      <c r="M169" s="68" t="s">
        <v>795</v>
      </c>
      <c r="N169" s="66">
        <v>235959.0</v>
      </c>
      <c r="O169" s="66">
        <v>2.0161103E7</v>
      </c>
      <c r="P169" s="66" t="s">
        <v>655</v>
      </c>
      <c r="Q169" s="66">
        <v>57.0</v>
      </c>
      <c r="R169" s="66">
        <v>2.0161103E7</v>
      </c>
      <c r="S169" s="69">
        <v>0.0</v>
      </c>
      <c r="T169" s="70"/>
      <c r="U169" s="71"/>
      <c r="V169" s="71"/>
      <c r="W169" s="71"/>
      <c r="X169" s="72"/>
      <c r="Y169" s="65" t="s">
        <v>12</v>
      </c>
    </row>
    <row r="170">
      <c r="A170" s="65" t="s">
        <v>79</v>
      </c>
      <c r="B170" s="66">
        <v>1.459415E8</v>
      </c>
      <c r="C170" s="65" t="s">
        <v>796</v>
      </c>
      <c r="D170" s="65" t="s">
        <v>112</v>
      </c>
      <c r="E170" s="65" t="s">
        <v>797</v>
      </c>
      <c r="F170" s="66" t="s">
        <v>798</v>
      </c>
      <c r="G170" s="66">
        <v>535.0</v>
      </c>
      <c r="H170" s="66">
        <v>2.0190823E7</v>
      </c>
      <c r="I170" s="66">
        <v>0.0</v>
      </c>
      <c r="J170" s="66">
        <v>11.0</v>
      </c>
      <c r="K170" s="67"/>
      <c r="L170" s="67"/>
      <c r="M170" s="68" t="s">
        <v>799</v>
      </c>
      <c r="N170" s="66">
        <v>235959.0</v>
      </c>
      <c r="O170" s="66">
        <v>2.0190823E7</v>
      </c>
      <c r="P170" s="66" t="s">
        <v>196</v>
      </c>
      <c r="Q170" s="66">
        <v>23.0</v>
      </c>
      <c r="R170" s="66">
        <v>2.0190823E7</v>
      </c>
      <c r="S170" s="69">
        <v>0.0</v>
      </c>
      <c r="T170" s="70"/>
      <c r="U170" s="71"/>
      <c r="V170" s="71"/>
      <c r="W170" s="71"/>
      <c r="X170" s="65"/>
      <c r="Y170" s="65" t="s">
        <v>12</v>
      </c>
    </row>
    <row r="171">
      <c r="A171" s="66" t="s">
        <v>60</v>
      </c>
      <c r="B171" s="66">
        <v>4.36852717E8</v>
      </c>
      <c r="C171" s="66" t="s">
        <v>800</v>
      </c>
      <c r="D171" s="66" t="s">
        <v>106</v>
      </c>
      <c r="E171" s="66" t="s">
        <v>801</v>
      </c>
      <c r="F171" s="66" t="s">
        <v>802</v>
      </c>
      <c r="G171" s="66">
        <v>677.0</v>
      </c>
      <c r="H171" s="66">
        <v>2.0181004E7</v>
      </c>
      <c r="I171" s="66">
        <v>0.0</v>
      </c>
      <c r="J171" s="66">
        <v>1.0</v>
      </c>
      <c r="K171" s="67"/>
      <c r="L171" s="67"/>
      <c r="M171" s="68" t="s">
        <v>803</v>
      </c>
      <c r="N171" s="66">
        <v>235959.0</v>
      </c>
      <c r="O171" s="66">
        <v>2.0181004E7</v>
      </c>
      <c r="P171" s="67"/>
      <c r="Q171" s="66">
        <v>30.0</v>
      </c>
      <c r="R171" s="66">
        <v>2.0181004E7</v>
      </c>
      <c r="S171" s="69">
        <v>0.0</v>
      </c>
      <c r="T171" s="70"/>
      <c r="U171" s="71"/>
      <c r="V171" s="71"/>
      <c r="W171" s="71"/>
      <c r="X171" s="71"/>
      <c r="Y171" s="65" t="s">
        <v>12</v>
      </c>
    </row>
    <row r="172">
      <c r="A172" s="66" t="s">
        <v>79</v>
      </c>
      <c r="B172" s="66">
        <v>1.41642622E8</v>
      </c>
      <c r="C172" s="66" t="s">
        <v>804</v>
      </c>
      <c r="D172" s="66" t="s">
        <v>106</v>
      </c>
      <c r="E172" s="66" t="s">
        <v>805</v>
      </c>
      <c r="F172" s="66" t="s">
        <v>806</v>
      </c>
      <c r="G172" s="66">
        <v>385.0</v>
      </c>
      <c r="H172" s="66">
        <v>2.019041E7</v>
      </c>
      <c r="I172" s="66">
        <v>0.0</v>
      </c>
      <c r="J172" s="66">
        <v>6.0</v>
      </c>
      <c r="K172" s="67"/>
      <c r="L172" s="67"/>
      <c r="M172" s="68" t="s">
        <v>807</v>
      </c>
      <c r="N172" s="66">
        <v>235959.0</v>
      </c>
      <c r="O172" s="66">
        <v>2.019041E7</v>
      </c>
      <c r="P172" s="66" t="s">
        <v>808</v>
      </c>
      <c r="Q172" s="66">
        <v>23.0</v>
      </c>
      <c r="R172" s="66">
        <v>2.019041E7</v>
      </c>
      <c r="S172" s="69">
        <v>0.0</v>
      </c>
      <c r="T172" s="70"/>
      <c r="U172" s="71"/>
      <c r="V172" s="71"/>
      <c r="W172" s="71"/>
      <c r="X172" s="72"/>
      <c r="Y172" s="65" t="s">
        <v>12</v>
      </c>
    </row>
    <row r="173">
      <c r="A173" s="66" t="s">
        <v>79</v>
      </c>
      <c r="B173" s="66">
        <v>1.2329296E8</v>
      </c>
      <c r="C173" s="66" t="s">
        <v>804</v>
      </c>
      <c r="D173" s="66" t="s">
        <v>106</v>
      </c>
      <c r="E173" s="66" t="s">
        <v>805</v>
      </c>
      <c r="F173" s="66" t="s">
        <v>806</v>
      </c>
      <c r="G173" s="66">
        <v>390.0</v>
      </c>
      <c r="H173" s="66">
        <v>2.0171111E7</v>
      </c>
      <c r="I173" s="66">
        <v>0.0</v>
      </c>
      <c r="J173" s="66">
        <v>5.0</v>
      </c>
      <c r="K173" s="67"/>
      <c r="L173" s="67"/>
      <c r="M173" s="68" t="s">
        <v>809</v>
      </c>
      <c r="N173" s="66">
        <v>235959.0</v>
      </c>
      <c r="O173" s="66">
        <v>2.0171111E7</v>
      </c>
      <c r="P173" s="66" t="s">
        <v>808</v>
      </c>
      <c r="Q173" s="66">
        <v>20.0</v>
      </c>
      <c r="R173" s="66">
        <v>2.0171111E7</v>
      </c>
      <c r="S173" s="69">
        <v>0.0</v>
      </c>
      <c r="T173" s="70"/>
      <c r="U173" s="71"/>
      <c r="V173" s="71"/>
      <c r="W173" s="71"/>
      <c r="X173" s="72"/>
      <c r="Y173" s="65" t="s">
        <v>12</v>
      </c>
    </row>
    <row r="174">
      <c r="A174" s="68" t="s">
        <v>24</v>
      </c>
      <c r="B174" s="66">
        <v>5.2466064E7</v>
      </c>
      <c r="C174" s="66" t="s">
        <v>810</v>
      </c>
      <c r="D174" s="66" t="s">
        <v>106</v>
      </c>
      <c r="E174" s="66" t="s">
        <v>811</v>
      </c>
      <c r="F174" s="66" t="s">
        <v>812</v>
      </c>
      <c r="G174" s="66">
        <v>774.0</v>
      </c>
      <c r="H174" s="66">
        <v>2.0180102E7</v>
      </c>
      <c r="I174" s="66">
        <v>0.0</v>
      </c>
      <c r="J174" s="66">
        <v>15.0</v>
      </c>
      <c r="K174" s="67"/>
      <c r="L174" s="67"/>
      <c r="M174" s="68" t="s">
        <v>813</v>
      </c>
      <c r="N174" s="66">
        <v>235959.0</v>
      </c>
      <c r="O174" s="66">
        <v>2.0180102E7</v>
      </c>
      <c r="P174" s="66" t="s">
        <v>417</v>
      </c>
      <c r="Q174" s="66">
        <v>48.0</v>
      </c>
      <c r="R174" s="66">
        <v>2.0180102E7</v>
      </c>
      <c r="S174" s="69">
        <v>0.0</v>
      </c>
      <c r="T174" s="70"/>
      <c r="U174" s="71"/>
      <c r="V174" s="71"/>
      <c r="W174" s="71"/>
      <c r="X174" s="72"/>
      <c r="Y174" s="65" t="s">
        <v>12</v>
      </c>
    </row>
    <row r="175">
      <c r="A175" s="66" t="s">
        <v>60</v>
      </c>
      <c r="B175" s="66">
        <v>3.57988321E8</v>
      </c>
      <c r="C175" s="66" t="s">
        <v>814</v>
      </c>
      <c r="D175" s="66" t="s">
        <v>112</v>
      </c>
      <c r="E175" s="66" t="s">
        <v>815</v>
      </c>
      <c r="F175" s="66" t="s">
        <v>816</v>
      </c>
      <c r="G175" s="66">
        <v>883.0</v>
      </c>
      <c r="H175" s="66">
        <v>2.0140525E7</v>
      </c>
      <c r="I175" s="66">
        <v>0.0</v>
      </c>
      <c r="J175" s="66">
        <v>1.0</v>
      </c>
      <c r="K175" s="67"/>
      <c r="L175" s="67"/>
      <c r="M175" s="68" t="s">
        <v>817</v>
      </c>
      <c r="N175" s="66">
        <v>235959.0</v>
      </c>
      <c r="O175" s="66">
        <v>2.0140525E7</v>
      </c>
      <c r="P175" s="66"/>
      <c r="Q175" s="66">
        <v>52.0</v>
      </c>
      <c r="R175" s="66">
        <v>2.0140525E7</v>
      </c>
      <c r="S175" s="69">
        <v>0.0</v>
      </c>
      <c r="T175" s="70"/>
      <c r="U175" s="71"/>
      <c r="V175" s="71"/>
      <c r="W175" s="71"/>
      <c r="X175" s="72"/>
      <c r="Y175" s="65" t="s">
        <v>12</v>
      </c>
    </row>
    <row r="176">
      <c r="A176" s="66" t="s">
        <v>60</v>
      </c>
      <c r="B176" s="66">
        <v>2.54634318E8</v>
      </c>
      <c r="C176" s="66" t="s">
        <v>818</v>
      </c>
      <c r="D176" s="66" t="s">
        <v>123</v>
      </c>
      <c r="E176" s="66" t="s">
        <v>819</v>
      </c>
      <c r="F176" s="66" t="s">
        <v>820</v>
      </c>
      <c r="G176" s="66">
        <v>951.0</v>
      </c>
      <c r="H176" s="66">
        <v>2.0081121E7</v>
      </c>
      <c r="I176" s="66">
        <v>0.0</v>
      </c>
      <c r="J176" s="66">
        <v>1.0</v>
      </c>
      <c r="K176" s="67"/>
      <c r="L176" s="67"/>
      <c r="M176" s="68" t="s">
        <v>821</v>
      </c>
      <c r="N176" s="66">
        <v>235959.0</v>
      </c>
      <c r="O176" s="66">
        <v>2.0081121E7</v>
      </c>
      <c r="P176" s="66"/>
      <c r="Q176" s="66">
        <v>49.0</v>
      </c>
      <c r="R176" s="66">
        <v>2.0081121E7</v>
      </c>
      <c r="S176" s="69">
        <v>0.0</v>
      </c>
      <c r="T176" s="70"/>
      <c r="U176" s="71"/>
      <c r="V176" s="71"/>
      <c r="W176" s="71"/>
      <c r="X176" s="72"/>
      <c r="Y176" s="65" t="s">
        <v>12</v>
      </c>
    </row>
    <row r="177">
      <c r="A177" s="68" t="s">
        <v>19</v>
      </c>
      <c r="B177" s="66">
        <v>368417.0</v>
      </c>
      <c r="C177" s="66" t="s">
        <v>822</v>
      </c>
      <c r="D177" s="66" t="s">
        <v>106</v>
      </c>
      <c r="E177" s="66" t="s">
        <v>823</v>
      </c>
      <c r="F177" s="66" t="s">
        <v>824</v>
      </c>
      <c r="G177" s="66">
        <v>112.0</v>
      </c>
      <c r="H177" s="66">
        <v>2.0120423E7</v>
      </c>
      <c r="I177" s="66">
        <v>0.0</v>
      </c>
      <c r="J177" s="66">
        <v>3.0</v>
      </c>
      <c r="K177" s="67"/>
      <c r="L177" s="67"/>
      <c r="M177" s="68" t="s">
        <v>825</v>
      </c>
      <c r="N177" s="66">
        <v>235959.0</v>
      </c>
      <c r="O177" s="66">
        <v>2.0120423E7</v>
      </c>
      <c r="P177" s="66" t="s">
        <v>459</v>
      </c>
      <c r="Q177" s="66">
        <v>10.0</v>
      </c>
      <c r="R177" s="66">
        <v>2.0120423E7</v>
      </c>
      <c r="S177" s="69">
        <v>0.0</v>
      </c>
      <c r="T177" s="70"/>
      <c r="U177" s="71"/>
      <c r="V177" s="71"/>
      <c r="W177" s="71"/>
      <c r="X177" s="72"/>
      <c r="Y177" s="65" t="s">
        <v>14</v>
      </c>
    </row>
    <row r="178">
      <c r="A178" s="68" t="s">
        <v>24</v>
      </c>
      <c r="B178" s="66">
        <v>5.1824967E7</v>
      </c>
      <c r="C178" s="66" t="s">
        <v>826</v>
      </c>
      <c r="D178" s="66" t="s">
        <v>827</v>
      </c>
      <c r="E178" s="66" t="s">
        <v>828</v>
      </c>
      <c r="F178" s="66" t="s">
        <v>829</v>
      </c>
      <c r="G178" s="66">
        <v>1205.0</v>
      </c>
      <c r="H178" s="66">
        <v>2.0171101E7</v>
      </c>
      <c r="I178" s="66">
        <v>0.0</v>
      </c>
      <c r="J178" s="66">
        <v>30.0</v>
      </c>
      <c r="K178" s="67"/>
      <c r="L178" s="67"/>
      <c r="M178" s="68" t="s">
        <v>830</v>
      </c>
      <c r="N178" s="66">
        <v>235959.0</v>
      </c>
      <c r="O178" s="66">
        <v>2.0171101E7</v>
      </c>
      <c r="P178" s="66" t="s">
        <v>831</v>
      </c>
      <c r="Q178" s="66">
        <v>62.0</v>
      </c>
      <c r="R178" s="66">
        <v>2.0171101E7</v>
      </c>
      <c r="S178" s="69">
        <v>0.0</v>
      </c>
      <c r="T178" s="70"/>
      <c r="U178" s="71"/>
      <c r="V178" s="71"/>
      <c r="W178" s="71"/>
      <c r="X178" s="72"/>
      <c r="Y178" s="65" t="s">
        <v>14</v>
      </c>
    </row>
    <row r="179">
      <c r="A179" s="66" t="s">
        <v>79</v>
      </c>
      <c r="B179" s="66">
        <v>1.37294235E8</v>
      </c>
      <c r="C179" s="66" t="s">
        <v>832</v>
      </c>
      <c r="D179" s="66" t="s">
        <v>164</v>
      </c>
      <c r="E179" s="66" t="s">
        <v>833</v>
      </c>
      <c r="F179" s="66" t="s">
        <v>834</v>
      </c>
      <c r="G179" s="66">
        <v>2144.0</v>
      </c>
      <c r="H179" s="66">
        <v>2.0181222E7</v>
      </c>
      <c r="I179" s="66">
        <v>0.0</v>
      </c>
      <c r="J179" s="66">
        <v>34.0</v>
      </c>
      <c r="K179" s="67"/>
      <c r="L179" s="67"/>
      <c r="M179" s="68" t="s">
        <v>835</v>
      </c>
      <c r="N179" s="66">
        <v>235959.0</v>
      </c>
      <c r="O179" s="66">
        <v>2.0181222E7</v>
      </c>
      <c r="P179" s="66" t="s">
        <v>464</v>
      </c>
      <c r="Q179" s="66">
        <v>112.0</v>
      </c>
      <c r="R179" s="66">
        <v>2.0181222E7</v>
      </c>
      <c r="S179" s="69">
        <v>0.0</v>
      </c>
      <c r="T179" s="70"/>
      <c r="U179" s="71"/>
      <c r="V179" s="71"/>
      <c r="W179" s="71"/>
      <c r="X179" s="67"/>
      <c r="Y179" s="66" t="s">
        <v>20</v>
      </c>
    </row>
    <row r="180">
      <c r="A180" s="66" t="s">
        <v>40</v>
      </c>
      <c r="B180" s="66">
        <v>8705290.0</v>
      </c>
      <c r="C180" s="66" t="s">
        <v>836</v>
      </c>
      <c r="D180" s="66" t="s">
        <v>149</v>
      </c>
      <c r="E180" s="66" t="s">
        <v>837</v>
      </c>
      <c r="F180" s="66" t="s">
        <v>838</v>
      </c>
      <c r="G180" s="66">
        <v>270.0</v>
      </c>
      <c r="H180" s="66">
        <v>2.0190216E7</v>
      </c>
      <c r="I180" s="66">
        <v>0.0</v>
      </c>
      <c r="J180" s="66">
        <v>8.0</v>
      </c>
      <c r="K180" s="67"/>
      <c r="L180" s="67"/>
      <c r="M180" s="68" t="s">
        <v>839</v>
      </c>
      <c r="N180" s="66">
        <v>235959.0</v>
      </c>
      <c r="O180" s="66">
        <v>2.0190216E7</v>
      </c>
      <c r="P180" s="66" t="s">
        <v>840</v>
      </c>
      <c r="Q180" s="66">
        <v>11.0</v>
      </c>
      <c r="R180" s="66">
        <v>2.0190216E7</v>
      </c>
      <c r="S180" s="69">
        <v>0.0</v>
      </c>
      <c r="T180" s="70"/>
      <c r="U180" s="71"/>
      <c r="V180" s="71"/>
      <c r="W180" s="71"/>
      <c r="X180" s="72"/>
      <c r="Y180" s="66" t="s">
        <v>20</v>
      </c>
    </row>
    <row r="181">
      <c r="A181" s="66" t="s">
        <v>60</v>
      </c>
      <c r="B181" s="66">
        <v>3.99176995E8</v>
      </c>
      <c r="C181" s="66" t="s">
        <v>841</v>
      </c>
      <c r="D181" s="66" t="s">
        <v>215</v>
      </c>
      <c r="E181" s="66" t="s">
        <v>842</v>
      </c>
      <c r="F181" s="66" t="s">
        <v>843</v>
      </c>
      <c r="G181" s="66">
        <v>411.0</v>
      </c>
      <c r="H181" s="66">
        <v>2.0160826E7</v>
      </c>
      <c r="I181" s="66">
        <v>0.0</v>
      </c>
      <c r="J181" s="66">
        <v>2.0</v>
      </c>
      <c r="K181" s="67"/>
      <c r="L181" s="67"/>
      <c r="M181" s="68" t="s">
        <v>844</v>
      </c>
      <c r="N181" s="66">
        <v>235959.0</v>
      </c>
      <c r="O181" s="66">
        <v>2.0160826E7</v>
      </c>
      <c r="P181" s="67"/>
      <c r="Q181" s="66">
        <v>21.0</v>
      </c>
      <c r="R181" s="66">
        <v>2.0160826E7</v>
      </c>
      <c r="S181" s="69">
        <v>0.0</v>
      </c>
      <c r="T181" s="70"/>
      <c r="U181" s="71"/>
      <c r="V181" s="71"/>
      <c r="W181" s="71"/>
      <c r="X181" s="67"/>
      <c r="Y181" s="65" t="s">
        <v>14</v>
      </c>
    </row>
    <row r="182">
      <c r="A182" s="66" t="s">
        <v>60</v>
      </c>
      <c r="B182" s="66">
        <v>3.75759064E8</v>
      </c>
      <c r="C182" s="66" t="s">
        <v>845</v>
      </c>
      <c r="D182" s="66" t="s">
        <v>106</v>
      </c>
      <c r="E182" s="66" t="s">
        <v>846</v>
      </c>
      <c r="F182" s="66" t="s">
        <v>847</v>
      </c>
      <c r="G182" s="66">
        <v>1876.0</v>
      </c>
      <c r="H182" s="66">
        <v>2.0150412E7</v>
      </c>
      <c r="I182" s="66">
        <v>0.0</v>
      </c>
      <c r="J182" s="66">
        <v>1.0</v>
      </c>
      <c r="K182" s="67"/>
      <c r="L182" s="67"/>
      <c r="M182" s="68" t="s">
        <v>848</v>
      </c>
      <c r="N182" s="66">
        <v>235959.0</v>
      </c>
      <c r="O182" s="66">
        <v>2.0150412E7</v>
      </c>
      <c r="P182" s="67"/>
      <c r="Q182" s="66">
        <v>106.0</v>
      </c>
      <c r="R182" s="66">
        <v>2.0150412E7</v>
      </c>
      <c r="S182" s="69">
        <v>0.0</v>
      </c>
      <c r="T182" s="70"/>
      <c r="U182" s="71"/>
      <c r="V182" s="71"/>
      <c r="W182" s="71"/>
      <c r="X182" s="67"/>
      <c r="Y182" s="65" t="s">
        <v>14</v>
      </c>
    </row>
    <row r="183">
      <c r="A183" s="68" t="s">
        <v>24</v>
      </c>
      <c r="B183" s="66">
        <v>5.9581808E7</v>
      </c>
      <c r="C183" s="66" t="s">
        <v>849</v>
      </c>
      <c r="D183" s="66" t="s">
        <v>112</v>
      </c>
      <c r="E183" s="66" t="s">
        <v>850</v>
      </c>
      <c r="F183" s="66" t="s">
        <v>851</v>
      </c>
      <c r="G183" s="66">
        <v>645.0</v>
      </c>
      <c r="H183" s="66">
        <v>2.0181111E7</v>
      </c>
      <c r="I183" s="66">
        <v>0.0</v>
      </c>
      <c r="J183" s="66">
        <v>14.0</v>
      </c>
      <c r="K183" s="67"/>
      <c r="L183" s="67"/>
      <c r="M183" s="68" t="s">
        <v>852</v>
      </c>
      <c r="N183" s="66">
        <v>235959.0</v>
      </c>
      <c r="O183" s="66">
        <v>2.0181111E7</v>
      </c>
      <c r="P183" s="66" t="s">
        <v>853</v>
      </c>
      <c r="Q183" s="66">
        <v>49.0</v>
      </c>
      <c r="R183" s="66">
        <v>2.0181111E7</v>
      </c>
      <c r="S183" s="69">
        <v>0.0</v>
      </c>
      <c r="T183" s="70"/>
      <c r="U183" s="71"/>
      <c r="V183" s="71"/>
      <c r="W183" s="71"/>
      <c r="X183" s="72"/>
      <c r="Y183" s="65" t="s">
        <v>14</v>
      </c>
    </row>
    <row r="184">
      <c r="A184" s="68" t="s">
        <v>24</v>
      </c>
      <c r="B184" s="66">
        <v>5.9628076E7</v>
      </c>
      <c r="C184" s="66" t="s">
        <v>849</v>
      </c>
      <c r="D184" s="66" t="s">
        <v>112</v>
      </c>
      <c r="E184" s="66" t="s">
        <v>850</v>
      </c>
      <c r="F184" s="66" t="s">
        <v>854</v>
      </c>
      <c r="G184" s="66">
        <v>3716.0</v>
      </c>
      <c r="H184" s="66">
        <v>2.0181112E7</v>
      </c>
      <c r="I184" s="66">
        <v>0.0</v>
      </c>
      <c r="J184" s="66">
        <v>74.0</v>
      </c>
      <c r="K184" s="67"/>
      <c r="L184" s="67"/>
      <c r="M184" s="68" t="s">
        <v>855</v>
      </c>
      <c r="N184" s="66">
        <v>235959.0</v>
      </c>
      <c r="O184" s="66">
        <v>2.0181112E7</v>
      </c>
      <c r="P184" s="66" t="s">
        <v>853</v>
      </c>
      <c r="Q184" s="66">
        <v>297.0</v>
      </c>
      <c r="R184" s="66">
        <v>2.0181112E7</v>
      </c>
      <c r="S184" s="69">
        <v>0.0</v>
      </c>
      <c r="T184" s="70"/>
      <c r="U184" s="71"/>
      <c r="V184" s="71"/>
      <c r="W184" s="71"/>
      <c r="X184" s="72"/>
      <c r="Y184" s="65" t="s">
        <v>14</v>
      </c>
    </row>
    <row r="185">
      <c r="A185" s="65" t="s">
        <v>60</v>
      </c>
      <c r="B185" s="66">
        <v>4.306443E8</v>
      </c>
      <c r="C185" s="65" t="s">
        <v>856</v>
      </c>
      <c r="D185" s="65" t="s">
        <v>112</v>
      </c>
      <c r="E185" s="65" t="s">
        <v>857</v>
      </c>
      <c r="F185" s="66" t="s">
        <v>858</v>
      </c>
      <c r="G185" s="66">
        <v>94.0</v>
      </c>
      <c r="H185" s="66">
        <v>2.0180602E7</v>
      </c>
      <c r="I185" s="66">
        <v>0.0</v>
      </c>
      <c r="J185" s="66">
        <v>1.0</v>
      </c>
      <c r="K185" s="67"/>
      <c r="L185" s="67"/>
      <c r="M185" s="68" t="s">
        <v>859</v>
      </c>
      <c r="N185" s="66">
        <v>235959.0</v>
      </c>
      <c r="O185" s="66">
        <v>2.0180602E7</v>
      </c>
      <c r="P185" s="67"/>
      <c r="Q185" s="66">
        <v>4.0</v>
      </c>
      <c r="R185" s="66">
        <v>2.0180602E7</v>
      </c>
      <c r="S185" s="69">
        <v>0.0</v>
      </c>
      <c r="T185" s="70"/>
      <c r="U185" s="71"/>
      <c r="V185" s="71"/>
      <c r="W185" s="71"/>
      <c r="X185" s="72"/>
      <c r="Y185" s="65" t="s">
        <v>12</v>
      </c>
    </row>
    <row r="186">
      <c r="A186" s="74" t="s">
        <v>59</v>
      </c>
      <c r="B186" s="66">
        <v>1.97096774E8</v>
      </c>
      <c r="C186" s="65" t="s">
        <v>860</v>
      </c>
      <c r="D186" s="65" t="s">
        <v>112</v>
      </c>
      <c r="E186" s="65" t="s">
        <v>861</v>
      </c>
      <c r="F186" s="66" t="s">
        <v>862</v>
      </c>
      <c r="G186" s="66">
        <v>441.0</v>
      </c>
      <c r="H186" s="66">
        <v>2.0180602E7</v>
      </c>
      <c r="I186" s="66">
        <v>0.0</v>
      </c>
      <c r="J186" s="66">
        <v>11.0</v>
      </c>
      <c r="K186" s="67"/>
      <c r="L186" s="67"/>
      <c r="M186" s="68" t="s">
        <v>863</v>
      </c>
      <c r="N186" s="66">
        <v>235959.0</v>
      </c>
      <c r="O186" s="66">
        <v>2.0180602E7</v>
      </c>
      <c r="P186" s="66" t="s">
        <v>864</v>
      </c>
      <c r="Q186" s="66">
        <v>22.0</v>
      </c>
      <c r="R186" s="66">
        <v>2.0180602E7</v>
      </c>
      <c r="S186" s="69">
        <v>0.0</v>
      </c>
      <c r="T186" s="70"/>
      <c r="U186" s="71"/>
      <c r="V186" s="71"/>
      <c r="W186" s="71"/>
      <c r="X186" s="72"/>
      <c r="Y186" s="65" t="s">
        <v>12</v>
      </c>
    </row>
    <row r="187">
      <c r="A187" s="65" t="s">
        <v>60</v>
      </c>
      <c r="B187" s="66">
        <v>2.83117242E8</v>
      </c>
      <c r="C187" s="65" t="s">
        <v>865</v>
      </c>
      <c r="D187" s="65" t="s">
        <v>112</v>
      </c>
      <c r="E187" s="65" t="s">
        <v>866</v>
      </c>
      <c r="F187" s="66" t="s">
        <v>867</v>
      </c>
      <c r="G187" s="66">
        <v>575.0</v>
      </c>
      <c r="H187" s="66">
        <v>2.0100324E7</v>
      </c>
      <c r="I187" s="66">
        <v>0.0</v>
      </c>
      <c r="J187" s="66">
        <v>1.0</v>
      </c>
      <c r="K187" s="67"/>
      <c r="L187" s="67"/>
      <c r="M187" s="68" t="s">
        <v>868</v>
      </c>
      <c r="N187" s="66">
        <v>235959.0</v>
      </c>
      <c r="O187" s="66">
        <v>2.0100324E7</v>
      </c>
      <c r="P187" s="66"/>
      <c r="Q187" s="66">
        <v>31.0</v>
      </c>
      <c r="R187" s="66">
        <v>2.0100324E7</v>
      </c>
      <c r="S187" s="69">
        <v>0.0</v>
      </c>
      <c r="T187" s="70"/>
      <c r="U187" s="71"/>
      <c r="V187" s="71"/>
      <c r="W187" s="71"/>
      <c r="X187" s="72"/>
      <c r="Y187" s="65" t="s">
        <v>12</v>
      </c>
    </row>
    <row r="188">
      <c r="A188" s="66" t="s">
        <v>77</v>
      </c>
      <c r="B188" s="66">
        <v>330934.0</v>
      </c>
      <c r="C188" s="66" t="s">
        <v>869</v>
      </c>
      <c r="D188" s="66" t="s">
        <v>112</v>
      </c>
      <c r="E188" s="66" t="s">
        <v>870</v>
      </c>
      <c r="F188" s="66" t="s">
        <v>871</v>
      </c>
      <c r="G188" s="66">
        <v>994.0</v>
      </c>
      <c r="H188" s="66">
        <v>2.0190621E7</v>
      </c>
      <c r="I188" s="66">
        <v>0.0</v>
      </c>
      <c r="J188" s="66">
        <v>15.0</v>
      </c>
      <c r="K188" s="67"/>
      <c r="L188" s="67"/>
      <c r="M188" s="68" t="s">
        <v>872</v>
      </c>
      <c r="N188" s="66">
        <v>235959.0</v>
      </c>
      <c r="O188" s="66">
        <v>2.0190621E7</v>
      </c>
      <c r="P188" s="66" t="s">
        <v>459</v>
      </c>
      <c r="Q188" s="66">
        <v>42.0</v>
      </c>
      <c r="R188" s="66">
        <v>2.0190621E7</v>
      </c>
      <c r="S188" s="69">
        <v>0.0</v>
      </c>
      <c r="T188" s="70"/>
      <c r="U188" s="71"/>
      <c r="V188" s="71"/>
      <c r="W188" s="71"/>
      <c r="X188" s="72"/>
      <c r="Y188" s="65" t="s">
        <v>12</v>
      </c>
    </row>
    <row r="189">
      <c r="A189" s="66" t="s">
        <v>40</v>
      </c>
      <c r="B189" s="66">
        <v>1.2227922E7</v>
      </c>
      <c r="C189" s="66" t="s">
        <v>873</v>
      </c>
      <c r="D189" s="66" t="s">
        <v>123</v>
      </c>
      <c r="E189" s="66" t="s">
        <v>874</v>
      </c>
      <c r="F189" s="66" t="s">
        <v>875</v>
      </c>
      <c r="G189" s="66">
        <v>411.0</v>
      </c>
      <c r="H189" s="66">
        <v>2.0190822E7</v>
      </c>
      <c r="I189" s="66">
        <v>0.0</v>
      </c>
      <c r="J189" s="66">
        <v>8.0</v>
      </c>
      <c r="K189" s="67"/>
      <c r="L189" s="67"/>
      <c r="M189" s="68" t="s">
        <v>876</v>
      </c>
      <c r="N189" s="66">
        <v>235959.0</v>
      </c>
      <c r="O189" s="66">
        <v>2.0190822E7</v>
      </c>
      <c r="P189" s="66" t="s">
        <v>877</v>
      </c>
      <c r="Q189" s="66">
        <v>24.0</v>
      </c>
      <c r="R189" s="66">
        <v>2.0190822E7</v>
      </c>
      <c r="S189" s="69">
        <v>0.0</v>
      </c>
      <c r="T189" s="70"/>
      <c r="U189" s="71"/>
      <c r="V189" s="71"/>
      <c r="W189" s="71"/>
      <c r="X189" s="71"/>
      <c r="Y189" s="65" t="s">
        <v>12</v>
      </c>
    </row>
    <row r="190">
      <c r="A190" s="74" t="s">
        <v>24</v>
      </c>
      <c r="B190" s="66">
        <v>2.2957601E7</v>
      </c>
      <c r="C190" s="65" t="s">
        <v>878</v>
      </c>
      <c r="D190" s="65" t="s">
        <v>112</v>
      </c>
      <c r="E190" s="65" t="s">
        <v>879</v>
      </c>
      <c r="F190" s="66" t="s">
        <v>880</v>
      </c>
      <c r="G190" s="66">
        <v>465.0</v>
      </c>
      <c r="H190" s="66">
        <v>2.0121024E7</v>
      </c>
      <c r="I190" s="66">
        <v>0.0</v>
      </c>
      <c r="J190" s="66">
        <v>6.0</v>
      </c>
      <c r="K190" s="67"/>
      <c r="L190" s="67"/>
      <c r="M190" s="68" t="s">
        <v>881</v>
      </c>
      <c r="N190" s="66">
        <v>235959.0</v>
      </c>
      <c r="O190" s="66">
        <v>2.0121024E7</v>
      </c>
      <c r="P190" s="66" t="s">
        <v>417</v>
      </c>
      <c r="Q190" s="66">
        <v>24.0</v>
      </c>
      <c r="R190" s="66">
        <v>2.0121024E7</v>
      </c>
      <c r="S190" s="69">
        <v>0.0</v>
      </c>
      <c r="T190" s="70"/>
      <c r="U190" s="71"/>
      <c r="V190" s="71"/>
      <c r="W190" s="71"/>
      <c r="X190" s="72"/>
      <c r="Y190" s="65" t="s">
        <v>12</v>
      </c>
    </row>
    <row r="191">
      <c r="A191" s="68" t="s">
        <v>24</v>
      </c>
      <c r="B191" s="66">
        <v>2.9534791E7</v>
      </c>
      <c r="C191" s="66" t="s">
        <v>882</v>
      </c>
      <c r="D191" s="66" t="s">
        <v>413</v>
      </c>
      <c r="E191" s="66" t="s">
        <v>883</v>
      </c>
      <c r="F191" s="66" t="s">
        <v>884</v>
      </c>
      <c r="G191" s="66">
        <v>586.0</v>
      </c>
      <c r="H191" s="66">
        <v>2.0131011E7</v>
      </c>
      <c r="I191" s="66">
        <v>0.0</v>
      </c>
      <c r="J191" s="66">
        <v>1.0</v>
      </c>
      <c r="K191" s="67"/>
      <c r="L191" s="67"/>
      <c r="M191" s="66" t="s">
        <v>121</v>
      </c>
      <c r="N191" s="66">
        <v>235959.0</v>
      </c>
      <c r="O191" s="66">
        <v>2.0131011E7</v>
      </c>
      <c r="P191" s="66"/>
      <c r="Q191" s="66">
        <v>39.0</v>
      </c>
      <c r="R191" s="66">
        <v>2.0131011E7</v>
      </c>
      <c r="S191" s="69">
        <v>0.0</v>
      </c>
      <c r="T191" s="70"/>
      <c r="U191" s="71"/>
      <c r="V191" s="71"/>
      <c r="W191" s="71"/>
      <c r="X191" s="72"/>
      <c r="Y191" s="66" t="s">
        <v>16</v>
      </c>
    </row>
    <row r="192">
      <c r="A192" s="65" t="s">
        <v>60</v>
      </c>
      <c r="B192" s="66">
        <v>3.35808166E8</v>
      </c>
      <c r="C192" s="65" t="s">
        <v>885</v>
      </c>
      <c r="D192" s="65" t="s">
        <v>716</v>
      </c>
      <c r="E192" s="65" t="s">
        <v>886</v>
      </c>
      <c r="F192" s="66" t="s">
        <v>887</v>
      </c>
      <c r="G192" s="66">
        <v>475.0</v>
      </c>
      <c r="H192" s="66">
        <v>2.013022E7</v>
      </c>
      <c r="I192" s="66">
        <v>0.0</v>
      </c>
      <c r="J192" s="66">
        <v>1.0</v>
      </c>
      <c r="K192" s="67"/>
      <c r="L192" s="67"/>
      <c r="M192" s="68" t="s">
        <v>888</v>
      </c>
      <c r="N192" s="66">
        <v>235959.0</v>
      </c>
      <c r="O192" s="66">
        <v>2.013022E7</v>
      </c>
      <c r="P192" s="67"/>
      <c r="Q192" s="66">
        <v>20.0</v>
      </c>
      <c r="R192" s="66">
        <v>2.013022E7</v>
      </c>
      <c r="S192" s="69">
        <v>0.0</v>
      </c>
      <c r="T192" s="70"/>
      <c r="U192" s="71"/>
      <c r="V192" s="71"/>
      <c r="W192" s="71"/>
      <c r="X192" s="72"/>
      <c r="Y192" s="65" t="s">
        <v>12</v>
      </c>
    </row>
    <row r="193">
      <c r="A193" s="66" t="s">
        <v>79</v>
      </c>
      <c r="B193" s="66">
        <v>1.45971104E8</v>
      </c>
      <c r="C193" s="66" t="s">
        <v>889</v>
      </c>
      <c r="D193" s="66" t="s">
        <v>112</v>
      </c>
      <c r="E193" s="66" t="s">
        <v>890</v>
      </c>
      <c r="F193" s="66" t="s">
        <v>891</v>
      </c>
      <c r="G193" s="66">
        <v>1000.0</v>
      </c>
      <c r="H193" s="66">
        <v>2.0190817E7</v>
      </c>
      <c r="I193" s="66">
        <v>0.0</v>
      </c>
      <c r="J193" s="66">
        <v>20.0</v>
      </c>
      <c r="K193" s="67"/>
      <c r="L193" s="67"/>
      <c r="M193" s="68" t="s">
        <v>892</v>
      </c>
      <c r="N193" s="66">
        <v>235959.0</v>
      </c>
      <c r="O193" s="66">
        <v>2.0190817E7</v>
      </c>
      <c r="P193" s="66" t="s">
        <v>893</v>
      </c>
      <c r="Q193" s="66">
        <v>52.0</v>
      </c>
      <c r="R193" s="66">
        <v>2.0190817E7</v>
      </c>
      <c r="S193" s="69">
        <v>0.0</v>
      </c>
      <c r="T193" s="70"/>
      <c r="U193" s="71"/>
      <c r="V193" s="71"/>
      <c r="W193" s="71"/>
      <c r="X193" s="72"/>
      <c r="Y193" s="65" t="s">
        <v>12</v>
      </c>
    </row>
    <row r="194">
      <c r="A194" s="73" t="s">
        <v>59</v>
      </c>
      <c r="B194" s="66">
        <v>1.76973759E8</v>
      </c>
      <c r="C194" s="65" t="s">
        <v>894</v>
      </c>
      <c r="D194" s="65" t="s">
        <v>423</v>
      </c>
      <c r="E194" s="65" t="s">
        <v>895</v>
      </c>
      <c r="F194" s="66" t="s">
        <v>896</v>
      </c>
      <c r="G194" s="66">
        <v>265.0</v>
      </c>
      <c r="H194" s="66">
        <v>2.0161202E7</v>
      </c>
      <c r="I194" s="66">
        <v>0.0</v>
      </c>
      <c r="J194" s="66">
        <v>5.0</v>
      </c>
      <c r="K194" s="67"/>
      <c r="L194" s="67"/>
      <c r="M194" s="68" t="s">
        <v>897</v>
      </c>
      <c r="N194" s="66">
        <v>235959.0</v>
      </c>
      <c r="O194" s="66">
        <v>2.0161202E7</v>
      </c>
      <c r="P194" s="66" t="s">
        <v>898</v>
      </c>
      <c r="Q194" s="66">
        <v>12.0</v>
      </c>
      <c r="R194" s="66">
        <v>2.0161202E7</v>
      </c>
      <c r="S194" s="69">
        <v>0.0</v>
      </c>
      <c r="T194" s="70"/>
      <c r="U194" s="71"/>
      <c r="V194" s="71"/>
      <c r="W194" s="71"/>
      <c r="X194" s="65"/>
      <c r="Y194" s="66" t="s">
        <v>16</v>
      </c>
    </row>
    <row r="195">
      <c r="A195" s="66" t="s">
        <v>60</v>
      </c>
      <c r="B195" s="66">
        <v>2.5635049E8</v>
      </c>
      <c r="C195" s="66" t="s">
        <v>899</v>
      </c>
      <c r="D195" s="66" t="s">
        <v>123</v>
      </c>
      <c r="E195" s="66" t="s">
        <v>900</v>
      </c>
      <c r="F195" s="66" t="s">
        <v>901</v>
      </c>
      <c r="G195" s="66">
        <v>2607.0</v>
      </c>
      <c r="H195" s="66">
        <v>2.0081109E7</v>
      </c>
      <c r="I195" s="66">
        <v>0.0</v>
      </c>
      <c r="J195" s="66">
        <v>1.0</v>
      </c>
      <c r="K195" s="67"/>
      <c r="L195" s="67"/>
      <c r="M195" s="68" t="s">
        <v>902</v>
      </c>
      <c r="N195" s="66">
        <v>235959.0</v>
      </c>
      <c r="O195" s="66">
        <v>2.0081109E7</v>
      </c>
      <c r="P195" s="66"/>
      <c r="Q195" s="66">
        <v>169.0</v>
      </c>
      <c r="R195" s="66">
        <v>2.0081109E7</v>
      </c>
      <c r="S195" s="69">
        <v>0.0</v>
      </c>
      <c r="T195" s="70"/>
      <c r="U195" s="71"/>
      <c r="V195" s="71"/>
      <c r="W195" s="71"/>
      <c r="X195" s="72"/>
      <c r="Y195" s="65" t="s">
        <v>12</v>
      </c>
    </row>
    <row r="196">
      <c r="A196" s="74" t="s">
        <v>24</v>
      </c>
      <c r="B196" s="66">
        <v>4.3632487E7</v>
      </c>
      <c r="C196" s="65" t="s">
        <v>903</v>
      </c>
      <c r="D196" s="65" t="s">
        <v>112</v>
      </c>
      <c r="E196" s="65" t="s">
        <v>904</v>
      </c>
      <c r="F196" s="66" t="s">
        <v>905</v>
      </c>
      <c r="G196" s="66">
        <v>454.0</v>
      </c>
      <c r="H196" s="66">
        <v>2.0160117E7</v>
      </c>
      <c r="I196" s="66">
        <v>0.0</v>
      </c>
      <c r="J196" s="66">
        <v>1.0</v>
      </c>
      <c r="K196" s="67"/>
      <c r="L196" s="67"/>
      <c r="M196" s="66" t="s">
        <v>121</v>
      </c>
      <c r="N196" s="66">
        <v>235959.0</v>
      </c>
      <c r="O196" s="66">
        <v>2.0160117E7</v>
      </c>
      <c r="P196" s="66"/>
      <c r="Q196" s="66">
        <v>37.0</v>
      </c>
      <c r="R196" s="66">
        <v>2.0160117E7</v>
      </c>
      <c r="S196" s="69">
        <v>0.0</v>
      </c>
      <c r="T196" s="70"/>
      <c r="U196" s="71"/>
      <c r="V196" s="71"/>
      <c r="W196" s="71"/>
      <c r="X196" s="72"/>
      <c r="Y196" s="65" t="s">
        <v>12</v>
      </c>
    </row>
    <row r="197">
      <c r="A197" s="74" t="s">
        <v>59</v>
      </c>
      <c r="B197" s="66">
        <v>1.09815693E8</v>
      </c>
      <c r="C197" s="65" t="s">
        <v>906</v>
      </c>
      <c r="D197" s="65" t="s">
        <v>423</v>
      </c>
      <c r="E197" s="65" t="s">
        <v>907</v>
      </c>
      <c r="F197" s="66" t="s">
        <v>908</v>
      </c>
      <c r="G197" s="66">
        <v>340.0</v>
      </c>
      <c r="H197" s="66">
        <v>2.0111013E7</v>
      </c>
      <c r="I197" s="66">
        <v>0.0</v>
      </c>
      <c r="J197" s="66">
        <v>1.0</v>
      </c>
      <c r="K197" s="67"/>
      <c r="L197" s="67"/>
      <c r="M197" s="68" t="s">
        <v>909</v>
      </c>
      <c r="N197" s="66">
        <v>235959.0</v>
      </c>
      <c r="O197" s="66">
        <v>2.0111013E7</v>
      </c>
      <c r="P197" s="66"/>
      <c r="Q197" s="66">
        <v>19.0</v>
      </c>
      <c r="R197" s="66">
        <v>2.0111013E7</v>
      </c>
      <c r="S197" s="69">
        <v>0.0</v>
      </c>
      <c r="T197" s="70"/>
      <c r="U197" s="71"/>
      <c r="V197" s="71"/>
      <c r="W197" s="71"/>
      <c r="X197" s="72"/>
      <c r="Y197" s="66" t="s">
        <v>16</v>
      </c>
    </row>
    <row r="198">
      <c r="A198" s="66" t="s">
        <v>79</v>
      </c>
      <c r="B198" s="66">
        <v>5.1618395E7</v>
      </c>
      <c r="C198" s="66" t="s">
        <v>910</v>
      </c>
      <c r="D198" s="66" t="s">
        <v>423</v>
      </c>
      <c r="E198" s="66" t="s">
        <v>911</v>
      </c>
      <c r="F198" s="66" t="s">
        <v>912</v>
      </c>
      <c r="G198" s="66">
        <v>271.0</v>
      </c>
      <c r="H198" s="66">
        <v>2.0111013E7</v>
      </c>
      <c r="I198" s="66">
        <v>0.0</v>
      </c>
      <c r="J198" s="66">
        <v>8.0</v>
      </c>
      <c r="K198" s="67"/>
      <c r="L198" s="67"/>
      <c r="M198" s="68" t="s">
        <v>913</v>
      </c>
      <c r="N198" s="66">
        <v>235959.0</v>
      </c>
      <c r="O198" s="66">
        <v>2.0111013E7</v>
      </c>
      <c r="P198" s="67"/>
      <c r="Q198" s="66">
        <v>15.0</v>
      </c>
      <c r="R198" s="66">
        <v>2.0111013E7</v>
      </c>
      <c r="S198" s="69">
        <v>0.0</v>
      </c>
      <c r="T198" s="70"/>
      <c r="U198" s="71"/>
      <c r="V198" s="71"/>
      <c r="W198" s="71"/>
      <c r="X198" s="72"/>
      <c r="Y198" s="66" t="s">
        <v>16</v>
      </c>
    </row>
    <row r="199">
      <c r="A199" s="73" t="s">
        <v>79</v>
      </c>
      <c r="B199" s="66">
        <v>5.2159198E7</v>
      </c>
      <c r="C199" s="65" t="s">
        <v>910</v>
      </c>
      <c r="D199" s="65" t="s">
        <v>423</v>
      </c>
      <c r="E199" s="65" t="s">
        <v>914</v>
      </c>
      <c r="F199" s="66" t="s">
        <v>915</v>
      </c>
      <c r="G199" s="66">
        <v>343.0</v>
      </c>
      <c r="H199" s="66">
        <v>2.0111013E7</v>
      </c>
      <c r="I199" s="66">
        <v>0.0</v>
      </c>
      <c r="J199" s="66">
        <v>4.0</v>
      </c>
      <c r="K199" s="67"/>
      <c r="L199" s="67"/>
      <c r="M199" s="68" t="s">
        <v>916</v>
      </c>
      <c r="N199" s="66">
        <v>235959.0</v>
      </c>
      <c r="O199" s="66">
        <v>2.0111013E7</v>
      </c>
      <c r="P199" s="67"/>
      <c r="Q199" s="66">
        <v>14.0</v>
      </c>
      <c r="R199" s="66">
        <v>2.0111013E7</v>
      </c>
      <c r="S199" s="69">
        <v>0.0</v>
      </c>
      <c r="T199" s="70"/>
      <c r="U199" s="71"/>
      <c r="V199" s="71"/>
      <c r="W199" s="71"/>
      <c r="X199" s="72"/>
      <c r="Y199" s="66" t="s">
        <v>16</v>
      </c>
    </row>
    <row r="200">
      <c r="A200" s="68" t="s">
        <v>59</v>
      </c>
      <c r="B200" s="66">
        <v>1.09815852E8</v>
      </c>
      <c r="C200" s="66" t="s">
        <v>910</v>
      </c>
      <c r="D200" s="66" t="s">
        <v>423</v>
      </c>
      <c r="E200" s="66" t="s">
        <v>917</v>
      </c>
      <c r="F200" s="66" t="s">
        <v>908</v>
      </c>
      <c r="G200" s="66">
        <v>340.0</v>
      </c>
      <c r="H200" s="66">
        <v>2.0111013E7</v>
      </c>
      <c r="I200" s="66">
        <v>0.0</v>
      </c>
      <c r="J200" s="66">
        <v>1.0</v>
      </c>
      <c r="K200" s="67"/>
      <c r="L200" s="67"/>
      <c r="M200" s="68" t="s">
        <v>909</v>
      </c>
      <c r="N200" s="66">
        <v>235959.0</v>
      </c>
      <c r="O200" s="66">
        <v>2.0111013E7</v>
      </c>
      <c r="P200" s="67"/>
      <c r="Q200" s="66">
        <v>19.0</v>
      </c>
      <c r="R200" s="66">
        <v>2.0111013E7</v>
      </c>
      <c r="S200" s="69">
        <v>0.0</v>
      </c>
      <c r="T200" s="70"/>
      <c r="U200" s="71"/>
      <c r="V200" s="71"/>
      <c r="W200" s="71"/>
      <c r="X200" s="72"/>
      <c r="Y200" s="66" t="s">
        <v>16</v>
      </c>
    </row>
    <row r="201">
      <c r="A201" s="66" t="s">
        <v>63</v>
      </c>
      <c r="B201" s="66">
        <v>6096159.0</v>
      </c>
      <c r="C201" s="66" t="s">
        <v>918</v>
      </c>
      <c r="D201" s="66" t="s">
        <v>423</v>
      </c>
      <c r="E201" s="66" t="s">
        <v>917</v>
      </c>
      <c r="F201" s="66" t="s">
        <v>919</v>
      </c>
      <c r="G201" s="66">
        <v>434.0</v>
      </c>
      <c r="H201" s="66">
        <v>2.0111013E7</v>
      </c>
      <c r="I201" s="66">
        <v>0.0</v>
      </c>
      <c r="J201" s="66">
        <v>11.0</v>
      </c>
      <c r="K201" s="67"/>
      <c r="L201" s="67"/>
      <c r="M201" s="68" t="s">
        <v>920</v>
      </c>
      <c r="N201" s="66">
        <v>235959.0</v>
      </c>
      <c r="O201" s="66">
        <v>2.0111013E7</v>
      </c>
      <c r="P201" s="66"/>
      <c r="Q201" s="66">
        <v>25.0</v>
      </c>
      <c r="R201" s="66">
        <v>2.0111013E7</v>
      </c>
      <c r="S201" s="69">
        <v>0.0</v>
      </c>
      <c r="T201" s="70"/>
      <c r="U201" s="71"/>
      <c r="V201" s="71"/>
      <c r="W201" s="71"/>
      <c r="X201" s="72"/>
      <c r="Y201" s="66" t="s">
        <v>16</v>
      </c>
    </row>
    <row r="202">
      <c r="A202" s="68" t="s">
        <v>24</v>
      </c>
      <c r="B202" s="66">
        <v>6.369795E7</v>
      </c>
      <c r="C202" s="66" t="s">
        <v>921</v>
      </c>
      <c r="D202" s="66" t="s">
        <v>112</v>
      </c>
      <c r="E202" s="66" t="s">
        <v>922</v>
      </c>
      <c r="F202" s="66" t="s">
        <v>923</v>
      </c>
      <c r="G202" s="66">
        <v>100.0</v>
      </c>
      <c r="H202" s="66">
        <v>2.0190624E7</v>
      </c>
      <c r="I202" s="66">
        <v>0.0</v>
      </c>
      <c r="J202" s="66">
        <v>5.0</v>
      </c>
      <c r="K202" s="67"/>
      <c r="L202" s="67"/>
      <c r="M202" s="68" t="s">
        <v>924</v>
      </c>
      <c r="N202" s="66">
        <v>235959.0</v>
      </c>
      <c r="O202" s="66">
        <v>2.0190624E7</v>
      </c>
      <c r="P202" s="66" t="s">
        <v>328</v>
      </c>
      <c r="Q202" s="66">
        <v>7.0</v>
      </c>
      <c r="R202" s="66">
        <v>2.0190624E7</v>
      </c>
      <c r="S202" s="69">
        <v>0.0</v>
      </c>
      <c r="T202" s="70"/>
      <c r="U202" s="71"/>
      <c r="V202" s="71"/>
      <c r="W202" s="71"/>
      <c r="X202" s="72"/>
      <c r="Y202" s="65" t="s">
        <v>12</v>
      </c>
    </row>
    <row r="203">
      <c r="A203" s="66" t="s">
        <v>79</v>
      </c>
      <c r="B203" s="66">
        <v>1.40404026E8</v>
      </c>
      <c r="C203" s="66" t="s">
        <v>925</v>
      </c>
      <c r="D203" s="66" t="s">
        <v>112</v>
      </c>
      <c r="E203" s="66" t="s">
        <v>926</v>
      </c>
      <c r="F203" s="66" t="s">
        <v>927</v>
      </c>
      <c r="G203" s="66">
        <v>751.0</v>
      </c>
      <c r="H203" s="66">
        <v>2.0190312E7</v>
      </c>
      <c r="I203" s="66">
        <v>0.0</v>
      </c>
      <c r="J203" s="66">
        <v>16.0</v>
      </c>
      <c r="K203" s="67"/>
      <c r="L203" s="67"/>
      <c r="M203" s="68" t="s">
        <v>928</v>
      </c>
      <c r="N203" s="66">
        <v>235959.0</v>
      </c>
      <c r="O203" s="66">
        <v>2.0190312E7</v>
      </c>
      <c r="P203" s="66" t="s">
        <v>929</v>
      </c>
      <c r="Q203" s="66">
        <v>38.0</v>
      </c>
      <c r="R203" s="66">
        <v>2.0190312E7</v>
      </c>
      <c r="S203" s="69">
        <v>0.0</v>
      </c>
      <c r="T203" s="70"/>
      <c r="U203" s="71"/>
      <c r="V203" s="71"/>
      <c r="W203" s="71"/>
      <c r="X203" s="72"/>
      <c r="Y203" s="65" t="s">
        <v>12</v>
      </c>
    </row>
    <row r="204">
      <c r="A204" s="66" t="s">
        <v>79</v>
      </c>
      <c r="B204" s="66">
        <v>1.28585554E8</v>
      </c>
      <c r="C204" s="66" t="s">
        <v>930</v>
      </c>
      <c r="D204" s="66" t="s">
        <v>220</v>
      </c>
      <c r="E204" s="66" t="s">
        <v>931</v>
      </c>
      <c r="F204" s="66" t="s">
        <v>932</v>
      </c>
      <c r="G204" s="66">
        <v>179.0</v>
      </c>
      <c r="H204" s="66">
        <v>2.018043E7</v>
      </c>
      <c r="I204" s="66">
        <v>0.0</v>
      </c>
      <c r="J204" s="66">
        <v>6.0</v>
      </c>
      <c r="K204" s="67"/>
      <c r="L204" s="67"/>
      <c r="M204" s="68" t="s">
        <v>933</v>
      </c>
      <c r="N204" s="66">
        <v>235959.0</v>
      </c>
      <c r="O204" s="66">
        <v>2.018043E7</v>
      </c>
      <c r="P204" s="66" t="s">
        <v>934</v>
      </c>
      <c r="Q204" s="66">
        <v>10.0</v>
      </c>
      <c r="R204" s="66">
        <v>2.018043E7</v>
      </c>
      <c r="S204" s="69">
        <v>0.0</v>
      </c>
      <c r="T204" s="70"/>
      <c r="U204" s="71"/>
      <c r="V204" s="71"/>
      <c r="W204" s="71"/>
      <c r="X204" s="72"/>
      <c r="Y204" s="65" t="s">
        <v>12</v>
      </c>
    </row>
    <row r="205">
      <c r="A205" s="66" t="s">
        <v>60</v>
      </c>
      <c r="B205" s="66">
        <v>1.15420878E8</v>
      </c>
      <c r="C205" s="66" t="s">
        <v>935</v>
      </c>
      <c r="D205" s="66" t="s">
        <v>149</v>
      </c>
      <c r="E205" s="66" t="s">
        <v>936</v>
      </c>
      <c r="F205" s="66" t="s">
        <v>937</v>
      </c>
      <c r="G205" s="66">
        <v>116.0</v>
      </c>
      <c r="H205" s="66">
        <v>2.0030922E7</v>
      </c>
      <c r="I205" s="66">
        <v>0.0</v>
      </c>
      <c r="J205" s="66">
        <v>1.0</v>
      </c>
      <c r="K205" s="67"/>
      <c r="L205" s="67"/>
      <c r="M205" s="68" t="s">
        <v>938</v>
      </c>
      <c r="N205" s="66">
        <v>235959.0</v>
      </c>
      <c r="O205" s="66">
        <v>2.0030922E7</v>
      </c>
      <c r="P205" s="66"/>
      <c r="Q205" s="66">
        <v>8.0</v>
      </c>
      <c r="R205" s="66">
        <v>2.0030922E7</v>
      </c>
      <c r="S205" s="69">
        <v>0.0</v>
      </c>
      <c r="T205" s="70"/>
      <c r="U205" s="71"/>
      <c r="V205" s="71"/>
      <c r="W205" s="71"/>
      <c r="X205" s="72"/>
      <c r="Y205" s="66" t="s">
        <v>18</v>
      </c>
    </row>
    <row r="206">
      <c r="A206" s="73" t="s">
        <v>24</v>
      </c>
      <c r="B206" s="66">
        <v>3.7289663E7</v>
      </c>
      <c r="C206" s="65" t="s">
        <v>939</v>
      </c>
      <c r="D206" s="65" t="s">
        <v>423</v>
      </c>
      <c r="E206" s="65" t="s">
        <v>940</v>
      </c>
      <c r="F206" s="66" t="s">
        <v>941</v>
      </c>
      <c r="G206" s="66">
        <v>4990.0</v>
      </c>
      <c r="H206" s="66">
        <v>2.0141205E7</v>
      </c>
      <c r="I206" s="66">
        <v>0.0</v>
      </c>
      <c r="J206" s="66">
        <v>58.0</v>
      </c>
      <c r="K206" s="67"/>
      <c r="L206" s="67"/>
      <c r="M206" s="68" t="s">
        <v>942</v>
      </c>
      <c r="N206" s="66">
        <v>235959.0</v>
      </c>
      <c r="O206" s="66">
        <v>2.0141205E7</v>
      </c>
      <c r="P206" s="66" t="s">
        <v>737</v>
      </c>
      <c r="Q206" s="66">
        <v>289.0</v>
      </c>
      <c r="R206" s="66">
        <v>2.0141205E7</v>
      </c>
      <c r="S206" s="69">
        <v>0.0</v>
      </c>
      <c r="T206" s="70"/>
      <c r="U206" s="71"/>
      <c r="V206" s="71"/>
      <c r="W206" s="71"/>
      <c r="X206" s="72"/>
      <c r="Y206" s="66" t="s">
        <v>16</v>
      </c>
    </row>
    <row r="207">
      <c r="A207" s="65" t="s">
        <v>69</v>
      </c>
      <c r="B207" s="66">
        <v>5293008.0</v>
      </c>
      <c r="C207" s="65" t="s">
        <v>943</v>
      </c>
      <c r="D207" s="65" t="s">
        <v>106</v>
      </c>
      <c r="E207" s="65" t="s">
        <v>944</v>
      </c>
      <c r="F207" s="66" t="s">
        <v>945</v>
      </c>
      <c r="G207" s="66">
        <v>2499.0</v>
      </c>
      <c r="H207" s="66">
        <v>2.0170502E7</v>
      </c>
      <c r="I207" s="66">
        <v>0.0</v>
      </c>
      <c r="J207" s="66">
        <v>9.0</v>
      </c>
      <c r="K207" s="67"/>
      <c r="L207" s="67"/>
      <c r="M207" s="68" t="s">
        <v>946</v>
      </c>
      <c r="N207" s="66">
        <v>235959.0</v>
      </c>
      <c r="O207" s="66">
        <v>2.0170502E7</v>
      </c>
      <c r="P207" s="66" t="s">
        <v>947</v>
      </c>
      <c r="Q207" s="66">
        <v>119.0</v>
      </c>
      <c r="R207" s="66">
        <v>2.0170502E7</v>
      </c>
      <c r="S207" s="69">
        <v>0.0</v>
      </c>
      <c r="T207" s="70"/>
      <c r="U207" s="71"/>
      <c r="V207" s="71"/>
      <c r="W207" s="71"/>
      <c r="X207" s="72"/>
      <c r="Y207" s="65" t="s">
        <v>12</v>
      </c>
    </row>
    <row r="208">
      <c r="A208" s="68" t="s">
        <v>59</v>
      </c>
      <c r="B208" s="66">
        <v>2.02209448E8</v>
      </c>
      <c r="C208" s="66" t="s">
        <v>948</v>
      </c>
      <c r="D208" s="66" t="s">
        <v>949</v>
      </c>
      <c r="E208" s="66" t="s">
        <v>950</v>
      </c>
      <c r="F208" s="66" t="s">
        <v>951</v>
      </c>
      <c r="G208" s="66">
        <v>323.0</v>
      </c>
      <c r="H208" s="66">
        <v>2.0181103E7</v>
      </c>
      <c r="I208" s="66">
        <v>0.0</v>
      </c>
      <c r="J208" s="66">
        <v>8.0</v>
      </c>
      <c r="K208" s="67"/>
      <c r="L208" s="67"/>
      <c r="M208" s="68" t="s">
        <v>952</v>
      </c>
      <c r="N208" s="66">
        <v>235959.0</v>
      </c>
      <c r="O208" s="66">
        <v>2.0181103E7</v>
      </c>
      <c r="P208" s="66" t="s">
        <v>953</v>
      </c>
      <c r="Q208" s="66">
        <v>13.0</v>
      </c>
      <c r="R208" s="66">
        <v>2.0181103E7</v>
      </c>
      <c r="S208" s="69">
        <v>0.0</v>
      </c>
      <c r="T208" s="70"/>
      <c r="U208" s="71"/>
      <c r="V208" s="71"/>
      <c r="W208" s="71"/>
      <c r="X208" s="72"/>
      <c r="Y208" s="66" t="s">
        <v>16</v>
      </c>
    </row>
    <row r="209">
      <c r="A209" s="66" t="s">
        <v>79</v>
      </c>
      <c r="B209" s="66">
        <v>1.30390728E8</v>
      </c>
      <c r="C209" s="66" t="s">
        <v>954</v>
      </c>
      <c r="D209" s="66" t="s">
        <v>123</v>
      </c>
      <c r="E209" s="66" t="s">
        <v>955</v>
      </c>
      <c r="F209" s="66" t="s">
        <v>956</v>
      </c>
      <c r="G209" s="66">
        <v>693.0</v>
      </c>
      <c r="H209" s="66">
        <v>2.0180502E7</v>
      </c>
      <c r="I209" s="66">
        <v>0.0</v>
      </c>
      <c r="J209" s="66">
        <v>19.0</v>
      </c>
      <c r="K209" s="67"/>
      <c r="L209" s="67"/>
      <c r="M209" s="68" t="s">
        <v>957</v>
      </c>
      <c r="N209" s="66">
        <v>235959.0</v>
      </c>
      <c r="O209" s="66">
        <v>2.0180502E7</v>
      </c>
      <c r="P209" s="66" t="s">
        <v>147</v>
      </c>
      <c r="Q209" s="66">
        <v>42.0</v>
      </c>
      <c r="R209" s="66">
        <v>2.0180502E7</v>
      </c>
      <c r="S209" s="69">
        <v>0.0</v>
      </c>
      <c r="T209" s="70"/>
      <c r="U209" s="71"/>
      <c r="V209" s="71"/>
      <c r="W209" s="71"/>
      <c r="X209" s="72"/>
      <c r="Y209" s="65" t="s">
        <v>12</v>
      </c>
    </row>
    <row r="210">
      <c r="A210" s="65" t="s">
        <v>60</v>
      </c>
      <c r="B210" s="66">
        <v>3.95471882E8</v>
      </c>
      <c r="C210" s="65" t="s">
        <v>958</v>
      </c>
      <c r="D210" s="65" t="s">
        <v>123</v>
      </c>
      <c r="E210" s="65" t="s">
        <v>959</v>
      </c>
      <c r="F210" s="66" t="s">
        <v>960</v>
      </c>
      <c r="G210" s="66">
        <v>981.0</v>
      </c>
      <c r="H210" s="66">
        <v>2.0160627E7</v>
      </c>
      <c r="I210" s="66">
        <v>0.0</v>
      </c>
      <c r="J210" s="66">
        <v>1.0</v>
      </c>
      <c r="K210" s="67"/>
      <c r="L210" s="67"/>
      <c r="M210" s="68" t="s">
        <v>961</v>
      </c>
      <c r="N210" s="66">
        <v>235959.0</v>
      </c>
      <c r="O210" s="66">
        <v>2.0160627E7</v>
      </c>
      <c r="P210" s="66"/>
      <c r="Q210" s="66">
        <v>48.0</v>
      </c>
      <c r="R210" s="66">
        <v>2.0160627E7</v>
      </c>
      <c r="S210" s="69">
        <v>0.0</v>
      </c>
      <c r="T210" s="70"/>
      <c r="U210" s="71"/>
      <c r="V210" s="71"/>
      <c r="W210" s="71"/>
      <c r="X210" s="72"/>
      <c r="Y210" s="65" t="s">
        <v>12</v>
      </c>
    </row>
    <row r="211">
      <c r="A211" s="66" t="s">
        <v>60</v>
      </c>
      <c r="B211" s="66">
        <v>4.19977615E8</v>
      </c>
      <c r="C211" s="66" t="s">
        <v>962</v>
      </c>
      <c r="D211" s="66" t="s">
        <v>106</v>
      </c>
      <c r="E211" s="66" t="s">
        <v>963</v>
      </c>
      <c r="F211" s="66" t="s">
        <v>964</v>
      </c>
      <c r="G211" s="66">
        <v>464.0</v>
      </c>
      <c r="H211" s="66">
        <v>2.0171005E7</v>
      </c>
      <c r="I211" s="66">
        <v>0.0</v>
      </c>
      <c r="J211" s="66">
        <v>1.0</v>
      </c>
      <c r="K211" s="67"/>
      <c r="L211" s="67"/>
      <c r="M211" s="68" t="s">
        <v>965</v>
      </c>
      <c r="N211" s="66">
        <v>235959.0</v>
      </c>
      <c r="O211" s="66">
        <v>2.0171005E7</v>
      </c>
      <c r="P211" s="66"/>
      <c r="Q211" s="66">
        <v>20.0</v>
      </c>
      <c r="R211" s="66">
        <v>2.0171005E7</v>
      </c>
      <c r="S211" s="69">
        <v>0.0</v>
      </c>
      <c r="T211" s="70"/>
      <c r="U211" s="71"/>
      <c r="V211" s="71"/>
      <c r="W211" s="71"/>
      <c r="X211" s="67"/>
      <c r="Y211" s="65" t="s">
        <v>14</v>
      </c>
    </row>
    <row r="212">
      <c r="A212" s="66" t="s">
        <v>33</v>
      </c>
      <c r="B212" s="66">
        <v>2055633.0</v>
      </c>
      <c r="C212" s="66" t="s">
        <v>966</v>
      </c>
      <c r="D212" s="66" t="s">
        <v>106</v>
      </c>
      <c r="E212" s="66" t="s">
        <v>967</v>
      </c>
      <c r="F212" s="66" t="s">
        <v>968</v>
      </c>
      <c r="G212" s="66">
        <v>826.0</v>
      </c>
      <c r="H212" s="66">
        <v>2.0181104E7</v>
      </c>
      <c r="I212" s="66">
        <v>0.0</v>
      </c>
      <c r="J212" s="66">
        <v>18.0</v>
      </c>
      <c r="K212" s="67"/>
      <c r="L212" s="67"/>
      <c r="M212" s="68" t="s">
        <v>969</v>
      </c>
      <c r="N212" s="66">
        <v>235959.0</v>
      </c>
      <c r="O212" s="66">
        <v>2.0181104E7</v>
      </c>
      <c r="P212" s="66" t="s">
        <v>970</v>
      </c>
      <c r="Q212" s="66">
        <v>39.0</v>
      </c>
      <c r="R212" s="66">
        <v>2.0181104E7</v>
      </c>
      <c r="S212" s="69">
        <v>0.0</v>
      </c>
      <c r="T212" s="70"/>
      <c r="U212" s="71"/>
      <c r="V212" s="71"/>
      <c r="W212" s="71"/>
      <c r="X212" s="72"/>
      <c r="Y212" s="65" t="s">
        <v>14</v>
      </c>
    </row>
    <row r="213">
      <c r="A213" s="66" t="s">
        <v>66</v>
      </c>
      <c r="B213" s="66">
        <v>7810709.0</v>
      </c>
      <c r="C213" s="66" t="s">
        <v>971</v>
      </c>
      <c r="D213" s="66" t="s">
        <v>106</v>
      </c>
      <c r="E213" s="66" t="s">
        <v>972</v>
      </c>
      <c r="F213" s="66" t="s">
        <v>973</v>
      </c>
      <c r="G213" s="66">
        <v>232.0</v>
      </c>
      <c r="H213" s="66">
        <v>2.010061E7</v>
      </c>
      <c r="I213" s="66">
        <v>0.0</v>
      </c>
      <c r="J213" s="66">
        <v>9.0</v>
      </c>
      <c r="K213" s="67"/>
      <c r="L213" s="67"/>
      <c r="M213" s="66" t="s">
        <v>121</v>
      </c>
      <c r="N213" s="66">
        <v>235959.0</v>
      </c>
      <c r="O213" s="66">
        <v>2.010061E7</v>
      </c>
      <c r="P213" s="67"/>
      <c r="Q213" s="66">
        <v>13.0</v>
      </c>
      <c r="R213" s="66">
        <v>2.010061E7</v>
      </c>
      <c r="S213" s="69">
        <v>0.0</v>
      </c>
      <c r="T213" s="70"/>
      <c r="U213" s="71"/>
      <c r="V213" s="71"/>
      <c r="W213" s="71"/>
      <c r="X213" s="72"/>
      <c r="Y213" s="65" t="s">
        <v>12</v>
      </c>
    </row>
    <row r="214">
      <c r="A214" s="66" t="s">
        <v>28</v>
      </c>
      <c r="B214" s="66">
        <v>2789652.0</v>
      </c>
      <c r="C214" s="66" t="s">
        <v>974</v>
      </c>
      <c r="D214" s="66" t="s">
        <v>112</v>
      </c>
      <c r="E214" s="66" t="s">
        <v>975</v>
      </c>
      <c r="F214" s="66" t="s">
        <v>976</v>
      </c>
      <c r="G214" s="66">
        <v>251.0</v>
      </c>
      <c r="H214" s="66">
        <v>2.0120124E7</v>
      </c>
      <c r="I214" s="66">
        <v>0.0</v>
      </c>
      <c r="J214" s="66">
        <v>8.0</v>
      </c>
      <c r="K214" s="67"/>
      <c r="L214" s="67"/>
      <c r="M214" s="68" t="s">
        <v>977</v>
      </c>
      <c r="N214" s="66">
        <v>235959.0</v>
      </c>
      <c r="O214" s="66">
        <v>2.0120124E7</v>
      </c>
      <c r="P214" s="66"/>
      <c r="Q214" s="66">
        <v>15.0</v>
      </c>
      <c r="R214" s="66">
        <v>2.0120124E7</v>
      </c>
      <c r="S214" s="69">
        <v>0.0</v>
      </c>
      <c r="T214" s="70"/>
      <c r="U214" s="71"/>
      <c r="V214" s="71"/>
      <c r="W214" s="71"/>
      <c r="X214" s="72"/>
      <c r="Y214" s="65" t="s">
        <v>12</v>
      </c>
    </row>
    <row r="215">
      <c r="A215" s="66" t="s">
        <v>79</v>
      </c>
      <c r="B215" s="66">
        <v>1.43641289E8</v>
      </c>
      <c r="C215" s="66" t="s">
        <v>978</v>
      </c>
      <c r="D215" s="66" t="s">
        <v>106</v>
      </c>
      <c r="E215" s="66" t="s">
        <v>979</v>
      </c>
      <c r="F215" s="66" t="s">
        <v>980</v>
      </c>
      <c r="G215" s="66">
        <v>631.0</v>
      </c>
      <c r="H215" s="66">
        <v>2.0190625E7</v>
      </c>
      <c r="I215" s="66">
        <v>0.0</v>
      </c>
      <c r="J215" s="66">
        <v>15.0</v>
      </c>
      <c r="K215" s="67"/>
      <c r="L215" s="67"/>
      <c r="M215" s="68" t="s">
        <v>981</v>
      </c>
      <c r="N215" s="66">
        <v>235959.0</v>
      </c>
      <c r="O215" s="66">
        <v>2.0190625E7</v>
      </c>
      <c r="P215" s="66" t="s">
        <v>929</v>
      </c>
      <c r="Q215" s="66">
        <v>36.0</v>
      </c>
      <c r="R215" s="66">
        <v>2.0190625E7</v>
      </c>
      <c r="S215" s="69">
        <v>0.0</v>
      </c>
      <c r="T215" s="70"/>
      <c r="U215" s="71"/>
      <c r="V215" s="71"/>
      <c r="W215" s="71"/>
      <c r="X215" s="72"/>
      <c r="Y215" s="65" t="s">
        <v>12</v>
      </c>
    </row>
    <row r="216">
      <c r="A216" s="66" t="s">
        <v>60</v>
      </c>
      <c r="B216" s="66">
        <v>2.5106631E7</v>
      </c>
      <c r="C216" s="66" t="s">
        <v>982</v>
      </c>
      <c r="D216" s="66" t="s">
        <v>106</v>
      </c>
      <c r="E216" s="66" t="s">
        <v>983</v>
      </c>
      <c r="F216" s="66" t="s">
        <v>984</v>
      </c>
      <c r="G216" s="66">
        <v>617.0</v>
      </c>
      <c r="H216" s="66">
        <v>2.0000803E7</v>
      </c>
      <c r="I216" s="66">
        <v>0.0</v>
      </c>
      <c r="J216" s="66">
        <v>1.0</v>
      </c>
      <c r="K216" s="67"/>
      <c r="L216" s="67"/>
      <c r="M216" s="68" t="s">
        <v>985</v>
      </c>
      <c r="N216" s="66">
        <v>235959.0</v>
      </c>
      <c r="O216" s="66">
        <v>2.0000803E7</v>
      </c>
      <c r="P216" s="67"/>
      <c r="Q216" s="66">
        <v>34.0</v>
      </c>
      <c r="R216" s="66">
        <v>2.0000803E7</v>
      </c>
      <c r="S216" s="69">
        <v>0.0</v>
      </c>
      <c r="T216" s="70"/>
      <c r="U216" s="71"/>
      <c r="V216" s="71"/>
      <c r="W216" s="71"/>
      <c r="X216" s="72"/>
      <c r="Y216" s="65" t="s">
        <v>14</v>
      </c>
    </row>
    <row r="217">
      <c r="A217" s="66" t="s">
        <v>79</v>
      </c>
      <c r="B217" s="66">
        <v>1.9955666E7</v>
      </c>
      <c r="C217" s="66" t="s">
        <v>986</v>
      </c>
      <c r="D217" s="66" t="s">
        <v>112</v>
      </c>
      <c r="E217" s="66" t="s">
        <v>987</v>
      </c>
      <c r="F217" s="66" t="s">
        <v>988</v>
      </c>
      <c r="G217" s="66">
        <v>146.0</v>
      </c>
      <c r="H217" s="66">
        <v>2.007092E7</v>
      </c>
      <c r="I217" s="66">
        <v>0.0</v>
      </c>
      <c r="J217" s="66">
        <v>4.0</v>
      </c>
      <c r="K217" s="67"/>
      <c r="L217" s="67"/>
      <c r="M217" s="68" t="s">
        <v>989</v>
      </c>
      <c r="N217" s="66">
        <v>235959.0</v>
      </c>
      <c r="O217" s="66">
        <v>2.007092E7</v>
      </c>
      <c r="P217" s="66" t="s">
        <v>990</v>
      </c>
      <c r="Q217" s="66">
        <v>8.0</v>
      </c>
      <c r="R217" s="66">
        <v>2.007092E7</v>
      </c>
      <c r="S217" s="69">
        <v>0.0</v>
      </c>
      <c r="T217" s="70"/>
      <c r="U217" s="71"/>
      <c r="V217" s="71"/>
      <c r="W217" s="71"/>
      <c r="X217" s="71"/>
      <c r="Y217" s="65" t="s">
        <v>12</v>
      </c>
    </row>
    <row r="218">
      <c r="A218" s="66" t="s">
        <v>23</v>
      </c>
      <c r="B218" s="66">
        <v>2449665.0</v>
      </c>
      <c r="C218" s="66" t="s">
        <v>991</v>
      </c>
      <c r="D218" s="66" t="s">
        <v>123</v>
      </c>
      <c r="E218" s="66" t="s">
        <v>992</v>
      </c>
      <c r="F218" s="66" t="s">
        <v>993</v>
      </c>
      <c r="G218" s="66">
        <v>238.0</v>
      </c>
      <c r="H218" s="66">
        <v>2.0100907E7</v>
      </c>
      <c r="I218" s="66">
        <v>0.0</v>
      </c>
      <c r="J218" s="66">
        <v>2.0</v>
      </c>
      <c r="K218" s="67"/>
      <c r="L218" s="67"/>
      <c r="M218" s="66" t="s">
        <v>121</v>
      </c>
      <c r="N218" s="66">
        <v>235959.0</v>
      </c>
      <c r="O218" s="66">
        <v>2.0100907E7</v>
      </c>
      <c r="P218" s="66"/>
      <c r="Q218" s="66">
        <v>11.0</v>
      </c>
      <c r="R218" s="66">
        <v>2.0100907E7</v>
      </c>
      <c r="S218" s="69">
        <v>0.0</v>
      </c>
      <c r="T218" s="70"/>
      <c r="U218" s="71"/>
      <c r="V218" s="71"/>
      <c r="W218" s="71"/>
      <c r="X218" s="72"/>
      <c r="Y218" s="65" t="s">
        <v>12</v>
      </c>
    </row>
    <row r="219">
      <c r="A219" s="68" t="s">
        <v>59</v>
      </c>
      <c r="B219" s="66">
        <v>2.0925534E7</v>
      </c>
      <c r="C219" s="66" t="s">
        <v>994</v>
      </c>
      <c r="D219" s="66" t="s">
        <v>112</v>
      </c>
      <c r="E219" s="66" t="s">
        <v>995</v>
      </c>
      <c r="F219" s="66" t="s">
        <v>996</v>
      </c>
      <c r="G219" s="66">
        <v>3211.0</v>
      </c>
      <c r="H219" s="66">
        <v>2.0001209E7</v>
      </c>
      <c r="I219" s="66">
        <v>0.0</v>
      </c>
      <c r="J219" s="66">
        <v>1.0</v>
      </c>
      <c r="K219" s="67"/>
      <c r="L219" s="67"/>
      <c r="M219" s="68" t="s">
        <v>997</v>
      </c>
      <c r="N219" s="66">
        <v>235959.0</v>
      </c>
      <c r="O219" s="66">
        <v>2.0001209E7</v>
      </c>
      <c r="P219" s="66"/>
      <c r="Q219" s="66">
        <v>146.0</v>
      </c>
      <c r="R219" s="66">
        <v>2.0001209E7</v>
      </c>
      <c r="S219" s="69">
        <v>0.0</v>
      </c>
      <c r="T219" s="70"/>
      <c r="U219" s="71"/>
      <c r="V219" s="71"/>
      <c r="W219" s="71"/>
      <c r="X219" s="71"/>
      <c r="Y219" s="65" t="s">
        <v>14</v>
      </c>
    </row>
    <row r="220">
      <c r="A220" s="73" t="s">
        <v>53</v>
      </c>
      <c r="B220" s="66">
        <v>456550.0</v>
      </c>
      <c r="C220" s="65" t="s">
        <v>998</v>
      </c>
      <c r="D220" s="65" t="s">
        <v>123</v>
      </c>
      <c r="E220" s="65" t="s">
        <v>999</v>
      </c>
      <c r="F220" s="66" t="s">
        <v>1000</v>
      </c>
      <c r="G220" s="66">
        <v>556.0</v>
      </c>
      <c r="H220" s="66">
        <v>2.0170719E7</v>
      </c>
      <c r="I220" s="66">
        <v>0.0</v>
      </c>
      <c r="J220" s="66">
        <v>7.0</v>
      </c>
      <c r="K220" s="67"/>
      <c r="L220" s="67"/>
      <c r="M220" s="68" t="s">
        <v>1001</v>
      </c>
      <c r="N220" s="66">
        <v>235959.0</v>
      </c>
      <c r="O220" s="66">
        <v>2.0170719E7</v>
      </c>
      <c r="P220" s="66" t="s">
        <v>1002</v>
      </c>
      <c r="Q220" s="66">
        <v>54.0</v>
      </c>
      <c r="R220" s="66">
        <v>2.0170719E7</v>
      </c>
      <c r="S220" s="69">
        <v>0.0</v>
      </c>
      <c r="T220" s="70"/>
      <c r="U220" s="71"/>
      <c r="V220" s="71"/>
      <c r="W220" s="71"/>
      <c r="X220" s="65"/>
      <c r="Y220" s="65" t="s">
        <v>14</v>
      </c>
    </row>
    <row r="221">
      <c r="A221" s="73" t="s">
        <v>60</v>
      </c>
      <c r="B221" s="66">
        <v>2.56422304E8</v>
      </c>
      <c r="C221" s="65" t="s">
        <v>1003</v>
      </c>
      <c r="D221" s="65" t="s">
        <v>220</v>
      </c>
      <c r="E221" s="65" t="s">
        <v>1004</v>
      </c>
      <c r="F221" s="66" t="s">
        <v>1005</v>
      </c>
      <c r="G221" s="66">
        <v>403.0</v>
      </c>
      <c r="H221" s="66">
        <v>2.0081113E7</v>
      </c>
      <c r="I221" s="66">
        <v>0.0</v>
      </c>
      <c r="J221" s="66">
        <v>1.0</v>
      </c>
      <c r="K221" s="67"/>
      <c r="L221" s="67"/>
      <c r="M221" s="68" t="s">
        <v>1006</v>
      </c>
      <c r="N221" s="66">
        <v>235959.0</v>
      </c>
      <c r="O221" s="66">
        <v>2.0081113E7</v>
      </c>
      <c r="P221" s="67"/>
      <c r="Q221" s="66">
        <v>24.0</v>
      </c>
      <c r="R221" s="66">
        <v>2.0081113E7</v>
      </c>
      <c r="S221" s="69">
        <v>0.0</v>
      </c>
      <c r="T221" s="70"/>
      <c r="U221" s="71"/>
      <c r="V221" s="71"/>
      <c r="W221" s="71"/>
      <c r="X221" s="72"/>
      <c r="Y221" s="65" t="s">
        <v>12</v>
      </c>
    </row>
    <row r="222">
      <c r="A222" s="66" t="s">
        <v>60</v>
      </c>
      <c r="B222" s="66">
        <v>1.53072771E8</v>
      </c>
      <c r="C222" s="66" t="s">
        <v>1007</v>
      </c>
      <c r="D222" s="66" t="s">
        <v>106</v>
      </c>
      <c r="E222" s="66" t="s">
        <v>1008</v>
      </c>
      <c r="F222" s="66" t="s">
        <v>1009</v>
      </c>
      <c r="G222" s="66">
        <v>397.0</v>
      </c>
      <c r="H222" s="66">
        <v>2.005021E7</v>
      </c>
      <c r="I222" s="66">
        <v>0.0</v>
      </c>
      <c r="J222" s="66">
        <v>1.0</v>
      </c>
      <c r="K222" s="67"/>
      <c r="L222" s="67"/>
      <c r="M222" s="68" t="s">
        <v>1010</v>
      </c>
      <c r="N222" s="66">
        <v>235959.0</v>
      </c>
      <c r="O222" s="66">
        <v>2.005021E7</v>
      </c>
      <c r="P222" s="67"/>
      <c r="Q222" s="66">
        <v>20.0</v>
      </c>
      <c r="R222" s="66">
        <v>2.005021E7</v>
      </c>
      <c r="S222" s="69">
        <v>0.0</v>
      </c>
      <c r="T222" s="70"/>
      <c r="U222" s="71"/>
      <c r="V222" s="71"/>
      <c r="W222" s="71"/>
      <c r="X222" s="72"/>
      <c r="Y222" s="65" t="s">
        <v>12</v>
      </c>
    </row>
    <row r="223">
      <c r="A223" s="66" t="s">
        <v>60</v>
      </c>
      <c r="B223" s="66">
        <v>3.47359605E8</v>
      </c>
      <c r="C223" s="66" t="s">
        <v>1011</v>
      </c>
      <c r="D223" s="66" t="s">
        <v>123</v>
      </c>
      <c r="E223" s="66" t="s">
        <v>1012</v>
      </c>
      <c r="F223" s="66" t="s">
        <v>1013</v>
      </c>
      <c r="G223" s="66">
        <v>1283.0</v>
      </c>
      <c r="H223" s="66">
        <v>2.0131006E7</v>
      </c>
      <c r="I223" s="66">
        <v>0.0</v>
      </c>
      <c r="J223" s="66">
        <v>1.0</v>
      </c>
      <c r="K223" s="67"/>
      <c r="L223" s="67"/>
      <c r="M223" s="68" t="s">
        <v>1014</v>
      </c>
      <c r="N223" s="66">
        <v>235959.0</v>
      </c>
      <c r="O223" s="66">
        <v>2.0131006E7</v>
      </c>
      <c r="P223" s="66"/>
      <c r="Q223" s="66">
        <v>58.0</v>
      </c>
      <c r="R223" s="66">
        <v>2.0131006E7</v>
      </c>
      <c r="S223" s="69">
        <v>0.0</v>
      </c>
      <c r="T223" s="70"/>
      <c r="U223" s="71"/>
      <c r="V223" s="71"/>
      <c r="W223" s="71"/>
      <c r="X223" s="72"/>
      <c r="Y223" s="65" t="s">
        <v>12</v>
      </c>
    </row>
    <row r="224">
      <c r="A224" s="66" t="s">
        <v>79</v>
      </c>
      <c r="B224" s="66">
        <v>7.3082677E7</v>
      </c>
      <c r="C224" s="66" t="s">
        <v>1015</v>
      </c>
      <c r="D224" s="66" t="s">
        <v>123</v>
      </c>
      <c r="E224" s="66" t="s">
        <v>1016</v>
      </c>
      <c r="F224" s="66" t="s">
        <v>1017</v>
      </c>
      <c r="G224" s="66">
        <v>327.0</v>
      </c>
      <c r="H224" s="66">
        <v>2.0131113E7</v>
      </c>
      <c r="I224" s="66">
        <v>0.0</v>
      </c>
      <c r="J224" s="66">
        <v>4.0</v>
      </c>
      <c r="K224" s="67"/>
      <c r="L224" s="67"/>
      <c r="M224" s="68" t="s">
        <v>1018</v>
      </c>
      <c r="N224" s="66">
        <v>235959.0</v>
      </c>
      <c r="O224" s="66">
        <v>2.0131113E7</v>
      </c>
      <c r="P224" s="66"/>
      <c r="Q224" s="66">
        <v>15.0</v>
      </c>
      <c r="R224" s="66">
        <v>2.0131113E7</v>
      </c>
      <c r="S224" s="69">
        <v>0.0</v>
      </c>
      <c r="T224" s="70"/>
      <c r="U224" s="71"/>
      <c r="V224" s="71"/>
      <c r="W224" s="71"/>
      <c r="X224" s="72"/>
      <c r="Y224" s="65" t="s">
        <v>12</v>
      </c>
    </row>
    <row r="225">
      <c r="A225" s="65" t="s">
        <v>79</v>
      </c>
      <c r="B225" s="66">
        <v>1.26714923E8</v>
      </c>
      <c r="C225" s="65" t="s">
        <v>1019</v>
      </c>
      <c r="D225" s="65" t="s">
        <v>112</v>
      </c>
      <c r="E225" s="65" t="s">
        <v>1020</v>
      </c>
      <c r="F225" s="66" t="s">
        <v>1021</v>
      </c>
      <c r="G225" s="66">
        <v>1637.0</v>
      </c>
      <c r="H225" s="66">
        <v>2.0180217E7</v>
      </c>
      <c r="I225" s="66">
        <v>0.0</v>
      </c>
      <c r="J225" s="66">
        <v>29.0</v>
      </c>
      <c r="K225" s="67"/>
      <c r="L225" s="67"/>
      <c r="M225" s="68" t="s">
        <v>1022</v>
      </c>
      <c r="N225" s="66">
        <v>235959.0</v>
      </c>
      <c r="O225" s="66">
        <v>2.0180217E7</v>
      </c>
      <c r="P225" s="66" t="s">
        <v>1023</v>
      </c>
      <c r="Q225" s="66">
        <v>81.0</v>
      </c>
      <c r="R225" s="66">
        <v>2.0180217E7</v>
      </c>
      <c r="S225" s="69">
        <v>0.0</v>
      </c>
      <c r="T225" s="70"/>
      <c r="U225" s="71"/>
      <c r="V225" s="71"/>
      <c r="W225" s="71"/>
      <c r="X225" s="72"/>
      <c r="Y225" s="65" t="s">
        <v>12</v>
      </c>
    </row>
    <row r="226">
      <c r="A226" s="68" t="s">
        <v>59</v>
      </c>
      <c r="B226" s="66">
        <v>1.60753165E8</v>
      </c>
      <c r="C226" s="66" t="s">
        <v>1024</v>
      </c>
      <c r="D226" s="66" t="s">
        <v>123</v>
      </c>
      <c r="E226" s="66" t="s">
        <v>1025</v>
      </c>
      <c r="F226" s="66" t="s">
        <v>1026</v>
      </c>
      <c r="G226" s="66">
        <v>5280.0</v>
      </c>
      <c r="H226" s="66">
        <v>2.0151114E7</v>
      </c>
      <c r="I226" s="66">
        <v>0.0</v>
      </c>
      <c r="J226" s="66">
        <v>63.0</v>
      </c>
      <c r="K226" s="67"/>
      <c r="L226" s="67"/>
      <c r="M226" s="68" t="s">
        <v>1027</v>
      </c>
      <c r="N226" s="66">
        <v>235959.0</v>
      </c>
      <c r="O226" s="66">
        <v>2.0151114E7</v>
      </c>
      <c r="P226" s="67"/>
      <c r="Q226" s="66">
        <v>433.0</v>
      </c>
      <c r="R226" s="66">
        <v>2.0151114E7</v>
      </c>
      <c r="S226" s="69">
        <v>0.0</v>
      </c>
      <c r="T226" s="70"/>
      <c r="U226" s="71"/>
      <c r="V226" s="71"/>
      <c r="W226" s="71"/>
      <c r="X226" s="72"/>
      <c r="Y226" s="65" t="s">
        <v>12</v>
      </c>
    </row>
    <row r="227">
      <c r="A227" s="66" t="s">
        <v>37</v>
      </c>
      <c r="B227" s="66">
        <v>4.4133736E7</v>
      </c>
      <c r="C227" s="66" t="s">
        <v>1028</v>
      </c>
      <c r="D227" s="66" t="s">
        <v>149</v>
      </c>
      <c r="E227" s="66" t="s">
        <v>1029</v>
      </c>
      <c r="F227" s="66" t="s">
        <v>1030</v>
      </c>
      <c r="G227" s="66">
        <v>184.0</v>
      </c>
      <c r="H227" s="66">
        <v>2.0170222E7</v>
      </c>
      <c r="I227" s="66">
        <v>0.0</v>
      </c>
      <c r="J227" s="66">
        <v>6.0</v>
      </c>
      <c r="K227" s="67"/>
      <c r="L227" s="67"/>
      <c r="M227" s="68" t="s">
        <v>1031</v>
      </c>
      <c r="N227" s="66">
        <v>235959.0</v>
      </c>
      <c r="O227" s="66">
        <v>2.0170222E7</v>
      </c>
      <c r="P227" s="66" t="s">
        <v>502</v>
      </c>
      <c r="Q227" s="66">
        <v>11.0</v>
      </c>
      <c r="R227" s="66">
        <v>2.0170222E7</v>
      </c>
      <c r="S227" s="69">
        <v>0.0</v>
      </c>
      <c r="T227" s="70"/>
      <c r="U227" s="71"/>
      <c r="V227" s="71"/>
      <c r="W227" s="71"/>
      <c r="X227" s="72"/>
      <c r="Y227" s="66" t="s">
        <v>18</v>
      </c>
    </row>
    <row r="228">
      <c r="A228" s="68" t="s">
        <v>24</v>
      </c>
      <c r="B228" s="66">
        <v>1.6411862E7</v>
      </c>
      <c r="C228" s="66" t="s">
        <v>1032</v>
      </c>
      <c r="D228" s="66" t="s">
        <v>118</v>
      </c>
      <c r="E228" s="66" t="s">
        <v>1033</v>
      </c>
      <c r="F228" s="66" t="s">
        <v>1034</v>
      </c>
      <c r="G228" s="66">
        <v>255.0</v>
      </c>
      <c r="H228" s="66">
        <v>2.0110622E7</v>
      </c>
      <c r="I228" s="66">
        <v>0.0</v>
      </c>
      <c r="J228" s="66">
        <v>7.0</v>
      </c>
      <c r="K228" s="67"/>
      <c r="L228" s="67"/>
      <c r="M228" s="68" t="s">
        <v>1035</v>
      </c>
      <c r="N228" s="66">
        <v>235959.0</v>
      </c>
      <c r="O228" s="66">
        <v>2.0110622E7</v>
      </c>
      <c r="P228" s="66" t="s">
        <v>1036</v>
      </c>
      <c r="Q228" s="66">
        <v>17.0</v>
      </c>
      <c r="R228" s="66">
        <v>2.0110622E7</v>
      </c>
      <c r="S228" s="69">
        <v>0.0</v>
      </c>
      <c r="T228" s="70"/>
      <c r="U228" s="71"/>
      <c r="V228" s="71"/>
      <c r="W228" s="71"/>
      <c r="X228" s="72"/>
      <c r="Y228" s="66" t="s">
        <v>18</v>
      </c>
    </row>
    <row r="229">
      <c r="A229" s="73" t="s">
        <v>60</v>
      </c>
      <c r="B229" s="66">
        <v>4.27779408E8</v>
      </c>
      <c r="C229" s="65" t="s">
        <v>1037</v>
      </c>
      <c r="D229" s="65" t="s">
        <v>112</v>
      </c>
      <c r="E229" s="65" t="s">
        <v>1038</v>
      </c>
      <c r="F229" s="66" t="s">
        <v>1039</v>
      </c>
      <c r="G229" s="66">
        <v>926.0</v>
      </c>
      <c r="H229" s="66">
        <v>2.0180413E7</v>
      </c>
      <c r="I229" s="66">
        <v>0.0</v>
      </c>
      <c r="J229" s="66">
        <v>1.0</v>
      </c>
      <c r="K229" s="67"/>
      <c r="L229" s="67"/>
      <c r="M229" s="68" t="s">
        <v>1040</v>
      </c>
      <c r="N229" s="66">
        <v>235959.0</v>
      </c>
      <c r="O229" s="66">
        <v>2.0180413E7</v>
      </c>
      <c r="P229" s="66"/>
      <c r="Q229" s="66">
        <v>39.0</v>
      </c>
      <c r="R229" s="66">
        <v>2.0180413E7</v>
      </c>
      <c r="S229" s="69">
        <v>0.0</v>
      </c>
      <c r="T229" s="70"/>
      <c r="U229" s="71"/>
      <c r="V229" s="71"/>
      <c r="W229" s="71"/>
      <c r="X229" s="72"/>
      <c r="Y229" s="65" t="s">
        <v>12</v>
      </c>
    </row>
    <row r="230">
      <c r="A230" s="66" t="s">
        <v>60</v>
      </c>
      <c r="B230" s="66">
        <v>1.39856711E8</v>
      </c>
      <c r="C230" s="66" t="s">
        <v>1041</v>
      </c>
      <c r="D230" s="66" t="s">
        <v>106</v>
      </c>
      <c r="E230" s="66" t="s">
        <v>1042</v>
      </c>
      <c r="F230" s="66" t="s">
        <v>1043</v>
      </c>
      <c r="G230" s="66">
        <v>339.0</v>
      </c>
      <c r="H230" s="66">
        <v>2.0040825E7</v>
      </c>
      <c r="I230" s="66">
        <v>0.0</v>
      </c>
      <c r="J230" s="66">
        <v>2.0</v>
      </c>
      <c r="K230" s="67"/>
      <c r="L230" s="67"/>
      <c r="M230" s="68" t="s">
        <v>1044</v>
      </c>
      <c r="N230" s="66">
        <v>235959.0</v>
      </c>
      <c r="O230" s="66">
        <v>2.0040825E7</v>
      </c>
      <c r="P230" s="66"/>
      <c r="Q230" s="66">
        <v>23.0</v>
      </c>
      <c r="R230" s="66">
        <v>2.0040825E7</v>
      </c>
      <c r="S230" s="69">
        <v>0.0</v>
      </c>
      <c r="T230" s="70"/>
      <c r="U230" s="71"/>
      <c r="V230" s="71"/>
      <c r="W230" s="71"/>
      <c r="X230" s="72"/>
      <c r="Y230" s="65" t="s">
        <v>12</v>
      </c>
    </row>
    <row r="231">
      <c r="A231" s="66" t="s">
        <v>76</v>
      </c>
      <c r="B231" s="66">
        <v>3574332.0</v>
      </c>
      <c r="C231" s="66" t="s">
        <v>1045</v>
      </c>
      <c r="D231" s="66" t="s">
        <v>112</v>
      </c>
      <c r="E231" s="66" t="s">
        <v>1046</v>
      </c>
      <c r="F231" s="66" t="s">
        <v>1047</v>
      </c>
      <c r="G231" s="66">
        <v>535.0</v>
      </c>
      <c r="H231" s="66">
        <v>2.0050831E7</v>
      </c>
      <c r="I231" s="66">
        <v>0.0</v>
      </c>
      <c r="J231" s="66">
        <v>9.0</v>
      </c>
      <c r="K231" s="67"/>
      <c r="L231" s="67"/>
      <c r="M231" s="68" t="s">
        <v>1048</v>
      </c>
      <c r="N231" s="66">
        <v>235959.0</v>
      </c>
      <c r="O231" s="66">
        <v>2.0050831E7</v>
      </c>
      <c r="P231" s="67"/>
      <c r="Q231" s="66">
        <v>21.0</v>
      </c>
      <c r="R231" s="66">
        <v>2.0050831E7</v>
      </c>
      <c r="S231" s="69">
        <v>0.0</v>
      </c>
      <c r="T231" s="70"/>
      <c r="U231" s="71"/>
      <c r="V231" s="71"/>
      <c r="W231" s="71"/>
      <c r="X231" s="71"/>
      <c r="Y231" s="65" t="s">
        <v>12</v>
      </c>
    </row>
    <row r="232">
      <c r="A232" s="65" t="s">
        <v>60</v>
      </c>
      <c r="B232" s="66">
        <v>2.85563908E8</v>
      </c>
      <c r="C232" s="65" t="s">
        <v>1049</v>
      </c>
      <c r="D232" s="65" t="s">
        <v>244</v>
      </c>
      <c r="E232" s="65" t="s">
        <v>1050</v>
      </c>
      <c r="F232" s="66" t="s">
        <v>1051</v>
      </c>
      <c r="G232" s="66">
        <v>1345.0</v>
      </c>
      <c r="H232" s="66">
        <v>2.0100516E7</v>
      </c>
      <c r="I232" s="66">
        <v>0.0</v>
      </c>
      <c r="J232" s="66">
        <v>1.0</v>
      </c>
      <c r="K232" s="67"/>
      <c r="L232" s="67"/>
      <c r="M232" s="68" t="s">
        <v>1052</v>
      </c>
      <c r="N232" s="66">
        <v>235959.0</v>
      </c>
      <c r="O232" s="66">
        <v>2.0100516E7</v>
      </c>
      <c r="P232" s="67"/>
      <c r="Q232" s="66">
        <v>61.0</v>
      </c>
      <c r="R232" s="66">
        <v>2.0100516E7</v>
      </c>
      <c r="S232" s="69">
        <v>0.0</v>
      </c>
      <c r="T232" s="70"/>
      <c r="U232" s="71"/>
      <c r="V232" s="71"/>
      <c r="W232" s="71"/>
      <c r="X232" s="72"/>
      <c r="Y232" s="66" t="s">
        <v>16</v>
      </c>
    </row>
    <row r="233">
      <c r="A233" s="66" t="s">
        <v>60</v>
      </c>
      <c r="B233" s="66">
        <v>3.72886913E8</v>
      </c>
      <c r="C233" s="66" t="s">
        <v>1053</v>
      </c>
      <c r="D233" s="66" t="s">
        <v>106</v>
      </c>
      <c r="E233" s="66" t="s">
        <v>1054</v>
      </c>
      <c r="F233" s="66" t="s">
        <v>1055</v>
      </c>
      <c r="G233" s="66">
        <v>880.0</v>
      </c>
      <c r="H233" s="66">
        <v>2.0150326E7</v>
      </c>
      <c r="I233" s="66">
        <v>0.0</v>
      </c>
      <c r="J233" s="66">
        <v>1.0</v>
      </c>
      <c r="K233" s="67"/>
      <c r="L233" s="67"/>
      <c r="M233" s="68" t="s">
        <v>1056</v>
      </c>
      <c r="N233" s="66">
        <v>235959.0</v>
      </c>
      <c r="O233" s="66">
        <v>2.0150326E7</v>
      </c>
      <c r="P233" s="67"/>
      <c r="Q233" s="66">
        <v>48.0</v>
      </c>
      <c r="R233" s="66">
        <v>2.0150326E7</v>
      </c>
      <c r="S233" s="69">
        <v>0.0</v>
      </c>
      <c r="T233" s="70"/>
      <c r="U233" s="71"/>
      <c r="V233" s="71"/>
      <c r="W233" s="71"/>
      <c r="X233" s="71"/>
      <c r="Y233" s="65" t="s">
        <v>12</v>
      </c>
    </row>
    <row r="234">
      <c r="A234" s="66" t="s">
        <v>60</v>
      </c>
      <c r="B234" s="66">
        <v>2.53657204E8</v>
      </c>
      <c r="C234" s="66" t="s">
        <v>1057</v>
      </c>
      <c r="D234" s="66" t="s">
        <v>123</v>
      </c>
      <c r="E234" s="66" t="s">
        <v>1058</v>
      </c>
      <c r="F234" s="66" t="s">
        <v>1059</v>
      </c>
      <c r="G234" s="66">
        <v>1368.0</v>
      </c>
      <c r="H234" s="66">
        <v>2.0081001E7</v>
      </c>
      <c r="I234" s="66">
        <v>0.0</v>
      </c>
      <c r="J234" s="66">
        <v>1.0</v>
      </c>
      <c r="K234" s="67"/>
      <c r="L234" s="67"/>
      <c r="M234" s="68" t="s">
        <v>1060</v>
      </c>
      <c r="N234" s="66">
        <v>235959.0</v>
      </c>
      <c r="O234" s="66">
        <v>2.0081001E7</v>
      </c>
      <c r="P234" s="67"/>
      <c r="Q234" s="66">
        <v>79.0</v>
      </c>
      <c r="R234" s="66">
        <v>2.0081001E7</v>
      </c>
      <c r="S234" s="69">
        <v>0.0</v>
      </c>
      <c r="T234" s="70"/>
      <c r="U234" s="71"/>
      <c r="V234" s="71"/>
      <c r="W234" s="71"/>
      <c r="X234" s="72"/>
      <c r="Y234" s="65" t="s">
        <v>12</v>
      </c>
    </row>
    <row r="235">
      <c r="A235" s="66" t="s">
        <v>63</v>
      </c>
      <c r="B235" s="66">
        <v>4.0875138E7</v>
      </c>
      <c r="C235" s="66" t="s">
        <v>1061</v>
      </c>
      <c r="D235" s="66" t="s">
        <v>164</v>
      </c>
      <c r="E235" s="66" t="s">
        <v>1062</v>
      </c>
      <c r="F235" s="66" t="s">
        <v>1063</v>
      </c>
      <c r="G235" s="66">
        <v>223.0</v>
      </c>
      <c r="H235" s="66">
        <v>2.0170619E7</v>
      </c>
      <c r="I235" s="66">
        <v>0.0</v>
      </c>
      <c r="J235" s="66">
        <v>4.0</v>
      </c>
      <c r="K235" s="67"/>
      <c r="L235" s="67"/>
      <c r="M235" s="68" t="s">
        <v>1064</v>
      </c>
      <c r="N235" s="66">
        <v>235959.0</v>
      </c>
      <c r="O235" s="66">
        <v>2.0170619E7</v>
      </c>
      <c r="P235" s="66" t="s">
        <v>1065</v>
      </c>
      <c r="Q235" s="66">
        <v>10.0</v>
      </c>
      <c r="R235" s="66">
        <v>2.0170619E7</v>
      </c>
      <c r="S235" s="69">
        <v>0.0</v>
      </c>
      <c r="T235" s="70"/>
      <c r="U235" s="71"/>
      <c r="V235" s="71"/>
      <c r="W235" s="71"/>
      <c r="X235" s="67"/>
      <c r="Y235" s="66" t="s">
        <v>18</v>
      </c>
    </row>
    <row r="236">
      <c r="A236" s="66" t="s">
        <v>37</v>
      </c>
      <c r="B236" s="66">
        <v>4.3450187E7</v>
      </c>
      <c r="C236" s="66" t="s">
        <v>1066</v>
      </c>
      <c r="D236" s="66" t="s">
        <v>123</v>
      </c>
      <c r="E236" s="66" t="s">
        <v>1067</v>
      </c>
      <c r="F236" s="66" t="s">
        <v>1068</v>
      </c>
      <c r="G236" s="66">
        <v>180.0</v>
      </c>
      <c r="H236" s="66">
        <v>2.0161214E7</v>
      </c>
      <c r="I236" s="66">
        <v>0.0</v>
      </c>
      <c r="J236" s="66">
        <v>2.0</v>
      </c>
      <c r="K236" s="67"/>
      <c r="L236" s="67"/>
      <c r="M236" s="66" t="s">
        <v>121</v>
      </c>
      <c r="N236" s="66">
        <v>235959.0</v>
      </c>
      <c r="O236" s="66">
        <v>2.0161214E7</v>
      </c>
      <c r="P236" s="67"/>
      <c r="Q236" s="66">
        <v>12.0</v>
      </c>
      <c r="R236" s="66">
        <v>2.0161214E7</v>
      </c>
      <c r="S236" s="69">
        <v>0.0</v>
      </c>
      <c r="T236" s="70"/>
      <c r="U236" s="71"/>
      <c r="V236" s="71"/>
      <c r="W236" s="71"/>
      <c r="X236" s="72"/>
      <c r="Y236" s="65" t="s">
        <v>12</v>
      </c>
    </row>
    <row r="237">
      <c r="A237" s="68" t="s">
        <v>19</v>
      </c>
      <c r="B237" s="66">
        <v>2857598.0</v>
      </c>
      <c r="C237" s="66" t="s">
        <v>1069</v>
      </c>
      <c r="D237" s="66" t="s">
        <v>423</v>
      </c>
      <c r="E237" s="66" t="s">
        <v>1070</v>
      </c>
      <c r="F237" s="66" t="s">
        <v>1071</v>
      </c>
      <c r="G237" s="66">
        <v>605.0</v>
      </c>
      <c r="H237" s="66">
        <v>2.0151102E7</v>
      </c>
      <c r="I237" s="66">
        <v>0.0</v>
      </c>
      <c r="J237" s="66">
        <v>10.0</v>
      </c>
      <c r="K237" s="67"/>
      <c r="L237" s="67"/>
      <c r="M237" s="68" t="s">
        <v>1072</v>
      </c>
      <c r="N237" s="66">
        <v>235959.0</v>
      </c>
      <c r="O237" s="66">
        <v>2.0151102E7</v>
      </c>
      <c r="P237" s="68" t="s">
        <v>1073</v>
      </c>
      <c r="Q237" s="66">
        <v>32.0</v>
      </c>
      <c r="R237" s="66">
        <v>2.0151102E7</v>
      </c>
      <c r="S237" s="69">
        <v>0.0</v>
      </c>
      <c r="T237" s="70"/>
      <c r="U237" s="71"/>
      <c r="V237" s="71"/>
      <c r="W237" s="71"/>
      <c r="X237" s="67"/>
      <c r="Y237" s="66" t="s">
        <v>16</v>
      </c>
    </row>
    <row r="238">
      <c r="A238" s="66" t="s">
        <v>60</v>
      </c>
      <c r="B238" s="66">
        <v>4.46529105E8</v>
      </c>
      <c r="C238" s="66" t="s">
        <v>1074</v>
      </c>
      <c r="D238" s="66" t="s">
        <v>106</v>
      </c>
      <c r="E238" s="66" t="s">
        <v>1075</v>
      </c>
      <c r="F238" s="66" t="s">
        <v>1076</v>
      </c>
      <c r="G238" s="66">
        <v>665.0</v>
      </c>
      <c r="H238" s="66">
        <v>2.0190524E7</v>
      </c>
      <c r="I238" s="66">
        <v>0.0</v>
      </c>
      <c r="J238" s="66">
        <v>10.0</v>
      </c>
      <c r="K238" s="67"/>
      <c r="L238" s="67"/>
      <c r="M238" s="66" t="s">
        <v>121</v>
      </c>
      <c r="N238" s="66">
        <v>235959.0</v>
      </c>
      <c r="O238" s="66">
        <v>2.0190524E7</v>
      </c>
      <c r="P238" s="66"/>
      <c r="Q238" s="66">
        <v>31.0</v>
      </c>
      <c r="R238" s="66">
        <v>2.0190524E7</v>
      </c>
      <c r="S238" s="69">
        <v>0.0</v>
      </c>
      <c r="T238" s="70"/>
      <c r="U238" s="71"/>
      <c r="V238" s="71"/>
      <c r="W238" s="71"/>
      <c r="X238" s="71"/>
      <c r="Y238" s="65" t="s">
        <v>14</v>
      </c>
    </row>
    <row r="239">
      <c r="A239" s="66" t="s">
        <v>60</v>
      </c>
      <c r="B239" s="66">
        <v>2.53819968E8</v>
      </c>
      <c r="C239" s="66" t="s">
        <v>1077</v>
      </c>
      <c r="D239" s="66" t="s">
        <v>106</v>
      </c>
      <c r="E239" s="66" t="s">
        <v>1078</v>
      </c>
      <c r="F239" s="66" t="s">
        <v>1079</v>
      </c>
      <c r="G239" s="66">
        <v>294.0</v>
      </c>
      <c r="H239" s="66">
        <v>2.008102E7</v>
      </c>
      <c r="I239" s="66">
        <v>0.0</v>
      </c>
      <c r="J239" s="66">
        <v>1.0</v>
      </c>
      <c r="K239" s="67"/>
      <c r="L239" s="67"/>
      <c r="M239" s="68" t="s">
        <v>1080</v>
      </c>
      <c r="N239" s="66">
        <v>235959.0</v>
      </c>
      <c r="O239" s="66">
        <v>2.008102E7</v>
      </c>
      <c r="P239" s="67"/>
      <c r="Q239" s="66">
        <v>14.0</v>
      </c>
      <c r="R239" s="66">
        <v>2.008102E7</v>
      </c>
      <c r="S239" s="69">
        <v>0.0</v>
      </c>
      <c r="T239" s="70"/>
      <c r="U239" s="71"/>
      <c r="V239" s="71"/>
      <c r="W239" s="71"/>
      <c r="X239" s="72"/>
      <c r="Y239" s="65" t="s">
        <v>12</v>
      </c>
    </row>
    <row r="240">
      <c r="A240" s="66" t="s">
        <v>60</v>
      </c>
      <c r="B240" s="66">
        <v>2.38205448E8</v>
      </c>
      <c r="C240" s="66" t="s">
        <v>1081</v>
      </c>
      <c r="D240" s="66" t="s">
        <v>149</v>
      </c>
      <c r="E240" s="66" t="s">
        <v>1082</v>
      </c>
      <c r="F240" s="66" t="s">
        <v>1083</v>
      </c>
      <c r="G240" s="66">
        <v>209.0</v>
      </c>
      <c r="H240" s="66">
        <v>2.0080403E7</v>
      </c>
      <c r="I240" s="66">
        <v>0.0</v>
      </c>
      <c r="J240" s="66">
        <v>1.0</v>
      </c>
      <c r="K240" s="67"/>
      <c r="L240" s="67"/>
      <c r="M240" s="68" t="s">
        <v>1084</v>
      </c>
      <c r="N240" s="66">
        <v>235959.0</v>
      </c>
      <c r="O240" s="66">
        <v>2.0080403E7</v>
      </c>
      <c r="P240" s="66"/>
      <c r="Q240" s="66">
        <v>8.0</v>
      </c>
      <c r="R240" s="66">
        <v>2.0080403E7</v>
      </c>
      <c r="S240" s="69">
        <v>0.0</v>
      </c>
      <c r="T240" s="70"/>
      <c r="U240" s="71"/>
      <c r="V240" s="71"/>
      <c r="W240" s="71"/>
      <c r="X240" s="71"/>
      <c r="Y240" s="66" t="s">
        <v>18</v>
      </c>
    </row>
    <row r="241">
      <c r="A241" s="66" t="s">
        <v>58</v>
      </c>
      <c r="B241" s="66">
        <v>2623655.0</v>
      </c>
      <c r="C241" s="66" t="s">
        <v>1085</v>
      </c>
      <c r="D241" s="66" t="s">
        <v>112</v>
      </c>
      <c r="E241" s="66" t="s">
        <v>1086</v>
      </c>
      <c r="F241" s="66" t="s">
        <v>1087</v>
      </c>
      <c r="G241" s="66">
        <v>462.0</v>
      </c>
      <c r="H241" s="66">
        <v>2.0191014E7</v>
      </c>
      <c r="I241" s="66">
        <v>0.0</v>
      </c>
      <c r="J241" s="66">
        <v>10.0</v>
      </c>
      <c r="K241" s="67"/>
      <c r="L241" s="67"/>
      <c r="M241" s="68" t="s">
        <v>1088</v>
      </c>
      <c r="N241" s="66">
        <v>235959.0</v>
      </c>
      <c r="O241" s="66">
        <v>2.0191014E7</v>
      </c>
      <c r="P241" s="67"/>
      <c r="Q241" s="66">
        <v>31.0</v>
      </c>
      <c r="R241" s="66">
        <v>2.0191014E7</v>
      </c>
      <c r="S241" s="69">
        <v>0.0</v>
      </c>
      <c r="T241" s="70"/>
      <c r="U241" s="71"/>
      <c r="V241" s="71"/>
      <c r="W241" s="71"/>
      <c r="X241" s="71"/>
      <c r="Y241" s="65" t="s">
        <v>14</v>
      </c>
    </row>
    <row r="242">
      <c r="A242" s="73" t="s">
        <v>24</v>
      </c>
      <c r="B242" s="66">
        <v>2.4205858E7</v>
      </c>
      <c r="C242" s="65" t="s">
        <v>1089</v>
      </c>
      <c r="D242" s="65" t="s">
        <v>106</v>
      </c>
      <c r="E242" s="65" t="s">
        <v>1090</v>
      </c>
      <c r="F242" s="66" t="s">
        <v>1091</v>
      </c>
      <c r="G242" s="66">
        <v>283.0</v>
      </c>
      <c r="H242" s="66">
        <v>2.0121208E7</v>
      </c>
      <c r="I242" s="66">
        <v>0.0</v>
      </c>
      <c r="J242" s="66">
        <v>4.0</v>
      </c>
      <c r="K242" s="67"/>
      <c r="L242" s="67"/>
      <c r="M242" s="68" t="s">
        <v>1092</v>
      </c>
      <c r="N242" s="66">
        <v>235959.0</v>
      </c>
      <c r="O242" s="66">
        <v>2.0121208E7</v>
      </c>
      <c r="P242" s="66" t="s">
        <v>239</v>
      </c>
      <c r="Q242" s="66">
        <v>15.0</v>
      </c>
      <c r="R242" s="66">
        <v>2.0121208E7</v>
      </c>
      <c r="S242" s="69">
        <v>0.0</v>
      </c>
      <c r="T242" s="70"/>
      <c r="U242" s="71"/>
      <c r="V242" s="71"/>
      <c r="W242" s="71"/>
      <c r="X242" s="72"/>
      <c r="Y242" s="65" t="s">
        <v>12</v>
      </c>
    </row>
    <row r="243">
      <c r="A243" s="74" t="s">
        <v>56</v>
      </c>
      <c r="B243" s="66">
        <v>3161113.0</v>
      </c>
      <c r="C243" s="65" t="s">
        <v>1093</v>
      </c>
      <c r="D243" s="65" t="s">
        <v>106</v>
      </c>
      <c r="E243" s="65" t="s">
        <v>1094</v>
      </c>
      <c r="F243" s="66" t="s">
        <v>1095</v>
      </c>
      <c r="G243" s="66">
        <v>232.0</v>
      </c>
      <c r="H243" s="66">
        <v>2.0171102E7</v>
      </c>
      <c r="I243" s="66">
        <v>0.0</v>
      </c>
      <c r="J243" s="66">
        <v>6.0</v>
      </c>
      <c r="K243" s="67"/>
      <c r="L243" s="67"/>
      <c r="M243" s="68" t="s">
        <v>1096</v>
      </c>
      <c r="N243" s="66">
        <v>235959.0</v>
      </c>
      <c r="O243" s="66">
        <v>2.0171102E7</v>
      </c>
      <c r="P243" s="66" t="s">
        <v>1097</v>
      </c>
      <c r="Q243" s="66">
        <v>12.0</v>
      </c>
      <c r="R243" s="66">
        <v>2.0171102E7</v>
      </c>
      <c r="S243" s="69">
        <v>0.0</v>
      </c>
      <c r="T243" s="70"/>
      <c r="U243" s="71"/>
      <c r="V243" s="71"/>
      <c r="W243" s="71"/>
      <c r="X243" s="72"/>
      <c r="Y243" s="65" t="s">
        <v>12</v>
      </c>
    </row>
    <row r="244">
      <c r="A244" s="68" t="s">
        <v>56</v>
      </c>
      <c r="B244" s="66">
        <v>3127028.0</v>
      </c>
      <c r="C244" s="66" t="s">
        <v>1093</v>
      </c>
      <c r="D244" s="66" t="s">
        <v>106</v>
      </c>
      <c r="E244" s="66" t="s">
        <v>1094</v>
      </c>
      <c r="F244" s="66" t="s">
        <v>1098</v>
      </c>
      <c r="G244" s="66">
        <v>488.0</v>
      </c>
      <c r="H244" s="66">
        <v>2.0171031E7</v>
      </c>
      <c r="I244" s="66">
        <v>0.0</v>
      </c>
      <c r="J244" s="66">
        <v>9.0</v>
      </c>
      <c r="K244" s="67"/>
      <c r="L244" s="67"/>
      <c r="M244" s="68" t="s">
        <v>1099</v>
      </c>
      <c r="N244" s="66">
        <v>235959.0</v>
      </c>
      <c r="O244" s="66">
        <v>2.0171031E7</v>
      </c>
      <c r="P244" s="66" t="s">
        <v>1097</v>
      </c>
      <c r="Q244" s="66">
        <v>24.0</v>
      </c>
      <c r="R244" s="66">
        <v>2.0171031E7</v>
      </c>
      <c r="S244" s="69">
        <v>0.0</v>
      </c>
      <c r="T244" s="70"/>
      <c r="U244" s="71"/>
      <c r="V244" s="71"/>
      <c r="W244" s="71"/>
      <c r="X244" s="72"/>
      <c r="Y244" s="65" t="s">
        <v>12</v>
      </c>
    </row>
    <row r="245">
      <c r="A245" s="73" t="s">
        <v>60</v>
      </c>
      <c r="B245" s="66">
        <v>2.35824381E8</v>
      </c>
      <c r="C245" s="65" t="s">
        <v>1100</v>
      </c>
      <c r="D245" s="65" t="s">
        <v>1101</v>
      </c>
      <c r="E245" s="65" t="s">
        <v>1102</v>
      </c>
      <c r="F245" s="66" t="s">
        <v>1103</v>
      </c>
      <c r="G245" s="66">
        <v>316.0</v>
      </c>
      <c r="H245" s="66">
        <v>2.0080328E7</v>
      </c>
      <c r="I245" s="66">
        <v>0.0</v>
      </c>
      <c r="J245" s="66">
        <v>1.0</v>
      </c>
      <c r="K245" s="67"/>
      <c r="L245" s="67"/>
      <c r="M245" s="68" t="s">
        <v>1104</v>
      </c>
      <c r="N245" s="66">
        <v>235959.0</v>
      </c>
      <c r="O245" s="66">
        <v>2.0080328E7</v>
      </c>
      <c r="P245" s="66"/>
      <c r="Q245" s="66">
        <v>16.0</v>
      </c>
      <c r="R245" s="66">
        <v>2.0080328E7</v>
      </c>
      <c r="S245" s="69">
        <v>0.0</v>
      </c>
      <c r="T245" s="70"/>
      <c r="U245" s="71"/>
      <c r="V245" s="71"/>
      <c r="W245" s="71"/>
      <c r="X245" s="72"/>
      <c r="Y245" s="65" t="s">
        <v>12</v>
      </c>
    </row>
    <row r="246">
      <c r="A246" s="66" t="s">
        <v>79</v>
      </c>
      <c r="B246" s="66">
        <v>1.23629796E8</v>
      </c>
      <c r="C246" s="66" t="s">
        <v>1105</v>
      </c>
      <c r="D246" s="66" t="s">
        <v>215</v>
      </c>
      <c r="E246" s="66" t="s">
        <v>1106</v>
      </c>
      <c r="F246" s="66" t="s">
        <v>1107</v>
      </c>
      <c r="G246" s="66">
        <v>8534.0</v>
      </c>
      <c r="H246" s="66">
        <v>2.0171207E7</v>
      </c>
      <c r="I246" s="66">
        <v>0.0</v>
      </c>
      <c r="J246" s="66">
        <v>91.0</v>
      </c>
      <c r="K246" s="67"/>
      <c r="L246" s="67"/>
      <c r="M246" s="68" t="s">
        <v>1108</v>
      </c>
      <c r="N246" s="66">
        <v>235959.0</v>
      </c>
      <c r="O246" s="66">
        <v>2.0171207E7</v>
      </c>
      <c r="P246" s="66" t="s">
        <v>475</v>
      </c>
      <c r="Q246" s="66">
        <v>611.0</v>
      </c>
      <c r="R246" s="66">
        <v>2.0171207E7</v>
      </c>
      <c r="S246" s="69">
        <v>0.0</v>
      </c>
      <c r="T246" s="70"/>
      <c r="U246" s="71"/>
      <c r="V246" s="71"/>
      <c r="W246" s="71"/>
      <c r="X246" s="72"/>
      <c r="Y246" s="65" t="s">
        <v>12</v>
      </c>
    </row>
    <row r="247">
      <c r="A247" s="68" t="s">
        <v>59</v>
      </c>
      <c r="B247" s="66">
        <v>1.78353841E8</v>
      </c>
      <c r="C247" s="66" t="s">
        <v>1109</v>
      </c>
      <c r="D247" s="66" t="s">
        <v>123</v>
      </c>
      <c r="E247" s="66" t="s">
        <v>1110</v>
      </c>
      <c r="F247" s="66" t="s">
        <v>1111</v>
      </c>
      <c r="G247" s="66">
        <v>116.0</v>
      </c>
      <c r="H247" s="66">
        <v>2.0170201E7</v>
      </c>
      <c r="I247" s="66">
        <v>0.0</v>
      </c>
      <c r="J247" s="66">
        <v>4.0</v>
      </c>
      <c r="K247" s="67"/>
      <c r="L247" s="67"/>
      <c r="M247" s="68" t="s">
        <v>1112</v>
      </c>
      <c r="N247" s="66">
        <v>235959.0</v>
      </c>
      <c r="O247" s="66">
        <v>2.0170201E7</v>
      </c>
      <c r="P247" s="66"/>
      <c r="Q247" s="66">
        <v>6.0</v>
      </c>
      <c r="R247" s="66">
        <v>2.0170201E7</v>
      </c>
      <c r="S247" s="69">
        <v>0.0</v>
      </c>
      <c r="T247" s="70"/>
      <c r="U247" s="71"/>
      <c r="V247" s="71"/>
      <c r="W247" s="71"/>
      <c r="X247" s="72"/>
      <c r="Y247" s="65" t="s">
        <v>12</v>
      </c>
    </row>
    <row r="248">
      <c r="A248" s="68" t="s">
        <v>59</v>
      </c>
      <c r="B248" s="66">
        <v>1.79088195E8</v>
      </c>
      <c r="C248" s="66" t="s">
        <v>1109</v>
      </c>
      <c r="D248" s="66" t="s">
        <v>123</v>
      </c>
      <c r="E248" s="66" t="s">
        <v>1113</v>
      </c>
      <c r="F248" s="66" t="s">
        <v>1114</v>
      </c>
      <c r="G248" s="66">
        <v>116.0</v>
      </c>
      <c r="H248" s="66">
        <v>2.0170202E7</v>
      </c>
      <c r="I248" s="66">
        <v>0.0</v>
      </c>
      <c r="J248" s="66">
        <v>2.0</v>
      </c>
      <c r="K248" s="67"/>
      <c r="L248" s="67"/>
      <c r="M248" s="68" t="s">
        <v>1115</v>
      </c>
      <c r="N248" s="66">
        <v>235959.0</v>
      </c>
      <c r="O248" s="66">
        <v>2.0170202E7</v>
      </c>
      <c r="P248" s="67"/>
      <c r="Q248" s="66">
        <v>6.0</v>
      </c>
      <c r="R248" s="66">
        <v>2.0170202E7</v>
      </c>
      <c r="S248" s="69">
        <v>0.0</v>
      </c>
      <c r="T248" s="70"/>
      <c r="U248" s="71"/>
      <c r="V248" s="71"/>
      <c r="W248" s="71"/>
      <c r="X248" s="72"/>
      <c r="Y248" s="65" t="s">
        <v>12</v>
      </c>
    </row>
    <row r="249">
      <c r="A249" s="74" t="s">
        <v>73</v>
      </c>
      <c r="B249" s="66">
        <v>1.87627E7</v>
      </c>
      <c r="C249" s="65" t="s">
        <v>1116</v>
      </c>
      <c r="D249" s="65" t="s">
        <v>106</v>
      </c>
      <c r="E249" s="65" t="s">
        <v>1117</v>
      </c>
      <c r="F249" s="66" t="s">
        <v>1118</v>
      </c>
      <c r="G249" s="66">
        <v>224.0</v>
      </c>
      <c r="H249" s="66">
        <v>2.0161222E7</v>
      </c>
      <c r="I249" s="66">
        <v>0.0</v>
      </c>
      <c r="J249" s="66">
        <v>4.0</v>
      </c>
      <c r="K249" s="67"/>
      <c r="L249" s="67"/>
      <c r="M249" s="68" t="s">
        <v>1119</v>
      </c>
      <c r="N249" s="66">
        <v>235959.0</v>
      </c>
      <c r="O249" s="66">
        <v>2.0161222E7</v>
      </c>
      <c r="P249" s="66" t="s">
        <v>459</v>
      </c>
      <c r="Q249" s="66">
        <v>14.0</v>
      </c>
      <c r="R249" s="66">
        <v>2.0161222E7</v>
      </c>
      <c r="S249" s="69">
        <v>0.0</v>
      </c>
      <c r="T249" s="70"/>
      <c r="U249" s="71"/>
      <c r="V249" s="71"/>
      <c r="W249" s="71"/>
      <c r="X249" s="65"/>
      <c r="Y249" s="65" t="s">
        <v>12</v>
      </c>
    </row>
    <row r="250">
      <c r="A250" s="65" t="s">
        <v>60</v>
      </c>
      <c r="B250" s="66">
        <v>1.16133796E8</v>
      </c>
      <c r="C250" s="65" t="s">
        <v>1120</v>
      </c>
      <c r="D250" s="65" t="s">
        <v>220</v>
      </c>
      <c r="E250" s="65" t="s">
        <v>1121</v>
      </c>
      <c r="F250" s="66" t="s">
        <v>1122</v>
      </c>
      <c r="G250" s="66">
        <v>279.0</v>
      </c>
      <c r="H250" s="66">
        <v>2.0031012E7</v>
      </c>
      <c r="I250" s="66">
        <v>0.0</v>
      </c>
      <c r="J250" s="66">
        <v>1.0</v>
      </c>
      <c r="K250" s="67"/>
      <c r="L250" s="67"/>
      <c r="M250" s="68" t="s">
        <v>1123</v>
      </c>
      <c r="N250" s="66">
        <v>235959.0</v>
      </c>
      <c r="O250" s="66">
        <v>2.0031012E7</v>
      </c>
      <c r="P250" s="67"/>
      <c r="Q250" s="66">
        <v>8.0</v>
      </c>
      <c r="R250" s="66">
        <v>2.0031012E7</v>
      </c>
      <c r="S250" s="69">
        <v>0.0</v>
      </c>
      <c r="T250" s="70"/>
      <c r="U250" s="71"/>
      <c r="V250" s="71"/>
      <c r="W250" s="71"/>
      <c r="X250" s="72"/>
      <c r="Y250" s="65" t="s">
        <v>12</v>
      </c>
    </row>
    <row r="251">
      <c r="A251" s="66" t="s">
        <v>62</v>
      </c>
      <c r="B251" s="66">
        <v>2.5553001E7</v>
      </c>
      <c r="C251" s="66" t="s">
        <v>1124</v>
      </c>
      <c r="D251" s="66" t="s">
        <v>118</v>
      </c>
      <c r="E251" s="66" t="s">
        <v>1125</v>
      </c>
      <c r="F251" s="66" t="s">
        <v>1126</v>
      </c>
      <c r="G251" s="66">
        <v>293.0</v>
      </c>
      <c r="H251" s="66">
        <v>2.0190717E7</v>
      </c>
      <c r="I251" s="66">
        <v>0.0</v>
      </c>
      <c r="J251" s="66">
        <v>1.0</v>
      </c>
      <c r="K251" s="67"/>
      <c r="L251" s="67"/>
      <c r="M251" s="66" t="s">
        <v>121</v>
      </c>
      <c r="N251" s="66">
        <v>235959.0</v>
      </c>
      <c r="O251" s="66">
        <v>2.0190717E7</v>
      </c>
      <c r="P251" s="67"/>
      <c r="Q251" s="66">
        <v>16.0</v>
      </c>
      <c r="R251" s="66">
        <v>2.0190717E7</v>
      </c>
      <c r="S251" s="69">
        <v>0.0</v>
      </c>
      <c r="T251" s="70"/>
      <c r="U251" s="71"/>
      <c r="V251" s="71"/>
      <c r="W251" s="71"/>
      <c r="X251" s="72"/>
      <c r="Y251" s="66" t="s">
        <v>18</v>
      </c>
    </row>
    <row r="252">
      <c r="A252" s="66" t="s">
        <v>66</v>
      </c>
      <c r="B252" s="66">
        <v>1.8184582E7</v>
      </c>
      <c r="C252" s="66" t="s">
        <v>1124</v>
      </c>
      <c r="D252" s="66" t="s">
        <v>118</v>
      </c>
      <c r="E252" s="66" t="s">
        <v>1127</v>
      </c>
      <c r="F252" s="66" t="s">
        <v>1126</v>
      </c>
      <c r="G252" s="66">
        <v>368.0</v>
      </c>
      <c r="H252" s="66">
        <v>2.0190717E7</v>
      </c>
      <c r="I252" s="66">
        <v>0.0</v>
      </c>
      <c r="J252" s="66">
        <v>1.0</v>
      </c>
      <c r="K252" s="67"/>
      <c r="L252" s="67"/>
      <c r="M252" s="66" t="s">
        <v>121</v>
      </c>
      <c r="N252" s="66">
        <v>235959.0</v>
      </c>
      <c r="O252" s="66">
        <v>2.0190717E7</v>
      </c>
      <c r="P252" s="67"/>
      <c r="Q252" s="66">
        <v>20.0</v>
      </c>
      <c r="R252" s="66">
        <v>2.0190717E7</v>
      </c>
      <c r="S252" s="69">
        <v>0.0</v>
      </c>
      <c r="T252" s="70"/>
      <c r="U252" s="71"/>
      <c r="V252" s="71"/>
      <c r="W252" s="71"/>
      <c r="X252" s="72"/>
      <c r="Y252" s="66" t="s">
        <v>18</v>
      </c>
    </row>
    <row r="253">
      <c r="A253" s="66" t="s">
        <v>60</v>
      </c>
      <c r="B253" s="66">
        <v>4.55556123E8</v>
      </c>
      <c r="C253" s="66" t="s">
        <v>1128</v>
      </c>
      <c r="D253" s="66" t="s">
        <v>1101</v>
      </c>
      <c r="E253" s="66" t="s">
        <v>1129</v>
      </c>
      <c r="F253" s="66" t="s">
        <v>1130</v>
      </c>
      <c r="G253" s="66">
        <v>1054.0</v>
      </c>
      <c r="H253" s="66">
        <v>2.0191213E7</v>
      </c>
      <c r="I253" s="66">
        <v>0.0</v>
      </c>
      <c r="J253" s="66">
        <v>22.0</v>
      </c>
      <c r="K253" s="67"/>
      <c r="L253" s="67"/>
      <c r="M253" s="66" t="s">
        <v>121</v>
      </c>
      <c r="N253" s="66">
        <v>235959.0</v>
      </c>
      <c r="O253" s="66">
        <v>2.0191213E7</v>
      </c>
      <c r="P253" s="67"/>
      <c r="Q253" s="66">
        <v>65.0</v>
      </c>
      <c r="R253" s="66">
        <v>2.0191213E7</v>
      </c>
      <c r="S253" s="69">
        <v>0.0</v>
      </c>
      <c r="T253" s="70"/>
      <c r="U253" s="71"/>
      <c r="V253" s="71"/>
      <c r="W253" s="71"/>
      <c r="X253" s="71"/>
      <c r="Y253" s="65" t="s">
        <v>14</v>
      </c>
    </row>
    <row r="254">
      <c r="A254" s="68" t="s">
        <v>24</v>
      </c>
      <c r="B254" s="66">
        <v>6.2264618E7</v>
      </c>
      <c r="C254" s="66" t="s">
        <v>1131</v>
      </c>
      <c r="D254" s="66" t="s">
        <v>149</v>
      </c>
      <c r="E254" s="66" t="s">
        <v>1132</v>
      </c>
      <c r="F254" s="66" t="s">
        <v>1133</v>
      </c>
      <c r="G254" s="66">
        <v>156.0</v>
      </c>
      <c r="H254" s="66">
        <v>2.0190321E7</v>
      </c>
      <c r="I254" s="66">
        <v>0.0</v>
      </c>
      <c r="J254" s="66">
        <v>7.0</v>
      </c>
      <c r="K254" s="67"/>
      <c r="L254" s="67"/>
      <c r="M254" s="68" t="s">
        <v>1134</v>
      </c>
      <c r="N254" s="66">
        <v>235959.0</v>
      </c>
      <c r="O254" s="66">
        <v>2.0190321E7</v>
      </c>
      <c r="P254" s="66" t="s">
        <v>328</v>
      </c>
      <c r="Q254" s="66">
        <v>12.0</v>
      </c>
      <c r="R254" s="66">
        <v>2.0190321E7</v>
      </c>
      <c r="S254" s="69">
        <v>0.0</v>
      </c>
      <c r="T254" s="70"/>
      <c r="U254" s="71"/>
      <c r="V254" s="71"/>
      <c r="W254" s="71"/>
      <c r="X254" s="72"/>
      <c r="Y254" s="66" t="s">
        <v>20</v>
      </c>
    </row>
    <row r="255">
      <c r="A255" s="66" t="s">
        <v>79</v>
      </c>
      <c r="B255" s="66">
        <v>4.969051E7</v>
      </c>
      <c r="C255" s="66" t="s">
        <v>1135</v>
      </c>
      <c r="D255" s="66" t="s">
        <v>149</v>
      </c>
      <c r="E255" s="66" t="s">
        <v>1136</v>
      </c>
      <c r="F255" s="66" t="s">
        <v>1137</v>
      </c>
      <c r="G255" s="66">
        <v>362.0</v>
      </c>
      <c r="H255" s="66">
        <v>2.011072E7</v>
      </c>
      <c r="I255" s="66">
        <v>0.0</v>
      </c>
      <c r="J255" s="66">
        <v>7.0</v>
      </c>
      <c r="K255" s="67"/>
      <c r="L255" s="67"/>
      <c r="M255" s="68" t="s">
        <v>1138</v>
      </c>
      <c r="N255" s="66">
        <v>235959.0</v>
      </c>
      <c r="O255" s="66">
        <v>2.011072E7</v>
      </c>
      <c r="P255" s="67"/>
      <c r="Q255" s="66">
        <v>18.0</v>
      </c>
      <c r="R255" s="66">
        <v>2.011072E7</v>
      </c>
      <c r="S255" s="69">
        <v>0.0</v>
      </c>
      <c r="T255" s="70"/>
      <c r="U255" s="71"/>
      <c r="V255" s="71"/>
      <c r="W255" s="71"/>
      <c r="X255" s="72"/>
      <c r="Y255" s="66" t="s">
        <v>18</v>
      </c>
    </row>
    <row r="256">
      <c r="A256" s="66" t="s">
        <v>60</v>
      </c>
      <c r="B256" s="66">
        <v>1.07848807E8</v>
      </c>
      <c r="C256" s="66" t="s">
        <v>1139</v>
      </c>
      <c r="D256" s="66" t="s">
        <v>294</v>
      </c>
      <c r="E256" s="66" t="s">
        <v>1140</v>
      </c>
      <c r="F256" s="66" t="s">
        <v>1141</v>
      </c>
      <c r="G256" s="66">
        <v>256.0</v>
      </c>
      <c r="H256" s="66">
        <v>2.0030624E7</v>
      </c>
      <c r="I256" s="66">
        <v>0.0</v>
      </c>
      <c r="J256" s="66">
        <v>1.0</v>
      </c>
      <c r="K256" s="67"/>
      <c r="L256" s="67"/>
      <c r="M256" s="68" t="s">
        <v>1142</v>
      </c>
      <c r="N256" s="66">
        <v>235959.0</v>
      </c>
      <c r="O256" s="66">
        <v>2.0030624E7</v>
      </c>
      <c r="P256" s="66"/>
      <c r="Q256" s="66">
        <v>11.0</v>
      </c>
      <c r="R256" s="66">
        <v>2.0030624E7</v>
      </c>
      <c r="S256" s="69">
        <v>0.0</v>
      </c>
      <c r="T256" s="70"/>
      <c r="U256" s="71"/>
      <c r="V256" s="71"/>
      <c r="W256" s="71"/>
      <c r="X256" s="72"/>
      <c r="Y256" s="66" t="s">
        <v>18</v>
      </c>
    </row>
    <row r="257">
      <c r="A257" s="66" t="s">
        <v>60</v>
      </c>
      <c r="B257" s="66">
        <v>2.7274731E8</v>
      </c>
      <c r="C257" s="66" t="s">
        <v>1143</v>
      </c>
      <c r="D257" s="66" t="s">
        <v>112</v>
      </c>
      <c r="E257" s="66" t="s">
        <v>1144</v>
      </c>
      <c r="F257" s="66" t="s">
        <v>1145</v>
      </c>
      <c r="G257" s="66">
        <v>180.0</v>
      </c>
      <c r="H257" s="66">
        <v>2.0090902E7</v>
      </c>
      <c r="I257" s="66">
        <v>0.0</v>
      </c>
      <c r="J257" s="66">
        <v>1.0</v>
      </c>
      <c r="K257" s="67"/>
      <c r="L257" s="67"/>
      <c r="M257" s="68" t="s">
        <v>1146</v>
      </c>
      <c r="N257" s="66">
        <v>235959.0</v>
      </c>
      <c r="O257" s="66">
        <v>2.0090902E7</v>
      </c>
      <c r="P257" s="67"/>
      <c r="Q257" s="66">
        <v>10.0</v>
      </c>
      <c r="R257" s="66">
        <v>2.0090902E7</v>
      </c>
      <c r="S257" s="69">
        <v>0.0</v>
      </c>
      <c r="T257" s="70"/>
      <c r="U257" s="71"/>
      <c r="V257" s="71"/>
      <c r="W257" s="71"/>
      <c r="X257" s="72"/>
      <c r="Y257" s="65" t="s">
        <v>12</v>
      </c>
    </row>
    <row r="258">
      <c r="A258" s="68" t="s">
        <v>59</v>
      </c>
      <c r="B258" s="66">
        <v>2.13812416E8</v>
      </c>
      <c r="C258" s="66" t="s">
        <v>1147</v>
      </c>
      <c r="D258" s="66" t="s">
        <v>106</v>
      </c>
      <c r="E258" s="66" t="s">
        <v>1148</v>
      </c>
      <c r="F258" s="66" t="s">
        <v>1149</v>
      </c>
      <c r="G258" s="66">
        <v>506.0</v>
      </c>
      <c r="H258" s="66">
        <v>2.019101E7</v>
      </c>
      <c r="I258" s="66">
        <v>0.0</v>
      </c>
      <c r="J258" s="66">
        <v>16.0</v>
      </c>
      <c r="K258" s="67"/>
      <c r="L258" s="67"/>
      <c r="M258" s="68" t="s">
        <v>1150</v>
      </c>
      <c r="N258" s="66">
        <v>235959.0</v>
      </c>
      <c r="O258" s="66">
        <v>2.019101E7</v>
      </c>
      <c r="P258" s="67"/>
      <c r="Q258" s="66">
        <v>33.0</v>
      </c>
      <c r="R258" s="66">
        <v>2.019101E7</v>
      </c>
      <c r="S258" s="69">
        <v>0.0</v>
      </c>
      <c r="T258" s="70"/>
      <c r="U258" s="71"/>
      <c r="V258" s="71"/>
      <c r="W258" s="71"/>
      <c r="X258" s="72"/>
      <c r="Y258" s="65" t="s">
        <v>12</v>
      </c>
    </row>
    <row r="259">
      <c r="A259" s="66" t="s">
        <v>60</v>
      </c>
      <c r="B259" s="66">
        <v>4.44564662E8</v>
      </c>
      <c r="C259" s="66" t="s">
        <v>1151</v>
      </c>
      <c r="D259" s="66" t="s">
        <v>112</v>
      </c>
      <c r="E259" s="66" t="s">
        <v>1152</v>
      </c>
      <c r="F259" s="66" t="s">
        <v>1153</v>
      </c>
      <c r="G259" s="66">
        <v>890.0</v>
      </c>
      <c r="H259" s="66">
        <v>2.0190416E7</v>
      </c>
      <c r="I259" s="66">
        <v>0.0</v>
      </c>
      <c r="J259" s="66">
        <v>15.0</v>
      </c>
      <c r="K259" s="67"/>
      <c r="L259" s="67"/>
      <c r="M259" s="66" t="s">
        <v>121</v>
      </c>
      <c r="N259" s="66">
        <v>235959.0</v>
      </c>
      <c r="O259" s="66">
        <v>2.0190416E7</v>
      </c>
      <c r="P259" s="66" t="s">
        <v>1154</v>
      </c>
      <c r="Q259" s="66">
        <v>38.0</v>
      </c>
      <c r="R259" s="66">
        <v>2.0190416E7</v>
      </c>
      <c r="S259" s="69">
        <v>0.0</v>
      </c>
      <c r="T259" s="70"/>
      <c r="U259" s="71"/>
      <c r="V259" s="71"/>
      <c r="W259" s="71"/>
      <c r="X259" s="67"/>
      <c r="Y259" s="65" t="s">
        <v>14</v>
      </c>
    </row>
    <row r="260">
      <c r="A260" s="66" t="s">
        <v>60</v>
      </c>
      <c r="B260" s="66">
        <v>2.66941961E8</v>
      </c>
      <c r="C260" s="66" t="s">
        <v>1155</v>
      </c>
      <c r="D260" s="66" t="s">
        <v>118</v>
      </c>
      <c r="E260" s="66" t="s">
        <v>1156</v>
      </c>
      <c r="F260" s="66" t="s">
        <v>1157</v>
      </c>
      <c r="G260" s="66">
        <v>89.0</v>
      </c>
      <c r="H260" s="66">
        <v>2.0090512E7</v>
      </c>
      <c r="I260" s="66">
        <v>0.0</v>
      </c>
      <c r="J260" s="66">
        <v>1.0</v>
      </c>
      <c r="K260" s="67"/>
      <c r="L260" s="67"/>
      <c r="M260" s="68" t="s">
        <v>1158</v>
      </c>
      <c r="N260" s="66">
        <v>235959.0</v>
      </c>
      <c r="O260" s="66">
        <v>2.0090512E7</v>
      </c>
      <c r="P260" s="67"/>
      <c r="Q260" s="66">
        <v>4.0</v>
      </c>
      <c r="R260" s="66">
        <v>2.0090512E7</v>
      </c>
      <c r="S260" s="69">
        <v>0.0</v>
      </c>
      <c r="T260" s="70"/>
      <c r="U260" s="71"/>
      <c r="V260" s="71"/>
      <c r="W260" s="71"/>
      <c r="X260" s="72"/>
      <c r="Y260" s="66" t="s">
        <v>18</v>
      </c>
    </row>
    <row r="261">
      <c r="A261" s="66" t="s">
        <v>76</v>
      </c>
      <c r="B261" s="66">
        <v>6978776.0</v>
      </c>
      <c r="C261" s="66" t="s">
        <v>1159</v>
      </c>
      <c r="D261" s="66" t="s">
        <v>123</v>
      </c>
      <c r="E261" s="66" t="s">
        <v>1160</v>
      </c>
      <c r="F261" s="66" t="s">
        <v>1161</v>
      </c>
      <c r="G261" s="66">
        <v>543.0</v>
      </c>
      <c r="H261" s="66">
        <v>2.0100115E7</v>
      </c>
      <c r="I261" s="66">
        <v>0.0</v>
      </c>
      <c r="J261" s="66">
        <v>3.0</v>
      </c>
      <c r="K261" s="67"/>
      <c r="L261" s="67"/>
      <c r="M261" s="68" t="s">
        <v>1162</v>
      </c>
      <c r="N261" s="66">
        <v>235959.0</v>
      </c>
      <c r="O261" s="66">
        <v>2.0100115E7</v>
      </c>
      <c r="P261" s="67"/>
      <c r="Q261" s="66">
        <v>37.0</v>
      </c>
      <c r="R261" s="66">
        <v>2.0100115E7</v>
      </c>
      <c r="S261" s="69">
        <v>0.0</v>
      </c>
      <c r="T261" s="70"/>
      <c r="U261" s="71"/>
      <c r="V261" s="71"/>
      <c r="W261" s="71"/>
      <c r="X261" s="67"/>
      <c r="Y261" s="65" t="s">
        <v>12</v>
      </c>
    </row>
    <row r="262">
      <c r="A262" s="66" t="s">
        <v>79</v>
      </c>
      <c r="B262" s="66">
        <v>1.41948147E8</v>
      </c>
      <c r="C262" s="66" t="s">
        <v>1163</v>
      </c>
      <c r="D262" s="66" t="s">
        <v>164</v>
      </c>
      <c r="E262" s="66" t="s">
        <v>1164</v>
      </c>
      <c r="F262" s="66" t="s">
        <v>1165</v>
      </c>
      <c r="G262" s="66">
        <v>435.0</v>
      </c>
      <c r="H262" s="66">
        <v>2.019041E7</v>
      </c>
      <c r="I262" s="66">
        <v>0.0</v>
      </c>
      <c r="J262" s="66">
        <v>5.0</v>
      </c>
      <c r="K262" s="67"/>
      <c r="L262" s="67"/>
      <c r="M262" s="68" t="s">
        <v>1166</v>
      </c>
      <c r="N262" s="66">
        <v>235959.0</v>
      </c>
      <c r="O262" s="66">
        <v>2.019041E7</v>
      </c>
      <c r="P262" s="66" t="s">
        <v>464</v>
      </c>
      <c r="Q262" s="66">
        <v>18.0</v>
      </c>
      <c r="R262" s="66">
        <v>2.019041E7</v>
      </c>
      <c r="S262" s="69">
        <v>0.0</v>
      </c>
      <c r="T262" s="70"/>
      <c r="U262" s="71"/>
      <c r="V262" s="71"/>
      <c r="W262" s="71"/>
      <c r="X262" s="72"/>
      <c r="Y262" s="66" t="s">
        <v>18</v>
      </c>
    </row>
    <row r="263">
      <c r="A263" s="65" t="s">
        <v>60</v>
      </c>
      <c r="B263" s="66">
        <v>3.26535598E8</v>
      </c>
      <c r="C263" s="65" t="s">
        <v>1167</v>
      </c>
      <c r="D263" s="65" t="s">
        <v>112</v>
      </c>
      <c r="E263" s="65" t="s">
        <v>1168</v>
      </c>
      <c r="F263" s="66" t="s">
        <v>1169</v>
      </c>
      <c r="G263" s="66">
        <v>484.0</v>
      </c>
      <c r="H263" s="66">
        <v>2.0120821E7</v>
      </c>
      <c r="I263" s="66">
        <v>0.0</v>
      </c>
      <c r="J263" s="66">
        <v>1.0</v>
      </c>
      <c r="K263" s="67"/>
      <c r="L263" s="67"/>
      <c r="M263" s="68" t="s">
        <v>1170</v>
      </c>
      <c r="N263" s="66">
        <v>235959.0</v>
      </c>
      <c r="O263" s="66">
        <v>2.0120821E7</v>
      </c>
      <c r="P263" s="66"/>
      <c r="Q263" s="66">
        <v>29.0</v>
      </c>
      <c r="R263" s="66">
        <v>2.0120821E7</v>
      </c>
      <c r="S263" s="69">
        <v>0.0</v>
      </c>
      <c r="T263" s="70"/>
      <c r="U263" s="71"/>
      <c r="V263" s="71"/>
      <c r="W263" s="71"/>
      <c r="X263" s="72"/>
      <c r="Y263" s="65" t="s">
        <v>12</v>
      </c>
    </row>
    <row r="264">
      <c r="A264" s="73" t="s">
        <v>37</v>
      </c>
      <c r="B264" s="66">
        <v>2.9490726E7</v>
      </c>
      <c r="C264" s="65" t="s">
        <v>1171</v>
      </c>
      <c r="D264" s="65" t="s">
        <v>106</v>
      </c>
      <c r="E264" s="65" t="s">
        <v>1172</v>
      </c>
      <c r="F264" s="66" t="s">
        <v>1173</v>
      </c>
      <c r="G264" s="66">
        <v>399.0</v>
      </c>
      <c r="H264" s="66">
        <v>2.0130321E7</v>
      </c>
      <c r="I264" s="66">
        <v>0.0</v>
      </c>
      <c r="J264" s="66">
        <v>12.0</v>
      </c>
      <c r="K264" s="67"/>
      <c r="L264" s="67"/>
      <c r="M264" s="68" t="s">
        <v>1174</v>
      </c>
      <c r="N264" s="66">
        <v>235959.0</v>
      </c>
      <c r="O264" s="66">
        <v>2.0130321E7</v>
      </c>
      <c r="P264" s="66" t="s">
        <v>502</v>
      </c>
      <c r="Q264" s="66">
        <v>20.0</v>
      </c>
      <c r="R264" s="66">
        <v>2.0130321E7</v>
      </c>
      <c r="S264" s="69">
        <v>0.0</v>
      </c>
      <c r="T264" s="70"/>
      <c r="U264" s="71"/>
      <c r="V264" s="71"/>
      <c r="W264" s="71"/>
      <c r="X264" s="72"/>
      <c r="Y264" s="65" t="s">
        <v>12</v>
      </c>
    </row>
    <row r="265">
      <c r="A265" s="66" t="s">
        <v>60</v>
      </c>
      <c r="B265" s="66">
        <v>4.50427248E8</v>
      </c>
      <c r="C265" s="66" t="s">
        <v>1175</v>
      </c>
      <c r="D265" s="66" t="s">
        <v>827</v>
      </c>
      <c r="E265" s="66" t="s">
        <v>1176</v>
      </c>
      <c r="F265" s="66" t="s">
        <v>1177</v>
      </c>
      <c r="G265" s="66">
        <v>1086.0</v>
      </c>
      <c r="H265" s="66">
        <v>2.0190803E7</v>
      </c>
      <c r="I265" s="66">
        <v>0.0</v>
      </c>
      <c r="J265" s="66">
        <v>19.0</v>
      </c>
      <c r="K265" s="67"/>
      <c r="L265" s="67"/>
      <c r="M265" s="66" t="s">
        <v>121</v>
      </c>
      <c r="N265" s="66">
        <v>235959.0</v>
      </c>
      <c r="O265" s="66">
        <v>2.0190803E7</v>
      </c>
      <c r="P265" s="67"/>
      <c r="Q265" s="66">
        <v>63.0</v>
      </c>
      <c r="R265" s="66">
        <v>2.0190803E7</v>
      </c>
      <c r="S265" s="69">
        <v>0.0</v>
      </c>
      <c r="T265" s="70"/>
      <c r="U265" s="71"/>
      <c r="V265" s="71"/>
      <c r="W265" s="71"/>
      <c r="X265" s="72"/>
      <c r="Y265" s="65" t="s">
        <v>12</v>
      </c>
    </row>
    <row r="266">
      <c r="A266" s="66" t="s">
        <v>60</v>
      </c>
      <c r="B266" s="66">
        <v>2.49550482E8</v>
      </c>
      <c r="C266" s="66" t="s">
        <v>1178</v>
      </c>
      <c r="D266" s="66" t="s">
        <v>106</v>
      </c>
      <c r="E266" s="66" t="s">
        <v>1179</v>
      </c>
      <c r="F266" s="66" t="s">
        <v>1180</v>
      </c>
      <c r="G266" s="66">
        <v>323.0</v>
      </c>
      <c r="H266" s="66">
        <v>2.008082E7</v>
      </c>
      <c r="I266" s="66">
        <v>0.0</v>
      </c>
      <c r="J266" s="66">
        <v>1.0</v>
      </c>
      <c r="K266" s="67"/>
      <c r="L266" s="67"/>
      <c r="M266" s="68" t="s">
        <v>1181</v>
      </c>
      <c r="N266" s="66">
        <v>235959.0</v>
      </c>
      <c r="O266" s="66">
        <v>2.008082E7</v>
      </c>
      <c r="P266" s="67"/>
      <c r="Q266" s="66">
        <v>20.0</v>
      </c>
      <c r="R266" s="66">
        <v>2.008082E7</v>
      </c>
      <c r="S266" s="69">
        <v>0.0</v>
      </c>
      <c r="T266" s="70"/>
      <c r="U266" s="71"/>
      <c r="V266" s="71"/>
      <c r="W266" s="71"/>
      <c r="X266" s="72"/>
      <c r="Y266" s="65" t="s">
        <v>14</v>
      </c>
    </row>
    <row r="267">
      <c r="A267" s="66" t="s">
        <v>79</v>
      </c>
      <c r="B267" s="66">
        <v>1.29049353E8</v>
      </c>
      <c r="C267" s="66" t="s">
        <v>1182</v>
      </c>
      <c r="D267" s="66" t="s">
        <v>123</v>
      </c>
      <c r="E267" s="66" t="s">
        <v>1183</v>
      </c>
      <c r="F267" s="66" t="s">
        <v>1184</v>
      </c>
      <c r="G267" s="66">
        <v>269.0</v>
      </c>
      <c r="H267" s="66">
        <v>2.0180409E7</v>
      </c>
      <c r="I267" s="66">
        <v>0.0</v>
      </c>
      <c r="J267" s="66">
        <v>7.0</v>
      </c>
      <c r="K267" s="67"/>
      <c r="L267" s="67"/>
      <c r="M267" s="68" t="s">
        <v>1185</v>
      </c>
      <c r="N267" s="66">
        <v>235959.0</v>
      </c>
      <c r="O267" s="66">
        <v>2.0180409E7</v>
      </c>
      <c r="P267" s="66" t="s">
        <v>1186</v>
      </c>
      <c r="Q267" s="66">
        <v>16.0</v>
      </c>
      <c r="R267" s="66">
        <v>2.0180409E7</v>
      </c>
      <c r="S267" s="69">
        <v>0.0</v>
      </c>
      <c r="T267" s="70"/>
      <c r="U267" s="71"/>
      <c r="V267" s="71"/>
      <c r="W267" s="71"/>
      <c r="X267" s="72"/>
      <c r="Y267" s="65" t="s">
        <v>12</v>
      </c>
    </row>
    <row r="268">
      <c r="A268" s="73" t="s">
        <v>45</v>
      </c>
      <c r="B268" s="66">
        <v>268228.0</v>
      </c>
      <c r="C268" s="65" t="s">
        <v>1187</v>
      </c>
      <c r="D268" s="65" t="s">
        <v>123</v>
      </c>
      <c r="E268" s="65" t="s">
        <v>1188</v>
      </c>
      <c r="F268" s="66" t="s">
        <v>1189</v>
      </c>
      <c r="G268" s="66">
        <v>346.0</v>
      </c>
      <c r="H268" s="66">
        <v>2.0171021E7</v>
      </c>
      <c r="I268" s="66">
        <v>0.0</v>
      </c>
      <c r="J268" s="66">
        <v>4.0</v>
      </c>
      <c r="K268" s="67"/>
      <c r="L268" s="67"/>
      <c r="M268" s="68" t="s">
        <v>1190</v>
      </c>
      <c r="N268" s="66">
        <v>235959.0</v>
      </c>
      <c r="O268" s="66">
        <v>2.0171021E7</v>
      </c>
      <c r="P268" s="66"/>
      <c r="Q268" s="66">
        <v>24.0</v>
      </c>
      <c r="R268" s="66">
        <v>2.0171021E7</v>
      </c>
      <c r="S268" s="69">
        <v>0.0</v>
      </c>
      <c r="T268" s="70"/>
      <c r="U268" s="71"/>
      <c r="V268" s="71"/>
      <c r="W268" s="71"/>
      <c r="X268" s="72"/>
      <c r="Y268" s="65" t="s">
        <v>12</v>
      </c>
    </row>
    <row r="269">
      <c r="A269" s="68" t="s">
        <v>59</v>
      </c>
      <c r="B269" s="66">
        <v>1.16192342E8</v>
      </c>
      <c r="C269" s="66" t="s">
        <v>1191</v>
      </c>
      <c r="D269" s="66" t="s">
        <v>112</v>
      </c>
      <c r="E269" s="66" t="s">
        <v>1192</v>
      </c>
      <c r="F269" s="66" t="s">
        <v>1193</v>
      </c>
      <c r="G269" s="66">
        <v>109.0</v>
      </c>
      <c r="H269" s="66">
        <v>2.0120416E7</v>
      </c>
      <c r="I269" s="66">
        <v>0.0</v>
      </c>
      <c r="J269" s="66">
        <v>1.0</v>
      </c>
      <c r="K269" s="67"/>
      <c r="L269" s="67"/>
      <c r="M269" s="68" t="s">
        <v>1194</v>
      </c>
      <c r="N269" s="66">
        <v>235959.0</v>
      </c>
      <c r="O269" s="66">
        <v>2.0120416E7</v>
      </c>
      <c r="P269" s="67"/>
      <c r="Q269" s="66">
        <v>6.0</v>
      </c>
      <c r="R269" s="66">
        <v>2.0120416E7</v>
      </c>
      <c r="S269" s="69">
        <v>0.0</v>
      </c>
      <c r="T269" s="70"/>
      <c r="U269" s="71"/>
      <c r="V269" s="71"/>
      <c r="W269" s="71"/>
      <c r="X269" s="72"/>
      <c r="Y269" s="65" t="s">
        <v>12</v>
      </c>
    </row>
    <row r="270">
      <c r="A270" s="66" t="s">
        <v>79</v>
      </c>
      <c r="B270" s="66">
        <v>1.29123345E8</v>
      </c>
      <c r="C270" s="66" t="s">
        <v>1195</v>
      </c>
      <c r="D270" s="66" t="s">
        <v>413</v>
      </c>
      <c r="E270" s="66" t="s">
        <v>1196</v>
      </c>
      <c r="F270" s="66" t="s">
        <v>1197</v>
      </c>
      <c r="G270" s="66">
        <v>2114.0</v>
      </c>
      <c r="H270" s="66">
        <v>2.0180421E7</v>
      </c>
      <c r="I270" s="66">
        <v>0.0</v>
      </c>
      <c r="J270" s="66">
        <v>53.0</v>
      </c>
      <c r="K270" s="67"/>
      <c r="L270" s="67"/>
      <c r="M270" s="68" t="s">
        <v>1198</v>
      </c>
      <c r="N270" s="66">
        <v>235959.0</v>
      </c>
      <c r="O270" s="66">
        <v>2.0180421E7</v>
      </c>
      <c r="P270" s="66" t="s">
        <v>306</v>
      </c>
      <c r="Q270" s="66">
        <v>210.0</v>
      </c>
      <c r="R270" s="66">
        <v>2.0180421E7</v>
      </c>
      <c r="S270" s="69">
        <v>0.0</v>
      </c>
      <c r="T270" s="70"/>
      <c r="U270" s="71"/>
      <c r="V270" s="71"/>
      <c r="W270" s="71"/>
      <c r="X270" s="72"/>
      <c r="Y270" s="66" t="s">
        <v>16</v>
      </c>
    </row>
    <row r="271">
      <c r="A271" s="66" t="s">
        <v>60</v>
      </c>
      <c r="B271" s="66">
        <v>4.43197136E8</v>
      </c>
      <c r="C271" s="66" t="s">
        <v>1199</v>
      </c>
      <c r="D271" s="66" t="s">
        <v>123</v>
      </c>
      <c r="E271" s="66" t="s">
        <v>1200</v>
      </c>
      <c r="F271" s="66" t="s">
        <v>1201</v>
      </c>
      <c r="G271" s="66">
        <v>1469.0</v>
      </c>
      <c r="H271" s="66">
        <v>2.0190319E7</v>
      </c>
      <c r="I271" s="66">
        <v>0.0</v>
      </c>
      <c r="J271" s="66">
        <v>23.0</v>
      </c>
      <c r="K271" s="67"/>
      <c r="L271" s="67"/>
      <c r="M271" s="66" t="s">
        <v>121</v>
      </c>
      <c r="N271" s="66">
        <v>235959.0</v>
      </c>
      <c r="O271" s="66">
        <v>2.0190319E7</v>
      </c>
      <c r="P271" s="67"/>
      <c r="Q271" s="66">
        <v>76.0</v>
      </c>
      <c r="R271" s="66">
        <v>2.0190319E7</v>
      </c>
      <c r="S271" s="69">
        <v>0.0</v>
      </c>
      <c r="T271" s="70"/>
      <c r="U271" s="71"/>
      <c r="V271" s="71"/>
      <c r="W271" s="71"/>
      <c r="X271" s="72"/>
      <c r="Y271" s="65" t="s">
        <v>12</v>
      </c>
    </row>
    <row r="272">
      <c r="A272" s="68" t="s">
        <v>59</v>
      </c>
      <c r="B272" s="66">
        <v>2.11572596E8</v>
      </c>
      <c r="C272" s="66" t="s">
        <v>1202</v>
      </c>
      <c r="D272" s="66" t="s">
        <v>827</v>
      </c>
      <c r="E272" s="66" t="s">
        <v>1203</v>
      </c>
      <c r="F272" s="66" t="s">
        <v>1204</v>
      </c>
      <c r="G272" s="66">
        <v>1015.0</v>
      </c>
      <c r="H272" s="66">
        <v>2.0190823E7</v>
      </c>
      <c r="I272" s="66">
        <v>0.0</v>
      </c>
      <c r="J272" s="66">
        <v>14.0</v>
      </c>
      <c r="K272" s="67"/>
      <c r="L272" s="67"/>
      <c r="M272" s="68" t="s">
        <v>1205</v>
      </c>
      <c r="N272" s="66">
        <v>235959.0</v>
      </c>
      <c r="O272" s="66">
        <v>2.0190823E7</v>
      </c>
      <c r="P272" s="67"/>
      <c r="Q272" s="66">
        <v>60.0</v>
      </c>
      <c r="R272" s="66">
        <v>2.0190823E7</v>
      </c>
      <c r="S272" s="69">
        <v>0.0</v>
      </c>
      <c r="T272" s="70"/>
      <c r="U272" s="71"/>
      <c r="V272" s="71"/>
      <c r="W272" s="71"/>
      <c r="X272" s="72"/>
      <c r="Y272" s="65" t="s">
        <v>12</v>
      </c>
    </row>
    <row r="273">
      <c r="A273" s="66" t="s">
        <v>63</v>
      </c>
      <c r="B273" s="66">
        <v>2.3433476E7</v>
      </c>
      <c r="C273" s="66" t="s">
        <v>1206</v>
      </c>
      <c r="D273" s="66" t="s">
        <v>106</v>
      </c>
      <c r="E273" s="66" t="s">
        <v>1207</v>
      </c>
      <c r="F273" s="66" t="s">
        <v>1208</v>
      </c>
      <c r="G273" s="66">
        <v>170.0</v>
      </c>
      <c r="H273" s="66">
        <v>2.0141022E7</v>
      </c>
      <c r="I273" s="66">
        <v>0.0</v>
      </c>
      <c r="J273" s="66">
        <v>5.0</v>
      </c>
      <c r="K273" s="67"/>
      <c r="L273" s="67"/>
      <c r="M273" s="68" t="s">
        <v>1209</v>
      </c>
      <c r="N273" s="66">
        <v>235959.0</v>
      </c>
      <c r="O273" s="66">
        <v>2.0141022E7</v>
      </c>
      <c r="P273" s="67"/>
      <c r="Q273" s="66">
        <v>7.0</v>
      </c>
      <c r="R273" s="66">
        <v>2.0141022E7</v>
      </c>
      <c r="S273" s="69">
        <v>0.0</v>
      </c>
      <c r="T273" s="70"/>
      <c r="U273" s="71"/>
      <c r="V273" s="71"/>
      <c r="W273" s="71"/>
      <c r="X273" s="67"/>
      <c r="Y273" s="65" t="s">
        <v>14</v>
      </c>
    </row>
    <row r="274">
      <c r="A274" s="66" t="s">
        <v>23</v>
      </c>
      <c r="B274" s="66">
        <v>4042583.0</v>
      </c>
      <c r="C274" s="66" t="s">
        <v>1210</v>
      </c>
      <c r="D274" s="66" t="s">
        <v>106</v>
      </c>
      <c r="E274" s="66" t="s">
        <v>1211</v>
      </c>
      <c r="F274" s="66" t="s">
        <v>1212</v>
      </c>
      <c r="G274" s="66">
        <v>265.0</v>
      </c>
      <c r="H274" s="66">
        <v>2.0120822E7</v>
      </c>
      <c r="I274" s="66">
        <v>0.0</v>
      </c>
      <c r="J274" s="66">
        <v>2.0</v>
      </c>
      <c r="K274" s="67"/>
      <c r="L274" s="67"/>
      <c r="M274" s="66" t="s">
        <v>121</v>
      </c>
      <c r="N274" s="66">
        <v>235959.0</v>
      </c>
      <c r="O274" s="66">
        <v>2.0120822E7</v>
      </c>
      <c r="P274" s="67"/>
      <c r="Q274" s="66">
        <v>11.0</v>
      </c>
      <c r="R274" s="66">
        <v>2.0120822E7</v>
      </c>
      <c r="S274" s="69">
        <v>0.0</v>
      </c>
      <c r="T274" s="70"/>
      <c r="U274" s="71"/>
      <c r="V274" s="71"/>
      <c r="W274" s="71"/>
      <c r="X274" s="72"/>
      <c r="Y274" s="65" t="s">
        <v>14</v>
      </c>
    </row>
    <row r="275">
      <c r="A275" s="68" t="s">
        <v>24</v>
      </c>
      <c r="B275" s="66">
        <v>2.2584553E7</v>
      </c>
      <c r="C275" s="66" t="s">
        <v>1213</v>
      </c>
      <c r="D275" s="66" t="s">
        <v>112</v>
      </c>
      <c r="E275" s="66" t="s">
        <v>1214</v>
      </c>
      <c r="F275" s="66" t="s">
        <v>1215</v>
      </c>
      <c r="G275" s="66">
        <v>202.0</v>
      </c>
      <c r="H275" s="66">
        <v>2.0120911E7</v>
      </c>
      <c r="I275" s="66">
        <v>0.0</v>
      </c>
      <c r="J275" s="66">
        <v>11.0</v>
      </c>
      <c r="K275" s="67"/>
      <c r="L275" s="67"/>
      <c r="M275" s="68" t="s">
        <v>1216</v>
      </c>
      <c r="N275" s="66">
        <v>235959.0</v>
      </c>
      <c r="O275" s="66">
        <v>2.0120911E7</v>
      </c>
      <c r="P275" s="66" t="s">
        <v>374</v>
      </c>
      <c r="Q275" s="66">
        <v>13.0</v>
      </c>
      <c r="R275" s="66">
        <v>2.0120911E7</v>
      </c>
      <c r="S275" s="69">
        <v>0.0</v>
      </c>
      <c r="T275" s="70"/>
      <c r="U275" s="71"/>
      <c r="V275" s="71"/>
      <c r="W275" s="71"/>
      <c r="X275" s="72"/>
      <c r="Y275" s="65" t="s">
        <v>14</v>
      </c>
    </row>
    <row r="276">
      <c r="A276" s="68" t="s">
        <v>24</v>
      </c>
      <c r="B276" s="66">
        <v>4.9040669E7</v>
      </c>
      <c r="C276" s="66" t="s">
        <v>1217</v>
      </c>
      <c r="D276" s="66" t="s">
        <v>220</v>
      </c>
      <c r="E276" s="66" t="s">
        <v>1218</v>
      </c>
      <c r="F276" s="66" t="s">
        <v>1219</v>
      </c>
      <c r="G276" s="66">
        <v>889.0</v>
      </c>
      <c r="H276" s="66">
        <v>2.0170324E7</v>
      </c>
      <c r="I276" s="66">
        <v>0.0</v>
      </c>
      <c r="J276" s="66">
        <v>12.0</v>
      </c>
      <c r="K276" s="67"/>
      <c r="L276" s="67"/>
      <c r="M276" s="68" t="s">
        <v>1220</v>
      </c>
      <c r="N276" s="66">
        <v>235959.0</v>
      </c>
      <c r="O276" s="66">
        <v>2.0170324E7</v>
      </c>
      <c r="P276" s="66" t="s">
        <v>417</v>
      </c>
      <c r="Q276" s="66">
        <v>52.0</v>
      </c>
      <c r="R276" s="66">
        <v>2.0170324E7</v>
      </c>
      <c r="S276" s="69">
        <v>0.0</v>
      </c>
      <c r="T276" s="70"/>
      <c r="U276" s="71"/>
      <c r="V276" s="71"/>
      <c r="W276" s="71"/>
      <c r="X276" s="72"/>
      <c r="Y276" s="65" t="s">
        <v>12</v>
      </c>
    </row>
    <row r="277">
      <c r="A277" s="68" t="s">
        <v>24</v>
      </c>
      <c r="B277" s="66">
        <v>4.8550629E7</v>
      </c>
      <c r="C277" s="66" t="s">
        <v>1221</v>
      </c>
      <c r="D277" s="66" t="s">
        <v>106</v>
      </c>
      <c r="E277" s="66" t="s">
        <v>1222</v>
      </c>
      <c r="F277" s="66" t="s">
        <v>1223</v>
      </c>
      <c r="G277" s="66">
        <v>2507.0</v>
      </c>
      <c r="H277" s="66">
        <v>2.0170221E7</v>
      </c>
      <c r="I277" s="66">
        <v>0.0</v>
      </c>
      <c r="J277" s="66">
        <v>40.0</v>
      </c>
      <c r="K277" s="67"/>
      <c r="L277" s="67"/>
      <c r="M277" s="68" t="s">
        <v>1224</v>
      </c>
      <c r="N277" s="66">
        <v>235959.0</v>
      </c>
      <c r="O277" s="66">
        <v>2.0170221E7</v>
      </c>
      <c r="P277" s="66" t="s">
        <v>1225</v>
      </c>
      <c r="Q277" s="66">
        <v>152.0</v>
      </c>
      <c r="R277" s="66">
        <v>2.0170221E7</v>
      </c>
      <c r="S277" s="69">
        <v>0.0</v>
      </c>
      <c r="T277" s="70"/>
      <c r="U277" s="71"/>
      <c r="V277" s="71"/>
      <c r="W277" s="71"/>
      <c r="X277" s="72"/>
      <c r="Y277" s="65" t="s">
        <v>12</v>
      </c>
    </row>
    <row r="278">
      <c r="A278" s="65" t="s">
        <v>79</v>
      </c>
      <c r="B278" s="66">
        <v>1.26714453E8</v>
      </c>
      <c r="C278" s="65" t="s">
        <v>1226</v>
      </c>
      <c r="D278" s="65" t="s">
        <v>106</v>
      </c>
      <c r="E278" s="65" t="s">
        <v>1227</v>
      </c>
      <c r="F278" s="66" t="s">
        <v>1021</v>
      </c>
      <c r="G278" s="66">
        <v>1637.0</v>
      </c>
      <c r="H278" s="66">
        <v>2.0180217E7</v>
      </c>
      <c r="I278" s="66">
        <v>0.0</v>
      </c>
      <c r="J278" s="66">
        <v>29.0</v>
      </c>
      <c r="K278" s="67"/>
      <c r="L278" s="67"/>
      <c r="M278" s="68" t="s">
        <v>1022</v>
      </c>
      <c r="N278" s="66">
        <v>235959.0</v>
      </c>
      <c r="O278" s="66">
        <v>2.0180217E7</v>
      </c>
      <c r="P278" s="66" t="s">
        <v>1023</v>
      </c>
      <c r="Q278" s="66">
        <v>81.0</v>
      </c>
      <c r="R278" s="66">
        <v>2.0180217E7</v>
      </c>
      <c r="S278" s="69">
        <v>0.0</v>
      </c>
      <c r="T278" s="70"/>
      <c r="U278" s="71"/>
      <c r="V278" s="71"/>
      <c r="W278" s="71"/>
      <c r="X278" s="72"/>
      <c r="Y278" s="65" t="s">
        <v>12</v>
      </c>
    </row>
    <row r="279">
      <c r="A279" s="74" t="s">
        <v>24</v>
      </c>
      <c r="B279" s="66">
        <v>2.4205927E7</v>
      </c>
      <c r="C279" s="65" t="s">
        <v>1228</v>
      </c>
      <c r="D279" s="65" t="s">
        <v>112</v>
      </c>
      <c r="E279" s="65" t="s">
        <v>1229</v>
      </c>
      <c r="F279" s="66" t="s">
        <v>1091</v>
      </c>
      <c r="G279" s="66">
        <v>283.0</v>
      </c>
      <c r="H279" s="66">
        <v>2.0121208E7</v>
      </c>
      <c r="I279" s="66">
        <v>0.0</v>
      </c>
      <c r="J279" s="66">
        <v>4.0</v>
      </c>
      <c r="K279" s="67"/>
      <c r="L279" s="67"/>
      <c r="M279" s="68" t="s">
        <v>1092</v>
      </c>
      <c r="N279" s="66">
        <v>235959.0</v>
      </c>
      <c r="O279" s="66">
        <v>2.0121208E7</v>
      </c>
      <c r="P279" s="66" t="s">
        <v>239</v>
      </c>
      <c r="Q279" s="66">
        <v>15.0</v>
      </c>
      <c r="R279" s="66">
        <v>2.0121208E7</v>
      </c>
      <c r="S279" s="69">
        <v>0.0</v>
      </c>
      <c r="T279" s="70"/>
      <c r="U279" s="71"/>
      <c r="V279" s="71"/>
      <c r="W279" s="71"/>
      <c r="X279" s="72"/>
      <c r="Y279" s="65" t="s">
        <v>12</v>
      </c>
    </row>
    <row r="280">
      <c r="A280" s="66" t="s">
        <v>69</v>
      </c>
      <c r="B280" s="66">
        <v>5420022.0</v>
      </c>
      <c r="C280" s="66" t="s">
        <v>1230</v>
      </c>
      <c r="D280" s="66" t="s">
        <v>123</v>
      </c>
      <c r="E280" s="66" t="s">
        <v>1231</v>
      </c>
      <c r="F280" s="66" t="s">
        <v>1232</v>
      </c>
      <c r="G280" s="66">
        <v>811.0</v>
      </c>
      <c r="H280" s="66">
        <v>2.0170519E7</v>
      </c>
      <c r="I280" s="66">
        <v>0.0</v>
      </c>
      <c r="J280" s="66">
        <v>7.0</v>
      </c>
      <c r="K280" s="67"/>
      <c r="L280" s="67"/>
      <c r="M280" s="68" t="s">
        <v>1233</v>
      </c>
      <c r="N280" s="66">
        <v>235959.0</v>
      </c>
      <c r="O280" s="66">
        <v>2.0170519E7</v>
      </c>
      <c r="P280" s="66" t="s">
        <v>1234</v>
      </c>
      <c r="Q280" s="66">
        <v>39.0</v>
      </c>
      <c r="R280" s="66">
        <v>2.0170519E7</v>
      </c>
      <c r="S280" s="69">
        <v>0.0</v>
      </c>
      <c r="T280" s="70"/>
      <c r="U280" s="71"/>
      <c r="V280" s="71"/>
      <c r="W280" s="71"/>
      <c r="X280" s="72"/>
      <c r="Y280" s="65" t="s">
        <v>12</v>
      </c>
    </row>
    <row r="281">
      <c r="A281" s="68" t="s">
        <v>59</v>
      </c>
      <c r="B281" s="66">
        <v>1.82762534E8</v>
      </c>
      <c r="C281" s="66" t="s">
        <v>1235</v>
      </c>
      <c r="D281" s="66" t="s">
        <v>112</v>
      </c>
      <c r="E281" s="66" t="s">
        <v>1236</v>
      </c>
      <c r="F281" s="66" t="s">
        <v>1237</v>
      </c>
      <c r="G281" s="66">
        <v>533.0</v>
      </c>
      <c r="H281" s="66">
        <v>2.0170515E7</v>
      </c>
      <c r="I281" s="66">
        <v>0.0</v>
      </c>
      <c r="J281" s="66">
        <v>15.0</v>
      </c>
      <c r="K281" s="67"/>
      <c r="L281" s="67"/>
      <c r="M281" s="68" t="s">
        <v>1238</v>
      </c>
      <c r="N281" s="66">
        <v>235959.0</v>
      </c>
      <c r="O281" s="66">
        <v>2.0170515E7</v>
      </c>
      <c r="P281" s="67"/>
      <c r="Q281" s="66">
        <v>32.0</v>
      </c>
      <c r="R281" s="66">
        <v>2.0170515E7</v>
      </c>
      <c r="S281" s="69">
        <v>0.0</v>
      </c>
      <c r="T281" s="70"/>
      <c r="U281" s="71"/>
      <c r="V281" s="71"/>
      <c r="W281" s="71"/>
      <c r="X281" s="72"/>
      <c r="Y281" s="65" t="s">
        <v>12</v>
      </c>
    </row>
    <row r="282">
      <c r="A282" s="66" t="s">
        <v>60</v>
      </c>
      <c r="B282" s="66">
        <v>4.32840451E8</v>
      </c>
      <c r="C282" s="66" t="s">
        <v>1239</v>
      </c>
      <c r="D282" s="66" t="s">
        <v>112</v>
      </c>
      <c r="E282" s="66" t="s">
        <v>1240</v>
      </c>
      <c r="F282" s="66" t="s">
        <v>1241</v>
      </c>
      <c r="G282" s="66">
        <v>576.0</v>
      </c>
      <c r="H282" s="66">
        <v>2.0180711E7</v>
      </c>
      <c r="I282" s="66">
        <v>0.0</v>
      </c>
      <c r="J282" s="66">
        <v>1.0</v>
      </c>
      <c r="K282" s="67"/>
      <c r="L282" s="67"/>
      <c r="M282" s="68" t="s">
        <v>1242</v>
      </c>
      <c r="N282" s="66">
        <v>235959.0</v>
      </c>
      <c r="O282" s="66">
        <v>2.0180711E7</v>
      </c>
      <c r="P282" s="66"/>
      <c r="Q282" s="66">
        <v>30.0</v>
      </c>
      <c r="R282" s="66">
        <v>2.0180711E7</v>
      </c>
      <c r="S282" s="69">
        <v>0.0</v>
      </c>
      <c r="T282" s="70"/>
      <c r="U282" s="71"/>
      <c r="V282" s="71"/>
      <c r="W282" s="71"/>
      <c r="X282" s="72"/>
      <c r="Y282" s="65" t="s">
        <v>12</v>
      </c>
    </row>
    <row r="283">
      <c r="A283" s="73" t="s">
        <v>60</v>
      </c>
      <c r="B283" s="66">
        <v>4.7989765E7</v>
      </c>
      <c r="C283" s="65" t="s">
        <v>1243</v>
      </c>
      <c r="D283" s="65" t="s">
        <v>149</v>
      </c>
      <c r="E283" s="65" t="s">
        <v>1244</v>
      </c>
      <c r="F283" s="66" t="s">
        <v>1245</v>
      </c>
      <c r="G283" s="66">
        <v>367.0</v>
      </c>
      <c r="H283" s="66">
        <v>2.0010529E7</v>
      </c>
      <c r="I283" s="66">
        <v>0.0</v>
      </c>
      <c r="J283" s="66">
        <v>1.0</v>
      </c>
      <c r="K283" s="67"/>
      <c r="L283" s="67"/>
      <c r="M283" s="68" t="s">
        <v>1246</v>
      </c>
      <c r="N283" s="66">
        <v>235959.0</v>
      </c>
      <c r="O283" s="66">
        <v>2.0010529E7</v>
      </c>
      <c r="P283" s="67"/>
      <c r="Q283" s="66">
        <v>11.0</v>
      </c>
      <c r="R283" s="66">
        <v>2.0010529E7</v>
      </c>
      <c r="S283" s="69">
        <v>0.0</v>
      </c>
      <c r="T283" s="70"/>
      <c r="U283" s="71"/>
      <c r="V283" s="71"/>
      <c r="W283" s="71"/>
      <c r="X283" s="72"/>
      <c r="Y283" s="66" t="s">
        <v>18</v>
      </c>
    </row>
    <row r="284">
      <c r="A284" s="65" t="s">
        <v>63</v>
      </c>
      <c r="B284" s="66">
        <v>4549291.0</v>
      </c>
      <c r="C284" s="65" t="s">
        <v>1247</v>
      </c>
      <c r="D284" s="65" t="s">
        <v>112</v>
      </c>
      <c r="E284" s="65" t="s">
        <v>1248</v>
      </c>
      <c r="F284" s="66" t="s">
        <v>1249</v>
      </c>
      <c r="G284" s="66">
        <v>268.0</v>
      </c>
      <c r="H284" s="66">
        <v>2.0110412E7</v>
      </c>
      <c r="I284" s="66">
        <v>0.0</v>
      </c>
      <c r="J284" s="66">
        <v>6.0</v>
      </c>
      <c r="K284" s="67"/>
      <c r="L284" s="67"/>
      <c r="M284" s="68" t="s">
        <v>1250</v>
      </c>
      <c r="N284" s="66">
        <v>235959.0</v>
      </c>
      <c r="O284" s="66">
        <v>2.0110412E7</v>
      </c>
      <c r="P284" s="67"/>
      <c r="Q284" s="66">
        <v>11.0</v>
      </c>
      <c r="R284" s="66">
        <v>2.0110412E7</v>
      </c>
      <c r="S284" s="69">
        <v>0.0</v>
      </c>
      <c r="T284" s="70"/>
      <c r="U284" s="71"/>
      <c r="V284" s="71"/>
      <c r="W284" s="71"/>
      <c r="X284" s="72"/>
      <c r="Y284" s="65" t="s">
        <v>12</v>
      </c>
    </row>
    <row r="285">
      <c r="A285" s="65" t="s">
        <v>60</v>
      </c>
      <c r="B285" s="66">
        <v>1.19699633E8</v>
      </c>
      <c r="C285" s="65" t="s">
        <v>1251</v>
      </c>
      <c r="D285" s="65" t="s">
        <v>112</v>
      </c>
      <c r="E285" s="65" t="s">
        <v>1252</v>
      </c>
      <c r="F285" s="66" t="s">
        <v>1253</v>
      </c>
      <c r="G285" s="66">
        <v>456.0</v>
      </c>
      <c r="H285" s="66">
        <v>2.0031103E7</v>
      </c>
      <c r="I285" s="66">
        <v>0.0</v>
      </c>
      <c r="J285" s="66">
        <v>1.0</v>
      </c>
      <c r="K285" s="67"/>
      <c r="L285" s="67"/>
      <c r="M285" s="68" t="s">
        <v>1254</v>
      </c>
      <c r="N285" s="66">
        <v>235959.0</v>
      </c>
      <c r="O285" s="66">
        <v>2.0031103E7</v>
      </c>
      <c r="P285" s="67"/>
      <c r="Q285" s="66">
        <v>20.0</v>
      </c>
      <c r="R285" s="66">
        <v>2.0031103E7</v>
      </c>
      <c r="S285" s="69">
        <v>0.0</v>
      </c>
      <c r="T285" s="70"/>
      <c r="U285" s="71"/>
      <c r="V285" s="71"/>
      <c r="W285" s="71"/>
      <c r="X285" s="72"/>
      <c r="Y285" s="65" t="s">
        <v>12</v>
      </c>
    </row>
    <row r="286">
      <c r="A286" s="73" t="s">
        <v>59</v>
      </c>
      <c r="B286" s="66">
        <v>1.32389946E8</v>
      </c>
      <c r="C286" s="65" t="s">
        <v>1255</v>
      </c>
      <c r="D286" s="65" t="s">
        <v>244</v>
      </c>
      <c r="E286" s="65" t="s">
        <v>1256</v>
      </c>
      <c r="F286" s="66" t="s">
        <v>1257</v>
      </c>
      <c r="G286" s="66">
        <v>131.0</v>
      </c>
      <c r="H286" s="66">
        <v>2.013082E7</v>
      </c>
      <c r="I286" s="66">
        <v>0.0</v>
      </c>
      <c r="J286" s="66">
        <v>1.0</v>
      </c>
      <c r="K286" s="67"/>
      <c r="L286" s="67"/>
      <c r="M286" s="68" t="s">
        <v>1258</v>
      </c>
      <c r="N286" s="66">
        <v>235959.0</v>
      </c>
      <c r="O286" s="66">
        <v>2.013082E7</v>
      </c>
      <c r="P286" s="66"/>
      <c r="Q286" s="66">
        <v>5.0</v>
      </c>
      <c r="R286" s="66">
        <v>2.013082E7</v>
      </c>
      <c r="S286" s="69">
        <v>0.0</v>
      </c>
      <c r="T286" s="70"/>
      <c r="U286" s="71"/>
      <c r="V286" s="71"/>
      <c r="W286" s="71"/>
      <c r="X286" s="72"/>
      <c r="Y286" s="66" t="s">
        <v>16</v>
      </c>
    </row>
    <row r="287">
      <c r="A287" s="66" t="s">
        <v>66</v>
      </c>
      <c r="B287" s="66">
        <v>1.7160248E7</v>
      </c>
      <c r="C287" s="66" t="s">
        <v>1259</v>
      </c>
      <c r="D287" s="66" t="s">
        <v>123</v>
      </c>
      <c r="E287" s="66" t="s">
        <v>1260</v>
      </c>
      <c r="F287" s="66" t="s">
        <v>1261</v>
      </c>
      <c r="G287" s="66">
        <v>319.0</v>
      </c>
      <c r="H287" s="66">
        <v>2.018093E7</v>
      </c>
      <c r="I287" s="66">
        <v>0.0</v>
      </c>
      <c r="J287" s="66">
        <v>7.0</v>
      </c>
      <c r="K287" s="67"/>
      <c r="L287" s="67"/>
      <c r="M287" s="66" t="s">
        <v>121</v>
      </c>
      <c r="N287" s="66">
        <v>235959.0</v>
      </c>
      <c r="O287" s="66">
        <v>2.018093E7</v>
      </c>
      <c r="P287" s="67"/>
      <c r="Q287" s="66">
        <v>17.0</v>
      </c>
      <c r="R287" s="66">
        <v>2.018093E7</v>
      </c>
      <c r="S287" s="69">
        <v>0.0</v>
      </c>
      <c r="T287" s="70"/>
      <c r="U287" s="71"/>
      <c r="V287" s="71"/>
      <c r="W287" s="71"/>
      <c r="X287" s="72"/>
      <c r="Y287" s="65" t="s">
        <v>12</v>
      </c>
    </row>
    <row r="288">
      <c r="A288" s="65" t="s">
        <v>60</v>
      </c>
      <c r="B288" s="66">
        <v>3.62560043E8</v>
      </c>
      <c r="C288" s="65" t="s">
        <v>1262</v>
      </c>
      <c r="D288" s="65" t="s">
        <v>164</v>
      </c>
      <c r="E288" s="65" t="s">
        <v>1263</v>
      </c>
      <c r="F288" s="66" t="s">
        <v>1264</v>
      </c>
      <c r="G288" s="66">
        <v>746.0</v>
      </c>
      <c r="H288" s="66">
        <v>2.0140806E7</v>
      </c>
      <c r="I288" s="66">
        <v>0.0</v>
      </c>
      <c r="J288" s="66">
        <v>1.0</v>
      </c>
      <c r="K288" s="67"/>
      <c r="L288" s="67"/>
      <c r="M288" s="68" t="s">
        <v>1265</v>
      </c>
      <c r="N288" s="66">
        <v>235959.0</v>
      </c>
      <c r="O288" s="66">
        <v>2.0140806E7</v>
      </c>
      <c r="P288" s="67"/>
      <c r="Q288" s="66">
        <v>36.0</v>
      </c>
      <c r="R288" s="66">
        <v>2.0140806E7</v>
      </c>
      <c r="S288" s="69">
        <v>0.0</v>
      </c>
      <c r="T288" s="70"/>
      <c r="U288" s="71"/>
      <c r="V288" s="71"/>
      <c r="W288" s="71"/>
      <c r="X288" s="72"/>
      <c r="Y288" s="66" t="s">
        <v>18</v>
      </c>
    </row>
    <row r="289">
      <c r="A289" s="73" t="s">
        <v>60</v>
      </c>
      <c r="B289" s="66">
        <v>2.0260894E8</v>
      </c>
      <c r="C289" s="65" t="s">
        <v>1266</v>
      </c>
      <c r="D289" s="65" t="s">
        <v>123</v>
      </c>
      <c r="E289" s="65" t="s">
        <v>1267</v>
      </c>
      <c r="F289" s="66" t="s">
        <v>1268</v>
      </c>
      <c r="G289" s="66">
        <v>514.0</v>
      </c>
      <c r="H289" s="66">
        <v>2.0061108E7</v>
      </c>
      <c r="I289" s="66">
        <v>0.0</v>
      </c>
      <c r="J289" s="66">
        <v>1.0</v>
      </c>
      <c r="K289" s="67"/>
      <c r="L289" s="67"/>
      <c r="M289" s="68" t="s">
        <v>1269</v>
      </c>
      <c r="N289" s="66">
        <v>235959.0</v>
      </c>
      <c r="O289" s="66">
        <v>2.0061108E7</v>
      </c>
      <c r="P289" s="66"/>
      <c r="Q289" s="66">
        <v>18.0</v>
      </c>
      <c r="R289" s="66">
        <v>2.0061108E7</v>
      </c>
      <c r="S289" s="69">
        <v>0.0</v>
      </c>
      <c r="T289" s="70"/>
      <c r="U289" s="71"/>
      <c r="V289" s="71"/>
      <c r="W289" s="71"/>
      <c r="X289" s="72"/>
      <c r="Y289" s="65" t="s">
        <v>12</v>
      </c>
    </row>
    <row r="290">
      <c r="A290" s="66" t="s">
        <v>79</v>
      </c>
      <c r="B290" s="66">
        <v>6.7801788E7</v>
      </c>
      <c r="C290" s="66" t="s">
        <v>1270</v>
      </c>
      <c r="D290" s="66" t="s">
        <v>106</v>
      </c>
      <c r="E290" s="66" t="s">
        <v>1271</v>
      </c>
      <c r="F290" s="66" t="s">
        <v>1272</v>
      </c>
      <c r="G290" s="66">
        <v>549.0</v>
      </c>
      <c r="H290" s="66">
        <v>2.0130503E7</v>
      </c>
      <c r="I290" s="66">
        <v>0.0</v>
      </c>
      <c r="J290" s="66">
        <v>12.0</v>
      </c>
      <c r="K290" s="67"/>
      <c r="L290" s="67"/>
      <c r="M290" s="68" t="s">
        <v>1273</v>
      </c>
      <c r="N290" s="66">
        <v>235959.0</v>
      </c>
      <c r="O290" s="66">
        <v>2.0130503E7</v>
      </c>
      <c r="P290" s="66"/>
      <c r="Q290" s="66">
        <v>26.0</v>
      </c>
      <c r="R290" s="66">
        <v>2.0130503E7</v>
      </c>
      <c r="S290" s="69">
        <v>0.0</v>
      </c>
      <c r="T290" s="70"/>
      <c r="U290" s="71"/>
      <c r="V290" s="71"/>
      <c r="W290" s="71"/>
      <c r="X290" s="72"/>
      <c r="Y290" s="65" t="s">
        <v>12</v>
      </c>
    </row>
    <row r="291">
      <c r="A291" s="66" t="s">
        <v>60</v>
      </c>
      <c r="B291" s="66">
        <v>3.1810351E7</v>
      </c>
      <c r="C291" s="66" t="s">
        <v>1274</v>
      </c>
      <c r="D291" s="66" t="s">
        <v>112</v>
      </c>
      <c r="E291" s="66" t="s">
        <v>1275</v>
      </c>
      <c r="F291" s="66" t="s">
        <v>1276</v>
      </c>
      <c r="G291" s="66">
        <v>345.0</v>
      </c>
      <c r="H291" s="66">
        <v>2.0001125E7</v>
      </c>
      <c r="I291" s="66">
        <v>0.0</v>
      </c>
      <c r="J291" s="66">
        <v>1.0</v>
      </c>
      <c r="K291" s="67"/>
      <c r="L291" s="67"/>
      <c r="M291" s="68" t="s">
        <v>1277</v>
      </c>
      <c r="N291" s="66">
        <v>235959.0</v>
      </c>
      <c r="O291" s="66">
        <v>2.0001125E7</v>
      </c>
      <c r="P291" s="67"/>
      <c r="Q291" s="66">
        <v>25.0</v>
      </c>
      <c r="R291" s="66">
        <v>2.0001125E7</v>
      </c>
      <c r="S291" s="69">
        <v>0.0</v>
      </c>
      <c r="T291" s="70"/>
      <c r="U291" s="71"/>
      <c r="V291" s="71"/>
      <c r="W291" s="71"/>
      <c r="X291" s="71"/>
      <c r="Y291" s="65" t="s">
        <v>12</v>
      </c>
    </row>
    <row r="292">
      <c r="A292" s="68" t="s">
        <v>24</v>
      </c>
      <c r="B292" s="66">
        <v>2.6970612E7</v>
      </c>
      <c r="C292" s="66" t="s">
        <v>1278</v>
      </c>
      <c r="D292" s="66" t="s">
        <v>106</v>
      </c>
      <c r="E292" s="66" t="s">
        <v>1279</v>
      </c>
      <c r="F292" s="66" t="s">
        <v>1280</v>
      </c>
      <c r="G292" s="66">
        <v>360.0</v>
      </c>
      <c r="H292" s="66">
        <v>2.0130524E7</v>
      </c>
      <c r="I292" s="66">
        <v>0.0</v>
      </c>
      <c r="J292" s="66">
        <v>5.0</v>
      </c>
      <c r="K292" s="67"/>
      <c r="L292" s="67"/>
      <c r="M292" s="68" t="s">
        <v>1281</v>
      </c>
      <c r="N292" s="66">
        <v>235959.0</v>
      </c>
      <c r="O292" s="66">
        <v>2.0130524E7</v>
      </c>
      <c r="P292" s="66" t="s">
        <v>1282</v>
      </c>
      <c r="Q292" s="66">
        <v>22.0</v>
      </c>
      <c r="R292" s="66">
        <v>2.0130524E7</v>
      </c>
      <c r="S292" s="69">
        <v>0.0</v>
      </c>
      <c r="T292" s="70"/>
      <c r="U292" s="71"/>
      <c r="V292" s="71"/>
      <c r="W292" s="71"/>
      <c r="X292" s="72"/>
      <c r="Y292" s="65" t="s">
        <v>14</v>
      </c>
    </row>
    <row r="293">
      <c r="A293" s="68" t="s">
        <v>59</v>
      </c>
      <c r="B293" s="66">
        <v>2.03829913E8</v>
      </c>
      <c r="C293" s="66" t="s">
        <v>1283</v>
      </c>
      <c r="D293" s="66" t="s">
        <v>123</v>
      </c>
      <c r="E293" s="66" t="s">
        <v>1284</v>
      </c>
      <c r="F293" s="66" t="s">
        <v>1285</v>
      </c>
      <c r="G293" s="66">
        <v>530.0</v>
      </c>
      <c r="H293" s="66">
        <v>2.0181224E7</v>
      </c>
      <c r="I293" s="66">
        <v>0.0</v>
      </c>
      <c r="J293" s="66">
        <v>9.0</v>
      </c>
      <c r="K293" s="67"/>
      <c r="L293" s="67"/>
      <c r="M293" s="68" t="s">
        <v>1286</v>
      </c>
      <c r="N293" s="66">
        <v>235959.0</v>
      </c>
      <c r="O293" s="66">
        <v>2.0181224E7</v>
      </c>
      <c r="P293" s="66" t="s">
        <v>1287</v>
      </c>
      <c r="Q293" s="66">
        <v>29.0</v>
      </c>
      <c r="R293" s="66">
        <v>2.0181224E7</v>
      </c>
      <c r="S293" s="69">
        <v>0.0</v>
      </c>
      <c r="T293" s="70"/>
      <c r="U293" s="71"/>
      <c r="V293" s="71"/>
      <c r="W293" s="71"/>
      <c r="X293" s="72"/>
      <c r="Y293" s="65" t="s">
        <v>12</v>
      </c>
    </row>
    <row r="294">
      <c r="A294" s="74" t="s">
        <v>24</v>
      </c>
      <c r="B294" s="66">
        <v>3.9066659E7</v>
      </c>
      <c r="C294" s="65" t="s">
        <v>1288</v>
      </c>
      <c r="D294" s="65" t="s">
        <v>112</v>
      </c>
      <c r="E294" s="65" t="s">
        <v>1289</v>
      </c>
      <c r="F294" s="66" t="s">
        <v>1290</v>
      </c>
      <c r="G294" s="66">
        <v>335.0</v>
      </c>
      <c r="H294" s="66">
        <v>2.0150425E7</v>
      </c>
      <c r="I294" s="66">
        <v>0.0</v>
      </c>
      <c r="J294" s="66">
        <v>5.0</v>
      </c>
      <c r="K294" s="67"/>
      <c r="L294" s="67"/>
      <c r="M294" s="66" t="s">
        <v>121</v>
      </c>
      <c r="N294" s="66">
        <v>235959.0</v>
      </c>
      <c r="O294" s="66">
        <v>2.0150425E7</v>
      </c>
      <c r="P294" s="67"/>
      <c r="Q294" s="66">
        <v>23.0</v>
      </c>
      <c r="R294" s="66">
        <v>2.0150425E7</v>
      </c>
      <c r="S294" s="69">
        <v>0.0</v>
      </c>
      <c r="T294" s="70"/>
      <c r="U294" s="71"/>
      <c r="V294" s="71"/>
      <c r="W294" s="71"/>
      <c r="X294" s="72"/>
      <c r="Y294" s="65" t="s">
        <v>12</v>
      </c>
    </row>
    <row r="295">
      <c r="A295" s="68" t="s">
        <v>59</v>
      </c>
      <c r="B295" s="66">
        <v>1.46963318E8</v>
      </c>
      <c r="C295" s="66" t="s">
        <v>1291</v>
      </c>
      <c r="D295" s="66" t="s">
        <v>312</v>
      </c>
      <c r="E295" s="66" t="s">
        <v>1292</v>
      </c>
      <c r="F295" s="66" t="s">
        <v>1293</v>
      </c>
      <c r="G295" s="66">
        <v>401.0</v>
      </c>
      <c r="H295" s="66">
        <v>2.0141116E7</v>
      </c>
      <c r="I295" s="66">
        <v>0.0</v>
      </c>
      <c r="J295" s="66">
        <v>1.0</v>
      </c>
      <c r="K295" s="67"/>
      <c r="L295" s="67"/>
      <c r="M295" s="68" t="s">
        <v>1294</v>
      </c>
      <c r="N295" s="66">
        <v>235959.0</v>
      </c>
      <c r="O295" s="66">
        <v>2.0141116E7</v>
      </c>
      <c r="P295" s="67"/>
      <c r="Q295" s="66">
        <v>19.0</v>
      </c>
      <c r="R295" s="66">
        <v>2.0141116E7</v>
      </c>
      <c r="S295" s="69">
        <v>0.0</v>
      </c>
      <c r="T295" s="70"/>
      <c r="U295" s="71"/>
      <c r="V295" s="71"/>
      <c r="W295" s="71"/>
      <c r="X295" s="72"/>
      <c r="Y295" s="66" t="s">
        <v>16</v>
      </c>
    </row>
    <row r="296">
      <c r="A296" s="68" t="s">
        <v>59</v>
      </c>
      <c r="B296" s="66">
        <v>1.93882299E8</v>
      </c>
      <c r="C296" s="66" t="s">
        <v>1295</v>
      </c>
      <c r="D296" s="66" t="s">
        <v>112</v>
      </c>
      <c r="E296" s="66" t="s">
        <v>1296</v>
      </c>
      <c r="F296" s="66" t="s">
        <v>1297</v>
      </c>
      <c r="G296" s="66">
        <v>139.0</v>
      </c>
      <c r="H296" s="66">
        <v>2.0180325E7</v>
      </c>
      <c r="I296" s="66">
        <v>0.0</v>
      </c>
      <c r="J296" s="66">
        <v>5.0</v>
      </c>
      <c r="K296" s="67"/>
      <c r="L296" s="67"/>
      <c r="M296" s="68" t="s">
        <v>1298</v>
      </c>
      <c r="N296" s="66">
        <v>235959.0</v>
      </c>
      <c r="O296" s="66">
        <v>2.0180325E7</v>
      </c>
      <c r="P296" s="66"/>
      <c r="Q296" s="66">
        <v>6.0</v>
      </c>
      <c r="R296" s="66">
        <v>2.0180325E7</v>
      </c>
      <c r="S296" s="69">
        <v>0.0</v>
      </c>
      <c r="T296" s="70"/>
      <c r="U296" s="71"/>
      <c r="V296" s="71"/>
      <c r="W296" s="71"/>
      <c r="X296" s="72"/>
      <c r="Y296" s="65" t="s">
        <v>12</v>
      </c>
    </row>
    <row r="297">
      <c r="A297" s="73" t="s">
        <v>60</v>
      </c>
      <c r="B297" s="66">
        <v>3.16051747E8</v>
      </c>
      <c r="C297" s="65" t="s">
        <v>1299</v>
      </c>
      <c r="D297" s="65" t="s">
        <v>118</v>
      </c>
      <c r="E297" s="65" t="s">
        <v>1300</v>
      </c>
      <c r="F297" s="66" t="s">
        <v>1301</v>
      </c>
      <c r="G297" s="66">
        <v>500.0</v>
      </c>
      <c r="H297" s="66">
        <v>2.0120103E7</v>
      </c>
      <c r="I297" s="66">
        <v>0.0</v>
      </c>
      <c r="J297" s="66">
        <v>1.0</v>
      </c>
      <c r="K297" s="67"/>
      <c r="L297" s="67"/>
      <c r="M297" s="68" t="s">
        <v>1302</v>
      </c>
      <c r="N297" s="66">
        <v>235959.0</v>
      </c>
      <c r="O297" s="66">
        <v>2.0120103E7</v>
      </c>
      <c r="P297" s="66"/>
      <c r="Q297" s="66">
        <v>27.0</v>
      </c>
      <c r="R297" s="66">
        <v>2.0120103E7</v>
      </c>
      <c r="S297" s="69">
        <v>0.0</v>
      </c>
      <c r="T297" s="70"/>
      <c r="U297" s="71"/>
      <c r="V297" s="71"/>
      <c r="W297" s="71"/>
      <c r="X297" s="72"/>
      <c r="Y297" s="66" t="s">
        <v>18</v>
      </c>
    </row>
    <row r="298">
      <c r="A298" s="74" t="s">
        <v>59</v>
      </c>
      <c r="B298" s="66">
        <v>1.73999451E8</v>
      </c>
      <c r="C298" s="65" t="s">
        <v>1303</v>
      </c>
      <c r="D298" s="65" t="s">
        <v>112</v>
      </c>
      <c r="E298" s="65" t="s">
        <v>1304</v>
      </c>
      <c r="F298" s="66" t="s">
        <v>1305</v>
      </c>
      <c r="G298" s="66">
        <v>2144.0</v>
      </c>
      <c r="H298" s="66">
        <v>2.0161021E7</v>
      </c>
      <c r="I298" s="66">
        <v>0.0</v>
      </c>
      <c r="J298" s="66">
        <v>34.0</v>
      </c>
      <c r="K298" s="67"/>
      <c r="L298" s="67"/>
      <c r="M298" s="68" t="s">
        <v>1306</v>
      </c>
      <c r="N298" s="66">
        <v>235959.0</v>
      </c>
      <c r="O298" s="66">
        <v>2.0161021E7</v>
      </c>
      <c r="P298" s="66" t="s">
        <v>1307</v>
      </c>
      <c r="Q298" s="66">
        <v>91.0</v>
      </c>
      <c r="R298" s="66">
        <v>2.0161021E7</v>
      </c>
      <c r="S298" s="69">
        <v>0.0</v>
      </c>
      <c r="T298" s="70"/>
      <c r="U298" s="71"/>
      <c r="V298" s="71"/>
      <c r="W298" s="71"/>
      <c r="X298" s="72"/>
      <c r="Y298" s="65" t="s">
        <v>12</v>
      </c>
    </row>
    <row r="299">
      <c r="A299" s="65" t="s">
        <v>60</v>
      </c>
      <c r="B299" s="66">
        <v>2.45215376E8</v>
      </c>
      <c r="C299" s="65" t="s">
        <v>1308</v>
      </c>
      <c r="D299" s="65" t="s">
        <v>123</v>
      </c>
      <c r="E299" s="65" t="s">
        <v>1309</v>
      </c>
      <c r="F299" s="66" t="s">
        <v>1310</v>
      </c>
      <c r="G299" s="66">
        <v>203.0</v>
      </c>
      <c r="H299" s="66">
        <v>2.0080612E7</v>
      </c>
      <c r="I299" s="66">
        <v>0.0</v>
      </c>
      <c r="J299" s="66">
        <v>1.0</v>
      </c>
      <c r="K299" s="67"/>
      <c r="L299" s="67"/>
      <c r="M299" s="68" t="s">
        <v>1311</v>
      </c>
      <c r="N299" s="66">
        <v>235959.0</v>
      </c>
      <c r="O299" s="66">
        <v>2.0080612E7</v>
      </c>
      <c r="P299" s="66"/>
      <c r="Q299" s="66">
        <v>14.0</v>
      </c>
      <c r="R299" s="66">
        <v>2.0080612E7</v>
      </c>
      <c r="S299" s="69">
        <v>0.0</v>
      </c>
      <c r="T299" s="70"/>
      <c r="U299" s="71"/>
      <c r="V299" s="71"/>
      <c r="W299" s="71"/>
      <c r="X299" s="72"/>
      <c r="Y299" s="65" t="s">
        <v>12</v>
      </c>
    </row>
    <row r="300">
      <c r="A300" s="65" t="s">
        <v>60</v>
      </c>
      <c r="B300" s="66">
        <v>3.2651347E7</v>
      </c>
      <c r="C300" s="65" t="s">
        <v>1312</v>
      </c>
      <c r="D300" s="65" t="s">
        <v>123</v>
      </c>
      <c r="E300" s="65" t="s">
        <v>1313</v>
      </c>
      <c r="F300" s="66" t="s">
        <v>1314</v>
      </c>
      <c r="G300" s="66">
        <v>1382.0</v>
      </c>
      <c r="H300" s="66">
        <v>2.0001129E7</v>
      </c>
      <c r="I300" s="66">
        <v>0.0</v>
      </c>
      <c r="J300" s="66">
        <v>2.0</v>
      </c>
      <c r="K300" s="67"/>
      <c r="L300" s="67"/>
      <c r="M300" s="68" t="s">
        <v>1315</v>
      </c>
      <c r="N300" s="66">
        <v>235959.0</v>
      </c>
      <c r="O300" s="66">
        <v>2.0001129E7</v>
      </c>
      <c r="P300" s="67"/>
      <c r="Q300" s="66">
        <v>67.0</v>
      </c>
      <c r="R300" s="66">
        <v>2.0001129E7</v>
      </c>
      <c r="S300" s="69">
        <v>0.0</v>
      </c>
      <c r="T300" s="70"/>
      <c r="U300" s="71"/>
      <c r="V300" s="71"/>
      <c r="W300" s="71"/>
      <c r="X300" s="72"/>
      <c r="Y300" s="65" t="s">
        <v>12</v>
      </c>
    </row>
    <row r="301">
      <c r="A301" s="66" t="s">
        <v>60</v>
      </c>
      <c r="B301" s="66">
        <v>2.5540186E7</v>
      </c>
      <c r="C301" s="66" t="s">
        <v>1316</v>
      </c>
      <c r="D301" s="66" t="s">
        <v>106</v>
      </c>
      <c r="E301" s="66" t="s">
        <v>1317</v>
      </c>
      <c r="F301" s="66" t="s">
        <v>1318</v>
      </c>
      <c r="G301" s="66">
        <v>675.0</v>
      </c>
      <c r="H301" s="66">
        <v>2.0000815E7</v>
      </c>
      <c r="I301" s="66">
        <v>0.0</v>
      </c>
      <c r="J301" s="66">
        <v>1.0</v>
      </c>
      <c r="K301" s="67"/>
      <c r="L301" s="67"/>
      <c r="M301" s="68" t="s">
        <v>1319</v>
      </c>
      <c r="N301" s="66">
        <v>235959.0</v>
      </c>
      <c r="O301" s="66">
        <v>2.0000815E7</v>
      </c>
      <c r="P301" s="67"/>
      <c r="Q301" s="66">
        <v>30.0</v>
      </c>
      <c r="R301" s="66">
        <v>2.0000815E7</v>
      </c>
      <c r="S301" s="69">
        <v>0.0</v>
      </c>
      <c r="T301" s="70"/>
      <c r="U301" s="71"/>
      <c r="V301" s="71"/>
      <c r="W301" s="71"/>
      <c r="X301" s="72"/>
      <c r="Y301" s="65" t="s">
        <v>12</v>
      </c>
    </row>
    <row r="302">
      <c r="A302" s="65" t="s">
        <v>60</v>
      </c>
      <c r="B302" s="66">
        <v>7.4432398E7</v>
      </c>
      <c r="C302" s="65" t="s">
        <v>1320</v>
      </c>
      <c r="D302" s="65" t="s">
        <v>112</v>
      </c>
      <c r="E302" s="65" t="s">
        <v>1321</v>
      </c>
      <c r="F302" s="66" t="s">
        <v>1322</v>
      </c>
      <c r="G302" s="66">
        <v>1318.0</v>
      </c>
      <c r="H302" s="66">
        <v>2.0020413E7</v>
      </c>
      <c r="I302" s="66">
        <v>0.0</v>
      </c>
      <c r="J302" s="66">
        <v>2.0</v>
      </c>
      <c r="K302" s="67"/>
      <c r="L302" s="67"/>
      <c r="M302" s="68" t="s">
        <v>1323</v>
      </c>
      <c r="N302" s="66">
        <v>235959.0</v>
      </c>
      <c r="O302" s="66">
        <v>2.0020413E7</v>
      </c>
      <c r="P302" s="67"/>
      <c r="Q302" s="66">
        <v>68.0</v>
      </c>
      <c r="R302" s="66">
        <v>2.0020413E7</v>
      </c>
      <c r="S302" s="69">
        <v>0.0</v>
      </c>
      <c r="T302" s="70"/>
      <c r="U302" s="71"/>
      <c r="V302" s="71"/>
      <c r="W302" s="71"/>
      <c r="X302" s="72"/>
      <c r="Y302" s="65" t="s">
        <v>14</v>
      </c>
    </row>
    <row r="303">
      <c r="A303" s="66" t="s">
        <v>60</v>
      </c>
      <c r="B303" s="66">
        <v>4.26010665E8</v>
      </c>
      <c r="C303" s="66" t="s">
        <v>1324</v>
      </c>
      <c r="D303" s="66" t="s">
        <v>112</v>
      </c>
      <c r="E303" s="66" t="s">
        <v>1325</v>
      </c>
      <c r="F303" s="66" t="s">
        <v>1326</v>
      </c>
      <c r="G303" s="66">
        <v>868.0</v>
      </c>
      <c r="H303" s="66">
        <v>2.018031E7</v>
      </c>
      <c r="I303" s="66">
        <v>0.0</v>
      </c>
      <c r="J303" s="66">
        <v>1.0</v>
      </c>
      <c r="K303" s="67"/>
      <c r="L303" s="67"/>
      <c r="M303" s="68" t="s">
        <v>1327</v>
      </c>
      <c r="N303" s="66">
        <v>235959.0</v>
      </c>
      <c r="O303" s="66">
        <v>2.018031E7</v>
      </c>
      <c r="P303" s="66"/>
      <c r="Q303" s="66">
        <v>41.0</v>
      </c>
      <c r="R303" s="66">
        <v>2.018031E7</v>
      </c>
      <c r="S303" s="69">
        <v>0.0</v>
      </c>
      <c r="T303" s="70"/>
      <c r="U303" s="71"/>
      <c r="V303" s="71"/>
      <c r="W303" s="71"/>
      <c r="X303" s="72"/>
      <c r="Y303" s="65" t="s">
        <v>12</v>
      </c>
    </row>
    <row r="304">
      <c r="A304" s="66" t="s">
        <v>60</v>
      </c>
      <c r="B304" s="66">
        <v>1136897.0</v>
      </c>
      <c r="C304" s="66" t="s">
        <v>1328</v>
      </c>
      <c r="D304" s="66" t="s">
        <v>112</v>
      </c>
      <c r="E304" s="66" t="s">
        <v>1329</v>
      </c>
      <c r="F304" s="66" t="s">
        <v>1330</v>
      </c>
      <c r="G304" s="66">
        <v>1076.0</v>
      </c>
      <c r="H304" s="66">
        <v>1.9991106E7</v>
      </c>
      <c r="I304" s="66">
        <v>0.0</v>
      </c>
      <c r="J304" s="66">
        <v>1.0</v>
      </c>
      <c r="K304" s="67"/>
      <c r="L304" s="67"/>
      <c r="M304" s="68" t="s">
        <v>1331</v>
      </c>
      <c r="N304" s="66">
        <v>235959.0</v>
      </c>
      <c r="O304" s="66">
        <v>1.9991106E7</v>
      </c>
      <c r="P304" s="67"/>
      <c r="Q304" s="66">
        <v>64.0</v>
      </c>
      <c r="R304" s="66">
        <v>1.9991106E7</v>
      </c>
      <c r="S304" s="69">
        <v>0.0</v>
      </c>
      <c r="T304" s="70"/>
      <c r="U304" s="71"/>
      <c r="V304" s="71"/>
      <c r="W304" s="71"/>
      <c r="X304" s="72"/>
      <c r="Y304" s="65" t="s">
        <v>12</v>
      </c>
    </row>
    <row r="305">
      <c r="A305" s="65" t="s">
        <v>60</v>
      </c>
      <c r="B305" s="66">
        <v>1232269.0</v>
      </c>
      <c r="C305" s="65" t="s">
        <v>1328</v>
      </c>
      <c r="D305" s="65" t="s">
        <v>112</v>
      </c>
      <c r="E305" s="65" t="s">
        <v>1329</v>
      </c>
      <c r="F305" s="66" t="s">
        <v>1332</v>
      </c>
      <c r="G305" s="66">
        <v>7462.0</v>
      </c>
      <c r="H305" s="66">
        <v>1.9991106E7</v>
      </c>
      <c r="I305" s="66">
        <v>0.0</v>
      </c>
      <c r="J305" s="66">
        <v>1.0</v>
      </c>
      <c r="K305" s="67"/>
      <c r="L305" s="67"/>
      <c r="M305" s="68" t="s">
        <v>1333</v>
      </c>
      <c r="N305" s="66">
        <v>235959.0</v>
      </c>
      <c r="O305" s="66">
        <v>1.9991106E7</v>
      </c>
      <c r="P305" s="66"/>
      <c r="Q305" s="66">
        <v>412.0</v>
      </c>
      <c r="R305" s="66">
        <v>1.9991106E7</v>
      </c>
      <c r="S305" s="69">
        <v>0.0</v>
      </c>
      <c r="T305" s="70"/>
      <c r="U305" s="71"/>
      <c r="V305" s="71"/>
      <c r="W305" s="71"/>
      <c r="X305" s="72"/>
      <c r="Y305" s="65" t="s">
        <v>12</v>
      </c>
    </row>
    <row r="306">
      <c r="A306" s="66" t="s">
        <v>60</v>
      </c>
      <c r="B306" s="66">
        <v>5363567.0</v>
      </c>
      <c r="C306" s="66" t="s">
        <v>1334</v>
      </c>
      <c r="D306" s="66" t="s">
        <v>123</v>
      </c>
      <c r="E306" s="66" t="s">
        <v>1335</v>
      </c>
      <c r="F306" s="66" t="s">
        <v>1336</v>
      </c>
      <c r="G306" s="66">
        <v>3119.0</v>
      </c>
      <c r="H306" s="66">
        <v>2.0000113E7</v>
      </c>
      <c r="I306" s="66">
        <v>0.0</v>
      </c>
      <c r="J306" s="66">
        <v>1.0</v>
      </c>
      <c r="K306" s="67"/>
      <c r="L306" s="67"/>
      <c r="M306" s="68" t="s">
        <v>1337</v>
      </c>
      <c r="N306" s="66">
        <v>235959.0</v>
      </c>
      <c r="O306" s="66">
        <v>2.0000113E7</v>
      </c>
      <c r="P306" s="66"/>
      <c r="Q306" s="66">
        <v>223.0</v>
      </c>
      <c r="R306" s="66">
        <v>2.0000113E7</v>
      </c>
      <c r="S306" s="69">
        <v>0.0</v>
      </c>
      <c r="T306" s="70"/>
      <c r="U306" s="71"/>
      <c r="V306" s="71"/>
      <c r="W306" s="71"/>
      <c r="X306" s="72"/>
      <c r="Y306" s="65" t="s">
        <v>12</v>
      </c>
    </row>
    <row r="307">
      <c r="A307" s="66" t="s">
        <v>60</v>
      </c>
      <c r="B307" s="66">
        <v>6.1890296E7</v>
      </c>
      <c r="C307" s="66" t="s">
        <v>1338</v>
      </c>
      <c r="D307" s="66" t="s">
        <v>123</v>
      </c>
      <c r="E307" s="66" t="s">
        <v>1339</v>
      </c>
      <c r="F307" s="66" t="s">
        <v>1340</v>
      </c>
      <c r="G307" s="66">
        <v>290.0</v>
      </c>
      <c r="H307" s="66">
        <v>2.0011024E7</v>
      </c>
      <c r="I307" s="66">
        <v>0.0</v>
      </c>
      <c r="J307" s="66">
        <v>1.0</v>
      </c>
      <c r="K307" s="67"/>
      <c r="L307" s="67"/>
      <c r="M307" s="68" t="s">
        <v>1341</v>
      </c>
      <c r="N307" s="66">
        <v>235959.0</v>
      </c>
      <c r="O307" s="66">
        <v>2.0011024E7</v>
      </c>
      <c r="P307" s="67"/>
      <c r="Q307" s="66">
        <v>17.0</v>
      </c>
      <c r="R307" s="66">
        <v>2.0011024E7</v>
      </c>
      <c r="S307" s="69">
        <v>0.0</v>
      </c>
      <c r="T307" s="70"/>
      <c r="U307" s="71"/>
      <c r="V307" s="71"/>
      <c r="W307" s="71"/>
      <c r="X307" s="72"/>
      <c r="Y307" s="65" t="s">
        <v>12</v>
      </c>
    </row>
    <row r="308">
      <c r="A308" s="65" t="s">
        <v>79</v>
      </c>
      <c r="B308" s="66">
        <v>1.25632174E8</v>
      </c>
      <c r="C308" s="65" t="s">
        <v>1342</v>
      </c>
      <c r="D308" s="65" t="s">
        <v>220</v>
      </c>
      <c r="E308" s="65" t="s">
        <v>1343</v>
      </c>
      <c r="F308" s="66" t="s">
        <v>1344</v>
      </c>
      <c r="G308" s="66">
        <v>168.0</v>
      </c>
      <c r="H308" s="66">
        <v>2.0180104E7</v>
      </c>
      <c r="I308" s="66">
        <v>0.0</v>
      </c>
      <c r="J308" s="66">
        <v>5.0</v>
      </c>
      <c r="K308" s="67"/>
      <c r="L308" s="67"/>
      <c r="M308" s="68" t="s">
        <v>1345</v>
      </c>
      <c r="N308" s="66">
        <v>235959.0</v>
      </c>
      <c r="O308" s="66">
        <v>2.0180104E7</v>
      </c>
      <c r="P308" s="66" t="s">
        <v>1346</v>
      </c>
      <c r="Q308" s="66">
        <v>8.0</v>
      </c>
      <c r="R308" s="66">
        <v>2.0180104E7</v>
      </c>
      <c r="S308" s="69">
        <v>0.0</v>
      </c>
      <c r="T308" s="70"/>
      <c r="U308" s="71"/>
      <c r="V308" s="71"/>
      <c r="W308" s="71"/>
      <c r="X308" s="72"/>
      <c r="Y308" s="65" t="s">
        <v>12</v>
      </c>
    </row>
    <row r="309">
      <c r="A309" s="66" t="s">
        <v>60</v>
      </c>
      <c r="B309" s="66">
        <v>4.55556489E8</v>
      </c>
      <c r="C309" s="66" t="s">
        <v>1347</v>
      </c>
      <c r="D309" s="66" t="s">
        <v>1348</v>
      </c>
      <c r="E309" s="66" t="s">
        <v>1349</v>
      </c>
      <c r="F309" s="66" t="s">
        <v>1130</v>
      </c>
      <c r="G309" s="66">
        <v>1054.0</v>
      </c>
      <c r="H309" s="66">
        <v>2.0191213E7</v>
      </c>
      <c r="I309" s="66">
        <v>0.0</v>
      </c>
      <c r="J309" s="66">
        <v>22.0</v>
      </c>
      <c r="K309" s="67"/>
      <c r="L309" s="67"/>
      <c r="M309" s="66" t="s">
        <v>121</v>
      </c>
      <c r="N309" s="66">
        <v>235959.0</v>
      </c>
      <c r="O309" s="66">
        <v>2.0191213E7</v>
      </c>
      <c r="P309" s="67"/>
      <c r="Q309" s="66">
        <v>65.0</v>
      </c>
      <c r="R309" s="66">
        <v>2.0191213E7</v>
      </c>
      <c r="S309" s="69">
        <v>0.0</v>
      </c>
      <c r="T309" s="70"/>
      <c r="U309" s="71"/>
      <c r="V309" s="71"/>
      <c r="W309" s="71"/>
      <c r="X309" s="71"/>
      <c r="Y309" s="66" t="s">
        <v>20</v>
      </c>
    </row>
    <row r="310">
      <c r="A310" s="65" t="s">
        <v>60</v>
      </c>
      <c r="B310" s="66">
        <v>2.6697929E7</v>
      </c>
      <c r="C310" s="65" t="s">
        <v>1350</v>
      </c>
      <c r="D310" s="65" t="s">
        <v>123</v>
      </c>
      <c r="E310" s="65" t="s">
        <v>1351</v>
      </c>
      <c r="F310" s="66" t="s">
        <v>1352</v>
      </c>
      <c r="G310" s="66">
        <v>734.0</v>
      </c>
      <c r="H310" s="66">
        <v>2.0000905E7</v>
      </c>
      <c r="I310" s="66">
        <v>0.0</v>
      </c>
      <c r="J310" s="66">
        <v>1.0</v>
      </c>
      <c r="K310" s="67"/>
      <c r="L310" s="67"/>
      <c r="M310" s="68" t="s">
        <v>1353</v>
      </c>
      <c r="N310" s="66">
        <v>235959.0</v>
      </c>
      <c r="O310" s="66">
        <v>2.0000905E7</v>
      </c>
      <c r="P310" s="66"/>
      <c r="Q310" s="66">
        <v>37.0</v>
      </c>
      <c r="R310" s="66">
        <v>2.0000905E7</v>
      </c>
      <c r="S310" s="69">
        <v>0.0</v>
      </c>
      <c r="T310" s="70"/>
      <c r="U310" s="71"/>
      <c r="V310" s="71"/>
      <c r="W310" s="71"/>
      <c r="X310" s="72"/>
      <c r="Y310" s="65" t="s">
        <v>12</v>
      </c>
    </row>
    <row r="311">
      <c r="A311" s="66" t="s">
        <v>60</v>
      </c>
      <c r="B311" s="66">
        <v>2.89201529E8</v>
      </c>
      <c r="C311" s="66" t="s">
        <v>1354</v>
      </c>
      <c r="D311" s="66" t="s">
        <v>312</v>
      </c>
      <c r="E311" s="66" t="s">
        <v>1355</v>
      </c>
      <c r="F311" s="66" t="s">
        <v>1356</v>
      </c>
      <c r="G311" s="66">
        <v>327.0</v>
      </c>
      <c r="H311" s="66">
        <v>2.0100729E7</v>
      </c>
      <c r="I311" s="66">
        <v>0.0</v>
      </c>
      <c r="J311" s="66">
        <v>1.0</v>
      </c>
      <c r="K311" s="67"/>
      <c r="L311" s="67"/>
      <c r="M311" s="68" t="s">
        <v>1357</v>
      </c>
      <c r="N311" s="66">
        <v>235959.0</v>
      </c>
      <c r="O311" s="66">
        <v>2.0100729E7</v>
      </c>
      <c r="P311" s="67"/>
      <c r="Q311" s="66">
        <v>15.0</v>
      </c>
      <c r="R311" s="66">
        <v>2.0100729E7</v>
      </c>
      <c r="S311" s="69">
        <v>0.0</v>
      </c>
      <c r="T311" s="70"/>
      <c r="U311" s="71"/>
      <c r="V311" s="71"/>
      <c r="W311" s="71"/>
      <c r="X311" s="71"/>
      <c r="Y311" s="66" t="s">
        <v>16</v>
      </c>
    </row>
    <row r="312">
      <c r="A312" s="66" t="s">
        <v>60</v>
      </c>
      <c r="B312" s="66">
        <v>4.0289414E8</v>
      </c>
      <c r="C312" s="66" t="s">
        <v>1358</v>
      </c>
      <c r="D312" s="66" t="s">
        <v>106</v>
      </c>
      <c r="E312" s="66" t="s">
        <v>1359</v>
      </c>
      <c r="F312" s="66" t="s">
        <v>1360</v>
      </c>
      <c r="G312" s="66">
        <v>234.0</v>
      </c>
      <c r="H312" s="66">
        <v>2.0161111E7</v>
      </c>
      <c r="I312" s="66">
        <v>0.0</v>
      </c>
      <c r="J312" s="66">
        <v>2.0</v>
      </c>
      <c r="K312" s="67"/>
      <c r="L312" s="67"/>
      <c r="M312" s="68" t="s">
        <v>1361</v>
      </c>
      <c r="N312" s="66">
        <v>235959.0</v>
      </c>
      <c r="O312" s="66">
        <v>2.0161111E7</v>
      </c>
      <c r="P312" s="67"/>
      <c r="Q312" s="66">
        <v>11.0</v>
      </c>
      <c r="R312" s="66">
        <v>2.0161111E7</v>
      </c>
      <c r="S312" s="69">
        <v>0.0</v>
      </c>
      <c r="T312" s="70"/>
      <c r="U312" s="71"/>
      <c r="V312" s="71"/>
      <c r="W312" s="71"/>
      <c r="X312" s="72"/>
      <c r="Y312" s="65" t="s">
        <v>12</v>
      </c>
    </row>
    <row r="313">
      <c r="A313" s="66" t="s">
        <v>79</v>
      </c>
      <c r="B313" s="66">
        <v>1.36729623E8</v>
      </c>
      <c r="C313" s="66" t="s">
        <v>1362</v>
      </c>
      <c r="D313" s="66" t="s">
        <v>123</v>
      </c>
      <c r="E313" s="66" t="s">
        <v>1363</v>
      </c>
      <c r="F313" s="66" t="s">
        <v>1364</v>
      </c>
      <c r="G313" s="66">
        <v>411.0</v>
      </c>
      <c r="H313" s="66">
        <v>2.0181127E7</v>
      </c>
      <c r="I313" s="66">
        <v>0.0</v>
      </c>
      <c r="J313" s="66">
        <v>9.0</v>
      </c>
      <c r="K313" s="67"/>
      <c r="L313" s="67"/>
      <c r="M313" s="68" t="s">
        <v>1365</v>
      </c>
      <c r="N313" s="66">
        <v>235959.0</v>
      </c>
      <c r="O313" s="66">
        <v>2.0181127E7</v>
      </c>
      <c r="P313" s="66" t="s">
        <v>137</v>
      </c>
      <c r="Q313" s="66">
        <v>21.0</v>
      </c>
      <c r="R313" s="66">
        <v>2.0181127E7</v>
      </c>
      <c r="S313" s="69">
        <v>0.0</v>
      </c>
      <c r="T313" s="70"/>
      <c r="U313" s="71"/>
      <c r="V313" s="71"/>
      <c r="W313" s="71"/>
      <c r="X313" s="72"/>
      <c r="Y313" s="65" t="s">
        <v>12</v>
      </c>
    </row>
    <row r="314">
      <c r="A314" s="65" t="s">
        <v>60</v>
      </c>
      <c r="B314" s="66">
        <v>3.39661013E8</v>
      </c>
      <c r="C314" s="65" t="s">
        <v>1366</v>
      </c>
      <c r="D314" s="65" t="s">
        <v>123</v>
      </c>
      <c r="E314" s="65" t="s">
        <v>1367</v>
      </c>
      <c r="F314" s="66" t="s">
        <v>1368</v>
      </c>
      <c r="G314" s="66">
        <v>1346.0</v>
      </c>
      <c r="H314" s="66">
        <v>2.0130407E7</v>
      </c>
      <c r="I314" s="66">
        <v>0.0</v>
      </c>
      <c r="J314" s="66">
        <v>1.0</v>
      </c>
      <c r="K314" s="67"/>
      <c r="L314" s="67"/>
      <c r="M314" s="68" t="s">
        <v>1369</v>
      </c>
      <c r="N314" s="66">
        <v>235959.0</v>
      </c>
      <c r="O314" s="66">
        <v>2.0130407E7</v>
      </c>
      <c r="P314" s="67"/>
      <c r="Q314" s="66">
        <v>90.0</v>
      </c>
      <c r="R314" s="66">
        <v>2.0130407E7</v>
      </c>
      <c r="S314" s="69">
        <v>0.0</v>
      </c>
      <c r="T314" s="70"/>
      <c r="U314" s="71"/>
      <c r="V314" s="71"/>
      <c r="W314" s="71"/>
      <c r="X314" s="65"/>
      <c r="Y314" s="65" t="s">
        <v>12</v>
      </c>
    </row>
    <row r="315">
      <c r="A315" s="68" t="s">
        <v>59</v>
      </c>
      <c r="B315" s="66">
        <v>1.94767888E8</v>
      </c>
      <c r="C315" s="66" t="s">
        <v>1370</v>
      </c>
      <c r="D315" s="66" t="s">
        <v>106</v>
      </c>
      <c r="E315" s="66" t="s">
        <v>1371</v>
      </c>
      <c r="F315" s="66" t="s">
        <v>1372</v>
      </c>
      <c r="G315" s="66">
        <v>140.0</v>
      </c>
      <c r="H315" s="66">
        <v>2.0180424E7</v>
      </c>
      <c r="I315" s="66">
        <v>0.0</v>
      </c>
      <c r="J315" s="66">
        <v>4.0</v>
      </c>
      <c r="K315" s="67"/>
      <c r="L315" s="67"/>
      <c r="M315" s="68" t="s">
        <v>1373</v>
      </c>
      <c r="N315" s="66">
        <v>235959.0</v>
      </c>
      <c r="O315" s="66">
        <v>2.0180424E7</v>
      </c>
      <c r="P315" s="66" t="s">
        <v>1374</v>
      </c>
      <c r="Q315" s="66">
        <v>7.0</v>
      </c>
      <c r="R315" s="66">
        <v>2.0180424E7</v>
      </c>
      <c r="S315" s="69">
        <v>0.0</v>
      </c>
      <c r="T315" s="70"/>
      <c r="U315" s="71"/>
      <c r="V315" s="71"/>
      <c r="W315" s="71"/>
      <c r="X315" s="72"/>
      <c r="Y315" s="65" t="s">
        <v>12</v>
      </c>
    </row>
    <row r="316">
      <c r="A316" s="65" t="s">
        <v>79</v>
      </c>
      <c r="B316" s="66">
        <v>1.28550472E8</v>
      </c>
      <c r="C316" s="65" t="s">
        <v>1375</v>
      </c>
      <c r="D316" s="65" t="s">
        <v>106</v>
      </c>
      <c r="E316" s="65" t="s">
        <v>1376</v>
      </c>
      <c r="F316" s="66" t="s">
        <v>1377</v>
      </c>
      <c r="G316" s="66">
        <v>212.0</v>
      </c>
      <c r="H316" s="66">
        <v>2.0180419E7</v>
      </c>
      <c r="I316" s="66">
        <v>0.0</v>
      </c>
      <c r="J316" s="66">
        <v>5.0</v>
      </c>
      <c r="K316" s="67"/>
      <c r="L316" s="67"/>
      <c r="M316" s="68" t="s">
        <v>1378</v>
      </c>
      <c r="N316" s="66">
        <v>235959.0</v>
      </c>
      <c r="O316" s="66">
        <v>2.0180419E7</v>
      </c>
      <c r="P316" s="66" t="s">
        <v>990</v>
      </c>
      <c r="Q316" s="66">
        <v>12.0</v>
      </c>
      <c r="R316" s="66">
        <v>2.0180419E7</v>
      </c>
      <c r="S316" s="69">
        <v>0.0</v>
      </c>
      <c r="T316" s="70"/>
      <c r="U316" s="71"/>
      <c r="V316" s="71"/>
      <c r="W316" s="71"/>
      <c r="X316" s="72"/>
      <c r="Y316" s="65" t="s">
        <v>12</v>
      </c>
    </row>
    <row r="317">
      <c r="A317" s="66" t="s">
        <v>62</v>
      </c>
      <c r="B317" s="66">
        <v>2.0892386E7</v>
      </c>
      <c r="C317" s="66" t="s">
        <v>1379</v>
      </c>
      <c r="D317" s="66" t="s">
        <v>123</v>
      </c>
      <c r="E317" s="66" t="s">
        <v>1380</v>
      </c>
      <c r="F317" s="66" t="s">
        <v>1381</v>
      </c>
      <c r="G317" s="66">
        <v>200.0</v>
      </c>
      <c r="H317" s="66">
        <v>2.0150824E7</v>
      </c>
      <c r="I317" s="66">
        <v>0.0</v>
      </c>
      <c r="J317" s="66">
        <v>3.0</v>
      </c>
      <c r="K317" s="67"/>
      <c r="L317" s="67"/>
      <c r="M317" s="66" t="s">
        <v>121</v>
      </c>
      <c r="N317" s="66">
        <v>235959.0</v>
      </c>
      <c r="O317" s="66">
        <v>2.0150824E7</v>
      </c>
      <c r="P317" s="67"/>
      <c r="Q317" s="66">
        <v>7.0</v>
      </c>
      <c r="R317" s="66">
        <v>2.0150824E7</v>
      </c>
      <c r="S317" s="69">
        <v>0.0</v>
      </c>
      <c r="T317" s="70"/>
      <c r="U317" s="71"/>
      <c r="V317" s="71"/>
      <c r="W317" s="71"/>
      <c r="X317" s="72"/>
      <c r="Y317" s="65" t="s">
        <v>12</v>
      </c>
    </row>
    <row r="318">
      <c r="A318" s="68" t="s">
        <v>24</v>
      </c>
      <c r="B318" s="66">
        <v>3.4134033E7</v>
      </c>
      <c r="C318" s="66" t="s">
        <v>1382</v>
      </c>
      <c r="D318" s="66" t="s">
        <v>112</v>
      </c>
      <c r="E318" s="66" t="s">
        <v>1383</v>
      </c>
      <c r="F318" s="66" t="s">
        <v>1384</v>
      </c>
      <c r="G318" s="66">
        <v>681.0</v>
      </c>
      <c r="H318" s="66">
        <v>2.0140617E7</v>
      </c>
      <c r="I318" s="66">
        <v>0.0</v>
      </c>
      <c r="J318" s="66">
        <v>10.0</v>
      </c>
      <c r="K318" s="67"/>
      <c r="L318" s="67"/>
      <c r="M318" s="68" t="s">
        <v>1385</v>
      </c>
      <c r="N318" s="66">
        <v>235959.0</v>
      </c>
      <c r="O318" s="66">
        <v>2.0140617E7</v>
      </c>
      <c r="P318" s="66" t="s">
        <v>1386</v>
      </c>
      <c r="Q318" s="66">
        <v>46.0</v>
      </c>
      <c r="R318" s="66">
        <v>2.0140617E7</v>
      </c>
      <c r="S318" s="69">
        <v>0.0</v>
      </c>
      <c r="T318" s="70"/>
      <c r="U318" s="71"/>
      <c r="V318" s="71"/>
      <c r="W318" s="71"/>
      <c r="X318" s="72"/>
      <c r="Y318" s="65" t="s">
        <v>12</v>
      </c>
    </row>
    <row r="319">
      <c r="A319" s="66" t="s">
        <v>60</v>
      </c>
      <c r="B319" s="66">
        <v>4.35529658E8</v>
      </c>
      <c r="C319" s="66" t="s">
        <v>1387</v>
      </c>
      <c r="D319" s="66" t="s">
        <v>112</v>
      </c>
      <c r="E319" s="66" t="s">
        <v>1388</v>
      </c>
      <c r="F319" s="66" t="s">
        <v>1389</v>
      </c>
      <c r="G319" s="66">
        <v>2788.0</v>
      </c>
      <c r="H319" s="66">
        <v>2.0180922E7</v>
      </c>
      <c r="I319" s="66">
        <v>0.0</v>
      </c>
      <c r="J319" s="66">
        <v>1.0</v>
      </c>
      <c r="K319" s="67"/>
      <c r="L319" s="67"/>
      <c r="M319" s="68" t="s">
        <v>1390</v>
      </c>
      <c r="N319" s="66">
        <v>235959.0</v>
      </c>
      <c r="O319" s="66">
        <v>2.0180922E7</v>
      </c>
      <c r="P319" s="66"/>
      <c r="Q319" s="66">
        <v>182.0</v>
      </c>
      <c r="R319" s="66">
        <v>2.0180922E7</v>
      </c>
      <c r="S319" s="69">
        <v>0.0</v>
      </c>
      <c r="T319" s="70"/>
      <c r="U319" s="71"/>
      <c r="V319" s="71"/>
      <c r="W319" s="71"/>
      <c r="X319" s="72"/>
      <c r="Y319" s="65" t="s">
        <v>12</v>
      </c>
    </row>
    <row r="320">
      <c r="A320" s="74" t="s">
        <v>59</v>
      </c>
      <c r="B320" s="66">
        <v>1.47192354E8</v>
      </c>
      <c r="C320" s="65" t="s">
        <v>1391</v>
      </c>
      <c r="D320" s="65" t="s">
        <v>112</v>
      </c>
      <c r="E320" s="65" t="s">
        <v>1392</v>
      </c>
      <c r="F320" s="66" t="s">
        <v>1393</v>
      </c>
      <c r="G320" s="66">
        <v>97.0</v>
      </c>
      <c r="H320" s="66">
        <v>2.0141122E7</v>
      </c>
      <c r="I320" s="66">
        <v>0.0</v>
      </c>
      <c r="J320" s="66">
        <v>1.0</v>
      </c>
      <c r="K320" s="67"/>
      <c r="L320" s="67"/>
      <c r="M320" s="68" t="s">
        <v>1394</v>
      </c>
      <c r="N320" s="66">
        <v>235959.0</v>
      </c>
      <c r="O320" s="66">
        <v>2.0141122E7</v>
      </c>
      <c r="P320" s="67"/>
      <c r="Q320" s="66">
        <v>4.0</v>
      </c>
      <c r="R320" s="66">
        <v>2.0141122E7</v>
      </c>
      <c r="S320" s="69">
        <v>0.0</v>
      </c>
      <c r="T320" s="70"/>
      <c r="U320" s="71"/>
      <c r="V320" s="71"/>
      <c r="W320" s="71"/>
      <c r="X320" s="72"/>
      <c r="Y320" s="65" t="s">
        <v>12</v>
      </c>
    </row>
    <row r="321">
      <c r="A321" s="68" t="s">
        <v>59</v>
      </c>
      <c r="B321" s="66">
        <v>6.4288883E7</v>
      </c>
      <c r="C321" s="66" t="s">
        <v>1395</v>
      </c>
      <c r="D321" s="66" t="s">
        <v>112</v>
      </c>
      <c r="E321" s="66" t="s">
        <v>1396</v>
      </c>
      <c r="F321" s="66" t="s">
        <v>1397</v>
      </c>
      <c r="G321" s="66">
        <v>244.0</v>
      </c>
      <c r="H321" s="66">
        <v>2.0060525E7</v>
      </c>
      <c r="I321" s="66">
        <v>0.0</v>
      </c>
      <c r="J321" s="66">
        <v>1.0</v>
      </c>
      <c r="K321" s="67"/>
      <c r="L321" s="67"/>
      <c r="M321" s="68" t="s">
        <v>1398</v>
      </c>
      <c r="N321" s="66">
        <v>235959.0</v>
      </c>
      <c r="O321" s="66">
        <v>2.0060525E7</v>
      </c>
      <c r="P321" s="66"/>
      <c r="Q321" s="66">
        <v>13.0</v>
      </c>
      <c r="R321" s="66">
        <v>2.0060525E7</v>
      </c>
      <c r="S321" s="69">
        <v>0.0</v>
      </c>
      <c r="T321" s="70"/>
      <c r="U321" s="71"/>
      <c r="V321" s="71"/>
      <c r="W321" s="71"/>
      <c r="X321" s="72"/>
      <c r="Y321" s="65" t="s">
        <v>14</v>
      </c>
    </row>
    <row r="322">
      <c r="A322" s="73" t="s">
        <v>60</v>
      </c>
      <c r="B322" s="66">
        <v>1.63017497E8</v>
      </c>
      <c r="C322" s="65" t="s">
        <v>1399</v>
      </c>
      <c r="D322" s="65" t="s">
        <v>106</v>
      </c>
      <c r="E322" s="65" t="s">
        <v>1400</v>
      </c>
      <c r="F322" s="66" t="s">
        <v>1401</v>
      </c>
      <c r="G322" s="66">
        <v>4439.0</v>
      </c>
      <c r="H322" s="66">
        <v>2.0050605E7</v>
      </c>
      <c r="I322" s="66">
        <v>0.0</v>
      </c>
      <c r="J322" s="66">
        <v>1.0</v>
      </c>
      <c r="K322" s="67"/>
      <c r="L322" s="67"/>
      <c r="M322" s="68" t="s">
        <v>1402</v>
      </c>
      <c r="N322" s="66">
        <v>235959.0</v>
      </c>
      <c r="O322" s="66">
        <v>2.0050605E7</v>
      </c>
      <c r="P322" s="66"/>
      <c r="Q322" s="66">
        <v>216.0</v>
      </c>
      <c r="R322" s="66">
        <v>2.0050605E7</v>
      </c>
      <c r="S322" s="69">
        <v>0.0</v>
      </c>
      <c r="T322" s="70"/>
      <c r="U322" s="71"/>
      <c r="V322" s="71"/>
      <c r="W322" s="71"/>
      <c r="X322" s="72"/>
      <c r="Y322" s="65" t="s">
        <v>14</v>
      </c>
    </row>
    <row r="323">
      <c r="A323" s="66" t="s">
        <v>60</v>
      </c>
      <c r="B323" s="66">
        <v>3.53517194E8</v>
      </c>
      <c r="C323" s="66" t="s">
        <v>1403</v>
      </c>
      <c r="D323" s="66" t="s">
        <v>215</v>
      </c>
      <c r="E323" s="66" t="s">
        <v>1404</v>
      </c>
      <c r="F323" s="66" t="s">
        <v>1405</v>
      </c>
      <c r="G323" s="66">
        <v>377.0</v>
      </c>
      <c r="H323" s="66">
        <v>2.0140223E7</v>
      </c>
      <c r="I323" s="66">
        <v>0.0</v>
      </c>
      <c r="J323" s="66">
        <v>2.0</v>
      </c>
      <c r="K323" s="67"/>
      <c r="L323" s="67"/>
      <c r="M323" s="68" t="s">
        <v>1406</v>
      </c>
      <c r="N323" s="66">
        <v>235959.0</v>
      </c>
      <c r="O323" s="66">
        <v>2.0140223E7</v>
      </c>
      <c r="P323" s="67"/>
      <c r="Q323" s="66">
        <v>19.0</v>
      </c>
      <c r="R323" s="66">
        <v>2.0140223E7</v>
      </c>
      <c r="S323" s="69">
        <v>0.0</v>
      </c>
      <c r="T323" s="70"/>
      <c r="U323" s="71"/>
      <c r="V323" s="71"/>
      <c r="W323" s="71"/>
      <c r="X323" s="71"/>
      <c r="Y323" s="65" t="s">
        <v>14</v>
      </c>
    </row>
    <row r="324">
      <c r="A324" s="66" t="s">
        <v>60</v>
      </c>
      <c r="B324" s="66">
        <v>3.65568716E8</v>
      </c>
      <c r="C324" s="66" t="s">
        <v>1407</v>
      </c>
      <c r="D324" s="66" t="s">
        <v>1408</v>
      </c>
      <c r="E324" s="66" t="s">
        <v>1409</v>
      </c>
      <c r="F324" s="66" t="s">
        <v>1410</v>
      </c>
      <c r="G324" s="66">
        <v>509.0</v>
      </c>
      <c r="H324" s="66">
        <v>2.0141022E7</v>
      </c>
      <c r="I324" s="66">
        <v>0.0</v>
      </c>
      <c r="J324" s="66">
        <v>2.0</v>
      </c>
      <c r="K324" s="67"/>
      <c r="L324" s="67"/>
      <c r="M324" s="68" t="s">
        <v>1411</v>
      </c>
      <c r="N324" s="66">
        <v>235959.0</v>
      </c>
      <c r="O324" s="66">
        <v>2.0141022E7</v>
      </c>
      <c r="P324" s="66"/>
      <c r="Q324" s="66">
        <v>26.0</v>
      </c>
      <c r="R324" s="66">
        <v>2.0141022E7</v>
      </c>
      <c r="S324" s="69">
        <v>0.0</v>
      </c>
      <c r="T324" s="70"/>
      <c r="U324" s="71"/>
      <c r="V324" s="71"/>
      <c r="W324" s="71"/>
      <c r="X324" s="72"/>
      <c r="Y324" s="66" t="s">
        <v>16</v>
      </c>
    </row>
    <row r="325">
      <c r="A325" s="65" t="s">
        <v>67</v>
      </c>
      <c r="B325" s="66">
        <v>9529846.0</v>
      </c>
      <c r="C325" s="65" t="s">
        <v>1412</v>
      </c>
      <c r="D325" s="65" t="s">
        <v>827</v>
      </c>
      <c r="E325" s="65" t="s">
        <v>1413</v>
      </c>
      <c r="F325" s="66" t="s">
        <v>1414</v>
      </c>
      <c r="G325" s="66">
        <v>307.0</v>
      </c>
      <c r="H325" s="66">
        <v>2.0131126E7</v>
      </c>
      <c r="I325" s="66">
        <v>0.0</v>
      </c>
      <c r="J325" s="66">
        <v>19.0</v>
      </c>
      <c r="K325" s="67"/>
      <c r="L325" s="67"/>
      <c r="M325" s="66" t="s">
        <v>121</v>
      </c>
      <c r="N325" s="66">
        <v>235959.0</v>
      </c>
      <c r="O325" s="66">
        <v>2.0131126E7</v>
      </c>
      <c r="P325" s="66"/>
      <c r="Q325" s="66">
        <v>24.0</v>
      </c>
      <c r="R325" s="66">
        <v>2.0131126E7</v>
      </c>
      <c r="S325" s="69">
        <v>0.0</v>
      </c>
      <c r="T325" s="70"/>
      <c r="U325" s="71"/>
      <c r="V325" s="71"/>
      <c r="W325" s="71"/>
      <c r="X325" s="72"/>
      <c r="Y325" s="65" t="s">
        <v>12</v>
      </c>
    </row>
    <row r="326">
      <c r="A326" s="66" t="s">
        <v>60</v>
      </c>
      <c r="B326" s="66">
        <v>4.43648997E8</v>
      </c>
      <c r="C326" s="66" t="s">
        <v>1415</v>
      </c>
      <c r="D326" s="66" t="s">
        <v>123</v>
      </c>
      <c r="E326" s="66" t="s">
        <v>1416</v>
      </c>
      <c r="F326" s="66" t="s">
        <v>1417</v>
      </c>
      <c r="G326" s="66">
        <v>5356.0</v>
      </c>
      <c r="H326" s="66">
        <v>2.019033E7</v>
      </c>
      <c r="I326" s="66">
        <v>0.0</v>
      </c>
      <c r="J326" s="66">
        <v>131.0</v>
      </c>
      <c r="K326" s="67"/>
      <c r="L326" s="67"/>
      <c r="M326" s="66" t="s">
        <v>121</v>
      </c>
      <c r="N326" s="66">
        <v>235959.0</v>
      </c>
      <c r="O326" s="66">
        <v>2.019033E7</v>
      </c>
      <c r="P326" s="66"/>
      <c r="Q326" s="66">
        <v>269.0</v>
      </c>
      <c r="R326" s="66">
        <v>2.019033E7</v>
      </c>
      <c r="S326" s="69">
        <v>0.0</v>
      </c>
      <c r="T326" s="70"/>
      <c r="U326" s="71"/>
      <c r="V326" s="71"/>
      <c r="W326" s="71"/>
      <c r="X326" s="71"/>
      <c r="Y326" s="65" t="s">
        <v>14</v>
      </c>
    </row>
    <row r="327">
      <c r="A327" s="66" t="s">
        <v>60</v>
      </c>
      <c r="B327" s="66">
        <v>4.47797516E8</v>
      </c>
      <c r="C327" s="66" t="s">
        <v>1418</v>
      </c>
      <c r="D327" s="66" t="s">
        <v>123</v>
      </c>
      <c r="E327" s="66" t="s">
        <v>1419</v>
      </c>
      <c r="F327" s="66" t="s">
        <v>1420</v>
      </c>
      <c r="G327" s="66">
        <v>762.0</v>
      </c>
      <c r="H327" s="66">
        <v>2.0190607E7</v>
      </c>
      <c r="I327" s="66">
        <v>0.0</v>
      </c>
      <c r="J327" s="66">
        <v>24.0</v>
      </c>
      <c r="K327" s="67"/>
      <c r="L327" s="67"/>
      <c r="M327" s="66" t="s">
        <v>121</v>
      </c>
      <c r="N327" s="66">
        <v>235959.0</v>
      </c>
      <c r="O327" s="66">
        <v>2.0190607E7</v>
      </c>
      <c r="P327" s="67"/>
      <c r="Q327" s="66">
        <v>38.0</v>
      </c>
      <c r="R327" s="66">
        <v>2.0190607E7</v>
      </c>
      <c r="S327" s="69">
        <v>0.0</v>
      </c>
      <c r="T327" s="70"/>
      <c r="U327" s="71"/>
      <c r="V327" s="71"/>
      <c r="W327" s="71"/>
      <c r="X327" s="67"/>
      <c r="Y327" s="65" t="s">
        <v>14</v>
      </c>
    </row>
    <row r="328">
      <c r="A328" s="66" t="s">
        <v>60</v>
      </c>
      <c r="B328" s="66">
        <v>2.62669339E8</v>
      </c>
      <c r="C328" s="66" t="s">
        <v>1421</v>
      </c>
      <c r="D328" s="66" t="s">
        <v>244</v>
      </c>
      <c r="E328" s="66" t="s">
        <v>1422</v>
      </c>
      <c r="F328" s="66" t="s">
        <v>1423</v>
      </c>
      <c r="G328" s="66">
        <v>185.0</v>
      </c>
      <c r="H328" s="66">
        <v>2.0090316E7</v>
      </c>
      <c r="I328" s="66">
        <v>0.0</v>
      </c>
      <c r="J328" s="66">
        <v>1.0</v>
      </c>
      <c r="K328" s="67"/>
      <c r="L328" s="67"/>
      <c r="M328" s="68" t="s">
        <v>1424</v>
      </c>
      <c r="N328" s="66">
        <v>235959.0</v>
      </c>
      <c r="O328" s="66">
        <v>2.0090316E7</v>
      </c>
      <c r="P328" s="66"/>
      <c r="Q328" s="66">
        <v>8.0</v>
      </c>
      <c r="R328" s="66">
        <v>2.0090316E7</v>
      </c>
      <c r="S328" s="69">
        <v>0.0</v>
      </c>
      <c r="T328" s="70"/>
      <c r="U328" s="71"/>
      <c r="V328" s="71"/>
      <c r="W328" s="71"/>
      <c r="X328" s="72"/>
      <c r="Y328" s="66" t="s">
        <v>16</v>
      </c>
    </row>
    <row r="329">
      <c r="A329" s="68" t="s">
        <v>59</v>
      </c>
      <c r="B329" s="66">
        <v>8.4952788E7</v>
      </c>
      <c r="C329" s="66" t="s">
        <v>1425</v>
      </c>
      <c r="D329" s="66" t="s">
        <v>106</v>
      </c>
      <c r="E329" s="66" t="s">
        <v>1426</v>
      </c>
      <c r="F329" s="66" t="s">
        <v>1427</v>
      </c>
      <c r="G329" s="66">
        <v>155.0</v>
      </c>
      <c r="H329" s="66">
        <v>2.008123E7</v>
      </c>
      <c r="I329" s="66">
        <v>0.0</v>
      </c>
      <c r="J329" s="66">
        <v>1.0</v>
      </c>
      <c r="K329" s="67"/>
      <c r="L329" s="67"/>
      <c r="M329" s="68" t="s">
        <v>1428</v>
      </c>
      <c r="N329" s="66">
        <v>235959.0</v>
      </c>
      <c r="O329" s="66">
        <v>2.008123E7</v>
      </c>
      <c r="P329" s="67"/>
      <c r="Q329" s="66">
        <v>8.0</v>
      </c>
      <c r="R329" s="66">
        <v>2.008123E7</v>
      </c>
      <c r="S329" s="69">
        <v>0.0</v>
      </c>
      <c r="T329" s="70"/>
      <c r="U329" s="71"/>
      <c r="V329" s="71"/>
      <c r="W329" s="71"/>
      <c r="X329" s="72"/>
      <c r="Y329" s="65" t="s">
        <v>12</v>
      </c>
    </row>
    <row r="330">
      <c r="A330" s="73" t="s">
        <v>69</v>
      </c>
      <c r="B330" s="66">
        <v>5712674.0</v>
      </c>
      <c r="C330" s="65" t="s">
        <v>1429</v>
      </c>
      <c r="D330" s="65" t="s">
        <v>106</v>
      </c>
      <c r="E330" s="65" t="s">
        <v>1430</v>
      </c>
      <c r="F330" s="66" t="s">
        <v>1431</v>
      </c>
      <c r="G330" s="66">
        <v>2394.0</v>
      </c>
      <c r="H330" s="66">
        <v>2.0170608E7</v>
      </c>
      <c r="I330" s="66">
        <v>0.0</v>
      </c>
      <c r="J330" s="66">
        <v>34.0</v>
      </c>
      <c r="K330" s="67"/>
      <c r="L330" s="67"/>
      <c r="M330" s="68" t="s">
        <v>1432</v>
      </c>
      <c r="N330" s="66">
        <v>235959.0</v>
      </c>
      <c r="O330" s="66">
        <v>2.0170608E7</v>
      </c>
      <c r="P330" s="66" t="s">
        <v>1433</v>
      </c>
      <c r="Q330" s="66">
        <v>102.0</v>
      </c>
      <c r="R330" s="66">
        <v>2.0170608E7</v>
      </c>
      <c r="S330" s="69">
        <v>0.0</v>
      </c>
      <c r="T330" s="70"/>
      <c r="U330" s="71"/>
      <c r="V330" s="71"/>
      <c r="W330" s="71"/>
      <c r="X330" s="72"/>
      <c r="Y330" s="65" t="s">
        <v>12</v>
      </c>
    </row>
    <row r="331">
      <c r="A331" s="73" t="s">
        <v>60</v>
      </c>
      <c r="B331" s="66">
        <v>4.2101606E7</v>
      </c>
      <c r="C331" s="65" t="s">
        <v>1434</v>
      </c>
      <c r="D331" s="65" t="s">
        <v>106</v>
      </c>
      <c r="E331" s="65" t="s">
        <v>1435</v>
      </c>
      <c r="F331" s="66" t="s">
        <v>1436</v>
      </c>
      <c r="G331" s="66">
        <v>1406.0</v>
      </c>
      <c r="H331" s="66">
        <v>2.0010215E7</v>
      </c>
      <c r="I331" s="66">
        <v>0.0</v>
      </c>
      <c r="J331" s="66">
        <v>1.0</v>
      </c>
      <c r="K331" s="67"/>
      <c r="L331" s="67"/>
      <c r="M331" s="68" t="s">
        <v>1437</v>
      </c>
      <c r="N331" s="66">
        <v>235959.0</v>
      </c>
      <c r="O331" s="66">
        <v>2.0010215E7</v>
      </c>
      <c r="P331" s="66"/>
      <c r="Q331" s="66">
        <v>61.0</v>
      </c>
      <c r="R331" s="66">
        <v>2.0010215E7</v>
      </c>
      <c r="S331" s="69">
        <v>0.0</v>
      </c>
      <c r="T331" s="70"/>
      <c r="U331" s="71"/>
      <c r="V331" s="71"/>
      <c r="W331" s="71"/>
      <c r="X331" s="72"/>
      <c r="Y331" s="65" t="s">
        <v>12</v>
      </c>
    </row>
    <row r="332">
      <c r="A332" s="68" t="s">
        <v>59</v>
      </c>
      <c r="B332" s="66">
        <v>1.58836735E8</v>
      </c>
      <c r="C332" s="66" t="s">
        <v>1438</v>
      </c>
      <c r="D332" s="66" t="s">
        <v>112</v>
      </c>
      <c r="E332" s="66" t="s">
        <v>1439</v>
      </c>
      <c r="F332" s="66" t="s">
        <v>1440</v>
      </c>
      <c r="G332" s="66">
        <v>638.0</v>
      </c>
      <c r="H332" s="66">
        <v>2.0150902E7</v>
      </c>
      <c r="I332" s="66">
        <v>0.0</v>
      </c>
      <c r="J332" s="66">
        <v>2.0</v>
      </c>
      <c r="K332" s="67"/>
      <c r="L332" s="67"/>
      <c r="M332" s="68" t="s">
        <v>1441</v>
      </c>
      <c r="N332" s="66">
        <v>235959.0</v>
      </c>
      <c r="O332" s="66">
        <v>2.0150902E7</v>
      </c>
      <c r="P332" s="67"/>
      <c r="Q332" s="66">
        <v>30.0</v>
      </c>
      <c r="R332" s="66">
        <v>2.0150902E7</v>
      </c>
      <c r="S332" s="69">
        <v>0.0</v>
      </c>
      <c r="T332" s="70"/>
      <c r="U332" s="71"/>
      <c r="V332" s="71"/>
      <c r="W332" s="71"/>
      <c r="X332" s="72"/>
      <c r="Y332" s="65" t="s">
        <v>14</v>
      </c>
    </row>
    <row r="333">
      <c r="A333" s="66" t="s">
        <v>60</v>
      </c>
      <c r="B333" s="66">
        <v>1.4704039E8</v>
      </c>
      <c r="C333" s="66" t="s">
        <v>1442</v>
      </c>
      <c r="D333" s="66" t="s">
        <v>106</v>
      </c>
      <c r="E333" s="66" t="s">
        <v>1443</v>
      </c>
      <c r="F333" s="66" t="s">
        <v>1444</v>
      </c>
      <c r="G333" s="66">
        <v>234.0</v>
      </c>
      <c r="H333" s="66">
        <v>2.0041102E7</v>
      </c>
      <c r="I333" s="66">
        <v>0.0</v>
      </c>
      <c r="J333" s="66">
        <v>1.0</v>
      </c>
      <c r="K333" s="67"/>
      <c r="L333" s="67"/>
      <c r="M333" s="68" t="s">
        <v>1445</v>
      </c>
      <c r="N333" s="66">
        <v>235959.0</v>
      </c>
      <c r="O333" s="66">
        <v>2.0041102E7</v>
      </c>
      <c r="P333" s="67"/>
      <c r="Q333" s="66">
        <v>13.0</v>
      </c>
      <c r="R333" s="66">
        <v>2.0041102E7</v>
      </c>
      <c r="S333" s="69">
        <v>0.0</v>
      </c>
      <c r="T333" s="70"/>
      <c r="U333" s="71"/>
      <c r="V333" s="71"/>
      <c r="W333" s="71"/>
      <c r="X333" s="72"/>
      <c r="Y333" s="65" t="s">
        <v>12</v>
      </c>
    </row>
    <row r="334">
      <c r="A334" s="74" t="s">
        <v>59</v>
      </c>
      <c r="B334" s="66">
        <v>1.42971308E8</v>
      </c>
      <c r="C334" s="65" t="s">
        <v>1446</v>
      </c>
      <c r="D334" s="65" t="s">
        <v>123</v>
      </c>
      <c r="E334" s="65" t="s">
        <v>1447</v>
      </c>
      <c r="F334" s="66" t="s">
        <v>1448</v>
      </c>
      <c r="G334" s="66">
        <v>218.0</v>
      </c>
      <c r="H334" s="66">
        <v>2.0140707E7</v>
      </c>
      <c r="I334" s="66">
        <v>0.0</v>
      </c>
      <c r="J334" s="66">
        <v>1.0</v>
      </c>
      <c r="K334" s="67"/>
      <c r="L334" s="67"/>
      <c r="M334" s="68" t="s">
        <v>1449</v>
      </c>
      <c r="N334" s="66">
        <v>235959.0</v>
      </c>
      <c r="O334" s="66">
        <v>2.0140707E7</v>
      </c>
      <c r="P334" s="67"/>
      <c r="Q334" s="66">
        <v>11.0</v>
      </c>
      <c r="R334" s="66">
        <v>2.0140707E7</v>
      </c>
      <c r="S334" s="69">
        <v>0.0</v>
      </c>
      <c r="T334" s="70"/>
      <c r="U334" s="71"/>
      <c r="V334" s="71"/>
      <c r="W334" s="71"/>
      <c r="X334" s="72"/>
      <c r="Y334" s="65" t="s">
        <v>12</v>
      </c>
    </row>
    <row r="335">
      <c r="A335" s="66" t="s">
        <v>79</v>
      </c>
      <c r="B335" s="66">
        <v>1.33502841E8</v>
      </c>
      <c r="C335" s="66" t="s">
        <v>1450</v>
      </c>
      <c r="D335" s="66" t="s">
        <v>949</v>
      </c>
      <c r="E335" s="66" t="s">
        <v>1451</v>
      </c>
      <c r="F335" s="66" t="s">
        <v>1452</v>
      </c>
      <c r="G335" s="66">
        <v>743.0</v>
      </c>
      <c r="H335" s="66">
        <v>2.0180907E7</v>
      </c>
      <c r="I335" s="66">
        <v>0.0</v>
      </c>
      <c r="J335" s="66">
        <v>22.0</v>
      </c>
      <c r="K335" s="67"/>
      <c r="L335" s="67"/>
      <c r="M335" s="68" t="s">
        <v>1453</v>
      </c>
      <c r="N335" s="66">
        <v>235959.0</v>
      </c>
      <c r="O335" s="66">
        <v>2.0180907E7</v>
      </c>
      <c r="P335" s="66" t="s">
        <v>187</v>
      </c>
      <c r="Q335" s="66">
        <v>52.0</v>
      </c>
      <c r="R335" s="66">
        <v>2.0180907E7</v>
      </c>
      <c r="S335" s="69">
        <v>0.0</v>
      </c>
      <c r="T335" s="70"/>
      <c r="U335" s="71"/>
      <c r="V335" s="71"/>
      <c r="W335" s="71"/>
      <c r="X335" s="72"/>
      <c r="Y335" s="66" t="s">
        <v>16</v>
      </c>
    </row>
    <row r="336">
      <c r="A336" s="66" t="s">
        <v>63</v>
      </c>
      <c r="B336" s="66">
        <v>1.7892158E7</v>
      </c>
      <c r="C336" s="66" t="s">
        <v>1454</v>
      </c>
      <c r="D336" s="66" t="s">
        <v>106</v>
      </c>
      <c r="E336" s="66" t="s">
        <v>1455</v>
      </c>
      <c r="F336" s="66" t="s">
        <v>1456</v>
      </c>
      <c r="G336" s="66">
        <v>537.0</v>
      </c>
      <c r="H336" s="66">
        <v>2.0131231E7</v>
      </c>
      <c r="I336" s="66">
        <v>0.0</v>
      </c>
      <c r="J336" s="66">
        <v>10.0</v>
      </c>
      <c r="K336" s="67"/>
      <c r="L336" s="67"/>
      <c r="M336" s="68" t="s">
        <v>1457</v>
      </c>
      <c r="N336" s="66">
        <v>235959.0</v>
      </c>
      <c r="O336" s="66">
        <v>2.0131231E7</v>
      </c>
      <c r="P336" s="67"/>
      <c r="Q336" s="66">
        <v>29.0</v>
      </c>
      <c r="R336" s="66">
        <v>2.0131231E7</v>
      </c>
      <c r="S336" s="69">
        <v>0.0</v>
      </c>
      <c r="T336" s="70"/>
      <c r="U336" s="71"/>
      <c r="V336" s="71"/>
      <c r="W336" s="71"/>
      <c r="X336" s="72"/>
      <c r="Y336" s="65" t="s">
        <v>12</v>
      </c>
    </row>
    <row r="337">
      <c r="A337" s="66" t="s">
        <v>23</v>
      </c>
      <c r="B337" s="66">
        <v>5214883.0</v>
      </c>
      <c r="C337" s="66" t="s">
        <v>1458</v>
      </c>
      <c r="D337" s="66" t="s">
        <v>106</v>
      </c>
      <c r="E337" s="66" t="s">
        <v>1459</v>
      </c>
      <c r="F337" s="66" t="s">
        <v>1460</v>
      </c>
      <c r="G337" s="66">
        <v>370.0</v>
      </c>
      <c r="H337" s="66">
        <v>2.0140101E7</v>
      </c>
      <c r="I337" s="66">
        <v>0.0</v>
      </c>
      <c r="J337" s="66">
        <v>7.0</v>
      </c>
      <c r="K337" s="67"/>
      <c r="L337" s="67"/>
      <c r="M337" s="66" t="s">
        <v>121</v>
      </c>
      <c r="N337" s="66">
        <v>235959.0</v>
      </c>
      <c r="O337" s="66">
        <v>2.0140101E7</v>
      </c>
      <c r="P337" s="67"/>
      <c r="Q337" s="66">
        <v>25.0</v>
      </c>
      <c r="R337" s="66">
        <v>2.0140101E7</v>
      </c>
      <c r="S337" s="69">
        <v>0.0</v>
      </c>
      <c r="T337" s="70"/>
      <c r="U337" s="71"/>
      <c r="V337" s="71"/>
      <c r="W337" s="71"/>
      <c r="X337" s="72"/>
      <c r="Y337" s="65" t="s">
        <v>12</v>
      </c>
    </row>
    <row r="338">
      <c r="A338" s="66" t="s">
        <v>60</v>
      </c>
      <c r="B338" s="66">
        <v>4.20784193E8</v>
      </c>
      <c r="C338" s="66" t="s">
        <v>1461</v>
      </c>
      <c r="D338" s="66" t="s">
        <v>112</v>
      </c>
      <c r="E338" s="66" t="s">
        <v>1462</v>
      </c>
      <c r="F338" s="66" t="s">
        <v>1463</v>
      </c>
      <c r="G338" s="66">
        <v>2306.0</v>
      </c>
      <c r="H338" s="66">
        <v>2.0171119E7</v>
      </c>
      <c r="I338" s="66">
        <v>0.0</v>
      </c>
      <c r="J338" s="66">
        <v>1.0</v>
      </c>
      <c r="K338" s="67"/>
      <c r="L338" s="67"/>
      <c r="M338" s="68" t="s">
        <v>1464</v>
      </c>
      <c r="N338" s="66">
        <v>235959.0</v>
      </c>
      <c r="O338" s="66">
        <v>2.0171119E7</v>
      </c>
      <c r="P338" s="66"/>
      <c r="Q338" s="66">
        <v>164.0</v>
      </c>
      <c r="R338" s="66">
        <v>2.0171119E7</v>
      </c>
      <c r="S338" s="69">
        <v>0.0</v>
      </c>
      <c r="T338" s="70"/>
      <c r="U338" s="71"/>
      <c r="V338" s="71"/>
      <c r="W338" s="71"/>
      <c r="X338" s="72"/>
      <c r="Y338" s="65" t="s">
        <v>12</v>
      </c>
    </row>
    <row r="339">
      <c r="A339" s="66" t="s">
        <v>63</v>
      </c>
      <c r="B339" s="66">
        <v>5.2580985E7</v>
      </c>
      <c r="C339" s="66" t="s">
        <v>1465</v>
      </c>
      <c r="D339" s="66" t="s">
        <v>123</v>
      </c>
      <c r="E339" s="66" t="s">
        <v>1466</v>
      </c>
      <c r="F339" s="66" t="s">
        <v>1467</v>
      </c>
      <c r="G339" s="66">
        <v>1135.0</v>
      </c>
      <c r="H339" s="66">
        <v>2.0190221E7</v>
      </c>
      <c r="I339" s="66">
        <v>0.0</v>
      </c>
      <c r="J339" s="66">
        <v>16.0</v>
      </c>
      <c r="K339" s="67"/>
      <c r="L339" s="67"/>
      <c r="M339" s="68" t="s">
        <v>1468</v>
      </c>
      <c r="N339" s="66">
        <v>235959.0</v>
      </c>
      <c r="O339" s="66">
        <v>2.0190221E7</v>
      </c>
      <c r="P339" s="66"/>
      <c r="Q339" s="66">
        <v>40.0</v>
      </c>
      <c r="R339" s="66">
        <v>2.0190221E7</v>
      </c>
      <c r="S339" s="69">
        <v>0.0</v>
      </c>
      <c r="T339" s="70"/>
      <c r="U339" s="71"/>
      <c r="V339" s="71"/>
      <c r="W339" s="71"/>
      <c r="X339" s="72"/>
      <c r="Y339" s="65" t="s">
        <v>12</v>
      </c>
    </row>
    <row r="340">
      <c r="A340" s="66" t="s">
        <v>60</v>
      </c>
      <c r="B340" s="66">
        <v>4.49210787E8</v>
      </c>
      <c r="C340" s="66" t="s">
        <v>1469</v>
      </c>
      <c r="D340" s="66" t="s">
        <v>413</v>
      </c>
      <c r="E340" s="66" t="s">
        <v>1470</v>
      </c>
      <c r="F340" s="66" t="s">
        <v>1471</v>
      </c>
      <c r="G340" s="66">
        <v>1186.0</v>
      </c>
      <c r="H340" s="66">
        <v>2.0190801E7</v>
      </c>
      <c r="I340" s="66">
        <v>0.0</v>
      </c>
      <c r="J340" s="66">
        <v>19.0</v>
      </c>
      <c r="K340" s="67"/>
      <c r="L340" s="67"/>
      <c r="M340" s="66" t="s">
        <v>121</v>
      </c>
      <c r="N340" s="66">
        <v>235959.0</v>
      </c>
      <c r="O340" s="66">
        <v>2.0190801E7</v>
      </c>
      <c r="P340" s="66"/>
      <c r="Q340" s="66">
        <v>50.0</v>
      </c>
      <c r="R340" s="66">
        <v>2.0190801E7</v>
      </c>
      <c r="S340" s="69">
        <v>0.0</v>
      </c>
      <c r="T340" s="70"/>
      <c r="U340" s="71"/>
      <c r="V340" s="71"/>
      <c r="W340" s="71"/>
      <c r="X340" s="72"/>
      <c r="Y340" s="66" t="s">
        <v>16</v>
      </c>
    </row>
    <row r="341">
      <c r="A341" s="66" t="s">
        <v>60</v>
      </c>
      <c r="B341" s="66">
        <v>3.1367818E8</v>
      </c>
      <c r="C341" s="66" t="s">
        <v>1472</v>
      </c>
      <c r="D341" s="66" t="s">
        <v>244</v>
      </c>
      <c r="E341" s="66" t="s">
        <v>1473</v>
      </c>
      <c r="F341" s="66" t="s">
        <v>1474</v>
      </c>
      <c r="G341" s="66">
        <v>401.0</v>
      </c>
      <c r="H341" s="66">
        <v>2.0111126E7</v>
      </c>
      <c r="I341" s="66">
        <v>0.0</v>
      </c>
      <c r="J341" s="66">
        <v>1.0</v>
      </c>
      <c r="K341" s="67"/>
      <c r="L341" s="67"/>
      <c r="M341" s="68" t="s">
        <v>1475</v>
      </c>
      <c r="N341" s="66">
        <v>235959.0</v>
      </c>
      <c r="O341" s="66">
        <v>2.0111126E7</v>
      </c>
      <c r="P341" s="67"/>
      <c r="Q341" s="66">
        <v>19.0</v>
      </c>
      <c r="R341" s="66">
        <v>2.0111126E7</v>
      </c>
      <c r="S341" s="69">
        <v>0.0</v>
      </c>
      <c r="T341" s="70"/>
      <c r="U341" s="71"/>
      <c r="V341" s="71"/>
      <c r="W341" s="71"/>
      <c r="X341" s="72"/>
      <c r="Y341" s="66" t="s">
        <v>16</v>
      </c>
    </row>
    <row r="342">
      <c r="A342" s="73" t="s">
        <v>56</v>
      </c>
      <c r="B342" s="66">
        <v>7178406.0</v>
      </c>
      <c r="C342" s="65" t="s">
        <v>1476</v>
      </c>
      <c r="D342" s="65" t="s">
        <v>112</v>
      </c>
      <c r="E342" s="65" t="s">
        <v>1477</v>
      </c>
      <c r="F342" s="66" t="s">
        <v>1478</v>
      </c>
      <c r="G342" s="66">
        <v>3579.0</v>
      </c>
      <c r="H342" s="66">
        <v>2.0191124E7</v>
      </c>
      <c r="I342" s="66">
        <v>0.0</v>
      </c>
      <c r="J342" s="66">
        <v>66.0</v>
      </c>
      <c r="K342" s="67"/>
      <c r="L342" s="67"/>
      <c r="M342" s="68" t="s">
        <v>1479</v>
      </c>
      <c r="N342" s="66">
        <v>235959.0</v>
      </c>
      <c r="O342" s="66">
        <v>2.0191124E7</v>
      </c>
      <c r="P342" s="66" t="s">
        <v>1480</v>
      </c>
      <c r="Q342" s="66">
        <v>151.0</v>
      </c>
      <c r="R342" s="66">
        <v>2.0191124E7</v>
      </c>
      <c r="S342" s="69">
        <v>0.0</v>
      </c>
      <c r="T342" s="70"/>
      <c r="U342" s="71"/>
      <c r="V342" s="71"/>
      <c r="W342" s="71"/>
      <c r="X342" s="72"/>
      <c r="Y342" s="65" t="s">
        <v>12</v>
      </c>
    </row>
    <row r="343">
      <c r="A343" s="74" t="s">
        <v>24</v>
      </c>
      <c r="B343" s="66">
        <v>5.6044787E7</v>
      </c>
      <c r="C343" s="65" t="s">
        <v>1481</v>
      </c>
      <c r="D343" s="65" t="s">
        <v>776</v>
      </c>
      <c r="E343" s="65" t="s">
        <v>1482</v>
      </c>
      <c r="F343" s="66" t="s">
        <v>1483</v>
      </c>
      <c r="G343" s="66">
        <v>743.0</v>
      </c>
      <c r="H343" s="66">
        <v>2.0180702E7</v>
      </c>
      <c r="I343" s="66">
        <v>0.0</v>
      </c>
      <c r="J343" s="66">
        <v>17.0</v>
      </c>
      <c r="K343" s="67"/>
      <c r="L343" s="67"/>
      <c r="M343" s="68" t="s">
        <v>1484</v>
      </c>
      <c r="N343" s="66">
        <v>235959.0</v>
      </c>
      <c r="O343" s="66">
        <v>2.0180702E7</v>
      </c>
      <c r="P343" s="66" t="s">
        <v>853</v>
      </c>
      <c r="Q343" s="66">
        <v>51.0</v>
      </c>
      <c r="R343" s="66">
        <v>2.0180702E7</v>
      </c>
      <c r="S343" s="69">
        <v>0.0</v>
      </c>
      <c r="T343" s="70"/>
      <c r="U343" s="71"/>
      <c r="V343" s="71"/>
      <c r="W343" s="71"/>
      <c r="X343" s="72"/>
      <c r="Y343" s="66" t="s">
        <v>16</v>
      </c>
    </row>
    <row r="344">
      <c r="A344" s="66" t="s">
        <v>76</v>
      </c>
      <c r="B344" s="66">
        <v>1.1398638E7</v>
      </c>
      <c r="C344" s="66" t="s">
        <v>1485</v>
      </c>
      <c r="D344" s="66" t="s">
        <v>106</v>
      </c>
      <c r="E344" s="66" t="s">
        <v>1486</v>
      </c>
      <c r="F344" s="66" t="s">
        <v>1487</v>
      </c>
      <c r="G344" s="66">
        <v>469.0</v>
      </c>
      <c r="H344" s="66">
        <v>2.0141111E7</v>
      </c>
      <c r="I344" s="66">
        <v>0.0</v>
      </c>
      <c r="J344" s="66">
        <v>1.0</v>
      </c>
      <c r="K344" s="67"/>
      <c r="L344" s="67"/>
      <c r="M344" s="68" t="s">
        <v>1488</v>
      </c>
      <c r="N344" s="66">
        <v>235959.0</v>
      </c>
      <c r="O344" s="66">
        <v>2.0141111E7</v>
      </c>
      <c r="P344" s="67"/>
      <c r="Q344" s="66">
        <v>23.0</v>
      </c>
      <c r="R344" s="66">
        <v>2.0141111E7</v>
      </c>
      <c r="S344" s="75">
        <v>0.0</v>
      </c>
      <c r="T344" s="70"/>
      <c r="U344" s="71"/>
      <c r="V344" s="71"/>
      <c r="W344" s="71"/>
      <c r="X344" s="67"/>
      <c r="Y344" s="65" t="s">
        <v>12</v>
      </c>
    </row>
    <row r="345">
      <c r="A345" s="74" t="s">
        <v>59</v>
      </c>
      <c r="B345" s="66">
        <v>1.87486637E8</v>
      </c>
      <c r="C345" s="65" t="s">
        <v>1489</v>
      </c>
      <c r="D345" s="65" t="s">
        <v>258</v>
      </c>
      <c r="E345" s="65" t="s">
        <v>1490</v>
      </c>
      <c r="F345" s="66" t="s">
        <v>1491</v>
      </c>
      <c r="G345" s="66">
        <v>1451.0</v>
      </c>
      <c r="H345" s="66">
        <v>2.0171001E7</v>
      </c>
      <c r="I345" s="66">
        <v>0.0</v>
      </c>
      <c r="J345" s="66">
        <v>18.0</v>
      </c>
      <c r="K345" s="67"/>
      <c r="L345" s="67"/>
      <c r="M345" s="68" t="s">
        <v>1492</v>
      </c>
      <c r="N345" s="66">
        <v>235959.0</v>
      </c>
      <c r="O345" s="66">
        <v>2.0171001E7</v>
      </c>
      <c r="P345" s="66" t="s">
        <v>1493</v>
      </c>
      <c r="Q345" s="66">
        <v>63.0</v>
      </c>
      <c r="R345" s="66">
        <v>2.0171001E7</v>
      </c>
      <c r="S345" s="69">
        <v>0.0</v>
      </c>
      <c r="T345" s="70"/>
      <c r="U345" s="71"/>
      <c r="V345" s="71"/>
      <c r="W345" s="71"/>
      <c r="X345" s="72"/>
      <c r="Y345" s="66" t="s">
        <v>16</v>
      </c>
    </row>
    <row r="346">
      <c r="A346" s="68" t="s">
        <v>59</v>
      </c>
      <c r="B346" s="66">
        <v>1.26048293E8</v>
      </c>
      <c r="C346" s="66" t="s">
        <v>1494</v>
      </c>
      <c r="D346" s="66" t="s">
        <v>1495</v>
      </c>
      <c r="E346" s="66" t="s">
        <v>1496</v>
      </c>
      <c r="F346" s="66" t="s">
        <v>887</v>
      </c>
      <c r="G346" s="66">
        <v>272.0</v>
      </c>
      <c r="H346" s="66">
        <v>2.013022E7</v>
      </c>
      <c r="I346" s="66">
        <v>0.0</v>
      </c>
      <c r="J346" s="66">
        <v>1.0</v>
      </c>
      <c r="K346" s="67"/>
      <c r="L346" s="67"/>
      <c r="M346" s="68" t="s">
        <v>1497</v>
      </c>
      <c r="N346" s="66">
        <v>235959.0</v>
      </c>
      <c r="O346" s="66">
        <v>2.013022E7</v>
      </c>
      <c r="P346" s="67"/>
      <c r="Q346" s="66">
        <v>12.0</v>
      </c>
      <c r="R346" s="66">
        <v>2.013022E7</v>
      </c>
      <c r="S346" s="69">
        <v>0.0</v>
      </c>
      <c r="T346" s="70"/>
      <c r="U346" s="71"/>
      <c r="V346" s="71"/>
      <c r="W346" s="71"/>
      <c r="X346" s="72"/>
      <c r="Y346" s="66" t="s">
        <v>16</v>
      </c>
    </row>
    <row r="347">
      <c r="A347" s="66" t="s">
        <v>60</v>
      </c>
      <c r="B347" s="66">
        <v>4.34389508E8</v>
      </c>
      <c r="C347" s="66" t="s">
        <v>1498</v>
      </c>
      <c r="D347" s="66" t="s">
        <v>1499</v>
      </c>
      <c r="E347" s="66" t="s">
        <v>1500</v>
      </c>
      <c r="F347" s="66" t="s">
        <v>1501</v>
      </c>
      <c r="G347" s="66">
        <v>1893.0</v>
      </c>
      <c r="H347" s="66">
        <v>2.0180816E7</v>
      </c>
      <c r="I347" s="66">
        <v>0.0</v>
      </c>
      <c r="J347" s="66">
        <v>1.0</v>
      </c>
      <c r="K347" s="67"/>
      <c r="L347" s="67"/>
      <c r="M347" s="68" t="s">
        <v>1502</v>
      </c>
      <c r="N347" s="66">
        <v>235959.0</v>
      </c>
      <c r="O347" s="66">
        <v>2.0180816E7</v>
      </c>
      <c r="P347" s="67"/>
      <c r="Q347" s="66">
        <v>84.0</v>
      </c>
      <c r="R347" s="66">
        <v>2.0180816E7</v>
      </c>
      <c r="S347" s="69">
        <v>0.0</v>
      </c>
      <c r="T347" s="70"/>
      <c r="U347" s="71"/>
      <c r="V347" s="71"/>
      <c r="W347" s="71"/>
      <c r="X347" s="72"/>
      <c r="Y347" s="65" t="s">
        <v>22</v>
      </c>
    </row>
    <row r="348">
      <c r="A348" s="66" t="s">
        <v>69</v>
      </c>
      <c r="B348" s="66">
        <v>7472490.0</v>
      </c>
      <c r="C348" s="66" t="s">
        <v>1503</v>
      </c>
      <c r="D348" s="66" t="s">
        <v>220</v>
      </c>
      <c r="E348" s="66" t="s">
        <v>1504</v>
      </c>
      <c r="F348" s="66" t="s">
        <v>1505</v>
      </c>
      <c r="G348" s="66">
        <v>5054.0</v>
      </c>
      <c r="H348" s="66">
        <v>2.0180303E7</v>
      </c>
      <c r="I348" s="66">
        <v>0.0</v>
      </c>
      <c r="J348" s="66">
        <v>29.0</v>
      </c>
      <c r="K348" s="67"/>
      <c r="L348" s="67"/>
      <c r="M348" s="68" t="s">
        <v>1506</v>
      </c>
      <c r="N348" s="66">
        <v>235959.0</v>
      </c>
      <c r="O348" s="66">
        <v>2.0180303E7</v>
      </c>
      <c r="P348" s="66" t="s">
        <v>239</v>
      </c>
      <c r="Q348" s="66">
        <v>300.0</v>
      </c>
      <c r="R348" s="66">
        <v>2.0180303E7</v>
      </c>
      <c r="S348" s="69">
        <v>0.0</v>
      </c>
      <c r="T348" s="70"/>
      <c r="U348" s="71"/>
      <c r="V348" s="71"/>
      <c r="W348" s="71"/>
      <c r="X348" s="71"/>
      <c r="Y348" s="65" t="s">
        <v>14</v>
      </c>
    </row>
    <row r="349">
      <c r="A349" s="66" t="s">
        <v>60</v>
      </c>
      <c r="B349" s="66">
        <v>4.36908363E8</v>
      </c>
      <c r="C349" s="66" t="s">
        <v>1507</v>
      </c>
      <c r="D349" s="66" t="s">
        <v>123</v>
      </c>
      <c r="E349" s="66" t="s">
        <v>1508</v>
      </c>
      <c r="F349" s="66" t="s">
        <v>1509</v>
      </c>
      <c r="G349" s="66">
        <v>2625.0</v>
      </c>
      <c r="H349" s="66">
        <v>2.0181011E7</v>
      </c>
      <c r="I349" s="66">
        <v>0.0</v>
      </c>
      <c r="J349" s="66">
        <v>1.0</v>
      </c>
      <c r="K349" s="67"/>
      <c r="L349" s="67"/>
      <c r="M349" s="68" t="s">
        <v>1510</v>
      </c>
      <c r="N349" s="66">
        <v>235959.0</v>
      </c>
      <c r="O349" s="66">
        <v>2.0181011E7</v>
      </c>
      <c r="P349" s="66" t="s">
        <v>1511</v>
      </c>
      <c r="Q349" s="66">
        <v>152.0</v>
      </c>
      <c r="R349" s="66">
        <v>2.0181011E7</v>
      </c>
      <c r="S349" s="69">
        <v>0.0</v>
      </c>
      <c r="T349" s="70"/>
      <c r="U349" s="71"/>
      <c r="V349" s="71"/>
      <c r="W349" s="71"/>
      <c r="X349" s="72"/>
      <c r="Y349" s="65" t="s">
        <v>12</v>
      </c>
    </row>
    <row r="350">
      <c r="A350" s="66" t="s">
        <v>67</v>
      </c>
      <c r="B350" s="66">
        <v>748633.0</v>
      </c>
      <c r="C350" s="66" t="s">
        <v>1512</v>
      </c>
      <c r="D350" s="66" t="s">
        <v>164</v>
      </c>
      <c r="E350" s="66" t="s">
        <v>1513</v>
      </c>
      <c r="F350" s="66" t="s">
        <v>1514</v>
      </c>
      <c r="G350" s="66">
        <v>256.0</v>
      </c>
      <c r="H350" s="66">
        <v>2.0050503E7</v>
      </c>
      <c r="I350" s="66">
        <v>0.0</v>
      </c>
      <c r="J350" s="66">
        <v>5.0</v>
      </c>
      <c r="K350" s="67"/>
      <c r="L350" s="67"/>
      <c r="M350" s="66" t="s">
        <v>121</v>
      </c>
      <c r="N350" s="66">
        <v>235959.0</v>
      </c>
      <c r="O350" s="66">
        <v>2.0050503E7</v>
      </c>
      <c r="P350" s="66"/>
      <c r="Q350" s="66">
        <v>15.0</v>
      </c>
      <c r="R350" s="66">
        <v>2.0050503E7</v>
      </c>
      <c r="S350" s="69">
        <v>0.0</v>
      </c>
      <c r="T350" s="70"/>
      <c r="U350" s="71"/>
      <c r="V350" s="71"/>
      <c r="W350" s="71"/>
      <c r="X350" s="72"/>
      <c r="Y350" s="66" t="s">
        <v>18</v>
      </c>
    </row>
    <row r="351">
      <c r="A351" s="66" t="s">
        <v>60</v>
      </c>
      <c r="B351" s="66">
        <v>4.29247971E8</v>
      </c>
      <c r="C351" s="66" t="s">
        <v>1515</v>
      </c>
      <c r="D351" s="66" t="s">
        <v>123</v>
      </c>
      <c r="E351" s="66" t="s">
        <v>1516</v>
      </c>
      <c r="F351" s="66" t="s">
        <v>1517</v>
      </c>
      <c r="G351" s="66">
        <v>575.0</v>
      </c>
      <c r="H351" s="66">
        <v>2.0180531E7</v>
      </c>
      <c r="I351" s="66">
        <v>0.0</v>
      </c>
      <c r="J351" s="66">
        <v>2.0</v>
      </c>
      <c r="K351" s="67"/>
      <c r="L351" s="67"/>
      <c r="M351" s="68" t="s">
        <v>1518</v>
      </c>
      <c r="N351" s="66">
        <v>235959.0</v>
      </c>
      <c r="O351" s="66">
        <v>2.0180531E7</v>
      </c>
      <c r="P351" s="67"/>
      <c r="Q351" s="66">
        <v>24.0</v>
      </c>
      <c r="R351" s="66">
        <v>2.0180531E7</v>
      </c>
      <c r="S351" s="69">
        <v>0.0</v>
      </c>
      <c r="T351" s="70"/>
      <c r="U351" s="71"/>
      <c r="V351" s="71"/>
      <c r="W351" s="71"/>
      <c r="X351" s="71"/>
      <c r="Y351" s="65" t="s">
        <v>12</v>
      </c>
    </row>
    <row r="352">
      <c r="A352" s="66" t="s">
        <v>79</v>
      </c>
      <c r="B352" s="66">
        <v>1.33534295E8</v>
      </c>
      <c r="C352" s="66" t="s">
        <v>1519</v>
      </c>
      <c r="D352" s="66" t="s">
        <v>123</v>
      </c>
      <c r="E352" s="66" t="s">
        <v>1520</v>
      </c>
      <c r="F352" s="66" t="s">
        <v>264</v>
      </c>
      <c r="G352" s="66">
        <v>397.0</v>
      </c>
      <c r="H352" s="66">
        <v>2.0180922E7</v>
      </c>
      <c r="I352" s="66">
        <v>0.0</v>
      </c>
      <c r="J352" s="66">
        <v>12.0</v>
      </c>
      <c r="K352" s="67"/>
      <c r="L352" s="67"/>
      <c r="M352" s="68" t="s">
        <v>265</v>
      </c>
      <c r="N352" s="66">
        <v>235959.0</v>
      </c>
      <c r="O352" s="66">
        <v>2.0180922E7</v>
      </c>
      <c r="P352" s="66" t="s">
        <v>137</v>
      </c>
      <c r="Q352" s="66">
        <v>15.0</v>
      </c>
      <c r="R352" s="66">
        <v>2.0180922E7</v>
      </c>
      <c r="S352" s="69">
        <v>0.0</v>
      </c>
      <c r="T352" s="70"/>
      <c r="U352" s="71"/>
      <c r="V352" s="71"/>
      <c r="W352" s="71"/>
      <c r="X352" s="72"/>
      <c r="Y352" s="65" t="s">
        <v>12</v>
      </c>
    </row>
    <row r="353">
      <c r="A353" s="68" t="s">
        <v>59</v>
      </c>
      <c r="B353" s="66">
        <v>9.163208E7</v>
      </c>
      <c r="C353" s="66" t="s">
        <v>1521</v>
      </c>
      <c r="D353" s="66" t="s">
        <v>112</v>
      </c>
      <c r="E353" s="66" t="s">
        <v>1522</v>
      </c>
      <c r="F353" s="66" t="s">
        <v>1523</v>
      </c>
      <c r="G353" s="66">
        <v>1617.0</v>
      </c>
      <c r="H353" s="66">
        <v>2.0090903E7</v>
      </c>
      <c r="I353" s="66">
        <v>0.0</v>
      </c>
      <c r="J353" s="66">
        <v>2.0</v>
      </c>
      <c r="K353" s="67"/>
      <c r="L353" s="67"/>
      <c r="M353" s="66" t="s">
        <v>121</v>
      </c>
      <c r="N353" s="66">
        <v>235959.0</v>
      </c>
      <c r="O353" s="66">
        <v>2.0090903E7</v>
      </c>
      <c r="P353" s="66"/>
      <c r="Q353" s="66">
        <v>103.0</v>
      </c>
      <c r="R353" s="66">
        <v>2.0090903E7</v>
      </c>
      <c r="S353" s="69">
        <v>0.0</v>
      </c>
      <c r="T353" s="70"/>
      <c r="U353" s="71"/>
      <c r="V353" s="71"/>
      <c r="W353" s="71"/>
      <c r="X353" s="72"/>
      <c r="Y353" s="65" t="s">
        <v>12</v>
      </c>
    </row>
    <row r="354">
      <c r="A354" s="66" t="s">
        <v>63</v>
      </c>
      <c r="B354" s="66">
        <v>4.0491176E7</v>
      </c>
      <c r="C354" s="66" t="s">
        <v>1524</v>
      </c>
      <c r="D354" s="66" t="s">
        <v>123</v>
      </c>
      <c r="E354" s="66" t="s">
        <v>1525</v>
      </c>
      <c r="F354" s="66" t="s">
        <v>1526</v>
      </c>
      <c r="G354" s="66">
        <v>244.0</v>
      </c>
      <c r="H354" s="66">
        <v>2.0170522E7</v>
      </c>
      <c r="I354" s="66">
        <v>0.0</v>
      </c>
      <c r="J354" s="66">
        <v>5.0</v>
      </c>
      <c r="K354" s="67"/>
      <c r="L354" s="67"/>
      <c r="M354" s="68" t="s">
        <v>1527</v>
      </c>
      <c r="N354" s="66">
        <v>235959.0</v>
      </c>
      <c r="O354" s="66">
        <v>2.0170522E7</v>
      </c>
      <c r="P354" s="66" t="s">
        <v>1528</v>
      </c>
      <c r="Q354" s="66">
        <v>17.0</v>
      </c>
      <c r="R354" s="66">
        <v>2.0170522E7</v>
      </c>
      <c r="S354" s="69">
        <v>0.0</v>
      </c>
      <c r="T354" s="70"/>
      <c r="U354" s="71"/>
      <c r="V354" s="71"/>
      <c r="W354" s="71"/>
      <c r="X354" s="72"/>
      <c r="Y354" s="65" t="s">
        <v>12</v>
      </c>
    </row>
    <row r="355">
      <c r="A355" s="66" t="s">
        <v>60</v>
      </c>
      <c r="B355" s="66">
        <v>3.81874208E8</v>
      </c>
      <c r="C355" s="66" t="s">
        <v>1529</v>
      </c>
      <c r="D355" s="66" t="s">
        <v>112</v>
      </c>
      <c r="E355" s="66" t="s">
        <v>1530</v>
      </c>
      <c r="F355" s="66" t="s">
        <v>1531</v>
      </c>
      <c r="G355" s="66">
        <v>640.0</v>
      </c>
      <c r="H355" s="66">
        <v>2.0150923E7</v>
      </c>
      <c r="I355" s="66">
        <v>0.0</v>
      </c>
      <c r="J355" s="66">
        <v>1.0</v>
      </c>
      <c r="K355" s="67"/>
      <c r="L355" s="67"/>
      <c r="M355" s="68" t="s">
        <v>1532</v>
      </c>
      <c r="N355" s="66">
        <v>235959.0</v>
      </c>
      <c r="O355" s="66">
        <v>2.0150923E7</v>
      </c>
      <c r="P355" s="67"/>
      <c r="Q355" s="66">
        <v>27.0</v>
      </c>
      <c r="R355" s="66">
        <v>2.0150923E7</v>
      </c>
      <c r="S355" s="69">
        <v>0.0</v>
      </c>
      <c r="T355" s="70"/>
      <c r="U355" s="71"/>
      <c r="V355" s="71"/>
      <c r="W355" s="71"/>
      <c r="X355" s="72"/>
      <c r="Y355" s="65" t="s">
        <v>12</v>
      </c>
    </row>
    <row r="356">
      <c r="A356" s="65" t="s">
        <v>67</v>
      </c>
      <c r="B356" s="66">
        <v>1.4552675E7</v>
      </c>
      <c r="C356" s="65" t="s">
        <v>1533</v>
      </c>
      <c r="D356" s="65" t="s">
        <v>215</v>
      </c>
      <c r="E356" s="65" t="s">
        <v>1534</v>
      </c>
      <c r="F356" s="66" t="s">
        <v>1535</v>
      </c>
      <c r="G356" s="66">
        <v>381.0</v>
      </c>
      <c r="H356" s="66">
        <v>2.0190605E7</v>
      </c>
      <c r="I356" s="66">
        <v>0.0</v>
      </c>
      <c r="J356" s="66">
        <v>1.0</v>
      </c>
      <c r="K356" s="67"/>
      <c r="L356" s="67"/>
      <c r="M356" s="66" t="s">
        <v>121</v>
      </c>
      <c r="N356" s="66">
        <v>235959.0</v>
      </c>
      <c r="O356" s="66">
        <v>2.0190605E7</v>
      </c>
      <c r="P356" s="66"/>
      <c r="Q356" s="66">
        <v>17.0</v>
      </c>
      <c r="R356" s="66">
        <v>2.0190605E7</v>
      </c>
      <c r="S356" s="69">
        <v>0.0</v>
      </c>
      <c r="T356" s="70"/>
      <c r="U356" s="71"/>
      <c r="V356" s="71"/>
      <c r="W356" s="71"/>
      <c r="X356" s="72"/>
      <c r="Y356" s="65" t="s">
        <v>12</v>
      </c>
    </row>
    <row r="357">
      <c r="A357" s="73" t="s">
        <v>60</v>
      </c>
      <c r="B357" s="66">
        <v>3.42281059E8</v>
      </c>
      <c r="C357" s="65" t="s">
        <v>1536</v>
      </c>
      <c r="D357" s="65" t="s">
        <v>112</v>
      </c>
      <c r="E357" s="65" t="s">
        <v>1537</v>
      </c>
      <c r="F357" s="66" t="s">
        <v>1538</v>
      </c>
      <c r="G357" s="66">
        <v>1009.0</v>
      </c>
      <c r="H357" s="66">
        <v>2.0130602E7</v>
      </c>
      <c r="I357" s="66">
        <v>0.0</v>
      </c>
      <c r="J357" s="66">
        <v>1.0</v>
      </c>
      <c r="K357" s="67"/>
      <c r="L357" s="67"/>
      <c r="M357" s="68" t="s">
        <v>1539</v>
      </c>
      <c r="N357" s="66">
        <v>235959.0</v>
      </c>
      <c r="O357" s="66">
        <v>2.0130602E7</v>
      </c>
      <c r="P357" s="66"/>
      <c r="Q357" s="66">
        <v>44.0</v>
      </c>
      <c r="R357" s="66">
        <v>2.0130602E7</v>
      </c>
      <c r="S357" s="69">
        <v>0.0</v>
      </c>
      <c r="T357" s="70"/>
      <c r="U357" s="71"/>
      <c r="V357" s="71"/>
      <c r="W357" s="71"/>
      <c r="X357" s="72"/>
      <c r="Y357" s="65" t="s">
        <v>12</v>
      </c>
    </row>
    <row r="358">
      <c r="A358" s="66" t="s">
        <v>60</v>
      </c>
      <c r="B358" s="66">
        <v>4.45129609E8</v>
      </c>
      <c r="C358" s="66" t="s">
        <v>1540</v>
      </c>
      <c r="D358" s="66" t="s">
        <v>123</v>
      </c>
      <c r="E358" s="66" t="s">
        <v>1541</v>
      </c>
      <c r="F358" s="66" t="s">
        <v>1542</v>
      </c>
      <c r="G358" s="66">
        <v>1192.0</v>
      </c>
      <c r="H358" s="66">
        <v>2.0190405E7</v>
      </c>
      <c r="I358" s="66">
        <v>0.0</v>
      </c>
      <c r="J358" s="66">
        <v>23.0</v>
      </c>
      <c r="K358" s="67"/>
      <c r="L358" s="67"/>
      <c r="M358" s="66" t="s">
        <v>121</v>
      </c>
      <c r="N358" s="66">
        <v>235959.0</v>
      </c>
      <c r="O358" s="66">
        <v>2.0190405E7</v>
      </c>
      <c r="P358" s="67"/>
      <c r="Q358" s="66">
        <v>71.0</v>
      </c>
      <c r="R358" s="66">
        <v>2.0190405E7</v>
      </c>
      <c r="S358" s="69">
        <v>0.0</v>
      </c>
      <c r="T358" s="70"/>
      <c r="U358" s="71"/>
      <c r="V358" s="71"/>
      <c r="W358" s="71"/>
      <c r="X358" s="67"/>
      <c r="Y358" s="65" t="s">
        <v>14</v>
      </c>
    </row>
    <row r="359">
      <c r="A359" s="68" t="s">
        <v>24</v>
      </c>
      <c r="B359" s="66">
        <v>1.4616297E7</v>
      </c>
      <c r="C359" s="66" t="s">
        <v>1543</v>
      </c>
      <c r="D359" s="66" t="s">
        <v>112</v>
      </c>
      <c r="E359" s="66" t="s">
        <v>1544</v>
      </c>
      <c r="F359" s="66" t="s">
        <v>1545</v>
      </c>
      <c r="G359" s="66">
        <v>1142.0</v>
      </c>
      <c r="H359" s="66">
        <v>2.0110224E7</v>
      </c>
      <c r="I359" s="66">
        <v>0.0</v>
      </c>
      <c r="J359" s="66">
        <v>26.0</v>
      </c>
      <c r="K359" s="67"/>
      <c r="L359" s="67"/>
      <c r="M359" s="68" t="s">
        <v>1546</v>
      </c>
      <c r="N359" s="66">
        <v>235959.0</v>
      </c>
      <c r="O359" s="66">
        <v>2.0110224E7</v>
      </c>
      <c r="P359" s="66" t="s">
        <v>417</v>
      </c>
      <c r="Q359" s="66">
        <v>86.0</v>
      </c>
      <c r="R359" s="66">
        <v>2.0110224E7</v>
      </c>
      <c r="S359" s="69">
        <v>0.0</v>
      </c>
      <c r="T359" s="70"/>
      <c r="U359" s="71"/>
      <c r="V359" s="71"/>
      <c r="W359" s="71"/>
      <c r="X359" s="72"/>
      <c r="Y359" s="65" t="s">
        <v>12</v>
      </c>
    </row>
    <row r="360">
      <c r="A360" s="68" t="s">
        <v>24</v>
      </c>
      <c r="B360" s="66">
        <v>1.4514624E7</v>
      </c>
      <c r="C360" s="66" t="s">
        <v>1547</v>
      </c>
      <c r="D360" s="66" t="s">
        <v>112</v>
      </c>
      <c r="E360" s="66" t="s">
        <v>1544</v>
      </c>
      <c r="F360" s="66" t="s">
        <v>1545</v>
      </c>
      <c r="G360" s="66">
        <v>1133.0</v>
      </c>
      <c r="H360" s="66">
        <v>2.0110224E7</v>
      </c>
      <c r="I360" s="66">
        <v>0.0</v>
      </c>
      <c r="J360" s="66">
        <v>4.0</v>
      </c>
      <c r="K360" s="67"/>
      <c r="L360" s="67"/>
      <c r="M360" s="66" t="s">
        <v>121</v>
      </c>
      <c r="N360" s="66">
        <v>235959.0</v>
      </c>
      <c r="O360" s="66">
        <v>2.0110224E7</v>
      </c>
      <c r="P360" s="66"/>
      <c r="Q360" s="66">
        <v>76.0</v>
      </c>
      <c r="R360" s="66">
        <v>2.0110224E7</v>
      </c>
      <c r="S360" s="69">
        <v>0.0</v>
      </c>
      <c r="T360" s="70"/>
      <c r="U360" s="71"/>
      <c r="V360" s="71"/>
      <c r="W360" s="71"/>
      <c r="X360" s="72"/>
      <c r="Y360" s="65" t="s">
        <v>12</v>
      </c>
    </row>
    <row r="361">
      <c r="A361" s="66" t="s">
        <v>79</v>
      </c>
      <c r="B361" s="66">
        <v>3.4390603E7</v>
      </c>
      <c r="C361" s="66" t="s">
        <v>1548</v>
      </c>
      <c r="D361" s="66" t="s">
        <v>123</v>
      </c>
      <c r="E361" s="66" t="s">
        <v>1549</v>
      </c>
      <c r="F361" s="66" t="s">
        <v>1550</v>
      </c>
      <c r="G361" s="66">
        <v>848.0</v>
      </c>
      <c r="H361" s="66">
        <v>2.0091113E7</v>
      </c>
      <c r="I361" s="66">
        <v>0.0</v>
      </c>
      <c r="J361" s="66">
        <v>10.0</v>
      </c>
      <c r="K361" s="67"/>
      <c r="L361" s="67"/>
      <c r="M361" s="68" t="s">
        <v>1551</v>
      </c>
      <c r="N361" s="66">
        <v>235959.0</v>
      </c>
      <c r="O361" s="66">
        <v>2.0091113E7</v>
      </c>
      <c r="P361" s="67"/>
      <c r="Q361" s="66">
        <v>45.0</v>
      </c>
      <c r="R361" s="66">
        <v>2.0091113E7</v>
      </c>
      <c r="S361" s="69">
        <v>0.0</v>
      </c>
      <c r="T361" s="70"/>
      <c r="U361" s="71"/>
      <c r="V361" s="71"/>
      <c r="W361" s="71"/>
      <c r="X361" s="71"/>
      <c r="Y361" s="65" t="s">
        <v>14</v>
      </c>
    </row>
    <row r="362">
      <c r="A362" s="66" t="s">
        <v>62</v>
      </c>
      <c r="B362" s="66">
        <v>2.4463056E7</v>
      </c>
      <c r="C362" s="66" t="s">
        <v>1552</v>
      </c>
      <c r="D362" s="66" t="s">
        <v>949</v>
      </c>
      <c r="E362" s="66" t="s">
        <v>1553</v>
      </c>
      <c r="F362" s="66" t="s">
        <v>1554</v>
      </c>
      <c r="G362" s="66">
        <v>358.0</v>
      </c>
      <c r="H362" s="66">
        <v>2.0180907E7</v>
      </c>
      <c r="I362" s="66">
        <v>0.0</v>
      </c>
      <c r="J362" s="66">
        <v>3.0</v>
      </c>
      <c r="K362" s="67"/>
      <c r="L362" s="67"/>
      <c r="M362" s="66" t="s">
        <v>121</v>
      </c>
      <c r="N362" s="66">
        <v>235959.0</v>
      </c>
      <c r="O362" s="66">
        <v>2.0180907E7</v>
      </c>
      <c r="P362" s="66"/>
      <c r="Q362" s="66">
        <v>20.0</v>
      </c>
      <c r="R362" s="66">
        <v>2.0180907E7</v>
      </c>
      <c r="S362" s="69">
        <v>0.0</v>
      </c>
      <c r="T362" s="70"/>
      <c r="U362" s="71"/>
      <c r="V362" s="71"/>
      <c r="W362" s="71"/>
      <c r="X362" s="72"/>
      <c r="Y362" s="66" t="s">
        <v>16</v>
      </c>
    </row>
    <row r="363">
      <c r="A363" s="66" t="s">
        <v>65</v>
      </c>
      <c r="B363" s="66">
        <v>2096307.0</v>
      </c>
      <c r="C363" s="66" t="s">
        <v>1555</v>
      </c>
      <c r="D363" s="66" t="s">
        <v>106</v>
      </c>
      <c r="E363" s="66" t="s">
        <v>1556</v>
      </c>
      <c r="F363" s="66" t="s">
        <v>1557</v>
      </c>
      <c r="G363" s="66">
        <v>312.0</v>
      </c>
      <c r="H363" s="66">
        <v>2.0130313E7</v>
      </c>
      <c r="I363" s="66">
        <v>0.0</v>
      </c>
      <c r="J363" s="66">
        <v>9.0</v>
      </c>
      <c r="K363" s="67"/>
      <c r="L363" s="67"/>
      <c r="M363" s="68" t="s">
        <v>1558</v>
      </c>
      <c r="N363" s="66">
        <v>235959.0</v>
      </c>
      <c r="O363" s="66">
        <v>2.0130313E7</v>
      </c>
      <c r="P363" s="66" t="s">
        <v>1559</v>
      </c>
      <c r="Q363" s="66">
        <v>19.0</v>
      </c>
      <c r="R363" s="66">
        <v>2.0130313E7</v>
      </c>
      <c r="S363" s="69">
        <v>0.0</v>
      </c>
      <c r="T363" s="70"/>
      <c r="U363" s="71"/>
      <c r="V363" s="71"/>
      <c r="W363" s="71"/>
      <c r="X363" s="72"/>
      <c r="Y363" s="65" t="s">
        <v>12</v>
      </c>
    </row>
    <row r="364">
      <c r="A364" s="66" t="s">
        <v>60</v>
      </c>
      <c r="B364" s="66">
        <v>4.35876073E8</v>
      </c>
      <c r="C364" s="66" t="s">
        <v>1560</v>
      </c>
      <c r="D364" s="66" t="s">
        <v>123</v>
      </c>
      <c r="E364" s="66" t="s">
        <v>1561</v>
      </c>
      <c r="F364" s="66" t="s">
        <v>1562</v>
      </c>
      <c r="G364" s="66">
        <v>859.0</v>
      </c>
      <c r="H364" s="66">
        <v>2.0180908E7</v>
      </c>
      <c r="I364" s="66">
        <v>0.0</v>
      </c>
      <c r="J364" s="66">
        <v>1.0</v>
      </c>
      <c r="K364" s="67"/>
      <c r="L364" s="67"/>
      <c r="M364" s="68" t="s">
        <v>1563</v>
      </c>
      <c r="N364" s="66">
        <v>235959.0</v>
      </c>
      <c r="O364" s="66">
        <v>2.0180908E7</v>
      </c>
      <c r="P364" s="66"/>
      <c r="Q364" s="66">
        <v>40.0</v>
      </c>
      <c r="R364" s="66">
        <v>2.0180908E7</v>
      </c>
      <c r="S364" s="69">
        <v>0.0</v>
      </c>
      <c r="T364" s="70"/>
      <c r="U364" s="71"/>
      <c r="V364" s="71"/>
      <c r="W364" s="71"/>
      <c r="X364" s="72"/>
      <c r="Y364" s="65" t="s">
        <v>12</v>
      </c>
    </row>
    <row r="365">
      <c r="A365" s="66" t="s">
        <v>60</v>
      </c>
      <c r="B365" s="66">
        <v>3.4689141E8</v>
      </c>
      <c r="C365" s="66" t="s">
        <v>1564</v>
      </c>
      <c r="D365" s="66" t="s">
        <v>215</v>
      </c>
      <c r="E365" s="66" t="s">
        <v>1565</v>
      </c>
      <c r="F365" s="66" t="s">
        <v>1566</v>
      </c>
      <c r="G365" s="66">
        <v>285.0</v>
      </c>
      <c r="H365" s="66">
        <v>2.013092E7</v>
      </c>
      <c r="I365" s="66">
        <v>0.0</v>
      </c>
      <c r="J365" s="66">
        <v>1.0</v>
      </c>
      <c r="K365" s="67"/>
      <c r="L365" s="67"/>
      <c r="M365" s="68" t="s">
        <v>1567</v>
      </c>
      <c r="N365" s="66">
        <v>235959.0</v>
      </c>
      <c r="O365" s="66">
        <v>2.013092E7</v>
      </c>
      <c r="P365" s="67"/>
      <c r="Q365" s="66">
        <v>17.0</v>
      </c>
      <c r="R365" s="66">
        <v>2.013092E7</v>
      </c>
      <c r="S365" s="69">
        <v>0.0</v>
      </c>
      <c r="T365" s="70"/>
      <c r="U365" s="71"/>
      <c r="V365" s="71"/>
      <c r="W365" s="71"/>
      <c r="X365" s="72"/>
      <c r="Y365" s="65" t="s">
        <v>12</v>
      </c>
    </row>
    <row r="366">
      <c r="A366" s="68" t="s">
        <v>24</v>
      </c>
      <c r="B366" s="66">
        <v>1.977856E7</v>
      </c>
      <c r="C366" s="66" t="s">
        <v>1568</v>
      </c>
      <c r="D366" s="66" t="s">
        <v>112</v>
      </c>
      <c r="E366" s="66" t="s">
        <v>1569</v>
      </c>
      <c r="F366" s="66" t="s">
        <v>1570</v>
      </c>
      <c r="G366" s="66">
        <v>626.0</v>
      </c>
      <c r="H366" s="66">
        <v>2.0120205E7</v>
      </c>
      <c r="I366" s="66">
        <v>0.0</v>
      </c>
      <c r="J366" s="66">
        <v>12.0</v>
      </c>
      <c r="K366" s="67"/>
      <c r="L366" s="67"/>
      <c r="M366" s="68" t="s">
        <v>1571</v>
      </c>
      <c r="N366" s="66">
        <v>235959.0</v>
      </c>
      <c r="O366" s="66">
        <v>2.0120205E7</v>
      </c>
      <c r="P366" s="66" t="s">
        <v>417</v>
      </c>
      <c r="Q366" s="66">
        <v>39.0</v>
      </c>
      <c r="R366" s="66">
        <v>2.0120205E7</v>
      </c>
      <c r="S366" s="69">
        <v>0.0</v>
      </c>
      <c r="T366" s="70"/>
      <c r="U366" s="71"/>
      <c r="V366" s="71"/>
      <c r="W366" s="71"/>
      <c r="X366" s="72"/>
      <c r="Y366" s="65" t="s">
        <v>12</v>
      </c>
    </row>
    <row r="367">
      <c r="A367" s="66" t="s">
        <v>37</v>
      </c>
      <c r="B367" s="66">
        <v>3.996236E7</v>
      </c>
      <c r="C367" s="66" t="s">
        <v>1572</v>
      </c>
      <c r="D367" s="66" t="s">
        <v>112</v>
      </c>
      <c r="E367" s="66" t="s">
        <v>1573</v>
      </c>
      <c r="F367" s="66" t="s">
        <v>1574</v>
      </c>
      <c r="G367" s="66">
        <v>288.0</v>
      </c>
      <c r="H367" s="66">
        <v>2.0160212E7</v>
      </c>
      <c r="I367" s="66">
        <v>0.0</v>
      </c>
      <c r="J367" s="66">
        <v>2.0</v>
      </c>
      <c r="K367" s="67"/>
      <c r="L367" s="67"/>
      <c r="M367" s="66" t="s">
        <v>121</v>
      </c>
      <c r="N367" s="66">
        <v>235959.0</v>
      </c>
      <c r="O367" s="66">
        <v>2.0160212E7</v>
      </c>
      <c r="P367" s="66"/>
      <c r="Q367" s="66">
        <v>17.0</v>
      </c>
      <c r="R367" s="66">
        <v>2.0160212E7</v>
      </c>
      <c r="S367" s="69">
        <v>0.0</v>
      </c>
      <c r="T367" s="70"/>
      <c r="U367" s="71"/>
      <c r="V367" s="71"/>
      <c r="W367" s="71"/>
      <c r="X367" s="72"/>
      <c r="Y367" s="65" t="s">
        <v>12</v>
      </c>
    </row>
    <row r="368">
      <c r="A368" s="73" t="s">
        <v>60</v>
      </c>
      <c r="B368" s="66">
        <v>2.5753761E8</v>
      </c>
      <c r="C368" s="65" t="s">
        <v>1575</v>
      </c>
      <c r="D368" s="65" t="s">
        <v>164</v>
      </c>
      <c r="E368" s="65" t="s">
        <v>1576</v>
      </c>
      <c r="F368" s="66" t="s">
        <v>1577</v>
      </c>
      <c r="G368" s="66">
        <v>100.0</v>
      </c>
      <c r="H368" s="66">
        <v>2.0081204E7</v>
      </c>
      <c r="I368" s="66">
        <v>0.0</v>
      </c>
      <c r="J368" s="66">
        <v>1.0</v>
      </c>
      <c r="K368" s="67"/>
      <c r="L368" s="67"/>
      <c r="M368" s="68" t="s">
        <v>1578</v>
      </c>
      <c r="N368" s="66">
        <v>235959.0</v>
      </c>
      <c r="O368" s="66">
        <v>2.0081204E7</v>
      </c>
      <c r="P368" s="66"/>
      <c r="Q368" s="66">
        <v>6.0</v>
      </c>
      <c r="R368" s="66">
        <v>2.0081204E7</v>
      </c>
      <c r="S368" s="69">
        <v>0.0</v>
      </c>
      <c r="T368" s="70"/>
      <c r="U368" s="71"/>
      <c r="V368" s="71"/>
      <c r="W368" s="71"/>
      <c r="X368" s="72"/>
      <c r="Y368" s="66" t="s">
        <v>18</v>
      </c>
    </row>
    <row r="369">
      <c r="A369" s="66" t="s">
        <v>37</v>
      </c>
      <c r="B369" s="66">
        <v>2.4204757E7</v>
      </c>
      <c r="C369" s="66" t="s">
        <v>1579</v>
      </c>
      <c r="D369" s="66" t="s">
        <v>112</v>
      </c>
      <c r="E369" s="66" t="s">
        <v>1580</v>
      </c>
      <c r="F369" s="66" t="s">
        <v>1581</v>
      </c>
      <c r="G369" s="66">
        <v>486.0</v>
      </c>
      <c r="H369" s="66">
        <v>2.0110905E7</v>
      </c>
      <c r="I369" s="66">
        <v>0.0</v>
      </c>
      <c r="J369" s="66">
        <v>2.0</v>
      </c>
      <c r="K369" s="67"/>
      <c r="L369" s="67"/>
      <c r="M369" s="66" t="s">
        <v>121</v>
      </c>
      <c r="N369" s="66">
        <v>235959.0</v>
      </c>
      <c r="O369" s="66">
        <v>2.0110905E7</v>
      </c>
      <c r="P369" s="66"/>
      <c r="Q369" s="66">
        <v>24.0</v>
      </c>
      <c r="R369" s="66">
        <v>2.0110905E7</v>
      </c>
      <c r="S369" s="69">
        <v>0.0</v>
      </c>
      <c r="T369" s="70"/>
      <c r="U369" s="71"/>
      <c r="V369" s="71"/>
      <c r="W369" s="71"/>
      <c r="X369" s="67"/>
      <c r="Y369" s="65" t="s">
        <v>12</v>
      </c>
    </row>
    <row r="370">
      <c r="A370" s="65" t="s">
        <v>79</v>
      </c>
      <c r="B370" s="66">
        <v>1.44853819E8</v>
      </c>
      <c r="C370" s="65" t="s">
        <v>1582</v>
      </c>
      <c r="D370" s="65" t="s">
        <v>1101</v>
      </c>
      <c r="E370" s="65" t="s">
        <v>1583</v>
      </c>
      <c r="F370" s="66" t="s">
        <v>1584</v>
      </c>
      <c r="G370" s="66">
        <v>504.0</v>
      </c>
      <c r="H370" s="66">
        <v>2.0190719E7</v>
      </c>
      <c r="I370" s="66">
        <v>0.0</v>
      </c>
      <c r="J370" s="66">
        <v>12.0</v>
      </c>
      <c r="K370" s="67"/>
      <c r="L370" s="67"/>
      <c r="M370" s="68" t="s">
        <v>1585</v>
      </c>
      <c r="N370" s="66">
        <v>235959.0</v>
      </c>
      <c r="O370" s="66">
        <v>2.0190719E7</v>
      </c>
      <c r="P370" s="66" t="s">
        <v>1586</v>
      </c>
      <c r="Q370" s="66">
        <v>21.0</v>
      </c>
      <c r="R370" s="66">
        <v>2.0190719E7</v>
      </c>
      <c r="S370" s="69">
        <v>0.0</v>
      </c>
      <c r="T370" s="70"/>
      <c r="U370" s="71"/>
      <c r="V370" s="71"/>
      <c r="W370" s="71"/>
      <c r="X370" s="72"/>
      <c r="Y370" s="65" t="s">
        <v>12</v>
      </c>
    </row>
    <row r="371">
      <c r="A371" s="65" t="s">
        <v>60</v>
      </c>
      <c r="B371" s="66">
        <v>3.89241085E8</v>
      </c>
      <c r="C371" s="65" t="s">
        <v>1587</v>
      </c>
      <c r="D371" s="65" t="s">
        <v>123</v>
      </c>
      <c r="E371" s="65" t="s">
        <v>1588</v>
      </c>
      <c r="F371" s="66" t="s">
        <v>1589</v>
      </c>
      <c r="G371" s="66">
        <v>6105.0</v>
      </c>
      <c r="H371" s="66">
        <v>2.0160106E7</v>
      </c>
      <c r="I371" s="66">
        <v>0.0</v>
      </c>
      <c r="J371" s="66">
        <v>1.0</v>
      </c>
      <c r="K371" s="67"/>
      <c r="L371" s="67"/>
      <c r="M371" s="68" t="s">
        <v>1590</v>
      </c>
      <c r="N371" s="66">
        <v>235959.0</v>
      </c>
      <c r="O371" s="66">
        <v>2.0160106E7</v>
      </c>
      <c r="P371" s="66"/>
      <c r="Q371" s="66">
        <v>352.0</v>
      </c>
      <c r="R371" s="66">
        <v>2.0160106E7</v>
      </c>
      <c r="S371" s="69">
        <v>0.0</v>
      </c>
      <c r="T371" s="70"/>
      <c r="U371" s="71"/>
      <c r="V371" s="71"/>
      <c r="W371" s="71"/>
      <c r="X371" s="72"/>
      <c r="Y371" s="65" t="s">
        <v>12</v>
      </c>
    </row>
    <row r="372">
      <c r="A372" s="68" t="s">
        <v>59</v>
      </c>
      <c r="B372" s="66">
        <v>3.4784441E7</v>
      </c>
      <c r="C372" s="66" t="s">
        <v>1591</v>
      </c>
      <c r="D372" s="66" t="s">
        <v>106</v>
      </c>
      <c r="E372" s="66" t="s">
        <v>1592</v>
      </c>
      <c r="F372" s="66" t="s">
        <v>1593</v>
      </c>
      <c r="G372" s="66">
        <v>666.0</v>
      </c>
      <c r="H372" s="66">
        <v>2.0020424E7</v>
      </c>
      <c r="I372" s="66">
        <v>0.0</v>
      </c>
      <c r="J372" s="66">
        <v>1.0</v>
      </c>
      <c r="K372" s="67"/>
      <c r="L372" s="67"/>
      <c r="M372" s="68" t="s">
        <v>1594</v>
      </c>
      <c r="N372" s="66">
        <v>235959.0</v>
      </c>
      <c r="O372" s="66">
        <v>2.0020424E7</v>
      </c>
      <c r="P372" s="66"/>
      <c r="Q372" s="66">
        <v>27.0</v>
      </c>
      <c r="R372" s="66">
        <v>2.0020424E7</v>
      </c>
      <c r="S372" s="69">
        <v>0.0</v>
      </c>
      <c r="T372" s="70"/>
      <c r="U372" s="71"/>
      <c r="V372" s="71"/>
      <c r="W372" s="71"/>
      <c r="X372" s="72"/>
      <c r="Y372" s="65" t="s">
        <v>12</v>
      </c>
    </row>
    <row r="373">
      <c r="A373" s="66" t="s">
        <v>67</v>
      </c>
      <c r="B373" s="66">
        <v>1.3998378E7</v>
      </c>
      <c r="C373" s="66" t="s">
        <v>1595</v>
      </c>
      <c r="D373" s="66" t="s">
        <v>118</v>
      </c>
      <c r="E373" s="66" t="s">
        <v>1596</v>
      </c>
      <c r="F373" s="66" t="s">
        <v>1597</v>
      </c>
      <c r="G373" s="66">
        <v>207.0</v>
      </c>
      <c r="H373" s="66">
        <v>2.0181204E7</v>
      </c>
      <c r="I373" s="66">
        <v>0.0</v>
      </c>
      <c r="J373" s="66">
        <v>5.0</v>
      </c>
      <c r="K373" s="67"/>
      <c r="L373" s="67"/>
      <c r="M373" s="66" t="s">
        <v>121</v>
      </c>
      <c r="N373" s="66">
        <v>235959.0</v>
      </c>
      <c r="O373" s="66">
        <v>2.0181204E7</v>
      </c>
      <c r="P373" s="67"/>
      <c r="Q373" s="66">
        <v>7.0</v>
      </c>
      <c r="R373" s="66">
        <v>2.0181204E7</v>
      </c>
      <c r="S373" s="69">
        <v>0.0</v>
      </c>
      <c r="T373" s="70"/>
      <c r="U373" s="71"/>
      <c r="V373" s="71"/>
      <c r="W373" s="71"/>
      <c r="X373" s="72"/>
      <c r="Y373" s="66" t="s">
        <v>18</v>
      </c>
    </row>
    <row r="374">
      <c r="A374" s="73" t="s">
        <v>79</v>
      </c>
      <c r="B374" s="66">
        <v>1.24813158E8</v>
      </c>
      <c r="C374" s="65" t="s">
        <v>1598</v>
      </c>
      <c r="D374" s="65" t="s">
        <v>112</v>
      </c>
      <c r="E374" s="65" t="s">
        <v>1599</v>
      </c>
      <c r="F374" s="66" t="s">
        <v>1600</v>
      </c>
      <c r="G374" s="66">
        <v>382.0</v>
      </c>
      <c r="H374" s="66">
        <v>2.0171228E7</v>
      </c>
      <c r="I374" s="66">
        <v>0.0</v>
      </c>
      <c r="J374" s="66">
        <v>13.0</v>
      </c>
      <c r="K374" s="67"/>
      <c r="L374" s="67"/>
      <c r="M374" s="68" t="s">
        <v>1601</v>
      </c>
      <c r="N374" s="66">
        <v>235959.0</v>
      </c>
      <c r="O374" s="66">
        <v>2.0171228E7</v>
      </c>
      <c r="P374" s="66" t="s">
        <v>1602</v>
      </c>
      <c r="Q374" s="66">
        <v>20.0</v>
      </c>
      <c r="R374" s="66">
        <v>2.0171228E7</v>
      </c>
      <c r="S374" s="69">
        <v>0.0</v>
      </c>
      <c r="T374" s="70"/>
      <c r="U374" s="71"/>
      <c r="V374" s="71"/>
      <c r="W374" s="71"/>
      <c r="X374" s="72"/>
      <c r="Y374" s="65" t="s">
        <v>12</v>
      </c>
    </row>
    <row r="375">
      <c r="A375" s="65" t="s">
        <v>63</v>
      </c>
      <c r="B375" s="66">
        <v>4.8647581E7</v>
      </c>
      <c r="C375" s="65" t="s">
        <v>1603</v>
      </c>
      <c r="D375" s="65" t="s">
        <v>118</v>
      </c>
      <c r="E375" s="65" t="s">
        <v>1604</v>
      </c>
      <c r="F375" s="66" t="s">
        <v>1605</v>
      </c>
      <c r="G375" s="66">
        <v>312.0</v>
      </c>
      <c r="H375" s="66">
        <v>2.0180826E7</v>
      </c>
      <c r="I375" s="66">
        <v>0.0</v>
      </c>
      <c r="J375" s="66">
        <v>8.0</v>
      </c>
      <c r="K375" s="67"/>
      <c r="L375" s="67"/>
      <c r="M375" s="68" t="s">
        <v>1606</v>
      </c>
      <c r="N375" s="66">
        <v>235959.0</v>
      </c>
      <c r="O375" s="66">
        <v>2.0180826E7</v>
      </c>
      <c r="P375" s="66" t="s">
        <v>1607</v>
      </c>
      <c r="Q375" s="66">
        <v>13.0</v>
      </c>
      <c r="R375" s="66">
        <v>2.0180826E7</v>
      </c>
      <c r="S375" s="69">
        <v>0.0</v>
      </c>
      <c r="T375" s="70"/>
      <c r="U375" s="71"/>
      <c r="V375" s="71"/>
      <c r="W375" s="71"/>
      <c r="X375" s="72"/>
      <c r="Y375" s="66" t="s">
        <v>18</v>
      </c>
    </row>
    <row r="376">
      <c r="A376" s="68" t="s">
        <v>59</v>
      </c>
      <c r="B376" s="66">
        <v>1.69760745E8</v>
      </c>
      <c r="C376" s="66" t="s">
        <v>1608</v>
      </c>
      <c r="D376" s="66" t="s">
        <v>112</v>
      </c>
      <c r="E376" s="66" t="s">
        <v>1609</v>
      </c>
      <c r="F376" s="66" t="s">
        <v>1610</v>
      </c>
      <c r="G376" s="66">
        <v>879.0</v>
      </c>
      <c r="H376" s="66">
        <v>2.0160626E7</v>
      </c>
      <c r="I376" s="66">
        <v>0.0</v>
      </c>
      <c r="J376" s="66">
        <v>19.0</v>
      </c>
      <c r="K376" s="67"/>
      <c r="L376" s="67"/>
      <c r="M376" s="68" t="s">
        <v>1611</v>
      </c>
      <c r="N376" s="66">
        <v>235959.0</v>
      </c>
      <c r="O376" s="66">
        <v>2.0160626E7</v>
      </c>
      <c r="P376" s="67"/>
      <c r="Q376" s="66">
        <v>40.0</v>
      </c>
      <c r="R376" s="66">
        <v>2.0160626E7</v>
      </c>
      <c r="S376" s="69">
        <v>0.0</v>
      </c>
      <c r="T376" s="70"/>
      <c r="U376" s="71"/>
      <c r="V376" s="71"/>
      <c r="W376" s="71"/>
      <c r="X376" s="72"/>
      <c r="Y376" s="65" t="s">
        <v>12</v>
      </c>
    </row>
    <row r="377">
      <c r="A377" s="66" t="s">
        <v>67</v>
      </c>
      <c r="B377" s="66">
        <v>5926115.0</v>
      </c>
      <c r="C377" s="66" t="s">
        <v>1612</v>
      </c>
      <c r="D377" s="66" t="s">
        <v>253</v>
      </c>
      <c r="E377" s="66" t="s">
        <v>1613</v>
      </c>
      <c r="F377" s="66" t="s">
        <v>1614</v>
      </c>
      <c r="G377" s="66">
        <v>348.0</v>
      </c>
      <c r="H377" s="66">
        <v>2.0100301E7</v>
      </c>
      <c r="I377" s="66">
        <v>0.0</v>
      </c>
      <c r="J377" s="66">
        <v>6.0</v>
      </c>
      <c r="K377" s="67"/>
      <c r="L377" s="67"/>
      <c r="M377" s="66" t="s">
        <v>121</v>
      </c>
      <c r="N377" s="66">
        <v>235959.0</v>
      </c>
      <c r="O377" s="66">
        <v>2.0100301E7</v>
      </c>
      <c r="P377" s="67"/>
      <c r="Q377" s="66">
        <v>20.0</v>
      </c>
      <c r="R377" s="66">
        <v>2.0100301E7</v>
      </c>
      <c r="S377" s="69">
        <v>0.0</v>
      </c>
      <c r="T377" s="70"/>
      <c r="U377" s="71"/>
      <c r="V377" s="71"/>
      <c r="W377" s="71"/>
      <c r="X377" s="72"/>
      <c r="Y377" s="65" t="s">
        <v>12</v>
      </c>
    </row>
    <row r="378">
      <c r="A378" s="73" t="s">
        <v>63</v>
      </c>
      <c r="B378" s="66">
        <v>1.8915049E7</v>
      </c>
      <c r="C378" s="65" t="s">
        <v>1615</v>
      </c>
      <c r="D378" s="65" t="s">
        <v>123</v>
      </c>
      <c r="E378" s="65" t="s">
        <v>1616</v>
      </c>
      <c r="F378" s="66" t="s">
        <v>1617</v>
      </c>
      <c r="G378" s="66">
        <v>322.0</v>
      </c>
      <c r="H378" s="66">
        <v>2.0140108E7</v>
      </c>
      <c r="I378" s="66">
        <v>0.0</v>
      </c>
      <c r="J378" s="66">
        <v>5.0</v>
      </c>
      <c r="K378" s="67"/>
      <c r="L378" s="67"/>
      <c r="M378" s="68" t="s">
        <v>1618</v>
      </c>
      <c r="N378" s="66">
        <v>235959.0</v>
      </c>
      <c r="O378" s="66">
        <v>2.0140108E7</v>
      </c>
      <c r="P378" s="67"/>
      <c r="Q378" s="66">
        <v>16.0</v>
      </c>
      <c r="R378" s="66">
        <v>2.0140108E7</v>
      </c>
      <c r="S378" s="69">
        <v>0.0</v>
      </c>
      <c r="T378" s="70"/>
      <c r="U378" s="71"/>
      <c r="V378" s="71"/>
      <c r="W378" s="71"/>
      <c r="X378" s="72"/>
      <c r="Y378" s="65" t="s">
        <v>12</v>
      </c>
    </row>
    <row r="379">
      <c r="A379" s="66" t="s">
        <v>69</v>
      </c>
      <c r="B379" s="66">
        <v>9897428.0</v>
      </c>
      <c r="C379" s="66" t="s">
        <v>1619</v>
      </c>
      <c r="D379" s="66" t="s">
        <v>106</v>
      </c>
      <c r="E379" s="66" t="s">
        <v>1620</v>
      </c>
      <c r="F379" s="66" t="s">
        <v>1621</v>
      </c>
      <c r="G379" s="66">
        <v>1080.0</v>
      </c>
      <c r="H379" s="66">
        <v>2.0190414E7</v>
      </c>
      <c r="I379" s="66">
        <v>0.0</v>
      </c>
      <c r="J379" s="66">
        <v>27.0</v>
      </c>
      <c r="K379" s="67"/>
      <c r="L379" s="67"/>
      <c r="M379" s="68" t="s">
        <v>1622</v>
      </c>
      <c r="N379" s="66">
        <v>235959.0</v>
      </c>
      <c r="O379" s="66">
        <v>2.0190414E7</v>
      </c>
      <c r="P379" s="66" t="s">
        <v>1623</v>
      </c>
      <c r="Q379" s="66">
        <v>65.0</v>
      </c>
      <c r="R379" s="66">
        <v>2.0190414E7</v>
      </c>
      <c r="S379" s="69">
        <v>0.0</v>
      </c>
      <c r="T379" s="70"/>
      <c r="U379" s="71"/>
      <c r="V379" s="71"/>
      <c r="W379" s="71"/>
      <c r="X379" s="72"/>
      <c r="Y379" s="65" t="s">
        <v>12</v>
      </c>
    </row>
    <row r="380">
      <c r="A380" s="66" t="s">
        <v>60</v>
      </c>
      <c r="B380" s="66">
        <v>4.43069964E8</v>
      </c>
      <c r="C380" s="66" t="s">
        <v>1624</v>
      </c>
      <c r="D380" s="66" t="s">
        <v>220</v>
      </c>
      <c r="E380" s="66" t="s">
        <v>1625</v>
      </c>
      <c r="F380" s="66" t="s">
        <v>1626</v>
      </c>
      <c r="G380" s="66">
        <v>496.0</v>
      </c>
      <c r="H380" s="66">
        <v>2.0190318E7</v>
      </c>
      <c r="I380" s="66">
        <v>0.0</v>
      </c>
      <c r="J380" s="66">
        <v>10.0</v>
      </c>
      <c r="K380" s="67"/>
      <c r="L380" s="67"/>
      <c r="M380" s="66" t="s">
        <v>121</v>
      </c>
      <c r="N380" s="66">
        <v>235959.0</v>
      </c>
      <c r="O380" s="66">
        <v>2.0190318E7</v>
      </c>
      <c r="P380" s="67"/>
      <c r="Q380" s="66">
        <v>20.0</v>
      </c>
      <c r="R380" s="66">
        <v>2.0190318E7</v>
      </c>
      <c r="S380" s="69">
        <v>0.0</v>
      </c>
      <c r="T380" s="70"/>
      <c r="U380" s="71"/>
      <c r="V380" s="71"/>
      <c r="W380" s="71"/>
      <c r="X380" s="67"/>
      <c r="Y380" s="65" t="s">
        <v>14</v>
      </c>
    </row>
    <row r="381">
      <c r="A381" s="66" t="s">
        <v>60</v>
      </c>
      <c r="B381" s="66">
        <v>2.72358905E8</v>
      </c>
      <c r="C381" s="66" t="s">
        <v>1627</v>
      </c>
      <c r="D381" s="66" t="s">
        <v>123</v>
      </c>
      <c r="E381" s="66" t="s">
        <v>1628</v>
      </c>
      <c r="F381" s="66" t="s">
        <v>1629</v>
      </c>
      <c r="G381" s="66">
        <v>307.0</v>
      </c>
      <c r="H381" s="66">
        <v>2.0090928E7</v>
      </c>
      <c r="I381" s="66">
        <v>0.0</v>
      </c>
      <c r="J381" s="66">
        <v>1.0</v>
      </c>
      <c r="K381" s="67"/>
      <c r="L381" s="67"/>
      <c r="M381" s="68" t="s">
        <v>1630</v>
      </c>
      <c r="N381" s="66">
        <v>235959.0</v>
      </c>
      <c r="O381" s="66">
        <v>2.0090928E7</v>
      </c>
      <c r="P381" s="66"/>
      <c r="Q381" s="66">
        <v>14.0</v>
      </c>
      <c r="R381" s="66">
        <v>2.0090928E7</v>
      </c>
      <c r="S381" s="69">
        <v>0.0</v>
      </c>
      <c r="T381" s="70"/>
      <c r="U381" s="71"/>
      <c r="V381" s="71"/>
      <c r="W381" s="71"/>
      <c r="X381" s="72"/>
      <c r="Y381" s="65" t="s">
        <v>12</v>
      </c>
    </row>
    <row r="382">
      <c r="A382" s="66" t="s">
        <v>63</v>
      </c>
      <c r="B382" s="66">
        <v>5.244906E7</v>
      </c>
      <c r="C382" s="66" t="s">
        <v>1631</v>
      </c>
      <c r="D382" s="66" t="s">
        <v>949</v>
      </c>
      <c r="E382" s="66" t="s">
        <v>1632</v>
      </c>
      <c r="F382" s="66" t="s">
        <v>1633</v>
      </c>
      <c r="G382" s="66">
        <v>372.0</v>
      </c>
      <c r="H382" s="66">
        <v>2.0190209E7</v>
      </c>
      <c r="I382" s="66">
        <v>0.0</v>
      </c>
      <c r="J382" s="66">
        <v>7.0</v>
      </c>
      <c r="K382" s="67"/>
      <c r="L382" s="67"/>
      <c r="M382" s="68" t="s">
        <v>1634</v>
      </c>
      <c r="N382" s="66">
        <v>235959.0</v>
      </c>
      <c r="O382" s="66">
        <v>2.0190209E7</v>
      </c>
      <c r="P382" s="66" t="s">
        <v>1635</v>
      </c>
      <c r="Q382" s="66">
        <v>24.0</v>
      </c>
      <c r="R382" s="66">
        <v>2.0190209E7</v>
      </c>
      <c r="S382" s="69">
        <v>0.0</v>
      </c>
      <c r="T382" s="70"/>
      <c r="U382" s="71"/>
      <c r="V382" s="71"/>
      <c r="W382" s="71"/>
      <c r="X382" s="67"/>
      <c r="Y382" s="66" t="s">
        <v>16</v>
      </c>
    </row>
    <row r="383">
      <c r="A383" s="66" t="s">
        <v>79</v>
      </c>
      <c r="B383" s="66">
        <v>1.23265664E8</v>
      </c>
      <c r="C383" s="66" t="s">
        <v>1636</v>
      </c>
      <c r="D383" s="66" t="s">
        <v>106</v>
      </c>
      <c r="E383" s="66" t="s">
        <v>1637</v>
      </c>
      <c r="F383" s="66" t="s">
        <v>1638</v>
      </c>
      <c r="G383" s="66">
        <v>597.0</v>
      </c>
      <c r="H383" s="66">
        <v>2.0171108E7</v>
      </c>
      <c r="I383" s="66">
        <v>0.0</v>
      </c>
      <c r="J383" s="66">
        <v>12.0</v>
      </c>
      <c r="K383" s="67"/>
      <c r="L383" s="67"/>
      <c r="M383" s="68" t="s">
        <v>1639</v>
      </c>
      <c r="N383" s="66">
        <v>235959.0</v>
      </c>
      <c r="O383" s="66">
        <v>2.0171108E7</v>
      </c>
      <c r="P383" s="66" t="s">
        <v>1640</v>
      </c>
      <c r="Q383" s="66">
        <v>39.0</v>
      </c>
      <c r="R383" s="66">
        <v>2.0171108E7</v>
      </c>
      <c r="S383" s="69">
        <v>0.0</v>
      </c>
      <c r="T383" s="70"/>
      <c r="U383" s="71"/>
      <c r="V383" s="71"/>
      <c r="W383" s="71"/>
      <c r="X383" s="72"/>
      <c r="Y383" s="65" t="s">
        <v>12</v>
      </c>
    </row>
    <row r="384">
      <c r="A384" s="66" t="s">
        <v>62</v>
      </c>
      <c r="B384" s="66">
        <v>2.453031E7</v>
      </c>
      <c r="C384" s="66" t="s">
        <v>1641</v>
      </c>
      <c r="D384" s="66" t="s">
        <v>123</v>
      </c>
      <c r="E384" s="66" t="s">
        <v>1642</v>
      </c>
      <c r="F384" s="66" t="s">
        <v>1643</v>
      </c>
      <c r="G384" s="66">
        <v>315.0</v>
      </c>
      <c r="H384" s="66">
        <v>2.0181008E7</v>
      </c>
      <c r="I384" s="66">
        <v>0.0</v>
      </c>
      <c r="J384" s="66">
        <v>2.0</v>
      </c>
      <c r="K384" s="67"/>
      <c r="L384" s="67"/>
      <c r="M384" s="66" t="s">
        <v>121</v>
      </c>
      <c r="N384" s="66">
        <v>235959.0</v>
      </c>
      <c r="O384" s="66">
        <v>2.0181008E7</v>
      </c>
      <c r="P384" s="67"/>
      <c r="Q384" s="66">
        <v>16.0</v>
      </c>
      <c r="R384" s="66">
        <v>2.0181008E7</v>
      </c>
      <c r="S384" s="69">
        <v>0.0</v>
      </c>
      <c r="T384" s="70"/>
      <c r="U384" s="71"/>
      <c r="V384" s="71"/>
      <c r="W384" s="71"/>
      <c r="X384" s="67"/>
      <c r="Y384" s="65" t="s">
        <v>14</v>
      </c>
    </row>
    <row r="385">
      <c r="A385" s="68" t="s">
        <v>24</v>
      </c>
      <c r="B385" s="66">
        <v>3.2833952E7</v>
      </c>
      <c r="C385" s="66" t="s">
        <v>1644</v>
      </c>
      <c r="D385" s="66" t="s">
        <v>123</v>
      </c>
      <c r="E385" s="66" t="s">
        <v>1645</v>
      </c>
      <c r="F385" s="66" t="s">
        <v>1646</v>
      </c>
      <c r="G385" s="66">
        <v>2987.0</v>
      </c>
      <c r="H385" s="66">
        <v>2.0140404E7</v>
      </c>
      <c r="I385" s="66">
        <v>0.0</v>
      </c>
      <c r="J385" s="66">
        <v>52.0</v>
      </c>
      <c r="K385" s="67"/>
      <c r="L385" s="67"/>
      <c r="M385" s="68" t="s">
        <v>1647</v>
      </c>
      <c r="N385" s="66">
        <v>235959.0</v>
      </c>
      <c r="O385" s="66">
        <v>2.0140404E7</v>
      </c>
      <c r="P385" s="66" t="s">
        <v>1036</v>
      </c>
      <c r="Q385" s="66">
        <v>175.0</v>
      </c>
      <c r="R385" s="66">
        <v>2.0140404E7</v>
      </c>
      <c r="S385" s="69">
        <v>0.0</v>
      </c>
      <c r="T385" s="70"/>
      <c r="U385" s="71"/>
      <c r="V385" s="71"/>
      <c r="W385" s="71"/>
      <c r="X385" s="72"/>
      <c r="Y385" s="65" t="s">
        <v>14</v>
      </c>
    </row>
    <row r="386">
      <c r="A386" s="66" t="s">
        <v>40</v>
      </c>
      <c r="B386" s="66">
        <v>1.2704264E7</v>
      </c>
      <c r="C386" s="66" t="s">
        <v>1648</v>
      </c>
      <c r="D386" s="66" t="s">
        <v>106</v>
      </c>
      <c r="E386" s="66" t="s">
        <v>1649</v>
      </c>
      <c r="F386" s="66" t="s">
        <v>1650</v>
      </c>
      <c r="G386" s="66">
        <v>225.0</v>
      </c>
      <c r="H386" s="66">
        <v>2.0191223E7</v>
      </c>
      <c r="I386" s="66">
        <v>0.0</v>
      </c>
      <c r="J386" s="66">
        <v>8.0</v>
      </c>
      <c r="K386" s="67"/>
      <c r="L386" s="67"/>
      <c r="M386" s="68" t="s">
        <v>1651</v>
      </c>
      <c r="N386" s="66">
        <v>235959.0</v>
      </c>
      <c r="O386" s="66">
        <v>2.0191223E7</v>
      </c>
      <c r="P386" s="66" t="s">
        <v>1652</v>
      </c>
      <c r="Q386" s="66">
        <v>16.0</v>
      </c>
      <c r="R386" s="66">
        <v>2.0191223E7</v>
      </c>
      <c r="S386" s="69">
        <v>0.0</v>
      </c>
      <c r="T386" s="70"/>
      <c r="U386" s="71"/>
      <c r="V386" s="71"/>
      <c r="W386" s="71"/>
      <c r="X386" s="71"/>
      <c r="Y386" s="65" t="s">
        <v>12</v>
      </c>
    </row>
    <row r="387">
      <c r="A387" s="66" t="s">
        <v>60</v>
      </c>
      <c r="B387" s="66">
        <v>8.4785838E7</v>
      </c>
      <c r="C387" s="66" t="s">
        <v>1653</v>
      </c>
      <c r="D387" s="66" t="s">
        <v>112</v>
      </c>
      <c r="E387" s="66" t="s">
        <v>1654</v>
      </c>
      <c r="F387" s="66" t="s">
        <v>1655</v>
      </c>
      <c r="G387" s="66">
        <v>566.0</v>
      </c>
      <c r="H387" s="66">
        <v>2.0020821E7</v>
      </c>
      <c r="I387" s="66">
        <v>0.0</v>
      </c>
      <c r="J387" s="66">
        <v>2.0</v>
      </c>
      <c r="K387" s="67"/>
      <c r="L387" s="67"/>
      <c r="M387" s="68" t="s">
        <v>1656</v>
      </c>
      <c r="N387" s="66">
        <v>235959.0</v>
      </c>
      <c r="O387" s="66">
        <v>2.0020821E7</v>
      </c>
      <c r="P387" s="67"/>
      <c r="Q387" s="66">
        <v>21.0</v>
      </c>
      <c r="R387" s="66">
        <v>2.0020821E7</v>
      </c>
      <c r="S387" s="69">
        <v>0.0</v>
      </c>
      <c r="T387" s="70"/>
      <c r="U387" s="71"/>
      <c r="V387" s="71"/>
      <c r="W387" s="71"/>
      <c r="X387" s="71"/>
      <c r="Y387" s="65" t="s">
        <v>12</v>
      </c>
    </row>
    <row r="388">
      <c r="A388" s="73" t="s">
        <v>60</v>
      </c>
      <c r="B388" s="66">
        <v>4.16640648E8</v>
      </c>
      <c r="C388" s="65" t="s">
        <v>1657</v>
      </c>
      <c r="D388" s="65" t="s">
        <v>423</v>
      </c>
      <c r="E388" s="65" t="s">
        <v>1658</v>
      </c>
      <c r="F388" s="66" t="s">
        <v>1659</v>
      </c>
      <c r="G388" s="66">
        <v>722.0</v>
      </c>
      <c r="H388" s="66">
        <v>2.0170815E7</v>
      </c>
      <c r="I388" s="66">
        <v>0.0</v>
      </c>
      <c r="J388" s="66">
        <v>2.0</v>
      </c>
      <c r="K388" s="67"/>
      <c r="L388" s="67"/>
      <c r="M388" s="68" t="s">
        <v>1660</v>
      </c>
      <c r="N388" s="66">
        <v>235959.0</v>
      </c>
      <c r="O388" s="66">
        <v>2.0170815E7</v>
      </c>
      <c r="P388" s="66"/>
      <c r="Q388" s="66">
        <v>43.0</v>
      </c>
      <c r="R388" s="66">
        <v>2.0170815E7</v>
      </c>
      <c r="S388" s="69">
        <v>0.0</v>
      </c>
      <c r="T388" s="70"/>
      <c r="U388" s="71"/>
      <c r="V388" s="71"/>
      <c r="W388" s="71"/>
      <c r="X388" s="72"/>
      <c r="Y388" s="66" t="s">
        <v>16</v>
      </c>
    </row>
    <row r="389">
      <c r="A389" s="65" t="s">
        <v>67</v>
      </c>
      <c r="B389" s="66">
        <v>1.3117998E7</v>
      </c>
      <c r="C389" s="65" t="s">
        <v>1661</v>
      </c>
      <c r="D389" s="65" t="s">
        <v>112</v>
      </c>
      <c r="E389" s="65" t="s">
        <v>1662</v>
      </c>
      <c r="F389" s="66" t="s">
        <v>1663</v>
      </c>
      <c r="G389" s="66">
        <v>333.0</v>
      </c>
      <c r="H389" s="66">
        <v>2.0180117E7</v>
      </c>
      <c r="I389" s="66">
        <v>0.0</v>
      </c>
      <c r="J389" s="66">
        <v>8.0</v>
      </c>
      <c r="K389" s="67"/>
      <c r="L389" s="67"/>
      <c r="M389" s="66" t="s">
        <v>121</v>
      </c>
      <c r="N389" s="66">
        <v>235959.0</v>
      </c>
      <c r="O389" s="66">
        <v>2.0180117E7</v>
      </c>
      <c r="P389" s="66"/>
      <c r="Q389" s="66">
        <v>13.0</v>
      </c>
      <c r="R389" s="66">
        <v>2.0180117E7</v>
      </c>
      <c r="S389" s="69">
        <v>0.0</v>
      </c>
      <c r="T389" s="70"/>
      <c r="U389" s="71"/>
      <c r="V389" s="71"/>
      <c r="W389" s="71"/>
      <c r="X389" s="65"/>
      <c r="Y389" s="65" t="s">
        <v>12</v>
      </c>
    </row>
    <row r="390">
      <c r="A390" s="68" t="s">
        <v>24</v>
      </c>
      <c r="B390" s="66">
        <v>5.8638283E7</v>
      </c>
      <c r="C390" s="66" t="s">
        <v>1664</v>
      </c>
      <c r="D390" s="66" t="s">
        <v>112</v>
      </c>
      <c r="E390" s="66" t="s">
        <v>1665</v>
      </c>
      <c r="F390" s="66" t="s">
        <v>1666</v>
      </c>
      <c r="G390" s="66">
        <v>249.0</v>
      </c>
      <c r="H390" s="66">
        <v>2.0181006E7</v>
      </c>
      <c r="I390" s="66">
        <v>0.0</v>
      </c>
      <c r="J390" s="66">
        <v>4.0</v>
      </c>
      <c r="K390" s="67"/>
      <c r="L390" s="67"/>
      <c r="M390" s="68" t="s">
        <v>1667</v>
      </c>
      <c r="N390" s="66">
        <v>235959.0</v>
      </c>
      <c r="O390" s="66">
        <v>2.0181006E7</v>
      </c>
      <c r="P390" s="66" t="s">
        <v>1668</v>
      </c>
      <c r="Q390" s="66">
        <v>16.0</v>
      </c>
      <c r="R390" s="66">
        <v>2.0181006E7</v>
      </c>
      <c r="S390" s="69">
        <v>0.0</v>
      </c>
      <c r="T390" s="70"/>
      <c r="U390" s="71"/>
      <c r="V390" s="71"/>
      <c r="W390" s="71"/>
      <c r="X390" s="72"/>
      <c r="Y390" s="65" t="s">
        <v>12</v>
      </c>
    </row>
    <row r="391">
      <c r="A391" s="68" t="s">
        <v>59</v>
      </c>
      <c r="B391" s="66">
        <v>1.86393922E8</v>
      </c>
      <c r="C391" s="66" t="s">
        <v>1669</v>
      </c>
      <c r="D391" s="66" t="s">
        <v>123</v>
      </c>
      <c r="E391" s="66" t="s">
        <v>1670</v>
      </c>
      <c r="F391" s="66" t="s">
        <v>1671</v>
      </c>
      <c r="G391" s="66">
        <v>1475.0</v>
      </c>
      <c r="H391" s="66">
        <v>2.0170923E7</v>
      </c>
      <c r="I391" s="66">
        <v>0.0</v>
      </c>
      <c r="J391" s="66">
        <v>17.0</v>
      </c>
      <c r="K391" s="67"/>
      <c r="L391" s="67"/>
      <c r="M391" s="68" t="s">
        <v>1672</v>
      </c>
      <c r="N391" s="66">
        <v>235959.0</v>
      </c>
      <c r="O391" s="66">
        <v>2.0170923E7</v>
      </c>
      <c r="P391" s="66" t="s">
        <v>1673</v>
      </c>
      <c r="Q391" s="66">
        <v>85.0</v>
      </c>
      <c r="R391" s="66">
        <v>2.0170923E7</v>
      </c>
      <c r="S391" s="69">
        <v>0.0</v>
      </c>
      <c r="T391" s="70"/>
      <c r="U391" s="71"/>
      <c r="V391" s="71"/>
      <c r="W391" s="71"/>
      <c r="X391" s="71"/>
      <c r="Y391" s="65" t="s">
        <v>12</v>
      </c>
    </row>
    <row r="392">
      <c r="A392" s="65" t="s">
        <v>68</v>
      </c>
      <c r="B392" s="66">
        <v>1.5669742E7</v>
      </c>
      <c r="C392" s="65" t="s">
        <v>1674</v>
      </c>
      <c r="D392" s="65" t="s">
        <v>106</v>
      </c>
      <c r="E392" s="65" t="s">
        <v>1675</v>
      </c>
      <c r="F392" s="66" t="s">
        <v>1676</v>
      </c>
      <c r="G392" s="66">
        <v>666.0</v>
      </c>
      <c r="H392" s="66">
        <v>2.0160831E7</v>
      </c>
      <c r="I392" s="66">
        <v>0.0</v>
      </c>
      <c r="J392" s="66">
        <v>4.0</v>
      </c>
      <c r="K392" s="67"/>
      <c r="L392" s="67"/>
      <c r="M392" s="66" t="s">
        <v>121</v>
      </c>
      <c r="N392" s="66">
        <v>235959.0</v>
      </c>
      <c r="O392" s="66">
        <v>2.0160831E7</v>
      </c>
      <c r="P392" s="67"/>
      <c r="Q392" s="66">
        <v>35.0</v>
      </c>
      <c r="R392" s="66">
        <v>2.0160831E7</v>
      </c>
      <c r="S392" s="75">
        <v>0.0</v>
      </c>
      <c r="T392" s="70"/>
      <c r="U392" s="71"/>
      <c r="V392" s="71"/>
      <c r="W392" s="71"/>
      <c r="X392" s="65"/>
      <c r="Y392" s="65" t="s">
        <v>12</v>
      </c>
    </row>
    <row r="393">
      <c r="A393" s="66" t="s">
        <v>60</v>
      </c>
      <c r="B393" s="66">
        <v>1.66802939E8</v>
      </c>
      <c r="C393" s="66" t="s">
        <v>1677</v>
      </c>
      <c r="D393" s="66" t="s">
        <v>112</v>
      </c>
      <c r="E393" s="66" t="s">
        <v>1678</v>
      </c>
      <c r="F393" s="66" t="s">
        <v>1679</v>
      </c>
      <c r="G393" s="66">
        <v>287.0</v>
      </c>
      <c r="H393" s="66">
        <v>2.0050823E7</v>
      </c>
      <c r="I393" s="66">
        <v>0.0</v>
      </c>
      <c r="J393" s="66">
        <v>1.0</v>
      </c>
      <c r="K393" s="67"/>
      <c r="L393" s="67"/>
      <c r="M393" s="68" t="s">
        <v>1680</v>
      </c>
      <c r="N393" s="66">
        <v>235959.0</v>
      </c>
      <c r="O393" s="66">
        <v>2.0050823E7</v>
      </c>
      <c r="P393" s="67"/>
      <c r="Q393" s="66">
        <v>16.0</v>
      </c>
      <c r="R393" s="66">
        <v>2.0050823E7</v>
      </c>
      <c r="S393" s="69">
        <v>0.0</v>
      </c>
      <c r="T393" s="70"/>
      <c r="U393" s="71"/>
      <c r="V393" s="71"/>
      <c r="W393" s="71"/>
      <c r="X393" s="72"/>
      <c r="Y393" s="65" t="s">
        <v>12</v>
      </c>
    </row>
    <row r="394">
      <c r="A394" s="66" t="s">
        <v>63</v>
      </c>
      <c r="B394" s="66">
        <v>2.4747744E7</v>
      </c>
      <c r="C394" s="66" t="s">
        <v>1681</v>
      </c>
      <c r="D394" s="66" t="s">
        <v>244</v>
      </c>
      <c r="E394" s="66" t="s">
        <v>1682</v>
      </c>
      <c r="F394" s="66" t="s">
        <v>1683</v>
      </c>
      <c r="G394" s="66">
        <v>458.0</v>
      </c>
      <c r="H394" s="66">
        <v>2.0141214E7</v>
      </c>
      <c r="I394" s="66">
        <v>0.0</v>
      </c>
      <c r="J394" s="66">
        <v>8.0</v>
      </c>
      <c r="K394" s="67"/>
      <c r="L394" s="67"/>
      <c r="M394" s="68" t="s">
        <v>1684</v>
      </c>
      <c r="N394" s="66">
        <v>235959.0</v>
      </c>
      <c r="O394" s="66">
        <v>2.0141214E7</v>
      </c>
      <c r="P394" s="66"/>
      <c r="Q394" s="66">
        <v>24.0</v>
      </c>
      <c r="R394" s="66">
        <v>2.0141214E7</v>
      </c>
      <c r="S394" s="69">
        <v>0.0</v>
      </c>
      <c r="T394" s="70"/>
      <c r="U394" s="71"/>
      <c r="V394" s="71"/>
      <c r="W394" s="71"/>
      <c r="X394" s="72"/>
      <c r="Y394" s="66" t="s">
        <v>16</v>
      </c>
    </row>
    <row r="395">
      <c r="A395" s="66" t="s">
        <v>60</v>
      </c>
      <c r="B395" s="66">
        <v>2.66441882E8</v>
      </c>
      <c r="C395" s="66" t="s">
        <v>1685</v>
      </c>
      <c r="D395" s="66" t="s">
        <v>106</v>
      </c>
      <c r="E395" s="66" t="s">
        <v>1686</v>
      </c>
      <c r="F395" s="66" t="s">
        <v>1687</v>
      </c>
      <c r="G395" s="66">
        <v>383.0</v>
      </c>
      <c r="H395" s="66">
        <v>2.0090531E7</v>
      </c>
      <c r="I395" s="66">
        <v>0.0</v>
      </c>
      <c r="J395" s="66">
        <v>1.0</v>
      </c>
      <c r="K395" s="67"/>
      <c r="L395" s="67"/>
      <c r="M395" s="68" t="s">
        <v>1688</v>
      </c>
      <c r="N395" s="66">
        <v>235959.0</v>
      </c>
      <c r="O395" s="66">
        <v>2.0090531E7</v>
      </c>
      <c r="P395" s="67"/>
      <c r="Q395" s="66">
        <v>16.0</v>
      </c>
      <c r="R395" s="66">
        <v>2.0090531E7</v>
      </c>
      <c r="S395" s="69">
        <v>0.0</v>
      </c>
      <c r="T395" s="70"/>
      <c r="U395" s="71"/>
      <c r="V395" s="71"/>
      <c r="W395" s="71"/>
      <c r="X395" s="72"/>
      <c r="Y395" s="65" t="s">
        <v>12</v>
      </c>
    </row>
    <row r="396">
      <c r="A396" s="66" t="s">
        <v>60</v>
      </c>
      <c r="B396" s="66">
        <v>4.1121193E8</v>
      </c>
      <c r="C396" s="66" t="s">
        <v>1689</v>
      </c>
      <c r="D396" s="66" t="s">
        <v>112</v>
      </c>
      <c r="E396" s="66" t="s">
        <v>1690</v>
      </c>
      <c r="F396" s="66" t="s">
        <v>1691</v>
      </c>
      <c r="G396" s="66">
        <v>406.0</v>
      </c>
      <c r="H396" s="66">
        <v>2.0170406E7</v>
      </c>
      <c r="I396" s="66">
        <v>0.0</v>
      </c>
      <c r="J396" s="66">
        <v>1.0</v>
      </c>
      <c r="K396" s="67"/>
      <c r="L396" s="67"/>
      <c r="M396" s="68" t="s">
        <v>1692</v>
      </c>
      <c r="N396" s="66">
        <v>235959.0</v>
      </c>
      <c r="O396" s="66">
        <v>2.0170406E7</v>
      </c>
      <c r="P396" s="67"/>
      <c r="Q396" s="66">
        <v>17.0</v>
      </c>
      <c r="R396" s="66">
        <v>2.0170406E7</v>
      </c>
      <c r="S396" s="69">
        <v>0.0</v>
      </c>
      <c r="T396" s="70"/>
      <c r="U396" s="71"/>
      <c r="V396" s="71"/>
      <c r="W396" s="71"/>
      <c r="X396" s="72"/>
      <c r="Y396" s="65" t="s">
        <v>12</v>
      </c>
    </row>
    <row r="397">
      <c r="A397" s="66" t="s">
        <v>60</v>
      </c>
      <c r="B397" s="66">
        <v>3.06519356E8</v>
      </c>
      <c r="C397" s="66" t="s">
        <v>1693</v>
      </c>
      <c r="D397" s="66" t="s">
        <v>220</v>
      </c>
      <c r="E397" s="66" t="s">
        <v>1694</v>
      </c>
      <c r="F397" s="66" t="s">
        <v>1695</v>
      </c>
      <c r="G397" s="66">
        <v>706.0</v>
      </c>
      <c r="H397" s="66">
        <v>2.0110714E7</v>
      </c>
      <c r="I397" s="66">
        <v>0.0</v>
      </c>
      <c r="J397" s="66">
        <v>1.0</v>
      </c>
      <c r="K397" s="67"/>
      <c r="L397" s="67"/>
      <c r="M397" s="68" t="s">
        <v>1696</v>
      </c>
      <c r="N397" s="66">
        <v>235959.0</v>
      </c>
      <c r="O397" s="66">
        <v>2.0110714E7</v>
      </c>
      <c r="P397" s="66"/>
      <c r="Q397" s="66">
        <v>37.0</v>
      </c>
      <c r="R397" s="66">
        <v>2.0110714E7</v>
      </c>
      <c r="S397" s="69">
        <v>0.0</v>
      </c>
      <c r="T397" s="70"/>
      <c r="U397" s="71"/>
      <c r="V397" s="71"/>
      <c r="W397" s="71"/>
      <c r="X397" s="67"/>
      <c r="Y397" s="65" t="s">
        <v>14</v>
      </c>
    </row>
    <row r="398">
      <c r="A398" s="66" t="s">
        <v>69</v>
      </c>
      <c r="B398" s="66">
        <v>8860579.0</v>
      </c>
      <c r="C398" s="66" t="s">
        <v>1697</v>
      </c>
      <c r="D398" s="66" t="s">
        <v>123</v>
      </c>
      <c r="E398" s="66" t="s">
        <v>1698</v>
      </c>
      <c r="F398" s="66" t="s">
        <v>1699</v>
      </c>
      <c r="G398" s="66">
        <v>1056.0</v>
      </c>
      <c r="H398" s="66">
        <v>2.0180828E7</v>
      </c>
      <c r="I398" s="66">
        <v>0.0</v>
      </c>
      <c r="J398" s="66">
        <v>12.0</v>
      </c>
      <c r="K398" s="67"/>
      <c r="L398" s="67"/>
      <c r="M398" s="68" t="s">
        <v>1700</v>
      </c>
      <c r="N398" s="66">
        <v>235959.0</v>
      </c>
      <c r="O398" s="66">
        <v>2.0180828E7</v>
      </c>
      <c r="P398" s="66" t="s">
        <v>1701</v>
      </c>
      <c r="Q398" s="66">
        <v>46.0</v>
      </c>
      <c r="R398" s="66">
        <v>2.0180828E7</v>
      </c>
      <c r="S398" s="69">
        <v>0.0</v>
      </c>
      <c r="T398" s="70"/>
      <c r="U398" s="71"/>
      <c r="V398" s="71"/>
      <c r="W398" s="71"/>
      <c r="X398" s="72"/>
      <c r="Y398" s="65" t="s">
        <v>12</v>
      </c>
    </row>
    <row r="399">
      <c r="A399" s="68" t="s">
        <v>59</v>
      </c>
      <c r="B399" s="66">
        <v>2.00138391E8</v>
      </c>
      <c r="C399" s="66" t="s">
        <v>1702</v>
      </c>
      <c r="D399" s="66" t="s">
        <v>106</v>
      </c>
      <c r="E399" s="66" t="s">
        <v>1703</v>
      </c>
      <c r="F399" s="66" t="s">
        <v>1704</v>
      </c>
      <c r="G399" s="66">
        <v>2712.0</v>
      </c>
      <c r="H399" s="66">
        <v>2.0180926E7</v>
      </c>
      <c r="I399" s="66">
        <v>0.0</v>
      </c>
      <c r="J399" s="66">
        <v>55.0</v>
      </c>
      <c r="K399" s="67"/>
      <c r="L399" s="67"/>
      <c r="M399" s="68" t="s">
        <v>1705</v>
      </c>
      <c r="N399" s="66">
        <v>235959.0</v>
      </c>
      <c r="O399" s="66">
        <v>2.0180926E7</v>
      </c>
      <c r="P399" s="66"/>
      <c r="Q399" s="66">
        <v>146.0</v>
      </c>
      <c r="R399" s="66">
        <v>2.0180926E7</v>
      </c>
      <c r="S399" s="69">
        <v>0.0</v>
      </c>
      <c r="T399" s="70"/>
      <c r="U399" s="71"/>
      <c r="V399" s="71"/>
      <c r="W399" s="71"/>
      <c r="X399" s="67"/>
      <c r="Y399" s="65" t="s">
        <v>14</v>
      </c>
    </row>
    <row r="400">
      <c r="A400" s="66" t="s">
        <v>60</v>
      </c>
      <c r="B400" s="66">
        <v>7.6432008E7</v>
      </c>
      <c r="C400" s="66" t="s">
        <v>1706</v>
      </c>
      <c r="D400" s="66" t="s">
        <v>220</v>
      </c>
      <c r="E400" s="66" t="s">
        <v>1707</v>
      </c>
      <c r="F400" s="66" t="s">
        <v>1708</v>
      </c>
      <c r="G400" s="66">
        <v>267.0</v>
      </c>
      <c r="H400" s="66">
        <v>2.0020521E7</v>
      </c>
      <c r="I400" s="66">
        <v>0.0</v>
      </c>
      <c r="J400" s="66">
        <v>1.0</v>
      </c>
      <c r="K400" s="67"/>
      <c r="L400" s="67"/>
      <c r="M400" s="68" t="s">
        <v>1709</v>
      </c>
      <c r="N400" s="66">
        <v>235959.0</v>
      </c>
      <c r="O400" s="66">
        <v>2.0020521E7</v>
      </c>
      <c r="P400" s="67"/>
      <c r="Q400" s="66">
        <v>14.0</v>
      </c>
      <c r="R400" s="66">
        <v>2.0020521E7</v>
      </c>
      <c r="S400" s="69">
        <v>0.0</v>
      </c>
      <c r="T400" s="70"/>
      <c r="U400" s="71"/>
      <c r="V400" s="71"/>
      <c r="W400" s="71"/>
      <c r="X400" s="72"/>
      <c r="Y400" s="65" t="s">
        <v>14</v>
      </c>
    </row>
    <row r="401">
      <c r="A401" s="66" t="s">
        <v>40</v>
      </c>
      <c r="B401" s="66">
        <v>9117853.0</v>
      </c>
      <c r="C401" s="66" t="s">
        <v>1710</v>
      </c>
      <c r="D401" s="66" t="s">
        <v>123</v>
      </c>
      <c r="E401" s="66" t="s">
        <v>1711</v>
      </c>
      <c r="F401" s="66" t="s">
        <v>1712</v>
      </c>
      <c r="G401" s="66">
        <v>1344.0</v>
      </c>
      <c r="H401" s="66">
        <v>2.0190316E7</v>
      </c>
      <c r="I401" s="66">
        <v>0.0</v>
      </c>
      <c r="J401" s="66">
        <v>31.0</v>
      </c>
      <c r="K401" s="67"/>
      <c r="L401" s="67"/>
      <c r="M401" s="68" t="s">
        <v>1713</v>
      </c>
      <c r="N401" s="66">
        <v>235959.0</v>
      </c>
      <c r="O401" s="66">
        <v>2.0190316E7</v>
      </c>
      <c r="P401" s="66"/>
      <c r="Q401" s="66">
        <v>64.0</v>
      </c>
      <c r="R401" s="66">
        <v>2.0190316E7</v>
      </c>
      <c r="S401" s="69">
        <v>0.0</v>
      </c>
      <c r="T401" s="70"/>
      <c r="U401" s="71"/>
      <c r="V401" s="71"/>
      <c r="W401" s="71"/>
      <c r="X401" s="67"/>
      <c r="Y401" s="65" t="s">
        <v>14</v>
      </c>
    </row>
    <row r="402">
      <c r="A402" s="68" t="s">
        <v>24</v>
      </c>
      <c r="B402" s="66">
        <v>4.8494062E7</v>
      </c>
      <c r="C402" s="66" t="s">
        <v>1714</v>
      </c>
      <c r="D402" s="66" t="s">
        <v>123</v>
      </c>
      <c r="E402" s="66" t="s">
        <v>1715</v>
      </c>
      <c r="F402" s="66" t="s">
        <v>1716</v>
      </c>
      <c r="G402" s="66">
        <v>2872.0</v>
      </c>
      <c r="H402" s="66">
        <v>2.017021E7</v>
      </c>
      <c r="I402" s="66">
        <v>0.0</v>
      </c>
      <c r="J402" s="66">
        <v>27.0</v>
      </c>
      <c r="K402" s="67"/>
      <c r="L402" s="67"/>
      <c r="M402" s="68" t="s">
        <v>1717</v>
      </c>
      <c r="N402" s="66">
        <v>235959.0</v>
      </c>
      <c r="O402" s="66">
        <v>2.017021E7</v>
      </c>
      <c r="P402" s="66" t="s">
        <v>1718</v>
      </c>
      <c r="Q402" s="66">
        <v>163.0</v>
      </c>
      <c r="R402" s="66">
        <v>2.017021E7</v>
      </c>
      <c r="S402" s="69">
        <v>0.0</v>
      </c>
      <c r="T402" s="70"/>
      <c r="U402" s="71"/>
      <c r="V402" s="71"/>
      <c r="W402" s="71"/>
      <c r="X402" s="72"/>
      <c r="Y402" s="65" t="s">
        <v>14</v>
      </c>
    </row>
    <row r="403">
      <c r="A403" s="68" t="s">
        <v>59</v>
      </c>
      <c r="B403" s="66">
        <v>9.4960971E7</v>
      </c>
      <c r="C403" s="66" t="s">
        <v>1719</v>
      </c>
      <c r="D403" s="66" t="s">
        <v>123</v>
      </c>
      <c r="E403" s="66" t="s">
        <v>1720</v>
      </c>
      <c r="F403" s="66" t="s">
        <v>1721</v>
      </c>
      <c r="G403" s="66">
        <v>174.0</v>
      </c>
      <c r="H403" s="66">
        <v>2.0100115E7</v>
      </c>
      <c r="I403" s="66">
        <v>0.0</v>
      </c>
      <c r="J403" s="66">
        <v>1.0</v>
      </c>
      <c r="K403" s="67"/>
      <c r="L403" s="67"/>
      <c r="M403" s="68" t="s">
        <v>1722</v>
      </c>
      <c r="N403" s="66">
        <v>235959.0</v>
      </c>
      <c r="O403" s="66">
        <v>2.0100115E7</v>
      </c>
      <c r="P403" s="66"/>
      <c r="Q403" s="66">
        <v>7.0</v>
      </c>
      <c r="R403" s="66">
        <v>2.0100115E7</v>
      </c>
      <c r="S403" s="69">
        <v>0.0</v>
      </c>
      <c r="T403" s="70"/>
      <c r="U403" s="71"/>
      <c r="V403" s="71"/>
      <c r="W403" s="71"/>
      <c r="X403" s="72"/>
      <c r="Y403" s="65" t="s">
        <v>14</v>
      </c>
    </row>
    <row r="404">
      <c r="A404" s="66" t="s">
        <v>30</v>
      </c>
      <c r="B404" s="66">
        <v>3397067.0</v>
      </c>
      <c r="C404" s="66" t="s">
        <v>1719</v>
      </c>
      <c r="D404" s="66" t="s">
        <v>123</v>
      </c>
      <c r="E404" s="66" t="s">
        <v>1723</v>
      </c>
      <c r="F404" s="66" t="s">
        <v>1724</v>
      </c>
      <c r="G404" s="66">
        <v>297.0</v>
      </c>
      <c r="H404" s="66">
        <v>2.0100115E7</v>
      </c>
      <c r="I404" s="66">
        <v>0.0</v>
      </c>
      <c r="J404" s="66">
        <v>6.0</v>
      </c>
      <c r="K404" s="67"/>
      <c r="L404" s="67"/>
      <c r="M404" s="68" t="s">
        <v>1725</v>
      </c>
      <c r="N404" s="66">
        <v>235959.0</v>
      </c>
      <c r="O404" s="66">
        <v>2.0100115E7</v>
      </c>
      <c r="P404" s="66"/>
      <c r="Q404" s="66">
        <v>14.0</v>
      </c>
      <c r="R404" s="66">
        <v>2.0100115E7</v>
      </c>
      <c r="S404" s="69">
        <v>0.0</v>
      </c>
      <c r="T404" s="70"/>
      <c r="U404" s="71"/>
      <c r="V404" s="71"/>
      <c r="W404" s="71"/>
      <c r="X404" s="72"/>
      <c r="Y404" s="65" t="s">
        <v>14</v>
      </c>
    </row>
    <row r="405">
      <c r="A405" s="68" t="s">
        <v>24</v>
      </c>
      <c r="B405" s="66">
        <v>3.9659777E7</v>
      </c>
      <c r="C405" s="66" t="s">
        <v>1726</v>
      </c>
      <c r="D405" s="66" t="s">
        <v>123</v>
      </c>
      <c r="E405" s="66" t="s">
        <v>1727</v>
      </c>
      <c r="F405" s="66" t="s">
        <v>1728</v>
      </c>
      <c r="G405" s="66">
        <v>4447.0</v>
      </c>
      <c r="H405" s="66">
        <v>2.0150522E7</v>
      </c>
      <c r="I405" s="66">
        <v>0.0</v>
      </c>
      <c r="J405" s="66">
        <v>15.0</v>
      </c>
      <c r="K405" s="67"/>
      <c r="L405" s="67"/>
      <c r="M405" s="66" t="s">
        <v>121</v>
      </c>
      <c r="N405" s="66">
        <v>235959.0</v>
      </c>
      <c r="O405" s="66">
        <v>2.0150522E7</v>
      </c>
      <c r="P405" s="67"/>
      <c r="Q405" s="66">
        <v>304.0</v>
      </c>
      <c r="R405" s="66">
        <v>2.0150522E7</v>
      </c>
      <c r="S405" s="69">
        <v>0.0</v>
      </c>
      <c r="T405" s="70"/>
      <c r="U405" s="71"/>
      <c r="V405" s="71"/>
      <c r="W405" s="71"/>
      <c r="X405" s="72"/>
      <c r="Y405" s="65" t="s">
        <v>14</v>
      </c>
    </row>
    <row r="406">
      <c r="A406" s="74" t="s">
        <v>24</v>
      </c>
      <c r="B406" s="66">
        <v>5.5402042E7</v>
      </c>
      <c r="C406" s="65" t="s">
        <v>1729</v>
      </c>
      <c r="D406" s="65" t="s">
        <v>123</v>
      </c>
      <c r="E406" s="65" t="s">
        <v>1730</v>
      </c>
      <c r="F406" s="66" t="s">
        <v>1731</v>
      </c>
      <c r="G406" s="66">
        <v>2777.0</v>
      </c>
      <c r="H406" s="66">
        <v>2.0180624E7</v>
      </c>
      <c r="I406" s="66">
        <v>0.0</v>
      </c>
      <c r="J406" s="66">
        <v>68.0</v>
      </c>
      <c r="K406" s="67"/>
      <c r="L406" s="67"/>
      <c r="M406" s="68" t="s">
        <v>1732</v>
      </c>
      <c r="N406" s="66">
        <v>235959.0</v>
      </c>
      <c r="O406" s="66">
        <v>2.0180624E7</v>
      </c>
      <c r="P406" s="66" t="s">
        <v>853</v>
      </c>
      <c r="Q406" s="66">
        <v>169.0</v>
      </c>
      <c r="R406" s="66">
        <v>2.0180624E7</v>
      </c>
      <c r="S406" s="69">
        <v>0.0</v>
      </c>
      <c r="T406" s="70"/>
      <c r="U406" s="71"/>
      <c r="V406" s="71"/>
      <c r="W406" s="71"/>
      <c r="X406" s="72"/>
      <c r="Y406" s="65" t="s">
        <v>14</v>
      </c>
    </row>
    <row r="407">
      <c r="A407" s="74" t="s">
        <v>24</v>
      </c>
      <c r="B407" s="66">
        <v>6.0026204E7</v>
      </c>
      <c r="C407" s="65" t="s">
        <v>1729</v>
      </c>
      <c r="D407" s="65" t="s">
        <v>123</v>
      </c>
      <c r="E407" s="65" t="s">
        <v>1733</v>
      </c>
      <c r="F407" s="66" t="s">
        <v>1734</v>
      </c>
      <c r="G407" s="66">
        <v>1325.0</v>
      </c>
      <c r="H407" s="66">
        <v>2.0181203E7</v>
      </c>
      <c r="I407" s="66">
        <v>0.0</v>
      </c>
      <c r="J407" s="66">
        <v>34.0</v>
      </c>
      <c r="K407" s="67"/>
      <c r="L407" s="67"/>
      <c r="M407" s="68" t="s">
        <v>1735</v>
      </c>
      <c r="N407" s="66">
        <v>235959.0</v>
      </c>
      <c r="O407" s="66">
        <v>2.0181203E7</v>
      </c>
      <c r="P407" s="66" t="s">
        <v>417</v>
      </c>
      <c r="Q407" s="66">
        <v>84.0</v>
      </c>
      <c r="R407" s="66">
        <v>2.0181203E7</v>
      </c>
      <c r="S407" s="69">
        <v>0.0</v>
      </c>
      <c r="T407" s="70"/>
      <c r="U407" s="71"/>
      <c r="V407" s="71"/>
      <c r="W407" s="71"/>
      <c r="X407" s="72"/>
      <c r="Y407" s="65" t="s">
        <v>14</v>
      </c>
    </row>
    <row r="408">
      <c r="A408" s="66" t="s">
        <v>60</v>
      </c>
      <c r="B408" s="66">
        <v>4.35123185E8</v>
      </c>
      <c r="C408" s="66" t="s">
        <v>1736</v>
      </c>
      <c r="D408" s="66" t="s">
        <v>1737</v>
      </c>
      <c r="E408" s="66" t="s">
        <v>1738</v>
      </c>
      <c r="F408" s="66" t="s">
        <v>1739</v>
      </c>
      <c r="G408" s="66">
        <v>2496.0</v>
      </c>
      <c r="H408" s="66">
        <v>2.018092E7</v>
      </c>
      <c r="I408" s="66">
        <v>0.0</v>
      </c>
      <c r="J408" s="66">
        <v>1.0</v>
      </c>
      <c r="K408" s="67"/>
      <c r="L408" s="67"/>
      <c r="M408" s="68" t="s">
        <v>1740</v>
      </c>
      <c r="N408" s="66">
        <v>235959.0</v>
      </c>
      <c r="O408" s="66">
        <v>2.018092E7</v>
      </c>
      <c r="P408" s="66" t="s">
        <v>1511</v>
      </c>
      <c r="Q408" s="66">
        <v>123.0</v>
      </c>
      <c r="R408" s="66">
        <v>2.018092E7</v>
      </c>
      <c r="S408" s="69">
        <v>0.0</v>
      </c>
      <c r="T408" s="70"/>
      <c r="U408" s="71"/>
      <c r="V408" s="71"/>
      <c r="W408" s="71"/>
      <c r="X408" s="72"/>
      <c r="Y408" s="65" t="s">
        <v>22</v>
      </c>
    </row>
    <row r="409">
      <c r="A409" s="65" t="s">
        <v>60</v>
      </c>
      <c r="B409" s="66">
        <v>4.31018743E8</v>
      </c>
      <c r="C409" s="65" t="s">
        <v>1741</v>
      </c>
      <c r="D409" s="65" t="s">
        <v>106</v>
      </c>
      <c r="E409" s="65" t="s">
        <v>1742</v>
      </c>
      <c r="F409" s="66" t="s">
        <v>1743</v>
      </c>
      <c r="G409" s="66">
        <v>637.0</v>
      </c>
      <c r="H409" s="66">
        <v>2.0180613E7</v>
      </c>
      <c r="I409" s="66">
        <v>0.0</v>
      </c>
      <c r="J409" s="66">
        <v>1.0</v>
      </c>
      <c r="K409" s="67"/>
      <c r="L409" s="67"/>
      <c r="M409" s="68" t="s">
        <v>1744</v>
      </c>
      <c r="N409" s="66">
        <v>235959.0</v>
      </c>
      <c r="O409" s="66">
        <v>2.0180613E7</v>
      </c>
      <c r="P409" s="67"/>
      <c r="Q409" s="66">
        <v>27.0</v>
      </c>
      <c r="R409" s="66">
        <v>2.0180613E7</v>
      </c>
      <c r="S409" s="69">
        <v>0.0</v>
      </c>
      <c r="T409" s="70"/>
      <c r="U409" s="71"/>
      <c r="V409" s="71"/>
      <c r="W409" s="71"/>
      <c r="X409" s="72"/>
      <c r="Y409" s="65" t="s">
        <v>12</v>
      </c>
    </row>
    <row r="410">
      <c r="A410" s="68" t="s">
        <v>59</v>
      </c>
      <c r="B410" s="66">
        <v>2.03386049E8</v>
      </c>
      <c r="C410" s="66" t="s">
        <v>1745</v>
      </c>
      <c r="D410" s="66" t="s">
        <v>413</v>
      </c>
      <c r="E410" s="66" t="s">
        <v>1746</v>
      </c>
      <c r="F410" s="66" t="s">
        <v>1747</v>
      </c>
      <c r="G410" s="66">
        <v>518.0</v>
      </c>
      <c r="H410" s="66">
        <v>2.0181217E7</v>
      </c>
      <c r="I410" s="66">
        <v>0.0</v>
      </c>
      <c r="J410" s="66">
        <v>9.0</v>
      </c>
      <c r="K410" s="67"/>
      <c r="L410" s="67"/>
      <c r="M410" s="68" t="s">
        <v>1748</v>
      </c>
      <c r="N410" s="66">
        <v>235959.0</v>
      </c>
      <c r="O410" s="66">
        <v>2.0181217E7</v>
      </c>
      <c r="P410" s="67"/>
      <c r="Q410" s="66">
        <v>42.0</v>
      </c>
      <c r="R410" s="66">
        <v>2.0181217E7</v>
      </c>
      <c r="S410" s="69">
        <v>0.0</v>
      </c>
      <c r="T410" s="70"/>
      <c r="U410" s="71"/>
      <c r="V410" s="71"/>
      <c r="W410" s="71"/>
      <c r="X410" s="72"/>
      <c r="Y410" s="66" t="s">
        <v>16</v>
      </c>
    </row>
    <row r="411">
      <c r="A411" s="68" t="s">
        <v>59</v>
      </c>
      <c r="B411" s="66">
        <v>1.09774253E8</v>
      </c>
      <c r="C411" s="66" t="s">
        <v>1749</v>
      </c>
      <c r="D411" s="66" t="s">
        <v>112</v>
      </c>
      <c r="E411" s="66" t="s">
        <v>1750</v>
      </c>
      <c r="F411" s="66" t="s">
        <v>1751</v>
      </c>
      <c r="G411" s="66">
        <v>272.0</v>
      </c>
      <c r="H411" s="66">
        <v>2.0110907E7</v>
      </c>
      <c r="I411" s="66">
        <v>0.0</v>
      </c>
      <c r="J411" s="66">
        <v>1.0</v>
      </c>
      <c r="K411" s="67"/>
      <c r="L411" s="67"/>
      <c r="M411" s="68" t="s">
        <v>1752</v>
      </c>
      <c r="N411" s="66">
        <v>235959.0</v>
      </c>
      <c r="O411" s="66">
        <v>2.0110907E7</v>
      </c>
      <c r="P411" s="67"/>
      <c r="Q411" s="66">
        <v>9.0</v>
      </c>
      <c r="R411" s="66">
        <v>2.0110907E7</v>
      </c>
      <c r="S411" s="69">
        <v>0.0</v>
      </c>
      <c r="T411" s="70"/>
      <c r="U411" s="71"/>
      <c r="V411" s="71"/>
      <c r="W411" s="71"/>
      <c r="X411" s="71"/>
      <c r="Y411" s="65" t="s">
        <v>12</v>
      </c>
    </row>
    <row r="412">
      <c r="A412" s="68" t="s">
        <v>59</v>
      </c>
      <c r="B412" s="66">
        <v>1.72102714E8</v>
      </c>
      <c r="C412" s="66" t="s">
        <v>1753</v>
      </c>
      <c r="D412" s="66" t="s">
        <v>312</v>
      </c>
      <c r="E412" s="66" t="s">
        <v>1754</v>
      </c>
      <c r="F412" s="66" t="s">
        <v>1755</v>
      </c>
      <c r="G412" s="66">
        <v>908.0</v>
      </c>
      <c r="H412" s="66">
        <v>2.0160829E7</v>
      </c>
      <c r="I412" s="66">
        <v>0.0</v>
      </c>
      <c r="J412" s="66">
        <v>12.0</v>
      </c>
      <c r="K412" s="67"/>
      <c r="L412" s="67"/>
      <c r="M412" s="68" t="s">
        <v>1756</v>
      </c>
      <c r="N412" s="66">
        <v>235959.0</v>
      </c>
      <c r="O412" s="66">
        <v>2.0160829E7</v>
      </c>
      <c r="P412" s="66" t="s">
        <v>953</v>
      </c>
      <c r="Q412" s="66">
        <v>47.0</v>
      </c>
      <c r="R412" s="66">
        <v>2.0160829E7</v>
      </c>
      <c r="S412" s="69">
        <v>0.0</v>
      </c>
      <c r="T412" s="70"/>
      <c r="U412" s="71"/>
      <c r="V412" s="71"/>
      <c r="W412" s="71"/>
      <c r="X412" s="72"/>
      <c r="Y412" s="66" t="s">
        <v>16</v>
      </c>
    </row>
    <row r="413">
      <c r="A413" s="73" t="s">
        <v>60</v>
      </c>
      <c r="B413" s="66">
        <v>4.19264071E8</v>
      </c>
      <c r="C413" s="65" t="s">
        <v>1757</v>
      </c>
      <c r="D413" s="65" t="s">
        <v>244</v>
      </c>
      <c r="E413" s="65" t="s">
        <v>1758</v>
      </c>
      <c r="F413" s="66" t="s">
        <v>1759</v>
      </c>
      <c r="G413" s="66">
        <v>562.0</v>
      </c>
      <c r="H413" s="66">
        <v>2.0171007E7</v>
      </c>
      <c r="I413" s="66">
        <v>0.0</v>
      </c>
      <c r="J413" s="66">
        <v>1.0</v>
      </c>
      <c r="K413" s="67"/>
      <c r="L413" s="67"/>
      <c r="M413" s="68" t="s">
        <v>1760</v>
      </c>
      <c r="N413" s="66">
        <v>235959.0</v>
      </c>
      <c r="O413" s="66">
        <v>2.0171007E7</v>
      </c>
      <c r="P413" s="67"/>
      <c r="Q413" s="66">
        <v>26.0</v>
      </c>
      <c r="R413" s="66">
        <v>2.0171007E7</v>
      </c>
      <c r="S413" s="69">
        <v>0.0</v>
      </c>
      <c r="T413" s="70"/>
      <c r="U413" s="71"/>
      <c r="V413" s="71"/>
      <c r="W413" s="71"/>
      <c r="X413" s="65"/>
      <c r="Y413" s="66" t="s">
        <v>16</v>
      </c>
    </row>
    <row r="414">
      <c r="A414" s="68" t="s">
        <v>24</v>
      </c>
      <c r="B414" s="66">
        <v>2.7110366E7</v>
      </c>
      <c r="C414" s="66" t="s">
        <v>1761</v>
      </c>
      <c r="D414" s="66" t="s">
        <v>123</v>
      </c>
      <c r="E414" s="66" t="s">
        <v>1762</v>
      </c>
      <c r="F414" s="66" t="s">
        <v>1763</v>
      </c>
      <c r="G414" s="66">
        <v>1346.0</v>
      </c>
      <c r="H414" s="66">
        <v>2.0130517E7</v>
      </c>
      <c r="I414" s="66">
        <v>0.0</v>
      </c>
      <c r="J414" s="66">
        <v>1.0</v>
      </c>
      <c r="K414" s="67"/>
      <c r="L414" s="67"/>
      <c r="M414" s="66" t="s">
        <v>121</v>
      </c>
      <c r="N414" s="66">
        <v>235959.0</v>
      </c>
      <c r="O414" s="66">
        <v>2.0130517E7</v>
      </c>
      <c r="P414" s="67"/>
      <c r="Q414" s="66">
        <v>71.0</v>
      </c>
      <c r="R414" s="66">
        <v>2.0130517E7</v>
      </c>
      <c r="S414" s="69">
        <v>0.0</v>
      </c>
      <c r="T414" s="70"/>
      <c r="U414" s="71"/>
      <c r="V414" s="71"/>
      <c r="W414" s="71"/>
      <c r="X414" s="72"/>
      <c r="Y414" s="65" t="s">
        <v>12</v>
      </c>
    </row>
    <row r="415">
      <c r="A415" s="66" t="s">
        <v>60</v>
      </c>
      <c r="B415" s="66">
        <v>3886411.0</v>
      </c>
      <c r="C415" s="66" t="s">
        <v>1764</v>
      </c>
      <c r="D415" s="66" t="s">
        <v>106</v>
      </c>
      <c r="E415" s="66" t="s">
        <v>1765</v>
      </c>
      <c r="F415" s="66" t="s">
        <v>1766</v>
      </c>
      <c r="G415" s="66">
        <v>354.0</v>
      </c>
      <c r="H415" s="66">
        <v>1.9991201E7</v>
      </c>
      <c r="I415" s="66">
        <v>0.0</v>
      </c>
      <c r="J415" s="66">
        <v>1.0</v>
      </c>
      <c r="K415" s="67"/>
      <c r="L415" s="67"/>
      <c r="M415" s="68" t="s">
        <v>1767</v>
      </c>
      <c r="N415" s="66">
        <v>235959.0</v>
      </c>
      <c r="O415" s="66">
        <v>1.9991201E7</v>
      </c>
      <c r="P415" s="67"/>
      <c r="Q415" s="66">
        <v>16.0</v>
      </c>
      <c r="R415" s="66">
        <v>1.9991201E7</v>
      </c>
      <c r="S415" s="69">
        <v>0.0</v>
      </c>
      <c r="T415" s="70"/>
      <c r="U415" s="71"/>
      <c r="V415" s="71"/>
      <c r="W415" s="71"/>
      <c r="X415" s="72"/>
      <c r="Y415" s="65" t="s">
        <v>12</v>
      </c>
    </row>
    <row r="416">
      <c r="A416" s="68" t="s">
        <v>59</v>
      </c>
      <c r="B416" s="66">
        <v>1.69332662E8</v>
      </c>
      <c r="C416" s="66" t="s">
        <v>1768</v>
      </c>
      <c r="D416" s="66" t="s">
        <v>413</v>
      </c>
      <c r="E416" s="66" t="s">
        <v>1769</v>
      </c>
      <c r="F416" s="66" t="s">
        <v>1770</v>
      </c>
      <c r="G416" s="66">
        <v>538.0</v>
      </c>
      <c r="H416" s="66">
        <v>2.0160609E7</v>
      </c>
      <c r="I416" s="66">
        <v>0.0</v>
      </c>
      <c r="J416" s="66">
        <v>4.0</v>
      </c>
      <c r="K416" s="67"/>
      <c r="L416" s="67"/>
      <c r="M416" s="68" t="s">
        <v>1771</v>
      </c>
      <c r="N416" s="66">
        <v>235959.0</v>
      </c>
      <c r="O416" s="66">
        <v>2.0160609E7</v>
      </c>
      <c r="P416" s="67"/>
      <c r="Q416" s="66">
        <v>29.0</v>
      </c>
      <c r="R416" s="66">
        <v>2.0160609E7</v>
      </c>
      <c r="S416" s="69">
        <v>0.0</v>
      </c>
      <c r="T416" s="70"/>
      <c r="U416" s="71"/>
      <c r="V416" s="71"/>
      <c r="W416" s="71"/>
      <c r="X416" s="72"/>
      <c r="Y416" s="66" t="s">
        <v>16</v>
      </c>
    </row>
    <row r="417">
      <c r="A417" s="68" t="s">
        <v>73</v>
      </c>
      <c r="B417" s="66">
        <v>1.7075777E7</v>
      </c>
      <c r="C417" s="66" t="s">
        <v>1772</v>
      </c>
      <c r="D417" s="66" t="s">
        <v>123</v>
      </c>
      <c r="E417" s="66" t="s">
        <v>1773</v>
      </c>
      <c r="F417" s="66" t="s">
        <v>1774</v>
      </c>
      <c r="G417" s="66">
        <v>243.0</v>
      </c>
      <c r="H417" s="66">
        <v>2.0160216E7</v>
      </c>
      <c r="I417" s="66">
        <v>0.0</v>
      </c>
      <c r="J417" s="66">
        <v>6.0</v>
      </c>
      <c r="K417" s="67"/>
      <c r="L417" s="67"/>
      <c r="M417" s="68" t="s">
        <v>1775</v>
      </c>
      <c r="N417" s="66">
        <v>235959.0</v>
      </c>
      <c r="O417" s="66">
        <v>2.0160216E7</v>
      </c>
      <c r="P417" s="66" t="s">
        <v>1776</v>
      </c>
      <c r="Q417" s="66">
        <v>15.0</v>
      </c>
      <c r="R417" s="66">
        <v>2.0160216E7</v>
      </c>
      <c r="S417" s="69">
        <v>0.0</v>
      </c>
      <c r="T417" s="70"/>
      <c r="U417" s="71"/>
      <c r="V417" s="71"/>
      <c r="W417" s="71"/>
      <c r="X417" s="72"/>
      <c r="Y417" s="65" t="s">
        <v>12</v>
      </c>
    </row>
    <row r="418">
      <c r="A418" s="65" t="s">
        <v>79</v>
      </c>
      <c r="B418" s="66">
        <v>2.4079884E7</v>
      </c>
      <c r="C418" s="65" t="s">
        <v>1777</v>
      </c>
      <c r="D418" s="65" t="s">
        <v>106</v>
      </c>
      <c r="E418" s="65" t="s">
        <v>1778</v>
      </c>
      <c r="F418" s="66" t="s">
        <v>1779</v>
      </c>
      <c r="G418" s="66">
        <v>446.0</v>
      </c>
      <c r="H418" s="66">
        <v>2.0080516E7</v>
      </c>
      <c r="I418" s="66">
        <v>0.0</v>
      </c>
      <c r="J418" s="66">
        <v>13.0</v>
      </c>
      <c r="K418" s="67"/>
      <c r="L418" s="67"/>
      <c r="M418" s="68" t="s">
        <v>1780</v>
      </c>
      <c r="N418" s="66">
        <v>235959.0</v>
      </c>
      <c r="O418" s="66">
        <v>2.0080516E7</v>
      </c>
      <c r="P418" s="66" t="s">
        <v>228</v>
      </c>
      <c r="Q418" s="66">
        <v>29.0</v>
      </c>
      <c r="R418" s="66">
        <v>2.0080516E7</v>
      </c>
      <c r="S418" s="69">
        <v>0.0</v>
      </c>
      <c r="T418" s="70"/>
      <c r="U418" s="71"/>
      <c r="V418" s="71"/>
      <c r="W418" s="71"/>
      <c r="X418" s="65"/>
      <c r="Y418" s="65" t="s">
        <v>12</v>
      </c>
    </row>
    <row r="419">
      <c r="A419" s="73" t="s">
        <v>24</v>
      </c>
      <c r="B419" s="66">
        <v>6.1765022E7</v>
      </c>
      <c r="C419" s="65" t="s">
        <v>1781</v>
      </c>
      <c r="D419" s="65" t="s">
        <v>123</v>
      </c>
      <c r="E419" s="65" t="s">
        <v>1782</v>
      </c>
      <c r="F419" s="66" t="s">
        <v>1783</v>
      </c>
      <c r="G419" s="66">
        <v>387.0</v>
      </c>
      <c r="H419" s="66">
        <v>2.0190208E7</v>
      </c>
      <c r="I419" s="66">
        <v>0.0</v>
      </c>
      <c r="J419" s="66">
        <v>4.0</v>
      </c>
      <c r="K419" s="67"/>
      <c r="L419" s="67"/>
      <c r="M419" s="68" t="s">
        <v>1784</v>
      </c>
      <c r="N419" s="66">
        <v>235959.0</v>
      </c>
      <c r="O419" s="66">
        <v>2.0190208E7</v>
      </c>
      <c r="P419" s="66" t="s">
        <v>328</v>
      </c>
      <c r="Q419" s="66">
        <v>23.0</v>
      </c>
      <c r="R419" s="66">
        <v>2.0190208E7</v>
      </c>
      <c r="S419" s="69">
        <v>0.0</v>
      </c>
      <c r="T419" s="70"/>
      <c r="U419" s="71"/>
      <c r="V419" s="71"/>
      <c r="W419" s="71"/>
      <c r="X419" s="72"/>
      <c r="Y419" s="65" t="s">
        <v>12</v>
      </c>
    </row>
    <row r="420">
      <c r="A420" s="66" t="s">
        <v>60</v>
      </c>
      <c r="B420" s="66">
        <v>1.24839641E8</v>
      </c>
      <c r="C420" s="66" t="s">
        <v>1785</v>
      </c>
      <c r="D420" s="66" t="s">
        <v>149</v>
      </c>
      <c r="E420" s="66" t="s">
        <v>1786</v>
      </c>
      <c r="F420" s="66" t="s">
        <v>1787</v>
      </c>
      <c r="G420" s="66">
        <v>399.0</v>
      </c>
      <c r="H420" s="66">
        <v>2.0040102E7</v>
      </c>
      <c r="I420" s="66">
        <v>0.0</v>
      </c>
      <c r="J420" s="66">
        <v>1.0</v>
      </c>
      <c r="K420" s="67"/>
      <c r="L420" s="67"/>
      <c r="M420" s="68" t="s">
        <v>1788</v>
      </c>
      <c r="N420" s="66">
        <v>235959.0</v>
      </c>
      <c r="O420" s="66">
        <v>2.0040102E7</v>
      </c>
      <c r="P420" s="66"/>
      <c r="Q420" s="66">
        <v>16.0</v>
      </c>
      <c r="R420" s="66">
        <v>2.0040102E7</v>
      </c>
      <c r="S420" s="69">
        <v>0.0</v>
      </c>
      <c r="T420" s="70"/>
      <c r="U420" s="71"/>
      <c r="V420" s="71"/>
      <c r="W420" s="71"/>
      <c r="X420" s="72"/>
      <c r="Y420" s="66" t="s">
        <v>18</v>
      </c>
    </row>
    <row r="421">
      <c r="A421" s="68" t="s">
        <v>24</v>
      </c>
      <c r="B421" s="66">
        <v>5.0383641E7</v>
      </c>
      <c r="C421" s="66" t="s">
        <v>1789</v>
      </c>
      <c r="D421" s="66" t="s">
        <v>118</v>
      </c>
      <c r="E421" s="66" t="s">
        <v>1790</v>
      </c>
      <c r="F421" s="66" t="s">
        <v>1791</v>
      </c>
      <c r="G421" s="66">
        <v>948.0</v>
      </c>
      <c r="H421" s="66">
        <v>2.0170724E7</v>
      </c>
      <c r="I421" s="66">
        <v>0.0</v>
      </c>
      <c r="J421" s="66">
        <v>20.0</v>
      </c>
      <c r="K421" s="67"/>
      <c r="L421" s="67"/>
      <c r="M421" s="68" t="s">
        <v>1792</v>
      </c>
      <c r="N421" s="66">
        <v>235959.0</v>
      </c>
      <c r="O421" s="66">
        <v>2.0170724E7</v>
      </c>
      <c r="P421" s="66" t="s">
        <v>353</v>
      </c>
      <c r="Q421" s="66">
        <v>61.0</v>
      </c>
      <c r="R421" s="66">
        <v>2.0170724E7</v>
      </c>
      <c r="S421" s="69">
        <v>0.0</v>
      </c>
      <c r="T421" s="70"/>
      <c r="U421" s="71"/>
      <c r="V421" s="71"/>
      <c r="W421" s="71"/>
      <c r="X421" s="72"/>
      <c r="Y421" s="66" t="s">
        <v>18</v>
      </c>
    </row>
    <row r="422">
      <c r="A422" s="66" t="s">
        <v>79</v>
      </c>
      <c r="B422" s="66">
        <v>3.2882622E7</v>
      </c>
      <c r="C422" s="66" t="s">
        <v>1793</v>
      </c>
      <c r="D422" s="66" t="s">
        <v>149</v>
      </c>
      <c r="E422" s="66" t="s">
        <v>1794</v>
      </c>
      <c r="F422" s="66" t="s">
        <v>1795</v>
      </c>
      <c r="G422" s="66">
        <v>919.0</v>
      </c>
      <c r="H422" s="66">
        <v>2.0090814E7</v>
      </c>
      <c r="I422" s="66">
        <v>0.0</v>
      </c>
      <c r="J422" s="66">
        <v>16.0</v>
      </c>
      <c r="K422" s="67"/>
      <c r="L422" s="67"/>
      <c r="M422" s="68" t="s">
        <v>1796</v>
      </c>
      <c r="N422" s="66">
        <v>235959.0</v>
      </c>
      <c r="O422" s="66">
        <v>2.0090814E7</v>
      </c>
      <c r="P422" s="66" t="s">
        <v>1640</v>
      </c>
      <c r="Q422" s="66">
        <v>45.0</v>
      </c>
      <c r="R422" s="66">
        <v>2.0090814E7</v>
      </c>
      <c r="S422" s="69">
        <v>0.0</v>
      </c>
      <c r="T422" s="70"/>
      <c r="U422" s="71"/>
      <c r="V422" s="71"/>
      <c r="W422" s="71"/>
      <c r="X422" s="72"/>
      <c r="Y422" s="66" t="s">
        <v>18</v>
      </c>
    </row>
    <row r="423">
      <c r="A423" s="73" t="s">
        <v>63</v>
      </c>
      <c r="B423" s="66">
        <v>4.3131142E7</v>
      </c>
      <c r="C423" s="65" t="s">
        <v>1797</v>
      </c>
      <c r="D423" s="65" t="s">
        <v>118</v>
      </c>
      <c r="E423" s="65" t="s">
        <v>1798</v>
      </c>
      <c r="F423" s="66" t="s">
        <v>1799</v>
      </c>
      <c r="G423" s="66">
        <v>366.0</v>
      </c>
      <c r="H423" s="66">
        <v>2.0171029E7</v>
      </c>
      <c r="I423" s="66">
        <v>0.0</v>
      </c>
      <c r="J423" s="66">
        <v>4.0</v>
      </c>
      <c r="K423" s="67"/>
      <c r="L423" s="67"/>
      <c r="M423" s="68" t="s">
        <v>1800</v>
      </c>
      <c r="N423" s="66">
        <v>235959.0</v>
      </c>
      <c r="O423" s="66">
        <v>2.0171029E7</v>
      </c>
      <c r="P423" s="66" t="s">
        <v>1801</v>
      </c>
      <c r="Q423" s="66">
        <v>13.0</v>
      </c>
      <c r="R423" s="66">
        <v>2.0171029E7</v>
      </c>
      <c r="S423" s="69">
        <v>0.0</v>
      </c>
      <c r="T423" s="70"/>
      <c r="U423" s="71"/>
      <c r="V423" s="71"/>
      <c r="W423" s="71"/>
      <c r="X423" s="72"/>
      <c r="Y423" s="66" t="s">
        <v>18</v>
      </c>
    </row>
    <row r="424">
      <c r="A424" s="66" t="s">
        <v>60</v>
      </c>
      <c r="B424" s="66">
        <v>7.8954941E7</v>
      </c>
      <c r="C424" s="66" t="s">
        <v>1802</v>
      </c>
      <c r="D424" s="66" t="s">
        <v>106</v>
      </c>
      <c r="E424" s="66" t="s">
        <v>1803</v>
      </c>
      <c r="F424" s="66" t="s">
        <v>1804</v>
      </c>
      <c r="G424" s="66">
        <v>500.0</v>
      </c>
      <c r="H424" s="66">
        <v>2.0020611E7</v>
      </c>
      <c r="I424" s="66">
        <v>0.0</v>
      </c>
      <c r="J424" s="66">
        <v>2.0</v>
      </c>
      <c r="K424" s="67"/>
      <c r="L424" s="67"/>
      <c r="M424" s="68" t="s">
        <v>1805</v>
      </c>
      <c r="N424" s="66">
        <v>235959.0</v>
      </c>
      <c r="O424" s="66">
        <v>2.0020611E7</v>
      </c>
      <c r="P424" s="67"/>
      <c r="Q424" s="66">
        <v>24.0</v>
      </c>
      <c r="R424" s="66">
        <v>2.0020611E7</v>
      </c>
      <c r="S424" s="69">
        <v>0.0</v>
      </c>
      <c r="T424" s="70"/>
      <c r="U424" s="71"/>
      <c r="V424" s="71"/>
      <c r="W424" s="71"/>
      <c r="X424" s="71"/>
      <c r="Y424" s="65" t="s">
        <v>12</v>
      </c>
    </row>
    <row r="425">
      <c r="A425" s="66" t="s">
        <v>68</v>
      </c>
      <c r="B425" s="66">
        <v>1.3616219E7</v>
      </c>
      <c r="C425" s="66" t="s">
        <v>1806</v>
      </c>
      <c r="D425" s="66" t="s">
        <v>123</v>
      </c>
      <c r="E425" s="66" t="s">
        <v>1807</v>
      </c>
      <c r="F425" s="66" t="s">
        <v>1808</v>
      </c>
      <c r="G425" s="66">
        <v>816.0</v>
      </c>
      <c r="H425" s="66">
        <v>2.0150415E7</v>
      </c>
      <c r="I425" s="66">
        <v>0.0</v>
      </c>
      <c r="J425" s="66">
        <v>11.0</v>
      </c>
      <c r="K425" s="67"/>
      <c r="L425" s="67"/>
      <c r="M425" s="66" t="s">
        <v>121</v>
      </c>
      <c r="N425" s="66">
        <v>235959.0</v>
      </c>
      <c r="O425" s="66">
        <v>2.0150415E7</v>
      </c>
      <c r="P425" s="66"/>
      <c r="Q425" s="66">
        <v>42.0</v>
      </c>
      <c r="R425" s="66">
        <v>2.0150415E7</v>
      </c>
      <c r="S425" s="69">
        <v>0.0</v>
      </c>
      <c r="T425" s="70"/>
      <c r="U425" s="71"/>
      <c r="V425" s="71"/>
      <c r="W425" s="71"/>
      <c r="X425" s="72"/>
      <c r="Y425" s="65" t="s">
        <v>12</v>
      </c>
    </row>
    <row r="426">
      <c r="A426" s="66" t="s">
        <v>60</v>
      </c>
      <c r="B426" s="66">
        <v>2.24436915E8</v>
      </c>
      <c r="C426" s="66" t="s">
        <v>1809</v>
      </c>
      <c r="D426" s="66" t="s">
        <v>106</v>
      </c>
      <c r="E426" s="66" t="s">
        <v>1810</v>
      </c>
      <c r="F426" s="66" t="s">
        <v>1811</v>
      </c>
      <c r="G426" s="66">
        <v>602.0</v>
      </c>
      <c r="H426" s="66">
        <v>2.0070919E7</v>
      </c>
      <c r="I426" s="66">
        <v>0.0</v>
      </c>
      <c r="J426" s="66">
        <v>1.0</v>
      </c>
      <c r="K426" s="67"/>
      <c r="L426" s="67"/>
      <c r="M426" s="68" t="s">
        <v>1812</v>
      </c>
      <c r="N426" s="66">
        <v>235959.0</v>
      </c>
      <c r="O426" s="66">
        <v>2.0070919E7</v>
      </c>
      <c r="P426" s="66"/>
      <c r="Q426" s="66">
        <v>27.0</v>
      </c>
      <c r="R426" s="66">
        <v>2.0070919E7</v>
      </c>
      <c r="S426" s="69">
        <v>0.0</v>
      </c>
      <c r="T426" s="70"/>
      <c r="U426" s="71"/>
      <c r="V426" s="71"/>
      <c r="W426" s="71"/>
      <c r="X426" s="72"/>
      <c r="Y426" s="65" t="s">
        <v>12</v>
      </c>
    </row>
    <row r="427">
      <c r="A427" s="66" t="s">
        <v>60</v>
      </c>
      <c r="B427" s="66">
        <v>4.34385789E8</v>
      </c>
      <c r="C427" s="66" t="s">
        <v>1813</v>
      </c>
      <c r="D427" s="66" t="s">
        <v>123</v>
      </c>
      <c r="E427" s="66" t="s">
        <v>1814</v>
      </c>
      <c r="F427" s="66" t="s">
        <v>1815</v>
      </c>
      <c r="G427" s="66">
        <v>549.0</v>
      </c>
      <c r="H427" s="66">
        <v>2.0180816E7</v>
      </c>
      <c r="I427" s="66">
        <v>0.0</v>
      </c>
      <c r="J427" s="66">
        <v>1.0</v>
      </c>
      <c r="K427" s="67"/>
      <c r="L427" s="67"/>
      <c r="M427" s="68" t="s">
        <v>1816</v>
      </c>
      <c r="N427" s="66">
        <v>235959.0</v>
      </c>
      <c r="O427" s="66">
        <v>2.0180816E7</v>
      </c>
      <c r="P427" s="67"/>
      <c r="Q427" s="66">
        <v>23.0</v>
      </c>
      <c r="R427" s="66">
        <v>2.0180816E7</v>
      </c>
      <c r="S427" s="69">
        <v>0.0</v>
      </c>
      <c r="T427" s="70"/>
      <c r="U427" s="71"/>
      <c r="V427" s="71"/>
      <c r="W427" s="71"/>
      <c r="X427" s="72"/>
      <c r="Y427" s="65" t="s">
        <v>12</v>
      </c>
    </row>
    <row r="428">
      <c r="A428" s="66" t="s">
        <v>60</v>
      </c>
      <c r="B428" s="66">
        <v>2.49825047E8</v>
      </c>
      <c r="C428" s="66" t="s">
        <v>1817</v>
      </c>
      <c r="D428" s="66" t="s">
        <v>1818</v>
      </c>
      <c r="E428" s="66" t="s">
        <v>1819</v>
      </c>
      <c r="F428" s="66" t="s">
        <v>1820</v>
      </c>
      <c r="G428" s="66">
        <v>298.0</v>
      </c>
      <c r="H428" s="66">
        <v>2.0080821E7</v>
      </c>
      <c r="I428" s="66">
        <v>0.0</v>
      </c>
      <c r="J428" s="66">
        <v>1.0</v>
      </c>
      <c r="K428" s="67"/>
      <c r="L428" s="67"/>
      <c r="M428" s="68" t="s">
        <v>1821</v>
      </c>
      <c r="N428" s="66">
        <v>235959.0</v>
      </c>
      <c r="O428" s="66">
        <v>2.0080821E7</v>
      </c>
      <c r="P428" s="66"/>
      <c r="Q428" s="66">
        <v>16.0</v>
      </c>
      <c r="R428" s="66">
        <v>2.0080821E7</v>
      </c>
      <c r="S428" s="69">
        <v>0.0</v>
      </c>
      <c r="T428" s="70"/>
      <c r="U428" s="71"/>
      <c r="V428" s="71"/>
      <c r="W428" s="71"/>
      <c r="X428" s="72"/>
      <c r="Y428" s="65" t="s">
        <v>22</v>
      </c>
    </row>
    <row r="429">
      <c r="A429" s="66" t="s">
        <v>60</v>
      </c>
      <c r="B429" s="66">
        <v>3.09180652E8</v>
      </c>
      <c r="C429" s="66" t="s">
        <v>1822</v>
      </c>
      <c r="D429" s="66" t="s">
        <v>1823</v>
      </c>
      <c r="E429" s="66" t="s">
        <v>1824</v>
      </c>
      <c r="F429" s="66" t="s">
        <v>1825</v>
      </c>
      <c r="G429" s="66">
        <v>831.0</v>
      </c>
      <c r="H429" s="66">
        <v>2.0110804E7</v>
      </c>
      <c r="I429" s="66">
        <v>0.0</v>
      </c>
      <c r="J429" s="66">
        <v>2.0</v>
      </c>
      <c r="K429" s="67"/>
      <c r="L429" s="67"/>
      <c r="M429" s="68" t="s">
        <v>1826</v>
      </c>
      <c r="N429" s="66">
        <v>235959.0</v>
      </c>
      <c r="O429" s="66">
        <v>2.0110804E7</v>
      </c>
      <c r="P429" s="66"/>
      <c r="Q429" s="66">
        <v>50.0</v>
      </c>
      <c r="R429" s="66">
        <v>2.0110804E7</v>
      </c>
      <c r="S429" s="69">
        <v>0.0</v>
      </c>
      <c r="T429" s="70"/>
      <c r="U429" s="71"/>
      <c r="V429" s="71"/>
      <c r="W429" s="71"/>
      <c r="X429" s="72"/>
      <c r="Y429" s="66" t="s">
        <v>16</v>
      </c>
    </row>
    <row r="430">
      <c r="A430" s="66" t="s">
        <v>60</v>
      </c>
      <c r="B430" s="66">
        <v>3.7969608E8</v>
      </c>
      <c r="C430" s="66" t="s">
        <v>1827</v>
      </c>
      <c r="D430" s="66" t="s">
        <v>149</v>
      </c>
      <c r="E430" s="66" t="s">
        <v>1828</v>
      </c>
      <c r="F430" s="66" t="s">
        <v>1829</v>
      </c>
      <c r="G430" s="66">
        <v>343.0</v>
      </c>
      <c r="H430" s="66">
        <v>2.0150723E7</v>
      </c>
      <c r="I430" s="66">
        <v>0.0</v>
      </c>
      <c r="J430" s="66">
        <v>1.0</v>
      </c>
      <c r="K430" s="67"/>
      <c r="L430" s="67"/>
      <c r="M430" s="68" t="s">
        <v>1830</v>
      </c>
      <c r="N430" s="66">
        <v>235959.0</v>
      </c>
      <c r="O430" s="66">
        <v>2.0150723E7</v>
      </c>
      <c r="P430" s="66"/>
      <c r="Q430" s="66">
        <v>18.0</v>
      </c>
      <c r="R430" s="66">
        <v>2.0150723E7</v>
      </c>
      <c r="S430" s="69">
        <v>0.0</v>
      </c>
      <c r="T430" s="70"/>
      <c r="U430" s="71"/>
      <c r="V430" s="71"/>
      <c r="W430" s="71"/>
      <c r="X430" s="72"/>
      <c r="Y430" s="66" t="s">
        <v>18</v>
      </c>
    </row>
    <row r="431">
      <c r="A431" s="68" t="s">
        <v>24</v>
      </c>
      <c r="B431" s="66">
        <v>6.5499261E7</v>
      </c>
      <c r="C431" s="66" t="s">
        <v>1831</v>
      </c>
      <c r="D431" s="66" t="s">
        <v>123</v>
      </c>
      <c r="E431" s="66" t="s">
        <v>1832</v>
      </c>
      <c r="F431" s="66" t="s">
        <v>1833</v>
      </c>
      <c r="G431" s="66">
        <v>537.0</v>
      </c>
      <c r="H431" s="66">
        <v>2.0191022E7</v>
      </c>
      <c r="I431" s="66">
        <v>0.0</v>
      </c>
      <c r="J431" s="66">
        <v>20.0</v>
      </c>
      <c r="K431" s="67"/>
      <c r="L431" s="67"/>
      <c r="M431" s="68" t="s">
        <v>1834</v>
      </c>
      <c r="N431" s="66">
        <v>235959.0</v>
      </c>
      <c r="O431" s="66">
        <v>2.0191022E7</v>
      </c>
      <c r="P431" s="66" t="s">
        <v>348</v>
      </c>
      <c r="Q431" s="66">
        <v>41.0</v>
      </c>
      <c r="R431" s="66">
        <v>2.0191022E7</v>
      </c>
      <c r="S431" s="69">
        <v>0.0</v>
      </c>
      <c r="T431" s="70"/>
      <c r="U431" s="71"/>
      <c r="V431" s="71"/>
      <c r="W431" s="71"/>
      <c r="X431" s="72"/>
      <c r="Y431" s="65" t="s">
        <v>12</v>
      </c>
    </row>
    <row r="432">
      <c r="A432" s="66" t="s">
        <v>79</v>
      </c>
      <c r="B432" s="66">
        <v>1.44292386E8</v>
      </c>
      <c r="C432" s="66" t="s">
        <v>1831</v>
      </c>
      <c r="D432" s="66" t="s">
        <v>123</v>
      </c>
      <c r="E432" s="66" t="s">
        <v>1835</v>
      </c>
      <c r="F432" s="66" t="s">
        <v>1836</v>
      </c>
      <c r="G432" s="66">
        <v>255.0</v>
      </c>
      <c r="H432" s="66">
        <v>2.0190619E7</v>
      </c>
      <c r="I432" s="66">
        <v>0.0</v>
      </c>
      <c r="J432" s="66">
        <v>7.0</v>
      </c>
      <c r="K432" s="67"/>
      <c r="L432" s="67"/>
      <c r="M432" s="68" t="s">
        <v>1837</v>
      </c>
      <c r="N432" s="66">
        <v>235959.0</v>
      </c>
      <c r="O432" s="66">
        <v>2.0190619E7</v>
      </c>
      <c r="P432" s="66" t="s">
        <v>187</v>
      </c>
      <c r="Q432" s="66">
        <v>20.0</v>
      </c>
      <c r="R432" s="66">
        <v>2.0190619E7</v>
      </c>
      <c r="S432" s="69">
        <v>0.0</v>
      </c>
      <c r="T432" s="70"/>
      <c r="U432" s="71"/>
      <c r="V432" s="71"/>
      <c r="W432" s="71"/>
      <c r="X432" s="72"/>
      <c r="Y432" s="65" t="s">
        <v>12</v>
      </c>
    </row>
    <row r="433">
      <c r="A433" s="66" t="s">
        <v>69</v>
      </c>
      <c r="B433" s="66">
        <v>1.0836305E7</v>
      </c>
      <c r="C433" s="66" t="s">
        <v>1838</v>
      </c>
      <c r="D433" s="66" t="s">
        <v>123</v>
      </c>
      <c r="E433" s="66" t="s">
        <v>1839</v>
      </c>
      <c r="F433" s="66" t="s">
        <v>1840</v>
      </c>
      <c r="G433" s="66">
        <v>958.0</v>
      </c>
      <c r="H433" s="66">
        <v>2.019091E7</v>
      </c>
      <c r="I433" s="66">
        <v>0.0</v>
      </c>
      <c r="J433" s="66">
        <v>9.0</v>
      </c>
      <c r="K433" s="67"/>
      <c r="L433" s="67"/>
      <c r="M433" s="68" t="s">
        <v>1841</v>
      </c>
      <c r="N433" s="66">
        <v>235959.0</v>
      </c>
      <c r="O433" s="66">
        <v>2.019091E7</v>
      </c>
      <c r="P433" s="66" t="s">
        <v>1842</v>
      </c>
      <c r="Q433" s="66">
        <v>63.0</v>
      </c>
      <c r="R433" s="66">
        <v>2.019091E7</v>
      </c>
      <c r="S433" s="69">
        <v>0.0</v>
      </c>
      <c r="T433" s="70"/>
      <c r="U433" s="71"/>
      <c r="V433" s="71"/>
      <c r="W433" s="71"/>
      <c r="X433" s="72"/>
      <c r="Y433" s="65" t="s">
        <v>12</v>
      </c>
    </row>
    <row r="434">
      <c r="A434" s="66" t="s">
        <v>79</v>
      </c>
      <c r="B434" s="66">
        <v>1.28714206E8</v>
      </c>
      <c r="C434" s="66" t="s">
        <v>1843</v>
      </c>
      <c r="D434" s="66" t="s">
        <v>123</v>
      </c>
      <c r="E434" s="66" t="s">
        <v>1844</v>
      </c>
      <c r="F434" s="66" t="s">
        <v>1845</v>
      </c>
      <c r="G434" s="66">
        <v>570.0</v>
      </c>
      <c r="H434" s="66">
        <v>2.0180421E7</v>
      </c>
      <c r="I434" s="66">
        <v>0.0</v>
      </c>
      <c r="J434" s="66">
        <v>14.0</v>
      </c>
      <c r="K434" s="67"/>
      <c r="L434" s="67"/>
      <c r="M434" s="68" t="s">
        <v>1846</v>
      </c>
      <c r="N434" s="66">
        <v>235959.0</v>
      </c>
      <c r="O434" s="66">
        <v>2.0180421E7</v>
      </c>
      <c r="P434" s="66" t="s">
        <v>147</v>
      </c>
      <c r="Q434" s="66">
        <v>36.0</v>
      </c>
      <c r="R434" s="66">
        <v>2.0180421E7</v>
      </c>
      <c r="S434" s="69">
        <v>0.0</v>
      </c>
      <c r="T434" s="70"/>
      <c r="U434" s="71"/>
      <c r="V434" s="71"/>
      <c r="W434" s="71"/>
      <c r="X434" s="72"/>
      <c r="Y434" s="65" t="s">
        <v>12</v>
      </c>
    </row>
    <row r="435">
      <c r="A435" s="68" t="s">
        <v>59</v>
      </c>
      <c r="B435" s="66">
        <v>2.15615543E8</v>
      </c>
      <c r="C435" s="66" t="s">
        <v>1847</v>
      </c>
      <c r="D435" s="66" t="s">
        <v>312</v>
      </c>
      <c r="E435" s="66" t="s">
        <v>1848</v>
      </c>
      <c r="F435" s="66" t="s">
        <v>1849</v>
      </c>
      <c r="G435" s="66">
        <v>995.0</v>
      </c>
      <c r="H435" s="66">
        <v>2.0191102E7</v>
      </c>
      <c r="I435" s="66">
        <v>0.0</v>
      </c>
      <c r="J435" s="66">
        <v>15.0</v>
      </c>
      <c r="K435" s="67"/>
      <c r="L435" s="67"/>
      <c r="M435" s="68" t="s">
        <v>1850</v>
      </c>
      <c r="N435" s="66">
        <v>235959.0</v>
      </c>
      <c r="O435" s="66">
        <v>2.0191102E7</v>
      </c>
      <c r="P435" s="66" t="s">
        <v>1851</v>
      </c>
      <c r="Q435" s="66">
        <v>51.0</v>
      </c>
      <c r="R435" s="66">
        <v>2.0191102E7</v>
      </c>
      <c r="S435" s="69">
        <v>0.0</v>
      </c>
      <c r="T435" s="70"/>
      <c r="U435" s="71"/>
      <c r="V435" s="71"/>
      <c r="W435" s="71"/>
      <c r="X435" s="72"/>
      <c r="Y435" s="66" t="s">
        <v>16</v>
      </c>
    </row>
    <row r="436">
      <c r="A436" s="66" t="s">
        <v>60</v>
      </c>
      <c r="B436" s="66">
        <v>4.3429785E8</v>
      </c>
      <c r="C436" s="66" t="s">
        <v>1852</v>
      </c>
      <c r="D436" s="66" t="s">
        <v>123</v>
      </c>
      <c r="E436" s="66" t="s">
        <v>1853</v>
      </c>
      <c r="F436" s="66" t="s">
        <v>1854</v>
      </c>
      <c r="G436" s="66">
        <v>1357.0</v>
      </c>
      <c r="H436" s="66">
        <v>2.0180824E7</v>
      </c>
      <c r="I436" s="66">
        <v>0.0</v>
      </c>
      <c r="J436" s="66">
        <v>1.0</v>
      </c>
      <c r="K436" s="67"/>
      <c r="L436" s="67"/>
      <c r="M436" s="68" t="s">
        <v>1855</v>
      </c>
      <c r="N436" s="66">
        <v>235959.0</v>
      </c>
      <c r="O436" s="66">
        <v>2.0180824E7</v>
      </c>
      <c r="P436" s="66"/>
      <c r="Q436" s="66">
        <v>78.0</v>
      </c>
      <c r="R436" s="66">
        <v>2.0180824E7</v>
      </c>
      <c r="S436" s="69">
        <v>0.0</v>
      </c>
      <c r="T436" s="70"/>
      <c r="U436" s="71"/>
      <c r="V436" s="71"/>
      <c r="W436" s="71"/>
      <c r="X436" s="72"/>
      <c r="Y436" s="65" t="s">
        <v>12</v>
      </c>
    </row>
    <row r="437">
      <c r="A437" s="66" t="s">
        <v>60</v>
      </c>
      <c r="B437" s="66">
        <v>1.00995983E8</v>
      </c>
      <c r="C437" s="66" t="s">
        <v>1856</v>
      </c>
      <c r="D437" s="66" t="s">
        <v>106</v>
      </c>
      <c r="E437" s="66" t="s">
        <v>1857</v>
      </c>
      <c r="F437" s="66" t="s">
        <v>1858</v>
      </c>
      <c r="G437" s="66">
        <v>391.0</v>
      </c>
      <c r="H437" s="66">
        <v>2.0030326E7</v>
      </c>
      <c r="I437" s="66">
        <v>0.0</v>
      </c>
      <c r="J437" s="66">
        <v>2.0</v>
      </c>
      <c r="K437" s="67"/>
      <c r="L437" s="67"/>
      <c r="M437" s="68" t="s">
        <v>1859</v>
      </c>
      <c r="N437" s="66">
        <v>235959.0</v>
      </c>
      <c r="O437" s="66">
        <v>2.0030326E7</v>
      </c>
      <c r="P437" s="66"/>
      <c r="Q437" s="66">
        <v>16.0</v>
      </c>
      <c r="R437" s="66">
        <v>2.0030326E7</v>
      </c>
      <c r="S437" s="69">
        <v>0.0</v>
      </c>
      <c r="T437" s="70"/>
      <c r="U437" s="71"/>
      <c r="V437" s="71"/>
      <c r="W437" s="71"/>
      <c r="X437" s="71"/>
      <c r="Y437" s="65" t="s">
        <v>12</v>
      </c>
    </row>
    <row r="438">
      <c r="A438" s="74" t="s">
        <v>59</v>
      </c>
      <c r="B438" s="66">
        <v>1.78211636E8</v>
      </c>
      <c r="C438" s="65" t="s">
        <v>1860</v>
      </c>
      <c r="D438" s="65" t="s">
        <v>106</v>
      </c>
      <c r="E438" s="65" t="s">
        <v>1861</v>
      </c>
      <c r="F438" s="66" t="s">
        <v>1862</v>
      </c>
      <c r="G438" s="66">
        <v>304.0</v>
      </c>
      <c r="H438" s="66">
        <v>2.0170131E7</v>
      </c>
      <c r="I438" s="66">
        <v>0.0</v>
      </c>
      <c r="J438" s="66">
        <v>5.0</v>
      </c>
      <c r="K438" s="67"/>
      <c r="L438" s="67"/>
      <c r="M438" s="68" t="s">
        <v>1863</v>
      </c>
      <c r="N438" s="66">
        <v>235959.0</v>
      </c>
      <c r="O438" s="66">
        <v>2.0170131E7</v>
      </c>
      <c r="P438" s="66" t="s">
        <v>1864</v>
      </c>
      <c r="Q438" s="66">
        <v>16.0</v>
      </c>
      <c r="R438" s="66">
        <v>2.0170131E7</v>
      </c>
      <c r="S438" s="69">
        <v>0.0</v>
      </c>
      <c r="T438" s="70"/>
      <c r="U438" s="71"/>
      <c r="V438" s="71"/>
      <c r="W438" s="71"/>
      <c r="X438" s="72"/>
      <c r="Y438" s="65" t="s">
        <v>12</v>
      </c>
    </row>
    <row r="439">
      <c r="A439" s="65" t="s">
        <v>60</v>
      </c>
      <c r="B439" s="66">
        <v>1.55201192E8</v>
      </c>
      <c r="C439" s="65" t="s">
        <v>1865</v>
      </c>
      <c r="D439" s="65" t="s">
        <v>106</v>
      </c>
      <c r="E439" s="65" t="s">
        <v>1866</v>
      </c>
      <c r="F439" s="66" t="s">
        <v>1867</v>
      </c>
      <c r="G439" s="66">
        <v>727.0</v>
      </c>
      <c r="H439" s="66">
        <v>2.0050331E7</v>
      </c>
      <c r="I439" s="66">
        <v>0.0</v>
      </c>
      <c r="J439" s="66">
        <v>1.0</v>
      </c>
      <c r="K439" s="67"/>
      <c r="L439" s="67"/>
      <c r="M439" s="68" t="s">
        <v>1868</v>
      </c>
      <c r="N439" s="66">
        <v>235959.0</v>
      </c>
      <c r="O439" s="66">
        <v>2.0050331E7</v>
      </c>
      <c r="P439" s="66"/>
      <c r="Q439" s="66">
        <v>36.0</v>
      </c>
      <c r="R439" s="66">
        <v>2.0050331E7</v>
      </c>
      <c r="S439" s="69">
        <v>0.0</v>
      </c>
      <c r="T439" s="70"/>
      <c r="U439" s="71"/>
      <c r="V439" s="71"/>
      <c r="W439" s="71"/>
      <c r="X439" s="72"/>
      <c r="Y439" s="65" t="s">
        <v>12</v>
      </c>
    </row>
    <row r="440">
      <c r="A440" s="65" t="s">
        <v>79</v>
      </c>
      <c r="B440" s="66">
        <v>1.36234616E8</v>
      </c>
      <c r="C440" s="65" t="s">
        <v>1869</v>
      </c>
      <c r="D440" s="65" t="s">
        <v>123</v>
      </c>
      <c r="E440" s="65" t="s">
        <v>1870</v>
      </c>
      <c r="F440" s="66" t="s">
        <v>1871</v>
      </c>
      <c r="G440" s="66">
        <v>315.0</v>
      </c>
      <c r="H440" s="66">
        <v>2.0181101E7</v>
      </c>
      <c r="I440" s="66">
        <v>0.0</v>
      </c>
      <c r="J440" s="66">
        <v>6.0</v>
      </c>
      <c r="K440" s="67"/>
      <c r="L440" s="67"/>
      <c r="M440" s="68" t="s">
        <v>1872</v>
      </c>
      <c r="N440" s="66">
        <v>235959.0</v>
      </c>
      <c r="O440" s="66">
        <v>2.0181101E7</v>
      </c>
      <c r="P440" s="66" t="s">
        <v>1873</v>
      </c>
      <c r="Q440" s="66">
        <v>24.0</v>
      </c>
      <c r="R440" s="66">
        <v>2.0181101E7</v>
      </c>
      <c r="S440" s="69">
        <v>0.0</v>
      </c>
      <c r="T440" s="70"/>
      <c r="U440" s="71"/>
      <c r="V440" s="71"/>
      <c r="W440" s="71"/>
      <c r="X440" s="72"/>
      <c r="Y440" s="65" t="s">
        <v>12</v>
      </c>
    </row>
    <row r="441">
      <c r="A441" s="73" t="s">
        <v>62</v>
      </c>
      <c r="B441" s="66">
        <v>9301522.0</v>
      </c>
      <c r="C441" s="65" t="s">
        <v>1874</v>
      </c>
      <c r="D441" s="65" t="s">
        <v>118</v>
      </c>
      <c r="E441" s="65" t="s">
        <v>1875</v>
      </c>
      <c r="F441" s="66" t="s">
        <v>1876</v>
      </c>
      <c r="G441" s="66">
        <v>722.0</v>
      </c>
      <c r="H441" s="66">
        <v>2.0090201E7</v>
      </c>
      <c r="I441" s="66">
        <v>0.0</v>
      </c>
      <c r="J441" s="66">
        <v>8.0</v>
      </c>
      <c r="K441" s="67"/>
      <c r="L441" s="67"/>
      <c r="M441" s="66" t="s">
        <v>121</v>
      </c>
      <c r="N441" s="66">
        <v>235959.0</v>
      </c>
      <c r="O441" s="66">
        <v>2.0090201E7</v>
      </c>
      <c r="P441" s="67"/>
      <c r="Q441" s="66">
        <v>41.0</v>
      </c>
      <c r="R441" s="66">
        <v>2.0090201E7</v>
      </c>
      <c r="S441" s="69">
        <v>0.0</v>
      </c>
      <c r="T441" s="70"/>
      <c r="U441" s="71"/>
      <c r="V441" s="71"/>
      <c r="W441" s="71"/>
      <c r="X441" s="72"/>
      <c r="Y441" s="66" t="s">
        <v>18</v>
      </c>
    </row>
    <row r="442">
      <c r="A442" s="66" t="s">
        <v>79</v>
      </c>
      <c r="B442" s="66">
        <v>3698208.0</v>
      </c>
      <c r="C442" s="66" t="s">
        <v>1877</v>
      </c>
      <c r="D442" s="66" t="s">
        <v>106</v>
      </c>
      <c r="E442" s="66" t="s">
        <v>1878</v>
      </c>
      <c r="F442" s="66" t="s">
        <v>1879</v>
      </c>
      <c r="G442" s="66">
        <v>295.0</v>
      </c>
      <c r="H442" s="66">
        <v>2.0041231E7</v>
      </c>
      <c r="I442" s="66">
        <v>0.0</v>
      </c>
      <c r="J442" s="66">
        <v>4.0</v>
      </c>
      <c r="K442" s="67"/>
      <c r="L442" s="67"/>
      <c r="M442" s="68" t="s">
        <v>1880</v>
      </c>
      <c r="N442" s="66">
        <v>235959.0</v>
      </c>
      <c r="O442" s="66">
        <v>2.0041231E7</v>
      </c>
      <c r="P442" s="67"/>
      <c r="Q442" s="66">
        <v>14.0</v>
      </c>
      <c r="R442" s="66">
        <v>2.0041231E7</v>
      </c>
      <c r="S442" s="69">
        <v>0.0</v>
      </c>
      <c r="T442" s="70"/>
      <c r="U442" s="71"/>
      <c r="V442" s="71"/>
      <c r="W442" s="71"/>
      <c r="X442" s="72"/>
      <c r="Y442" s="65" t="s">
        <v>12</v>
      </c>
    </row>
    <row r="443">
      <c r="A443" s="68" t="s">
        <v>59</v>
      </c>
      <c r="B443" s="66">
        <v>1.80937581E8</v>
      </c>
      <c r="C443" s="66" t="s">
        <v>1881</v>
      </c>
      <c r="D443" s="66" t="s">
        <v>106</v>
      </c>
      <c r="E443" s="66" t="s">
        <v>1882</v>
      </c>
      <c r="F443" s="66" t="s">
        <v>1883</v>
      </c>
      <c r="G443" s="66">
        <v>202.0</v>
      </c>
      <c r="H443" s="66">
        <v>2.0170407E7</v>
      </c>
      <c r="I443" s="66">
        <v>0.0</v>
      </c>
      <c r="J443" s="66">
        <v>3.0</v>
      </c>
      <c r="K443" s="67"/>
      <c r="L443" s="67"/>
      <c r="M443" s="68" t="s">
        <v>1884</v>
      </c>
      <c r="N443" s="66">
        <v>235959.0</v>
      </c>
      <c r="O443" s="66">
        <v>2.0170407E7</v>
      </c>
      <c r="P443" s="67"/>
      <c r="Q443" s="66">
        <v>11.0</v>
      </c>
      <c r="R443" s="66">
        <v>2.0170407E7</v>
      </c>
      <c r="S443" s="69">
        <v>0.0</v>
      </c>
      <c r="T443" s="70"/>
      <c r="U443" s="71"/>
      <c r="V443" s="71"/>
      <c r="W443" s="71"/>
      <c r="X443" s="72"/>
      <c r="Y443" s="65" t="s">
        <v>12</v>
      </c>
    </row>
    <row r="444">
      <c r="A444" s="68" t="s">
        <v>73</v>
      </c>
      <c r="B444" s="66">
        <v>1.9446461E7</v>
      </c>
      <c r="C444" s="66" t="s">
        <v>1885</v>
      </c>
      <c r="D444" s="66" t="s">
        <v>106</v>
      </c>
      <c r="E444" s="66" t="s">
        <v>1882</v>
      </c>
      <c r="F444" s="66" t="s">
        <v>1886</v>
      </c>
      <c r="G444" s="66">
        <v>226.0</v>
      </c>
      <c r="H444" s="66">
        <v>2.0170407E7</v>
      </c>
      <c r="I444" s="66">
        <v>0.0</v>
      </c>
      <c r="J444" s="66">
        <v>3.0</v>
      </c>
      <c r="K444" s="67"/>
      <c r="L444" s="67"/>
      <c r="M444" s="68" t="s">
        <v>1887</v>
      </c>
      <c r="N444" s="66">
        <v>235959.0</v>
      </c>
      <c r="O444" s="66">
        <v>2.0170407E7</v>
      </c>
      <c r="P444" s="66" t="s">
        <v>459</v>
      </c>
      <c r="Q444" s="66">
        <v>13.0</v>
      </c>
      <c r="R444" s="66">
        <v>2.0170407E7</v>
      </c>
      <c r="S444" s="69">
        <v>0.0</v>
      </c>
      <c r="T444" s="70"/>
      <c r="U444" s="71"/>
      <c r="V444" s="71"/>
      <c r="W444" s="71"/>
      <c r="X444" s="72"/>
      <c r="Y444" s="65" t="s">
        <v>12</v>
      </c>
    </row>
    <row r="445">
      <c r="A445" s="73" t="s">
        <v>59</v>
      </c>
      <c r="B445" s="66">
        <v>4.0522823E7</v>
      </c>
      <c r="C445" s="65" t="s">
        <v>1888</v>
      </c>
      <c r="D445" s="65" t="s">
        <v>106</v>
      </c>
      <c r="E445" s="65" t="s">
        <v>1889</v>
      </c>
      <c r="F445" s="66" t="s">
        <v>1890</v>
      </c>
      <c r="G445" s="66">
        <v>415.0</v>
      </c>
      <c r="H445" s="66">
        <v>2.0030109E7</v>
      </c>
      <c r="I445" s="66">
        <v>0.0</v>
      </c>
      <c r="J445" s="66">
        <v>1.0</v>
      </c>
      <c r="K445" s="67"/>
      <c r="L445" s="67"/>
      <c r="M445" s="68" t="s">
        <v>1891</v>
      </c>
      <c r="N445" s="66">
        <v>235959.0</v>
      </c>
      <c r="O445" s="66">
        <v>2.0030109E7</v>
      </c>
      <c r="P445" s="66"/>
      <c r="Q445" s="66">
        <v>14.0</v>
      </c>
      <c r="R445" s="66">
        <v>2.0030109E7</v>
      </c>
      <c r="S445" s="69">
        <v>0.0</v>
      </c>
      <c r="T445" s="70"/>
      <c r="U445" s="71"/>
      <c r="V445" s="71"/>
      <c r="W445" s="71"/>
      <c r="X445" s="72"/>
      <c r="Y445" s="65" t="s">
        <v>12</v>
      </c>
    </row>
    <row r="446">
      <c r="A446" s="66" t="s">
        <v>67</v>
      </c>
      <c r="B446" s="66">
        <v>1.3028573E7</v>
      </c>
      <c r="C446" s="66" t="s">
        <v>1892</v>
      </c>
      <c r="D446" s="66" t="s">
        <v>118</v>
      </c>
      <c r="E446" s="66" t="s">
        <v>1893</v>
      </c>
      <c r="F446" s="66" t="s">
        <v>1894</v>
      </c>
      <c r="G446" s="66">
        <v>330.0</v>
      </c>
      <c r="H446" s="66">
        <v>2.0171212E7</v>
      </c>
      <c r="I446" s="66">
        <v>0.0</v>
      </c>
      <c r="J446" s="66">
        <v>7.0</v>
      </c>
      <c r="K446" s="67"/>
      <c r="L446" s="67"/>
      <c r="M446" s="66" t="s">
        <v>121</v>
      </c>
      <c r="N446" s="66">
        <v>235959.0</v>
      </c>
      <c r="O446" s="66">
        <v>2.0171212E7</v>
      </c>
      <c r="P446" s="67"/>
      <c r="Q446" s="66">
        <v>17.0</v>
      </c>
      <c r="R446" s="66">
        <v>2.0171212E7</v>
      </c>
      <c r="S446" s="69">
        <v>0.0</v>
      </c>
      <c r="T446" s="70"/>
      <c r="U446" s="71"/>
      <c r="V446" s="71"/>
      <c r="W446" s="71"/>
      <c r="X446" s="72"/>
      <c r="Y446" s="66" t="s">
        <v>18</v>
      </c>
    </row>
    <row r="447">
      <c r="A447" s="74" t="s">
        <v>59</v>
      </c>
      <c r="B447" s="66">
        <v>2.03143714E8</v>
      </c>
      <c r="C447" s="65" t="s">
        <v>1895</v>
      </c>
      <c r="D447" s="65" t="s">
        <v>106</v>
      </c>
      <c r="E447" s="65" t="s">
        <v>1896</v>
      </c>
      <c r="F447" s="66" t="s">
        <v>1897</v>
      </c>
      <c r="G447" s="66">
        <v>1434.0</v>
      </c>
      <c r="H447" s="66">
        <v>2.0181222E7</v>
      </c>
      <c r="I447" s="66">
        <v>0.0</v>
      </c>
      <c r="J447" s="66">
        <v>30.0</v>
      </c>
      <c r="K447" s="67"/>
      <c r="L447" s="67"/>
      <c r="M447" s="68" t="s">
        <v>1898</v>
      </c>
      <c r="N447" s="66">
        <v>235959.0</v>
      </c>
      <c r="O447" s="66">
        <v>2.0181222E7</v>
      </c>
      <c r="P447" s="66" t="s">
        <v>566</v>
      </c>
      <c r="Q447" s="66">
        <v>79.0</v>
      </c>
      <c r="R447" s="66">
        <v>2.0181222E7</v>
      </c>
      <c r="S447" s="69">
        <v>0.0</v>
      </c>
      <c r="T447" s="70"/>
      <c r="U447" s="71"/>
      <c r="V447" s="71"/>
      <c r="W447" s="71"/>
      <c r="X447" s="72"/>
      <c r="Y447" s="65" t="s">
        <v>12</v>
      </c>
    </row>
    <row r="448">
      <c r="A448" s="66" t="s">
        <v>60</v>
      </c>
      <c r="B448" s="66">
        <v>3.58485487E8</v>
      </c>
      <c r="C448" s="66" t="s">
        <v>1899</v>
      </c>
      <c r="D448" s="66" t="s">
        <v>423</v>
      </c>
      <c r="E448" s="66" t="s">
        <v>1900</v>
      </c>
      <c r="F448" s="66" t="s">
        <v>1901</v>
      </c>
      <c r="G448" s="66">
        <v>320.0</v>
      </c>
      <c r="H448" s="66">
        <v>2.014053E7</v>
      </c>
      <c r="I448" s="66">
        <v>0.0</v>
      </c>
      <c r="J448" s="66">
        <v>1.0</v>
      </c>
      <c r="K448" s="67"/>
      <c r="L448" s="67"/>
      <c r="M448" s="68" t="s">
        <v>1902</v>
      </c>
      <c r="N448" s="66">
        <v>235959.0</v>
      </c>
      <c r="O448" s="66">
        <v>2.014053E7</v>
      </c>
      <c r="P448" s="66"/>
      <c r="Q448" s="66">
        <v>17.0</v>
      </c>
      <c r="R448" s="66">
        <v>2.014053E7</v>
      </c>
      <c r="S448" s="69">
        <v>0.0</v>
      </c>
      <c r="T448" s="70"/>
      <c r="U448" s="71"/>
      <c r="V448" s="71"/>
      <c r="W448" s="71"/>
      <c r="X448" s="72"/>
      <c r="Y448" s="66" t="s">
        <v>16</v>
      </c>
    </row>
    <row r="449">
      <c r="A449" s="66" t="s">
        <v>79</v>
      </c>
      <c r="B449" s="66">
        <v>8.167969E7</v>
      </c>
      <c r="C449" s="66" t="s">
        <v>1903</v>
      </c>
      <c r="D449" s="66" t="s">
        <v>123</v>
      </c>
      <c r="E449" s="66" t="s">
        <v>1904</v>
      </c>
      <c r="F449" s="66" t="s">
        <v>1905</v>
      </c>
      <c r="G449" s="66">
        <v>303.0</v>
      </c>
      <c r="H449" s="66">
        <v>2.0140801E7</v>
      </c>
      <c r="I449" s="66">
        <v>0.0</v>
      </c>
      <c r="J449" s="66">
        <v>6.0</v>
      </c>
      <c r="K449" s="67"/>
      <c r="L449" s="67"/>
      <c r="M449" s="68" t="s">
        <v>1906</v>
      </c>
      <c r="N449" s="66">
        <v>235959.0</v>
      </c>
      <c r="O449" s="66">
        <v>2.0140801E7</v>
      </c>
      <c r="P449" s="66" t="s">
        <v>1907</v>
      </c>
      <c r="Q449" s="66">
        <v>15.0</v>
      </c>
      <c r="R449" s="66">
        <v>2.0140801E7</v>
      </c>
      <c r="S449" s="69">
        <v>0.0</v>
      </c>
      <c r="T449" s="70"/>
      <c r="U449" s="71"/>
      <c r="V449" s="71"/>
      <c r="W449" s="71"/>
      <c r="X449" s="72"/>
      <c r="Y449" s="65" t="s">
        <v>12</v>
      </c>
    </row>
    <row r="450">
      <c r="A450" s="66" t="s">
        <v>79</v>
      </c>
      <c r="B450" s="66">
        <v>8.2111047E7</v>
      </c>
      <c r="C450" s="66" t="s">
        <v>1908</v>
      </c>
      <c r="D450" s="66" t="s">
        <v>123</v>
      </c>
      <c r="E450" s="66" t="s">
        <v>1904</v>
      </c>
      <c r="F450" s="66" t="s">
        <v>1909</v>
      </c>
      <c r="G450" s="66">
        <v>377.0</v>
      </c>
      <c r="H450" s="66">
        <v>2.0140801E7</v>
      </c>
      <c r="I450" s="66">
        <v>0.0</v>
      </c>
      <c r="J450" s="66">
        <v>11.0</v>
      </c>
      <c r="K450" s="67"/>
      <c r="L450" s="67"/>
      <c r="M450" s="68" t="s">
        <v>1910</v>
      </c>
      <c r="N450" s="66">
        <v>235959.0</v>
      </c>
      <c r="O450" s="66">
        <v>2.0140801E7</v>
      </c>
      <c r="P450" s="66" t="s">
        <v>1911</v>
      </c>
      <c r="Q450" s="66">
        <v>18.0</v>
      </c>
      <c r="R450" s="66">
        <v>2.0140801E7</v>
      </c>
      <c r="S450" s="69">
        <v>0.0</v>
      </c>
      <c r="T450" s="70"/>
      <c r="U450" s="71"/>
      <c r="V450" s="71"/>
      <c r="W450" s="71"/>
      <c r="X450" s="72"/>
      <c r="Y450" s="65" t="s">
        <v>12</v>
      </c>
    </row>
    <row r="451">
      <c r="A451" s="74" t="s">
        <v>59</v>
      </c>
      <c r="B451" s="66">
        <v>1.72457904E8</v>
      </c>
      <c r="C451" s="65" t="s">
        <v>1912</v>
      </c>
      <c r="D451" s="65" t="s">
        <v>149</v>
      </c>
      <c r="E451" s="65" t="s">
        <v>1913</v>
      </c>
      <c r="F451" s="66" t="s">
        <v>1914</v>
      </c>
      <c r="G451" s="66">
        <v>255.0</v>
      </c>
      <c r="H451" s="66">
        <v>2.0160915E7</v>
      </c>
      <c r="I451" s="66">
        <v>0.0</v>
      </c>
      <c r="J451" s="66">
        <v>6.0</v>
      </c>
      <c r="K451" s="67"/>
      <c r="L451" s="67"/>
      <c r="M451" s="68" t="s">
        <v>1915</v>
      </c>
      <c r="N451" s="66">
        <v>235959.0</v>
      </c>
      <c r="O451" s="66">
        <v>2.0160915E7</v>
      </c>
      <c r="P451" s="66" t="s">
        <v>1916</v>
      </c>
      <c r="Q451" s="66">
        <v>15.0</v>
      </c>
      <c r="R451" s="66">
        <v>2.0160915E7</v>
      </c>
      <c r="S451" s="69">
        <v>0.0</v>
      </c>
      <c r="T451" s="70"/>
      <c r="U451" s="71"/>
      <c r="V451" s="71"/>
      <c r="W451" s="71"/>
      <c r="X451" s="72"/>
      <c r="Y451" s="66" t="s">
        <v>18</v>
      </c>
    </row>
    <row r="452">
      <c r="A452" s="65" t="s">
        <v>79</v>
      </c>
      <c r="B452" s="66">
        <v>1.20071975E8</v>
      </c>
      <c r="C452" s="65" t="s">
        <v>1917</v>
      </c>
      <c r="D452" s="65" t="s">
        <v>149</v>
      </c>
      <c r="E452" s="65" t="s">
        <v>1918</v>
      </c>
      <c r="F452" s="66" t="s">
        <v>1919</v>
      </c>
      <c r="G452" s="66">
        <v>326.0</v>
      </c>
      <c r="H452" s="66">
        <v>2.0170909E7</v>
      </c>
      <c r="I452" s="66">
        <v>0.0</v>
      </c>
      <c r="J452" s="66">
        <v>9.0</v>
      </c>
      <c r="K452" s="67"/>
      <c r="L452" s="67"/>
      <c r="M452" s="68" t="s">
        <v>1920</v>
      </c>
      <c r="N452" s="66">
        <v>235959.0</v>
      </c>
      <c r="O452" s="66">
        <v>2.0170909E7</v>
      </c>
      <c r="P452" s="66" t="s">
        <v>1921</v>
      </c>
      <c r="Q452" s="66">
        <v>19.0</v>
      </c>
      <c r="R452" s="66">
        <v>2.0170909E7</v>
      </c>
      <c r="S452" s="69">
        <v>0.0</v>
      </c>
      <c r="T452" s="70"/>
      <c r="U452" s="71"/>
      <c r="V452" s="71"/>
      <c r="W452" s="71"/>
      <c r="X452" s="72"/>
      <c r="Y452" s="66" t="s">
        <v>18</v>
      </c>
    </row>
    <row r="453">
      <c r="A453" s="65" t="s">
        <v>60</v>
      </c>
      <c r="B453" s="66">
        <v>2.13910188E8</v>
      </c>
      <c r="C453" s="65" t="s">
        <v>1922</v>
      </c>
      <c r="D453" s="65" t="s">
        <v>123</v>
      </c>
      <c r="E453" s="65" t="s">
        <v>1923</v>
      </c>
      <c r="F453" s="66" t="s">
        <v>1924</v>
      </c>
      <c r="G453" s="66">
        <v>2936.0</v>
      </c>
      <c r="H453" s="66">
        <v>2.0070402E7</v>
      </c>
      <c r="I453" s="66">
        <v>0.0</v>
      </c>
      <c r="J453" s="66">
        <v>1.0</v>
      </c>
      <c r="K453" s="67"/>
      <c r="L453" s="67"/>
      <c r="M453" s="68" t="s">
        <v>1925</v>
      </c>
      <c r="N453" s="66">
        <v>235959.0</v>
      </c>
      <c r="O453" s="66">
        <v>2.0070402E7</v>
      </c>
      <c r="P453" s="67"/>
      <c r="Q453" s="66">
        <v>134.0</v>
      </c>
      <c r="R453" s="66">
        <v>2.0070402E7</v>
      </c>
      <c r="S453" s="69">
        <v>0.0</v>
      </c>
      <c r="T453" s="70"/>
      <c r="U453" s="71"/>
      <c r="V453" s="71"/>
      <c r="W453" s="71"/>
      <c r="X453" s="72"/>
      <c r="Y453" s="65" t="s">
        <v>12</v>
      </c>
    </row>
    <row r="454">
      <c r="A454" s="65" t="s">
        <v>60</v>
      </c>
      <c r="B454" s="66">
        <v>2.1297873E8</v>
      </c>
      <c r="C454" s="65" t="s">
        <v>1922</v>
      </c>
      <c r="D454" s="65" t="s">
        <v>123</v>
      </c>
      <c r="E454" s="65" t="s">
        <v>1926</v>
      </c>
      <c r="F454" s="66" t="s">
        <v>1927</v>
      </c>
      <c r="G454" s="66">
        <v>504.0</v>
      </c>
      <c r="H454" s="66">
        <v>2.0070408E7</v>
      </c>
      <c r="I454" s="66">
        <v>0.0</v>
      </c>
      <c r="J454" s="66">
        <v>1.0</v>
      </c>
      <c r="K454" s="67"/>
      <c r="L454" s="67"/>
      <c r="M454" s="68" t="s">
        <v>1928</v>
      </c>
      <c r="N454" s="66">
        <v>235959.0</v>
      </c>
      <c r="O454" s="66">
        <v>2.0070408E7</v>
      </c>
      <c r="P454" s="66"/>
      <c r="Q454" s="66">
        <v>34.0</v>
      </c>
      <c r="R454" s="66">
        <v>2.0070408E7</v>
      </c>
      <c r="S454" s="69">
        <v>0.0</v>
      </c>
      <c r="T454" s="70"/>
      <c r="U454" s="71"/>
      <c r="V454" s="71"/>
      <c r="W454" s="71"/>
      <c r="X454" s="72"/>
      <c r="Y454" s="65" t="s">
        <v>12</v>
      </c>
    </row>
    <row r="455">
      <c r="A455" s="66" t="s">
        <v>79</v>
      </c>
      <c r="B455" s="66">
        <v>1.46292036E8</v>
      </c>
      <c r="C455" s="66" t="s">
        <v>1929</v>
      </c>
      <c r="D455" s="66" t="s">
        <v>106</v>
      </c>
      <c r="E455" s="66" t="s">
        <v>1930</v>
      </c>
      <c r="F455" s="66" t="s">
        <v>1931</v>
      </c>
      <c r="G455" s="66">
        <v>192.0</v>
      </c>
      <c r="H455" s="66">
        <v>2.019082E7</v>
      </c>
      <c r="I455" s="66">
        <v>0.0</v>
      </c>
      <c r="J455" s="66">
        <v>5.0</v>
      </c>
      <c r="K455" s="67"/>
      <c r="L455" s="67"/>
      <c r="M455" s="68" t="s">
        <v>1932</v>
      </c>
      <c r="N455" s="66">
        <v>235959.0</v>
      </c>
      <c r="O455" s="66">
        <v>2.019082E7</v>
      </c>
      <c r="P455" s="66"/>
      <c r="Q455" s="66">
        <v>13.0</v>
      </c>
      <c r="R455" s="66">
        <v>2.019082E7</v>
      </c>
      <c r="S455" s="69">
        <v>0.0</v>
      </c>
      <c r="T455" s="70"/>
      <c r="U455" s="71"/>
      <c r="V455" s="71"/>
      <c r="W455" s="71"/>
      <c r="X455" s="71"/>
      <c r="Y455" s="65" t="s">
        <v>14</v>
      </c>
    </row>
    <row r="456">
      <c r="A456" s="66" t="s">
        <v>79</v>
      </c>
      <c r="B456" s="66">
        <v>1.41537501E8</v>
      </c>
      <c r="C456" s="66" t="s">
        <v>1933</v>
      </c>
      <c r="D456" s="66" t="s">
        <v>118</v>
      </c>
      <c r="E456" s="66" t="s">
        <v>1934</v>
      </c>
      <c r="F456" s="66" t="s">
        <v>1935</v>
      </c>
      <c r="G456" s="66">
        <v>405.0</v>
      </c>
      <c r="H456" s="66">
        <v>2.0190418E7</v>
      </c>
      <c r="I456" s="66">
        <v>0.0</v>
      </c>
      <c r="J456" s="66">
        <v>8.0</v>
      </c>
      <c r="K456" s="67"/>
      <c r="L456" s="67"/>
      <c r="M456" s="68" t="s">
        <v>1936</v>
      </c>
      <c r="N456" s="66">
        <v>235959.0</v>
      </c>
      <c r="O456" s="66">
        <v>2.0190418E7</v>
      </c>
      <c r="P456" s="66" t="s">
        <v>1937</v>
      </c>
      <c r="Q456" s="66">
        <v>20.0</v>
      </c>
      <c r="R456" s="66">
        <v>2.0190418E7</v>
      </c>
      <c r="S456" s="69">
        <v>0.0</v>
      </c>
      <c r="T456" s="70"/>
      <c r="U456" s="71"/>
      <c r="V456" s="71"/>
      <c r="W456" s="71"/>
      <c r="X456" s="72"/>
      <c r="Y456" s="66" t="s">
        <v>20</v>
      </c>
    </row>
    <row r="457">
      <c r="A457" s="73" t="s">
        <v>59</v>
      </c>
      <c r="B457" s="66">
        <v>1.19704397E8</v>
      </c>
      <c r="C457" s="65" t="s">
        <v>1938</v>
      </c>
      <c r="D457" s="65" t="s">
        <v>827</v>
      </c>
      <c r="E457" s="65" t="s">
        <v>1939</v>
      </c>
      <c r="F457" s="66" t="s">
        <v>1940</v>
      </c>
      <c r="G457" s="66">
        <v>212.0</v>
      </c>
      <c r="H457" s="66">
        <v>2.0120823E7</v>
      </c>
      <c r="I457" s="66">
        <v>0.0</v>
      </c>
      <c r="J457" s="66">
        <v>1.0</v>
      </c>
      <c r="K457" s="67"/>
      <c r="L457" s="67"/>
      <c r="M457" s="68" t="s">
        <v>1941</v>
      </c>
      <c r="N457" s="66">
        <v>235959.0</v>
      </c>
      <c r="O457" s="66">
        <v>2.0120823E7</v>
      </c>
      <c r="P457" s="66"/>
      <c r="Q457" s="66">
        <v>6.0</v>
      </c>
      <c r="R457" s="66">
        <v>2.0120823E7</v>
      </c>
      <c r="S457" s="69">
        <v>0.0</v>
      </c>
      <c r="T457" s="70"/>
      <c r="U457" s="71"/>
      <c r="V457" s="71"/>
      <c r="W457" s="71"/>
      <c r="X457" s="72"/>
      <c r="Y457" s="65" t="s">
        <v>12</v>
      </c>
    </row>
    <row r="458">
      <c r="A458" s="68" t="s">
        <v>19</v>
      </c>
      <c r="B458" s="66">
        <v>3236454.0</v>
      </c>
      <c r="C458" s="66" t="s">
        <v>1942</v>
      </c>
      <c r="D458" s="66" t="s">
        <v>118</v>
      </c>
      <c r="E458" s="66" t="s">
        <v>1943</v>
      </c>
      <c r="F458" s="66" t="s">
        <v>1944</v>
      </c>
      <c r="G458" s="66">
        <v>606.0</v>
      </c>
      <c r="H458" s="66">
        <v>2.0160312E7</v>
      </c>
      <c r="I458" s="66">
        <v>0.0</v>
      </c>
      <c r="J458" s="66">
        <v>6.0</v>
      </c>
      <c r="K458" s="67"/>
      <c r="L458" s="67"/>
      <c r="M458" s="68" t="s">
        <v>1945</v>
      </c>
      <c r="N458" s="66">
        <v>235959.0</v>
      </c>
      <c r="O458" s="66">
        <v>2.0160312E7</v>
      </c>
      <c r="P458" s="68" t="s">
        <v>1073</v>
      </c>
      <c r="Q458" s="66">
        <v>18.0</v>
      </c>
      <c r="R458" s="66">
        <v>2.0160312E7</v>
      </c>
      <c r="S458" s="69">
        <v>0.0</v>
      </c>
      <c r="T458" s="70"/>
      <c r="U458" s="71"/>
      <c r="V458" s="71"/>
      <c r="W458" s="71"/>
      <c r="X458" s="72"/>
      <c r="Y458" s="66" t="s">
        <v>18</v>
      </c>
    </row>
    <row r="459">
      <c r="A459" s="74" t="s">
        <v>32</v>
      </c>
      <c r="B459" s="66">
        <v>2114239.0</v>
      </c>
      <c r="C459" s="65" t="s">
        <v>1946</v>
      </c>
      <c r="D459" s="65" t="s">
        <v>106</v>
      </c>
      <c r="E459" s="65" t="s">
        <v>1947</v>
      </c>
      <c r="F459" s="66" t="s">
        <v>1948</v>
      </c>
      <c r="G459" s="66">
        <v>144.0</v>
      </c>
      <c r="H459" s="66">
        <v>2.0150622E7</v>
      </c>
      <c r="I459" s="66">
        <v>0.0</v>
      </c>
      <c r="J459" s="66">
        <v>5.0</v>
      </c>
      <c r="K459" s="67"/>
      <c r="L459" s="67"/>
      <c r="M459" s="68" t="s">
        <v>1949</v>
      </c>
      <c r="N459" s="66">
        <v>235959.0</v>
      </c>
      <c r="O459" s="66">
        <v>2.0150622E7</v>
      </c>
      <c r="P459" s="66"/>
      <c r="Q459" s="66">
        <v>10.0</v>
      </c>
      <c r="R459" s="66">
        <v>2.0150622E7</v>
      </c>
      <c r="S459" s="69">
        <v>0.0</v>
      </c>
      <c r="T459" s="70"/>
      <c r="U459" s="71"/>
      <c r="V459" s="71"/>
      <c r="W459" s="71"/>
      <c r="X459" s="72"/>
      <c r="Y459" s="65" t="s">
        <v>12</v>
      </c>
    </row>
    <row r="460">
      <c r="A460" s="65" t="s">
        <v>62</v>
      </c>
      <c r="B460" s="66">
        <v>2615116.0</v>
      </c>
      <c r="C460" s="65" t="s">
        <v>1950</v>
      </c>
      <c r="D460" s="65" t="s">
        <v>106</v>
      </c>
      <c r="E460" s="65" t="s">
        <v>1951</v>
      </c>
      <c r="F460" s="66" t="s">
        <v>1952</v>
      </c>
      <c r="G460" s="66">
        <v>385.0</v>
      </c>
      <c r="H460" s="66">
        <v>2.0060118E7</v>
      </c>
      <c r="I460" s="66">
        <v>0.0</v>
      </c>
      <c r="J460" s="66">
        <v>7.0</v>
      </c>
      <c r="K460" s="67"/>
      <c r="L460" s="67"/>
      <c r="M460" s="66" t="s">
        <v>121</v>
      </c>
      <c r="N460" s="66">
        <v>235959.0</v>
      </c>
      <c r="O460" s="66">
        <v>2.0060118E7</v>
      </c>
      <c r="P460" s="66"/>
      <c r="Q460" s="66">
        <v>13.0</v>
      </c>
      <c r="R460" s="66">
        <v>2.0060118E7</v>
      </c>
      <c r="S460" s="69">
        <v>0.0</v>
      </c>
      <c r="T460" s="70"/>
      <c r="U460" s="71"/>
      <c r="V460" s="71"/>
      <c r="W460" s="71"/>
      <c r="X460" s="72"/>
      <c r="Y460" s="65" t="s">
        <v>12</v>
      </c>
    </row>
    <row r="461">
      <c r="A461" s="65" t="s">
        <v>60</v>
      </c>
      <c r="B461" s="66">
        <v>2.51447734E8</v>
      </c>
      <c r="C461" s="65" t="s">
        <v>1953</v>
      </c>
      <c r="D461" s="65" t="s">
        <v>253</v>
      </c>
      <c r="E461" s="65" t="s">
        <v>1954</v>
      </c>
      <c r="F461" s="66" t="s">
        <v>1955</v>
      </c>
      <c r="G461" s="66">
        <v>799.0</v>
      </c>
      <c r="H461" s="66">
        <v>2.0080916E7</v>
      </c>
      <c r="I461" s="66">
        <v>0.0</v>
      </c>
      <c r="J461" s="66">
        <v>1.0</v>
      </c>
      <c r="K461" s="67"/>
      <c r="L461" s="67"/>
      <c r="M461" s="68" t="s">
        <v>1956</v>
      </c>
      <c r="N461" s="66">
        <v>235959.0</v>
      </c>
      <c r="O461" s="66">
        <v>2.0080916E7</v>
      </c>
      <c r="P461" s="66"/>
      <c r="Q461" s="66">
        <v>53.0</v>
      </c>
      <c r="R461" s="66">
        <v>2.0080916E7</v>
      </c>
      <c r="S461" s="69">
        <v>0.0</v>
      </c>
      <c r="T461" s="70"/>
      <c r="U461" s="71"/>
      <c r="V461" s="71"/>
      <c r="W461" s="71"/>
      <c r="X461" s="72"/>
      <c r="Y461" s="65" t="s">
        <v>12</v>
      </c>
    </row>
    <row r="462">
      <c r="A462" s="65" t="s">
        <v>60</v>
      </c>
      <c r="B462" s="66">
        <v>4.18058774E8</v>
      </c>
      <c r="C462" s="65" t="s">
        <v>1957</v>
      </c>
      <c r="D462" s="65" t="s">
        <v>123</v>
      </c>
      <c r="E462" s="65" t="s">
        <v>1958</v>
      </c>
      <c r="F462" s="66" t="s">
        <v>1959</v>
      </c>
      <c r="G462" s="66">
        <v>409.0</v>
      </c>
      <c r="H462" s="66">
        <v>2.0170919E7</v>
      </c>
      <c r="I462" s="66">
        <v>0.0</v>
      </c>
      <c r="J462" s="66">
        <v>1.0</v>
      </c>
      <c r="K462" s="67"/>
      <c r="L462" s="67"/>
      <c r="M462" s="68" t="s">
        <v>1960</v>
      </c>
      <c r="N462" s="66">
        <v>235959.0</v>
      </c>
      <c r="O462" s="66">
        <v>2.0170919E7</v>
      </c>
      <c r="P462" s="66"/>
      <c r="Q462" s="66">
        <v>21.0</v>
      </c>
      <c r="R462" s="66">
        <v>2.0170919E7</v>
      </c>
      <c r="S462" s="69">
        <v>0.0</v>
      </c>
      <c r="T462" s="70"/>
      <c r="U462" s="71"/>
      <c r="V462" s="71"/>
      <c r="W462" s="71"/>
      <c r="X462" s="72"/>
      <c r="Y462" s="65" t="s">
        <v>12</v>
      </c>
    </row>
    <row r="463">
      <c r="A463" s="73" t="s">
        <v>79</v>
      </c>
      <c r="B463" s="66">
        <v>1.33075939E8</v>
      </c>
      <c r="C463" s="65" t="s">
        <v>1961</v>
      </c>
      <c r="D463" s="65" t="s">
        <v>1962</v>
      </c>
      <c r="E463" s="65" t="s">
        <v>1963</v>
      </c>
      <c r="F463" s="66" t="s">
        <v>1964</v>
      </c>
      <c r="G463" s="66">
        <v>1502.0</v>
      </c>
      <c r="H463" s="66">
        <v>2.0180804E7</v>
      </c>
      <c r="I463" s="66">
        <v>0.0</v>
      </c>
      <c r="J463" s="66">
        <v>15.0</v>
      </c>
      <c r="K463" s="67"/>
      <c r="L463" s="67"/>
      <c r="M463" s="68" t="s">
        <v>1965</v>
      </c>
      <c r="N463" s="66">
        <v>235959.0</v>
      </c>
      <c r="O463" s="66">
        <v>2.0180804E7</v>
      </c>
      <c r="P463" s="66" t="s">
        <v>1718</v>
      </c>
      <c r="Q463" s="66">
        <v>87.0</v>
      </c>
      <c r="R463" s="66">
        <v>2.0180804E7</v>
      </c>
      <c r="S463" s="69">
        <v>0.0</v>
      </c>
      <c r="T463" s="70"/>
      <c r="U463" s="71"/>
      <c r="V463" s="71"/>
      <c r="W463" s="71"/>
      <c r="X463" s="65"/>
      <c r="Y463" s="66" t="s">
        <v>16</v>
      </c>
    </row>
    <row r="464">
      <c r="A464" s="68" t="s">
        <v>59</v>
      </c>
      <c r="B464" s="66">
        <v>8.1425997E7</v>
      </c>
      <c r="C464" s="66" t="s">
        <v>1966</v>
      </c>
      <c r="D464" s="66" t="s">
        <v>112</v>
      </c>
      <c r="E464" s="66" t="s">
        <v>1967</v>
      </c>
      <c r="F464" s="66" t="s">
        <v>1968</v>
      </c>
      <c r="G464" s="66">
        <v>301.0</v>
      </c>
      <c r="H464" s="66">
        <v>2.0080809E7</v>
      </c>
      <c r="I464" s="66">
        <v>0.0</v>
      </c>
      <c r="J464" s="66">
        <v>2.0</v>
      </c>
      <c r="K464" s="67"/>
      <c r="L464" s="67"/>
      <c r="M464" s="68" t="s">
        <v>1969</v>
      </c>
      <c r="N464" s="66">
        <v>235959.0</v>
      </c>
      <c r="O464" s="66">
        <v>2.0080809E7</v>
      </c>
      <c r="P464" s="66"/>
      <c r="Q464" s="66">
        <v>16.0</v>
      </c>
      <c r="R464" s="66">
        <v>2.0080809E7</v>
      </c>
      <c r="S464" s="69">
        <v>0.0</v>
      </c>
      <c r="T464" s="70"/>
      <c r="U464" s="71"/>
      <c r="V464" s="71"/>
      <c r="W464" s="71"/>
      <c r="X464" s="72"/>
      <c r="Y464" s="65" t="s">
        <v>12</v>
      </c>
    </row>
    <row r="465">
      <c r="A465" s="68" t="s">
        <v>59</v>
      </c>
      <c r="B465" s="66">
        <v>2.02940869E8</v>
      </c>
      <c r="C465" s="66" t="s">
        <v>1970</v>
      </c>
      <c r="D465" s="66" t="s">
        <v>1962</v>
      </c>
      <c r="E465" s="66" t="s">
        <v>1971</v>
      </c>
      <c r="F465" s="66" t="s">
        <v>1972</v>
      </c>
      <c r="G465" s="66">
        <v>1349.0</v>
      </c>
      <c r="H465" s="66">
        <v>2.0181202E7</v>
      </c>
      <c r="I465" s="66">
        <v>0.0</v>
      </c>
      <c r="J465" s="66">
        <v>30.0</v>
      </c>
      <c r="K465" s="67"/>
      <c r="L465" s="67"/>
      <c r="M465" s="68" t="s">
        <v>1973</v>
      </c>
      <c r="N465" s="66">
        <v>235959.0</v>
      </c>
      <c r="O465" s="66">
        <v>2.0181202E7</v>
      </c>
      <c r="P465" s="66" t="s">
        <v>1974</v>
      </c>
      <c r="Q465" s="66">
        <v>74.0</v>
      </c>
      <c r="R465" s="66">
        <v>2.0181202E7</v>
      </c>
      <c r="S465" s="69">
        <v>0.0</v>
      </c>
      <c r="T465" s="70"/>
      <c r="U465" s="71"/>
      <c r="V465" s="71"/>
      <c r="W465" s="71"/>
      <c r="X465" s="72"/>
      <c r="Y465" s="66" t="s">
        <v>16</v>
      </c>
    </row>
    <row r="466">
      <c r="A466" s="66" t="s">
        <v>60</v>
      </c>
      <c r="B466" s="66">
        <v>2.36289809E8</v>
      </c>
      <c r="C466" s="66" t="s">
        <v>1975</v>
      </c>
      <c r="D466" s="66" t="s">
        <v>123</v>
      </c>
      <c r="E466" s="66" t="s">
        <v>1976</v>
      </c>
      <c r="F466" s="66" t="s">
        <v>1977</v>
      </c>
      <c r="G466" s="66">
        <v>721.0</v>
      </c>
      <c r="H466" s="66">
        <v>2.0080308E7</v>
      </c>
      <c r="I466" s="66">
        <v>0.0</v>
      </c>
      <c r="J466" s="66">
        <v>1.0</v>
      </c>
      <c r="K466" s="67"/>
      <c r="L466" s="67"/>
      <c r="M466" s="68" t="s">
        <v>1978</v>
      </c>
      <c r="N466" s="66">
        <v>235959.0</v>
      </c>
      <c r="O466" s="66">
        <v>2.0080308E7</v>
      </c>
      <c r="P466" s="67"/>
      <c r="Q466" s="66">
        <v>32.0</v>
      </c>
      <c r="R466" s="66">
        <v>2.0080308E7</v>
      </c>
      <c r="S466" s="69">
        <v>0.0</v>
      </c>
      <c r="T466" s="70"/>
      <c r="U466" s="71"/>
      <c r="V466" s="71"/>
      <c r="W466" s="71"/>
      <c r="X466" s="72"/>
      <c r="Y466" s="65" t="s">
        <v>12</v>
      </c>
    </row>
    <row r="467">
      <c r="A467" s="66" t="s">
        <v>60</v>
      </c>
      <c r="B467" s="66">
        <v>1.95560686E8</v>
      </c>
      <c r="C467" s="66" t="s">
        <v>1979</v>
      </c>
      <c r="D467" s="66" t="s">
        <v>1101</v>
      </c>
      <c r="E467" s="66" t="s">
        <v>1980</v>
      </c>
      <c r="F467" s="66" t="s">
        <v>1981</v>
      </c>
      <c r="G467" s="66">
        <v>400.0</v>
      </c>
      <c r="H467" s="66">
        <v>2.0060815E7</v>
      </c>
      <c r="I467" s="66">
        <v>0.0</v>
      </c>
      <c r="J467" s="66">
        <v>1.0</v>
      </c>
      <c r="K467" s="67"/>
      <c r="L467" s="67"/>
      <c r="M467" s="68" t="s">
        <v>1982</v>
      </c>
      <c r="N467" s="66">
        <v>235959.0</v>
      </c>
      <c r="O467" s="66">
        <v>2.0060815E7</v>
      </c>
      <c r="P467" s="67"/>
      <c r="Q467" s="66">
        <v>18.0</v>
      </c>
      <c r="R467" s="66">
        <v>2.0060815E7</v>
      </c>
      <c r="S467" s="69">
        <v>0.0</v>
      </c>
      <c r="T467" s="70"/>
      <c r="U467" s="71"/>
      <c r="V467" s="71"/>
      <c r="W467" s="71"/>
      <c r="X467" s="72"/>
      <c r="Y467" s="65" t="s">
        <v>12</v>
      </c>
    </row>
    <row r="468">
      <c r="A468" s="66" t="s">
        <v>60</v>
      </c>
      <c r="B468" s="66">
        <v>4.44487955E8</v>
      </c>
      <c r="C468" s="66" t="s">
        <v>1983</v>
      </c>
      <c r="D468" s="66" t="s">
        <v>123</v>
      </c>
      <c r="E468" s="66" t="s">
        <v>1984</v>
      </c>
      <c r="F468" s="66" t="s">
        <v>1985</v>
      </c>
      <c r="G468" s="66">
        <v>356.0</v>
      </c>
      <c r="H468" s="66">
        <v>2.0190409E7</v>
      </c>
      <c r="I468" s="66">
        <v>0.0</v>
      </c>
      <c r="J468" s="66">
        <v>6.0</v>
      </c>
      <c r="K468" s="67"/>
      <c r="L468" s="67"/>
      <c r="M468" s="66" t="s">
        <v>121</v>
      </c>
      <c r="N468" s="66">
        <v>235959.0</v>
      </c>
      <c r="O468" s="66">
        <v>2.0190409E7</v>
      </c>
      <c r="P468" s="67"/>
      <c r="Q468" s="66">
        <v>17.0</v>
      </c>
      <c r="R468" s="66">
        <v>2.0190409E7</v>
      </c>
      <c r="S468" s="69">
        <v>0.0</v>
      </c>
      <c r="T468" s="70"/>
      <c r="U468" s="71"/>
      <c r="V468" s="71"/>
      <c r="W468" s="71"/>
      <c r="X468" s="72"/>
      <c r="Y468" s="65" t="s">
        <v>12</v>
      </c>
    </row>
    <row r="469">
      <c r="A469" s="66" t="s">
        <v>79</v>
      </c>
      <c r="B469" s="66">
        <v>1.41245519E8</v>
      </c>
      <c r="C469" s="66" t="s">
        <v>1986</v>
      </c>
      <c r="D469" s="66" t="s">
        <v>112</v>
      </c>
      <c r="E469" s="66" t="s">
        <v>1987</v>
      </c>
      <c r="F469" s="66" t="s">
        <v>1988</v>
      </c>
      <c r="G469" s="66">
        <v>1199.0</v>
      </c>
      <c r="H469" s="66">
        <v>2.0190315E7</v>
      </c>
      <c r="I469" s="66">
        <v>0.0</v>
      </c>
      <c r="J469" s="66">
        <v>24.0</v>
      </c>
      <c r="K469" s="67"/>
      <c r="L469" s="67"/>
      <c r="M469" s="68" t="s">
        <v>1989</v>
      </c>
      <c r="N469" s="66">
        <v>235959.0</v>
      </c>
      <c r="O469" s="66">
        <v>2.0190315E7</v>
      </c>
      <c r="P469" s="66" t="s">
        <v>1990</v>
      </c>
      <c r="Q469" s="66">
        <v>69.0</v>
      </c>
      <c r="R469" s="66">
        <v>2.0190315E7</v>
      </c>
      <c r="S469" s="69">
        <v>0.0</v>
      </c>
      <c r="T469" s="70"/>
      <c r="U469" s="71"/>
      <c r="V469" s="71"/>
      <c r="W469" s="71"/>
      <c r="X469" s="72"/>
      <c r="Y469" s="65" t="s">
        <v>12</v>
      </c>
    </row>
    <row r="470">
      <c r="A470" s="65" t="s">
        <v>60</v>
      </c>
      <c r="B470" s="66">
        <v>4.50809896E8</v>
      </c>
      <c r="C470" s="65" t="s">
        <v>1991</v>
      </c>
      <c r="D470" s="65" t="s">
        <v>123</v>
      </c>
      <c r="E470" s="65" t="s">
        <v>1992</v>
      </c>
      <c r="F470" s="66" t="s">
        <v>1993</v>
      </c>
      <c r="G470" s="66">
        <v>1364.0</v>
      </c>
      <c r="H470" s="66">
        <v>2.0190914E7</v>
      </c>
      <c r="I470" s="66">
        <v>0.0</v>
      </c>
      <c r="J470" s="66">
        <v>20.0</v>
      </c>
      <c r="K470" s="67"/>
      <c r="L470" s="67"/>
      <c r="M470" s="66" t="s">
        <v>121</v>
      </c>
      <c r="N470" s="66">
        <v>235959.0</v>
      </c>
      <c r="O470" s="66">
        <v>2.0190914E7</v>
      </c>
      <c r="P470" s="66"/>
      <c r="Q470" s="66">
        <v>55.0</v>
      </c>
      <c r="R470" s="66">
        <v>2.0190914E7</v>
      </c>
      <c r="S470" s="69">
        <v>0.0</v>
      </c>
      <c r="T470" s="70"/>
      <c r="U470" s="71"/>
      <c r="V470" s="71"/>
      <c r="W470" s="71"/>
      <c r="X470" s="72"/>
      <c r="Y470" s="65" t="s">
        <v>12</v>
      </c>
    </row>
    <row r="471">
      <c r="A471" s="66" t="s">
        <v>37</v>
      </c>
      <c r="B471" s="66">
        <v>5.0012965E7</v>
      </c>
      <c r="C471" s="66" t="s">
        <v>1994</v>
      </c>
      <c r="D471" s="66" t="s">
        <v>123</v>
      </c>
      <c r="E471" s="66" t="s">
        <v>1995</v>
      </c>
      <c r="F471" s="66" t="s">
        <v>1996</v>
      </c>
      <c r="G471" s="66">
        <v>141.0</v>
      </c>
      <c r="H471" s="66">
        <v>2.0180725E7</v>
      </c>
      <c r="I471" s="66">
        <v>0.0</v>
      </c>
      <c r="J471" s="66">
        <v>6.0</v>
      </c>
      <c r="K471" s="67"/>
      <c r="L471" s="67"/>
      <c r="M471" s="68" t="s">
        <v>1997</v>
      </c>
      <c r="N471" s="66">
        <v>235959.0</v>
      </c>
      <c r="O471" s="66">
        <v>2.0180725E7</v>
      </c>
      <c r="P471" s="66" t="s">
        <v>502</v>
      </c>
      <c r="Q471" s="66">
        <v>8.0</v>
      </c>
      <c r="R471" s="66">
        <v>2.0180725E7</v>
      </c>
      <c r="S471" s="69">
        <v>0.0</v>
      </c>
      <c r="T471" s="70"/>
      <c r="U471" s="71"/>
      <c r="V471" s="71"/>
      <c r="W471" s="71"/>
      <c r="X471" s="72"/>
      <c r="Y471" s="65" t="s">
        <v>12</v>
      </c>
    </row>
    <row r="472">
      <c r="A472" s="68" t="s">
        <v>59</v>
      </c>
      <c r="B472" s="66">
        <v>1.98784049E8</v>
      </c>
      <c r="C472" s="66" t="s">
        <v>1998</v>
      </c>
      <c r="D472" s="66" t="s">
        <v>123</v>
      </c>
      <c r="E472" s="66" t="s">
        <v>1999</v>
      </c>
      <c r="F472" s="66" t="s">
        <v>2000</v>
      </c>
      <c r="G472" s="66">
        <v>1958.0</v>
      </c>
      <c r="H472" s="66">
        <v>2.0180816E7</v>
      </c>
      <c r="I472" s="66">
        <v>0.0</v>
      </c>
      <c r="J472" s="66">
        <v>30.0</v>
      </c>
      <c r="K472" s="67"/>
      <c r="L472" s="67"/>
      <c r="M472" s="68" t="s">
        <v>2001</v>
      </c>
      <c r="N472" s="66">
        <v>235959.0</v>
      </c>
      <c r="O472" s="66">
        <v>2.0180816E7</v>
      </c>
      <c r="P472" s="66" t="s">
        <v>2002</v>
      </c>
      <c r="Q472" s="66">
        <v>91.0</v>
      </c>
      <c r="R472" s="66">
        <v>2.0180816E7</v>
      </c>
      <c r="S472" s="69">
        <v>0.0</v>
      </c>
      <c r="T472" s="70"/>
      <c r="U472" s="71"/>
      <c r="V472" s="71"/>
      <c r="W472" s="71"/>
      <c r="X472" s="72"/>
      <c r="Y472" s="65" t="s">
        <v>12</v>
      </c>
    </row>
    <row r="473">
      <c r="A473" s="66" t="s">
        <v>60</v>
      </c>
      <c r="B473" s="66">
        <v>4.34067592E8</v>
      </c>
      <c r="C473" s="66" t="s">
        <v>2003</v>
      </c>
      <c r="D473" s="66" t="s">
        <v>220</v>
      </c>
      <c r="E473" s="66" t="s">
        <v>2004</v>
      </c>
      <c r="F473" s="66" t="s">
        <v>2005</v>
      </c>
      <c r="G473" s="66">
        <v>563.0</v>
      </c>
      <c r="H473" s="66">
        <v>2.0180804E7</v>
      </c>
      <c r="I473" s="66">
        <v>0.0</v>
      </c>
      <c r="J473" s="66">
        <v>2.0</v>
      </c>
      <c r="K473" s="67"/>
      <c r="L473" s="67"/>
      <c r="M473" s="68" t="s">
        <v>2006</v>
      </c>
      <c r="N473" s="66">
        <v>235959.0</v>
      </c>
      <c r="O473" s="66">
        <v>2.0180804E7</v>
      </c>
      <c r="P473" s="67"/>
      <c r="Q473" s="66">
        <v>32.0</v>
      </c>
      <c r="R473" s="66">
        <v>2.0180804E7</v>
      </c>
      <c r="S473" s="69">
        <v>0.0</v>
      </c>
      <c r="T473" s="70"/>
      <c r="U473" s="71"/>
      <c r="V473" s="71"/>
      <c r="W473" s="71"/>
      <c r="X473" s="67"/>
      <c r="Y473" s="65" t="s">
        <v>12</v>
      </c>
    </row>
    <row r="474">
      <c r="A474" s="74" t="s">
        <v>24</v>
      </c>
      <c r="B474" s="66">
        <v>3.2912891E7</v>
      </c>
      <c r="C474" s="65" t="s">
        <v>2007</v>
      </c>
      <c r="D474" s="65" t="s">
        <v>123</v>
      </c>
      <c r="E474" s="65" t="s">
        <v>2008</v>
      </c>
      <c r="F474" s="66" t="s">
        <v>622</v>
      </c>
      <c r="G474" s="66">
        <v>4830.0</v>
      </c>
      <c r="H474" s="66">
        <v>2.0140408E7</v>
      </c>
      <c r="I474" s="66">
        <v>0.0</v>
      </c>
      <c r="J474" s="66">
        <v>88.0</v>
      </c>
      <c r="K474" s="67"/>
      <c r="L474" s="67"/>
      <c r="M474" s="68" t="s">
        <v>623</v>
      </c>
      <c r="N474" s="66">
        <v>235959.0</v>
      </c>
      <c r="O474" s="66">
        <v>2.0140408E7</v>
      </c>
      <c r="P474" s="66" t="s">
        <v>239</v>
      </c>
      <c r="Q474" s="66">
        <v>346.0</v>
      </c>
      <c r="R474" s="66">
        <v>2.0140408E7</v>
      </c>
      <c r="S474" s="69">
        <v>0.0</v>
      </c>
      <c r="T474" s="70"/>
      <c r="U474" s="71"/>
      <c r="V474" s="71"/>
      <c r="W474" s="71"/>
      <c r="X474" s="72"/>
      <c r="Y474" s="65" t="s">
        <v>12</v>
      </c>
    </row>
    <row r="475">
      <c r="A475" s="65" t="s">
        <v>60</v>
      </c>
      <c r="B475" s="66">
        <v>3.00857308E8</v>
      </c>
      <c r="C475" s="65" t="s">
        <v>2009</v>
      </c>
      <c r="D475" s="65" t="s">
        <v>106</v>
      </c>
      <c r="E475" s="65" t="s">
        <v>2010</v>
      </c>
      <c r="F475" s="66" t="s">
        <v>2011</v>
      </c>
      <c r="G475" s="66">
        <v>119.0</v>
      </c>
      <c r="H475" s="66">
        <v>2.0110301E7</v>
      </c>
      <c r="I475" s="66">
        <v>0.0</v>
      </c>
      <c r="J475" s="66">
        <v>1.0</v>
      </c>
      <c r="K475" s="67"/>
      <c r="L475" s="67"/>
      <c r="M475" s="68" t="s">
        <v>2012</v>
      </c>
      <c r="N475" s="66">
        <v>235959.0</v>
      </c>
      <c r="O475" s="66">
        <v>2.0110301E7</v>
      </c>
      <c r="P475" s="66"/>
      <c r="Q475" s="66">
        <v>6.0</v>
      </c>
      <c r="R475" s="66">
        <v>2.0110301E7</v>
      </c>
      <c r="S475" s="69">
        <v>0.0</v>
      </c>
      <c r="T475" s="70"/>
      <c r="U475" s="71"/>
      <c r="V475" s="71"/>
      <c r="W475" s="71"/>
      <c r="X475" s="72"/>
      <c r="Y475" s="65" t="s">
        <v>12</v>
      </c>
    </row>
    <row r="476">
      <c r="A476" s="68" t="s">
        <v>59</v>
      </c>
      <c r="B476" s="66">
        <v>1.86217795E8</v>
      </c>
      <c r="C476" s="66" t="s">
        <v>2013</v>
      </c>
      <c r="D476" s="66" t="s">
        <v>106</v>
      </c>
      <c r="E476" s="66" t="s">
        <v>2014</v>
      </c>
      <c r="F476" s="66" t="s">
        <v>2015</v>
      </c>
      <c r="G476" s="66">
        <v>277.0</v>
      </c>
      <c r="H476" s="66">
        <v>2.0170802E7</v>
      </c>
      <c r="I476" s="66">
        <v>0.0</v>
      </c>
      <c r="J476" s="66">
        <v>6.0</v>
      </c>
      <c r="K476" s="67"/>
      <c r="L476" s="67"/>
      <c r="M476" s="68" t="s">
        <v>2016</v>
      </c>
      <c r="N476" s="66">
        <v>235959.0</v>
      </c>
      <c r="O476" s="66">
        <v>2.0170802E7</v>
      </c>
      <c r="P476" s="66" t="s">
        <v>2017</v>
      </c>
      <c r="Q476" s="66">
        <v>13.0</v>
      </c>
      <c r="R476" s="66">
        <v>2.0170802E7</v>
      </c>
      <c r="S476" s="69">
        <v>0.0</v>
      </c>
      <c r="T476" s="70"/>
      <c r="U476" s="71"/>
      <c r="V476" s="71"/>
      <c r="W476" s="71"/>
      <c r="X476" s="72"/>
      <c r="Y476" s="65" t="s">
        <v>12</v>
      </c>
    </row>
    <row r="477">
      <c r="A477" s="66" t="s">
        <v>60</v>
      </c>
      <c r="B477" s="66">
        <v>2.58780455E8</v>
      </c>
      <c r="C477" s="66" t="s">
        <v>2018</v>
      </c>
      <c r="D477" s="66" t="s">
        <v>106</v>
      </c>
      <c r="E477" s="66" t="s">
        <v>2019</v>
      </c>
      <c r="F477" s="66" t="s">
        <v>2020</v>
      </c>
      <c r="G477" s="66">
        <v>142.0</v>
      </c>
      <c r="H477" s="66">
        <v>2.0090109E7</v>
      </c>
      <c r="I477" s="66">
        <v>0.0</v>
      </c>
      <c r="J477" s="66">
        <v>1.0</v>
      </c>
      <c r="K477" s="67"/>
      <c r="L477" s="67"/>
      <c r="M477" s="68" t="s">
        <v>2021</v>
      </c>
      <c r="N477" s="66">
        <v>235959.0</v>
      </c>
      <c r="O477" s="66">
        <v>2.0090109E7</v>
      </c>
      <c r="P477" s="67"/>
      <c r="Q477" s="66">
        <v>8.0</v>
      </c>
      <c r="R477" s="66">
        <v>2.0090109E7</v>
      </c>
      <c r="S477" s="69">
        <v>0.0</v>
      </c>
      <c r="T477" s="70"/>
      <c r="U477" s="71"/>
      <c r="V477" s="71"/>
      <c r="W477" s="71"/>
      <c r="X477" s="72"/>
      <c r="Y477" s="65" t="s">
        <v>12</v>
      </c>
    </row>
    <row r="478">
      <c r="A478" s="66" t="s">
        <v>79</v>
      </c>
      <c r="B478" s="66">
        <v>1.37458164E8</v>
      </c>
      <c r="C478" s="66" t="s">
        <v>2022</v>
      </c>
      <c r="D478" s="66" t="s">
        <v>106</v>
      </c>
      <c r="E478" s="66" t="s">
        <v>2023</v>
      </c>
      <c r="F478" s="66" t="s">
        <v>2024</v>
      </c>
      <c r="G478" s="66">
        <v>600.0</v>
      </c>
      <c r="H478" s="66">
        <v>2.0181206E7</v>
      </c>
      <c r="I478" s="66">
        <v>0.0</v>
      </c>
      <c r="J478" s="66">
        <v>8.0</v>
      </c>
      <c r="K478" s="67"/>
      <c r="L478" s="67"/>
      <c r="M478" s="68" t="s">
        <v>2025</v>
      </c>
      <c r="N478" s="66">
        <v>235959.0</v>
      </c>
      <c r="O478" s="66">
        <v>2.0181206E7</v>
      </c>
      <c r="P478" s="66" t="s">
        <v>464</v>
      </c>
      <c r="Q478" s="66">
        <v>24.0</v>
      </c>
      <c r="R478" s="66">
        <v>2.0181206E7</v>
      </c>
      <c r="S478" s="69">
        <v>0.0</v>
      </c>
      <c r="T478" s="70"/>
      <c r="U478" s="71"/>
      <c r="V478" s="71"/>
      <c r="W478" s="71"/>
      <c r="X478" s="71"/>
      <c r="Y478" s="65" t="s">
        <v>12</v>
      </c>
    </row>
    <row r="479">
      <c r="A479" s="66" t="s">
        <v>60</v>
      </c>
      <c r="B479" s="66">
        <v>3.776192E7</v>
      </c>
      <c r="C479" s="66" t="s">
        <v>2026</v>
      </c>
      <c r="D479" s="66" t="s">
        <v>106</v>
      </c>
      <c r="E479" s="66" t="s">
        <v>2027</v>
      </c>
      <c r="F479" s="66" t="s">
        <v>2028</v>
      </c>
      <c r="G479" s="66">
        <v>690.0</v>
      </c>
      <c r="H479" s="66">
        <v>2.0010109E7</v>
      </c>
      <c r="I479" s="66">
        <v>0.0</v>
      </c>
      <c r="J479" s="66">
        <v>1.0</v>
      </c>
      <c r="K479" s="67"/>
      <c r="L479" s="67"/>
      <c r="M479" s="68" t="s">
        <v>2029</v>
      </c>
      <c r="N479" s="66">
        <v>235959.0</v>
      </c>
      <c r="O479" s="66">
        <v>2.0010109E7</v>
      </c>
      <c r="P479" s="66"/>
      <c r="Q479" s="66">
        <v>37.0</v>
      </c>
      <c r="R479" s="66">
        <v>2.0010109E7</v>
      </c>
      <c r="S479" s="69">
        <v>0.0</v>
      </c>
      <c r="T479" s="70"/>
      <c r="U479" s="71"/>
      <c r="V479" s="71"/>
      <c r="W479" s="71"/>
      <c r="X479" s="72"/>
      <c r="Y479" s="65" t="s">
        <v>12</v>
      </c>
    </row>
    <row r="480">
      <c r="A480" s="66" t="s">
        <v>60</v>
      </c>
      <c r="B480" s="66">
        <v>2.47510167E8</v>
      </c>
      <c r="C480" s="66" t="s">
        <v>2030</v>
      </c>
      <c r="D480" s="66" t="s">
        <v>106</v>
      </c>
      <c r="E480" s="66" t="s">
        <v>2031</v>
      </c>
      <c r="F480" s="66" t="s">
        <v>2032</v>
      </c>
      <c r="G480" s="66">
        <v>180.0</v>
      </c>
      <c r="H480" s="66">
        <v>2.008073E7</v>
      </c>
      <c r="I480" s="66">
        <v>0.0</v>
      </c>
      <c r="J480" s="66">
        <v>1.0</v>
      </c>
      <c r="K480" s="67"/>
      <c r="L480" s="67"/>
      <c r="M480" s="68" t="s">
        <v>2033</v>
      </c>
      <c r="N480" s="66">
        <v>235959.0</v>
      </c>
      <c r="O480" s="66">
        <v>2.008073E7</v>
      </c>
      <c r="P480" s="66"/>
      <c r="Q480" s="66">
        <v>13.0</v>
      </c>
      <c r="R480" s="66">
        <v>2.008073E7</v>
      </c>
      <c r="S480" s="69">
        <v>0.0</v>
      </c>
      <c r="T480" s="70"/>
      <c r="U480" s="71"/>
      <c r="V480" s="71"/>
      <c r="W480" s="71"/>
      <c r="X480" s="72"/>
      <c r="Y480" s="65" t="s">
        <v>12</v>
      </c>
    </row>
    <row r="481">
      <c r="A481" s="68" t="s">
        <v>59</v>
      </c>
      <c r="B481" s="66">
        <v>1.01598382E8</v>
      </c>
      <c r="C481" s="66" t="s">
        <v>2034</v>
      </c>
      <c r="D481" s="66" t="s">
        <v>123</v>
      </c>
      <c r="E481" s="66" t="s">
        <v>2035</v>
      </c>
      <c r="F481" s="66" t="s">
        <v>2036</v>
      </c>
      <c r="G481" s="66">
        <v>140.0</v>
      </c>
      <c r="H481" s="66">
        <v>2.0101124E7</v>
      </c>
      <c r="I481" s="66">
        <v>0.0</v>
      </c>
      <c r="J481" s="66">
        <v>1.0</v>
      </c>
      <c r="K481" s="67"/>
      <c r="L481" s="67"/>
      <c r="M481" s="68" t="s">
        <v>2037</v>
      </c>
      <c r="N481" s="66">
        <v>235959.0</v>
      </c>
      <c r="O481" s="66">
        <v>2.0101124E7</v>
      </c>
      <c r="P481" s="67"/>
      <c r="Q481" s="66">
        <v>6.0</v>
      </c>
      <c r="R481" s="66">
        <v>2.0101124E7</v>
      </c>
      <c r="S481" s="69">
        <v>0.0</v>
      </c>
      <c r="T481" s="70"/>
      <c r="U481" s="71"/>
      <c r="V481" s="71"/>
      <c r="W481" s="71"/>
      <c r="X481" s="72"/>
      <c r="Y481" s="65" t="s">
        <v>12</v>
      </c>
    </row>
    <row r="482">
      <c r="A482" s="68" t="s">
        <v>59</v>
      </c>
      <c r="B482" s="66">
        <v>2.05239814E8</v>
      </c>
      <c r="C482" s="66" t="s">
        <v>2038</v>
      </c>
      <c r="D482" s="66" t="s">
        <v>312</v>
      </c>
      <c r="E482" s="66" t="s">
        <v>2039</v>
      </c>
      <c r="F482" s="66" t="s">
        <v>2040</v>
      </c>
      <c r="G482" s="66">
        <v>127.0</v>
      </c>
      <c r="H482" s="66">
        <v>2.0190215E7</v>
      </c>
      <c r="I482" s="66">
        <v>0.0</v>
      </c>
      <c r="J482" s="66">
        <v>3.0</v>
      </c>
      <c r="K482" s="67"/>
      <c r="L482" s="67"/>
      <c r="M482" s="68" t="s">
        <v>2041</v>
      </c>
      <c r="N482" s="66">
        <v>235959.0</v>
      </c>
      <c r="O482" s="66">
        <v>2.0190215E7</v>
      </c>
      <c r="P482" s="66" t="s">
        <v>2042</v>
      </c>
      <c r="Q482" s="66">
        <v>7.0</v>
      </c>
      <c r="R482" s="66">
        <v>2.0190215E7</v>
      </c>
      <c r="S482" s="69">
        <v>0.0</v>
      </c>
      <c r="T482" s="70"/>
      <c r="U482" s="71"/>
      <c r="V482" s="71"/>
      <c r="W482" s="71"/>
      <c r="X482" s="72"/>
      <c r="Y482" s="66" t="s">
        <v>16</v>
      </c>
    </row>
    <row r="483">
      <c r="A483" s="68" t="s">
        <v>59</v>
      </c>
      <c r="B483" s="66">
        <v>2.08947083E8</v>
      </c>
      <c r="C483" s="66" t="s">
        <v>2043</v>
      </c>
      <c r="D483" s="66" t="s">
        <v>312</v>
      </c>
      <c r="E483" s="66" t="s">
        <v>2044</v>
      </c>
      <c r="F483" s="66" t="s">
        <v>2045</v>
      </c>
      <c r="G483" s="66">
        <v>2856.0</v>
      </c>
      <c r="H483" s="66">
        <v>2.0190522E7</v>
      </c>
      <c r="I483" s="66">
        <v>0.0</v>
      </c>
      <c r="J483" s="66">
        <v>38.0</v>
      </c>
      <c r="K483" s="67"/>
      <c r="L483" s="67"/>
      <c r="M483" s="68" t="s">
        <v>2046</v>
      </c>
      <c r="N483" s="66">
        <v>235959.0</v>
      </c>
      <c r="O483" s="66">
        <v>2.0190522E7</v>
      </c>
      <c r="P483" s="66" t="s">
        <v>732</v>
      </c>
      <c r="Q483" s="66">
        <v>134.0</v>
      </c>
      <c r="R483" s="66">
        <v>2.0190522E7</v>
      </c>
      <c r="S483" s="69">
        <v>0.0</v>
      </c>
      <c r="T483" s="70"/>
      <c r="U483" s="71"/>
      <c r="V483" s="71"/>
      <c r="W483" s="71"/>
      <c r="X483" s="72"/>
      <c r="Y483" s="66" t="s">
        <v>16</v>
      </c>
    </row>
    <row r="484">
      <c r="A484" s="66" t="s">
        <v>79</v>
      </c>
      <c r="B484" s="66">
        <v>1.04281005E8</v>
      </c>
      <c r="C484" s="66" t="s">
        <v>2047</v>
      </c>
      <c r="D484" s="66" t="s">
        <v>112</v>
      </c>
      <c r="E484" s="66" t="s">
        <v>2048</v>
      </c>
      <c r="F484" s="66" t="s">
        <v>2049</v>
      </c>
      <c r="G484" s="66">
        <v>1058.0</v>
      </c>
      <c r="H484" s="66">
        <v>2.0160529E7</v>
      </c>
      <c r="I484" s="66">
        <v>0.0</v>
      </c>
      <c r="J484" s="66">
        <v>30.0</v>
      </c>
      <c r="K484" s="67"/>
      <c r="L484" s="67"/>
      <c r="M484" s="68" t="s">
        <v>2050</v>
      </c>
      <c r="N484" s="66">
        <v>235959.0</v>
      </c>
      <c r="O484" s="66">
        <v>2.0160529E7</v>
      </c>
      <c r="P484" s="66" t="s">
        <v>2051</v>
      </c>
      <c r="Q484" s="66">
        <v>64.0</v>
      </c>
      <c r="R484" s="66">
        <v>2.0160529E7</v>
      </c>
      <c r="S484" s="69">
        <v>0.0</v>
      </c>
      <c r="T484" s="70"/>
      <c r="U484" s="71"/>
      <c r="V484" s="71"/>
      <c r="W484" s="71"/>
      <c r="X484" s="72"/>
      <c r="Y484" s="65" t="s">
        <v>12</v>
      </c>
    </row>
    <row r="485">
      <c r="A485" s="66" t="s">
        <v>67</v>
      </c>
      <c r="B485" s="66">
        <v>1.4124874E7</v>
      </c>
      <c r="C485" s="66" t="s">
        <v>2052</v>
      </c>
      <c r="D485" s="66" t="s">
        <v>123</v>
      </c>
      <c r="E485" s="66" t="s">
        <v>2053</v>
      </c>
      <c r="F485" s="66" t="s">
        <v>2054</v>
      </c>
      <c r="G485" s="66">
        <v>499.0</v>
      </c>
      <c r="H485" s="66">
        <v>2.0190227E7</v>
      </c>
      <c r="I485" s="66">
        <v>0.0</v>
      </c>
      <c r="J485" s="66">
        <v>10.0</v>
      </c>
      <c r="K485" s="67"/>
      <c r="L485" s="67"/>
      <c r="M485" s="66" t="s">
        <v>121</v>
      </c>
      <c r="N485" s="66">
        <v>235959.0</v>
      </c>
      <c r="O485" s="66">
        <v>2.0190227E7</v>
      </c>
      <c r="P485" s="67"/>
      <c r="Q485" s="66">
        <v>26.0</v>
      </c>
      <c r="R485" s="66">
        <v>2.0190227E7</v>
      </c>
      <c r="S485" s="69">
        <v>0.0</v>
      </c>
      <c r="T485" s="70"/>
      <c r="U485" s="71"/>
      <c r="V485" s="71"/>
      <c r="W485" s="71"/>
      <c r="X485" s="72"/>
      <c r="Y485" s="65" t="s">
        <v>12</v>
      </c>
    </row>
    <row r="486">
      <c r="A486" s="66" t="s">
        <v>79</v>
      </c>
      <c r="B486" s="66">
        <v>1.48349265E8</v>
      </c>
      <c r="C486" s="66" t="s">
        <v>2055</v>
      </c>
      <c r="D486" s="66" t="s">
        <v>106</v>
      </c>
      <c r="E486" s="66" t="s">
        <v>2056</v>
      </c>
      <c r="F486" s="66" t="s">
        <v>2057</v>
      </c>
      <c r="G486" s="66">
        <v>373.0</v>
      </c>
      <c r="H486" s="66">
        <v>2.0191003E7</v>
      </c>
      <c r="I486" s="66">
        <v>0.0</v>
      </c>
      <c r="J486" s="66">
        <v>8.0</v>
      </c>
      <c r="K486" s="67"/>
      <c r="L486" s="67"/>
      <c r="M486" s="68" t="s">
        <v>2058</v>
      </c>
      <c r="N486" s="66">
        <v>235959.0</v>
      </c>
      <c r="O486" s="66">
        <v>2.0191003E7</v>
      </c>
      <c r="P486" s="66" t="s">
        <v>2059</v>
      </c>
      <c r="Q486" s="66">
        <v>22.0</v>
      </c>
      <c r="R486" s="66">
        <v>2.0191003E7</v>
      </c>
      <c r="S486" s="69">
        <v>0.0</v>
      </c>
      <c r="T486" s="70"/>
      <c r="U486" s="71"/>
      <c r="V486" s="71"/>
      <c r="W486" s="71"/>
      <c r="X486" s="71"/>
      <c r="Y486" s="65" t="s">
        <v>12</v>
      </c>
    </row>
    <row r="487">
      <c r="A487" s="66" t="s">
        <v>79</v>
      </c>
      <c r="B487" s="66">
        <v>1.40163778E8</v>
      </c>
      <c r="C487" s="66" t="s">
        <v>2060</v>
      </c>
      <c r="D487" s="66" t="s">
        <v>106</v>
      </c>
      <c r="E487" s="66" t="s">
        <v>2061</v>
      </c>
      <c r="F487" s="66" t="s">
        <v>2062</v>
      </c>
      <c r="G487" s="66">
        <v>249.0</v>
      </c>
      <c r="H487" s="66">
        <v>2.0190319E7</v>
      </c>
      <c r="I487" s="66">
        <v>0.0</v>
      </c>
      <c r="J487" s="66">
        <v>7.0</v>
      </c>
      <c r="K487" s="67"/>
      <c r="L487" s="67"/>
      <c r="M487" s="68" t="s">
        <v>2063</v>
      </c>
      <c r="N487" s="66">
        <v>235959.0</v>
      </c>
      <c r="O487" s="66">
        <v>2.0190319E7</v>
      </c>
      <c r="P487" s="66" t="s">
        <v>2064</v>
      </c>
      <c r="Q487" s="66">
        <v>16.0</v>
      </c>
      <c r="R487" s="66">
        <v>2.0190319E7</v>
      </c>
      <c r="S487" s="69">
        <v>0.0</v>
      </c>
      <c r="T487" s="70"/>
      <c r="U487" s="71"/>
      <c r="V487" s="71"/>
      <c r="W487" s="71"/>
      <c r="X487" s="72"/>
      <c r="Y487" s="65" t="s">
        <v>12</v>
      </c>
    </row>
    <row r="488">
      <c r="A488" s="68" t="s">
        <v>24</v>
      </c>
      <c r="B488" s="66">
        <v>6.247683E7</v>
      </c>
      <c r="C488" s="66" t="s">
        <v>2060</v>
      </c>
      <c r="D488" s="66" t="s">
        <v>106</v>
      </c>
      <c r="E488" s="66" t="s">
        <v>2065</v>
      </c>
      <c r="F488" s="66" t="s">
        <v>2066</v>
      </c>
      <c r="G488" s="66">
        <v>208.0</v>
      </c>
      <c r="H488" s="66">
        <v>2.019032E7</v>
      </c>
      <c r="I488" s="66">
        <v>0.0</v>
      </c>
      <c r="J488" s="66">
        <v>8.0</v>
      </c>
      <c r="K488" s="67"/>
      <c r="L488" s="67"/>
      <c r="M488" s="68" t="s">
        <v>2067</v>
      </c>
      <c r="N488" s="66">
        <v>235959.0</v>
      </c>
      <c r="O488" s="66">
        <v>2.019032E7</v>
      </c>
      <c r="P488" s="66" t="s">
        <v>328</v>
      </c>
      <c r="Q488" s="66">
        <v>15.0</v>
      </c>
      <c r="R488" s="66">
        <v>2.019032E7</v>
      </c>
      <c r="S488" s="69">
        <v>0.0</v>
      </c>
      <c r="T488" s="70"/>
      <c r="U488" s="71"/>
      <c r="V488" s="71"/>
      <c r="W488" s="71"/>
      <c r="X488" s="72"/>
      <c r="Y488" s="65" t="s">
        <v>12</v>
      </c>
    </row>
    <row r="489">
      <c r="A489" s="66" t="s">
        <v>68</v>
      </c>
      <c r="B489" s="66">
        <v>1.2719658E7</v>
      </c>
      <c r="C489" s="66" t="s">
        <v>2068</v>
      </c>
      <c r="D489" s="66" t="s">
        <v>123</v>
      </c>
      <c r="E489" s="66" t="s">
        <v>2069</v>
      </c>
      <c r="F489" s="66" t="s">
        <v>2070</v>
      </c>
      <c r="G489" s="66">
        <v>1715.0</v>
      </c>
      <c r="H489" s="66">
        <v>2.0140924E7</v>
      </c>
      <c r="I489" s="66">
        <v>0.0</v>
      </c>
      <c r="J489" s="66">
        <v>35.0</v>
      </c>
      <c r="K489" s="67"/>
      <c r="L489" s="67"/>
      <c r="M489" s="66" t="s">
        <v>121</v>
      </c>
      <c r="N489" s="66">
        <v>235959.0</v>
      </c>
      <c r="O489" s="66">
        <v>2.0140924E7</v>
      </c>
      <c r="P489" s="67"/>
      <c r="Q489" s="66">
        <v>112.0</v>
      </c>
      <c r="R489" s="66">
        <v>2.0140924E7</v>
      </c>
      <c r="S489" s="69">
        <v>0.0</v>
      </c>
      <c r="T489" s="70"/>
      <c r="U489" s="71"/>
      <c r="V489" s="71"/>
      <c r="W489" s="71"/>
      <c r="X489" s="72"/>
      <c r="Y489" s="65" t="s">
        <v>12</v>
      </c>
    </row>
    <row r="490">
      <c r="A490" s="65" t="s">
        <v>79</v>
      </c>
      <c r="B490" s="66">
        <v>1.3436378E8</v>
      </c>
      <c r="C490" s="65" t="s">
        <v>2071</v>
      </c>
      <c r="D490" s="65" t="s">
        <v>112</v>
      </c>
      <c r="E490" s="65" t="s">
        <v>2072</v>
      </c>
      <c r="F490" s="66" t="s">
        <v>2073</v>
      </c>
      <c r="G490" s="66">
        <v>685.0</v>
      </c>
      <c r="H490" s="66">
        <v>2.018092E7</v>
      </c>
      <c r="I490" s="66">
        <v>0.0</v>
      </c>
      <c r="J490" s="66">
        <v>15.0</v>
      </c>
      <c r="K490" s="67"/>
      <c r="L490" s="67"/>
      <c r="M490" s="68" t="s">
        <v>2074</v>
      </c>
      <c r="N490" s="66">
        <v>235959.0</v>
      </c>
      <c r="O490" s="66">
        <v>2.018092E7</v>
      </c>
      <c r="P490" s="66" t="s">
        <v>929</v>
      </c>
      <c r="Q490" s="66">
        <v>34.0</v>
      </c>
      <c r="R490" s="66">
        <v>2.018092E7</v>
      </c>
      <c r="S490" s="69">
        <v>0.0</v>
      </c>
      <c r="T490" s="70"/>
      <c r="U490" s="71"/>
      <c r="V490" s="71"/>
      <c r="W490" s="71"/>
      <c r="X490" s="72"/>
      <c r="Y490" s="65" t="s">
        <v>12</v>
      </c>
    </row>
    <row r="491">
      <c r="A491" s="66" t="s">
        <v>60</v>
      </c>
      <c r="B491" s="66">
        <v>4.2369036E8</v>
      </c>
      <c r="C491" s="66" t="s">
        <v>2075</v>
      </c>
      <c r="D491" s="66" t="s">
        <v>112</v>
      </c>
      <c r="E491" s="66" t="s">
        <v>2076</v>
      </c>
      <c r="F491" s="66" t="s">
        <v>2077</v>
      </c>
      <c r="G491" s="66">
        <v>1914.0</v>
      </c>
      <c r="H491" s="66">
        <v>2.0180102E7</v>
      </c>
      <c r="I491" s="66">
        <v>0.0</v>
      </c>
      <c r="J491" s="66">
        <v>1.0</v>
      </c>
      <c r="K491" s="67"/>
      <c r="L491" s="67"/>
      <c r="M491" s="68" t="s">
        <v>2078</v>
      </c>
      <c r="N491" s="66">
        <v>235959.0</v>
      </c>
      <c r="O491" s="66">
        <v>2.0180102E7</v>
      </c>
      <c r="P491" s="66"/>
      <c r="Q491" s="66">
        <v>102.0</v>
      </c>
      <c r="R491" s="66">
        <v>2.0180102E7</v>
      </c>
      <c r="S491" s="69">
        <v>0.0</v>
      </c>
      <c r="T491" s="70"/>
      <c r="U491" s="71"/>
      <c r="V491" s="71"/>
      <c r="W491" s="71"/>
      <c r="X491" s="72"/>
      <c r="Y491" s="65" t="s">
        <v>12</v>
      </c>
    </row>
    <row r="492">
      <c r="A492" s="73" t="s">
        <v>59</v>
      </c>
      <c r="B492" s="66">
        <v>7.8159983E7</v>
      </c>
      <c r="C492" s="65" t="s">
        <v>2079</v>
      </c>
      <c r="D492" s="65" t="s">
        <v>112</v>
      </c>
      <c r="E492" s="65" t="s">
        <v>2080</v>
      </c>
      <c r="F492" s="66" t="s">
        <v>2081</v>
      </c>
      <c r="G492" s="66">
        <v>232.0</v>
      </c>
      <c r="H492" s="66">
        <v>2.0080317E7</v>
      </c>
      <c r="I492" s="66">
        <v>0.0</v>
      </c>
      <c r="J492" s="66">
        <v>1.0</v>
      </c>
      <c r="K492" s="67"/>
      <c r="L492" s="67"/>
      <c r="M492" s="68" t="s">
        <v>2082</v>
      </c>
      <c r="N492" s="66">
        <v>235959.0</v>
      </c>
      <c r="O492" s="66">
        <v>2.0080317E7</v>
      </c>
      <c r="P492" s="67"/>
      <c r="Q492" s="66">
        <v>7.0</v>
      </c>
      <c r="R492" s="66">
        <v>2.0080317E7</v>
      </c>
      <c r="S492" s="69">
        <v>0.0</v>
      </c>
      <c r="T492" s="70"/>
      <c r="U492" s="71"/>
      <c r="V492" s="71"/>
      <c r="W492" s="71"/>
      <c r="X492" s="65"/>
      <c r="Y492" s="65" t="s">
        <v>12</v>
      </c>
    </row>
    <row r="493">
      <c r="A493" s="73" t="s">
        <v>59</v>
      </c>
      <c r="B493" s="66">
        <v>7.815536E7</v>
      </c>
      <c r="C493" s="65" t="s">
        <v>2083</v>
      </c>
      <c r="D493" s="65" t="s">
        <v>112</v>
      </c>
      <c r="E493" s="65" t="s">
        <v>2080</v>
      </c>
      <c r="F493" s="66" t="s">
        <v>2084</v>
      </c>
      <c r="G493" s="66">
        <v>206.0</v>
      </c>
      <c r="H493" s="66">
        <v>2.0080318E7</v>
      </c>
      <c r="I493" s="66">
        <v>0.0</v>
      </c>
      <c r="J493" s="66">
        <v>1.0</v>
      </c>
      <c r="K493" s="67"/>
      <c r="L493" s="67"/>
      <c r="M493" s="68" t="s">
        <v>2085</v>
      </c>
      <c r="N493" s="66">
        <v>235959.0</v>
      </c>
      <c r="O493" s="66">
        <v>2.0080318E7</v>
      </c>
      <c r="P493" s="67"/>
      <c r="Q493" s="66">
        <v>7.0</v>
      </c>
      <c r="R493" s="66">
        <v>2.0080318E7</v>
      </c>
      <c r="S493" s="69">
        <v>0.0</v>
      </c>
      <c r="T493" s="70"/>
      <c r="U493" s="71"/>
      <c r="V493" s="71"/>
      <c r="W493" s="71"/>
      <c r="X493" s="65"/>
      <c r="Y493" s="65" t="s">
        <v>12</v>
      </c>
    </row>
    <row r="494">
      <c r="A494" s="68" t="s">
        <v>59</v>
      </c>
      <c r="B494" s="66">
        <v>1.9492653E8</v>
      </c>
      <c r="C494" s="66" t="s">
        <v>2086</v>
      </c>
      <c r="D494" s="66" t="s">
        <v>123</v>
      </c>
      <c r="E494" s="66" t="s">
        <v>2087</v>
      </c>
      <c r="F494" s="66" t="s">
        <v>757</v>
      </c>
      <c r="G494" s="66">
        <v>966.0</v>
      </c>
      <c r="H494" s="66">
        <v>2.0180426E7</v>
      </c>
      <c r="I494" s="66">
        <v>0.0</v>
      </c>
      <c r="J494" s="66">
        <v>33.0</v>
      </c>
      <c r="K494" s="67"/>
      <c r="L494" s="67"/>
      <c r="M494" s="68" t="s">
        <v>2088</v>
      </c>
      <c r="N494" s="66">
        <v>235959.0</v>
      </c>
      <c r="O494" s="66">
        <v>2.0180426E7</v>
      </c>
      <c r="P494" s="66" t="s">
        <v>566</v>
      </c>
      <c r="Q494" s="66">
        <v>61.0</v>
      </c>
      <c r="R494" s="66">
        <v>2.0180426E7</v>
      </c>
      <c r="S494" s="69">
        <v>0.0</v>
      </c>
      <c r="T494" s="70"/>
      <c r="U494" s="71"/>
      <c r="V494" s="71"/>
      <c r="W494" s="71"/>
      <c r="X494" s="72"/>
      <c r="Y494" s="65" t="s">
        <v>12</v>
      </c>
    </row>
    <row r="495">
      <c r="A495" s="66" t="s">
        <v>60</v>
      </c>
      <c r="B495" s="66">
        <v>4.1846679E8</v>
      </c>
      <c r="C495" s="66" t="s">
        <v>2089</v>
      </c>
      <c r="D495" s="66" t="s">
        <v>1495</v>
      </c>
      <c r="E495" s="66" t="s">
        <v>2090</v>
      </c>
      <c r="F495" s="66" t="s">
        <v>1491</v>
      </c>
      <c r="G495" s="66">
        <v>1427.0</v>
      </c>
      <c r="H495" s="66">
        <v>2.0171001E7</v>
      </c>
      <c r="I495" s="66">
        <v>0.0</v>
      </c>
      <c r="J495" s="66">
        <v>1.0</v>
      </c>
      <c r="K495" s="67"/>
      <c r="L495" s="67"/>
      <c r="M495" s="68" t="s">
        <v>2091</v>
      </c>
      <c r="N495" s="66">
        <v>235959.0</v>
      </c>
      <c r="O495" s="66">
        <v>2.0171001E7</v>
      </c>
      <c r="P495" s="67"/>
      <c r="Q495" s="66">
        <v>60.0</v>
      </c>
      <c r="R495" s="66">
        <v>2.0171001E7</v>
      </c>
      <c r="S495" s="69">
        <v>0.0</v>
      </c>
      <c r="T495" s="70"/>
      <c r="U495" s="71"/>
      <c r="V495" s="71"/>
      <c r="W495" s="71"/>
      <c r="X495" s="72"/>
      <c r="Y495" s="66" t="s">
        <v>16</v>
      </c>
    </row>
    <row r="496">
      <c r="A496" s="68" t="s">
        <v>24</v>
      </c>
      <c r="B496" s="66">
        <v>5.2858255E7</v>
      </c>
      <c r="C496" s="66" t="s">
        <v>2092</v>
      </c>
      <c r="D496" s="66" t="s">
        <v>112</v>
      </c>
      <c r="E496" s="66" t="s">
        <v>2093</v>
      </c>
      <c r="F496" s="66" t="s">
        <v>2094</v>
      </c>
      <c r="G496" s="66">
        <v>602.0</v>
      </c>
      <c r="H496" s="66">
        <v>2.0180126E7</v>
      </c>
      <c r="I496" s="66">
        <v>0.0</v>
      </c>
      <c r="J496" s="66">
        <v>8.0</v>
      </c>
      <c r="K496" s="67"/>
      <c r="L496" s="67"/>
      <c r="M496" s="68" t="s">
        <v>2095</v>
      </c>
      <c r="N496" s="66">
        <v>235959.0</v>
      </c>
      <c r="O496" s="66">
        <v>2.0180126E7</v>
      </c>
      <c r="P496" s="66" t="s">
        <v>2096</v>
      </c>
      <c r="Q496" s="66">
        <v>31.0</v>
      </c>
      <c r="R496" s="66">
        <v>2.0180126E7</v>
      </c>
      <c r="S496" s="69">
        <v>0.0</v>
      </c>
      <c r="T496" s="70"/>
      <c r="U496" s="71"/>
      <c r="V496" s="71"/>
      <c r="W496" s="71"/>
      <c r="X496" s="72"/>
      <c r="Y496" s="65" t="s">
        <v>12</v>
      </c>
    </row>
    <row r="497">
      <c r="A497" s="65" t="s">
        <v>79</v>
      </c>
      <c r="B497" s="66">
        <v>1.05422588E8</v>
      </c>
      <c r="C497" s="65" t="s">
        <v>2097</v>
      </c>
      <c r="D497" s="65" t="s">
        <v>112</v>
      </c>
      <c r="E497" s="65" t="s">
        <v>2098</v>
      </c>
      <c r="F497" s="66" t="s">
        <v>2099</v>
      </c>
      <c r="G497" s="66">
        <v>261.0</v>
      </c>
      <c r="H497" s="66">
        <v>2.0160609E7</v>
      </c>
      <c r="I497" s="66">
        <v>0.0</v>
      </c>
      <c r="J497" s="66">
        <v>8.0</v>
      </c>
      <c r="K497" s="67"/>
      <c r="L497" s="67"/>
      <c r="M497" s="68" t="s">
        <v>2100</v>
      </c>
      <c r="N497" s="66">
        <v>235959.0</v>
      </c>
      <c r="O497" s="66">
        <v>2.0160609E7</v>
      </c>
      <c r="P497" s="66" t="s">
        <v>2051</v>
      </c>
      <c r="Q497" s="66">
        <v>14.0</v>
      </c>
      <c r="R497" s="66">
        <v>2.0160609E7</v>
      </c>
      <c r="S497" s="69">
        <v>0.0</v>
      </c>
      <c r="T497" s="70"/>
      <c r="U497" s="71"/>
      <c r="V497" s="71"/>
      <c r="W497" s="71"/>
      <c r="X497" s="72"/>
      <c r="Y497" s="65" t="s">
        <v>12</v>
      </c>
    </row>
    <row r="498">
      <c r="A498" s="68" t="s">
        <v>59</v>
      </c>
      <c r="B498" s="66">
        <v>1.69761061E8</v>
      </c>
      <c r="C498" s="66" t="s">
        <v>2101</v>
      </c>
      <c r="D498" s="66" t="s">
        <v>112</v>
      </c>
      <c r="E498" s="66" t="s">
        <v>2102</v>
      </c>
      <c r="F498" s="66" t="s">
        <v>1610</v>
      </c>
      <c r="G498" s="66">
        <v>879.0</v>
      </c>
      <c r="H498" s="66">
        <v>2.0160626E7</v>
      </c>
      <c r="I498" s="66">
        <v>0.0</v>
      </c>
      <c r="J498" s="66">
        <v>19.0</v>
      </c>
      <c r="K498" s="67"/>
      <c r="L498" s="67"/>
      <c r="M498" s="68" t="s">
        <v>1611</v>
      </c>
      <c r="N498" s="66">
        <v>235959.0</v>
      </c>
      <c r="O498" s="66">
        <v>2.0160626E7</v>
      </c>
      <c r="P498" s="67"/>
      <c r="Q498" s="66">
        <v>40.0</v>
      </c>
      <c r="R498" s="66">
        <v>2.0160626E7</v>
      </c>
      <c r="S498" s="69">
        <v>0.0</v>
      </c>
      <c r="T498" s="70"/>
      <c r="U498" s="71"/>
      <c r="V498" s="71"/>
      <c r="W498" s="71"/>
      <c r="X498" s="67"/>
      <c r="Y498" s="65" t="s">
        <v>12</v>
      </c>
    </row>
    <row r="499">
      <c r="A499" s="66" t="s">
        <v>60</v>
      </c>
      <c r="B499" s="66">
        <v>3.63674733E8</v>
      </c>
      <c r="C499" s="66" t="s">
        <v>2103</v>
      </c>
      <c r="D499" s="66" t="s">
        <v>106</v>
      </c>
      <c r="E499" s="66" t="s">
        <v>2104</v>
      </c>
      <c r="F499" s="66" t="s">
        <v>2105</v>
      </c>
      <c r="G499" s="66">
        <v>449.0</v>
      </c>
      <c r="H499" s="66">
        <v>2.0140902E7</v>
      </c>
      <c r="I499" s="66">
        <v>0.0</v>
      </c>
      <c r="J499" s="66">
        <v>1.0</v>
      </c>
      <c r="K499" s="67"/>
      <c r="L499" s="67"/>
      <c r="M499" s="68" t="s">
        <v>2106</v>
      </c>
      <c r="N499" s="66">
        <v>235959.0</v>
      </c>
      <c r="O499" s="66">
        <v>2.0140902E7</v>
      </c>
      <c r="P499" s="66"/>
      <c r="Q499" s="66">
        <v>21.0</v>
      </c>
      <c r="R499" s="66">
        <v>2.0140902E7</v>
      </c>
      <c r="S499" s="69">
        <v>0.0</v>
      </c>
      <c r="T499" s="70"/>
      <c r="U499" s="71"/>
      <c r="V499" s="71"/>
      <c r="W499" s="71"/>
      <c r="X499" s="71"/>
      <c r="Y499" s="65" t="s">
        <v>12</v>
      </c>
    </row>
    <row r="500">
      <c r="A500" s="66" t="s">
        <v>60</v>
      </c>
      <c r="B500" s="66">
        <v>2.29219214E8</v>
      </c>
      <c r="C500" s="66" t="s">
        <v>2107</v>
      </c>
      <c r="D500" s="66" t="s">
        <v>776</v>
      </c>
      <c r="E500" s="66" t="s">
        <v>2108</v>
      </c>
      <c r="F500" s="66" t="s">
        <v>2109</v>
      </c>
      <c r="G500" s="66">
        <v>219.0</v>
      </c>
      <c r="H500" s="66">
        <v>2.0071224E7</v>
      </c>
      <c r="I500" s="66">
        <v>0.0</v>
      </c>
      <c r="J500" s="66">
        <v>1.0</v>
      </c>
      <c r="K500" s="67"/>
      <c r="L500" s="67"/>
      <c r="M500" s="68" t="s">
        <v>2110</v>
      </c>
      <c r="N500" s="66">
        <v>235959.0</v>
      </c>
      <c r="O500" s="66">
        <v>2.0071224E7</v>
      </c>
      <c r="P500" s="66"/>
      <c r="Q500" s="66">
        <v>13.0</v>
      </c>
      <c r="R500" s="66">
        <v>2.0071224E7</v>
      </c>
      <c r="S500" s="69">
        <v>0.0</v>
      </c>
      <c r="T500" s="70"/>
      <c r="U500" s="71"/>
      <c r="V500" s="71"/>
      <c r="W500" s="71"/>
      <c r="X500" s="67"/>
      <c r="Y500" s="66" t="s">
        <v>16</v>
      </c>
    </row>
    <row r="501">
      <c r="A501" s="66" t="s">
        <v>65</v>
      </c>
      <c r="B501" s="66">
        <v>1015726.0</v>
      </c>
      <c r="C501" s="66" t="s">
        <v>2111</v>
      </c>
      <c r="D501" s="66" t="s">
        <v>112</v>
      </c>
      <c r="E501" s="66" t="s">
        <v>2112</v>
      </c>
      <c r="F501" s="66" t="s">
        <v>2113</v>
      </c>
      <c r="G501" s="66">
        <v>2344.0</v>
      </c>
      <c r="H501" s="66">
        <v>2.0090804E7</v>
      </c>
      <c r="I501" s="66">
        <v>0.0</v>
      </c>
      <c r="J501" s="66">
        <v>47.0</v>
      </c>
      <c r="K501" s="67"/>
      <c r="L501" s="67"/>
      <c r="M501" s="68" t="s">
        <v>2114</v>
      </c>
      <c r="N501" s="66">
        <v>235959.0</v>
      </c>
      <c r="O501" s="66">
        <v>2.0090804E7</v>
      </c>
      <c r="P501" s="66" t="s">
        <v>1559</v>
      </c>
      <c r="Q501" s="66">
        <v>162.0</v>
      </c>
      <c r="R501" s="66">
        <v>2.0090804E7</v>
      </c>
      <c r="S501" s="69">
        <v>0.0</v>
      </c>
      <c r="T501" s="70"/>
      <c r="U501" s="71"/>
      <c r="V501" s="71"/>
      <c r="W501" s="71"/>
      <c r="X501" s="72"/>
      <c r="Y501" s="65" t="s">
        <v>12</v>
      </c>
    </row>
    <row r="502">
      <c r="A502" s="73" t="s">
        <v>70</v>
      </c>
      <c r="B502" s="66">
        <v>3056651.0</v>
      </c>
      <c r="C502" s="65" t="s">
        <v>2115</v>
      </c>
      <c r="D502" s="65" t="s">
        <v>123</v>
      </c>
      <c r="E502" s="65" t="s">
        <v>2116</v>
      </c>
      <c r="F502" s="66" t="s">
        <v>1189</v>
      </c>
      <c r="G502" s="66">
        <v>354.0</v>
      </c>
      <c r="H502" s="66">
        <v>2.0171011E7</v>
      </c>
      <c r="I502" s="66">
        <v>0.0</v>
      </c>
      <c r="J502" s="66">
        <v>13.0</v>
      </c>
      <c r="K502" s="67"/>
      <c r="L502" s="67"/>
      <c r="M502" s="68" t="s">
        <v>2117</v>
      </c>
      <c r="N502" s="66">
        <v>235959.0</v>
      </c>
      <c r="O502" s="66">
        <v>2.0171011E7</v>
      </c>
      <c r="P502" s="67"/>
      <c r="Q502" s="66">
        <v>24.0</v>
      </c>
      <c r="R502" s="66">
        <v>2.0171011E7</v>
      </c>
      <c r="S502" s="69">
        <v>0.0</v>
      </c>
      <c r="T502" s="70"/>
      <c r="U502" s="71"/>
      <c r="V502" s="71"/>
      <c r="W502" s="71"/>
      <c r="X502" s="72"/>
      <c r="Y502" s="65" t="s">
        <v>12</v>
      </c>
    </row>
    <row r="503">
      <c r="A503" s="68" t="s">
        <v>59</v>
      </c>
      <c r="B503" s="66">
        <v>1.68961516E8</v>
      </c>
      <c r="C503" s="66" t="s">
        <v>2118</v>
      </c>
      <c r="D503" s="66" t="s">
        <v>2119</v>
      </c>
      <c r="E503" s="66" t="s">
        <v>2120</v>
      </c>
      <c r="F503" s="66" t="s">
        <v>2121</v>
      </c>
      <c r="G503" s="66">
        <v>610.0</v>
      </c>
      <c r="H503" s="66">
        <v>2.0160602E7</v>
      </c>
      <c r="I503" s="66">
        <v>0.0</v>
      </c>
      <c r="J503" s="66">
        <v>11.0</v>
      </c>
      <c r="K503" s="67"/>
      <c r="L503" s="67"/>
      <c r="M503" s="68" t="s">
        <v>2122</v>
      </c>
      <c r="N503" s="66">
        <v>235959.0</v>
      </c>
      <c r="O503" s="66">
        <v>2.0160602E7</v>
      </c>
      <c r="P503" s="66" t="s">
        <v>2123</v>
      </c>
      <c r="Q503" s="66">
        <v>28.0</v>
      </c>
      <c r="R503" s="66">
        <v>2.0160602E7</v>
      </c>
      <c r="S503" s="69">
        <v>0.0</v>
      </c>
      <c r="T503" s="70"/>
      <c r="U503" s="71"/>
      <c r="V503" s="71"/>
      <c r="W503" s="71"/>
      <c r="X503" s="67"/>
      <c r="Y503" s="65" t="s">
        <v>22</v>
      </c>
    </row>
    <row r="504">
      <c r="A504" s="74" t="s">
        <v>19</v>
      </c>
      <c r="B504" s="66">
        <v>1022081.0</v>
      </c>
      <c r="C504" s="65" t="s">
        <v>2124</v>
      </c>
      <c r="D504" s="65" t="s">
        <v>112</v>
      </c>
      <c r="E504" s="65" t="s">
        <v>2125</v>
      </c>
      <c r="F504" s="66" t="s">
        <v>2126</v>
      </c>
      <c r="G504" s="66">
        <v>612.0</v>
      </c>
      <c r="H504" s="66">
        <v>2.0130821E7</v>
      </c>
      <c r="I504" s="66">
        <v>0.0</v>
      </c>
      <c r="J504" s="66">
        <v>31.0</v>
      </c>
      <c r="K504" s="67"/>
      <c r="L504" s="67"/>
      <c r="M504" s="68" t="s">
        <v>2127</v>
      </c>
      <c r="N504" s="66">
        <v>235959.0</v>
      </c>
      <c r="O504" s="66">
        <v>2.0130821E7</v>
      </c>
      <c r="P504" s="66" t="s">
        <v>459</v>
      </c>
      <c r="Q504" s="66">
        <v>42.0</v>
      </c>
      <c r="R504" s="66">
        <v>2.0130821E7</v>
      </c>
      <c r="S504" s="69">
        <v>0.0</v>
      </c>
      <c r="T504" s="70"/>
      <c r="U504" s="71"/>
      <c r="V504" s="71"/>
      <c r="W504" s="71"/>
      <c r="X504" s="72"/>
      <c r="Y504" s="65" t="s">
        <v>12</v>
      </c>
    </row>
    <row r="505">
      <c r="A505" s="65" t="s">
        <v>23</v>
      </c>
      <c r="B505" s="66">
        <v>9455232.0</v>
      </c>
      <c r="C505" s="65" t="s">
        <v>2128</v>
      </c>
      <c r="D505" s="65" t="s">
        <v>118</v>
      </c>
      <c r="E505" s="65" t="s">
        <v>2129</v>
      </c>
      <c r="F505" s="66" t="s">
        <v>2130</v>
      </c>
      <c r="G505" s="66">
        <v>291.0</v>
      </c>
      <c r="H505" s="66">
        <v>2.0191116E7</v>
      </c>
      <c r="I505" s="66">
        <v>0.0</v>
      </c>
      <c r="J505" s="66">
        <v>1.0</v>
      </c>
      <c r="K505" s="67"/>
      <c r="L505" s="67"/>
      <c r="M505" s="66" t="s">
        <v>121</v>
      </c>
      <c r="N505" s="66">
        <v>235959.0</v>
      </c>
      <c r="O505" s="66">
        <v>2.0191116E7</v>
      </c>
      <c r="P505" s="66"/>
      <c r="Q505" s="66">
        <v>18.0</v>
      </c>
      <c r="R505" s="66">
        <v>2.0191116E7</v>
      </c>
      <c r="S505" s="69">
        <v>0.0</v>
      </c>
      <c r="T505" s="70"/>
      <c r="U505" s="71"/>
      <c r="V505" s="71"/>
      <c r="W505" s="71"/>
      <c r="X505" s="72"/>
      <c r="Y505" s="66" t="s">
        <v>18</v>
      </c>
    </row>
    <row r="506">
      <c r="A506" s="68" t="s">
        <v>59</v>
      </c>
      <c r="B506" s="66">
        <v>1.12415074E8</v>
      </c>
      <c r="C506" s="66" t="s">
        <v>2131</v>
      </c>
      <c r="D506" s="66" t="s">
        <v>106</v>
      </c>
      <c r="E506" s="66" t="s">
        <v>2132</v>
      </c>
      <c r="F506" s="66" t="s">
        <v>2133</v>
      </c>
      <c r="G506" s="66">
        <v>215.0</v>
      </c>
      <c r="H506" s="66">
        <v>2.0111205E7</v>
      </c>
      <c r="I506" s="66">
        <v>0.0</v>
      </c>
      <c r="J506" s="66">
        <v>1.0</v>
      </c>
      <c r="K506" s="67"/>
      <c r="L506" s="67"/>
      <c r="M506" s="68" t="s">
        <v>2134</v>
      </c>
      <c r="N506" s="66">
        <v>235959.0</v>
      </c>
      <c r="O506" s="66">
        <v>2.0111205E7</v>
      </c>
      <c r="P506" s="67"/>
      <c r="Q506" s="66">
        <v>10.0</v>
      </c>
      <c r="R506" s="66">
        <v>2.0111205E7</v>
      </c>
      <c r="S506" s="69">
        <v>0.0</v>
      </c>
      <c r="T506" s="70"/>
      <c r="U506" s="71"/>
      <c r="V506" s="71"/>
      <c r="W506" s="71"/>
      <c r="X506" s="72"/>
      <c r="Y506" s="65" t="s">
        <v>12</v>
      </c>
    </row>
    <row r="507">
      <c r="A507" s="66" t="s">
        <v>79</v>
      </c>
      <c r="B507" s="66">
        <v>1.42704744E8</v>
      </c>
      <c r="C507" s="66" t="s">
        <v>2135</v>
      </c>
      <c r="D507" s="66" t="s">
        <v>112</v>
      </c>
      <c r="E507" s="66" t="s">
        <v>2136</v>
      </c>
      <c r="F507" s="66" t="s">
        <v>2137</v>
      </c>
      <c r="G507" s="66">
        <v>655.0</v>
      </c>
      <c r="H507" s="66">
        <v>2.0190501E7</v>
      </c>
      <c r="I507" s="66">
        <v>0.0</v>
      </c>
      <c r="J507" s="66">
        <v>19.0</v>
      </c>
      <c r="K507" s="67"/>
      <c r="L507" s="67"/>
      <c r="M507" s="68" t="s">
        <v>2138</v>
      </c>
      <c r="N507" s="66">
        <v>235959.0</v>
      </c>
      <c r="O507" s="66">
        <v>2.0190501E7</v>
      </c>
      <c r="P507" s="67"/>
      <c r="Q507" s="66">
        <v>50.0</v>
      </c>
      <c r="R507" s="66">
        <v>2.0190501E7</v>
      </c>
      <c r="S507" s="69">
        <v>0.0</v>
      </c>
      <c r="T507" s="70"/>
      <c r="U507" s="71"/>
      <c r="V507" s="71"/>
      <c r="W507" s="71"/>
      <c r="X507" s="67"/>
      <c r="Y507" s="65" t="s">
        <v>12</v>
      </c>
    </row>
    <row r="508">
      <c r="A508" s="65" t="s">
        <v>23</v>
      </c>
      <c r="B508" s="66">
        <v>9514234.0</v>
      </c>
      <c r="C508" s="65" t="s">
        <v>2139</v>
      </c>
      <c r="D508" s="65" t="s">
        <v>112</v>
      </c>
      <c r="E508" s="65" t="s">
        <v>2140</v>
      </c>
      <c r="F508" s="66" t="s">
        <v>2141</v>
      </c>
      <c r="G508" s="66">
        <v>293.0</v>
      </c>
      <c r="H508" s="66">
        <v>2.0190302E7</v>
      </c>
      <c r="I508" s="66">
        <v>0.0</v>
      </c>
      <c r="J508" s="66">
        <v>1.0</v>
      </c>
      <c r="K508" s="67"/>
      <c r="L508" s="67"/>
      <c r="M508" s="66" t="s">
        <v>121</v>
      </c>
      <c r="N508" s="66">
        <v>235959.0</v>
      </c>
      <c r="O508" s="66">
        <v>2.0190302E7</v>
      </c>
      <c r="P508" s="67"/>
      <c r="Q508" s="66">
        <v>15.0</v>
      </c>
      <c r="R508" s="66">
        <v>2.0190302E7</v>
      </c>
      <c r="S508" s="69">
        <v>0.0</v>
      </c>
      <c r="T508" s="70"/>
      <c r="U508" s="71"/>
      <c r="V508" s="71"/>
      <c r="W508" s="71"/>
      <c r="X508" s="72"/>
      <c r="Y508" s="65" t="s">
        <v>12</v>
      </c>
    </row>
    <row r="509">
      <c r="A509" s="66" t="s">
        <v>60</v>
      </c>
      <c r="B509" s="66">
        <v>2.42778801E8</v>
      </c>
      <c r="C509" s="66" t="s">
        <v>2142</v>
      </c>
      <c r="D509" s="66" t="s">
        <v>106</v>
      </c>
      <c r="E509" s="66" t="s">
        <v>2143</v>
      </c>
      <c r="F509" s="66" t="s">
        <v>2144</v>
      </c>
      <c r="G509" s="66">
        <v>316.0</v>
      </c>
      <c r="H509" s="66">
        <v>2.0080524E7</v>
      </c>
      <c r="I509" s="66">
        <v>0.0</v>
      </c>
      <c r="J509" s="66">
        <v>1.0</v>
      </c>
      <c r="K509" s="67"/>
      <c r="L509" s="67"/>
      <c r="M509" s="68" t="s">
        <v>2145</v>
      </c>
      <c r="N509" s="66">
        <v>235959.0</v>
      </c>
      <c r="O509" s="66">
        <v>2.0080524E7</v>
      </c>
      <c r="P509" s="67"/>
      <c r="Q509" s="66">
        <v>17.0</v>
      </c>
      <c r="R509" s="66">
        <v>2.0080524E7</v>
      </c>
      <c r="S509" s="69">
        <v>0.0</v>
      </c>
      <c r="T509" s="70"/>
      <c r="U509" s="71"/>
      <c r="V509" s="71"/>
      <c r="W509" s="71"/>
      <c r="X509" s="72"/>
      <c r="Y509" s="65" t="s">
        <v>12</v>
      </c>
    </row>
    <row r="510">
      <c r="A510" s="65" t="s">
        <v>79</v>
      </c>
      <c r="B510" s="66">
        <v>1.14745541E8</v>
      </c>
      <c r="C510" s="65" t="s">
        <v>2146</v>
      </c>
      <c r="D510" s="65" t="s">
        <v>106</v>
      </c>
      <c r="E510" s="65" t="s">
        <v>2147</v>
      </c>
      <c r="F510" s="66" t="s">
        <v>2148</v>
      </c>
      <c r="G510" s="66">
        <v>319.0</v>
      </c>
      <c r="H510" s="66">
        <v>2.0170412E7</v>
      </c>
      <c r="I510" s="66">
        <v>0.0</v>
      </c>
      <c r="J510" s="66">
        <v>6.0</v>
      </c>
      <c r="K510" s="67"/>
      <c r="L510" s="67"/>
      <c r="M510" s="68" t="s">
        <v>2149</v>
      </c>
      <c r="N510" s="66">
        <v>235959.0</v>
      </c>
      <c r="O510" s="66">
        <v>2.0170412E7</v>
      </c>
      <c r="P510" s="66" t="s">
        <v>2150</v>
      </c>
      <c r="Q510" s="66">
        <v>19.0</v>
      </c>
      <c r="R510" s="66">
        <v>2.0170412E7</v>
      </c>
      <c r="S510" s="69">
        <v>0.0</v>
      </c>
      <c r="T510" s="70"/>
      <c r="U510" s="71"/>
      <c r="V510" s="71"/>
      <c r="W510" s="71"/>
      <c r="X510" s="72"/>
      <c r="Y510" s="65" t="s">
        <v>12</v>
      </c>
    </row>
    <row r="511">
      <c r="A511" s="68" t="s">
        <v>59</v>
      </c>
      <c r="B511" s="66">
        <v>1.80316716E8</v>
      </c>
      <c r="C511" s="66" t="s">
        <v>2151</v>
      </c>
      <c r="D511" s="66" t="s">
        <v>106</v>
      </c>
      <c r="E511" s="66" t="s">
        <v>2152</v>
      </c>
      <c r="F511" s="66" t="s">
        <v>2153</v>
      </c>
      <c r="G511" s="66">
        <v>806.0</v>
      </c>
      <c r="H511" s="66">
        <v>2.017032E7</v>
      </c>
      <c r="I511" s="66">
        <v>0.0</v>
      </c>
      <c r="J511" s="66">
        <v>25.0</v>
      </c>
      <c r="K511" s="67"/>
      <c r="L511" s="67"/>
      <c r="M511" s="68" t="s">
        <v>2154</v>
      </c>
      <c r="N511" s="66">
        <v>235959.0</v>
      </c>
      <c r="O511" s="66">
        <v>2.017032E7</v>
      </c>
      <c r="P511" s="66" t="s">
        <v>2155</v>
      </c>
      <c r="Q511" s="66">
        <v>40.0</v>
      </c>
      <c r="R511" s="66">
        <v>2.017032E7</v>
      </c>
      <c r="S511" s="69">
        <v>0.0</v>
      </c>
      <c r="T511" s="70"/>
      <c r="U511" s="71"/>
      <c r="V511" s="71"/>
      <c r="W511" s="71"/>
      <c r="X511" s="72"/>
      <c r="Y511" s="65" t="s">
        <v>12</v>
      </c>
    </row>
    <row r="512">
      <c r="A512" s="68" t="s">
        <v>59</v>
      </c>
      <c r="B512" s="66">
        <v>1.965882E8</v>
      </c>
      <c r="C512" s="66" t="s">
        <v>2156</v>
      </c>
      <c r="D512" s="66" t="s">
        <v>106</v>
      </c>
      <c r="E512" s="66" t="s">
        <v>2157</v>
      </c>
      <c r="F512" s="66" t="s">
        <v>2158</v>
      </c>
      <c r="G512" s="66">
        <v>412.0</v>
      </c>
      <c r="H512" s="66">
        <v>2.0180626E7</v>
      </c>
      <c r="I512" s="66">
        <v>0.0</v>
      </c>
      <c r="J512" s="66">
        <v>10.0</v>
      </c>
      <c r="K512" s="67"/>
      <c r="L512" s="67"/>
      <c r="M512" s="68" t="s">
        <v>2159</v>
      </c>
      <c r="N512" s="66">
        <v>235959.0</v>
      </c>
      <c r="O512" s="66">
        <v>2.0180626E7</v>
      </c>
      <c r="P512" s="66" t="s">
        <v>2160</v>
      </c>
      <c r="Q512" s="66">
        <v>23.0</v>
      </c>
      <c r="R512" s="66">
        <v>2.0180626E7</v>
      </c>
      <c r="S512" s="69">
        <v>0.0</v>
      </c>
      <c r="T512" s="70"/>
      <c r="U512" s="71"/>
      <c r="V512" s="71"/>
      <c r="W512" s="71"/>
      <c r="X512" s="67"/>
      <c r="Y512" s="65" t="s">
        <v>12</v>
      </c>
    </row>
    <row r="513">
      <c r="A513" s="66" t="s">
        <v>60</v>
      </c>
      <c r="B513" s="66">
        <v>2.61125516E8</v>
      </c>
      <c r="C513" s="66" t="s">
        <v>2161</v>
      </c>
      <c r="D513" s="66" t="s">
        <v>220</v>
      </c>
      <c r="E513" s="66" t="s">
        <v>2162</v>
      </c>
      <c r="F513" s="66" t="s">
        <v>2163</v>
      </c>
      <c r="G513" s="66">
        <v>397.0</v>
      </c>
      <c r="H513" s="66">
        <v>2.0090207E7</v>
      </c>
      <c r="I513" s="66">
        <v>0.0</v>
      </c>
      <c r="J513" s="66">
        <v>1.0</v>
      </c>
      <c r="K513" s="67"/>
      <c r="L513" s="67"/>
      <c r="M513" s="68" t="s">
        <v>2164</v>
      </c>
      <c r="N513" s="66">
        <v>235959.0</v>
      </c>
      <c r="O513" s="66">
        <v>2.0090207E7</v>
      </c>
      <c r="P513" s="66"/>
      <c r="Q513" s="66">
        <v>16.0</v>
      </c>
      <c r="R513" s="66">
        <v>2.0090207E7</v>
      </c>
      <c r="S513" s="69">
        <v>0.0</v>
      </c>
      <c r="T513" s="70"/>
      <c r="U513" s="71"/>
      <c r="V513" s="71"/>
      <c r="W513" s="71"/>
      <c r="X513" s="72"/>
      <c r="Y513" s="65" t="s">
        <v>12</v>
      </c>
    </row>
    <row r="514">
      <c r="A514" s="66" t="s">
        <v>60</v>
      </c>
      <c r="B514" s="66">
        <v>2.36619245E8</v>
      </c>
      <c r="C514" s="66" t="s">
        <v>2165</v>
      </c>
      <c r="D514" s="66" t="s">
        <v>123</v>
      </c>
      <c r="E514" s="66" t="s">
        <v>2166</v>
      </c>
      <c r="F514" s="66" t="s">
        <v>2167</v>
      </c>
      <c r="G514" s="66">
        <v>839.0</v>
      </c>
      <c r="H514" s="66">
        <v>2.0080315E7</v>
      </c>
      <c r="I514" s="66">
        <v>0.0</v>
      </c>
      <c r="J514" s="66">
        <v>1.0</v>
      </c>
      <c r="K514" s="67"/>
      <c r="L514" s="67"/>
      <c r="M514" s="68" t="s">
        <v>2168</v>
      </c>
      <c r="N514" s="66">
        <v>235959.0</v>
      </c>
      <c r="O514" s="66">
        <v>2.0080315E7</v>
      </c>
      <c r="P514" s="67"/>
      <c r="Q514" s="66">
        <v>39.0</v>
      </c>
      <c r="R514" s="66">
        <v>2.0080315E7</v>
      </c>
      <c r="S514" s="69">
        <v>0.0</v>
      </c>
      <c r="T514" s="70"/>
      <c r="U514" s="71"/>
      <c r="V514" s="71"/>
      <c r="W514" s="71"/>
      <c r="X514" s="72"/>
      <c r="Y514" s="65" t="s">
        <v>12</v>
      </c>
    </row>
    <row r="515">
      <c r="A515" s="68" t="s">
        <v>73</v>
      </c>
      <c r="B515" s="66">
        <v>2.0507457E7</v>
      </c>
      <c r="C515" s="66" t="s">
        <v>2169</v>
      </c>
      <c r="D515" s="66" t="s">
        <v>123</v>
      </c>
      <c r="E515" s="66" t="s">
        <v>2170</v>
      </c>
      <c r="F515" s="66" t="s">
        <v>2171</v>
      </c>
      <c r="G515" s="66">
        <v>471.0</v>
      </c>
      <c r="H515" s="66">
        <v>2.0170905E7</v>
      </c>
      <c r="I515" s="66">
        <v>0.0</v>
      </c>
      <c r="J515" s="66">
        <v>10.0</v>
      </c>
      <c r="K515" s="67"/>
      <c r="L515" s="67"/>
      <c r="M515" s="68" t="s">
        <v>2172</v>
      </c>
      <c r="N515" s="66">
        <v>235959.0</v>
      </c>
      <c r="O515" s="66">
        <v>2.0170905E7</v>
      </c>
      <c r="P515" s="66" t="s">
        <v>459</v>
      </c>
      <c r="Q515" s="66">
        <v>24.0</v>
      </c>
      <c r="R515" s="66">
        <v>2.0170905E7</v>
      </c>
      <c r="S515" s="69">
        <v>0.0</v>
      </c>
      <c r="T515" s="70"/>
      <c r="U515" s="71"/>
      <c r="V515" s="71"/>
      <c r="W515" s="71"/>
      <c r="X515" s="72"/>
      <c r="Y515" s="65" t="s">
        <v>12</v>
      </c>
    </row>
    <row r="516">
      <c r="A516" s="68" t="s">
        <v>59</v>
      </c>
      <c r="B516" s="66">
        <v>1.1948859E8</v>
      </c>
      <c r="C516" s="66" t="s">
        <v>2173</v>
      </c>
      <c r="D516" s="66" t="s">
        <v>220</v>
      </c>
      <c r="E516" s="66" t="s">
        <v>2174</v>
      </c>
      <c r="F516" s="66" t="s">
        <v>2175</v>
      </c>
      <c r="G516" s="66">
        <v>165.0</v>
      </c>
      <c r="H516" s="66">
        <v>2.0120712E7</v>
      </c>
      <c r="I516" s="66">
        <v>0.0</v>
      </c>
      <c r="J516" s="66">
        <v>1.0</v>
      </c>
      <c r="K516" s="67"/>
      <c r="L516" s="67"/>
      <c r="M516" s="68" t="s">
        <v>2176</v>
      </c>
      <c r="N516" s="66">
        <v>235959.0</v>
      </c>
      <c r="O516" s="66">
        <v>2.0120712E7</v>
      </c>
      <c r="P516" s="66"/>
      <c r="Q516" s="66">
        <v>8.0</v>
      </c>
      <c r="R516" s="66">
        <v>2.0120712E7</v>
      </c>
      <c r="S516" s="69">
        <v>0.0</v>
      </c>
      <c r="T516" s="70"/>
      <c r="U516" s="71"/>
      <c r="V516" s="71"/>
      <c r="W516" s="71"/>
      <c r="X516" s="71"/>
      <c r="Y516" s="65" t="s">
        <v>12</v>
      </c>
    </row>
    <row r="517">
      <c r="A517" s="74" t="s">
        <v>24</v>
      </c>
      <c r="B517" s="66">
        <v>6.3070231E7</v>
      </c>
      <c r="C517" s="65" t="s">
        <v>2177</v>
      </c>
      <c r="D517" s="65" t="s">
        <v>123</v>
      </c>
      <c r="E517" s="65" t="s">
        <v>2178</v>
      </c>
      <c r="F517" s="66" t="s">
        <v>2179</v>
      </c>
      <c r="G517" s="66">
        <v>1075.0</v>
      </c>
      <c r="H517" s="66">
        <v>2.0190404E7</v>
      </c>
      <c r="I517" s="66">
        <v>0.0</v>
      </c>
      <c r="J517" s="66">
        <v>25.0</v>
      </c>
      <c r="K517" s="67"/>
      <c r="L517" s="67"/>
      <c r="M517" s="68" t="s">
        <v>2180</v>
      </c>
      <c r="N517" s="66">
        <v>235959.0</v>
      </c>
      <c r="O517" s="66">
        <v>2.0190404E7</v>
      </c>
      <c r="P517" s="66" t="s">
        <v>2181</v>
      </c>
      <c r="Q517" s="66">
        <v>75.0</v>
      </c>
      <c r="R517" s="66">
        <v>2.0190404E7</v>
      </c>
      <c r="S517" s="69">
        <v>0.0</v>
      </c>
      <c r="T517" s="70"/>
      <c r="U517" s="71"/>
      <c r="V517" s="71"/>
      <c r="W517" s="71"/>
      <c r="X517" s="72"/>
      <c r="Y517" s="65" t="s">
        <v>12</v>
      </c>
    </row>
    <row r="518">
      <c r="A518" s="74" t="s">
        <v>24</v>
      </c>
      <c r="B518" s="66">
        <v>2.4205682E7</v>
      </c>
      <c r="C518" s="65" t="s">
        <v>2182</v>
      </c>
      <c r="D518" s="65" t="s">
        <v>106</v>
      </c>
      <c r="E518" s="65" t="s">
        <v>2183</v>
      </c>
      <c r="F518" s="66" t="s">
        <v>1091</v>
      </c>
      <c r="G518" s="66">
        <v>283.0</v>
      </c>
      <c r="H518" s="66">
        <v>2.0121208E7</v>
      </c>
      <c r="I518" s="66">
        <v>0.0</v>
      </c>
      <c r="J518" s="66">
        <v>4.0</v>
      </c>
      <c r="K518" s="67"/>
      <c r="L518" s="67"/>
      <c r="M518" s="68" t="s">
        <v>1092</v>
      </c>
      <c r="N518" s="66">
        <v>235959.0</v>
      </c>
      <c r="O518" s="66">
        <v>2.0121208E7</v>
      </c>
      <c r="P518" s="66" t="s">
        <v>239</v>
      </c>
      <c r="Q518" s="66">
        <v>15.0</v>
      </c>
      <c r="R518" s="66">
        <v>2.0121208E7</v>
      </c>
      <c r="S518" s="69">
        <v>0.0</v>
      </c>
      <c r="T518" s="70"/>
      <c r="U518" s="71"/>
      <c r="V518" s="71"/>
      <c r="W518" s="71"/>
      <c r="X518" s="72"/>
      <c r="Y518" s="65" t="s">
        <v>12</v>
      </c>
    </row>
    <row r="519">
      <c r="A519" s="65" t="s">
        <v>60</v>
      </c>
      <c r="B519" s="66">
        <v>3.18350716E8</v>
      </c>
      <c r="C519" s="65" t="s">
        <v>2184</v>
      </c>
      <c r="D519" s="65" t="s">
        <v>123</v>
      </c>
      <c r="E519" s="65" t="s">
        <v>2185</v>
      </c>
      <c r="F519" s="66" t="s">
        <v>2186</v>
      </c>
      <c r="G519" s="66">
        <v>2175.0</v>
      </c>
      <c r="H519" s="66">
        <v>2.0120226E7</v>
      </c>
      <c r="I519" s="66">
        <v>0.0</v>
      </c>
      <c r="J519" s="66">
        <v>1.0</v>
      </c>
      <c r="K519" s="67"/>
      <c r="L519" s="67"/>
      <c r="M519" s="68" t="s">
        <v>2187</v>
      </c>
      <c r="N519" s="66">
        <v>235959.0</v>
      </c>
      <c r="O519" s="66">
        <v>2.0120226E7</v>
      </c>
      <c r="P519" s="66"/>
      <c r="Q519" s="66">
        <v>146.0</v>
      </c>
      <c r="R519" s="66">
        <v>2.0120226E7</v>
      </c>
      <c r="S519" s="69">
        <v>0.0</v>
      </c>
      <c r="T519" s="70"/>
      <c r="U519" s="71"/>
      <c r="V519" s="71"/>
      <c r="W519" s="71"/>
      <c r="X519" s="72"/>
      <c r="Y519" s="65" t="s">
        <v>12</v>
      </c>
    </row>
    <row r="520">
      <c r="A520" s="68" t="s">
        <v>59</v>
      </c>
      <c r="B520" s="66">
        <v>1.68912285E8</v>
      </c>
      <c r="C520" s="66" t="s">
        <v>2188</v>
      </c>
      <c r="D520" s="66" t="s">
        <v>106</v>
      </c>
      <c r="E520" s="66" t="s">
        <v>2189</v>
      </c>
      <c r="F520" s="66" t="s">
        <v>2190</v>
      </c>
      <c r="G520" s="66">
        <v>242.0</v>
      </c>
      <c r="H520" s="66">
        <v>2.0160623E7</v>
      </c>
      <c r="I520" s="66">
        <v>0.0</v>
      </c>
      <c r="J520" s="66">
        <v>1.0</v>
      </c>
      <c r="K520" s="67"/>
      <c r="L520" s="67"/>
      <c r="M520" s="68" t="s">
        <v>2191</v>
      </c>
      <c r="N520" s="66">
        <v>235959.0</v>
      </c>
      <c r="O520" s="66">
        <v>2.0160623E7</v>
      </c>
      <c r="P520" s="67"/>
      <c r="Q520" s="66">
        <v>11.0</v>
      </c>
      <c r="R520" s="66">
        <v>2.0160623E7</v>
      </c>
      <c r="S520" s="69">
        <v>0.0</v>
      </c>
      <c r="T520" s="70"/>
      <c r="U520" s="71"/>
      <c r="V520" s="71"/>
      <c r="W520" s="71"/>
      <c r="X520" s="72"/>
      <c r="Y520" s="65" t="s">
        <v>12</v>
      </c>
    </row>
    <row r="521">
      <c r="A521" s="68" t="s">
        <v>59</v>
      </c>
      <c r="B521" s="66">
        <v>2.16131418E8</v>
      </c>
      <c r="C521" s="66" t="s">
        <v>2192</v>
      </c>
      <c r="D521" s="66" t="s">
        <v>123</v>
      </c>
      <c r="E521" s="66" t="s">
        <v>2193</v>
      </c>
      <c r="F521" s="66" t="s">
        <v>2194</v>
      </c>
      <c r="G521" s="66">
        <v>1789.0</v>
      </c>
      <c r="H521" s="66">
        <v>2.0191214E7</v>
      </c>
      <c r="I521" s="66">
        <v>0.0</v>
      </c>
      <c r="J521" s="66">
        <v>33.0</v>
      </c>
      <c r="K521" s="67"/>
      <c r="L521" s="67"/>
      <c r="M521" s="68" t="s">
        <v>2195</v>
      </c>
      <c r="N521" s="66">
        <v>235959.0</v>
      </c>
      <c r="O521" s="66">
        <v>2.0191214E7</v>
      </c>
      <c r="P521" s="66" t="s">
        <v>2002</v>
      </c>
      <c r="Q521" s="66">
        <v>76.0</v>
      </c>
      <c r="R521" s="66">
        <v>2.0191214E7</v>
      </c>
      <c r="S521" s="69">
        <v>0.0</v>
      </c>
      <c r="T521" s="70"/>
      <c r="U521" s="71"/>
      <c r="V521" s="71"/>
      <c r="W521" s="71"/>
      <c r="X521" s="72"/>
      <c r="Y521" s="65" t="s">
        <v>12</v>
      </c>
    </row>
    <row r="522">
      <c r="A522" s="66" t="s">
        <v>60</v>
      </c>
      <c r="B522" s="66">
        <v>3.05826508E8</v>
      </c>
      <c r="C522" s="66" t="s">
        <v>2196</v>
      </c>
      <c r="D522" s="66" t="s">
        <v>123</v>
      </c>
      <c r="E522" s="66" t="s">
        <v>2197</v>
      </c>
      <c r="F522" s="66" t="s">
        <v>2198</v>
      </c>
      <c r="G522" s="66">
        <v>415.0</v>
      </c>
      <c r="H522" s="66">
        <v>2.0110623E7</v>
      </c>
      <c r="I522" s="66">
        <v>0.0</v>
      </c>
      <c r="J522" s="66">
        <v>1.0</v>
      </c>
      <c r="K522" s="67"/>
      <c r="L522" s="67"/>
      <c r="M522" s="68" t="s">
        <v>2199</v>
      </c>
      <c r="N522" s="66">
        <v>235959.0</v>
      </c>
      <c r="O522" s="66">
        <v>2.0110623E7</v>
      </c>
      <c r="P522" s="66"/>
      <c r="Q522" s="66">
        <v>22.0</v>
      </c>
      <c r="R522" s="66">
        <v>2.0110623E7</v>
      </c>
      <c r="S522" s="69">
        <v>0.0</v>
      </c>
      <c r="T522" s="70"/>
      <c r="U522" s="71"/>
      <c r="V522" s="71"/>
      <c r="W522" s="71"/>
      <c r="X522" s="72"/>
      <c r="Y522" s="65" t="s">
        <v>12</v>
      </c>
    </row>
    <row r="523">
      <c r="A523" s="66" t="s">
        <v>58</v>
      </c>
      <c r="B523" s="66">
        <v>1535482.0</v>
      </c>
      <c r="C523" s="66" t="s">
        <v>2200</v>
      </c>
      <c r="D523" s="66" t="s">
        <v>123</v>
      </c>
      <c r="E523" s="66" t="s">
        <v>2201</v>
      </c>
      <c r="F523" s="66" t="s">
        <v>2202</v>
      </c>
      <c r="G523" s="66">
        <v>2890.0</v>
      </c>
      <c r="H523" s="66">
        <v>2.0190412E7</v>
      </c>
      <c r="I523" s="66">
        <v>0.0</v>
      </c>
      <c r="J523" s="66">
        <v>51.0</v>
      </c>
      <c r="K523" s="67"/>
      <c r="L523" s="67"/>
      <c r="M523" s="68" t="s">
        <v>2203</v>
      </c>
      <c r="N523" s="66">
        <v>235959.0</v>
      </c>
      <c r="O523" s="66">
        <v>2.0190412E7</v>
      </c>
      <c r="P523" s="67"/>
      <c r="Q523" s="66">
        <v>146.0</v>
      </c>
      <c r="R523" s="66">
        <v>2.0190412E7</v>
      </c>
      <c r="S523" s="69">
        <v>0.0</v>
      </c>
      <c r="T523" s="70"/>
      <c r="U523" s="71"/>
      <c r="V523" s="71"/>
      <c r="W523" s="71"/>
      <c r="X523" s="72"/>
      <c r="Y523" s="65" t="s">
        <v>12</v>
      </c>
    </row>
    <row r="524">
      <c r="A524" s="66" t="s">
        <v>60</v>
      </c>
      <c r="B524" s="66">
        <v>2.74117237E8</v>
      </c>
      <c r="C524" s="66" t="s">
        <v>2204</v>
      </c>
      <c r="D524" s="66" t="s">
        <v>106</v>
      </c>
      <c r="E524" s="66" t="s">
        <v>2205</v>
      </c>
      <c r="F524" s="66" t="s">
        <v>2206</v>
      </c>
      <c r="G524" s="66">
        <v>91.0</v>
      </c>
      <c r="H524" s="66">
        <v>2.0091012E7</v>
      </c>
      <c r="I524" s="66">
        <v>0.0</v>
      </c>
      <c r="J524" s="66">
        <v>1.0</v>
      </c>
      <c r="K524" s="67"/>
      <c r="L524" s="67"/>
      <c r="M524" s="68" t="s">
        <v>2207</v>
      </c>
      <c r="N524" s="66">
        <v>235959.0</v>
      </c>
      <c r="O524" s="66">
        <v>2.0091012E7</v>
      </c>
      <c r="P524" s="66"/>
      <c r="Q524" s="66">
        <v>3.0</v>
      </c>
      <c r="R524" s="66">
        <v>2.0091012E7</v>
      </c>
      <c r="S524" s="69">
        <v>0.0</v>
      </c>
      <c r="T524" s="70"/>
      <c r="U524" s="71"/>
      <c r="V524" s="71"/>
      <c r="W524" s="71"/>
      <c r="X524" s="72"/>
      <c r="Y524" s="65" t="s">
        <v>12</v>
      </c>
    </row>
    <row r="525">
      <c r="A525" s="68" t="s">
        <v>19</v>
      </c>
      <c r="B525" s="66">
        <v>4489657.0</v>
      </c>
      <c r="C525" s="66" t="s">
        <v>2208</v>
      </c>
      <c r="D525" s="66" t="s">
        <v>220</v>
      </c>
      <c r="E525" s="66" t="s">
        <v>2209</v>
      </c>
      <c r="F525" s="66" t="s">
        <v>2210</v>
      </c>
      <c r="G525" s="66">
        <v>2085.0</v>
      </c>
      <c r="H525" s="66">
        <v>2.018013E7</v>
      </c>
      <c r="I525" s="66">
        <v>0.0</v>
      </c>
      <c r="J525" s="66">
        <v>37.0</v>
      </c>
      <c r="K525" s="67"/>
      <c r="L525" s="67"/>
      <c r="M525" s="68" t="s">
        <v>2211</v>
      </c>
      <c r="N525" s="66">
        <v>235959.0</v>
      </c>
      <c r="O525" s="66">
        <v>2.018013E7</v>
      </c>
      <c r="P525" s="66" t="s">
        <v>2212</v>
      </c>
      <c r="Q525" s="66">
        <v>103.0</v>
      </c>
      <c r="R525" s="66">
        <v>2.018013E7</v>
      </c>
      <c r="S525" s="69">
        <v>0.0</v>
      </c>
      <c r="T525" s="70"/>
      <c r="U525" s="71"/>
      <c r="V525" s="71"/>
      <c r="W525" s="71"/>
      <c r="X525" s="72"/>
      <c r="Y525" s="65" t="s">
        <v>12</v>
      </c>
    </row>
    <row r="526">
      <c r="A526" s="66" t="s">
        <v>60</v>
      </c>
      <c r="B526" s="66">
        <v>1.7926418E8</v>
      </c>
      <c r="C526" s="66" t="s">
        <v>2213</v>
      </c>
      <c r="D526" s="66" t="s">
        <v>106</v>
      </c>
      <c r="E526" s="66" t="s">
        <v>2214</v>
      </c>
      <c r="F526" s="66" t="s">
        <v>2215</v>
      </c>
      <c r="G526" s="66">
        <v>844.0</v>
      </c>
      <c r="H526" s="66">
        <v>2.0060116E7</v>
      </c>
      <c r="I526" s="66">
        <v>0.0</v>
      </c>
      <c r="J526" s="66">
        <v>2.0</v>
      </c>
      <c r="K526" s="67"/>
      <c r="L526" s="67"/>
      <c r="M526" s="68" t="s">
        <v>2216</v>
      </c>
      <c r="N526" s="66">
        <v>235959.0</v>
      </c>
      <c r="O526" s="66">
        <v>2.0060116E7</v>
      </c>
      <c r="P526" s="66"/>
      <c r="Q526" s="66">
        <v>39.0</v>
      </c>
      <c r="R526" s="66">
        <v>2.0060116E7</v>
      </c>
      <c r="S526" s="69">
        <v>0.0</v>
      </c>
      <c r="T526" s="70"/>
      <c r="U526" s="71"/>
      <c r="V526" s="71"/>
      <c r="W526" s="71"/>
      <c r="X526" s="72"/>
      <c r="Y526" s="65" t="s">
        <v>12</v>
      </c>
    </row>
    <row r="527">
      <c r="A527" s="66" t="s">
        <v>79</v>
      </c>
      <c r="B527" s="66">
        <v>1.44722831E8</v>
      </c>
      <c r="C527" s="66" t="s">
        <v>2217</v>
      </c>
      <c r="D527" s="66" t="s">
        <v>106</v>
      </c>
      <c r="E527" s="66" t="s">
        <v>2218</v>
      </c>
      <c r="F527" s="66" t="s">
        <v>2219</v>
      </c>
      <c r="G527" s="66">
        <v>323.0</v>
      </c>
      <c r="H527" s="66">
        <v>2.0190715E7</v>
      </c>
      <c r="I527" s="66">
        <v>0.0</v>
      </c>
      <c r="J527" s="66">
        <v>7.0</v>
      </c>
      <c r="K527" s="67"/>
      <c r="L527" s="67"/>
      <c r="M527" s="68" t="s">
        <v>2220</v>
      </c>
      <c r="N527" s="66">
        <v>235959.0</v>
      </c>
      <c r="O527" s="66">
        <v>2.0190715E7</v>
      </c>
      <c r="P527" s="66" t="s">
        <v>1911</v>
      </c>
      <c r="Q527" s="66">
        <v>13.0</v>
      </c>
      <c r="R527" s="66">
        <v>2.0190715E7</v>
      </c>
      <c r="S527" s="69">
        <v>0.0</v>
      </c>
      <c r="T527" s="70"/>
      <c r="U527" s="71"/>
      <c r="V527" s="71"/>
      <c r="W527" s="71"/>
      <c r="X527" s="67"/>
      <c r="Y527" s="65" t="s">
        <v>12</v>
      </c>
    </row>
    <row r="528">
      <c r="A528" s="68" t="s">
        <v>24</v>
      </c>
      <c r="B528" s="66">
        <v>3917539.0</v>
      </c>
      <c r="C528" s="66" t="s">
        <v>2221</v>
      </c>
      <c r="D528" s="66" t="s">
        <v>827</v>
      </c>
      <c r="E528" s="66" t="s">
        <v>2222</v>
      </c>
      <c r="F528" s="66" t="s">
        <v>2223</v>
      </c>
      <c r="G528" s="66">
        <v>313.0</v>
      </c>
      <c r="H528" s="66">
        <v>2.0081114E7</v>
      </c>
      <c r="I528" s="66">
        <v>0.0</v>
      </c>
      <c r="J528" s="66">
        <v>5.0</v>
      </c>
      <c r="K528" s="67"/>
      <c r="L528" s="67"/>
      <c r="M528" s="68" t="s">
        <v>2224</v>
      </c>
      <c r="N528" s="66">
        <v>235959.0</v>
      </c>
      <c r="O528" s="66">
        <v>2.0081114E7</v>
      </c>
      <c r="P528" s="66" t="s">
        <v>417</v>
      </c>
      <c r="Q528" s="66">
        <v>15.0</v>
      </c>
      <c r="R528" s="66">
        <v>2.0081114E7</v>
      </c>
      <c r="S528" s="69">
        <v>0.0</v>
      </c>
      <c r="T528" s="70"/>
      <c r="U528" s="71"/>
      <c r="V528" s="71"/>
      <c r="W528" s="71"/>
      <c r="X528" s="72"/>
      <c r="Y528" s="65" t="s">
        <v>12</v>
      </c>
    </row>
    <row r="529">
      <c r="A529" s="74" t="s">
        <v>59</v>
      </c>
      <c r="B529" s="66">
        <v>1.66194143E8</v>
      </c>
      <c r="C529" s="65" t="s">
        <v>2225</v>
      </c>
      <c r="D529" s="65" t="s">
        <v>294</v>
      </c>
      <c r="E529" s="65" t="s">
        <v>2226</v>
      </c>
      <c r="F529" s="66" t="s">
        <v>2227</v>
      </c>
      <c r="G529" s="66">
        <v>1059.0</v>
      </c>
      <c r="H529" s="66">
        <v>2.0160306E7</v>
      </c>
      <c r="I529" s="66">
        <v>0.0</v>
      </c>
      <c r="J529" s="66">
        <v>20.0</v>
      </c>
      <c r="K529" s="67"/>
      <c r="L529" s="67"/>
      <c r="M529" s="68" t="s">
        <v>2228</v>
      </c>
      <c r="N529" s="66">
        <v>235959.0</v>
      </c>
      <c r="O529" s="66">
        <v>2.0160306E7</v>
      </c>
      <c r="P529" s="66" t="s">
        <v>1673</v>
      </c>
      <c r="Q529" s="66">
        <v>58.0</v>
      </c>
      <c r="R529" s="66">
        <v>2.0160306E7</v>
      </c>
      <c r="S529" s="69">
        <v>0.0</v>
      </c>
      <c r="T529" s="70"/>
      <c r="U529" s="71"/>
      <c r="V529" s="71"/>
      <c r="W529" s="71"/>
      <c r="X529" s="72"/>
      <c r="Y529" s="66" t="s">
        <v>18</v>
      </c>
    </row>
    <row r="530">
      <c r="A530" s="66" t="s">
        <v>60</v>
      </c>
      <c r="B530" s="66">
        <v>2.7792884E7</v>
      </c>
      <c r="C530" s="66" t="s">
        <v>2229</v>
      </c>
      <c r="D530" s="66" t="s">
        <v>112</v>
      </c>
      <c r="E530" s="66" t="s">
        <v>2230</v>
      </c>
      <c r="F530" s="66" t="s">
        <v>2231</v>
      </c>
      <c r="G530" s="66">
        <v>1778.0</v>
      </c>
      <c r="H530" s="66">
        <v>2.0000923E7</v>
      </c>
      <c r="I530" s="66">
        <v>0.0</v>
      </c>
      <c r="J530" s="66">
        <v>2.0</v>
      </c>
      <c r="K530" s="67"/>
      <c r="L530" s="67"/>
      <c r="M530" s="68" t="s">
        <v>2232</v>
      </c>
      <c r="N530" s="66">
        <v>235959.0</v>
      </c>
      <c r="O530" s="66">
        <v>2.0000923E7</v>
      </c>
      <c r="P530" s="67"/>
      <c r="Q530" s="66">
        <v>98.0</v>
      </c>
      <c r="R530" s="66">
        <v>2.0000923E7</v>
      </c>
      <c r="S530" s="69">
        <v>0.0</v>
      </c>
      <c r="T530" s="70"/>
      <c r="U530" s="71"/>
      <c r="V530" s="71"/>
      <c r="W530" s="71"/>
      <c r="X530" s="72"/>
      <c r="Y530" s="65" t="s">
        <v>12</v>
      </c>
    </row>
    <row r="531">
      <c r="A531" s="66" t="s">
        <v>60</v>
      </c>
      <c r="B531" s="66">
        <v>3.77617294E8</v>
      </c>
      <c r="C531" s="66" t="s">
        <v>2233</v>
      </c>
      <c r="D531" s="66" t="s">
        <v>827</v>
      </c>
      <c r="E531" s="66" t="s">
        <v>2234</v>
      </c>
      <c r="F531" s="66" t="s">
        <v>2235</v>
      </c>
      <c r="G531" s="66">
        <v>787.0</v>
      </c>
      <c r="H531" s="66">
        <v>2.0150624E7</v>
      </c>
      <c r="I531" s="66">
        <v>0.0</v>
      </c>
      <c r="J531" s="66">
        <v>1.0</v>
      </c>
      <c r="K531" s="67"/>
      <c r="L531" s="67"/>
      <c r="M531" s="68" t="s">
        <v>2236</v>
      </c>
      <c r="N531" s="66">
        <v>235959.0</v>
      </c>
      <c r="O531" s="66">
        <v>2.0150624E7</v>
      </c>
      <c r="P531" s="67"/>
      <c r="Q531" s="66">
        <v>36.0</v>
      </c>
      <c r="R531" s="66">
        <v>2.0150624E7</v>
      </c>
      <c r="S531" s="69">
        <v>0.0</v>
      </c>
      <c r="T531" s="70"/>
      <c r="U531" s="71"/>
      <c r="V531" s="71"/>
      <c r="W531" s="71"/>
      <c r="X531" s="72"/>
      <c r="Y531" s="65" t="s">
        <v>12</v>
      </c>
    </row>
    <row r="532">
      <c r="A532" s="66" t="s">
        <v>60</v>
      </c>
      <c r="B532" s="66">
        <v>1.95560767E8</v>
      </c>
      <c r="C532" s="66" t="s">
        <v>2237</v>
      </c>
      <c r="D532" s="66" t="s">
        <v>2238</v>
      </c>
      <c r="E532" s="66" t="s">
        <v>2239</v>
      </c>
      <c r="F532" s="66" t="s">
        <v>1981</v>
      </c>
      <c r="G532" s="66">
        <v>400.0</v>
      </c>
      <c r="H532" s="66">
        <v>2.0060815E7</v>
      </c>
      <c r="I532" s="66">
        <v>0.0</v>
      </c>
      <c r="J532" s="66">
        <v>1.0</v>
      </c>
      <c r="K532" s="67"/>
      <c r="L532" s="67"/>
      <c r="M532" s="68" t="s">
        <v>1982</v>
      </c>
      <c r="N532" s="66">
        <v>235959.0</v>
      </c>
      <c r="O532" s="66">
        <v>2.0060815E7</v>
      </c>
      <c r="P532" s="67"/>
      <c r="Q532" s="66">
        <v>18.0</v>
      </c>
      <c r="R532" s="66">
        <v>2.0060815E7</v>
      </c>
      <c r="S532" s="69">
        <v>0.0</v>
      </c>
      <c r="T532" s="70"/>
      <c r="U532" s="71"/>
      <c r="V532" s="71"/>
      <c r="W532" s="71"/>
      <c r="X532" s="72"/>
      <c r="Y532" s="66" t="s">
        <v>18</v>
      </c>
    </row>
    <row r="533">
      <c r="A533" s="66" t="s">
        <v>28</v>
      </c>
      <c r="B533" s="66">
        <v>607397.0</v>
      </c>
      <c r="C533" s="66" t="s">
        <v>2240</v>
      </c>
      <c r="D533" s="66" t="s">
        <v>106</v>
      </c>
      <c r="E533" s="66" t="s">
        <v>2241</v>
      </c>
      <c r="F533" s="66" t="s">
        <v>2242</v>
      </c>
      <c r="G533" s="66">
        <v>185.0</v>
      </c>
      <c r="H533" s="66">
        <v>2.007103E7</v>
      </c>
      <c r="I533" s="66">
        <v>0.0</v>
      </c>
      <c r="J533" s="66">
        <v>3.0</v>
      </c>
      <c r="K533" s="67"/>
      <c r="L533" s="67"/>
      <c r="M533" s="68" t="s">
        <v>2243</v>
      </c>
      <c r="N533" s="66">
        <v>235959.0</v>
      </c>
      <c r="O533" s="66">
        <v>2.007103E7</v>
      </c>
      <c r="P533" s="66"/>
      <c r="Q533" s="66">
        <v>7.0</v>
      </c>
      <c r="R533" s="66">
        <v>2.007103E7</v>
      </c>
      <c r="S533" s="69">
        <v>0.0</v>
      </c>
      <c r="T533" s="70"/>
      <c r="U533" s="71"/>
      <c r="V533" s="71"/>
      <c r="W533" s="71"/>
      <c r="X533" s="72"/>
      <c r="Y533" s="65" t="s">
        <v>12</v>
      </c>
    </row>
    <row r="534">
      <c r="A534" s="73" t="s">
        <v>59</v>
      </c>
      <c r="B534" s="66">
        <v>2.10140496E8</v>
      </c>
      <c r="C534" s="65" t="s">
        <v>2244</v>
      </c>
      <c r="D534" s="65" t="s">
        <v>423</v>
      </c>
      <c r="E534" s="65" t="s">
        <v>2245</v>
      </c>
      <c r="F534" s="66" t="s">
        <v>2246</v>
      </c>
      <c r="G534" s="66">
        <v>499.0</v>
      </c>
      <c r="H534" s="66">
        <v>2.0190627E7</v>
      </c>
      <c r="I534" s="66">
        <v>0.0</v>
      </c>
      <c r="J534" s="66">
        <v>8.0</v>
      </c>
      <c r="K534" s="67"/>
      <c r="L534" s="67"/>
      <c r="M534" s="68" t="s">
        <v>2247</v>
      </c>
      <c r="N534" s="66">
        <v>235959.0</v>
      </c>
      <c r="O534" s="66">
        <v>2.0190627E7</v>
      </c>
      <c r="P534" s="66" t="s">
        <v>2248</v>
      </c>
      <c r="Q534" s="66">
        <v>26.0</v>
      </c>
      <c r="R534" s="66">
        <v>2.0190627E7</v>
      </c>
      <c r="S534" s="69">
        <v>0.0</v>
      </c>
      <c r="T534" s="70"/>
      <c r="U534" s="71"/>
      <c r="V534" s="71"/>
      <c r="W534" s="71"/>
      <c r="X534" s="72"/>
      <c r="Y534" s="66" t="s">
        <v>16</v>
      </c>
    </row>
    <row r="535">
      <c r="A535" s="66" t="s">
        <v>79</v>
      </c>
      <c r="B535" s="66">
        <v>1.37295785E8</v>
      </c>
      <c r="C535" s="66" t="s">
        <v>2249</v>
      </c>
      <c r="D535" s="66" t="s">
        <v>112</v>
      </c>
      <c r="E535" s="66" t="s">
        <v>2250</v>
      </c>
      <c r="F535" s="66" t="s">
        <v>834</v>
      </c>
      <c r="G535" s="66">
        <v>2144.0</v>
      </c>
      <c r="H535" s="66">
        <v>2.0181222E7</v>
      </c>
      <c r="I535" s="66">
        <v>0.0</v>
      </c>
      <c r="J535" s="66">
        <v>34.0</v>
      </c>
      <c r="K535" s="67"/>
      <c r="L535" s="67"/>
      <c r="M535" s="68" t="s">
        <v>835</v>
      </c>
      <c r="N535" s="66">
        <v>235959.0</v>
      </c>
      <c r="O535" s="66">
        <v>2.0181222E7</v>
      </c>
      <c r="P535" s="66" t="s">
        <v>464</v>
      </c>
      <c r="Q535" s="66">
        <v>112.0</v>
      </c>
      <c r="R535" s="66">
        <v>2.0181222E7</v>
      </c>
      <c r="S535" s="69">
        <v>0.0</v>
      </c>
      <c r="T535" s="70"/>
      <c r="U535" s="71"/>
      <c r="V535" s="71"/>
      <c r="W535" s="71"/>
      <c r="X535" s="72"/>
      <c r="Y535" s="65" t="s">
        <v>12</v>
      </c>
    </row>
    <row r="536">
      <c r="A536" s="66" t="s">
        <v>62</v>
      </c>
      <c r="B536" s="66">
        <v>1.6359906E7</v>
      </c>
      <c r="C536" s="66" t="s">
        <v>2251</v>
      </c>
      <c r="D536" s="66" t="s">
        <v>106</v>
      </c>
      <c r="E536" s="66" t="s">
        <v>2252</v>
      </c>
      <c r="F536" s="66" t="s">
        <v>2253</v>
      </c>
      <c r="G536" s="66">
        <v>186.0</v>
      </c>
      <c r="H536" s="66">
        <v>2.0120711E7</v>
      </c>
      <c r="I536" s="66">
        <v>0.0</v>
      </c>
      <c r="J536" s="66">
        <v>2.0</v>
      </c>
      <c r="K536" s="67"/>
      <c r="L536" s="67"/>
      <c r="M536" s="66" t="s">
        <v>121</v>
      </c>
      <c r="N536" s="66">
        <v>235959.0</v>
      </c>
      <c r="O536" s="66">
        <v>2.0120711E7</v>
      </c>
      <c r="P536" s="67"/>
      <c r="Q536" s="66">
        <v>10.0</v>
      </c>
      <c r="R536" s="66">
        <v>2.0120711E7</v>
      </c>
      <c r="S536" s="69">
        <v>0.0</v>
      </c>
      <c r="T536" s="70"/>
      <c r="U536" s="71"/>
      <c r="V536" s="71"/>
      <c r="W536" s="71"/>
      <c r="X536" s="72"/>
      <c r="Y536" s="65" t="s">
        <v>12</v>
      </c>
    </row>
    <row r="537">
      <c r="A537" s="65" t="s">
        <v>66</v>
      </c>
      <c r="B537" s="66">
        <v>1.7025124E7</v>
      </c>
      <c r="C537" s="65" t="s">
        <v>2254</v>
      </c>
      <c r="D537" s="65" t="s">
        <v>2255</v>
      </c>
      <c r="E537" s="65" t="s">
        <v>2256</v>
      </c>
      <c r="F537" s="66" t="s">
        <v>2257</v>
      </c>
      <c r="G537" s="66">
        <v>416.0</v>
      </c>
      <c r="H537" s="66">
        <v>2.0180816E7</v>
      </c>
      <c r="I537" s="66">
        <v>0.0</v>
      </c>
      <c r="J537" s="66">
        <v>10.0</v>
      </c>
      <c r="K537" s="67"/>
      <c r="L537" s="67"/>
      <c r="M537" s="66" t="s">
        <v>121</v>
      </c>
      <c r="N537" s="66">
        <v>235959.0</v>
      </c>
      <c r="O537" s="66">
        <v>2.0180816E7</v>
      </c>
      <c r="P537" s="67"/>
      <c r="Q537" s="66">
        <v>20.0</v>
      </c>
      <c r="R537" s="66">
        <v>2.0180816E7</v>
      </c>
      <c r="S537" s="69">
        <v>0.0</v>
      </c>
      <c r="T537" s="70"/>
      <c r="U537" s="71"/>
      <c r="V537" s="71"/>
      <c r="W537" s="71"/>
      <c r="X537" s="72"/>
      <c r="Y537" s="66" t="s">
        <v>18</v>
      </c>
    </row>
    <row r="538">
      <c r="A538" s="73" t="s">
        <v>60</v>
      </c>
      <c r="B538" s="66">
        <v>2.50604247E8</v>
      </c>
      <c r="C538" s="65" t="s">
        <v>2258</v>
      </c>
      <c r="D538" s="65" t="s">
        <v>112</v>
      </c>
      <c r="E538" s="65" t="s">
        <v>2259</v>
      </c>
      <c r="F538" s="66" t="s">
        <v>2260</v>
      </c>
      <c r="G538" s="66">
        <v>437.0</v>
      </c>
      <c r="H538" s="66">
        <v>2.0080911E7</v>
      </c>
      <c r="I538" s="66">
        <v>0.0</v>
      </c>
      <c r="J538" s="66">
        <v>1.0</v>
      </c>
      <c r="K538" s="67"/>
      <c r="L538" s="67"/>
      <c r="M538" s="68" t="s">
        <v>2261</v>
      </c>
      <c r="N538" s="66">
        <v>235959.0</v>
      </c>
      <c r="O538" s="66">
        <v>2.0080911E7</v>
      </c>
      <c r="P538" s="66"/>
      <c r="Q538" s="66">
        <v>24.0</v>
      </c>
      <c r="R538" s="66">
        <v>2.0080911E7</v>
      </c>
      <c r="S538" s="69">
        <v>0.0</v>
      </c>
      <c r="T538" s="70"/>
      <c r="U538" s="71"/>
      <c r="V538" s="71"/>
      <c r="W538" s="71"/>
      <c r="X538" s="65"/>
      <c r="Y538" s="65" t="s">
        <v>12</v>
      </c>
    </row>
    <row r="539">
      <c r="A539" s="66" t="s">
        <v>60</v>
      </c>
      <c r="B539" s="66">
        <v>4.320101E7</v>
      </c>
      <c r="C539" s="66" t="s">
        <v>2262</v>
      </c>
      <c r="D539" s="66" t="s">
        <v>123</v>
      </c>
      <c r="E539" s="66" t="s">
        <v>2263</v>
      </c>
      <c r="F539" s="66" t="s">
        <v>2264</v>
      </c>
      <c r="G539" s="66">
        <v>410.0</v>
      </c>
      <c r="H539" s="66">
        <v>2.0010302E7</v>
      </c>
      <c r="I539" s="66">
        <v>0.0</v>
      </c>
      <c r="J539" s="66">
        <v>2.0</v>
      </c>
      <c r="K539" s="67"/>
      <c r="L539" s="67"/>
      <c r="M539" s="68" t="s">
        <v>2265</v>
      </c>
      <c r="N539" s="66">
        <v>235959.0</v>
      </c>
      <c r="O539" s="66">
        <v>2.0010302E7</v>
      </c>
      <c r="P539" s="66"/>
      <c r="Q539" s="66">
        <v>16.0</v>
      </c>
      <c r="R539" s="66">
        <v>2.0010302E7</v>
      </c>
      <c r="S539" s="69">
        <v>0.0</v>
      </c>
      <c r="T539" s="70"/>
      <c r="U539" s="71"/>
      <c r="V539" s="71"/>
      <c r="W539" s="71"/>
      <c r="X539" s="72"/>
      <c r="Y539" s="65" t="s">
        <v>12</v>
      </c>
    </row>
    <row r="540">
      <c r="A540" s="68" t="s">
        <v>59</v>
      </c>
      <c r="B540" s="66">
        <v>1.75207952E8</v>
      </c>
      <c r="C540" s="66" t="s">
        <v>2266</v>
      </c>
      <c r="D540" s="66" t="s">
        <v>413</v>
      </c>
      <c r="E540" s="66" t="s">
        <v>2267</v>
      </c>
      <c r="F540" s="66" t="s">
        <v>2268</v>
      </c>
      <c r="G540" s="66">
        <v>411.0</v>
      </c>
      <c r="H540" s="66">
        <v>2.0161129E7</v>
      </c>
      <c r="I540" s="66">
        <v>0.0</v>
      </c>
      <c r="J540" s="66">
        <v>6.0</v>
      </c>
      <c r="K540" s="67"/>
      <c r="L540" s="67"/>
      <c r="M540" s="68" t="s">
        <v>2269</v>
      </c>
      <c r="N540" s="66">
        <v>235959.0</v>
      </c>
      <c r="O540" s="66">
        <v>2.0161129E7</v>
      </c>
      <c r="P540" s="66" t="s">
        <v>2270</v>
      </c>
      <c r="Q540" s="66">
        <v>24.0</v>
      </c>
      <c r="R540" s="66">
        <v>2.0161129E7</v>
      </c>
      <c r="S540" s="69">
        <v>0.0</v>
      </c>
      <c r="T540" s="70"/>
      <c r="U540" s="71"/>
      <c r="V540" s="71"/>
      <c r="W540" s="71"/>
      <c r="X540" s="72"/>
      <c r="Y540" s="66" t="s">
        <v>16</v>
      </c>
    </row>
    <row r="541">
      <c r="A541" s="74" t="s">
        <v>59</v>
      </c>
      <c r="B541" s="66">
        <v>1.76944035E8</v>
      </c>
      <c r="C541" s="65" t="s">
        <v>2271</v>
      </c>
      <c r="D541" s="65" t="s">
        <v>123</v>
      </c>
      <c r="E541" s="65" t="s">
        <v>2272</v>
      </c>
      <c r="F541" s="66" t="s">
        <v>2273</v>
      </c>
      <c r="G541" s="66">
        <v>308.0</v>
      </c>
      <c r="H541" s="66">
        <v>2.0161208E7</v>
      </c>
      <c r="I541" s="66">
        <v>0.0</v>
      </c>
      <c r="J541" s="66">
        <v>7.0</v>
      </c>
      <c r="K541" s="67"/>
      <c r="L541" s="67"/>
      <c r="M541" s="68" t="s">
        <v>2274</v>
      </c>
      <c r="N541" s="66">
        <v>235959.0</v>
      </c>
      <c r="O541" s="66">
        <v>2.0161208E7</v>
      </c>
      <c r="P541" s="66" t="s">
        <v>2275</v>
      </c>
      <c r="Q541" s="66">
        <v>22.0</v>
      </c>
      <c r="R541" s="66">
        <v>2.0161208E7</v>
      </c>
      <c r="S541" s="69">
        <v>0.0</v>
      </c>
      <c r="T541" s="70"/>
      <c r="U541" s="71"/>
      <c r="V541" s="71"/>
      <c r="W541" s="71"/>
      <c r="X541" s="72"/>
      <c r="Y541" s="65" t="s">
        <v>12</v>
      </c>
    </row>
    <row r="542">
      <c r="A542" s="66" t="s">
        <v>60</v>
      </c>
      <c r="B542" s="66">
        <v>4.12605853E8</v>
      </c>
      <c r="C542" s="66" t="s">
        <v>2276</v>
      </c>
      <c r="D542" s="66" t="s">
        <v>112</v>
      </c>
      <c r="E542" s="66" t="s">
        <v>2277</v>
      </c>
      <c r="F542" s="66" t="s">
        <v>2278</v>
      </c>
      <c r="G542" s="66">
        <v>1106.0</v>
      </c>
      <c r="H542" s="66">
        <v>2.0170525E7</v>
      </c>
      <c r="I542" s="66">
        <v>0.0</v>
      </c>
      <c r="J542" s="66">
        <v>1.0</v>
      </c>
      <c r="K542" s="67"/>
      <c r="L542" s="67"/>
      <c r="M542" s="68" t="s">
        <v>2279</v>
      </c>
      <c r="N542" s="66">
        <v>235959.0</v>
      </c>
      <c r="O542" s="66">
        <v>2.0170525E7</v>
      </c>
      <c r="P542" s="66"/>
      <c r="Q542" s="66">
        <v>55.0</v>
      </c>
      <c r="R542" s="66">
        <v>2.0170525E7</v>
      </c>
      <c r="S542" s="69">
        <v>0.0</v>
      </c>
      <c r="T542" s="70"/>
      <c r="U542" s="71"/>
      <c r="V542" s="71"/>
      <c r="W542" s="71"/>
      <c r="X542" s="72"/>
      <c r="Y542" s="65" t="s">
        <v>12</v>
      </c>
    </row>
    <row r="543">
      <c r="A543" s="68" t="s">
        <v>24</v>
      </c>
      <c r="B543" s="66">
        <v>4.9763618E7</v>
      </c>
      <c r="C543" s="66" t="s">
        <v>2280</v>
      </c>
      <c r="D543" s="66" t="s">
        <v>112</v>
      </c>
      <c r="E543" s="66" t="s">
        <v>2277</v>
      </c>
      <c r="F543" s="66" t="s">
        <v>2281</v>
      </c>
      <c r="G543" s="66">
        <v>292.0</v>
      </c>
      <c r="H543" s="66">
        <v>2.0170525E7</v>
      </c>
      <c r="I543" s="66">
        <v>0.0</v>
      </c>
      <c r="J543" s="66">
        <v>6.0</v>
      </c>
      <c r="K543" s="67"/>
      <c r="L543" s="67"/>
      <c r="M543" s="68" t="s">
        <v>2282</v>
      </c>
      <c r="N543" s="66">
        <v>235959.0</v>
      </c>
      <c r="O543" s="66">
        <v>2.0170525E7</v>
      </c>
      <c r="P543" s="66" t="s">
        <v>417</v>
      </c>
      <c r="Q543" s="66">
        <v>17.0</v>
      </c>
      <c r="R543" s="66">
        <v>2.0170525E7</v>
      </c>
      <c r="S543" s="69">
        <v>0.0</v>
      </c>
      <c r="T543" s="70"/>
      <c r="U543" s="71"/>
      <c r="V543" s="71"/>
      <c r="W543" s="71"/>
      <c r="X543" s="72"/>
      <c r="Y543" s="65" t="s">
        <v>12</v>
      </c>
    </row>
    <row r="544">
      <c r="A544" s="68" t="s">
        <v>56</v>
      </c>
      <c r="B544" s="66">
        <v>2222707.0</v>
      </c>
      <c r="C544" s="66" t="s">
        <v>2283</v>
      </c>
      <c r="D544" s="66" t="s">
        <v>112</v>
      </c>
      <c r="E544" s="66" t="s">
        <v>2277</v>
      </c>
      <c r="F544" s="66" t="s">
        <v>2284</v>
      </c>
      <c r="G544" s="66">
        <v>188.0</v>
      </c>
      <c r="H544" s="66">
        <v>2.0170525E7</v>
      </c>
      <c r="I544" s="66">
        <v>0.0</v>
      </c>
      <c r="J544" s="66">
        <v>3.0</v>
      </c>
      <c r="K544" s="67"/>
      <c r="L544" s="67"/>
      <c r="M544" s="68" t="s">
        <v>2285</v>
      </c>
      <c r="N544" s="66">
        <v>235959.0</v>
      </c>
      <c r="O544" s="66">
        <v>2.0170525E7</v>
      </c>
      <c r="P544" s="66"/>
      <c r="Q544" s="66">
        <v>11.0</v>
      </c>
      <c r="R544" s="66">
        <v>2.0170525E7</v>
      </c>
      <c r="S544" s="69">
        <v>0.0</v>
      </c>
      <c r="T544" s="70"/>
      <c r="U544" s="71"/>
      <c r="V544" s="71"/>
      <c r="W544" s="71"/>
      <c r="X544" s="72"/>
      <c r="Y544" s="65" t="s">
        <v>12</v>
      </c>
    </row>
    <row r="545">
      <c r="A545" s="66" t="s">
        <v>60</v>
      </c>
      <c r="B545" s="66">
        <v>4.12117551E8</v>
      </c>
      <c r="C545" s="66" t="s">
        <v>2286</v>
      </c>
      <c r="D545" s="66" t="s">
        <v>112</v>
      </c>
      <c r="E545" s="66" t="s">
        <v>2277</v>
      </c>
      <c r="F545" s="66" t="s">
        <v>2287</v>
      </c>
      <c r="G545" s="66">
        <v>322.0</v>
      </c>
      <c r="H545" s="66">
        <v>2.0170525E7</v>
      </c>
      <c r="I545" s="66">
        <v>0.0</v>
      </c>
      <c r="J545" s="66">
        <v>1.0</v>
      </c>
      <c r="K545" s="67"/>
      <c r="L545" s="67"/>
      <c r="M545" s="68" t="s">
        <v>2288</v>
      </c>
      <c r="N545" s="66">
        <v>235959.0</v>
      </c>
      <c r="O545" s="66">
        <v>2.0170525E7</v>
      </c>
      <c r="P545" s="66"/>
      <c r="Q545" s="66">
        <v>17.0</v>
      </c>
      <c r="R545" s="66">
        <v>2.0170525E7</v>
      </c>
      <c r="S545" s="69">
        <v>0.0</v>
      </c>
      <c r="T545" s="70"/>
      <c r="U545" s="71"/>
      <c r="V545" s="71"/>
      <c r="W545" s="71"/>
      <c r="X545" s="72"/>
      <c r="Y545" s="65" t="s">
        <v>12</v>
      </c>
    </row>
    <row r="546">
      <c r="A546" s="68" t="s">
        <v>59</v>
      </c>
      <c r="B546" s="66">
        <v>1.77640009E8</v>
      </c>
      <c r="C546" s="66" t="s">
        <v>2289</v>
      </c>
      <c r="D546" s="66" t="s">
        <v>106</v>
      </c>
      <c r="E546" s="66" t="s">
        <v>2290</v>
      </c>
      <c r="F546" s="66" t="s">
        <v>2291</v>
      </c>
      <c r="G546" s="66">
        <v>642.0</v>
      </c>
      <c r="H546" s="66">
        <v>2.0170124E7</v>
      </c>
      <c r="I546" s="66">
        <v>0.0</v>
      </c>
      <c r="J546" s="66">
        <v>11.0</v>
      </c>
      <c r="K546" s="67"/>
      <c r="L546" s="67"/>
      <c r="M546" s="68" t="s">
        <v>2292</v>
      </c>
      <c r="N546" s="66">
        <v>235959.0</v>
      </c>
      <c r="O546" s="66">
        <v>2.0170124E7</v>
      </c>
      <c r="P546" s="66" t="s">
        <v>2293</v>
      </c>
      <c r="Q546" s="66">
        <v>28.0</v>
      </c>
      <c r="R546" s="66">
        <v>2.0170124E7</v>
      </c>
      <c r="S546" s="69">
        <v>0.0</v>
      </c>
      <c r="T546" s="70"/>
      <c r="U546" s="71"/>
      <c r="V546" s="71"/>
      <c r="W546" s="71"/>
      <c r="X546" s="72"/>
      <c r="Y546" s="65" t="s">
        <v>12</v>
      </c>
    </row>
    <row r="547">
      <c r="A547" s="66" t="s">
        <v>63</v>
      </c>
      <c r="B547" s="66">
        <v>1397477.0</v>
      </c>
      <c r="C547" s="66" t="s">
        <v>2294</v>
      </c>
      <c r="D547" s="66" t="s">
        <v>253</v>
      </c>
      <c r="E547" s="66" t="s">
        <v>2295</v>
      </c>
      <c r="F547" s="66" t="s">
        <v>2296</v>
      </c>
      <c r="G547" s="66">
        <v>94.0</v>
      </c>
      <c r="H547" s="66">
        <v>2.0100608E7</v>
      </c>
      <c r="I547" s="66">
        <v>0.0</v>
      </c>
      <c r="J547" s="66">
        <v>3.0</v>
      </c>
      <c r="K547" s="67"/>
      <c r="L547" s="67"/>
      <c r="M547" s="68" t="s">
        <v>2297</v>
      </c>
      <c r="N547" s="66">
        <v>235959.0</v>
      </c>
      <c r="O547" s="66">
        <v>2.0100608E7</v>
      </c>
      <c r="P547" s="66"/>
      <c r="Q547" s="66">
        <v>6.0</v>
      </c>
      <c r="R547" s="66">
        <v>2.0100608E7</v>
      </c>
      <c r="S547" s="69">
        <v>0.0</v>
      </c>
      <c r="T547" s="70"/>
      <c r="U547" s="71"/>
      <c r="V547" s="71"/>
      <c r="W547" s="71"/>
      <c r="X547" s="72"/>
      <c r="Y547" s="65" t="s">
        <v>12</v>
      </c>
    </row>
    <row r="548">
      <c r="A548" s="66" t="s">
        <v>63</v>
      </c>
      <c r="B548" s="66">
        <v>5.2528933E7</v>
      </c>
      <c r="C548" s="66" t="s">
        <v>2298</v>
      </c>
      <c r="D548" s="66" t="s">
        <v>112</v>
      </c>
      <c r="E548" s="66" t="s">
        <v>2299</v>
      </c>
      <c r="F548" s="66" t="s">
        <v>2300</v>
      </c>
      <c r="G548" s="66">
        <v>495.0</v>
      </c>
      <c r="H548" s="66">
        <v>2.0190208E7</v>
      </c>
      <c r="I548" s="66">
        <v>0.0</v>
      </c>
      <c r="J548" s="66">
        <v>13.0</v>
      </c>
      <c r="K548" s="67"/>
      <c r="L548" s="67"/>
      <c r="M548" s="68" t="s">
        <v>2301</v>
      </c>
      <c r="N548" s="66">
        <v>235959.0</v>
      </c>
      <c r="O548" s="66">
        <v>2.0190208E7</v>
      </c>
      <c r="P548" s="66" t="s">
        <v>2302</v>
      </c>
      <c r="Q548" s="66">
        <v>24.0</v>
      </c>
      <c r="R548" s="66">
        <v>2.0190208E7</v>
      </c>
      <c r="S548" s="69">
        <v>0.0</v>
      </c>
      <c r="T548" s="70"/>
      <c r="U548" s="71"/>
      <c r="V548" s="71"/>
      <c r="W548" s="71"/>
      <c r="X548" s="72"/>
      <c r="Y548" s="65" t="s">
        <v>12</v>
      </c>
    </row>
    <row r="549">
      <c r="A549" s="66" t="s">
        <v>40</v>
      </c>
      <c r="B549" s="66">
        <v>8386495.0</v>
      </c>
      <c r="C549" s="66" t="s">
        <v>2303</v>
      </c>
      <c r="D549" s="66" t="s">
        <v>112</v>
      </c>
      <c r="E549" s="66" t="s">
        <v>2299</v>
      </c>
      <c r="F549" s="66" t="s">
        <v>2304</v>
      </c>
      <c r="G549" s="66">
        <v>357.0</v>
      </c>
      <c r="H549" s="66">
        <v>2.0190208E7</v>
      </c>
      <c r="I549" s="66">
        <v>0.0</v>
      </c>
      <c r="J549" s="66">
        <v>7.0</v>
      </c>
      <c r="K549" s="67"/>
      <c r="L549" s="67"/>
      <c r="M549" s="68" t="s">
        <v>2305</v>
      </c>
      <c r="N549" s="66">
        <v>235959.0</v>
      </c>
      <c r="O549" s="66">
        <v>2.0190208E7</v>
      </c>
      <c r="P549" s="66" t="s">
        <v>688</v>
      </c>
      <c r="Q549" s="66">
        <v>13.0</v>
      </c>
      <c r="R549" s="66">
        <v>2.0190208E7</v>
      </c>
      <c r="S549" s="69">
        <v>0.0</v>
      </c>
      <c r="T549" s="70"/>
      <c r="U549" s="71"/>
      <c r="V549" s="71"/>
      <c r="W549" s="71"/>
      <c r="X549" s="72"/>
      <c r="Y549" s="65" t="s">
        <v>12</v>
      </c>
    </row>
    <row r="550">
      <c r="A550" s="68" t="s">
        <v>59</v>
      </c>
      <c r="B550" s="66">
        <v>2.05494779E8</v>
      </c>
      <c r="C550" s="66" t="s">
        <v>2306</v>
      </c>
      <c r="D550" s="66" t="s">
        <v>112</v>
      </c>
      <c r="E550" s="66" t="s">
        <v>2299</v>
      </c>
      <c r="F550" s="66" t="s">
        <v>2307</v>
      </c>
      <c r="G550" s="66">
        <v>236.0</v>
      </c>
      <c r="H550" s="66">
        <v>2.0190208E7</v>
      </c>
      <c r="I550" s="66">
        <v>0.0</v>
      </c>
      <c r="J550" s="66">
        <v>6.0</v>
      </c>
      <c r="K550" s="67"/>
      <c r="L550" s="67"/>
      <c r="M550" s="68" t="s">
        <v>2308</v>
      </c>
      <c r="N550" s="66">
        <v>235959.0</v>
      </c>
      <c r="O550" s="66">
        <v>2.0190208E7</v>
      </c>
      <c r="P550" s="67"/>
      <c r="Q550" s="66">
        <v>8.0</v>
      </c>
      <c r="R550" s="66">
        <v>2.0190208E7</v>
      </c>
      <c r="S550" s="69">
        <v>0.0</v>
      </c>
      <c r="T550" s="70"/>
      <c r="U550" s="71"/>
      <c r="V550" s="71"/>
      <c r="W550" s="71"/>
      <c r="X550" s="72"/>
      <c r="Y550" s="65" t="s">
        <v>12</v>
      </c>
    </row>
    <row r="551">
      <c r="A551" s="66" t="s">
        <v>63</v>
      </c>
      <c r="B551" s="66">
        <v>5.2528771E7</v>
      </c>
      <c r="C551" s="66" t="s">
        <v>2309</v>
      </c>
      <c r="D551" s="66" t="s">
        <v>112</v>
      </c>
      <c r="E551" s="66" t="s">
        <v>2299</v>
      </c>
      <c r="F551" s="66" t="s">
        <v>2300</v>
      </c>
      <c r="G551" s="66">
        <v>495.0</v>
      </c>
      <c r="H551" s="66">
        <v>2.0190208E7</v>
      </c>
      <c r="I551" s="66">
        <v>0.0</v>
      </c>
      <c r="J551" s="66">
        <v>13.0</v>
      </c>
      <c r="K551" s="67"/>
      <c r="L551" s="67"/>
      <c r="M551" s="68" t="s">
        <v>2301</v>
      </c>
      <c r="N551" s="66">
        <v>235959.0</v>
      </c>
      <c r="O551" s="66">
        <v>2.0190208E7</v>
      </c>
      <c r="P551" s="66" t="s">
        <v>2302</v>
      </c>
      <c r="Q551" s="66">
        <v>24.0</v>
      </c>
      <c r="R551" s="66">
        <v>2.0190208E7</v>
      </c>
      <c r="S551" s="69">
        <v>0.0</v>
      </c>
      <c r="T551" s="70"/>
      <c r="U551" s="71"/>
      <c r="V551" s="71"/>
      <c r="W551" s="71"/>
      <c r="X551" s="72"/>
      <c r="Y551" s="65" t="s">
        <v>12</v>
      </c>
    </row>
    <row r="552">
      <c r="A552" s="66" t="s">
        <v>67</v>
      </c>
      <c r="B552" s="66">
        <v>1.4651967E7</v>
      </c>
      <c r="C552" s="66" t="s">
        <v>2310</v>
      </c>
      <c r="D552" s="66" t="s">
        <v>118</v>
      </c>
      <c r="E552" s="66" t="s">
        <v>2311</v>
      </c>
      <c r="F552" s="66" t="s">
        <v>2312</v>
      </c>
      <c r="G552" s="66">
        <v>391.0</v>
      </c>
      <c r="H552" s="66">
        <v>2.0190725E7</v>
      </c>
      <c r="I552" s="66">
        <v>0.0</v>
      </c>
      <c r="J552" s="66">
        <v>1.0</v>
      </c>
      <c r="K552" s="67"/>
      <c r="L552" s="67"/>
      <c r="M552" s="66" t="s">
        <v>121</v>
      </c>
      <c r="N552" s="66">
        <v>235959.0</v>
      </c>
      <c r="O552" s="66">
        <v>2.0190725E7</v>
      </c>
      <c r="P552" s="67"/>
      <c r="Q552" s="66">
        <v>22.0</v>
      </c>
      <c r="R552" s="66">
        <v>2.0190725E7</v>
      </c>
      <c r="S552" s="69">
        <v>0.0</v>
      </c>
      <c r="T552" s="70"/>
      <c r="U552" s="71"/>
      <c r="V552" s="71"/>
      <c r="W552" s="71"/>
      <c r="X552" s="72"/>
      <c r="Y552" s="66" t="s">
        <v>18</v>
      </c>
    </row>
    <row r="553">
      <c r="A553" s="66" t="s">
        <v>60</v>
      </c>
      <c r="B553" s="66">
        <v>2.87860356E8</v>
      </c>
      <c r="C553" s="66" t="s">
        <v>2313</v>
      </c>
      <c r="D553" s="66" t="s">
        <v>149</v>
      </c>
      <c r="E553" s="66" t="s">
        <v>2314</v>
      </c>
      <c r="F553" s="66" t="s">
        <v>2315</v>
      </c>
      <c r="G553" s="66">
        <v>249.0</v>
      </c>
      <c r="H553" s="66">
        <v>2.0100602E7</v>
      </c>
      <c r="I553" s="66">
        <v>0.0</v>
      </c>
      <c r="J553" s="66">
        <v>1.0</v>
      </c>
      <c r="K553" s="67"/>
      <c r="L553" s="67"/>
      <c r="M553" s="68" t="s">
        <v>2316</v>
      </c>
      <c r="N553" s="66">
        <v>235959.0</v>
      </c>
      <c r="O553" s="66">
        <v>2.0100602E7</v>
      </c>
      <c r="P553" s="66"/>
      <c r="Q553" s="66">
        <v>10.0</v>
      </c>
      <c r="R553" s="66">
        <v>2.0100602E7</v>
      </c>
      <c r="S553" s="69">
        <v>0.0</v>
      </c>
      <c r="T553" s="70"/>
      <c r="U553" s="71"/>
      <c r="V553" s="71"/>
      <c r="W553" s="71"/>
      <c r="X553" s="72"/>
      <c r="Y553" s="66" t="s">
        <v>18</v>
      </c>
    </row>
    <row r="554">
      <c r="A554" s="66" t="s">
        <v>58</v>
      </c>
      <c r="B554" s="66">
        <v>250265.0</v>
      </c>
      <c r="C554" s="66" t="s">
        <v>2317</v>
      </c>
      <c r="D554" s="66" t="s">
        <v>244</v>
      </c>
      <c r="E554" s="66" t="s">
        <v>2318</v>
      </c>
      <c r="F554" s="66" t="s">
        <v>2319</v>
      </c>
      <c r="G554" s="66">
        <v>445.0</v>
      </c>
      <c r="H554" s="66">
        <v>2.0180112E7</v>
      </c>
      <c r="I554" s="66">
        <v>0.0</v>
      </c>
      <c r="J554" s="66">
        <v>7.0</v>
      </c>
      <c r="K554" s="67"/>
      <c r="L554" s="67"/>
      <c r="M554" s="68" t="s">
        <v>2320</v>
      </c>
      <c r="N554" s="66">
        <v>235959.0</v>
      </c>
      <c r="O554" s="66">
        <v>2.0180112E7</v>
      </c>
      <c r="P554" s="66" t="s">
        <v>2321</v>
      </c>
      <c r="Q554" s="66">
        <v>22.0</v>
      </c>
      <c r="R554" s="66">
        <v>2.0180112E7</v>
      </c>
      <c r="S554" s="69">
        <v>0.0</v>
      </c>
      <c r="T554" s="70"/>
      <c r="U554" s="71"/>
      <c r="V554" s="71"/>
      <c r="W554" s="71"/>
      <c r="X554" s="72"/>
      <c r="Y554" s="66" t="s">
        <v>16</v>
      </c>
    </row>
    <row r="555">
      <c r="A555" s="66" t="s">
        <v>67</v>
      </c>
      <c r="B555" s="66">
        <v>1.3233971E7</v>
      </c>
      <c r="C555" s="66" t="s">
        <v>2322</v>
      </c>
      <c r="D555" s="66" t="s">
        <v>112</v>
      </c>
      <c r="E555" s="66" t="s">
        <v>2323</v>
      </c>
      <c r="F555" s="66" t="s">
        <v>2324</v>
      </c>
      <c r="G555" s="66">
        <v>1000.0</v>
      </c>
      <c r="H555" s="66">
        <v>2.018022E7</v>
      </c>
      <c r="I555" s="66">
        <v>0.0</v>
      </c>
      <c r="J555" s="66">
        <v>27.0</v>
      </c>
      <c r="K555" s="67"/>
      <c r="L555" s="67"/>
      <c r="M555" s="66" t="s">
        <v>121</v>
      </c>
      <c r="N555" s="66">
        <v>235959.0</v>
      </c>
      <c r="O555" s="66">
        <v>2.018022E7</v>
      </c>
      <c r="P555" s="66"/>
      <c r="Q555" s="66">
        <v>56.0</v>
      </c>
      <c r="R555" s="66">
        <v>2.018022E7</v>
      </c>
      <c r="S555" s="69">
        <v>0.0</v>
      </c>
      <c r="T555" s="70"/>
      <c r="U555" s="71"/>
      <c r="V555" s="71"/>
      <c r="W555" s="71"/>
      <c r="X555" s="72"/>
      <c r="Y555" s="65" t="s">
        <v>12</v>
      </c>
    </row>
    <row r="556">
      <c r="A556" s="73" t="s">
        <v>66</v>
      </c>
      <c r="B556" s="66">
        <v>1.702505E7</v>
      </c>
      <c r="C556" s="65" t="s">
        <v>2325</v>
      </c>
      <c r="D556" s="65" t="s">
        <v>149</v>
      </c>
      <c r="E556" s="65" t="s">
        <v>2326</v>
      </c>
      <c r="F556" s="66" t="s">
        <v>2257</v>
      </c>
      <c r="G556" s="66">
        <v>416.0</v>
      </c>
      <c r="H556" s="66">
        <v>2.0180816E7</v>
      </c>
      <c r="I556" s="66">
        <v>0.0</v>
      </c>
      <c r="J556" s="66">
        <v>10.0</v>
      </c>
      <c r="K556" s="67"/>
      <c r="L556" s="67"/>
      <c r="M556" s="66" t="s">
        <v>121</v>
      </c>
      <c r="N556" s="66">
        <v>235959.0</v>
      </c>
      <c r="O556" s="66">
        <v>2.0180816E7</v>
      </c>
      <c r="P556" s="67"/>
      <c r="Q556" s="66">
        <v>20.0</v>
      </c>
      <c r="R556" s="66">
        <v>2.0180816E7</v>
      </c>
      <c r="S556" s="69">
        <v>0.0</v>
      </c>
      <c r="T556" s="70"/>
      <c r="U556" s="71"/>
      <c r="V556" s="71"/>
      <c r="W556" s="71"/>
      <c r="X556" s="72"/>
      <c r="Y556" s="66" t="s">
        <v>18</v>
      </c>
    </row>
    <row r="557">
      <c r="A557" s="73" t="s">
        <v>60</v>
      </c>
      <c r="B557" s="66">
        <v>2.58780442E8</v>
      </c>
      <c r="C557" s="65" t="s">
        <v>2327</v>
      </c>
      <c r="D557" s="65" t="s">
        <v>149</v>
      </c>
      <c r="E557" s="65" t="s">
        <v>2328</v>
      </c>
      <c r="F557" s="66" t="s">
        <v>2020</v>
      </c>
      <c r="G557" s="66">
        <v>142.0</v>
      </c>
      <c r="H557" s="66">
        <v>2.0090109E7</v>
      </c>
      <c r="I557" s="66">
        <v>0.0</v>
      </c>
      <c r="J557" s="66">
        <v>1.0</v>
      </c>
      <c r="K557" s="67"/>
      <c r="L557" s="67"/>
      <c r="M557" s="68" t="s">
        <v>2021</v>
      </c>
      <c r="N557" s="66">
        <v>235959.0</v>
      </c>
      <c r="O557" s="66">
        <v>2.0090109E7</v>
      </c>
      <c r="P557" s="67"/>
      <c r="Q557" s="66">
        <v>8.0</v>
      </c>
      <c r="R557" s="66">
        <v>2.0090109E7</v>
      </c>
      <c r="S557" s="69">
        <v>0.0</v>
      </c>
      <c r="T557" s="70"/>
      <c r="U557" s="71"/>
      <c r="V557" s="71"/>
      <c r="W557" s="71"/>
      <c r="X557" s="72"/>
      <c r="Y557" s="66" t="s">
        <v>18</v>
      </c>
    </row>
    <row r="558">
      <c r="A558" s="66" t="s">
        <v>60</v>
      </c>
      <c r="B558" s="66">
        <v>3.40726705E8</v>
      </c>
      <c r="C558" s="66" t="s">
        <v>2329</v>
      </c>
      <c r="D558" s="66" t="s">
        <v>244</v>
      </c>
      <c r="E558" s="66" t="s">
        <v>2330</v>
      </c>
      <c r="F558" s="66" t="s">
        <v>2331</v>
      </c>
      <c r="G558" s="66">
        <v>452.0</v>
      </c>
      <c r="H558" s="66">
        <v>2.0130511E7</v>
      </c>
      <c r="I558" s="66">
        <v>0.0</v>
      </c>
      <c r="J558" s="66">
        <v>1.0</v>
      </c>
      <c r="K558" s="67"/>
      <c r="L558" s="67"/>
      <c r="M558" s="68" t="s">
        <v>2332</v>
      </c>
      <c r="N558" s="66">
        <v>235959.0</v>
      </c>
      <c r="O558" s="66">
        <v>2.0130511E7</v>
      </c>
      <c r="P558" s="67"/>
      <c r="Q558" s="66">
        <v>26.0</v>
      </c>
      <c r="R558" s="66">
        <v>2.0130511E7</v>
      </c>
      <c r="S558" s="69">
        <v>0.0</v>
      </c>
      <c r="T558" s="70"/>
      <c r="U558" s="71"/>
      <c r="V558" s="71"/>
      <c r="W558" s="71"/>
      <c r="X558" s="72"/>
      <c r="Y558" s="66" t="s">
        <v>16</v>
      </c>
    </row>
    <row r="559">
      <c r="A559" s="68" t="s">
        <v>59</v>
      </c>
      <c r="B559" s="66">
        <v>1.06503827E8</v>
      </c>
      <c r="C559" s="66" t="s">
        <v>2333</v>
      </c>
      <c r="D559" s="66" t="s">
        <v>244</v>
      </c>
      <c r="E559" s="66" t="s">
        <v>2334</v>
      </c>
      <c r="F559" s="66" t="s">
        <v>2335</v>
      </c>
      <c r="G559" s="66">
        <v>699.0</v>
      </c>
      <c r="H559" s="66">
        <v>2.0110526E7</v>
      </c>
      <c r="I559" s="66">
        <v>0.0</v>
      </c>
      <c r="J559" s="66">
        <v>2.0</v>
      </c>
      <c r="K559" s="67"/>
      <c r="L559" s="67"/>
      <c r="M559" s="68" t="s">
        <v>2336</v>
      </c>
      <c r="N559" s="66">
        <v>235959.0</v>
      </c>
      <c r="O559" s="66">
        <v>2.0110526E7</v>
      </c>
      <c r="P559" s="66"/>
      <c r="Q559" s="66">
        <v>46.0</v>
      </c>
      <c r="R559" s="66">
        <v>2.0110526E7</v>
      </c>
      <c r="S559" s="69">
        <v>0.0</v>
      </c>
      <c r="T559" s="70"/>
      <c r="U559" s="71"/>
      <c r="V559" s="71"/>
      <c r="W559" s="71"/>
      <c r="X559" s="72"/>
      <c r="Y559" s="66" t="s">
        <v>16</v>
      </c>
    </row>
    <row r="560">
      <c r="A560" s="65" t="s">
        <v>79</v>
      </c>
      <c r="B560" s="66">
        <v>1.44905807E8</v>
      </c>
      <c r="C560" s="65" t="s">
        <v>2337</v>
      </c>
      <c r="D560" s="65" t="s">
        <v>413</v>
      </c>
      <c r="E560" s="65" t="s">
        <v>2338</v>
      </c>
      <c r="F560" s="66" t="s">
        <v>2339</v>
      </c>
      <c r="G560" s="66">
        <v>559.0</v>
      </c>
      <c r="H560" s="66">
        <v>2.0190704E7</v>
      </c>
      <c r="I560" s="66">
        <v>0.0</v>
      </c>
      <c r="J560" s="66">
        <v>11.0</v>
      </c>
      <c r="K560" s="67"/>
      <c r="L560" s="67"/>
      <c r="M560" s="68" t="s">
        <v>2340</v>
      </c>
      <c r="N560" s="66">
        <v>235959.0</v>
      </c>
      <c r="O560" s="66">
        <v>2.0190704E7</v>
      </c>
      <c r="P560" s="66" t="s">
        <v>2341</v>
      </c>
      <c r="Q560" s="66">
        <v>33.0</v>
      </c>
      <c r="R560" s="66">
        <v>2.0190704E7</v>
      </c>
      <c r="S560" s="69">
        <v>0.0</v>
      </c>
      <c r="T560" s="70"/>
      <c r="U560" s="71"/>
      <c r="V560" s="71"/>
      <c r="W560" s="71"/>
      <c r="X560" s="72"/>
      <c r="Y560" s="66" t="s">
        <v>16</v>
      </c>
    </row>
    <row r="561">
      <c r="A561" s="68" t="s">
        <v>59</v>
      </c>
      <c r="B561" s="66">
        <v>1.11753872E8</v>
      </c>
      <c r="C561" s="66" t="s">
        <v>2342</v>
      </c>
      <c r="D561" s="66" t="s">
        <v>106</v>
      </c>
      <c r="E561" s="66" t="s">
        <v>2343</v>
      </c>
      <c r="F561" s="66" t="s">
        <v>2344</v>
      </c>
      <c r="G561" s="66">
        <v>229.0</v>
      </c>
      <c r="H561" s="66">
        <v>2.0111206E7</v>
      </c>
      <c r="I561" s="66">
        <v>0.0</v>
      </c>
      <c r="J561" s="66">
        <v>1.0</v>
      </c>
      <c r="K561" s="67"/>
      <c r="L561" s="67"/>
      <c r="M561" s="68" t="s">
        <v>2345</v>
      </c>
      <c r="N561" s="66">
        <v>235959.0</v>
      </c>
      <c r="O561" s="66">
        <v>2.0111206E7</v>
      </c>
      <c r="P561" s="66"/>
      <c r="Q561" s="66">
        <v>9.0</v>
      </c>
      <c r="R561" s="66">
        <v>2.0111206E7</v>
      </c>
      <c r="S561" s="69">
        <v>0.0</v>
      </c>
      <c r="T561" s="70"/>
      <c r="U561" s="71"/>
      <c r="V561" s="71"/>
      <c r="W561" s="71"/>
      <c r="X561" s="72"/>
      <c r="Y561" s="65" t="s">
        <v>12</v>
      </c>
    </row>
    <row r="562">
      <c r="A562" s="68" t="s">
        <v>24</v>
      </c>
      <c r="B562" s="66">
        <v>3.3858548E7</v>
      </c>
      <c r="C562" s="66" t="s">
        <v>2346</v>
      </c>
      <c r="D562" s="66" t="s">
        <v>106</v>
      </c>
      <c r="E562" s="66" t="s">
        <v>2347</v>
      </c>
      <c r="F562" s="66" t="s">
        <v>2348</v>
      </c>
      <c r="G562" s="66">
        <v>1090.0</v>
      </c>
      <c r="H562" s="66">
        <v>2.0140603E7</v>
      </c>
      <c r="I562" s="66">
        <v>0.0</v>
      </c>
      <c r="J562" s="66">
        <v>1.0</v>
      </c>
      <c r="K562" s="67"/>
      <c r="L562" s="67"/>
      <c r="M562" s="66" t="s">
        <v>121</v>
      </c>
      <c r="N562" s="66">
        <v>235959.0</v>
      </c>
      <c r="O562" s="66">
        <v>2.0140603E7</v>
      </c>
      <c r="P562" s="66"/>
      <c r="Q562" s="66">
        <v>43.0</v>
      </c>
      <c r="R562" s="66">
        <v>2.0140603E7</v>
      </c>
      <c r="S562" s="69">
        <v>0.0</v>
      </c>
      <c r="T562" s="70"/>
      <c r="U562" s="71"/>
      <c r="V562" s="71"/>
      <c r="W562" s="71"/>
      <c r="X562" s="72"/>
      <c r="Y562" s="65" t="s">
        <v>12</v>
      </c>
    </row>
    <row r="563">
      <c r="A563" s="73" t="s">
        <v>60</v>
      </c>
      <c r="B563" s="66">
        <v>4.30839979E8</v>
      </c>
      <c r="C563" s="65" t="s">
        <v>2349</v>
      </c>
      <c r="D563" s="65" t="s">
        <v>244</v>
      </c>
      <c r="E563" s="65" t="s">
        <v>2350</v>
      </c>
      <c r="F563" s="66" t="s">
        <v>2351</v>
      </c>
      <c r="G563" s="66">
        <v>397.0</v>
      </c>
      <c r="H563" s="66">
        <v>2.0180613E7</v>
      </c>
      <c r="I563" s="66">
        <v>0.0</v>
      </c>
      <c r="J563" s="66">
        <v>1.0</v>
      </c>
      <c r="K563" s="67"/>
      <c r="L563" s="67"/>
      <c r="M563" s="68" t="s">
        <v>2352</v>
      </c>
      <c r="N563" s="66">
        <v>235959.0</v>
      </c>
      <c r="O563" s="66">
        <v>2.0180613E7</v>
      </c>
      <c r="P563" s="67"/>
      <c r="Q563" s="66">
        <v>20.0</v>
      </c>
      <c r="R563" s="66">
        <v>2.0180613E7</v>
      </c>
      <c r="S563" s="69">
        <v>0.0</v>
      </c>
      <c r="T563" s="70"/>
      <c r="U563" s="71"/>
      <c r="V563" s="71"/>
      <c r="W563" s="71"/>
      <c r="X563" s="72"/>
      <c r="Y563" s="66" t="s">
        <v>16</v>
      </c>
    </row>
    <row r="564">
      <c r="A564" s="66" t="s">
        <v>60</v>
      </c>
      <c r="B564" s="66">
        <v>3.64724778E8</v>
      </c>
      <c r="C564" s="66" t="s">
        <v>2353</v>
      </c>
      <c r="D564" s="66" t="s">
        <v>106</v>
      </c>
      <c r="E564" s="66" t="s">
        <v>2354</v>
      </c>
      <c r="F564" s="66" t="s">
        <v>2355</v>
      </c>
      <c r="G564" s="66">
        <v>616.0</v>
      </c>
      <c r="H564" s="66">
        <v>2.0140903E7</v>
      </c>
      <c r="I564" s="66">
        <v>0.0</v>
      </c>
      <c r="J564" s="66">
        <v>1.0</v>
      </c>
      <c r="K564" s="67"/>
      <c r="L564" s="67"/>
      <c r="M564" s="68" t="s">
        <v>2356</v>
      </c>
      <c r="N564" s="66">
        <v>235959.0</v>
      </c>
      <c r="O564" s="66">
        <v>2.0140903E7</v>
      </c>
      <c r="P564" s="67"/>
      <c r="Q564" s="66">
        <v>32.0</v>
      </c>
      <c r="R564" s="66">
        <v>2.0140903E7</v>
      </c>
      <c r="S564" s="69">
        <v>0.0</v>
      </c>
      <c r="T564" s="70"/>
      <c r="U564" s="71"/>
      <c r="V564" s="71"/>
      <c r="W564" s="71"/>
      <c r="X564" s="72"/>
      <c r="Y564" s="65" t="s">
        <v>12</v>
      </c>
    </row>
    <row r="565">
      <c r="A565" s="74" t="s">
        <v>24</v>
      </c>
      <c r="B565" s="66">
        <v>2.7917945E7</v>
      </c>
      <c r="C565" s="65" t="s">
        <v>2357</v>
      </c>
      <c r="D565" s="65" t="s">
        <v>106</v>
      </c>
      <c r="E565" s="65" t="s">
        <v>2358</v>
      </c>
      <c r="F565" s="66" t="s">
        <v>2359</v>
      </c>
      <c r="G565" s="66">
        <v>422.0</v>
      </c>
      <c r="H565" s="66">
        <v>2.0130711E7</v>
      </c>
      <c r="I565" s="66">
        <v>0.0</v>
      </c>
      <c r="J565" s="66">
        <v>5.0</v>
      </c>
      <c r="K565" s="67"/>
      <c r="L565" s="67"/>
      <c r="M565" s="68" t="s">
        <v>2360</v>
      </c>
      <c r="N565" s="66">
        <v>235959.0</v>
      </c>
      <c r="O565" s="66">
        <v>2.0130711E7</v>
      </c>
      <c r="P565" s="66" t="s">
        <v>417</v>
      </c>
      <c r="Q565" s="66">
        <v>17.0</v>
      </c>
      <c r="R565" s="66">
        <v>2.0130711E7</v>
      </c>
      <c r="S565" s="69">
        <v>0.0</v>
      </c>
      <c r="T565" s="70"/>
      <c r="U565" s="71"/>
      <c r="V565" s="71"/>
      <c r="W565" s="71"/>
      <c r="X565" s="72"/>
      <c r="Y565" s="65" t="s">
        <v>12</v>
      </c>
    </row>
    <row r="566">
      <c r="A566" s="68" t="s">
        <v>59</v>
      </c>
      <c r="B566" s="66">
        <v>2.02940855E8</v>
      </c>
      <c r="C566" s="66" t="s">
        <v>2361</v>
      </c>
      <c r="D566" s="66" t="s">
        <v>244</v>
      </c>
      <c r="E566" s="66" t="s">
        <v>2362</v>
      </c>
      <c r="F566" s="66" t="s">
        <v>1972</v>
      </c>
      <c r="G566" s="66">
        <v>1349.0</v>
      </c>
      <c r="H566" s="66">
        <v>2.0181202E7</v>
      </c>
      <c r="I566" s="66">
        <v>0.0</v>
      </c>
      <c r="J566" s="66">
        <v>30.0</v>
      </c>
      <c r="K566" s="67"/>
      <c r="L566" s="67"/>
      <c r="M566" s="68" t="s">
        <v>1973</v>
      </c>
      <c r="N566" s="66">
        <v>235959.0</v>
      </c>
      <c r="O566" s="66">
        <v>2.0181202E7</v>
      </c>
      <c r="P566" s="66" t="s">
        <v>1974</v>
      </c>
      <c r="Q566" s="66">
        <v>74.0</v>
      </c>
      <c r="R566" s="66">
        <v>2.0181202E7</v>
      </c>
      <c r="S566" s="69">
        <v>0.0</v>
      </c>
      <c r="T566" s="70"/>
      <c r="U566" s="71"/>
      <c r="V566" s="71"/>
      <c r="W566" s="71"/>
      <c r="X566" s="72"/>
      <c r="Y566" s="66" t="s">
        <v>16</v>
      </c>
    </row>
    <row r="567">
      <c r="A567" s="73" t="s">
        <v>60</v>
      </c>
      <c r="B567" s="66">
        <v>1.44054036E8</v>
      </c>
      <c r="C567" s="65" t="s">
        <v>2363</v>
      </c>
      <c r="D567" s="65" t="s">
        <v>106</v>
      </c>
      <c r="E567" s="65" t="s">
        <v>2364</v>
      </c>
      <c r="F567" s="66" t="s">
        <v>2365</v>
      </c>
      <c r="G567" s="66">
        <v>353.0</v>
      </c>
      <c r="H567" s="66">
        <v>2.0041001E7</v>
      </c>
      <c r="I567" s="66">
        <v>0.0</v>
      </c>
      <c r="J567" s="66">
        <v>1.0</v>
      </c>
      <c r="K567" s="67"/>
      <c r="L567" s="67"/>
      <c r="M567" s="68" t="s">
        <v>2366</v>
      </c>
      <c r="N567" s="66">
        <v>235959.0</v>
      </c>
      <c r="O567" s="66">
        <v>2.0041001E7</v>
      </c>
      <c r="P567" s="66"/>
      <c r="Q567" s="66">
        <v>16.0</v>
      </c>
      <c r="R567" s="66">
        <v>2.0041001E7</v>
      </c>
      <c r="S567" s="69">
        <v>0.0</v>
      </c>
      <c r="T567" s="70"/>
      <c r="U567" s="71"/>
      <c r="V567" s="71"/>
      <c r="W567" s="71"/>
      <c r="X567" s="72"/>
      <c r="Y567" s="65" t="s">
        <v>12</v>
      </c>
    </row>
    <row r="568">
      <c r="A568" s="68" t="s">
        <v>24</v>
      </c>
      <c r="B568" s="66">
        <v>2.3755756E7</v>
      </c>
      <c r="C568" s="66" t="s">
        <v>2367</v>
      </c>
      <c r="D568" s="66" t="s">
        <v>106</v>
      </c>
      <c r="E568" s="66" t="s">
        <v>2368</v>
      </c>
      <c r="F568" s="66" t="s">
        <v>2369</v>
      </c>
      <c r="G568" s="66">
        <v>219.0</v>
      </c>
      <c r="H568" s="66">
        <v>2.0121104E7</v>
      </c>
      <c r="I568" s="66">
        <v>0.0</v>
      </c>
      <c r="J568" s="66">
        <v>5.0</v>
      </c>
      <c r="K568" s="67"/>
      <c r="L568" s="67"/>
      <c r="M568" s="68" t="s">
        <v>2370</v>
      </c>
      <c r="N568" s="66">
        <v>235959.0</v>
      </c>
      <c r="O568" s="66">
        <v>2.0121104E7</v>
      </c>
      <c r="P568" s="66" t="s">
        <v>417</v>
      </c>
      <c r="Q568" s="66">
        <v>13.0</v>
      </c>
      <c r="R568" s="66">
        <v>2.0121104E7</v>
      </c>
      <c r="S568" s="69">
        <v>0.0</v>
      </c>
      <c r="T568" s="70"/>
      <c r="U568" s="71"/>
      <c r="V568" s="71"/>
      <c r="W568" s="71"/>
      <c r="X568" s="72"/>
      <c r="Y568" s="65" t="s">
        <v>12</v>
      </c>
    </row>
    <row r="569">
      <c r="A569" s="66" t="s">
        <v>60</v>
      </c>
      <c r="B569" s="66">
        <v>2.17509018E8</v>
      </c>
      <c r="C569" s="66" t="s">
        <v>2371</v>
      </c>
      <c r="D569" s="66" t="s">
        <v>106</v>
      </c>
      <c r="E569" s="66" t="s">
        <v>2372</v>
      </c>
      <c r="F569" s="66" t="s">
        <v>2373</v>
      </c>
      <c r="G569" s="66">
        <v>954.0</v>
      </c>
      <c r="H569" s="66">
        <v>2.0070605E7</v>
      </c>
      <c r="I569" s="66">
        <v>0.0</v>
      </c>
      <c r="J569" s="66">
        <v>1.0</v>
      </c>
      <c r="K569" s="67"/>
      <c r="L569" s="67"/>
      <c r="M569" s="68" t="s">
        <v>2374</v>
      </c>
      <c r="N569" s="66">
        <v>235959.0</v>
      </c>
      <c r="O569" s="66">
        <v>2.0070605E7</v>
      </c>
      <c r="P569" s="66"/>
      <c r="Q569" s="66">
        <v>39.0</v>
      </c>
      <c r="R569" s="66">
        <v>2.0070605E7</v>
      </c>
      <c r="S569" s="69">
        <v>0.0</v>
      </c>
      <c r="T569" s="70"/>
      <c r="U569" s="71"/>
      <c r="V569" s="71"/>
      <c r="W569" s="71"/>
      <c r="X569" s="72"/>
      <c r="Y569" s="65" t="s">
        <v>12</v>
      </c>
    </row>
    <row r="570">
      <c r="A570" s="66" t="s">
        <v>60</v>
      </c>
      <c r="B570" s="66">
        <v>1.35678135E8</v>
      </c>
      <c r="C570" s="66" t="s">
        <v>2375</v>
      </c>
      <c r="D570" s="66" t="s">
        <v>106</v>
      </c>
      <c r="E570" s="66" t="s">
        <v>2376</v>
      </c>
      <c r="F570" s="66" t="s">
        <v>2377</v>
      </c>
      <c r="G570" s="66">
        <v>464.0</v>
      </c>
      <c r="H570" s="66">
        <v>2.0040529E7</v>
      </c>
      <c r="I570" s="66">
        <v>0.0</v>
      </c>
      <c r="J570" s="66">
        <v>2.0</v>
      </c>
      <c r="K570" s="67"/>
      <c r="L570" s="67"/>
      <c r="M570" s="68" t="s">
        <v>2378</v>
      </c>
      <c r="N570" s="66">
        <v>235959.0</v>
      </c>
      <c r="O570" s="66">
        <v>2.0040529E7</v>
      </c>
      <c r="P570" s="66"/>
      <c r="Q570" s="66">
        <v>23.0</v>
      </c>
      <c r="R570" s="66">
        <v>2.0040529E7</v>
      </c>
      <c r="S570" s="69">
        <v>0.0</v>
      </c>
      <c r="T570" s="70"/>
      <c r="U570" s="71"/>
      <c r="V570" s="71"/>
      <c r="W570" s="71"/>
      <c r="X570" s="72"/>
      <c r="Y570" s="65" t="s">
        <v>12</v>
      </c>
    </row>
    <row r="571">
      <c r="A571" s="73" t="s">
        <v>23</v>
      </c>
      <c r="B571" s="66">
        <v>5994879.0</v>
      </c>
      <c r="C571" s="65" t="s">
        <v>2379</v>
      </c>
      <c r="D571" s="65" t="s">
        <v>244</v>
      </c>
      <c r="E571" s="65" t="s">
        <v>2380</v>
      </c>
      <c r="F571" s="66" t="s">
        <v>2381</v>
      </c>
      <c r="G571" s="66">
        <v>208.0</v>
      </c>
      <c r="H571" s="66">
        <v>2.0141104E7</v>
      </c>
      <c r="I571" s="66">
        <v>0.0</v>
      </c>
      <c r="J571" s="66">
        <v>2.0</v>
      </c>
      <c r="K571" s="67"/>
      <c r="L571" s="67"/>
      <c r="M571" s="66" t="s">
        <v>121</v>
      </c>
      <c r="N571" s="66">
        <v>235959.0</v>
      </c>
      <c r="O571" s="66">
        <v>2.0141104E7</v>
      </c>
      <c r="P571" s="66"/>
      <c r="Q571" s="66">
        <v>10.0</v>
      </c>
      <c r="R571" s="66">
        <v>2.0141104E7</v>
      </c>
      <c r="S571" s="69">
        <v>0.0</v>
      </c>
      <c r="T571" s="70"/>
      <c r="U571" s="71"/>
      <c r="V571" s="71"/>
      <c r="W571" s="71"/>
      <c r="X571" s="72"/>
      <c r="Y571" s="66" t="s">
        <v>16</v>
      </c>
    </row>
    <row r="572">
      <c r="A572" s="68" t="s">
        <v>59</v>
      </c>
      <c r="B572" s="66">
        <v>1.18839001E8</v>
      </c>
      <c r="C572" s="66" t="s">
        <v>2382</v>
      </c>
      <c r="D572" s="66" t="s">
        <v>244</v>
      </c>
      <c r="E572" s="66" t="s">
        <v>2383</v>
      </c>
      <c r="F572" s="66" t="s">
        <v>2384</v>
      </c>
      <c r="G572" s="66">
        <v>142.0</v>
      </c>
      <c r="H572" s="66">
        <v>2.0120723E7</v>
      </c>
      <c r="I572" s="66">
        <v>0.0</v>
      </c>
      <c r="J572" s="66">
        <v>1.0</v>
      </c>
      <c r="K572" s="67"/>
      <c r="L572" s="67"/>
      <c r="M572" s="68" t="s">
        <v>2385</v>
      </c>
      <c r="N572" s="66">
        <v>235959.0</v>
      </c>
      <c r="O572" s="66">
        <v>2.0120723E7</v>
      </c>
      <c r="P572" s="66"/>
      <c r="Q572" s="66">
        <v>8.0</v>
      </c>
      <c r="R572" s="66">
        <v>2.0120723E7</v>
      </c>
      <c r="S572" s="69">
        <v>0.0</v>
      </c>
      <c r="T572" s="70"/>
      <c r="U572" s="71"/>
      <c r="V572" s="71"/>
      <c r="W572" s="71"/>
      <c r="X572" s="72"/>
      <c r="Y572" s="66" t="s">
        <v>16</v>
      </c>
    </row>
    <row r="573">
      <c r="A573" s="66" t="s">
        <v>60</v>
      </c>
      <c r="B573" s="66">
        <v>2.80637097E8</v>
      </c>
      <c r="C573" s="66" t="s">
        <v>2386</v>
      </c>
      <c r="D573" s="66" t="s">
        <v>139</v>
      </c>
      <c r="E573" s="66" t="s">
        <v>2387</v>
      </c>
      <c r="F573" s="66" t="s">
        <v>2388</v>
      </c>
      <c r="G573" s="66">
        <v>151.0</v>
      </c>
      <c r="H573" s="66">
        <v>2.0100218E7</v>
      </c>
      <c r="I573" s="66">
        <v>0.0</v>
      </c>
      <c r="J573" s="66">
        <v>1.0</v>
      </c>
      <c r="K573" s="67"/>
      <c r="L573" s="67"/>
      <c r="M573" s="68" t="s">
        <v>2389</v>
      </c>
      <c r="N573" s="66">
        <v>235959.0</v>
      </c>
      <c r="O573" s="66">
        <v>2.0100218E7</v>
      </c>
      <c r="P573" s="66"/>
      <c r="Q573" s="66">
        <v>5.0</v>
      </c>
      <c r="R573" s="66">
        <v>2.0100218E7</v>
      </c>
      <c r="S573" s="69">
        <v>0.0</v>
      </c>
      <c r="T573" s="70"/>
      <c r="U573" s="71"/>
      <c r="V573" s="71"/>
      <c r="W573" s="71"/>
      <c r="X573" s="72"/>
      <c r="Y573" s="66" t="s">
        <v>16</v>
      </c>
    </row>
    <row r="574">
      <c r="A574" s="68" t="s">
        <v>73</v>
      </c>
      <c r="B574" s="66">
        <v>6602014.0</v>
      </c>
      <c r="C574" s="66" t="s">
        <v>2386</v>
      </c>
      <c r="D574" s="66" t="s">
        <v>139</v>
      </c>
      <c r="E574" s="66" t="s">
        <v>2390</v>
      </c>
      <c r="F574" s="66" t="s">
        <v>2391</v>
      </c>
      <c r="G574" s="66">
        <v>88.0</v>
      </c>
      <c r="H574" s="66">
        <v>2.0100218E7</v>
      </c>
      <c r="I574" s="66">
        <v>0.0</v>
      </c>
      <c r="J574" s="66">
        <v>2.0</v>
      </c>
      <c r="K574" s="67"/>
      <c r="L574" s="67"/>
      <c r="M574" s="68" t="s">
        <v>2392</v>
      </c>
      <c r="N574" s="66">
        <v>235959.0</v>
      </c>
      <c r="O574" s="66">
        <v>2.0100218E7</v>
      </c>
      <c r="P574" s="66" t="s">
        <v>459</v>
      </c>
      <c r="Q574" s="66">
        <v>3.0</v>
      </c>
      <c r="R574" s="66">
        <v>2.0100218E7</v>
      </c>
      <c r="S574" s="69">
        <v>0.0</v>
      </c>
      <c r="T574" s="70"/>
      <c r="U574" s="71"/>
      <c r="V574" s="71"/>
      <c r="W574" s="71"/>
      <c r="X574" s="72"/>
      <c r="Y574" s="66" t="s">
        <v>16</v>
      </c>
    </row>
    <row r="575">
      <c r="A575" s="66" t="s">
        <v>79</v>
      </c>
      <c r="B575" s="66">
        <v>3.6941395E7</v>
      </c>
      <c r="C575" s="66" t="s">
        <v>2386</v>
      </c>
      <c r="D575" s="66" t="s">
        <v>139</v>
      </c>
      <c r="E575" s="66" t="s">
        <v>2393</v>
      </c>
      <c r="F575" s="66" t="s">
        <v>2394</v>
      </c>
      <c r="G575" s="66">
        <v>169.0</v>
      </c>
      <c r="H575" s="66">
        <v>2.0100218E7</v>
      </c>
      <c r="I575" s="66">
        <v>0.0</v>
      </c>
      <c r="J575" s="66">
        <v>5.0</v>
      </c>
      <c r="K575" s="67"/>
      <c r="L575" s="67"/>
      <c r="M575" s="68" t="s">
        <v>2395</v>
      </c>
      <c r="N575" s="66">
        <v>235959.0</v>
      </c>
      <c r="O575" s="66">
        <v>2.0100218E7</v>
      </c>
      <c r="P575" s="66"/>
      <c r="Q575" s="66">
        <v>7.0</v>
      </c>
      <c r="R575" s="66">
        <v>2.0100218E7</v>
      </c>
      <c r="S575" s="69">
        <v>0.0</v>
      </c>
      <c r="T575" s="70"/>
      <c r="U575" s="71"/>
      <c r="V575" s="71"/>
      <c r="W575" s="71"/>
      <c r="X575" s="72"/>
      <c r="Y575" s="66" t="s">
        <v>16</v>
      </c>
    </row>
    <row r="576">
      <c r="A576" s="68" t="s">
        <v>73</v>
      </c>
      <c r="B576" s="66">
        <v>7753179.0</v>
      </c>
      <c r="C576" s="66" t="s">
        <v>2396</v>
      </c>
      <c r="D576" s="66" t="s">
        <v>139</v>
      </c>
      <c r="E576" s="66" t="s">
        <v>2397</v>
      </c>
      <c r="F576" s="66" t="s">
        <v>2398</v>
      </c>
      <c r="G576" s="66">
        <v>311.0</v>
      </c>
      <c r="H576" s="66">
        <v>2.0110325E7</v>
      </c>
      <c r="I576" s="66">
        <v>0.0</v>
      </c>
      <c r="J576" s="66">
        <v>7.0</v>
      </c>
      <c r="K576" s="67"/>
      <c r="L576" s="67"/>
      <c r="M576" s="68" t="s">
        <v>2399</v>
      </c>
      <c r="N576" s="66">
        <v>235959.0</v>
      </c>
      <c r="O576" s="66">
        <v>2.0110325E7</v>
      </c>
      <c r="P576" s="66" t="s">
        <v>459</v>
      </c>
      <c r="Q576" s="66">
        <v>16.0</v>
      </c>
      <c r="R576" s="66">
        <v>2.0110325E7</v>
      </c>
      <c r="S576" s="69">
        <v>0.0</v>
      </c>
      <c r="T576" s="70"/>
      <c r="U576" s="71"/>
      <c r="V576" s="71"/>
      <c r="W576" s="71"/>
      <c r="X576" s="72"/>
      <c r="Y576" s="66" t="s">
        <v>16</v>
      </c>
    </row>
    <row r="577">
      <c r="A577" s="66" t="s">
        <v>60</v>
      </c>
      <c r="B577" s="66">
        <v>4.7170837E7</v>
      </c>
      <c r="C577" s="66" t="s">
        <v>2400</v>
      </c>
      <c r="D577" s="66" t="s">
        <v>106</v>
      </c>
      <c r="E577" s="66" t="s">
        <v>2401</v>
      </c>
      <c r="F577" s="66" t="s">
        <v>2402</v>
      </c>
      <c r="G577" s="66">
        <v>787.0</v>
      </c>
      <c r="H577" s="66">
        <v>2.0010425E7</v>
      </c>
      <c r="I577" s="66">
        <v>0.0</v>
      </c>
      <c r="J577" s="66">
        <v>1.0</v>
      </c>
      <c r="K577" s="67"/>
      <c r="L577" s="67"/>
      <c r="M577" s="68" t="s">
        <v>2403</v>
      </c>
      <c r="N577" s="66">
        <v>235959.0</v>
      </c>
      <c r="O577" s="66">
        <v>2.0010425E7</v>
      </c>
      <c r="P577" s="67"/>
      <c r="Q577" s="66">
        <v>34.0</v>
      </c>
      <c r="R577" s="66">
        <v>2.0010425E7</v>
      </c>
      <c r="S577" s="69">
        <v>0.0</v>
      </c>
      <c r="T577" s="70"/>
      <c r="U577" s="71"/>
      <c r="V577" s="71"/>
      <c r="W577" s="71"/>
      <c r="X577" s="72"/>
      <c r="Y577" s="65" t="s">
        <v>12</v>
      </c>
    </row>
    <row r="578">
      <c r="A578" s="65" t="s">
        <v>60</v>
      </c>
      <c r="B578" s="66">
        <v>1.74140216E8</v>
      </c>
      <c r="C578" s="65" t="s">
        <v>2404</v>
      </c>
      <c r="D578" s="65" t="s">
        <v>106</v>
      </c>
      <c r="E578" s="65" t="s">
        <v>2405</v>
      </c>
      <c r="F578" s="66" t="s">
        <v>2406</v>
      </c>
      <c r="G578" s="66">
        <v>218.0</v>
      </c>
      <c r="H578" s="66">
        <v>2.0051124E7</v>
      </c>
      <c r="I578" s="66">
        <v>0.0</v>
      </c>
      <c r="J578" s="66">
        <v>1.0</v>
      </c>
      <c r="K578" s="67"/>
      <c r="L578" s="67"/>
      <c r="M578" s="68" t="s">
        <v>2407</v>
      </c>
      <c r="N578" s="66">
        <v>235959.0</v>
      </c>
      <c r="O578" s="66">
        <v>2.0051124E7</v>
      </c>
      <c r="P578" s="66"/>
      <c r="Q578" s="66">
        <v>9.0</v>
      </c>
      <c r="R578" s="66">
        <v>2.0051124E7</v>
      </c>
      <c r="S578" s="69">
        <v>0.0</v>
      </c>
      <c r="T578" s="70"/>
      <c r="U578" s="71"/>
      <c r="V578" s="71"/>
      <c r="W578" s="71"/>
      <c r="X578" s="72"/>
      <c r="Y578" s="65" t="s">
        <v>12</v>
      </c>
    </row>
    <row r="579">
      <c r="A579" s="73" t="s">
        <v>32</v>
      </c>
      <c r="B579" s="66">
        <v>328702.0</v>
      </c>
      <c r="C579" s="65" t="s">
        <v>2408</v>
      </c>
      <c r="D579" s="65" t="s">
        <v>244</v>
      </c>
      <c r="E579" s="65" t="s">
        <v>2409</v>
      </c>
      <c r="F579" s="66" t="s">
        <v>2410</v>
      </c>
      <c r="G579" s="66">
        <v>731.0</v>
      </c>
      <c r="H579" s="66">
        <v>2.0080308E7</v>
      </c>
      <c r="I579" s="66">
        <v>0.0</v>
      </c>
      <c r="J579" s="66">
        <v>9.0</v>
      </c>
      <c r="K579" s="67"/>
      <c r="L579" s="67"/>
      <c r="M579" s="66" t="s">
        <v>2411</v>
      </c>
      <c r="N579" s="66">
        <v>235959.0</v>
      </c>
      <c r="O579" s="66">
        <v>2.0080308E7</v>
      </c>
      <c r="P579" s="66"/>
      <c r="Q579" s="66">
        <v>40.0</v>
      </c>
      <c r="R579" s="66">
        <v>2.0080308E7</v>
      </c>
      <c r="S579" s="69">
        <v>0.0</v>
      </c>
      <c r="T579" s="70"/>
      <c r="U579" s="71"/>
      <c r="V579" s="71"/>
      <c r="W579" s="71"/>
      <c r="X579" s="72"/>
      <c r="Y579" s="66" t="s">
        <v>16</v>
      </c>
    </row>
    <row r="580">
      <c r="A580" s="65" t="s">
        <v>60</v>
      </c>
      <c r="B580" s="66">
        <v>2.37316628E8</v>
      </c>
      <c r="C580" s="65" t="s">
        <v>2408</v>
      </c>
      <c r="D580" s="65" t="s">
        <v>244</v>
      </c>
      <c r="E580" s="65" t="s">
        <v>2409</v>
      </c>
      <c r="F580" s="66" t="s">
        <v>2412</v>
      </c>
      <c r="G580" s="66">
        <v>735.0</v>
      </c>
      <c r="H580" s="66">
        <v>2.0080308E7</v>
      </c>
      <c r="I580" s="66">
        <v>0.0</v>
      </c>
      <c r="J580" s="66">
        <v>1.0</v>
      </c>
      <c r="K580" s="67"/>
      <c r="L580" s="67"/>
      <c r="M580" s="68" t="s">
        <v>2413</v>
      </c>
      <c r="N580" s="66">
        <v>235959.0</v>
      </c>
      <c r="O580" s="66">
        <v>2.0080308E7</v>
      </c>
      <c r="P580" s="67"/>
      <c r="Q580" s="66">
        <v>37.0</v>
      </c>
      <c r="R580" s="66">
        <v>2.0080308E7</v>
      </c>
      <c r="S580" s="69">
        <v>0.0</v>
      </c>
      <c r="T580" s="70"/>
      <c r="U580" s="71"/>
      <c r="V580" s="71"/>
      <c r="W580" s="71"/>
      <c r="X580" s="65"/>
      <c r="Y580" s="66" t="s">
        <v>16</v>
      </c>
    </row>
    <row r="581">
      <c r="A581" s="65" t="s">
        <v>60</v>
      </c>
      <c r="B581" s="66">
        <v>3.68721138E8</v>
      </c>
      <c r="C581" s="65" t="s">
        <v>2414</v>
      </c>
      <c r="D581" s="65" t="s">
        <v>106</v>
      </c>
      <c r="E581" s="65" t="s">
        <v>2415</v>
      </c>
      <c r="F581" s="66" t="s">
        <v>2416</v>
      </c>
      <c r="G581" s="66">
        <v>594.0</v>
      </c>
      <c r="H581" s="66">
        <v>2.0141216E7</v>
      </c>
      <c r="I581" s="66">
        <v>0.0</v>
      </c>
      <c r="J581" s="66">
        <v>1.0</v>
      </c>
      <c r="K581" s="67"/>
      <c r="L581" s="67"/>
      <c r="M581" s="68" t="s">
        <v>2417</v>
      </c>
      <c r="N581" s="66">
        <v>235959.0</v>
      </c>
      <c r="O581" s="66">
        <v>2.0141216E7</v>
      </c>
      <c r="P581" s="67"/>
      <c r="Q581" s="66">
        <v>24.0</v>
      </c>
      <c r="R581" s="66">
        <v>2.0141216E7</v>
      </c>
      <c r="S581" s="69">
        <v>0.0</v>
      </c>
      <c r="T581" s="70"/>
      <c r="U581" s="71"/>
      <c r="V581" s="71"/>
      <c r="W581" s="71"/>
      <c r="X581" s="72"/>
      <c r="Y581" s="65" t="s">
        <v>12</v>
      </c>
    </row>
    <row r="582">
      <c r="A582" s="66" t="s">
        <v>60</v>
      </c>
      <c r="B582" s="66">
        <v>6.9859757E7</v>
      </c>
      <c r="C582" s="66" t="s">
        <v>2418</v>
      </c>
      <c r="D582" s="66" t="s">
        <v>123</v>
      </c>
      <c r="E582" s="66" t="s">
        <v>2419</v>
      </c>
      <c r="F582" s="66" t="s">
        <v>2420</v>
      </c>
      <c r="G582" s="66">
        <v>1285.0</v>
      </c>
      <c r="H582" s="66">
        <v>2.0020223E7</v>
      </c>
      <c r="I582" s="66">
        <v>0.0</v>
      </c>
      <c r="J582" s="66">
        <v>2.0</v>
      </c>
      <c r="K582" s="67"/>
      <c r="L582" s="67"/>
      <c r="M582" s="68" t="s">
        <v>2421</v>
      </c>
      <c r="N582" s="66">
        <v>235959.0</v>
      </c>
      <c r="O582" s="66">
        <v>2.0020223E7</v>
      </c>
      <c r="P582" s="66"/>
      <c r="Q582" s="66">
        <v>88.0</v>
      </c>
      <c r="R582" s="66">
        <v>2.0020223E7</v>
      </c>
      <c r="S582" s="69">
        <v>0.0</v>
      </c>
      <c r="T582" s="70"/>
      <c r="U582" s="71"/>
      <c r="V582" s="71"/>
      <c r="W582" s="71"/>
      <c r="X582" s="72"/>
      <c r="Y582" s="65" t="s">
        <v>12</v>
      </c>
    </row>
    <row r="583">
      <c r="A583" s="66" t="s">
        <v>79</v>
      </c>
      <c r="B583" s="66">
        <v>2.6825545E7</v>
      </c>
      <c r="C583" s="66" t="s">
        <v>2422</v>
      </c>
      <c r="D583" s="66" t="s">
        <v>123</v>
      </c>
      <c r="E583" s="66" t="s">
        <v>2423</v>
      </c>
      <c r="F583" s="66" t="s">
        <v>2424</v>
      </c>
      <c r="G583" s="66">
        <v>104.0</v>
      </c>
      <c r="H583" s="66">
        <v>2.0081029E7</v>
      </c>
      <c r="I583" s="66">
        <v>0.0</v>
      </c>
      <c r="J583" s="66">
        <v>3.0</v>
      </c>
      <c r="K583" s="67"/>
      <c r="L583" s="67"/>
      <c r="M583" s="68" t="s">
        <v>2425</v>
      </c>
      <c r="N583" s="66">
        <v>235959.0</v>
      </c>
      <c r="O583" s="66">
        <v>2.0081029E7</v>
      </c>
      <c r="P583" s="67"/>
      <c r="Q583" s="66">
        <v>5.0</v>
      </c>
      <c r="R583" s="66">
        <v>2.0081029E7</v>
      </c>
      <c r="S583" s="69">
        <v>0.0</v>
      </c>
      <c r="T583" s="70"/>
      <c r="U583" s="71"/>
      <c r="V583" s="71"/>
      <c r="W583" s="71"/>
      <c r="X583" s="72"/>
      <c r="Y583" s="65" t="s">
        <v>12</v>
      </c>
    </row>
    <row r="584">
      <c r="A584" s="68" t="s">
        <v>24</v>
      </c>
      <c r="B584" s="66">
        <v>3361731.0</v>
      </c>
      <c r="C584" s="66" t="s">
        <v>2426</v>
      </c>
      <c r="D584" s="66" t="s">
        <v>123</v>
      </c>
      <c r="E584" s="66" t="s">
        <v>2427</v>
      </c>
      <c r="F584" s="66" t="s">
        <v>2428</v>
      </c>
      <c r="G584" s="66">
        <v>109.0</v>
      </c>
      <c r="H584" s="66">
        <v>2.0081029E7</v>
      </c>
      <c r="I584" s="66">
        <v>0.0</v>
      </c>
      <c r="J584" s="66">
        <v>2.0</v>
      </c>
      <c r="K584" s="67"/>
      <c r="L584" s="67"/>
      <c r="M584" s="68" t="s">
        <v>2429</v>
      </c>
      <c r="N584" s="66">
        <v>235959.0</v>
      </c>
      <c r="O584" s="66">
        <v>2.0081029E7</v>
      </c>
      <c r="P584" s="66" t="s">
        <v>417</v>
      </c>
      <c r="Q584" s="66">
        <v>6.0</v>
      </c>
      <c r="R584" s="66">
        <v>2.0081029E7</v>
      </c>
      <c r="S584" s="69">
        <v>0.0</v>
      </c>
      <c r="T584" s="70"/>
      <c r="U584" s="71"/>
      <c r="V584" s="71"/>
      <c r="W584" s="71"/>
      <c r="X584" s="72"/>
      <c r="Y584" s="65" t="s">
        <v>12</v>
      </c>
    </row>
    <row r="585">
      <c r="A585" s="65" t="s">
        <v>60</v>
      </c>
      <c r="B585" s="66">
        <v>4.31842593E8</v>
      </c>
      <c r="C585" s="65" t="s">
        <v>2430</v>
      </c>
      <c r="D585" s="65" t="s">
        <v>112</v>
      </c>
      <c r="E585" s="65" t="s">
        <v>2431</v>
      </c>
      <c r="F585" s="66" t="s">
        <v>2432</v>
      </c>
      <c r="G585" s="66">
        <v>2387.0</v>
      </c>
      <c r="H585" s="66">
        <v>2.0180607E7</v>
      </c>
      <c r="I585" s="66">
        <v>0.0</v>
      </c>
      <c r="J585" s="66">
        <v>1.0</v>
      </c>
      <c r="K585" s="67"/>
      <c r="L585" s="67"/>
      <c r="M585" s="68" t="s">
        <v>2433</v>
      </c>
      <c r="N585" s="66">
        <v>235959.0</v>
      </c>
      <c r="O585" s="66">
        <v>2.0180607E7</v>
      </c>
      <c r="P585" s="67"/>
      <c r="Q585" s="66">
        <v>131.0</v>
      </c>
      <c r="R585" s="66">
        <v>2.0180607E7</v>
      </c>
      <c r="S585" s="69">
        <v>0.0</v>
      </c>
      <c r="T585" s="70"/>
      <c r="U585" s="71"/>
      <c r="V585" s="71"/>
      <c r="W585" s="71"/>
      <c r="X585" s="72"/>
      <c r="Y585" s="65" t="s">
        <v>12</v>
      </c>
    </row>
    <row r="586">
      <c r="A586" s="66" t="s">
        <v>60</v>
      </c>
      <c r="B586" s="66">
        <v>4.44171743E8</v>
      </c>
      <c r="C586" s="66" t="s">
        <v>2434</v>
      </c>
      <c r="D586" s="66" t="s">
        <v>118</v>
      </c>
      <c r="E586" s="66" t="s">
        <v>2435</v>
      </c>
      <c r="F586" s="66" t="s">
        <v>2436</v>
      </c>
      <c r="G586" s="66">
        <v>494.0</v>
      </c>
      <c r="H586" s="66">
        <v>2.0190307E7</v>
      </c>
      <c r="I586" s="66">
        <v>0.0</v>
      </c>
      <c r="J586" s="66">
        <v>10.0</v>
      </c>
      <c r="K586" s="67"/>
      <c r="L586" s="67"/>
      <c r="M586" s="66" t="s">
        <v>121</v>
      </c>
      <c r="N586" s="66">
        <v>235959.0</v>
      </c>
      <c r="O586" s="66">
        <v>2.0190307E7</v>
      </c>
      <c r="P586" s="66"/>
      <c r="Q586" s="66">
        <v>24.0</v>
      </c>
      <c r="R586" s="66">
        <v>2.0190307E7</v>
      </c>
      <c r="S586" s="69">
        <v>0.0</v>
      </c>
      <c r="T586" s="70"/>
      <c r="U586" s="71"/>
      <c r="V586" s="71"/>
      <c r="W586" s="71"/>
      <c r="X586" s="72"/>
      <c r="Y586" s="66" t="s">
        <v>18</v>
      </c>
    </row>
    <row r="587">
      <c r="A587" s="65" t="s">
        <v>79</v>
      </c>
      <c r="B587" s="66">
        <v>5.9009187E7</v>
      </c>
      <c r="C587" s="65" t="s">
        <v>2437</v>
      </c>
      <c r="D587" s="65" t="s">
        <v>106</v>
      </c>
      <c r="E587" s="65" t="s">
        <v>2438</v>
      </c>
      <c r="F587" s="66" t="s">
        <v>2439</v>
      </c>
      <c r="G587" s="66">
        <v>294.0</v>
      </c>
      <c r="H587" s="66">
        <v>2.0120706E7</v>
      </c>
      <c r="I587" s="66">
        <v>0.0</v>
      </c>
      <c r="J587" s="66">
        <v>4.0</v>
      </c>
      <c r="K587" s="67"/>
      <c r="L587" s="67"/>
      <c r="M587" s="68" t="s">
        <v>2440</v>
      </c>
      <c r="N587" s="66">
        <v>235959.0</v>
      </c>
      <c r="O587" s="66">
        <v>2.0120706E7</v>
      </c>
      <c r="P587" s="66" t="s">
        <v>2441</v>
      </c>
      <c r="Q587" s="66">
        <v>11.0</v>
      </c>
      <c r="R587" s="66">
        <v>2.0120706E7</v>
      </c>
      <c r="S587" s="69">
        <v>0.0</v>
      </c>
      <c r="T587" s="70"/>
      <c r="U587" s="71"/>
      <c r="V587" s="71"/>
      <c r="W587" s="71"/>
      <c r="X587" s="72"/>
      <c r="Y587" s="65" t="s">
        <v>12</v>
      </c>
    </row>
    <row r="588">
      <c r="A588" s="66" t="s">
        <v>63</v>
      </c>
      <c r="B588" s="66">
        <v>5.2654986E7</v>
      </c>
      <c r="C588" s="66" t="s">
        <v>2442</v>
      </c>
      <c r="D588" s="66" t="s">
        <v>106</v>
      </c>
      <c r="E588" s="66" t="s">
        <v>2443</v>
      </c>
      <c r="F588" s="66" t="s">
        <v>2444</v>
      </c>
      <c r="G588" s="66">
        <v>475.0</v>
      </c>
      <c r="H588" s="66">
        <v>2.0190226E7</v>
      </c>
      <c r="I588" s="66">
        <v>0.0</v>
      </c>
      <c r="J588" s="66">
        <v>6.0</v>
      </c>
      <c r="K588" s="67"/>
      <c r="L588" s="67"/>
      <c r="M588" s="68" t="s">
        <v>2445</v>
      </c>
      <c r="N588" s="66">
        <v>235959.0</v>
      </c>
      <c r="O588" s="66">
        <v>2.0190226E7</v>
      </c>
      <c r="P588" s="66" t="s">
        <v>2446</v>
      </c>
      <c r="Q588" s="66">
        <v>22.0</v>
      </c>
      <c r="R588" s="66">
        <v>2.0190226E7</v>
      </c>
      <c r="S588" s="69">
        <v>0.0</v>
      </c>
      <c r="T588" s="70"/>
      <c r="U588" s="71"/>
      <c r="V588" s="71"/>
      <c r="W588" s="71"/>
      <c r="X588" s="72"/>
      <c r="Y588" s="65" t="s">
        <v>12</v>
      </c>
    </row>
    <row r="589">
      <c r="A589" s="65" t="s">
        <v>66</v>
      </c>
      <c r="B589" s="66">
        <v>1.725539E7</v>
      </c>
      <c r="C589" s="65" t="s">
        <v>2447</v>
      </c>
      <c r="D589" s="65" t="s">
        <v>123</v>
      </c>
      <c r="E589" s="65" t="s">
        <v>2448</v>
      </c>
      <c r="F589" s="66" t="s">
        <v>2449</v>
      </c>
      <c r="G589" s="66">
        <v>475.0</v>
      </c>
      <c r="H589" s="66">
        <v>2.0181002E7</v>
      </c>
      <c r="I589" s="66">
        <v>0.0</v>
      </c>
      <c r="J589" s="66">
        <v>12.0</v>
      </c>
      <c r="K589" s="67"/>
      <c r="L589" s="67"/>
      <c r="M589" s="66" t="s">
        <v>121</v>
      </c>
      <c r="N589" s="66">
        <v>235959.0</v>
      </c>
      <c r="O589" s="66">
        <v>2.0181002E7</v>
      </c>
      <c r="P589" s="67"/>
      <c r="Q589" s="66">
        <v>27.0</v>
      </c>
      <c r="R589" s="66">
        <v>2.0181002E7</v>
      </c>
      <c r="S589" s="69">
        <v>0.0</v>
      </c>
      <c r="T589" s="70"/>
      <c r="U589" s="71"/>
      <c r="V589" s="71"/>
      <c r="W589" s="71"/>
      <c r="X589" s="65"/>
      <c r="Y589" s="65" t="s">
        <v>12</v>
      </c>
    </row>
    <row r="590">
      <c r="A590" s="66" t="s">
        <v>79</v>
      </c>
      <c r="B590" s="66">
        <v>1.33261506E8</v>
      </c>
      <c r="C590" s="66" t="s">
        <v>2450</v>
      </c>
      <c r="D590" s="66" t="s">
        <v>164</v>
      </c>
      <c r="E590" s="66" t="s">
        <v>2451</v>
      </c>
      <c r="F590" s="66" t="s">
        <v>2452</v>
      </c>
      <c r="G590" s="66">
        <v>1062.0</v>
      </c>
      <c r="H590" s="66">
        <v>2.0180818E7</v>
      </c>
      <c r="I590" s="66">
        <v>0.0</v>
      </c>
      <c r="J590" s="66">
        <v>29.0</v>
      </c>
      <c r="K590" s="67"/>
      <c r="L590" s="67"/>
      <c r="M590" s="68" t="s">
        <v>2453</v>
      </c>
      <c r="N590" s="66">
        <v>235959.0</v>
      </c>
      <c r="O590" s="66">
        <v>2.0180818E7</v>
      </c>
      <c r="P590" s="66" t="s">
        <v>1937</v>
      </c>
      <c r="Q590" s="66">
        <v>75.0</v>
      </c>
      <c r="R590" s="66">
        <v>2.0180818E7</v>
      </c>
      <c r="S590" s="69">
        <v>0.0</v>
      </c>
      <c r="T590" s="70"/>
      <c r="U590" s="71"/>
      <c r="V590" s="71"/>
      <c r="W590" s="71"/>
      <c r="X590" s="72"/>
      <c r="Y590" s="66" t="s">
        <v>18</v>
      </c>
    </row>
    <row r="591">
      <c r="A591" s="66" t="s">
        <v>60</v>
      </c>
      <c r="B591" s="66">
        <v>4.19680433E8</v>
      </c>
      <c r="C591" s="66" t="s">
        <v>2454</v>
      </c>
      <c r="D591" s="66" t="s">
        <v>123</v>
      </c>
      <c r="E591" s="66" t="s">
        <v>2455</v>
      </c>
      <c r="F591" s="66" t="s">
        <v>2456</v>
      </c>
      <c r="G591" s="66">
        <v>66.0</v>
      </c>
      <c r="H591" s="66">
        <v>2.0171021E7</v>
      </c>
      <c r="I591" s="66">
        <v>0.0</v>
      </c>
      <c r="J591" s="66">
        <v>1.0</v>
      </c>
      <c r="K591" s="67"/>
      <c r="L591" s="67"/>
      <c r="M591" s="68" t="s">
        <v>2457</v>
      </c>
      <c r="N591" s="66">
        <v>235959.0</v>
      </c>
      <c r="O591" s="66">
        <v>2.0171021E7</v>
      </c>
      <c r="P591" s="66"/>
      <c r="Q591" s="66">
        <v>4.0</v>
      </c>
      <c r="R591" s="66">
        <v>2.0171021E7</v>
      </c>
      <c r="S591" s="69">
        <v>0.0</v>
      </c>
      <c r="T591" s="70"/>
      <c r="U591" s="71"/>
      <c r="V591" s="71"/>
      <c r="W591" s="71"/>
      <c r="X591" s="72"/>
      <c r="Y591" s="65" t="s">
        <v>12</v>
      </c>
    </row>
    <row r="592">
      <c r="A592" s="65" t="s">
        <v>79</v>
      </c>
      <c r="B592" s="66">
        <v>1.37727954E8</v>
      </c>
      <c r="C592" s="65" t="s">
        <v>2458</v>
      </c>
      <c r="D592" s="65" t="s">
        <v>2119</v>
      </c>
      <c r="E592" s="65" t="s">
        <v>2459</v>
      </c>
      <c r="F592" s="66" t="s">
        <v>2460</v>
      </c>
      <c r="G592" s="66">
        <v>262.0</v>
      </c>
      <c r="H592" s="66">
        <v>2.0181204E7</v>
      </c>
      <c r="I592" s="66">
        <v>0.0</v>
      </c>
      <c r="J592" s="66">
        <v>7.0</v>
      </c>
      <c r="K592" s="67"/>
      <c r="L592" s="67"/>
      <c r="M592" s="68" t="s">
        <v>2461</v>
      </c>
      <c r="N592" s="66">
        <v>235959.0</v>
      </c>
      <c r="O592" s="66">
        <v>2.0181204E7</v>
      </c>
      <c r="P592" s="66" t="s">
        <v>2462</v>
      </c>
      <c r="Q592" s="66">
        <v>15.0</v>
      </c>
      <c r="R592" s="66">
        <v>2.0181204E7</v>
      </c>
      <c r="S592" s="69">
        <v>0.0</v>
      </c>
      <c r="T592" s="70"/>
      <c r="U592" s="71"/>
      <c r="V592" s="71"/>
      <c r="W592" s="71"/>
      <c r="X592" s="72"/>
      <c r="Y592" s="65" t="s">
        <v>22</v>
      </c>
    </row>
    <row r="593">
      <c r="A593" s="65" t="s">
        <v>60</v>
      </c>
      <c r="B593" s="66">
        <v>2.43329435E8</v>
      </c>
      <c r="C593" s="65" t="s">
        <v>2463</v>
      </c>
      <c r="D593" s="65" t="s">
        <v>123</v>
      </c>
      <c r="E593" s="65" t="s">
        <v>2464</v>
      </c>
      <c r="F593" s="66" t="s">
        <v>2465</v>
      </c>
      <c r="G593" s="66">
        <v>332.0</v>
      </c>
      <c r="H593" s="66">
        <v>2.0080517E7</v>
      </c>
      <c r="I593" s="66">
        <v>0.0</v>
      </c>
      <c r="J593" s="66">
        <v>2.0</v>
      </c>
      <c r="K593" s="67"/>
      <c r="L593" s="67"/>
      <c r="M593" s="68" t="s">
        <v>2466</v>
      </c>
      <c r="N593" s="66">
        <v>235959.0</v>
      </c>
      <c r="O593" s="66">
        <v>2.0080517E7</v>
      </c>
      <c r="P593" s="67"/>
      <c r="Q593" s="66">
        <v>13.0</v>
      </c>
      <c r="R593" s="66">
        <v>2.0080517E7</v>
      </c>
      <c r="S593" s="69">
        <v>0.0</v>
      </c>
      <c r="T593" s="70"/>
      <c r="U593" s="71"/>
      <c r="V593" s="71"/>
      <c r="W593" s="71"/>
      <c r="X593" s="65"/>
      <c r="Y593" s="65" t="s">
        <v>12</v>
      </c>
    </row>
    <row r="594">
      <c r="A594" s="73" t="s">
        <v>60</v>
      </c>
      <c r="B594" s="66">
        <v>4.107046E8</v>
      </c>
      <c r="C594" s="65" t="s">
        <v>2467</v>
      </c>
      <c r="D594" s="65" t="s">
        <v>118</v>
      </c>
      <c r="E594" s="65" t="s">
        <v>2468</v>
      </c>
      <c r="F594" s="66" t="s">
        <v>2469</v>
      </c>
      <c r="G594" s="66">
        <v>2556.0</v>
      </c>
      <c r="H594" s="66">
        <v>2.0170416E7</v>
      </c>
      <c r="I594" s="66">
        <v>0.0</v>
      </c>
      <c r="J594" s="66">
        <v>1.0</v>
      </c>
      <c r="K594" s="67"/>
      <c r="L594" s="67"/>
      <c r="M594" s="68" t="s">
        <v>2470</v>
      </c>
      <c r="N594" s="66">
        <v>235959.0</v>
      </c>
      <c r="O594" s="66">
        <v>2.0170416E7</v>
      </c>
      <c r="P594" s="66"/>
      <c r="Q594" s="66">
        <v>205.0</v>
      </c>
      <c r="R594" s="66">
        <v>2.0170416E7</v>
      </c>
      <c r="S594" s="69">
        <v>0.0</v>
      </c>
      <c r="T594" s="70"/>
      <c r="U594" s="71"/>
      <c r="V594" s="71"/>
      <c r="W594" s="71"/>
      <c r="X594" s="72"/>
      <c r="Y594" s="66" t="s">
        <v>18</v>
      </c>
    </row>
    <row r="595">
      <c r="A595" s="74" t="s">
        <v>32</v>
      </c>
      <c r="B595" s="66">
        <v>1142849.0</v>
      </c>
      <c r="C595" s="65" t="s">
        <v>2471</v>
      </c>
      <c r="D595" s="65" t="s">
        <v>112</v>
      </c>
      <c r="E595" s="65" t="s">
        <v>2472</v>
      </c>
      <c r="F595" s="66" t="s">
        <v>2473</v>
      </c>
      <c r="G595" s="66">
        <v>183.0</v>
      </c>
      <c r="H595" s="66">
        <v>2.0100906E7</v>
      </c>
      <c r="I595" s="66">
        <v>0.0</v>
      </c>
      <c r="J595" s="66">
        <v>4.0</v>
      </c>
      <c r="K595" s="67"/>
      <c r="L595" s="67"/>
      <c r="M595" s="68" t="s">
        <v>2474</v>
      </c>
      <c r="N595" s="66">
        <v>235959.0</v>
      </c>
      <c r="O595" s="66">
        <v>2.0100906E7</v>
      </c>
      <c r="P595" s="66"/>
      <c r="Q595" s="66">
        <v>10.0</v>
      </c>
      <c r="R595" s="66">
        <v>2.0100906E7</v>
      </c>
      <c r="S595" s="69">
        <v>0.0</v>
      </c>
      <c r="T595" s="70"/>
      <c r="U595" s="71"/>
      <c r="V595" s="71"/>
      <c r="W595" s="71"/>
      <c r="X595" s="72"/>
      <c r="Y595" s="65" t="s">
        <v>12</v>
      </c>
    </row>
    <row r="596">
      <c r="A596" s="66" t="s">
        <v>62</v>
      </c>
      <c r="B596" s="66">
        <v>2.0357634E7</v>
      </c>
      <c r="C596" s="66" t="s">
        <v>2475</v>
      </c>
      <c r="D596" s="66" t="s">
        <v>112</v>
      </c>
      <c r="E596" s="66" t="s">
        <v>2476</v>
      </c>
      <c r="F596" s="66" t="s">
        <v>2477</v>
      </c>
      <c r="G596" s="66">
        <v>266.0</v>
      </c>
      <c r="H596" s="66">
        <v>2.0150301E7</v>
      </c>
      <c r="I596" s="66">
        <v>0.0</v>
      </c>
      <c r="J596" s="66">
        <v>2.0</v>
      </c>
      <c r="K596" s="67"/>
      <c r="L596" s="67"/>
      <c r="M596" s="66" t="s">
        <v>121</v>
      </c>
      <c r="N596" s="66">
        <v>235959.0</v>
      </c>
      <c r="O596" s="66">
        <v>2.0150301E7</v>
      </c>
      <c r="P596" s="67"/>
      <c r="Q596" s="66">
        <v>9.0</v>
      </c>
      <c r="R596" s="66">
        <v>2.0150301E7</v>
      </c>
      <c r="S596" s="69">
        <v>0.0</v>
      </c>
      <c r="T596" s="70"/>
      <c r="U596" s="71"/>
      <c r="V596" s="71"/>
      <c r="W596" s="71"/>
      <c r="X596" s="72"/>
      <c r="Y596" s="65" t="s">
        <v>12</v>
      </c>
    </row>
    <row r="597">
      <c r="A597" s="66" t="s">
        <v>66</v>
      </c>
      <c r="B597" s="66">
        <v>8334544.0</v>
      </c>
      <c r="C597" s="66" t="s">
        <v>2478</v>
      </c>
      <c r="D597" s="66" t="s">
        <v>149</v>
      </c>
      <c r="E597" s="66" t="s">
        <v>2479</v>
      </c>
      <c r="F597" s="66" t="s">
        <v>2480</v>
      </c>
      <c r="G597" s="66">
        <v>81.0</v>
      </c>
      <c r="H597" s="66">
        <v>2.0101125E7</v>
      </c>
      <c r="I597" s="66">
        <v>0.0</v>
      </c>
      <c r="J597" s="66">
        <v>2.0</v>
      </c>
      <c r="K597" s="67"/>
      <c r="L597" s="67"/>
      <c r="M597" s="66" t="s">
        <v>121</v>
      </c>
      <c r="N597" s="66">
        <v>235959.0</v>
      </c>
      <c r="O597" s="66">
        <v>2.0101125E7</v>
      </c>
      <c r="P597" s="66"/>
      <c r="Q597" s="66">
        <v>4.0</v>
      </c>
      <c r="R597" s="66">
        <v>2.0101125E7</v>
      </c>
      <c r="S597" s="69">
        <v>0.0</v>
      </c>
      <c r="T597" s="70"/>
      <c r="U597" s="71"/>
      <c r="V597" s="71"/>
      <c r="W597" s="71"/>
      <c r="X597" s="72"/>
      <c r="Y597" s="66" t="s">
        <v>18</v>
      </c>
    </row>
    <row r="598">
      <c r="A598" s="68" t="s">
        <v>24</v>
      </c>
      <c r="B598" s="66">
        <v>4.4622397E7</v>
      </c>
      <c r="C598" s="66" t="s">
        <v>2481</v>
      </c>
      <c r="D598" s="66" t="s">
        <v>112</v>
      </c>
      <c r="E598" s="66" t="s">
        <v>2482</v>
      </c>
      <c r="F598" s="66" t="s">
        <v>2483</v>
      </c>
      <c r="G598" s="66">
        <v>317.0</v>
      </c>
      <c r="H598" s="66">
        <v>2.0160311E7</v>
      </c>
      <c r="I598" s="66">
        <v>0.0</v>
      </c>
      <c r="J598" s="66">
        <v>3.0</v>
      </c>
      <c r="K598" s="67"/>
      <c r="L598" s="67"/>
      <c r="M598" s="66" t="s">
        <v>121</v>
      </c>
      <c r="N598" s="66">
        <v>235959.0</v>
      </c>
      <c r="O598" s="66">
        <v>2.0160311E7</v>
      </c>
      <c r="P598" s="67"/>
      <c r="Q598" s="66">
        <v>22.0</v>
      </c>
      <c r="R598" s="66">
        <v>2.0160311E7</v>
      </c>
      <c r="S598" s="69">
        <v>0.0</v>
      </c>
      <c r="T598" s="70"/>
      <c r="U598" s="71"/>
      <c r="V598" s="71"/>
      <c r="W598" s="71"/>
      <c r="X598" s="72"/>
      <c r="Y598" s="65" t="s">
        <v>12</v>
      </c>
    </row>
    <row r="599">
      <c r="A599" s="73" t="s">
        <v>59</v>
      </c>
      <c r="B599" s="66">
        <v>1.52220992E8</v>
      </c>
      <c r="C599" s="65" t="s">
        <v>2484</v>
      </c>
      <c r="D599" s="65" t="s">
        <v>112</v>
      </c>
      <c r="E599" s="65" t="s">
        <v>2485</v>
      </c>
      <c r="F599" s="66" t="s">
        <v>2486</v>
      </c>
      <c r="G599" s="66">
        <v>353.0</v>
      </c>
      <c r="H599" s="66">
        <v>2.0150425E7</v>
      </c>
      <c r="I599" s="66">
        <v>0.0</v>
      </c>
      <c r="J599" s="66">
        <v>5.0</v>
      </c>
      <c r="K599" s="67"/>
      <c r="L599" s="67"/>
      <c r="M599" s="68" t="s">
        <v>2487</v>
      </c>
      <c r="N599" s="66">
        <v>235959.0</v>
      </c>
      <c r="O599" s="66">
        <v>2.0150425E7</v>
      </c>
      <c r="P599" s="67"/>
      <c r="Q599" s="66">
        <v>17.0</v>
      </c>
      <c r="R599" s="66">
        <v>2.0150425E7</v>
      </c>
      <c r="S599" s="69">
        <v>0.0</v>
      </c>
      <c r="T599" s="70"/>
      <c r="U599" s="71"/>
      <c r="V599" s="71"/>
      <c r="W599" s="71"/>
      <c r="X599" s="72"/>
      <c r="Y599" s="65" t="s">
        <v>12</v>
      </c>
    </row>
    <row r="600">
      <c r="A600" s="65" t="s">
        <v>60</v>
      </c>
      <c r="B600" s="66">
        <v>2.537233E7</v>
      </c>
      <c r="C600" s="65" t="s">
        <v>2488</v>
      </c>
      <c r="D600" s="65" t="s">
        <v>112</v>
      </c>
      <c r="E600" s="65" t="s">
        <v>2489</v>
      </c>
      <c r="F600" s="66" t="s">
        <v>2490</v>
      </c>
      <c r="G600" s="66">
        <v>132.0</v>
      </c>
      <c r="H600" s="66">
        <v>2.0000831E7</v>
      </c>
      <c r="I600" s="66">
        <v>0.0</v>
      </c>
      <c r="J600" s="66">
        <v>1.0</v>
      </c>
      <c r="K600" s="67"/>
      <c r="L600" s="67"/>
      <c r="M600" s="68" t="s">
        <v>2491</v>
      </c>
      <c r="N600" s="66">
        <v>235959.0</v>
      </c>
      <c r="O600" s="66">
        <v>2.0000831E7</v>
      </c>
      <c r="P600" s="66"/>
      <c r="Q600" s="66">
        <v>8.0</v>
      </c>
      <c r="R600" s="66">
        <v>2.0000831E7</v>
      </c>
      <c r="S600" s="69">
        <v>0.0</v>
      </c>
      <c r="T600" s="70"/>
      <c r="U600" s="71"/>
      <c r="V600" s="71"/>
      <c r="W600" s="71"/>
      <c r="X600" s="65"/>
      <c r="Y600" s="65" t="s">
        <v>12</v>
      </c>
    </row>
    <row r="601">
      <c r="A601" s="66" t="s">
        <v>79</v>
      </c>
      <c r="B601" s="66">
        <v>1.42391872E8</v>
      </c>
      <c r="C601" s="66" t="s">
        <v>2492</v>
      </c>
      <c r="D601" s="66" t="s">
        <v>118</v>
      </c>
      <c r="E601" s="66" t="s">
        <v>2493</v>
      </c>
      <c r="F601" s="66" t="s">
        <v>2494</v>
      </c>
      <c r="G601" s="66">
        <v>415.0</v>
      </c>
      <c r="H601" s="66">
        <v>2.0190509E7</v>
      </c>
      <c r="I601" s="66">
        <v>0.0</v>
      </c>
      <c r="J601" s="66">
        <v>10.0</v>
      </c>
      <c r="K601" s="67"/>
      <c r="L601" s="67"/>
      <c r="M601" s="68" t="s">
        <v>2495</v>
      </c>
      <c r="N601" s="66">
        <v>235959.0</v>
      </c>
      <c r="O601" s="66">
        <v>2.0190509E7</v>
      </c>
      <c r="P601" s="66" t="s">
        <v>147</v>
      </c>
      <c r="Q601" s="66">
        <v>21.0</v>
      </c>
      <c r="R601" s="66">
        <v>2.0190509E7</v>
      </c>
      <c r="S601" s="69">
        <v>0.0</v>
      </c>
      <c r="T601" s="70"/>
      <c r="U601" s="71"/>
      <c r="V601" s="71"/>
      <c r="W601" s="71"/>
      <c r="X601" s="72"/>
      <c r="Y601" s="66" t="s">
        <v>18</v>
      </c>
    </row>
    <row r="602">
      <c r="A602" s="66" t="s">
        <v>60</v>
      </c>
      <c r="B602" s="66">
        <v>4.48915668E8</v>
      </c>
      <c r="C602" s="66" t="s">
        <v>2496</v>
      </c>
      <c r="D602" s="66" t="s">
        <v>112</v>
      </c>
      <c r="E602" s="66" t="s">
        <v>2497</v>
      </c>
      <c r="F602" s="66" t="s">
        <v>2498</v>
      </c>
      <c r="G602" s="66">
        <v>1046.0</v>
      </c>
      <c r="H602" s="66">
        <v>2.0190709E7</v>
      </c>
      <c r="I602" s="66">
        <v>0.0</v>
      </c>
      <c r="J602" s="66">
        <v>15.0</v>
      </c>
      <c r="K602" s="67"/>
      <c r="L602" s="67"/>
      <c r="M602" s="66" t="s">
        <v>121</v>
      </c>
      <c r="N602" s="66">
        <v>235959.0</v>
      </c>
      <c r="O602" s="66">
        <v>2.0190709E7</v>
      </c>
      <c r="P602" s="67"/>
      <c r="Q602" s="66">
        <v>45.0</v>
      </c>
      <c r="R602" s="66">
        <v>2.0190709E7</v>
      </c>
      <c r="S602" s="69">
        <v>0.0</v>
      </c>
      <c r="T602" s="70"/>
      <c r="U602" s="71"/>
      <c r="V602" s="71"/>
      <c r="W602" s="71"/>
      <c r="X602" s="72"/>
      <c r="Y602" s="65" t="s">
        <v>12</v>
      </c>
    </row>
    <row r="603">
      <c r="A603" s="66" t="s">
        <v>60</v>
      </c>
      <c r="B603" s="66">
        <v>3.85782E8</v>
      </c>
      <c r="C603" s="66" t="s">
        <v>2499</v>
      </c>
      <c r="D603" s="66" t="s">
        <v>149</v>
      </c>
      <c r="E603" s="66" t="s">
        <v>2500</v>
      </c>
      <c r="F603" s="66" t="s">
        <v>2501</v>
      </c>
      <c r="G603" s="66">
        <v>491.0</v>
      </c>
      <c r="H603" s="66">
        <v>2.0151113E7</v>
      </c>
      <c r="I603" s="66">
        <v>0.0</v>
      </c>
      <c r="J603" s="66">
        <v>1.0</v>
      </c>
      <c r="K603" s="67"/>
      <c r="L603" s="67"/>
      <c r="M603" s="68" t="s">
        <v>2502</v>
      </c>
      <c r="N603" s="66">
        <v>235959.0</v>
      </c>
      <c r="O603" s="66">
        <v>2.0151113E7</v>
      </c>
      <c r="P603" s="67"/>
      <c r="Q603" s="66">
        <v>20.0</v>
      </c>
      <c r="R603" s="66">
        <v>2.0151113E7</v>
      </c>
      <c r="S603" s="69">
        <v>0.0</v>
      </c>
      <c r="T603" s="70"/>
      <c r="U603" s="71"/>
      <c r="V603" s="71"/>
      <c r="W603" s="71"/>
      <c r="X603" s="72"/>
      <c r="Y603" s="66" t="s">
        <v>18</v>
      </c>
    </row>
    <row r="604">
      <c r="A604" s="66" t="s">
        <v>40</v>
      </c>
      <c r="B604" s="66">
        <v>4922795.0</v>
      </c>
      <c r="C604" s="66" t="s">
        <v>2503</v>
      </c>
      <c r="D604" s="66" t="s">
        <v>215</v>
      </c>
      <c r="E604" s="66" t="s">
        <v>2504</v>
      </c>
      <c r="F604" s="66" t="s">
        <v>2505</v>
      </c>
      <c r="G604" s="66">
        <v>270.0</v>
      </c>
      <c r="H604" s="66">
        <v>2.0180921E7</v>
      </c>
      <c r="I604" s="66">
        <v>0.0</v>
      </c>
      <c r="J604" s="66">
        <v>5.0</v>
      </c>
      <c r="K604" s="67"/>
      <c r="L604" s="67"/>
      <c r="M604" s="68" t="s">
        <v>2506</v>
      </c>
      <c r="N604" s="66">
        <v>235959.0</v>
      </c>
      <c r="O604" s="66">
        <v>2.0180921E7</v>
      </c>
      <c r="P604" s="66" t="s">
        <v>336</v>
      </c>
      <c r="Q604" s="66">
        <v>14.0</v>
      </c>
      <c r="R604" s="66">
        <v>2.0180921E7</v>
      </c>
      <c r="S604" s="69">
        <v>0.0</v>
      </c>
      <c r="T604" s="70"/>
      <c r="U604" s="71"/>
      <c r="V604" s="71"/>
      <c r="W604" s="71"/>
      <c r="X604" s="72"/>
      <c r="Y604" s="65" t="s">
        <v>12</v>
      </c>
    </row>
    <row r="605">
      <c r="A605" s="68" t="s">
        <v>73</v>
      </c>
      <c r="B605" s="66">
        <v>2.2559711E7</v>
      </c>
      <c r="C605" s="66" t="s">
        <v>2507</v>
      </c>
      <c r="D605" s="66" t="s">
        <v>215</v>
      </c>
      <c r="E605" s="66" t="s">
        <v>2504</v>
      </c>
      <c r="F605" s="66" t="s">
        <v>2508</v>
      </c>
      <c r="G605" s="66">
        <v>494.0</v>
      </c>
      <c r="H605" s="66">
        <v>2.0180921E7</v>
      </c>
      <c r="I605" s="66">
        <v>0.0</v>
      </c>
      <c r="J605" s="66">
        <v>11.0</v>
      </c>
      <c r="K605" s="67"/>
      <c r="L605" s="67"/>
      <c r="M605" s="68" t="s">
        <v>2509</v>
      </c>
      <c r="N605" s="66">
        <v>235959.0</v>
      </c>
      <c r="O605" s="66">
        <v>2.0180921E7</v>
      </c>
      <c r="P605" s="66" t="s">
        <v>459</v>
      </c>
      <c r="Q605" s="66">
        <v>23.0</v>
      </c>
      <c r="R605" s="66">
        <v>2.0180921E7</v>
      </c>
      <c r="S605" s="69">
        <v>0.0</v>
      </c>
      <c r="T605" s="70"/>
      <c r="U605" s="71"/>
      <c r="V605" s="71"/>
      <c r="W605" s="71"/>
      <c r="X605" s="72"/>
      <c r="Y605" s="65" t="s">
        <v>12</v>
      </c>
    </row>
    <row r="606">
      <c r="A606" s="65" t="s">
        <v>79</v>
      </c>
      <c r="B606" s="66">
        <v>1.33742626E8</v>
      </c>
      <c r="C606" s="65" t="s">
        <v>2510</v>
      </c>
      <c r="D606" s="65" t="s">
        <v>215</v>
      </c>
      <c r="E606" s="65" t="s">
        <v>2504</v>
      </c>
      <c r="F606" s="66" t="s">
        <v>2511</v>
      </c>
      <c r="G606" s="66">
        <v>235.0</v>
      </c>
      <c r="H606" s="66">
        <v>2.0180921E7</v>
      </c>
      <c r="I606" s="66">
        <v>0.0</v>
      </c>
      <c r="J606" s="66">
        <v>4.0</v>
      </c>
      <c r="K606" s="67"/>
      <c r="L606" s="67"/>
      <c r="M606" s="68" t="s">
        <v>2512</v>
      </c>
      <c r="N606" s="66">
        <v>235959.0</v>
      </c>
      <c r="O606" s="66">
        <v>2.0180921E7</v>
      </c>
      <c r="P606" s="66" t="s">
        <v>1911</v>
      </c>
      <c r="Q606" s="66">
        <v>11.0</v>
      </c>
      <c r="R606" s="66">
        <v>2.0180921E7</v>
      </c>
      <c r="S606" s="69">
        <v>0.0</v>
      </c>
      <c r="T606" s="70"/>
      <c r="U606" s="71"/>
      <c r="V606" s="71"/>
      <c r="W606" s="71"/>
      <c r="X606" s="72"/>
      <c r="Y606" s="65" t="s">
        <v>12</v>
      </c>
    </row>
    <row r="607">
      <c r="A607" s="66" t="s">
        <v>60</v>
      </c>
      <c r="B607" s="66">
        <v>3.97890351E8</v>
      </c>
      <c r="C607" s="66" t="s">
        <v>2513</v>
      </c>
      <c r="D607" s="66" t="s">
        <v>827</v>
      </c>
      <c r="E607" s="66" t="s">
        <v>2514</v>
      </c>
      <c r="F607" s="66" t="s">
        <v>2515</v>
      </c>
      <c r="G607" s="66">
        <v>2217.0</v>
      </c>
      <c r="H607" s="66">
        <v>2.0160724E7</v>
      </c>
      <c r="I607" s="66">
        <v>0.0</v>
      </c>
      <c r="J607" s="66">
        <v>1.0</v>
      </c>
      <c r="K607" s="67"/>
      <c r="L607" s="67"/>
      <c r="M607" s="68" t="s">
        <v>2516</v>
      </c>
      <c r="N607" s="66">
        <v>235959.0</v>
      </c>
      <c r="O607" s="66">
        <v>2.0160724E7</v>
      </c>
      <c r="P607" s="67"/>
      <c r="Q607" s="66">
        <v>91.0</v>
      </c>
      <c r="R607" s="66">
        <v>2.0160724E7</v>
      </c>
      <c r="S607" s="69">
        <v>0.0</v>
      </c>
      <c r="T607" s="70"/>
      <c r="U607" s="71"/>
      <c r="V607" s="71"/>
      <c r="W607" s="71"/>
      <c r="X607" s="71"/>
      <c r="Y607" s="65" t="s">
        <v>12</v>
      </c>
    </row>
    <row r="608">
      <c r="A608" s="65" t="s">
        <v>58</v>
      </c>
      <c r="B608" s="66">
        <v>435339.0</v>
      </c>
      <c r="C608" s="65" t="s">
        <v>2517</v>
      </c>
      <c r="D608" s="65" t="s">
        <v>123</v>
      </c>
      <c r="E608" s="65" t="s">
        <v>2518</v>
      </c>
      <c r="F608" s="66" t="s">
        <v>2519</v>
      </c>
      <c r="G608" s="66">
        <v>1482.0</v>
      </c>
      <c r="H608" s="66">
        <v>2.018043E7</v>
      </c>
      <c r="I608" s="66">
        <v>0.0</v>
      </c>
      <c r="J608" s="66">
        <v>23.0</v>
      </c>
      <c r="K608" s="67"/>
      <c r="L608" s="67"/>
      <c r="M608" s="68" t="s">
        <v>2520</v>
      </c>
      <c r="N608" s="66">
        <v>235959.0</v>
      </c>
      <c r="O608" s="66">
        <v>2.018043E7</v>
      </c>
      <c r="P608" s="66" t="s">
        <v>2521</v>
      </c>
      <c r="Q608" s="66">
        <v>98.0</v>
      </c>
      <c r="R608" s="66">
        <v>2.018043E7</v>
      </c>
      <c r="S608" s="69">
        <v>0.0</v>
      </c>
      <c r="T608" s="70"/>
      <c r="U608" s="71"/>
      <c r="V608" s="71"/>
      <c r="W608" s="71"/>
      <c r="X608" s="72"/>
      <c r="Y608" s="65" t="s">
        <v>12</v>
      </c>
    </row>
    <row r="609">
      <c r="A609" s="65" t="s">
        <v>60</v>
      </c>
      <c r="B609" s="66">
        <v>4.21685892E8</v>
      </c>
      <c r="C609" s="65" t="s">
        <v>2522</v>
      </c>
      <c r="D609" s="65" t="s">
        <v>312</v>
      </c>
      <c r="E609" s="65" t="s">
        <v>2523</v>
      </c>
      <c r="F609" s="66" t="s">
        <v>2524</v>
      </c>
      <c r="G609" s="66">
        <v>6834.0</v>
      </c>
      <c r="H609" s="66">
        <v>2.0171224E7</v>
      </c>
      <c r="I609" s="66">
        <v>0.0</v>
      </c>
      <c r="J609" s="66">
        <v>1.0</v>
      </c>
      <c r="K609" s="67"/>
      <c r="L609" s="67"/>
      <c r="M609" s="68" t="s">
        <v>2525</v>
      </c>
      <c r="N609" s="66">
        <v>235959.0</v>
      </c>
      <c r="O609" s="66">
        <v>2.0171224E7</v>
      </c>
      <c r="P609" s="66"/>
      <c r="Q609" s="66">
        <v>347.0</v>
      </c>
      <c r="R609" s="66">
        <v>2.0171224E7</v>
      </c>
      <c r="S609" s="69">
        <v>0.0</v>
      </c>
      <c r="T609" s="70"/>
      <c r="U609" s="71"/>
      <c r="V609" s="71"/>
      <c r="W609" s="71"/>
      <c r="X609" s="72"/>
      <c r="Y609" s="66" t="s">
        <v>16</v>
      </c>
    </row>
    <row r="610">
      <c r="A610" s="66" t="s">
        <v>79</v>
      </c>
      <c r="B610" s="66">
        <v>1.37157968E8</v>
      </c>
      <c r="C610" s="66" t="s">
        <v>2526</v>
      </c>
      <c r="D610" s="66" t="s">
        <v>123</v>
      </c>
      <c r="E610" s="66" t="s">
        <v>2527</v>
      </c>
      <c r="F610" s="66" t="s">
        <v>2528</v>
      </c>
      <c r="G610" s="66">
        <v>1450.0</v>
      </c>
      <c r="H610" s="66">
        <v>2.0181229E7</v>
      </c>
      <c r="I610" s="66">
        <v>0.0</v>
      </c>
      <c r="J610" s="66">
        <v>46.0</v>
      </c>
      <c r="K610" s="67"/>
      <c r="L610" s="67"/>
      <c r="M610" s="68" t="s">
        <v>2529</v>
      </c>
      <c r="N610" s="66">
        <v>235959.0</v>
      </c>
      <c r="O610" s="66">
        <v>2.0181229E7</v>
      </c>
      <c r="P610" s="66" t="s">
        <v>2530</v>
      </c>
      <c r="Q610" s="66">
        <v>131.0</v>
      </c>
      <c r="R610" s="66">
        <v>2.0181229E7</v>
      </c>
      <c r="S610" s="69">
        <v>0.0</v>
      </c>
      <c r="T610" s="70"/>
      <c r="U610" s="71"/>
      <c r="V610" s="71"/>
      <c r="W610" s="71"/>
      <c r="X610" s="72"/>
      <c r="Y610" s="65" t="s">
        <v>12</v>
      </c>
    </row>
    <row r="611">
      <c r="A611" s="66" t="s">
        <v>60</v>
      </c>
      <c r="B611" s="66">
        <v>1.9638838E7</v>
      </c>
      <c r="C611" s="66" t="s">
        <v>2531</v>
      </c>
      <c r="D611" s="66" t="s">
        <v>106</v>
      </c>
      <c r="E611" s="66" t="s">
        <v>2532</v>
      </c>
      <c r="F611" s="66" t="s">
        <v>2533</v>
      </c>
      <c r="G611" s="66">
        <v>379.0</v>
      </c>
      <c r="H611" s="66">
        <v>2.000063E7</v>
      </c>
      <c r="I611" s="66">
        <v>0.0</v>
      </c>
      <c r="J611" s="66">
        <v>1.0</v>
      </c>
      <c r="K611" s="67"/>
      <c r="L611" s="67"/>
      <c r="M611" s="68" t="s">
        <v>2534</v>
      </c>
      <c r="N611" s="66">
        <v>235959.0</v>
      </c>
      <c r="O611" s="66">
        <v>2.000063E7</v>
      </c>
      <c r="P611" s="67"/>
      <c r="Q611" s="66">
        <v>19.0</v>
      </c>
      <c r="R611" s="66">
        <v>2.000063E7</v>
      </c>
      <c r="S611" s="69">
        <v>0.0</v>
      </c>
      <c r="T611" s="70"/>
      <c r="U611" s="71"/>
      <c r="V611" s="71"/>
      <c r="W611" s="71"/>
      <c r="X611" s="72"/>
      <c r="Y611" s="65" t="s">
        <v>12</v>
      </c>
    </row>
    <row r="612">
      <c r="A612" s="66" t="s">
        <v>37</v>
      </c>
      <c r="B612" s="66">
        <v>4.9939664E7</v>
      </c>
      <c r="C612" s="66" t="s">
        <v>2535</v>
      </c>
      <c r="D612" s="66" t="s">
        <v>106</v>
      </c>
      <c r="E612" s="66" t="s">
        <v>2536</v>
      </c>
      <c r="F612" s="66" t="s">
        <v>2537</v>
      </c>
      <c r="G612" s="66">
        <v>416.0</v>
      </c>
      <c r="H612" s="66">
        <v>2.0180711E7</v>
      </c>
      <c r="I612" s="66">
        <v>0.0</v>
      </c>
      <c r="J612" s="66">
        <v>9.0</v>
      </c>
      <c r="K612" s="67"/>
      <c r="L612" s="67"/>
      <c r="M612" s="68" t="s">
        <v>2538</v>
      </c>
      <c r="N612" s="66">
        <v>235959.0</v>
      </c>
      <c r="O612" s="66">
        <v>2.0180711E7</v>
      </c>
      <c r="P612" s="66" t="s">
        <v>502</v>
      </c>
      <c r="Q612" s="66">
        <v>33.0</v>
      </c>
      <c r="R612" s="66">
        <v>2.0180711E7</v>
      </c>
      <c r="S612" s="69">
        <v>0.0</v>
      </c>
      <c r="T612" s="70"/>
      <c r="U612" s="71"/>
      <c r="V612" s="71"/>
      <c r="W612" s="71"/>
      <c r="X612" s="72"/>
      <c r="Y612" s="65" t="s">
        <v>12</v>
      </c>
    </row>
    <row r="613">
      <c r="A613" s="74" t="s">
        <v>59</v>
      </c>
      <c r="B613" s="66">
        <v>7.649289E7</v>
      </c>
      <c r="C613" s="65" t="s">
        <v>2539</v>
      </c>
      <c r="D613" s="65" t="s">
        <v>106</v>
      </c>
      <c r="E613" s="65" t="s">
        <v>2540</v>
      </c>
      <c r="F613" s="66" t="s">
        <v>2541</v>
      </c>
      <c r="G613" s="66">
        <v>150.0</v>
      </c>
      <c r="H613" s="66">
        <v>2.0080105E7</v>
      </c>
      <c r="I613" s="66">
        <v>0.0</v>
      </c>
      <c r="J613" s="66">
        <v>1.0</v>
      </c>
      <c r="K613" s="67"/>
      <c r="L613" s="67"/>
      <c r="M613" s="68" t="s">
        <v>2542</v>
      </c>
      <c r="N613" s="66">
        <v>235959.0</v>
      </c>
      <c r="O613" s="66">
        <v>2.0080105E7</v>
      </c>
      <c r="P613" s="66"/>
      <c r="Q613" s="66">
        <v>6.0</v>
      </c>
      <c r="R613" s="66">
        <v>2.0080105E7</v>
      </c>
      <c r="S613" s="69">
        <v>0.0</v>
      </c>
      <c r="T613" s="70"/>
      <c r="U613" s="71"/>
      <c r="V613" s="71"/>
      <c r="W613" s="71"/>
      <c r="X613" s="72"/>
      <c r="Y613" s="65" t="s">
        <v>12</v>
      </c>
    </row>
    <row r="614">
      <c r="A614" s="66" t="s">
        <v>60</v>
      </c>
      <c r="B614" s="66">
        <v>2.325018E8</v>
      </c>
      <c r="C614" s="66" t="s">
        <v>2539</v>
      </c>
      <c r="D614" s="66" t="s">
        <v>106</v>
      </c>
      <c r="E614" s="66" t="s">
        <v>2540</v>
      </c>
      <c r="F614" s="66" t="s">
        <v>2541</v>
      </c>
      <c r="G614" s="66">
        <v>201.0</v>
      </c>
      <c r="H614" s="66">
        <v>2.0080105E7</v>
      </c>
      <c r="I614" s="66">
        <v>0.0</v>
      </c>
      <c r="J614" s="66">
        <v>1.0</v>
      </c>
      <c r="K614" s="67"/>
      <c r="L614" s="67"/>
      <c r="M614" s="68" t="s">
        <v>2543</v>
      </c>
      <c r="N614" s="66">
        <v>235959.0</v>
      </c>
      <c r="O614" s="66">
        <v>2.0080105E7</v>
      </c>
      <c r="P614" s="66"/>
      <c r="Q614" s="66">
        <v>8.0</v>
      </c>
      <c r="R614" s="66">
        <v>2.0080105E7</v>
      </c>
      <c r="S614" s="69">
        <v>0.0</v>
      </c>
      <c r="T614" s="70"/>
      <c r="U614" s="71"/>
      <c r="V614" s="71"/>
      <c r="W614" s="71"/>
      <c r="X614" s="72"/>
      <c r="Y614" s="65" t="s">
        <v>12</v>
      </c>
    </row>
    <row r="615">
      <c r="A615" s="66" t="s">
        <v>37</v>
      </c>
      <c r="B615" s="66">
        <v>4.8788919E7</v>
      </c>
      <c r="C615" s="66" t="s">
        <v>2544</v>
      </c>
      <c r="D615" s="66" t="s">
        <v>106</v>
      </c>
      <c r="E615" s="66" t="s">
        <v>2545</v>
      </c>
      <c r="F615" s="66" t="s">
        <v>2546</v>
      </c>
      <c r="G615" s="66">
        <v>567.0</v>
      </c>
      <c r="H615" s="66">
        <v>2.0180424E7</v>
      </c>
      <c r="I615" s="66">
        <v>0.0</v>
      </c>
      <c r="J615" s="66">
        <v>12.0</v>
      </c>
      <c r="K615" s="67"/>
      <c r="L615" s="67"/>
      <c r="M615" s="68" t="s">
        <v>2547</v>
      </c>
      <c r="N615" s="66">
        <v>235959.0</v>
      </c>
      <c r="O615" s="66">
        <v>2.0180424E7</v>
      </c>
      <c r="P615" s="66" t="s">
        <v>2548</v>
      </c>
      <c r="Q615" s="66">
        <v>30.0</v>
      </c>
      <c r="R615" s="66">
        <v>2.0180424E7</v>
      </c>
      <c r="S615" s="69">
        <v>0.0</v>
      </c>
      <c r="T615" s="70"/>
      <c r="U615" s="71"/>
      <c r="V615" s="71"/>
      <c r="W615" s="71"/>
      <c r="X615" s="72"/>
      <c r="Y615" s="65" t="s">
        <v>12</v>
      </c>
    </row>
    <row r="616">
      <c r="A616" s="66" t="s">
        <v>79</v>
      </c>
      <c r="B616" s="66">
        <v>1.43618083E8</v>
      </c>
      <c r="C616" s="66" t="s">
        <v>2549</v>
      </c>
      <c r="D616" s="66" t="s">
        <v>106</v>
      </c>
      <c r="E616" s="66" t="s">
        <v>2550</v>
      </c>
      <c r="F616" s="66" t="s">
        <v>2551</v>
      </c>
      <c r="G616" s="66">
        <v>540.0</v>
      </c>
      <c r="H616" s="66">
        <v>2.0190615E7</v>
      </c>
      <c r="I616" s="66">
        <v>0.0</v>
      </c>
      <c r="J616" s="66">
        <v>6.0</v>
      </c>
      <c r="K616" s="67"/>
      <c r="L616" s="67"/>
      <c r="M616" s="68" t="s">
        <v>2552</v>
      </c>
      <c r="N616" s="66">
        <v>235959.0</v>
      </c>
      <c r="O616" s="66">
        <v>2.0190615E7</v>
      </c>
      <c r="P616" s="67"/>
      <c r="Q616" s="66">
        <v>24.0</v>
      </c>
      <c r="R616" s="66">
        <v>2.0190615E7</v>
      </c>
      <c r="S616" s="69">
        <v>0.0</v>
      </c>
      <c r="T616" s="70"/>
      <c r="U616" s="71"/>
      <c r="V616" s="71"/>
      <c r="W616" s="71"/>
      <c r="X616" s="72"/>
      <c r="Y616" s="65" t="s">
        <v>12</v>
      </c>
    </row>
    <row r="617">
      <c r="A617" s="65" t="s">
        <v>79</v>
      </c>
      <c r="B617" s="66">
        <v>1.373661E8</v>
      </c>
      <c r="C617" s="65" t="s">
        <v>2553</v>
      </c>
      <c r="D617" s="65" t="s">
        <v>123</v>
      </c>
      <c r="E617" s="65" t="s">
        <v>2554</v>
      </c>
      <c r="F617" s="66" t="s">
        <v>2555</v>
      </c>
      <c r="G617" s="66">
        <v>240.0</v>
      </c>
      <c r="H617" s="66">
        <v>2.0181211E7</v>
      </c>
      <c r="I617" s="66">
        <v>0.0</v>
      </c>
      <c r="J617" s="66">
        <v>5.0</v>
      </c>
      <c r="K617" s="67"/>
      <c r="L617" s="67"/>
      <c r="M617" s="68" t="s">
        <v>2556</v>
      </c>
      <c r="N617" s="66">
        <v>235959.0</v>
      </c>
      <c r="O617" s="66">
        <v>2.0181211E7</v>
      </c>
      <c r="P617" s="66" t="s">
        <v>147</v>
      </c>
      <c r="Q617" s="66">
        <v>12.0</v>
      </c>
      <c r="R617" s="66">
        <v>2.0181211E7</v>
      </c>
      <c r="S617" s="69">
        <v>0.0</v>
      </c>
      <c r="T617" s="70"/>
      <c r="U617" s="71"/>
      <c r="V617" s="71"/>
      <c r="W617" s="71"/>
      <c r="X617" s="72"/>
      <c r="Y617" s="65" t="s">
        <v>12</v>
      </c>
    </row>
    <row r="618">
      <c r="A618" s="66" t="s">
        <v>60</v>
      </c>
      <c r="B618" s="66">
        <v>3.45882809E8</v>
      </c>
      <c r="C618" s="66" t="s">
        <v>2557</v>
      </c>
      <c r="D618" s="66" t="s">
        <v>106</v>
      </c>
      <c r="E618" s="66" t="s">
        <v>2558</v>
      </c>
      <c r="F618" s="66" t="s">
        <v>2559</v>
      </c>
      <c r="G618" s="66">
        <v>251.0</v>
      </c>
      <c r="H618" s="66">
        <v>2.0130921E7</v>
      </c>
      <c r="I618" s="66">
        <v>0.0</v>
      </c>
      <c r="J618" s="66">
        <v>1.0</v>
      </c>
      <c r="K618" s="67"/>
      <c r="L618" s="67"/>
      <c r="M618" s="68" t="s">
        <v>2560</v>
      </c>
      <c r="N618" s="66">
        <v>235959.0</v>
      </c>
      <c r="O618" s="66">
        <v>2.0130921E7</v>
      </c>
      <c r="P618" s="67"/>
      <c r="Q618" s="66">
        <v>13.0</v>
      </c>
      <c r="R618" s="66">
        <v>2.0130921E7</v>
      </c>
      <c r="S618" s="69">
        <v>0.0</v>
      </c>
      <c r="T618" s="70"/>
      <c r="U618" s="71"/>
      <c r="V618" s="71"/>
      <c r="W618" s="71"/>
      <c r="X618" s="71"/>
      <c r="Y618" s="65" t="s">
        <v>14</v>
      </c>
    </row>
    <row r="619">
      <c r="A619" s="68" t="s">
        <v>70</v>
      </c>
      <c r="B619" s="66">
        <v>3056750.0</v>
      </c>
      <c r="C619" s="66" t="s">
        <v>2561</v>
      </c>
      <c r="D619" s="66" t="s">
        <v>123</v>
      </c>
      <c r="E619" s="66" t="s">
        <v>2562</v>
      </c>
      <c r="F619" s="66" t="s">
        <v>1189</v>
      </c>
      <c r="G619" s="66">
        <v>354.0</v>
      </c>
      <c r="H619" s="66">
        <v>2.0171011E7</v>
      </c>
      <c r="I619" s="66">
        <v>0.0</v>
      </c>
      <c r="J619" s="66">
        <v>13.0</v>
      </c>
      <c r="K619" s="67"/>
      <c r="L619" s="67"/>
      <c r="M619" s="68" t="s">
        <v>2117</v>
      </c>
      <c r="N619" s="66">
        <v>235959.0</v>
      </c>
      <c r="O619" s="66">
        <v>2.0171011E7</v>
      </c>
      <c r="P619" s="67"/>
      <c r="Q619" s="66">
        <v>24.0</v>
      </c>
      <c r="R619" s="66">
        <v>2.0171011E7</v>
      </c>
      <c r="S619" s="69">
        <v>0.0</v>
      </c>
      <c r="T619" s="70"/>
      <c r="U619" s="71"/>
      <c r="V619" s="71"/>
      <c r="W619" s="71"/>
      <c r="X619" s="72"/>
      <c r="Y619" s="65" t="s">
        <v>12</v>
      </c>
    </row>
    <row r="620">
      <c r="A620" s="65" t="s">
        <v>69</v>
      </c>
      <c r="B620" s="66">
        <v>4973555.0</v>
      </c>
      <c r="C620" s="65" t="s">
        <v>2563</v>
      </c>
      <c r="D620" s="65" t="s">
        <v>123</v>
      </c>
      <c r="E620" s="65" t="s">
        <v>2564</v>
      </c>
      <c r="F620" s="66" t="s">
        <v>2565</v>
      </c>
      <c r="G620" s="66">
        <v>4754.0</v>
      </c>
      <c r="H620" s="66">
        <v>2.0170424E7</v>
      </c>
      <c r="I620" s="66">
        <v>0.0</v>
      </c>
      <c r="J620" s="66">
        <v>15.0</v>
      </c>
      <c r="K620" s="67"/>
      <c r="L620" s="67"/>
      <c r="M620" s="68" t="s">
        <v>2566</v>
      </c>
      <c r="N620" s="66">
        <v>235959.0</v>
      </c>
      <c r="O620" s="66">
        <v>2.0170424E7</v>
      </c>
      <c r="P620" s="66" t="s">
        <v>2567</v>
      </c>
      <c r="Q620" s="66">
        <v>305.0</v>
      </c>
      <c r="R620" s="66">
        <v>2.0170424E7</v>
      </c>
      <c r="S620" s="69">
        <v>0.0</v>
      </c>
      <c r="T620" s="70"/>
      <c r="U620" s="71"/>
      <c r="V620" s="71"/>
      <c r="W620" s="71"/>
      <c r="X620" s="72"/>
      <c r="Y620" s="65" t="s">
        <v>12</v>
      </c>
    </row>
    <row r="621">
      <c r="A621" s="65" t="s">
        <v>30</v>
      </c>
      <c r="B621" s="66">
        <v>9114426.0</v>
      </c>
      <c r="C621" s="65" t="s">
        <v>2568</v>
      </c>
      <c r="D621" s="65" t="s">
        <v>123</v>
      </c>
      <c r="E621" s="65" t="s">
        <v>2569</v>
      </c>
      <c r="F621" s="66" t="s">
        <v>2570</v>
      </c>
      <c r="G621" s="66">
        <v>239.0</v>
      </c>
      <c r="H621" s="66">
        <v>2.0141215E7</v>
      </c>
      <c r="I621" s="66">
        <v>0.0</v>
      </c>
      <c r="J621" s="66">
        <v>5.0</v>
      </c>
      <c r="K621" s="67"/>
      <c r="L621" s="67"/>
      <c r="M621" s="68" t="s">
        <v>2571</v>
      </c>
      <c r="N621" s="66">
        <v>235959.0</v>
      </c>
      <c r="O621" s="66">
        <v>2.0141215E7</v>
      </c>
      <c r="P621" s="66"/>
      <c r="Q621" s="66">
        <v>11.0</v>
      </c>
      <c r="R621" s="66">
        <v>2.0141215E7</v>
      </c>
      <c r="S621" s="69">
        <v>0.0</v>
      </c>
      <c r="T621" s="70"/>
      <c r="U621" s="71"/>
      <c r="V621" s="71"/>
      <c r="W621" s="71"/>
      <c r="X621" s="72"/>
      <c r="Y621" s="65" t="s">
        <v>12</v>
      </c>
    </row>
    <row r="622">
      <c r="A622" s="74" t="s">
        <v>59</v>
      </c>
      <c r="B622" s="66">
        <v>1.47478711E8</v>
      </c>
      <c r="C622" s="65" t="s">
        <v>2563</v>
      </c>
      <c r="D622" s="65" t="s">
        <v>123</v>
      </c>
      <c r="E622" s="65" t="s">
        <v>2569</v>
      </c>
      <c r="F622" s="66" t="s">
        <v>2572</v>
      </c>
      <c r="G622" s="66">
        <v>182.0</v>
      </c>
      <c r="H622" s="66">
        <v>2.0141215E7</v>
      </c>
      <c r="I622" s="66">
        <v>0.0</v>
      </c>
      <c r="J622" s="66">
        <v>1.0</v>
      </c>
      <c r="K622" s="67"/>
      <c r="L622" s="67"/>
      <c r="M622" s="68" t="s">
        <v>2573</v>
      </c>
      <c r="N622" s="66">
        <v>235959.0</v>
      </c>
      <c r="O622" s="66">
        <v>2.0141215E7</v>
      </c>
      <c r="P622" s="66"/>
      <c r="Q622" s="66">
        <v>9.0</v>
      </c>
      <c r="R622" s="66">
        <v>2.0141215E7</v>
      </c>
      <c r="S622" s="69">
        <v>0.0</v>
      </c>
      <c r="T622" s="70"/>
      <c r="U622" s="71"/>
      <c r="V622" s="71"/>
      <c r="W622" s="71"/>
      <c r="X622" s="72"/>
      <c r="Y622" s="65" t="s">
        <v>12</v>
      </c>
    </row>
    <row r="623">
      <c r="A623" s="66" t="s">
        <v>63</v>
      </c>
      <c r="B623" s="66">
        <v>2.4736811E7</v>
      </c>
      <c r="C623" s="66" t="s">
        <v>2563</v>
      </c>
      <c r="D623" s="66" t="s">
        <v>123</v>
      </c>
      <c r="E623" s="66" t="s">
        <v>2569</v>
      </c>
      <c r="F623" s="66" t="s">
        <v>2572</v>
      </c>
      <c r="G623" s="66">
        <v>212.0</v>
      </c>
      <c r="H623" s="66">
        <v>2.0141215E7</v>
      </c>
      <c r="I623" s="66">
        <v>0.0</v>
      </c>
      <c r="J623" s="66">
        <v>5.0</v>
      </c>
      <c r="K623" s="67"/>
      <c r="L623" s="67"/>
      <c r="M623" s="68" t="s">
        <v>2574</v>
      </c>
      <c r="N623" s="66">
        <v>235959.0</v>
      </c>
      <c r="O623" s="66">
        <v>2.0141215E7</v>
      </c>
      <c r="P623" s="66"/>
      <c r="Q623" s="66">
        <v>10.0</v>
      </c>
      <c r="R623" s="66">
        <v>2.0141215E7</v>
      </c>
      <c r="S623" s="69">
        <v>0.0</v>
      </c>
      <c r="T623" s="70"/>
      <c r="U623" s="71"/>
      <c r="V623" s="71"/>
      <c r="W623" s="71"/>
      <c r="X623" s="72"/>
      <c r="Y623" s="65" t="s">
        <v>12</v>
      </c>
    </row>
    <row r="624">
      <c r="A624" s="74" t="s">
        <v>73</v>
      </c>
      <c r="B624" s="66">
        <v>1.4944634E7</v>
      </c>
      <c r="C624" s="65" t="s">
        <v>2575</v>
      </c>
      <c r="D624" s="65" t="s">
        <v>123</v>
      </c>
      <c r="E624" s="65" t="s">
        <v>2569</v>
      </c>
      <c r="F624" s="66" t="s">
        <v>2576</v>
      </c>
      <c r="G624" s="66">
        <v>196.0</v>
      </c>
      <c r="H624" s="66">
        <v>2.0141215E7</v>
      </c>
      <c r="I624" s="66">
        <v>0.0</v>
      </c>
      <c r="J624" s="66">
        <v>4.0</v>
      </c>
      <c r="K624" s="67"/>
      <c r="L624" s="67"/>
      <c r="M624" s="68" t="s">
        <v>2577</v>
      </c>
      <c r="N624" s="66">
        <v>235959.0</v>
      </c>
      <c r="O624" s="66">
        <v>2.0141215E7</v>
      </c>
      <c r="P624" s="66" t="s">
        <v>459</v>
      </c>
      <c r="Q624" s="66">
        <v>8.0</v>
      </c>
      <c r="R624" s="66">
        <v>2.0141215E7</v>
      </c>
      <c r="S624" s="69">
        <v>0.0</v>
      </c>
      <c r="T624" s="70"/>
      <c r="U624" s="71"/>
      <c r="V624" s="71"/>
      <c r="W624" s="71"/>
      <c r="X624" s="72"/>
      <c r="Y624" s="65" t="s">
        <v>12</v>
      </c>
    </row>
    <row r="625">
      <c r="A625" s="66" t="s">
        <v>60</v>
      </c>
      <c r="B625" s="66">
        <v>4.40246126E8</v>
      </c>
      <c r="C625" s="66" t="s">
        <v>2578</v>
      </c>
      <c r="D625" s="66" t="s">
        <v>112</v>
      </c>
      <c r="E625" s="66" t="s">
        <v>2579</v>
      </c>
      <c r="F625" s="66" t="s">
        <v>2580</v>
      </c>
      <c r="G625" s="66">
        <v>2091.0</v>
      </c>
      <c r="H625" s="66">
        <v>2.0190124E7</v>
      </c>
      <c r="I625" s="66">
        <v>0.0</v>
      </c>
      <c r="J625" s="66">
        <v>42.0</v>
      </c>
      <c r="K625" s="67"/>
      <c r="L625" s="67"/>
      <c r="M625" s="66" t="s">
        <v>121</v>
      </c>
      <c r="N625" s="66">
        <v>235959.0</v>
      </c>
      <c r="O625" s="66">
        <v>2.0190124E7</v>
      </c>
      <c r="P625" s="66"/>
      <c r="Q625" s="66">
        <v>131.0</v>
      </c>
      <c r="R625" s="66">
        <v>2.0190124E7</v>
      </c>
      <c r="S625" s="69">
        <v>0.0</v>
      </c>
      <c r="T625" s="70"/>
      <c r="U625" s="71"/>
      <c r="V625" s="71"/>
      <c r="W625" s="71"/>
      <c r="X625" s="72"/>
      <c r="Y625" s="65" t="s">
        <v>12</v>
      </c>
    </row>
    <row r="626">
      <c r="A626" s="68" t="s">
        <v>59</v>
      </c>
      <c r="B626" s="66">
        <v>1.98424369E8</v>
      </c>
      <c r="C626" s="66" t="s">
        <v>2581</v>
      </c>
      <c r="D626" s="66" t="s">
        <v>123</v>
      </c>
      <c r="E626" s="66" t="s">
        <v>2582</v>
      </c>
      <c r="F626" s="66" t="s">
        <v>2583</v>
      </c>
      <c r="G626" s="66">
        <v>644.0</v>
      </c>
      <c r="H626" s="66">
        <v>2.0180728E7</v>
      </c>
      <c r="I626" s="66">
        <v>0.0</v>
      </c>
      <c r="J626" s="66">
        <v>17.0</v>
      </c>
      <c r="K626" s="67"/>
      <c r="L626" s="67"/>
      <c r="M626" s="68" t="s">
        <v>2584</v>
      </c>
      <c r="N626" s="66">
        <v>235959.0</v>
      </c>
      <c r="O626" s="66">
        <v>2.0180728E7</v>
      </c>
      <c r="P626" s="66" t="s">
        <v>2585</v>
      </c>
      <c r="Q626" s="66">
        <v>43.0</v>
      </c>
      <c r="R626" s="66">
        <v>2.0180728E7</v>
      </c>
      <c r="S626" s="69">
        <v>0.0</v>
      </c>
      <c r="T626" s="70"/>
      <c r="U626" s="71"/>
      <c r="V626" s="71"/>
      <c r="W626" s="71"/>
      <c r="X626" s="72"/>
      <c r="Y626" s="65" t="s">
        <v>12</v>
      </c>
    </row>
    <row r="627">
      <c r="A627" s="68" t="s">
        <v>59</v>
      </c>
      <c r="B627" s="66">
        <v>2.15615674E8</v>
      </c>
      <c r="C627" s="66" t="s">
        <v>2586</v>
      </c>
      <c r="D627" s="66" t="s">
        <v>423</v>
      </c>
      <c r="E627" s="66" t="s">
        <v>2587</v>
      </c>
      <c r="F627" s="66" t="s">
        <v>1849</v>
      </c>
      <c r="G627" s="66">
        <v>995.0</v>
      </c>
      <c r="H627" s="66">
        <v>2.0191102E7</v>
      </c>
      <c r="I627" s="66">
        <v>0.0</v>
      </c>
      <c r="J627" s="66">
        <v>15.0</v>
      </c>
      <c r="K627" s="67"/>
      <c r="L627" s="67"/>
      <c r="M627" s="68" t="s">
        <v>1850</v>
      </c>
      <c r="N627" s="66">
        <v>235959.0</v>
      </c>
      <c r="O627" s="66">
        <v>2.0191102E7</v>
      </c>
      <c r="P627" s="66" t="s">
        <v>1851</v>
      </c>
      <c r="Q627" s="66">
        <v>51.0</v>
      </c>
      <c r="R627" s="66">
        <v>2.0191102E7</v>
      </c>
      <c r="S627" s="69">
        <v>0.0</v>
      </c>
      <c r="T627" s="70"/>
      <c r="U627" s="71"/>
      <c r="V627" s="71"/>
      <c r="W627" s="71"/>
      <c r="X627" s="72"/>
      <c r="Y627" s="66" t="s">
        <v>16</v>
      </c>
    </row>
    <row r="628">
      <c r="A628" s="68" t="s">
        <v>24</v>
      </c>
      <c r="B628" s="66">
        <v>4.2016348E7</v>
      </c>
      <c r="C628" s="66" t="s">
        <v>2588</v>
      </c>
      <c r="D628" s="66" t="s">
        <v>112</v>
      </c>
      <c r="E628" s="66" t="s">
        <v>2589</v>
      </c>
      <c r="F628" s="66" t="s">
        <v>2590</v>
      </c>
      <c r="G628" s="66">
        <v>1357.0</v>
      </c>
      <c r="H628" s="66">
        <v>2.0151016E7</v>
      </c>
      <c r="I628" s="66">
        <v>0.0</v>
      </c>
      <c r="J628" s="66">
        <v>7.0</v>
      </c>
      <c r="K628" s="67"/>
      <c r="L628" s="67"/>
      <c r="M628" s="66" t="s">
        <v>121</v>
      </c>
      <c r="N628" s="66">
        <v>235959.0</v>
      </c>
      <c r="O628" s="66">
        <v>2.0151016E7</v>
      </c>
      <c r="P628" s="66"/>
      <c r="Q628" s="66">
        <v>71.0</v>
      </c>
      <c r="R628" s="66">
        <v>2.0151016E7</v>
      </c>
      <c r="S628" s="69">
        <v>0.0</v>
      </c>
      <c r="T628" s="70"/>
      <c r="U628" s="71"/>
      <c r="V628" s="71"/>
      <c r="W628" s="71"/>
      <c r="X628" s="72"/>
      <c r="Y628" s="65" t="s">
        <v>12</v>
      </c>
    </row>
    <row r="629">
      <c r="A629" s="68" t="s">
        <v>24</v>
      </c>
      <c r="B629" s="66">
        <v>5.6934074E7</v>
      </c>
      <c r="C629" s="66" t="s">
        <v>2588</v>
      </c>
      <c r="D629" s="66" t="s">
        <v>112</v>
      </c>
      <c r="E629" s="66" t="s">
        <v>2589</v>
      </c>
      <c r="F629" s="66" t="s">
        <v>2591</v>
      </c>
      <c r="G629" s="66">
        <v>1377.0</v>
      </c>
      <c r="H629" s="66">
        <v>2.0180821E7</v>
      </c>
      <c r="I629" s="66">
        <v>0.0</v>
      </c>
      <c r="J629" s="66">
        <v>29.0</v>
      </c>
      <c r="K629" s="67"/>
      <c r="L629" s="67"/>
      <c r="M629" s="68" t="s">
        <v>2592</v>
      </c>
      <c r="N629" s="66">
        <v>235959.0</v>
      </c>
      <c r="O629" s="66">
        <v>2.0180821E7</v>
      </c>
      <c r="P629" s="66" t="s">
        <v>2593</v>
      </c>
      <c r="Q629" s="66">
        <v>71.0</v>
      </c>
      <c r="R629" s="66">
        <v>2.0180821E7</v>
      </c>
      <c r="S629" s="69">
        <v>0.0</v>
      </c>
      <c r="T629" s="70"/>
      <c r="U629" s="71"/>
      <c r="V629" s="71"/>
      <c r="W629" s="71"/>
      <c r="X629" s="72"/>
      <c r="Y629" s="65" t="s">
        <v>12</v>
      </c>
    </row>
    <row r="630">
      <c r="A630" s="65" t="s">
        <v>60</v>
      </c>
      <c r="B630" s="66">
        <v>3.75823979E8</v>
      </c>
      <c r="C630" s="65" t="s">
        <v>2594</v>
      </c>
      <c r="D630" s="65" t="s">
        <v>123</v>
      </c>
      <c r="E630" s="65" t="s">
        <v>2595</v>
      </c>
      <c r="F630" s="66" t="s">
        <v>2596</v>
      </c>
      <c r="G630" s="66">
        <v>524.0</v>
      </c>
      <c r="H630" s="66">
        <v>2.0150519E7</v>
      </c>
      <c r="I630" s="66">
        <v>0.0</v>
      </c>
      <c r="J630" s="66">
        <v>1.0</v>
      </c>
      <c r="K630" s="67"/>
      <c r="L630" s="67"/>
      <c r="M630" s="68" t="s">
        <v>2597</v>
      </c>
      <c r="N630" s="66">
        <v>235959.0</v>
      </c>
      <c r="O630" s="66">
        <v>2.0150519E7</v>
      </c>
      <c r="P630" s="67"/>
      <c r="Q630" s="66">
        <v>35.0</v>
      </c>
      <c r="R630" s="66">
        <v>2.0150519E7</v>
      </c>
      <c r="S630" s="75">
        <v>0.0</v>
      </c>
      <c r="T630" s="70"/>
      <c r="U630" s="71"/>
      <c r="V630" s="71"/>
      <c r="W630" s="71"/>
      <c r="X630" s="65"/>
      <c r="Y630" s="65" t="s">
        <v>12</v>
      </c>
    </row>
    <row r="631">
      <c r="A631" s="74" t="s">
        <v>24</v>
      </c>
      <c r="B631" s="66">
        <v>2.0166683E7</v>
      </c>
      <c r="C631" s="65" t="s">
        <v>2598</v>
      </c>
      <c r="D631" s="65" t="s">
        <v>244</v>
      </c>
      <c r="E631" s="65" t="s">
        <v>2599</v>
      </c>
      <c r="F631" s="66" t="s">
        <v>2600</v>
      </c>
      <c r="G631" s="66">
        <v>191.0</v>
      </c>
      <c r="H631" s="66">
        <v>2.0120312E7</v>
      </c>
      <c r="I631" s="66">
        <v>0.0</v>
      </c>
      <c r="J631" s="66">
        <v>2.0</v>
      </c>
      <c r="K631" s="67"/>
      <c r="L631" s="67"/>
      <c r="M631" s="68" t="s">
        <v>2601</v>
      </c>
      <c r="N631" s="66">
        <v>235959.0</v>
      </c>
      <c r="O631" s="66">
        <v>2.0120312E7</v>
      </c>
      <c r="P631" s="66" t="s">
        <v>2602</v>
      </c>
      <c r="Q631" s="66">
        <v>7.0</v>
      </c>
      <c r="R631" s="66">
        <v>2.0120312E7</v>
      </c>
      <c r="S631" s="69">
        <v>0.0</v>
      </c>
      <c r="T631" s="70"/>
      <c r="U631" s="71"/>
      <c r="V631" s="71"/>
      <c r="W631" s="71"/>
      <c r="X631" s="72"/>
      <c r="Y631" s="66" t="s">
        <v>16</v>
      </c>
    </row>
    <row r="632">
      <c r="A632" s="68" t="s">
        <v>24</v>
      </c>
      <c r="B632" s="66">
        <v>2.0166795E7</v>
      </c>
      <c r="C632" s="66" t="s">
        <v>2603</v>
      </c>
      <c r="D632" s="66" t="s">
        <v>2119</v>
      </c>
      <c r="E632" s="66" t="s">
        <v>2604</v>
      </c>
      <c r="F632" s="66" t="s">
        <v>2600</v>
      </c>
      <c r="G632" s="66">
        <v>191.0</v>
      </c>
      <c r="H632" s="66">
        <v>2.0120312E7</v>
      </c>
      <c r="I632" s="66">
        <v>0.0</v>
      </c>
      <c r="J632" s="66">
        <v>2.0</v>
      </c>
      <c r="K632" s="67"/>
      <c r="L632" s="67"/>
      <c r="M632" s="68" t="s">
        <v>2601</v>
      </c>
      <c r="N632" s="66">
        <v>235959.0</v>
      </c>
      <c r="O632" s="66">
        <v>2.0120312E7</v>
      </c>
      <c r="P632" s="66" t="s">
        <v>2602</v>
      </c>
      <c r="Q632" s="66">
        <v>7.0</v>
      </c>
      <c r="R632" s="66">
        <v>2.0120312E7</v>
      </c>
      <c r="S632" s="69">
        <v>0.0</v>
      </c>
      <c r="T632" s="70"/>
      <c r="U632" s="71"/>
      <c r="V632" s="71"/>
      <c r="W632" s="71"/>
      <c r="X632" s="72"/>
      <c r="Y632" s="65" t="s">
        <v>22</v>
      </c>
    </row>
    <row r="633">
      <c r="A633" s="73" t="s">
        <v>67</v>
      </c>
      <c r="B633" s="66">
        <v>7983998.0</v>
      </c>
      <c r="C633" s="65" t="s">
        <v>2605</v>
      </c>
      <c r="D633" s="65" t="s">
        <v>112</v>
      </c>
      <c r="E633" s="65" t="s">
        <v>2606</v>
      </c>
      <c r="F633" s="66" t="s">
        <v>2607</v>
      </c>
      <c r="G633" s="66">
        <v>362.0</v>
      </c>
      <c r="H633" s="66">
        <v>2.0120329E7</v>
      </c>
      <c r="I633" s="66">
        <v>0.0</v>
      </c>
      <c r="J633" s="66">
        <v>9.0</v>
      </c>
      <c r="K633" s="67"/>
      <c r="L633" s="67"/>
      <c r="M633" s="66" t="s">
        <v>121</v>
      </c>
      <c r="N633" s="66">
        <v>235959.0</v>
      </c>
      <c r="O633" s="66">
        <v>2.0120329E7</v>
      </c>
      <c r="P633" s="66"/>
      <c r="Q633" s="66">
        <v>17.0</v>
      </c>
      <c r="R633" s="66">
        <v>2.0120329E7</v>
      </c>
      <c r="S633" s="70">
        <v>1.0</v>
      </c>
      <c r="T633" s="70">
        <v>0.0</v>
      </c>
      <c r="U633" s="71" t="s">
        <v>2608</v>
      </c>
      <c r="V633" s="71" t="s">
        <v>2609</v>
      </c>
      <c r="W633" s="71" t="s">
        <v>49</v>
      </c>
      <c r="X633" s="72"/>
      <c r="Y633" s="65" t="s">
        <v>12</v>
      </c>
    </row>
    <row r="634">
      <c r="A634" s="65" t="s">
        <v>66</v>
      </c>
      <c r="B634" s="66">
        <v>3857638.0</v>
      </c>
      <c r="C634" s="65" t="s">
        <v>2610</v>
      </c>
      <c r="D634" s="65" t="s">
        <v>112</v>
      </c>
      <c r="E634" s="65" t="s">
        <v>2611</v>
      </c>
      <c r="F634" s="66" t="s">
        <v>2612</v>
      </c>
      <c r="G634" s="66">
        <v>269.0</v>
      </c>
      <c r="H634" s="66">
        <v>2.0070615E7</v>
      </c>
      <c r="I634" s="66">
        <v>0.0</v>
      </c>
      <c r="J634" s="66">
        <v>7.0</v>
      </c>
      <c r="K634" s="67"/>
      <c r="L634" s="67"/>
      <c r="M634" s="66" t="s">
        <v>121</v>
      </c>
      <c r="N634" s="66">
        <v>235959.0</v>
      </c>
      <c r="O634" s="66">
        <v>2.0070615E7</v>
      </c>
      <c r="P634" s="66"/>
      <c r="Q634" s="66">
        <v>15.0</v>
      </c>
      <c r="R634" s="66">
        <v>2.0070615E7</v>
      </c>
      <c r="S634" s="70">
        <v>1.0</v>
      </c>
      <c r="T634" s="70">
        <v>0.0</v>
      </c>
      <c r="U634" s="71" t="s">
        <v>2608</v>
      </c>
      <c r="V634" s="71" t="s">
        <v>2609</v>
      </c>
      <c r="W634" s="71" t="s">
        <v>49</v>
      </c>
      <c r="X634" s="65"/>
      <c r="Y634" s="65" t="s">
        <v>12</v>
      </c>
    </row>
    <row r="635">
      <c r="A635" s="66" t="s">
        <v>62</v>
      </c>
      <c r="B635" s="66">
        <v>2.0173264E7</v>
      </c>
      <c r="C635" s="66" t="s">
        <v>2613</v>
      </c>
      <c r="D635" s="66" t="s">
        <v>118</v>
      </c>
      <c r="E635" s="66" t="s">
        <v>2614</v>
      </c>
      <c r="F635" s="66" t="s">
        <v>2615</v>
      </c>
      <c r="G635" s="66">
        <v>241.0</v>
      </c>
      <c r="H635" s="66">
        <v>2.0150109E7</v>
      </c>
      <c r="I635" s="66">
        <v>0.0</v>
      </c>
      <c r="J635" s="66">
        <v>4.0</v>
      </c>
      <c r="K635" s="67"/>
      <c r="L635" s="67"/>
      <c r="M635" s="66" t="s">
        <v>121</v>
      </c>
      <c r="N635" s="66">
        <v>235959.0</v>
      </c>
      <c r="O635" s="66">
        <v>2.0150109E7</v>
      </c>
      <c r="P635" s="66"/>
      <c r="Q635" s="66">
        <v>7.0</v>
      </c>
      <c r="R635" s="66">
        <v>2.0150109E7</v>
      </c>
      <c r="S635" s="69">
        <v>1.0</v>
      </c>
      <c r="T635" s="69">
        <v>1.0</v>
      </c>
      <c r="U635" s="71" t="s">
        <v>2608</v>
      </c>
      <c r="V635" s="71" t="s">
        <v>2609</v>
      </c>
      <c r="W635" s="71" t="s">
        <v>49</v>
      </c>
      <c r="X635" s="72"/>
      <c r="Y635" s="66" t="s">
        <v>18</v>
      </c>
    </row>
    <row r="636">
      <c r="A636" s="66" t="s">
        <v>67</v>
      </c>
      <c r="B636" s="66">
        <v>1.1350184E7</v>
      </c>
      <c r="C636" s="66" t="s">
        <v>2616</v>
      </c>
      <c r="D636" s="66" t="s">
        <v>106</v>
      </c>
      <c r="E636" s="66" t="s">
        <v>2617</v>
      </c>
      <c r="F636" s="66" t="s">
        <v>2618</v>
      </c>
      <c r="G636" s="66">
        <v>346.0</v>
      </c>
      <c r="H636" s="66">
        <v>2.016011E7</v>
      </c>
      <c r="I636" s="66">
        <v>0.0</v>
      </c>
      <c r="J636" s="66">
        <v>9.0</v>
      </c>
      <c r="K636" s="67"/>
      <c r="L636" s="67"/>
      <c r="M636" s="66" t="s">
        <v>121</v>
      </c>
      <c r="N636" s="66">
        <v>235959.0</v>
      </c>
      <c r="O636" s="66">
        <v>2.016011E7</v>
      </c>
      <c r="P636" s="67"/>
      <c r="Q636" s="66">
        <v>15.0</v>
      </c>
      <c r="R636" s="66">
        <v>2.016011E7</v>
      </c>
      <c r="S636" s="70">
        <v>1.0</v>
      </c>
      <c r="T636" s="70">
        <v>0.0</v>
      </c>
      <c r="U636" s="71" t="s">
        <v>2608</v>
      </c>
      <c r="V636" s="71" t="s">
        <v>2609</v>
      </c>
      <c r="W636" s="71" t="s">
        <v>49</v>
      </c>
      <c r="X636" s="72"/>
      <c r="Y636" s="65" t="s">
        <v>12</v>
      </c>
    </row>
    <row r="637">
      <c r="A637" s="73" t="s">
        <v>66</v>
      </c>
      <c r="B637" s="66">
        <v>1.0450371E7</v>
      </c>
      <c r="C637" s="65" t="s">
        <v>2619</v>
      </c>
      <c r="D637" s="65" t="s">
        <v>244</v>
      </c>
      <c r="E637" s="65" t="s">
        <v>2620</v>
      </c>
      <c r="F637" s="66" t="s">
        <v>2621</v>
      </c>
      <c r="G637" s="66">
        <v>279.0</v>
      </c>
      <c r="H637" s="66">
        <v>2.0120713E7</v>
      </c>
      <c r="I637" s="66">
        <v>0.0</v>
      </c>
      <c r="J637" s="66">
        <v>5.0</v>
      </c>
      <c r="K637" s="67"/>
      <c r="L637" s="67"/>
      <c r="M637" s="66" t="s">
        <v>121</v>
      </c>
      <c r="N637" s="66">
        <v>235959.0</v>
      </c>
      <c r="O637" s="66">
        <v>2.0120713E7</v>
      </c>
      <c r="P637" s="66"/>
      <c r="Q637" s="66">
        <v>11.0</v>
      </c>
      <c r="R637" s="66">
        <v>2.0120713E7</v>
      </c>
      <c r="S637" s="70">
        <v>1.0</v>
      </c>
      <c r="T637" s="70">
        <v>0.0</v>
      </c>
      <c r="U637" s="71" t="s">
        <v>2608</v>
      </c>
      <c r="V637" s="71" t="s">
        <v>2609</v>
      </c>
      <c r="W637" s="71" t="s">
        <v>51</v>
      </c>
      <c r="X637" s="65"/>
      <c r="Y637" s="66" t="s">
        <v>16</v>
      </c>
    </row>
    <row r="638">
      <c r="A638" s="66" t="s">
        <v>23</v>
      </c>
      <c r="B638" s="66">
        <v>4655391.0</v>
      </c>
      <c r="C638" s="66" t="s">
        <v>2622</v>
      </c>
      <c r="D638" s="66" t="s">
        <v>2623</v>
      </c>
      <c r="E638" s="66" t="s">
        <v>2624</v>
      </c>
      <c r="F638" s="66" t="s">
        <v>2625</v>
      </c>
      <c r="G638" s="66">
        <v>390.0</v>
      </c>
      <c r="H638" s="66">
        <v>2.0130514E7</v>
      </c>
      <c r="I638" s="66">
        <v>0.0</v>
      </c>
      <c r="J638" s="66">
        <v>7.0</v>
      </c>
      <c r="K638" s="67"/>
      <c r="L638" s="67"/>
      <c r="M638" s="66" t="s">
        <v>121</v>
      </c>
      <c r="N638" s="66">
        <v>235959.0</v>
      </c>
      <c r="O638" s="66">
        <v>2.0130514E7</v>
      </c>
      <c r="P638" s="67"/>
      <c r="Q638" s="66">
        <v>16.0</v>
      </c>
      <c r="R638" s="66">
        <v>2.0130514E7</v>
      </c>
      <c r="S638" s="69">
        <v>1.0</v>
      </c>
      <c r="T638" s="69">
        <v>1.0</v>
      </c>
      <c r="U638" s="71" t="s">
        <v>2608</v>
      </c>
      <c r="V638" s="71" t="s">
        <v>2609</v>
      </c>
      <c r="W638" s="71" t="s">
        <v>51</v>
      </c>
      <c r="X638" s="72"/>
      <c r="Y638" s="65" t="s">
        <v>22</v>
      </c>
    </row>
    <row r="639">
      <c r="A639" s="74" t="s">
        <v>24</v>
      </c>
      <c r="B639" s="66">
        <v>4.8073119E7</v>
      </c>
      <c r="C639" s="65" t="s">
        <v>2626</v>
      </c>
      <c r="D639" s="65" t="s">
        <v>106</v>
      </c>
      <c r="E639" s="65" t="s">
        <v>2627</v>
      </c>
      <c r="F639" s="66" t="s">
        <v>2628</v>
      </c>
      <c r="G639" s="66">
        <v>595.0</v>
      </c>
      <c r="H639" s="66">
        <v>2.0170114E7</v>
      </c>
      <c r="I639" s="66">
        <v>0.0</v>
      </c>
      <c r="J639" s="66">
        <v>9.0</v>
      </c>
      <c r="K639" s="67"/>
      <c r="L639" s="67"/>
      <c r="M639" s="68" t="s">
        <v>2629</v>
      </c>
      <c r="N639" s="66">
        <v>235959.0</v>
      </c>
      <c r="O639" s="66">
        <v>2.0170114E7</v>
      </c>
      <c r="P639" s="66" t="s">
        <v>2096</v>
      </c>
      <c r="Q639" s="66">
        <v>34.0</v>
      </c>
      <c r="R639" s="66">
        <v>2.0170114E7</v>
      </c>
      <c r="S639" s="70">
        <v>1.0</v>
      </c>
      <c r="T639" s="70">
        <v>0.0</v>
      </c>
      <c r="U639" s="71" t="s">
        <v>2608</v>
      </c>
      <c r="V639" s="71" t="s">
        <v>2609</v>
      </c>
      <c r="W639" s="71" t="s">
        <v>49</v>
      </c>
      <c r="X639" s="72"/>
      <c r="Y639" s="65" t="s">
        <v>12</v>
      </c>
    </row>
    <row r="640">
      <c r="A640" s="66" t="s">
        <v>79</v>
      </c>
      <c r="B640" s="66">
        <v>1.10536197E8</v>
      </c>
      <c r="C640" s="66" t="s">
        <v>2630</v>
      </c>
      <c r="D640" s="66" t="s">
        <v>112</v>
      </c>
      <c r="E640" s="66" t="s">
        <v>2631</v>
      </c>
      <c r="F640" s="66" t="s">
        <v>2632</v>
      </c>
      <c r="G640" s="66">
        <v>454.0</v>
      </c>
      <c r="H640" s="66">
        <v>2.0161204E7</v>
      </c>
      <c r="I640" s="66">
        <v>0.0</v>
      </c>
      <c r="J640" s="66">
        <v>3.0</v>
      </c>
      <c r="K640" s="67"/>
      <c r="L640" s="67"/>
      <c r="M640" s="68" t="s">
        <v>2633</v>
      </c>
      <c r="N640" s="66">
        <v>235959.0</v>
      </c>
      <c r="O640" s="66">
        <v>2.0161204E7</v>
      </c>
      <c r="P640" s="66" t="s">
        <v>2634</v>
      </c>
      <c r="Q640" s="66">
        <v>17.0</v>
      </c>
      <c r="R640" s="66">
        <v>2.0161204E7</v>
      </c>
      <c r="S640" s="70">
        <v>1.0</v>
      </c>
      <c r="T640" s="70">
        <v>0.0</v>
      </c>
      <c r="U640" s="71" t="s">
        <v>2608</v>
      </c>
      <c r="V640" s="71" t="s">
        <v>2609</v>
      </c>
      <c r="W640" s="71" t="s">
        <v>49</v>
      </c>
      <c r="X640" s="72"/>
      <c r="Y640" s="65" t="s">
        <v>12</v>
      </c>
    </row>
    <row r="641">
      <c r="A641" s="65" t="s">
        <v>23</v>
      </c>
      <c r="B641" s="66">
        <v>3006800.0</v>
      </c>
      <c r="C641" s="65" t="s">
        <v>2635</v>
      </c>
      <c r="D641" s="65" t="s">
        <v>106</v>
      </c>
      <c r="E641" s="65" t="s">
        <v>2636</v>
      </c>
      <c r="F641" s="66" t="s">
        <v>2637</v>
      </c>
      <c r="G641" s="66">
        <v>310.0</v>
      </c>
      <c r="H641" s="66">
        <v>2.0110529E7</v>
      </c>
      <c r="I641" s="66">
        <v>0.0</v>
      </c>
      <c r="J641" s="66">
        <v>7.0</v>
      </c>
      <c r="K641" s="67"/>
      <c r="L641" s="67"/>
      <c r="M641" s="66" t="s">
        <v>121</v>
      </c>
      <c r="N641" s="66">
        <v>235959.0</v>
      </c>
      <c r="O641" s="66">
        <v>2.0110529E7</v>
      </c>
      <c r="P641" s="66"/>
      <c r="Q641" s="66">
        <v>16.0</v>
      </c>
      <c r="R641" s="66">
        <v>2.0110529E7</v>
      </c>
      <c r="S641" s="70">
        <v>1.0</v>
      </c>
      <c r="T641" s="70">
        <v>0.0</v>
      </c>
      <c r="U641" s="71" t="s">
        <v>2608</v>
      </c>
      <c r="V641" s="71" t="s">
        <v>2609</v>
      </c>
      <c r="W641" s="71" t="s">
        <v>49</v>
      </c>
      <c r="X641" s="72"/>
      <c r="Y641" s="65" t="s">
        <v>12</v>
      </c>
    </row>
    <row r="642">
      <c r="A642" s="73" t="s">
        <v>60</v>
      </c>
      <c r="B642" s="66">
        <v>7.0965757E7</v>
      </c>
      <c r="C642" s="65" t="s">
        <v>2638</v>
      </c>
      <c r="D642" s="65" t="s">
        <v>106</v>
      </c>
      <c r="E642" s="65" t="s">
        <v>2639</v>
      </c>
      <c r="F642" s="66" t="s">
        <v>2640</v>
      </c>
      <c r="G642" s="66">
        <v>872.0</v>
      </c>
      <c r="H642" s="66">
        <v>2.002022E7</v>
      </c>
      <c r="I642" s="66">
        <v>0.0</v>
      </c>
      <c r="J642" s="66">
        <v>1.0</v>
      </c>
      <c r="K642" s="67"/>
      <c r="L642" s="67"/>
      <c r="M642" s="68" t="s">
        <v>2641</v>
      </c>
      <c r="N642" s="66">
        <v>235959.0</v>
      </c>
      <c r="O642" s="66">
        <v>2.002022E7</v>
      </c>
      <c r="P642" s="66"/>
      <c r="Q642" s="66">
        <v>38.0</v>
      </c>
      <c r="R642" s="66">
        <v>2.002022E7</v>
      </c>
      <c r="S642" s="70">
        <v>1.0</v>
      </c>
      <c r="T642" s="70">
        <v>0.0</v>
      </c>
      <c r="U642" s="71" t="s">
        <v>2608</v>
      </c>
      <c r="V642" s="71" t="s">
        <v>2609</v>
      </c>
      <c r="W642" s="71" t="s">
        <v>49</v>
      </c>
      <c r="X642" s="72"/>
      <c r="Y642" s="65" t="s">
        <v>12</v>
      </c>
    </row>
    <row r="643">
      <c r="A643" s="66" t="s">
        <v>60</v>
      </c>
      <c r="B643" s="66">
        <v>3.14581337E8</v>
      </c>
      <c r="C643" s="66" t="s">
        <v>2642</v>
      </c>
      <c r="D643" s="66" t="s">
        <v>112</v>
      </c>
      <c r="E643" s="66" t="s">
        <v>2643</v>
      </c>
      <c r="F643" s="66" t="s">
        <v>2644</v>
      </c>
      <c r="G643" s="66">
        <v>2577.0</v>
      </c>
      <c r="H643" s="66">
        <v>2.0111217E7</v>
      </c>
      <c r="I643" s="66">
        <v>0.0</v>
      </c>
      <c r="J643" s="66">
        <v>1.0</v>
      </c>
      <c r="K643" s="67"/>
      <c r="L643" s="67"/>
      <c r="M643" s="68" t="s">
        <v>2645</v>
      </c>
      <c r="N643" s="66">
        <v>235959.0</v>
      </c>
      <c r="O643" s="66">
        <v>2.0111217E7</v>
      </c>
      <c r="P643" s="67"/>
      <c r="Q643" s="66">
        <v>148.0</v>
      </c>
      <c r="R643" s="66">
        <v>2.0111217E7</v>
      </c>
      <c r="S643" s="70">
        <v>1.0</v>
      </c>
      <c r="T643" s="70">
        <v>0.0</v>
      </c>
      <c r="U643" s="71" t="s">
        <v>2608</v>
      </c>
      <c r="V643" s="71" t="s">
        <v>2609</v>
      </c>
      <c r="W643" s="71" t="s">
        <v>49</v>
      </c>
      <c r="X643" s="72"/>
      <c r="Y643" s="65" t="s">
        <v>12</v>
      </c>
    </row>
    <row r="644">
      <c r="A644" s="66" t="s">
        <v>60</v>
      </c>
      <c r="B644" s="66">
        <v>1.78899579E8</v>
      </c>
      <c r="C644" s="66" t="s">
        <v>2646</v>
      </c>
      <c r="D644" s="66" t="s">
        <v>112</v>
      </c>
      <c r="E644" s="66" t="s">
        <v>2647</v>
      </c>
      <c r="F644" s="66" t="s">
        <v>2648</v>
      </c>
      <c r="G644" s="66">
        <v>506.0</v>
      </c>
      <c r="H644" s="66">
        <v>2.0060103E7</v>
      </c>
      <c r="I644" s="66">
        <v>0.0</v>
      </c>
      <c r="J644" s="66">
        <v>1.0</v>
      </c>
      <c r="K644" s="67"/>
      <c r="L644" s="67"/>
      <c r="M644" s="68" t="s">
        <v>2649</v>
      </c>
      <c r="N644" s="66">
        <v>235959.0</v>
      </c>
      <c r="O644" s="66">
        <v>2.0060103E7</v>
      </c>
      <c r="P644" s="67"/>
      <c r="Q644" s="66">
        <v>25.0</v>
      </c>
      <c r="R644" s="66">
        <v>2.0060103E7</v>
      </c>
      <c r="S644" s="70">
        <v>1.0</v>
      </c>
      <c r="T644" s="70">
        <v>0.0</v>
      </c>
      <c r="U644" s="71" t="s">
        <v>2608</v>
      </c>
      <c r="V644" s="71" t="s">
        <v>2609</v>
      </c>
      <c r="W644" s="71" t="s">
        <v>49</v>
      </c>
      <c r="X644" s="71"/>
      <c r="Y644" s="65" t="s">
        <v>12</v>
      </c>
    </row>
    <row r="645">
      <c r="A645" s="66" t="s">
        <v>60</v>
      </c>
      <c r="B645" s="66">
        <v>8.5526635E7</v>
      </c>
      <c r="C645" s="66" t="s">
        <v>2650</v>
      </c>
      <c r="D645" s="66" t="s">
        <v>112</v>
      </c>
      <c r="E645" s="66" t="s">
        <v>2651</v>
      </c>
      <c r="F645" s="66" t="s">
        <v>2652</v>
      </c>
      <c r="G645" s="66">
        <v>472.0</v>
      </c>
      <c r="H645" s="66">
        <v>2.0020908E7</v>
      </c>
      <c r="I645" s="66">
        <v>0.0</v>
      </c>
      <c r="J645" s="66">
        <v>2.0</v>
      </c>
      <c r="K645" s="67"/>
      <c r="L645" s="67"/>
      <c r="M645" s="68" t="s">
        <v>2653</v>
      </c>
      <c r="N645" s="66">
        <v>235959.0</v>
      </c>
      <c r="O645" s="66">
        <v>2.0020908E7</v>
      </c>
      <c r="P645" s="67"/>
      <c r="Q645" s="66">
        <v>24.0</v>
      </c>
      <c r="R645" s="66">
        <v>2.0020908E7</v>
      </c>
      <c r="S645" s="70">
        <v>1.0</v>
      </c>
      <c r="T645" s="70">
        <v>0.0</v>
      </c>
      <c r="U645" s="71" t="s">
        <v>2608</v>
      </c>
      <c r="V645" s="71" t="s">
        <v>2609</v>
      </c>
      <c r="W645" s="71" t="s">
        <v>49</v>
      </c>
      <c r="X645" s="71"/>
      <c r="Y645" s="65" t="s">
        <v>12</v>
      </c>
    </row>
    <row r="646">
      <c r="A646" s="65" t="s">
        <v>79</v>
      </c>
      <c r="B646" s="66">
        <v>9219909.0</v>
      </c>
      <c r="C646" s="65" t="s">
        <v>2654</v>
      </c>
      <c r="D646" s="65" t="s">
        <v>2655</v>
      </c>
      <c r="E646" s="65" t="s">
        <v>2656</v>
      </c>
      <c r="F646" s="66" t="s">
        <v>2657</v>
      </c>
      <c r="G646" s="66">
        <v>414.0</v>
      </c>
      <c r="H646" s="66">
        <v>2.0051118E7</v>
      </c>
      <c r="I646" s="66">
        <v>0.0</v>
      </c>
      <c r="J646" s="66">
        <v>6.0</v>
      </c>
      <c r="K646" s="67"/>
      <c r="L646" s="67"/>
      <c r="M646" s="68" t="s">
        <v>2658</v>
      </c>
      <c r="N646" s="66">
        <v>235959.0</v>
      </c>
      <c r="O646" s="66">
        <v>2.0051118E7</v>
      </c>
      <c r="P646" s="67"/>
      <c r="Q646" s="66">
        <v>26.0</v>
      </c>
      <c r="R646" s="66">
        <v>2.0051118E7</v>
      </c>
      <c r="S646" s="69">
        <v>1.0</v>
      </c>
      <c r="T646" s="69">
        <v>1.0</v>
      </c>
      <c r="U646" s="71" t="s">
        <v>2608</v>
      </c>
      <c r="V646" s="71" t="s">
        <v>2609</v>
      </c>
      <c r="W646" s="71" t="s">
        <v>51</v>
      </c>
      <c r="X646" s="72"/>
      <c r="Y646" s="65" t="s">
        <v>22</v>
      </c>
    </row>
    <row r="647">
      <c r="A647" s="66" t="s">
        <v>60</v>
      </c>
      <c r="B647" s="66">
        <v>1.44731911E8</v>
      </c>
      <c r="C647" s="66" t="s">
        <v>2659</v>
      </c>
      <c r="D647" s="66" t="s">
        <v>123</v>
      </c>
      <c r="E647" s="66" t="s">
        <v>2660</v>
      </c>
      <c r="F647" s="66" t="s">
        <v>2661</v>
      </c>
      <c r="G647" s="66">
        <v>2343.0</v>
      </c>
      <c r="H647" s="66">
        <v>2.0041023E7</v>
      </c>
      <c r="I647" s="66">
        <v>0.0</v>
      </c>
      <c r="J647" s="66">
        <v>2.0</v>
      </c>
      <c r="K647" s="67"/>
      <c r="L647" s="67"/>
      <c r="M647" s="68" t="s">
        <v>2662</v>
      </c>
      <c r="N647" s="66">
        <v>235959.0</v>
      </c>
      <c r="O647" s="66">
        <v>2.0041023E7</v>
      </c>
      <c r="P647" s="67"/>
      <c r="Q647" s="66">
        <v>133.0</v>
      </c>
      <c r="R647" s="66">
        <v>2.0041023E7</v>
      </c>
      <c r="S647" s="70">
        <v>1.0</v>
      </c>
      <c r="T647" s="70">
        <v>0.0</v>
      </c>
      <c r="U647" s="71" t="s">
        <v>2608</v>
      </c>
      <c r="V647" s="71" t="s">
        <v>2609</v>
      </c>
      <c r="W647" s="71" t="s">
        <v>49</v>
      </c>
      <c r="X647" s="72"/>
      <c r="Y647" s="65" t="s">
        <v>12</v>
      </c>
    </row>
    <row r="648">
      <c r="A648" s="66" t="s">
        <v>40</v>
      </c>
      <c r="B648" s="66">
        <v>1.2287442E7</v>
      </c>
      <c r="C648" s="66" t="s">
        <v>105</v>
      </c>
      <c r="D648" s="66" t="s">
        <v>106</v>
      </c>
      <c r="E648" s="66" t="s">
        <v>107</v>
      </c>
      <c r="F648" s="66" t="s">
        <v>2663</v>
      </c>
      <c r="G648" s="66">
        <v>973.0</v>
      </c>
      <c r="H648" s="66">
        <v>2.0190816E7</v>
      </c>
      <c r="I648" s="66">
        <v>0.0</v>
      </c>
      <c r="J648" s="66">
        <v>14.0</v>
      </c>
      <c r="K648" s="67"/>
      <c r="L648" s="67"/>
      <c r="M648" s="68" t="s">
        <v>2664</v>
      </c>
      <c r="N648" s="66">
        <v>235959.0</v>
      </c>
      <c r="O648" s="66">
        <v>2.0190816E7</v>
      </c>
      <c r="P648" s="66" t="s">
        <v>110</v>
      </c>
      <c r="Q648" s="66">
        <v>42.0</v>
      </c>
      <c r="R648" s="66">
        <v>2.0190816E7</v>
      </c>
      <c r="S648" s="70">
        <v>1.0</v>
      </c>
      <c r="T648" s="70">
        <v>0.0</v>
      </c>
      <c r="U648" s="71" t="s">
        <v>2608</v>
      </c>
      <c r="V648" s="71" t="s">
        <v>2609</v>
      </c>
      <c r="W648" s="71" t="s">
        <v>49</v>
      </c>
      <c r="X648" s="72"/>
      <c r="Y648" s="65" t="s">
        <v>12</v>
      </c>
    </row>
    <row r="649">
      <c r="A649" s="74" t="s">
        <v>24</v>
      </c>
      <c r="B649" s="66">
        <v>1.8327685E7</v>
      </c>
      <c r="C649" s="65" t="s">
        <v>2665</v>
      </c>
      <c r="D649" s="65" t="s">
        <v>112</v>
      </c>
      <c r="E649" s="65" t="s">
        <v>2666</v>
      </c>
      <c r="F649" s="66" t="s">
        <v>2667</v>
      </c>
      <c r="G649" s="66">
        <v>250.0</v>
      </c>
      <c r="H649" s="66">
        <v>2.0111126E7</v>
      </c>
      <c r="I649" s="66">
        <v>0.0</v>
      </c>
      <c r="J649" s="66">
        <v>4.0</v>
      </c>
      <c r="K649" s="67"/>
      <c r="L649" s="67"/>
      <c r="M649" s="68" t="s">
        <v>2668</v>
      </c>
      <c r="N649" s="66">
        <v>235959.0</v>
      </c>
      <c r="O649" s="66">
        <v>2.0111126E7</v>
      </c>
      <c r="P649" s="66" t="s">
        <v>417</v>
      </c>
      <c r="Q649" s="66">
        <v>13.0</v>
      </c>
      <c r="R649" s="66">
        <v>2.0111126E7</v>
      </c>
      <c r="S649" s="70">
        <v>1.0</v>
      </c>
      <c r="T649" s="70">
        <v>0.0</v>
      </c>
      <c r="U649" s="71" t="s">
        <v>2608</v>
      </c>
      <c r="V649" s="71" t="s">
        <v>2609</v>
      </c>
      <c r="W649" s="71" t="s">
        <v>49</v>
      </c>
      <c r="X649" s="72"/>
      <c r="Y649" s="65" t="s">
        <v>12</v>
      </c>
    </row>
    <row r="650">
      <c r="A650" s="65" t="s">
        <v>40</v>
      </c>
      <c r="B650" s="66">
        <v>6488731.0</v>
      </c>
      <c r="C650" s="65" t="s">
        <v>2669</v>
      </c>
      <c r="D650" s="65" t="s">
        <v>112</v>
      </c>
      <c r="E650" s="65" t="s">
        <v>2670</v>
      </c>
      <c r="F650" s="66" t="s">
        <v>2671</v>
      </c>
      <c r="G650" s="66">
        <v>498.0</v>
      </c>
      <c r="H650" s="66">
        <v>2.0181127E7</v>
      </c>
      <c r="I650" s="66">
        <v>0.0</v>
      </c>
      <c r="J650" s="66">
        <v>14.0</v>
      </c>
      <c r="K650" s="67"/>
      <c r="L650" s="67"/>
      <c r="M650" s="68" t="s">
        <v>2672</v>
      </c>
      <c r="N650" s="66">
        <v>235959.0</v>
      </c>
      <c r="O650" s="66">
        <v>2.0181127E7</v>
      </c>
      <c r="P650" s="66" t="s">
        <v>929</v>
      </c>
      <c r="Q650" s="66">
        <v>22.0</v>
      </c>
      <c r="R650" s="66">
        <v>2.0181127E7</v>
      </c>
      <c r="S650" s="70">
        <v>1.0</v>
      </c>
      <c r="T650" s="70">
        <v>0.0</v>
      </c>
      <c r="U650" s="71" t="s">
        <v>2608</v>
      </c>
      <c r="V650" s="71" t="s">
        <v>2609</v>
      </c>
      <c r="W650" s="71" t="s">
        <v>49</v>
      </c>
      <c r="X650" s="72"/>
      <c r="Y650" s="65" t="s">
        <v>12</v>
      </c>
    </row>
    <row r="651">
      <c r="A651" s="68" t="s">
        <v>59</v>
      </c>
      <c r="B651" s="66">
        <v>1.33919238E8</v>
      </c>
      <c r="C651" s="66" t="s">
        <v>2673</v>
      </c>
      <c r="D651" s="66" t="s">
        <v>106</v>
      </c>
      <c r="E651" s="66" t="s">
        <v>2674</v>
      </c>
      <c r="F651" s="66" t="s">
        <v>2675</v>
      </c>
      <c r="G651" s="66">
        <v>572.0</v>
      </c>
      <c r="H651" s="66">
        <v>2.0131005E7</v>
      </c>
      <c r="I651" s="66">
        <v>0.0</v>
      </c>
      <c r="J651" s="66">
        <v>1.0</v>
      </c>
      <c r="K651" s="67"/>
      <c r="L651" s="67"/>
      <c r="M651" s="68" t="s">
        <v>2676</v>
      </c>
      <c r="N651" s="66">
        <v>235959.0</v>
      </c>
      <c r="O651" s="66">
        <v>2.0131005E7</v>
      </c>
      <c r="P651" s="67"/>
      <c r="Q651" s="66">
        <v>29.0</v>
      </c>
      <c r="R651" s="66">
        <v>2.0131005E7</v>
      </c>
      <c r="S651" s="70">
        <v>1.0</v>
      </c>
      <c r="T651" s="70">
        <v>0.0</v>
      </c>
      <c r="U651" s="71" t="s">
        <v>2608</v>
      </c>
      <c r="V651" s="71" t="s">
        <v>2609</v>
      </c>
      <c r="W651" s="71" t="s">
        <v>49</v>
      </c>
      <c r="X651" s="72"/>
      <c r="Y651" s="65" t="s">
        <v>12</v>
      </c>
    </row>
    <row r="652">
      <c r="A652" s="66" t="s">
        <v>60</v>
      </c>
      <c r="B652" s="66">
        <v>3.7686676E8</v>
      </c>
      <c r="C652" s="66" t="s">
        <v>2677</v>
      </c>
      <c r="D652" s="66" t="s">
        <v>312</v>
      </c>
      <c r="E652" s="66" t="s">
        <v>2678</v>
      </c>
      <c r="F652" s="66" t="s">
        <v>2679</v>
      </c>
      <c r="G652" s="66">
        <v>494.0</v>
      </c>
      <c r="H652" s="66">
        <v>2.0150514E7</v>
      </c>
      <c r="I652" s="66">
        <v>0.0</v>
      </c>
      <c r="J652" s="66">
        <v>1.0</v>
      </c>
      <c r="K652" s="67"/>
      <c r="L652" s="67"/>
      <c r="M652" s="68" t="s">
        <v>2680</v>
      </c>
      <c r="N652" s="66">
        <v>235959.0</v>
      </c>
      <c r="O652" s="66">
        <v>2.0150514E7</v>
      </c>
      <c r="P652" s="67"/>
      <c r="Q652" s="66">
        <v>27.0</v>
      </c>
      <c r="R652" s="66">
        <v>2.0150514E7</v>
      </c>
      <c r="S652" s="70">
        <v>1.0</v>
      </c>
      <c r="T652" s="70">
        <v>0.0</v>
      </c>
      <c r="U652" s="71" t="s">
        <v>2608</v>
      </c>
      <c r="V652" s="71" t="s">
        <v>2609</v>
      </c>
      <c r="W652" s="71" t="s">
        <v>51</v>
      </c>
      <c r="X652" s="72"/>
      <c r="Y652" s="66" t="s">
        <v>16</v>
      </c>
    </row>
    <row r="653">
      <c r="A653" s="65" t="s">
        <v>79</v>
      </c>
      <c r="B653" s="66">
        <v>8.5650299E7</v>
      </c>
      <c r="C653" s="65" t="s">
        <v>2681</v>
      </c>
      <c r="D653" s="65" t="s">
        <v>112</v>
      </c>
      <c r="E653" s="65" t="s">
        <v>2682</v>
      </c>
      <c r="F653" s="66" t="s">
        <v>2683</v>
      </c>
      <c r="G653" s="66">
        <v>226.0</v>
      </c>
      <c r="H653" s="66">
        <v>2.014113E7</v>
      </c>
      <c r="I653" s="66">
        <v>0.0</v>
      </c>
      <c r="J653" s="66">
        <v>7.0</v>
      </c>
      <c r="K653" s="67"/>
      <c r="L653" s="67"/>
      <c r="M653" s="68" t="s">
        <v>2684</v>
      </c>
      <c r="N653" s="66">
        <v>235959.0</v>
      </c>
      <c r="O653" s="66">
        <v>2.014113E7</v>
      </c>
      <c r="P653" s="67"/>
      <c r="Q653" s="66">
        <v>11.0</v>
      </c>
      <c r="R653" s="66">
        <v>2.014113E7</v>
      </c>
      <c r="S653" s="70">
        <v>1.0</v>
      </c>
      <c r="T653" s="70">
        <v>0.0</v>
      </c>
      <c r="U653" s="71" t="s">
        <v>2608</v>
      </c>
      <c r="V653" s="71" t="s">
        <v>2609</v>
      </c>
      <c r="W653" s="71" t="s">
        <v>49</v>
      </c>
      <c r="X653" s="72"/>
      <c r="Y653" s="65" t="s">
        <v>12</v>
      </c>
    </row>
    <row r="654">
      <c r="A654" s="65" t="s">
        <v>60</v>
      </c>
      <c r="B654" s="66">
        <v>1.96528557E8</v>
      </c>
      <c r="C654" s="65" t="s">
        <v>2685</v>
      </c>
      <c r="D654" s="65" t="s">
        <v>106</v>
      </c>
      <c r="E654" s="65" t="s">
        <v>2686</v>
      </c>
      <c r="F654" s="66" t="s">
        <v>2687</v>
      </c>
      <c r="G654" s="66">
        <v>477.0</v>
      </c>
      <c r="H654" s="66">
        <v>2.006082E7</v>
      </c>
      <c r="I654" s="66">
        <v>0.0</v>
      </c>
      <c r="J654" s="66">
        <v>1.0</v>
      </c>
      <c r="K654" s="67"/>
      <c r="L654" s="67"/>
      <c r="M654" s="68" t="s">
        <v>2688</v>
      </c>
      <c r="N654" s="66">
        <v>235959.0</v>
      </c>
      <c r="O654" s="66">
        <v>2.006082E7</v>
      </c>
      <c r="P654" s="66"/>
      <c r="Q654" s="66">
        <v>15.0</v>
      </c>
      <c r="R654" s="66">
        <v>2.006082E7</v>
      </c>
      <c r="S654" s="70">
        <v>1.0</v>
      </c>
      <c r="T654" s="70">
        <v>0.0</v>
      </c>
      <c r="U654" s="71" t="s">
        <v>2608</v>
      </c>
      <c r="V654" s="71" t="s">
        <v>2609</v>
      </c>
      <c r="W654" s="71" t="s">
        <v>49</v>
      </c>
      <c r="X654" s="72"/>
      <c r="Y654" s="65" t="s">
        <v>12</v>
      </c>
    </row>
    <row r="655">
      <c r="A655" s="66" t="s">
        <v>60</v>
      </c>
      <c r="B655" s="66">
        <v>3.35645259E8</v>
      </c>
      <c r="C655" s="66" t="s">
        <v>2689</v>
      </c>
      <c r="D655" s="66" t="s">
        <v>123</v>
      </c>
      <c r="E655" s="66" t="s">
        <v>2690</v>
      </c>
      <c r="F655" s="66" t="s">
        <v>2691</v>
      </c>
      <c r="G655" s="66">
        <v>3184.0</v>
      </c>
      <c r="H655" s="66">
        <v>2.0130228E7</v>
      </c>
      <c r="I655" s="66">
        <v>0.0</v>
      </c>
      <c r="J655" s="66">
        <v>1.0</v>
      </c>
      <c r="K655" s="67"/>
      <c r="L655" s="67"/>
      <c r="M655" s="68" t="s">
        <v>2692</v>
      </c>
      <c r="N655" s="66">
        <v>235959.0</v>
      </c>
      <c r="O655" s="66">
        <v>2.0130228E7</v>
      </c>
      <c r="P655" s="67"/>
      <c r="Q655" s="66">
        <v>174.0</v>
      </c>
      <c r="R655" s="66">
        <v>2.0130228E7</v>
      </c>
      <c r="S655" s="70">
        <v>1.0</v>
      </c>
      <c r="T655" s="70">
        <v>0.0</v>
      </c>
      <c r="U655" s="71" t="s">
        <v>2608</v>
      </c>
      <c r="V655" s="71" t="s">
        <v>2609</v>
      </c>
      <c r="W655" s="71" t="s">
        <v>49</v>
      </c>
      <c r="X655" s="72"/>
      <c r="Y655" s="65" t="s">
        <v>12</v>
      </c>
    </row>
    <row r="656">
      <c r="A656" s="68" t="s">
        <v>24</v>
      </c>
      <c r="B656" s="66">
        <v>4.2817352E7</v>
      </c>
      <c r="C656" s="66" t="s">
        <v>2693</v>
      </c>
      <c r="D656" s="66" t="s">
        <v>149</v>
      </c>
      <c r="E656" s="66" t="s">
        <v>2694</v>
      </c>
      <c r="F656" s="66" t="s">
        <v>2695</v>
      </c>
      <c r="G656" s="66">
        <v>479.0</v>
      </c>
      <c r="H656" s="66">
        <v>2.0151201E7</v>
      </c>
      <c r="I656" s="66">
        <v>0.0</v>
      </c>
      <c r="J656" s="66">
        <v>1.0</v>
      </c>
      <c r="K656" s="67"/>
      <c r="L656" s="67"/>
      <c r="M656" s="66" t="s">
        <v>121</v>
      </c>
      <c r="N656" s="66">
        <v>235959.0</v>
      </c>
      <c r="O656" s="66">
        <v>2.0151201E7</v>
      </c>
      <c r="P656" s="66"/>
      <c r="Q656" s="66">
        <v>32.0</v>
      </c>
      <c r="R656" s="66">
        <v>2.0151201E7</v>
      </c>
      <c r="S656" s="69">
        <v>1.0</v>
      </c>
      <c r="T656" s="69">
        <v>1.0</v>
      </c>
      <c r="U656" s="71" t="s">
        <v>2608</v>
      </c>
      <c r="V656" s="71" t="s">
        <v>2609</v>
      </c>
      <c r="W656" s="71" t="s">
        <v>49</v>
      </c>
      <c r="X656" s="72"/>
      <c r="Y656" s="66" t="s">
        <v>18</v>
      </c>
    </row>
    <row r="657">
      <c r="A657" s="66" t="s">
        <v>40</v>
      </c>
      <c r="B657" s="66">
        <v>1.1989917E7</v>
      </c>
      <c r="C657" s="66" t="s">
        <v>111</v>
      </c>
      <c r="D657" s="66" t="s">
        <v>112</v>
      </c>
      <c r="E657" s="66" t="s">
        <v>113</v>
      </c>
      <c r="F657" s="66" t="s">
        <v>2696</v>
      </c>
      <c r="G657" s="66">
        <v>495.0</v>
      </c>
      <c r="H657" s="66">
        <v>2.0190813E7</v>
      </c>
      <c r="I657" s="66">
        <v>0.0</v>
      </c>
      <c r="J657" s="66">
        <v>17.0</v>
      </c>
      <c r="K657" s="67"/>
      <c r="L657" s="67"/>
      <c r="M657" s="68" t="s">
        <v>2697</v>
      </c>
      <c r="N657" s="66">
        <v>235959.0</v>
      </c>
      <c r="O657" s="66">
        <v>2.0190813E7</v>
      </c>
      <c r="P657" s="66" t="s">
        <v>116</v>
      </c>
      <c r="Q657" s="66">
        <v>31.0</v>
      </c>
      <c r="R657" s="66">
        <v>2.0190813E7</v>
      </c>
      <c r="S657" s="70">
        <v>1.0</v>
      </c>
      <c r="T657" s="70">
        <v>0.0</v>
      </c>
      <c r="U657" s="71" t="s">
        <v>2608</v>
      </c>
      <c r="V657" s="71" t="s">
        <v>2609</v>
      </c>
      <c r="W657" s="71" t="s">
        <v>49</v>
      </c>
      <c r="X657" s="71"/>
      <c r="Y657" s="65" t="s">
        <v>12</v>
      </c>
    </row>
    <row r="658">
      <c r="A658" s="66" t="s">
        <v>60</v>
      </c>
      <c r="B658" s="66">
        <v>1.93805983E8</v>
      </c>
      <c r="C658" s="66" t="s">
        <v>2698</v>
      </c>
      <c r="D658" s="66" t="s">
        <v>423</v>
      </c>
      <c r="E658" s="66" t="s">
        <v>2699</v>
      </c>
      <c r="F658" s="66" t="s">
        <v>2700</v>
      </c>
      <c r="G658" s="66">
        <v>335.0</v>
      </c>
      <c r="H658" s="66">
        <v>2.0060716E7</v>
      </c>
      <c r="I658" s="66">
        <v>0.0</v>
      </c>
      <c r="J658" s="66">
        <v>1.0</v>
      </c>
      <c r="K658" s="67"/>
      <c r="L658" s="67"/>
      <c r="M658" s="68" t="s">
        <v>2701</v>
      </c>
      <c r="N658" s="66">
        <v>235959.0</v>
      </c>
      <c r="O658" s="66">
        <v>2.0060716E7</v>
      </c>
      <c r="P658" s="66"/>
      <c r="Q658" s="66">
        <v>15.0</v>
      </c>
      <c r="R658" s="66">
        <v>2.0060716E7</v>
      </c>
      <c r="S658" s="70">
        <v>1.0</v>
      </c>
      <c r="T658" s="70">
        <v>0.0</v>
      </c>
      <c r="U658" s="71" t="s">
        <v>2608</v>
      </c>
      <c r="V658" s="71" t="s">
        <v>2609</v>
      </c>
      <c r="W658" s="71" t="s">
        <v>51</v>
      </c>
      <c r="X658" s="72"/>
      <c r="Y658" s="66" t="s">
        <v>16</v>
      </c>
    </row>
    <row r="659">
      <c r="A659" s="68" t="s">
        <v>59</v>
      </c>
      <c r="B659" s="66">
        <v>4059096.0</v>
      </c>
      <c r="C659" s="66" t="s">
        <v>2702</v>
      </c>
      <c r="D659" s="66" t="s">
        <v>244</v>
      </c>
      <c r="E659" s="66" t="s">
        <v>2703</v>
      </c>
      <c r="F659" s="66" t="s">
        <v>2704</v>
      </c>
      <c r="G659" s="66">
        <v>822.0</v>
      </c>
      <c r="H659" s="66">
        <v>1.9981013E7</v>
      </c>
      <c r="I659" s="66">
        <v>0.0</v>
      </c>
      <c r="J659" s="66">
        <v>9.0</v>
      </c>
      <c r="K659" s="67"/>
      <c r="L659" s="67"/>
      <c r="M659" s="68" t="s">
        <v>2705</v>
      </c>
      <c r="N659" s="66">
        <v>235959.0</v>
      </c>
      <c r="O659" s="66">
        <v>1.9981013E7</v>
      </c>
      <c r="P659" s="66"/>
      <c r="Q659" s="66">
        <v>43.0</v>
      </c>
      <c r="R659" s="66">
        <v>1.9981013E7</v>
      </c>
      <c r="S659" s="70">
        <v>1.0</v>
      </c>
      <c r="T659" s="70">
        <v>0.0</v>
      </c>
      <c r="U659" s="71" t="s">
        <v>2608</v>
      </c>
      <c r="V659" s="71" t="s">
        <v>2609</v>
      </c>
      <c r="W659" s="71" t="s">
        <v>51</v>
      </c>
      <c r="X659" s="72"/>
      <c r="Y659" s="66" t="s">
        <v>16</v>
      </c>
    </row>
    <row r="660">
      <c r="A660" s="66" t="s">
        <v>79</v>
      </c>
      <c r="B660" s="66">
        <v>3.5173327E7</v>
      </c>
      <c r="C660" s="66" t="s">
        <v>2706</v>
      </c>
      <c r="D660" s="66" t="s">
        <v>106</v>
      </c>
      <c r="E660" s="66" t="s">
        <v>2707</v>
      </c>
      <c r="F660" s="66" t="s">
        <v>2708</v>
      </c>
      <c r="G660" s="66">
        <v>436.0</v>
      </c>
      <c r="H660" s="66">
        <v>2.0091201E7</v>
      </c>
      <c r="I660" s="66">
        <v>0.0</v>
      </c>
      <c r="J660" s="66">
        <v>10.0</v>
      </c>
      <c r="K660" s="67"/>
      <c r="L660" s="67"/>
      <c r="M660" s="68" t="s">
        <v>2709</v>
      </c>
      <c r="N660" s="66">
        <v>235959.0</v>
      </c>
      <c r="O660" s="66">
        <v>2.0091201E7</v>
      </c>
      <c r="P660" s="66"/>
      <c r="Q660" s="66">
        <v>21.0</v>
      </c>
      <c r="R660" s="66">
        <v>2.0091201E7</v>
      </c>
      <c r="S660" s="70">
        <v>1.0</v>
      </c>
      <c r="T660" s="70">
        <v>0.0</v>
      </c>
      <c r="U660" s="71" t="s">
        <v>2608</v>
      </c>
      <c r="V660" s="71" t="s">
        <v>2609</v>
      </c>
      <c r="W660" s="71" t="s">
        <v>49</v>
      </c>
      <c r="X660" s="72"/>
      <c r="Y660" s="65" t="s">
        <v>12</v>
      </c>
    </row>
    <row r="661">
      <c r="A661" s="65" t="s">
        <v>76</v>
      </c>
      <c r="B661" s="66">
        <v>720948.0</v>
      </c>
      <c r="C661" s="65" t="s">
        <v>2710</v>
      </c>
      <c r="D661" s="65" t="s">
        <v>220</v>
      </c>
      <c r="E661" s="65" t="s">
        <v>2711</v>
      </c>
      <c r="F661" s="66" t="s">
        <v>2712</v>
      </c>
      <c r="G661" s="66">
        <v>254.0</v>
      </c>
      <c r="H661" s="66">
        <v>2.0010209E7</v>
      </c>
      <c r="I661" s="66">
        <v>0.0</v>
      </c>
      <c r="J661" s="66">
        <v>1.0</v>
      </c>
      <c r="K661" s="67"/>
      <c r="L661" s="67"/>
      <c r="M661" s="68" t="s">
        <v>2713</v>
      </c>
      <c r="N661" s="66">
        <v>235959.0</v>
      </c>
      <c r="O661" s="66">
        <v>2.0010209E7</v>
      </c>
      <c r="P661" s="66"/>
      <c r="Q661" s="66">
        <v>13.0</v>
      </c>
      <c r="R661" s="66">
        <v>2.0010209E7</v>
      </c>
      <c r="S661" s="70">
        <v>1.0</v>
      </c>
      <c r="T661" s="70">
        <v>0.0</v>
      </c>
      <c r="U661" s="71" t="s">
        <v>2608</v>
      </c>
      <c r="V661" s="71" t="s">
        <v>2609</v>
      </c>
      <c r="W661" s="71" t="s">
        <v>49</v>
      </c>
      <c r="X661" s="72"/>
      <c r="Y661" s="65" t="s">
        <v>12</v>
      </c>
    </row>
    <row r="662">
      <c r="A662" s="66" t="s">
        <v>60</v>
      </c>
      <c r="B662" s="66">
        <v>5.4393395E7</v>
      </c>
      <c r="C662" s="66" t="s">
        <v>2714</v>
      </c>
      <c r="D662" s="66" t="s">
        <v>112</v>
      </c>
      <c r="E662" s="66" t="s">
        <v>2715</v>
      </c>
      <c r="F662" s="66" t="s">
        <v>2716</v>
      </c>
      <c r="G662" s="66">
        <v>493.0</v>
      </c>
      <c r="H662" s="66">
        <v>2.0010724E7</v>
      </c>
      <c r="I662" s="66">
        <v>0.0</v>
      </c>
      <c r="J662" s="66">
        <v>1.0</v>
      </c>
      <c r="K662" s="67"/>
      <c r="L662" s="67"/>
      <c r="M662" s="68" t="s">
        <v>2717</v>
      </c>
      <c r="N662" s="66">
        <v>235959.0</v>
      </c>
      <c r="O662" s="66">
        <v>2.0010724E7</v>
      </c>
      <c r="P662" s="66"/>
      <c r="Q662" s="66">
        <v>31.0</v>
      </c>
      <c r="R662" s="66">
        <v>2.0010724E7</v>
      </c>
      <c r="S662" s="70">
        <v>1.0</v>
      </c>
      <c r="T662" s="70">
        <v>0.0</v>
      </c>
      <c r="U662" s="71" t="s">
        <v>2608</v>
      </c>
      <c r="V662" s="71" t="s">
        <v>2609</v>
      </c>
      <c r="W662" s="71" t="s">
        <v>49</v>
      </c>
      <c r="X662" s="72"/>
      <c r="Y662" s="65" t="s">
        <v>12</v>
      </c>
    </row>
    <row r="663">
      <c r="A663" s="65" t="s">
        <v>60</v>
      </c>
      <c r="B663" s="66">
        <v>3.26254462E8</v>
      </c>
      <c r="C663" s="65" t="s">
        <v>2718</v>
      </c>
      <c r="D663" s="65" t="s">
        <v>123</v>
      </c>
      <c r="E663" s="65" t="s">
        <v>2719</v>
      </c>
      <c r="F663" s="66" t="s">
        <v>2720</v>
      </c>
      <c r="G663" s="66">
        <v>3569.0</v>
      </c>
      <c r="H663" s="66">
        <v>2.0120817E7</v>
      </c>
      <c r="I663" s="66">
        <v>0.0</v>
      </c>
      <c r="J663" s="66">
        <v>1.0</v>
      </c>
      <c r="K663" s="67"/>
      <c r="L663" s="67"/>
      <c r="M663" s="68" t="s">
        <v>2721</v>
      </c>
      <c r="N663" s="66">
        <v>235959.0</v>
      </c>
      <c r="O663" s="66">
        <v>2.0120817E7</v>
      </c>
      <c r="P663" s="67"/>
      <c r="Q663" s="66">
        <v>214.0</v>
      </c>
      <c r="R663" s="66">
        <v>2.0120817E7</v>
      </c>
      <c r="S663" s="70">
        <v>1.0</v>
      </c>
      <c r="T663" s="70">
        <v>0.0</v>
      </c>
      <c r="U663" s="71" t="s">
        <v>2608</v>
      </c>
      <c r="V663" s="71" t="s">
        <v>2609</v>
      </c>
      <c r="W663" s="71" t="s">
        <v>49</v>
      </c>
      <c r="X663" s="72"/>
      <c r="Y663" s="65" t="s">
        <v>12</v>
      </c>
    </row>
    <row r="664">
      <c r="A664" s="66" t="s">
        <v>60</v>
      </c>
      <c r="B664" s="66">
        <v>1.6312009E8</v>
      </c>
      <c r="C664" s="66" t="s">
        <v>2722</v>
      </c>
      <c r="D664" s="66" t="s">
        <v>220</v>
      </c>
      <c r="E664" s="66" t="s">
        <v>2723</v>
      </c>
      <c r="F664" s="66" t="s">
        <v>2724</v>
      </c>
      <c r="G664" s="66">
        <v>112.0</v>
      </c>
      <c r="H664" s="66">
        <v>2.005063E7</v>
      </c>
      <c r="I664" s="66">
        <v>0.0</v>
      </c>
      <c r="J664" s="66">
        <v>1.0</v>
      </c>
      <c r="K664" s="67"/>
      <c r="L664" s="67"/>
      <c r="M664" s="68" t="s">
        <v>2725</v>
      </c>
      <c r="N664" s="66">
        <v>235959.0</v>
      </c>
      <c r="O664" s="66">
        <v>2.005063E7</v>
      </c>
      <c r="P664" s="66"/>
      <c r="Q664" s="66">
        <v>5.0</v>
      </c>
      <c r="R664" s="66">
        <v>2.005063E7</v>
      </c>
      <c r="S664" s="70">
        <v>1.0</v>
      </c>
      <c r="T664" s="70">
        <v>0.0</v>
      </c>
      <c r="U664" s="71" t="s">
        <v>2608</v>
      </c>
      <c r="V664" s="71" t="s">
        <v>2609</v>
      </c>
      <c r="W664" s="71" t="s">
        <v>49</v>
      </c>
      <c r="X664" s="72"/>
      <c r="Y664" s="65" t="s">
        <v>12</v>
      </c>
    </row>
    <row r="665">
      <c r="A665" s="73" t="s">
        <v>60</v>
      </c>
      <c r="B665" s="66">
        <v>2.46925681E8</v>
      </c>
      <c r="C665" s="65" t="s">
        <v>2726</v>
      </c>
      <c r="D665" s="65" t="s">
        <v>112</v>
      </c>
      <c r="E665" s="65" t="s">
        <v>2727</v>
      </c>
      <c r="F665" s="66" t="s">
        <v>2728</v>
      </c>
      <c r="G665" s="66">
        <v>1481.0</v>
      </c>
      <c r="H665" s="66">
        <v>2.008072E7</v>
      </c>
      <c r="I665" s="66">
        <v>0.0</v>
      </c>
      <c r="J665" s="66">
        <v>1.0</v>
      </c>
      <c r="K665" s="67"/>
      <c r="L665" s="67"/>
      <c r="M665" s="68" t="s">
        <v>2729</v>
      </c>
      <c r="N665" s="66">
        <v>235959.0</v>
      </c>
      <c r="O665" s="66">
        <v>2.008072E7</v>
      </c>
      <c r="P665" s="66"/>
      <c r="Q665" s="66">
        <v>75.0</v>
      </c>
      <c r="R665" s="66">
        <v>2.008072E7</v>
      </c>
      <c r="S665" s="70">
        <v>1.0</v>
      </c>
      <c r="T665" s="70">
        <v>0.0</v>
      </c>
      <c r="U665" s="71" t="s">
        <v>2608</v>
      </c>
      <c r="V665" s="71" t="s">
        <v>2609</v>
      </c>
      <c r="W665" s="71" t="s">
        <v>49</v>
      </c>
      <c r="X665" s="72"/>
      <c r="Y665" s="65" t="s">
        <v>12</v>
      </c>
    </row>
    <row r="666">
      <c r="A666" s="66" t="s">
        <v>79</v>
      </c>
      <c r="B666" s="66">
        <v>4.4179368E7</v>
      </c>
      <c r="C666" s="66" t="s">
        <v>2730</v>
      </c>
      <c r="D666" s="66" t="s">
        <v>112</v>
      </c>
      <c r="E666" s="66" t="s">
        <v>2731</v>
      </c>
      <c r="F666" s="66" t="s">
        <v>2732</v>
      </c>
      <c r="G666" s="66">
        <v>466.0</v>
      </c>
      <c r="H666" s="66">
        <v>2.0101204E7</v>
      </c>
      <c r="I666" s="66">
        <v>0.0</v>
      </c>
      <c r="J666" s="66">
        <v>8.0</v>
      </c>
      <c r="K666" s="67"/>
      <c r="L666" s="67"/>
      <c r="M666" s="68" t="s">
        <v>2733</v>
      </c>
      <c r="N666" s="66">
        <v>235959.0</v>
      </c>
      <c r="O666" s="66">
        <v>2.0101204E7</v>
      </c>
      <c r="P666" s="66" t="s">
        <v>2734</v>
      </c>
      <c r="Q666" s="66">
        <v>18.0</v>
      </c>
      <c r="R666" s="66">
        <v>2.0101204E7</v>
      </c>
      <c r="S666" s="70">
        <v>1.0</v>
      </c>
      <c r="T666" s="70">
        <v>0.0</v>
      </c>
      <c r="U666" s="71" t="s">
        <v>2608</v>
      </c>
      <c r="V666" s="71" t="s">
        <v>2609</v>
      </c>
      <c r="W666" s="71" t="s">
        <v>49</v>
      </c>
      <c r="X666" s="72"/>
      <c r="Y666" s="65" t="s">
        <v>12</v>
      </c>
    </row>
    <row r="667">
      <c r="A667" s="65" t="s">
        <v>76</v>
      </c>
      <c r="B667" s="66">
        <v>1.1734062E7</v>
      </c>
      <c r="C667" s="65" t="s">
        <v>2735</v>
      </c>
      <c r="D667" s="65" t="s">
        <v>164</v>
      </c>
      <c r="E667" s="65" t="s">
        <v>2736</v>
      </c>
      <c r="F667" s="66" t="s">
        <v>2737</v>
      </c>
      <c r="G667" s="66">
        <v>863.0</v>
      </c>
      <c r="H667" s="66">
        <v>2.0150321E7</v>
      </c>
      <c r="I667" s="66">
        <v>0.0</v>
      </c>
      <c r="J667" s="66">
        <v>7.0</v>
      </c>
      <c r="K667" s="67"/>
      <c r="L667" s="67"/>
      <c r="M667" s="68" t="s">
        <v>2738</v>
      </c>
      <c r="N667" s="66">
        <v>235959.0</v>
      </c>
      <c r="O667" s="66">
        <v>2.0150321E7</v>
      </c>
      <c r="P667" s="67"/>
      <c r="Q667" s="66">
        <v>58.0</v>
      </c>
      <c r="R667" s="66">
        <v>2.0150321E7</v>
      </c>
      <c r="S667" s="69">
        <v>1.0</v>
      </c>
      <c r="T667" s="69">
        <v>1.0</v>
      </c>
      <c r="U667" s="71" t="s">
        <v>2608</v>
      </c>
      <c r="V667" s="71" t="s">
        <v>2609</v>
      </c>
      <c r="W667" s="71" t="s">
        <v>49</v>
      </c>
      <c r="X667" s="72"/>
      <c r="Y667" s="66" t="s">
        <v>18</v>
      </c>
    </row>
    <row r="668">
      <c r="A668" s="66" t="s">
        <v>79</v>
      </c>
      <c r="B668" s="66">
        <v>1.04018835E8</v>
      </c>
      <c r="C668" s="66" t="s">
        <v>2739</v>
      </c>
      <c r="D668" s="66" t="s">
        <v>123</v>
      </c>
      <c r="E668" s="66" t="s">
        <v>2740</v>
      </c>
      <c r="F668" s="66" t="s">
        <v>2741</v>
      </c>
      <c r="G668" s="66">
        <v>2161.0</v>
      </c>
      <c r="H668" s="66">
        <v>2.0160514E7</v>
      </c>
      <c r="I668" s="66">
        <v>0.0</v>
      </c>
      <c r="J668" s="66">
        <v>26.0</v>
      </c>
      <c r="K668" s="67"/>
      <c r="L668" s="67"/>
      <c r="M668" s="68" t="s">
        <v>2742</v>
      </c>
      <c r="N668" s="66">
        <v>235959.0</v>
      </c>
      <c r="O668" s="66">
        <v>2.0160514E7</v>
      </c>
      <c r="P668" s="66" t="s">
        <v>611</v>
      </c>
      <c r="Q668" s="66">
        <v>117.0</v>
      </c>
      <c r="R668" s="66">
        <v>2.0160514E7</v>
      </c>
      <c r="S668" s="70">
        <v>1.0</v>
      </c>
      <c r="T668" s="70">
        <v>0.0</v>
      </c>
      <c r="U668" s="71" t="s">
        <v>2608</v>
      </c>
      <c r="V668" s="71" t="s">
        <v>2609</v>
      </c>
      <c r="W668" s="71" t="s">
        <v>49</v>
      </c>
      <c r="X668" s="72"/>
      <c r="Y668" s="65" t="s">
        <v>12</v>
      </c>
    </row>
    <row r="669">
      <c r="A669" s="66" t="s">
        <v>60</v>
      </c>
      <c r="B669" s="66">
        <v>3.75946518E8</v>
      </c>
      <c r="C669" s="66" t="s">
        <v>2743</v>
      </c>
      <c r="D669" s="66" t="s">
        <v>112</v>
      </c>
      <c r="E669" s="66" t="s">
        <v>2744</v>
      </c>
      <c r="F669" s="66" t="s">
        <v>2745</v>
      </c>
      <c r="G669" s="66">
        <v>453.0</v>
      </c>
      <c r="H669" s="66">
        <v>2.0150509E7</v>
      </c>
      <c r="I669" s="66">
        <v>0.0</v>
      </c>
      <c r="J669" s="66">
        <v>1.0</v>
      </c>
      <c r="K669" s="67"/>
      <c r="L669" s="67"/>
      <c r="M669" s="68" t="s">
        <v>2746</v>
      </c>
      <c r="N669" s="66">
        <v>235959.0</v>
      </c>
      <c r="O669" s="66">
        <v>2.0150509E7</v>
      </c>
      <c r="P669" s="67"/>
      <c r="Q669" s="66">
        <v>27.0</v>
      </c>
      <c r="R669" s="66">
        <v>2.0150509E7</v>
      </c>
      <c r="S669" s="70">
        <v>1.0</v>
      </c>
      <c r="T669" s="70">
        <v>0.0</v>
      </c>
      <c r="U669" s="71" t="s">
        <v>2608</v>
      </c>
      <c r="V669" s="71" t="s">
        <v>2609</v>
      </c>
      <c r="W669" s="71" t="s">
        <v>49</v>
      </c>
      <c r="X669" s="72"/>
      <c r="Y669" s="65" t="s">
        <v>12</v>
      </c>
    </row>
    <row r="670">
      <c r="A670" s="74" t="s">
        <v>59</v>
      </c>
      <c r="B670" s="66">
        <v>2.0930839E8</v>
      </c>
      <c r="C670" s="65" t="s">
        <v>2747</v>
      </c>
      <c r="D670" s="65" t="s">
        <v>112</v>
      </c>
      <c r="E670" s="65" t="s">
        <v>2748</v>
      </c>
      <c r="F670" s="66" t="s">
        <v>2749</v>
      </c>
      <c r="G670" s="66">
        <v>1387.0</v>
      </c>
      <c r="H670" s="66">
        <v>2.0190607E7</v>
      </c>
      <c r="I670" s="66">
        <v>0.0</v>
      </c>
      <c r="J670" s="66">
        <v>28.0</v>
      </c>
      <c r="K670" s="67"/>
      <c r="L670" s="67"/>
      <c r="M670" s="68" t="s">
        <v>2750</v>
      </c>
      <c r="N670" s="66">
        <v>235959.0</v>
      </c>
      <c r="O670" s="66">
        <v>2.0190607E7</v>
      </c>
      <c r="P670" s="66" t="s">
        <v>2751</v>
      </c>
      <c r="Q670" s="66">
        <v>52.0</v>
      </c>
      <c r="R670" s="66">
        <v>2.0190607E7</v>
      </c>
      <c r="S670" s="70">
        <v>1.0</v>
      </c>
      <c r="T670" s="70">
        <v>0.0</v>
      </c>
      <c r="U670" s="71" t="s">
        <v>2608</v>
      </c>
      <c r="V670" s="71" t="s">
        <v>2609</v>
      </c>
      <c r="W670" s="71" t="s">
        <v>49</v>
      </c>
      <c r="X670" s="72"/>
      <c r="Y670" s="65" t="s">
        <v>12</v>
      </c>
    </row>
    <row r="671">
      <c r="A671" s="66" t="s">
        <v>60</v>
      </c>
      <c r="B671" s="66">
        <v>2.70608939E8</v>
      </c>
      <c r="C671" s="66" t="s">
        <v>2752</v>
      </c>
      <c r="D671" s="66" t="s">
        <v>827</v>
      </c>
      <c r="E671" s="66" t="s">
        <v>2753</v>
      </c>
      <c r="F671" s="66" t="s">
        <v>2754</v>
      </c>
      <c r="G671" s="66">
        <v>406.0</v>
      </c>
      <c r="H671" s="66">
        <v>2.0090824E7</v>
      </c>
      <c r="I671" s="66">
        <v>0.0</v>
      </c>
      <c r="J671" s="66">
        <v>1.0</v>
      </c>
      <c r="K671" s="67"/>
      <c r="L671" s="67"/>
      <c r="M671" s="68" t="s">
        <v>2755</v>
      </c>
      <c r="N671" s="66">
        <v>235959.0</v>
      </c>
      <c r="O671" s="66">
        <v>2.0090824E7</v>
      </c>
      <c r="P671" s="67"/>
      <c r="Q671" s="66">
        <v>23.0</v>
      </c>
      <c r="R671" s="66">
        <v>2.0090824E7</v>
      </c>
      <c r="S671" s="70">
        <v>1.0</v>
      </c>
      <c r="T671" s="70">
        <v>0.0</v>
      </c>
      <c r="U671" s="71" t="s">
        <v>2608</v>
      </c>
      <c r="V671" s="71" t="s">
        <v>2609</v>
      </c>
      <c r="W671" s="71" t="s">
        <v>49</v>
      </c>
      <c r="X671" s="72"/>
      <c r="Y671" s="65" t="s">
        <v>12</v>
      </c>
    </row>
    <row r="672">
      <c r="A672" s="65" t="s">
        <v>61</v>
      </c>
      <c r="B672" s="66">
        <v>802117.0</v>
      </c>
      <c r="C672" s="65" t="s">
        <v>2756</v>
      </c>
      <c r="D672" s="65" t="s">
        <v>123</v>
      </c>
      <c r="E672" s="65" t="s">
        <v>2757</v>
      </c>
      <c r="F672" s="66" t="s">
        <v>2758</v>
      </c>
      <c r="G672" s="66">
        <v>742.0</v>
      </c>
      <c r="H672" s="66">
        <v>2.0170519E7</v>
      </c>
      <c r="I672" s="66">
        <v>0.0</v>
      </c>
      <c r="J672" s="66">
        <v>4.0</v>
      </c>
      <c r="K672" s="67"/>
      <c r="L672" s="67"/>
      <c r="M672" s="68" t="s">
        <v>2759</v>
      </c>
      <c r="N672" s="66">
        <v>235959.0</v>
      </c>
      <c r="O672" s="66">
        <v>2.0170519E7</v>
      </c>
      <c r="P672" s="66" t="s">
        <v>2760</v>
      </c>
      <c r="Q672" s="66">
        <v>50.0</v>
      </c>
      <c r="R672" s="66">
        <v>2.0170519E7</v>
      </c>
      <c r="S672" s="70">
        <v>1.0</v>
      </c>
      <c r="T672" s="70">
        <v>0.0</v>
      </c>
      <c r="U672" s="71" t="s">
        <v>2608</v>
      </c>
      <c r="V672" s="71" t="s">
        <v>2609</v>
      </c>
      <c r="W672" s="71" t="s">
        <v>49</v>
      </c>
      <c r="X672" s="72"/>
      <c r="Y672" s="65" t="s">
        <v>12</v>
      </c>
    </row>
    <row r="673">
      <c r="A673" s="74" t="s">
        <v>59</v>
      </c>
      <c r="B673" s="66">
        <v>2.1349292E8</v>
      </c>
      <c r="C673" s="65" t="s">
        <v>2761</v>
      </c>
      <c r="D673" s="65" t="s">
        <v>118</v>
      </c>
      <c r="E673" s="65" t="s">
        <v>2762</v>
      </c>
      <c r="F673" s="66" t="s">
        <v>2763</v>
      </c>
      <c r="G673" s="66">
        <v>218.0</v>
      </c>
      <c r="H673" s="66">
        <v>2.0191022E7</v>
      </c>
      <c r="I673" s="66">
        <v>0.0</v>
      </c>
      <c r="J673" s="66">
        <v>9.0</v>
      </c>
      <c r="K673" s="67"/>
      <c r="L673" s="67"/>
      <c r="M673" s="68" t="s">
        <v>2764</v>
      </c>
      <c r="N673" s="66">
        <v>235959.0</v>
      </c>
      <c r="O673" s="66">
        <v>2.0191022E7</v>
      </c>
      <c r="P673" s="67"/>
      <c r="Q673" s="66">
        <v>14.0</v>
      </c>
      <c r="R673" s="66">
        <v>2.0191022E7</v>
      </c>
      <c r="S673" s="69">
        <v>1.0</v>
      </c>
      <c r="T673" s="69">
        <v>1.0</v>
      </c>
      <c r="U673" s="71" t="s">
        <v>2608</v>
      </c>
      <c r="V673" s="71" t="s">
        <v>2609</v>
      </c>
      <c r="W673" s="71" t="s">
        <v>49</v>
      </c>
      <c r="X673" s="65"/>
      <c r="Y673" s="66" t="s">
        <v>18</v>
      </c>
    </row>
    <row r="674">
      <c r="A674" s="65" t="s">
        <v>79</v>
      </c>
      <c r="B674" s="66">
        <v>7.9932791E7</v>
      </c>
      <c r="C674" s="65" t="s">
        <v>2765</v>
      </c>
      <c r="D674" s="65" t="s">
        <v>106</v>
      </c>
      <c r="E674" s="65" t="s">
        <v>2766</v>
      </c>
      <c r="F674" s="66" t="s">
        <v>2767</v>
      </c>
      <c r="G674" s="66">
        <v>113.0</v>
      </c>
      <c r="H674" s="66">
        <v>2.0140629E7</v>
      </c>
      <c r="I674" s="66">
        <v>0.0</v>
      </c>
      <c r="J674" s="66">
        <v>5.0</v>
      </c>
      <c r="K674" s="67"/>
      <c r="L674" s="67"/>
      <c r="M674" s="68" t="s">
        <v>2768</v>
      </c>
      <c r="N674" s="66">
        <v>235959.0</v>
      </c>
      <c r="O674" s="66">
        <v>2.0140629E7</v>
      </c>
      <c r="P674" s="67"/>
      <c r="Q674" s="66">
        <v>5.0</v>
      </c>
      <c r="R674" s="66">
        <v>2.0140629E7</v>
      </c>
      <c r="S674" s="70">
        <v>1.0</v>
      </c>
      <c r="T674" s="70">
        <v>0.0</v>
      </c>
      <c r="U674" s="71" t="s">
        <v>2608</v>
      </c>
      <c r="V674" s="71" t="s">
        <v>2609</v>
      </c>
      <c r="W674" s="71" t="s">
        <v>49</v>
      </c>
      <c r="X674" s="72"/>
      <c r="Y674" s="65" t="s">
        <v>12</v>
      </c>
    </row>
    <row r="675">
      <c r="A675" s="73" t="s">
        <v>59</v>
      </c>
      <c r="B675" s="66">
        <v>9954316.0</v>
      </c>
      <c r="C675" s="65" t="s">
        <v>2769</v>
      </c>
      <c r="D675" s="65" t="s">
        <v>106</v>
      </c>
      <c r="E675" s="65" t="s">
        <v>2770</v>
      </c>
      <c r="F675" s="66" t="s">
        <v>2771</v>
      </c>
      <c r="G675" s="66">
        <v>364.0</v>
      </c>
      <c r="H675" s="66">
        <v>1.9990806E7</v>
      </c>
      <c r="I675" s="66">
        <v>0.0</v>
      </c>
      <c r="J675" s="66">
        <v>5.0</v>
      </c>
      <c r="K675" s="67"/>
      <c r="L675" s="67"/>
      <c r="M675" s="68" t="s">
        <v>2772</v>
      </c>
      <c r="N675" s="66">
        <v>235959.0</v>
      </c>
      <c r="O675" s="66">
        <v>1.9990806E7</v>
      </c>
      <c r="P675" s="67"/>
      <c r="Q675" s="66">
        <v>16.0</v>
      </c>
      <c r="R675" s="66">
        <v>1.9990806E7</v>
      </c>
      <c r="S675" s="70">
        <v>1.0</v>
      </c>
      <c r="T675" s="70">
        <v>0.0</v>
      </c>
      <c r="U675" s="71" t="s">
        <v>2608</v>
      </c>
      <c r="V675" s="71" t="s">
        <v>2609</v>
      </c>
      <c r="W675" s="71" t="s">
        <v>49</v>
      </c>
      <c r="X675" s="72"/>
      <c r="Y675" s="65" t="s">
        <v>12</v>
      </c>
    </row>
    <row r="676">
      <c r="A676" s="66" t="s">
        <v>37</v>
      </c>
      <c r="B676" s="66">
        <v>3.9225411E7</v>
      </c>
      <c r="C676" s="66" t="s">
        <v>2773</v>
      </c>
      <c r="D676" s="66" t="s">
        <v>112</v>
      </c>
      <c r="E676" s="66" t="s">
        <v>2774</v>
      </c>
      <c r="F676" s="66" t="s">
        <v>2775</v>
      </c>
      <c r="G676" s="66">
        <v>334.0</v>
      </c>
      <c r="H676" s="66">
        <v>2.0151115E7</v>
      </c>
      <c r="I676" s="66">
        <v>0.0</v>
      </c>
      <c r="J676" s="66">
        <v>2.0</v>
      </c>
      <c r="K676" s="67"/>
      <c r="L676" s="67"/>
      <c r="M676" s="66" t="s">
        <v>121</v>
      </c>
      <c r="N676" s="66">
        <v>235959.0</v>
      </c>
      <c r="O676" s="66">
        <v>2.0151115E7</v>
      </c>
      <c r="P676" s="67"/>
      <c r="Q676" s="66">
        <v>22.0</v>
      </c>
      <c r="R676" s="66">
        <v>2.0151115E7</v>
      </c>
      <c r="S676" s="69">
        <v>1.0</v>
      </c>
      <c r="T676" s="69">
        <v>0.0</v>
      </c>
      <c r="U676" s="71" t="s">
        <v>2608</v>
      </c>
      <c r="V676" s="71" t="s">
        <v>2609</v>
      </c>
      <c r="W676" s="71" t="s">
        <v>49</v>
      </c>
      <c r="X676" s="72"/>
      <c r="Y676" s="65" t="s">
        <v>12</v>
      </c>
    </row>
    <row r="677">
      <c r="A677" s="66" t="s">
        <v>60</v>
      </c>
      <c r="B677" s="66">
        <v>2.96943238E8</v>
      </c>
      <c r="C677" s="66" t="s">
        <v>2776</v>
      </c>
      <c r="D677" s="66" t="s">
        <v>123</v>
      </c>
      <c r="E677" s="66" t="s">
        <v>2777</v>
      </c>
      <c r="F677" s="66" t="s">
        <v>2778</v>
      </c>
      <c r="G677" s="66">
        <v>906.0</v>
      </c>
      <c r="H677" s="66">
        <v>2.0101206E7</v>
      </c>
      <c r="I677" s="66">
        <v>0.0</v>
      </c>
      <c r="J677" s="66">
        <v>1.0</v>
      </c>
      <c r="K677" s="67"/>
      <c r="L677" s="67"/>
      <c r="M677" s="68" t="s">
        <v>2779</v>
      </c>
      <c r="N677" s="66">
        <v>235959.0</v>
      </c>
      <c r="O677" s="66">
        <v>2.0101206E7</v>
      </c>
      <c r="P677" s="67"/>
      <c r="Q677" s="66">
        <v>42.0</v>
      </c>
      <c r="R677" s="66">
        <v>2.0101206E7</v>
      </c>
      <c r="S677" s="70">
        <v>1.0</v>
      </c>
      <c r="T677" s="70">
        <v>0.0</v>
      </c>
      <c r="U677" s="71" t="s">
        <v>2608</v>
      </c>
      <c r="V677" s="71" t="s">
        <v>2609</v>
      </c>
      <c r="W677" s="71" t="s">
        <v>49</v>
      </c>
      <c r="X677" s="72"/>
      <c r="Y677" s="65" t="s">
        <v>12</v>
      </c>
    </row>
    <row r="678">
      <c r="A678" s="68" t="s">
        <v>73</v>
      </c>
      <c r="B678" s="66">
        <v>2.4669061E7</v>
      </c>
      <c r="C678" s="66" t="s">
        <v>2780</v>
      </c>
      <c r="D678" s="66" t="s">
        <v>118</v>
      </c>
      <c r="E678" s="66" t="s">
        <v>2781</v>
      </c>
      <c r="F678" s="66" t="s">
        <v>2782</v>
      </c>
      <c r="G678" s="66">
        <v>642.0</v>
      </c>
      <c r="H678" s="66">
        <v>2.0191013E7</v>
      </c>
      <c r="I678" s="66">
        <v>0.0</v>
      </c>
      <c r="J678" s="66">
        <v>8.0</v>
      </c>
      <c r="K678" s="67"/>
      <c r="L678" s="67"/>
      <c r="M678" s="68" t="s">
        <v>2783</v>
      </c>
      <c r="N678" s="66">
        <v>235959.0</v>
      </c>
      <c r="O678" s="66">
        <v>2.0191013E7</v>
      </c>
      <c r="P678" s="66" t="s">
        <v>2784</v>
      </c>
      <c r="Q678" s="66">
        <v>30.0</v>
      </c>
      <c r="R678" s="66">
        <v>2.0191013E7</v>
      </c>
      <c r="S678" s="69">
        <v>1.0</v>
      </c>
      <c r="T678" s="69">
        <v>1.0</v>
      </c>
      <c r="U678" s="71" t="s">
        <v>2608</v>
      </c>
      <c r="V678" s="71" t="s">
        <v>2609</v>
      </c>
      <c r="W678" s="71" t="s">
        <v>49</v>
      </c>
      <c r="X678" s="72"/>
      <c r="Y678" s="66" t="s">
        <v>18</v>
      </c>
    </row>
    <row r="679">
      <c r="A679" s="66" t="s">
        <v>63</v>
      </c>
      <c r="B679" s="66">
        <v>5.5659294E7</v>
      </c>
      <c r="C679" s="66" t="s">
        <v>2785</v>
      </c>
      <c r="D679" s="66" t="s">
        <v>118</v>
      </c>
      <c r="E679" s="66" t="s">
        <v>119</v>
      </c>
      <c r="F679" s="66" t="s">
        <v>120</v>
      </c>
      <c r="G679" s="66">
        <v>524.0</v>
      </c>
      <c r="H679" s="66">
        <v>2.0190711E7</v>
      </c>
      <c r="I679" s="66">
        <v>0.0</v>
      </c>
      <c r="J679" s="66">
        <v>15.0</v>
      </c>
      <c r="K679" s="67"/>
      <c r="L679" s="67"/>
      <c r="M679" s="68" t="s">
        <v>2786</v>
      </c>
      <c r="N679" s="66">
        <v>235959.0</v>
      </c>
      <c r="O679" s="66">
        <v>2.0190711E7</v>
      </c>
      <c r="P679" s="66" t="s">
        <v>2787</v>
      </c>
      <c r="Q679" s="66">
        <v>29.0</v>
      </c>
      <c r="R679" s="66">
        <v>2.0190711E7</v>
      </c>
      <c r="S679" s="69">
        <v>1.0</v>
      </c>
      <c r="T679" s="69">
        <v>1.0</v>
      </c>
      <c r="U679" s="71" t="s">
        <v>2608</v>
      </c>
      <c r="V679" s="71" t="s">
        <v>2609</v>
      </c>
      <c r="W679" s="71" t="s">
        <v>49</v>
      </c>
      <c r="X679" s="72"/>
      <c r="Y679" s="66" t="s">
        <v>18</v>
      </c>
    </row>
    <row r="680">
      <c r="A680" s="68" t="s">
        <v>24</v>
      </c>
      <c r="B680" s="66">
        <v>5.4056784E7</v>
      </c>
      <c r="C680" s="66" t="s">
        <v>2788</v>
      </c>
      <c r="D680" s="66" t="s">
        <v>123</v>
      </c>
      <c r="E680" s="66" t="s">
        <v>2789</v>
      </c>
      <c r="F680" s="66" t="s">
        <v>2790</v>
      </c>
      <c r="G680" s="66">
        <v>2443.0</v>
      </c>
      <c r="H680" s="66">
        <v>2.0180421E7</v>
      </c>
      <c r="I680" s="66">
        <v>0.0</v>
      </c>
      <c r="J680" s="66">
        <v>27.0</v>
      </c>
      <c r="K680" s="67"/>
      <c r="L680" s="67"/>
      <c r="M680" s="68" t="s">
        <v>2791</v>
      </c>
      <c r="N680" s="66">
        <v>235959.0</v>
      </c>
      <c r="O680" s="66">
        <v>2.0180421E7</v>
      </c>
      <c r="P680" s="66" t="s">
        <v>2792</v>
      </c>
      <c r="Q680" s="66">
        <v>121.0</v>
      </c>
      <c r="R680" s="66">
        <v>2.0180421E7</v>
      </c>
      <c r="S680" s="69">
        <v>1.0</v>
      </c>
      <c r="T680" s="69">
        <v>0.0</v>
      </c>
      <c r="U680" s="71" t="s">
        <v>2608</v>
      </c>
      <c r="V680" s="71" t="s">
        <v>2609</v>
      </c>
      <c r="W680" s="71" t="s">
        <v>49</v>
      </c>
      <c r="X680" s="72"/>
      <c r="Y680" s="65" t="s">
        <v>12</v>
      </c>
    </row>
    <row r="681">
      <c r="A681" s="65" t="s">
        <v>79</v>
      </c>
      <c r="B681" s="66">
        <v>1.29000021E8</v>
      </c>
      <c r="C681" s="65" t="s">
        <v>2793</v>
      </c>
      <c r="D681" s="65" t="s">
        <v>123</v>
      </c>
      <c r="E681" s="65" t="s">
        <v>2794</v>
      </c>
      <c r="F681" s="66" t="s">
        <v>2795</v>
      </c>
      <c r="G681" s="66">
        <v>265.0</v>
      </c>
      <c r="H681" s="66">
        <v>2.018042E7</v>
      </c>
      <c r="I681" s="66">
        <v>0.0</v>
      </c>
      <c r="J681" s="66">
        <v>8.0</v>
      </c>
      <c r="K681" s="67"/>
      <c r="L681" s="67"/>
      <c r="M681" s="68" t="s">
        <v>2796</v>
      </c>
      <c r="N681" s="66">
        <v>235959.0</v>
      </c>
      <c r="O681" s="66">
        <v>2.018042E7</v>
      </c>
      <c r="P681" s="66" t="s">
        <v>1911</v>
      </c>
      <c r="Q681" s="66">
        <v>13.0</v>
      </c>
      <c r="R681" s="66">
        <v>2.018042E7</v>
      </c>
      <c r="S681" s="70">
        <v>1.0</v>
      </c>
      <c r="T681" s="70">
        <v>0.0</v>
      </c>
      <c r="U681" s="71" t="s">
        <v>2608</v>
      </c>
      <c r="V681" s="71" t="s">
        <v>2609</v>
      </c>
      <c r="W681" s="71" t="s">
        <v>49</v>
      </c>
      <c r="X681" s="72"/>
      <c r="Y681" s="65" t="s">
        <v>12</v>
      </c>
    </row>
    <row r="682">
      <c r="A682" s="66" t="s">
        <v>37</v>
      </c>
      <c r="B682" s="66">
        <v>1.3656994E7</v>
      </c>
      <c r="C682" s="66" t="s">
        <v>2797</v>
      </c>
      <c r="D682" s="66" t="s">
        <v>112</v>
      </c>
      <c r="E682" s="66" t="s">
        <v>2798</v>
      </c>
      <c r="F682" s="66" t="s">
        <v>2799</v>
      </c>
      <c r="G682" s="66">
        <v>89.0</v>
      </c>
      <c r="H682" s="66">
        <v>2.0080929E7</v>
      </c>
      <c r="I682" s="66">
        <v>0.0</v>
      </c>
      <c r="J682" s="66">
        <v>2.0</v>
      </c>
      <c r="K682" s="67"/>
      <c r="L682" s="67"/>
      <c r="M682" s="66" t="s">
        <v>121</v>
      </c>
      <c r="N682" s="66">
        <v>235959.0</v>
      </c>
      <c r="O682" s="66">
        <v>2.0080929E7</v>
      </c>
      <c r="P682" s="66"/>
      <c r="Q682" s="66">
        <v>5.0</v>
      </c>
      <c r="R682" s="66">
        <v>2.0080929E7</v>
      </c>
      <c r="S682" s="69">
        <v>1.0</v>
      </c>
      <c r="T682" s="69">
        <v>0.0</v>
      </c>
      <c r="U682" s="71" t="s">
        <v>2608</v>
      </c>
      <c r="V682" s="71" t="s">
        <v>2609</v>
      </c>
      <c r="W682" s="71" t="s">
        <v>49</v>
      </c>
      <c r="X682" s="72"/>
      <c r="Y682" s="65" t="s">
        <v>12</v>
      </c>
    </row>
    <row r="683">
      <c r="A683" s="68" t="s">
        <v>56</v>
      </c>
      <c r="B683" s="66">
        <v>6182394.0</v>
      </c>
      <c r="C683" s="66" t="s">
        <v>2800</v>
      </c>
      <c r="D683" s="66" t="s">
        <v>123</v>
      </c>
      <c r="E683" s="66" t="s">
        <v>2801</v>
      </c>
      <c r="F683" s="66" t="s">
        <v>2802</v>
      </c>
      <c r="G683" s="66">
        <v>2197.0</v>
      </c>
      <c r="H683" s="66">
        <v>2.0190527E7</v>
      </c>
      <c r="I683" s="66">
        <v>0.0</v>
      </c>
      <c r="J683" s="66">
        <v>41.0</v>
      </c>
      <c r="K683" s="67"/>
      <c r="L683" s="67"/>
      <c r="M683" s="68" t="s">
        <v>2803</v>
      </c>
      <c r="N683" s="66">
        <v>235959.0</v>
      </c>
      <c r="O683" s="66">
        <v>2.0190527E7</v>
      </c>
      <c r="P683" s="66" t="s">
        <v>2804</v>
      </c>
      <c r="Q683" s="66">
        <v>128.0</v>
      </c>
      <c r="R683" s="66">
        <v>2.0190527E7</v>
      </c>
      <c r="S683" s="70">
        <v>1.0</v>
      </c>
      <c r="T683" s="70">
        <v>0.0</v>
      </c>
      <c r="U683" s="71" t="s">
        <v>2608</v>
      </c>
      <c r="V683" s="71" t="s">
        <v>2609</v>
      </c>
      <c r="W683" s="71" t="s">
        <v>49</v>
      </c>
      <c r="X683" s="72"/>
      <c r="Y683" s="65" t="s">
        <v>12</v>
      </c>
    </row>
    <row r="684">
      <c r="A684" s="66" t="s">
        <v>63</v>
      </c>
      <c r="B684" s="66">
        <v>5.7244466E7</v>
      </c>
      <c r="C684" s="66" t="s">
        <v>2805</v>
      </c>
      <c r="D684" s="66" t="s">
        <v>123</v>
      </c>
      <c r="E684" s="66" t="s">
        <v>2806</v>
      </c>
      <c r="F684" s="66" t="s">
        <v>2807</v>
      </c>
      <c r="G684" s="66">
        <v>228.0</v>
      </c>
      <c r="H684" s="66">
        <v>2.0191029E7</v>
      </c>
      <c r="I684" s="66">
        <v>0.0</v>
      </c>
      <c r="J684" s="66">
        <v>5.0</v>
      </c>
      <c r="K684" s="67"/>
      <c r="L684" s="67"/>
      <c r="M684" s="68" t="s">
        <v>2808</v>
      </c>
      <c r="N684" s="66">
        <v>235959.0</v>
      </c>
      <c r="O684" s="66">
        <v>2.0191029E7</v>
      </c>
      <c r="P684" s="66" t="s">
        <v>990</v>
      </c>
      <c r="Q684" s="66">
        <v>13.0</v>
      </c>
      <c r="R684" s="66">
        <v>2.0191029E7</v>
      </c>
      <c r="S684" s="70">
        <v>1.0</v>
      </c>
      <c r="T684" s="70">
        <v>0.0</v>
      </c>
      <c r="U684" s="71" t="s">
        <v>2608</v>
      </c>
      <c r="V684" s="71" t="s">
        <v>2609</v>
      </c>
      <c r="W684" s="71" t="s">
        <v>49</v>
      </c>
      <c r="X684" s="72"/>
      <c r="Y684" s="65" t="s">
        <v>12</v>
      </c>
    </row>
    <row r="685">
      <c r="A685" s="66" t="s">
        <v>67</v>
      </c>
      <c r="B685" s="66">
        <v>1.3769471E7</v>
      </c>
      <c r="C685" s="66" t="s">
        <v>2809</v>
      </c>
      <c r="D685" s="66" t="s">
        <v>118</v>
      </c>
      <c r="E685" s="66" t="s">
        <v>2810</v>
      </c>
      <c r="F685" s="66" t="s">
        <v>2811</v>
      </c>
      <c r="G685" s="66">
        <v>403.0</v>
      </c>
      <c r="H685" s="66">
        <v>2.0180908E7</v>
      </c>
      <c r="I685" s="66">
        <v>0.0</v>
      </c>
      <c r="J685" s="66">
        <v>13.0</v>
      </c>
      <c r="K685" s="67"/>
      <c r="L685" s="67"/>
      <c r="M685" s="66" t="s">
        <v>121</v>
      </c>
      <c r="N685" s="66">
        <v>235959.0</v>
      </c>
      <c r="O685" s="66">
        <v>2.0180908E7</v>
      </c>
      <c r="P685" s="67"/>
      <c r="Q685" s="66">
        <v>16.0</v>
      </c>
      <c r="R685" s="66">
        <v>2.0180908E7</v>
      </c>
      <c r="S685" s="69">
        <v>1.0</v>
      </c>
      <c r="T685" s="69">
        <v>1.0</v>
      </c>
      <c r="U685" s="71" t="s">
        <v>2608</v>
      </c>
      <c r="V685" s="71" t="s">
        <v>2609</v>
      </c>
      <c r="W685" s="71" t="s">
        <v>49</v>
      </c>
      <c r="X685" s="72"/>
      <c r="Y685" s="66" t="s">
        <v>18</v>
      </c>
    </row>
    <row r="686">
      <c r="A686" s="68" t="s">
        <v>19</v>
      </c>
      <c r="B686" s="66">
        <v>1044747.0</v>
      </c>
      <c r="C686" s="66" t="s">
        <v>2812</v>
      </c>
      <c r="D686" s="66" t="s">
        <v>112</v>
      </c>
      <c r="E686" s="66" t="s">
        <v>2813</v>
      </c>
      <c r="F686" s="66" t="s">
        <v>2814</v>
      </c>
      <c r="G686" s="66">
        <v>275.0</v>
      </c>
      <c r="H686" s="66">
        <v>2.0130827E7</v>
      </c>
      <c r="I686" s="66">
        <v>0.0</v>
      </c>
      <c r="J686" s="66">
        <v>8.0</v>
      </c>
      <c r="K686" s="67"/>
      <c r="L686" s="67"/>
      <c r="M686" s="68" t="s">
        <v>2815</v>
      </c>
      <c r="N686" s="66">
        <v>235959.0</v>
      </c>
      <c r="O686" s="66">
        <v>2.0130827E7</v>
      </c>
      <c r="P686" s="66" t="s">
        <v>459</v>
      </c>
      <c r="Q686" s="66">
        <v>13.0</v>
      </c>
      <c r="R686" s="66">
        <v>2.0130827E7</v>
      </c>
      <c r="S686" s="70">
        <v>1.0</v>
      </c>
      <c r="T686" s="70">
        <v>0.0</v>
      </c>
      <c r="U686" s="71" t="s">
        <v>2608</v>
      </c>
      <c r="V686" s="71" t="s">
        <v>2609</v>
      </c>
      <c r="W686" s="71" t="s">
        <v>49</v>
      </c>
      <c r="X686" s="72"/>
      <c r="Y686" s="65" t="s">
        <v>12</v>
      </c>
    </row>
    <row r="687">
      <c r="A687" s="65" t="s">
        <v>60</v>
      </c>
      <c r="B687" s="66">
        <v>1.17397317E8</v>
      </c>
      <c r="C687" s="65" t="s">
        <v>2816</v>
      </c>
      <c r="D687" s="65" t="s">
        <v>827</v>
      </c>
      <c r="E687" s="65" t="s">
        <v>2817</v>
      </c>
      <c r="F687" s="66" t="s">
        <v>2818</v>
      </c>
      <c r="G687" s="66">
        <v>464.0</v>
      </c>
      <c r="H687" s="66">
        <v>2.0031031E7</v>
      </c>
      <c r="I687" s="66">
        <v>0.0</v>
      </c>
      <c r="J687" s="66">
        <v>1.0</v>
      </c>
      <c r="K687" s="67"/>
      <c r="L687" s="67"/>
      <c r="M687" s="68" t="s">
        <v>2819</v>
      </c>
      <c r="N687" s="66">
        <v>235959.0</v>
      </c>
      <c r="O687" s="66">
        <v>2.0031031E7</v>
      </c>
      <c r="P687" s="66"/>
      <c r="Q687" s="66">
        <v>33.0</v>
      </c>
      <c r="R687" s="66">
        <v>2.0031031E7</v>
      </c>
      <c r="S687" s="70">
        <v>1.0</v>
      </c>
      <c r="T687" s="70">
        <v>0.0</v>
      </c>
      <c r="U687" s="71" t="s">
        <v>2608</v>
      </c>
      <c r="V687" s="71" t="s">
        <v>2609</v>
      </c>
      <c r="W687" s="71" t="s">
        <v>49</v>
      </c>
      <c r="X687" s="72"/>
      <c r="Y687" s="65" t="s">
        <v>12</v>
      </c>
    </row>
    <row r="688">
      <c r="A688" s="66" t="s">
        <v>30</v>
      </c>
      <c r="B688" s="66">
        <v>1648158.0</v>
      </c>
      <c r="C688" s="66" t="s">
        <v>2820</v>
      </c>
      <c r="D688" s="66" t="s">
        <v>164</v>
      </c>
      <c r="E688" s="66" t="s">
        <v>2821</v>
      </c>
      <c r="F688" s="66" t="s">
        <v>2822</v>
      </c>
      <c r="G688" s="66">
        <v>215.0</v>
      </c>
      <c r="H688" s="66">
        <v>2.0081023E7</v>
      </c>
      <c r="I688" s="66">
        <v>0.0</v>
      </c>
      <c r="J688" s="66">
        <v>11.0</v>
      </c>
      <c r="K688" s="67"/>
      <c r="L688" s="67"/>
      <c r="M688" s="68" t="s">
        <v>2823</v>
      </c>
      <c r="N688" s="66">
        <v>235959.0</v>
      </c>
      <c r="O688" s="66">
        <v>2.0081023E7</v>
      </c>
      <c r="P688" s="67"/>
      <c r="Q688" s="66">
        <v>11.0</v>
      </c>
      <c r="R688" s="66">
        <v>2.0081023E7</v>
      </c>
      <c r="S688" s="69">
        <v>1.0</v>
      </c>
      <c r="T688" s="69">
        <v>1.0</v>
      </c>
      <c r="U688" s="71" t="s">
        <v>2608</v>
      </c>
      <c r="V688" s="71" t="s">
        <v>2609</v>
      </c>
      <c r="W688" s="71" t="s">
        <v>49</v>
      </c>
      <c r="X688" s="72"/>
      <c r="Y688" s="66" t="s">
        <v>18</v>
      </c>
    </row>
    <row r="689">
      <c r="A689" s="74" t="s">
        <v>19</v>
      </c>
      <c r="B689" s="66">
        <v>4333929.0</v>
      </c>
      <c r="C689" s="65" t="s">
        <v>2824</v>
      </c>
      <c r="D689" s="65" t="s">
        <v>118</v>
      </c>
      <c r="E689" s="65" t="s">
        <v>2825</v>
      </c>
      <c r="F689" s="66" t="s">
        <v>2826</v>
      </c>
      <c r="G689" s="66">
        <v>216.0</v>
      </c>
      <c r="H689" s="66">
        <v>2.0170914E7</v>
      </c>
      <c r="I689" s="66">
        <v>0.0</v>
      </c>
      <c r="J689" s="66">
        <v>4.0</v>
      </c>
      <c r="K689" s="67"/>
      <c r="L689" s="67"/>
      <c r="M689" s="68" t="s">
        <v>2827</v>
      </c>
      <c r="N689" s="66">
        <v>235959.0</v>
      </c>
      <c r="O689" s="66">
        <v>2.0170914E7</v>
      </c>
      <c r="P689" s="66" t="s">
        <v>2212</v>
      </c>
      <c r="Q689" s="66">
        <v>11.0</v>
      </c>
      <c r="R689" s="66">
        <v>2.0170914E7</v>
      </c>
      <c r="S689" s="69">
        <v>1.0</v>
      </c>
      <c r="T689" s="69">
        <v>1.0</v>
      </c>
      <c r="U689" s="71" t="s">
        <v>2608</v>
      </c>
      <c r="V689" s="71" t="s">
        <v>2609</v>
      </c>
      <c r="W689" s="71" t="s">
        <v>49</v>
      </c>
      <c r="X689" s="65"/>
      <c r="Y689" s="66" t="s">
        <v>18</v>
      </c>
    </row>
    <row r="690">
      <c r="A690" s="68" t="s">
        <v>59</v>
      </c>
      <c r="B690" s="66">
        <v>7913975.0</v>
      </c>
      <c r="C690" s="66" t="s">
        <v>2828</v>
      </c>
      <c r="D690" s="66" t="s">
        <v>106</v>
      </c>
      <c r="E690" s="66" t="s">
        <v>2829</v>
      </c>
      <c r="F690" s="66" t="s">
        <v>2830</v>
      </c>
      <c r="G690" s="66">
        <v>138.0</v>
      </c>
      <c r="H690" s="66">
        <v>1.9990511E7</v>
      </c>
      <c r="I690" s="66">
        <v>0.0</v>
      </c>
      <c r="J690" s="66">
        <v>4.0</v>
      </c>
      <c r="K690" s="67"/>
      <c r="L690" s="67"/>
      <c r="M690" s="68" t="s">
        <v>2831</v>
      </c>
      <c r="N690" s="66">
        <v>235959.0</v>
      </c>
      <c r="O690" s="66">
        <v>1.9990511E7</v>
      </c>
      <c r="P690" s="66"/>
      <c r="Q690" s="66">
        <v>7.0</v>
      </c>
      <c r="R690" s="66">
        <v>1.9990511E7</v>
      </c>
      <c r="S690" s="70">
        <v>1.0</v>
      </c>
      <c r="T690" s="70">
        <v>0.0</v>
      </c>
      <c r="U690" s="71" t="s">
        <v>2608</v>
      </c>
      <c r="V690" s="71" t="s">
        <v>2609</v>
      </c>
      <c r="W690" s="71" t="s">
        <v>49</v>
      </c>
      <c r="X690" s="72"/>
      <c r="Y690" s="65" t="s">
        <v>12</v>
      </c>
    </row>
    <row r="691">
      <c r="A691" s="74" t="s">
        <v>56</v>
      </c>
      <c r="B691" s="66">
        <v>6193849.0</v>
      </c>
      <c r="C691" s="65" t="s">
        <v>2832</v>
      </c>
      <c r="D691" s="65" t="s">
        <v>949</v>
      </c>
      <c r="E691" s="65" t="s">
        <v>2833</v>
      </c>
      <c r="F691" s="66" t="s">
        <v>2834</v>
      </c>
      <c r="G691" s="66">
        <v>1517.0</v>
      </c>
      <c r="H691" s="66">
        <v>2.0190529E7</v>
      </c>
      <c r="I691" s="66">
        <v>0.0</v>
      </c>
      <c r="J691" s="66">
        <v>24.0</v>
      </c>
      <c r="K691" s="67"/>
      <c r="L691" s="67"/>
      <c r="M691" s="68" t="s">
        <v>2835</v>
      </c>
      <c r="N691" s="66">
        <v>235959.0</v>
      </c>
      <c r="O691" s="66">
        <v>2.0190529E7</v>
      </c>
      <c r="P691" s="66" t="s">
        <v>2836</v>
      </c>
      <c r="Q691" s="66">
        <v>72.0</v>
      </c>
      <c r="R691" s="66">
        <v>2.0190529E7</v>
      </c>
      <c r="S691" s="70">
        <v>1.0</v>
      </c>
      <c r="T691" s="70">
        <v>0.0</v>
      </c>
      <c r="U691" s="71" t="s">
        <v>2608</v>
      </c>
      <c r="V691" s="71" t="s">
        <v>2609</v>
      </c>
      <c r="W691" s="71" t="s">
        <v>51</v>
      </c>
      <c r="X691" s="65"/>
      <c r="Y691" s="66" t="s">
        <v>16</v>
      </c>
    </row>
    <row r="692">
      <c r="A692" s="66" t="s">
        <v>68</v>
      </c>
      <c r="B692" s="66">
        <v>8153979.0</v>
      </c>
      <c r="C692" s="66" t="s">
        <v>2837</v>
      </c>
      <c r="D692" s="66" t="s">
        <v>1101</v>
      </c>
      <c r="E692" s="66" t="s">
        <v>2838</v>
      </c>
      <c r="F692" s="66" t="s">
        <v>2839</v>
      </c>
      <c r="G692" s="66">
        <v>2540.0</v>
      </c>
      <c r="H692" s="66">
        <v>2.0110914E7</v>
      </c>
      <c r="I692" s="66">
        <v>0.0</v>
      </c>
      <c r="J692" s="66">
        <v>35.0</v>
      </c>
      <c r="K692" s="67"/>
      <c r="L692" s="67"/>
      <c r="M692" s="66" t="s">
        <v>121</v>
      </c>
      <c r="N692" s="66">
        <v>235959.0</v>
      </c>
      <c r="O692" s="66">
        <v>2.0110914E7</v>
      </c>
      <c r="P692" s="67"/>
      <c r="Q692" s="66">
        <v>130.0</v>
      </c>
      <c r="R692" s="66">
        <v>2.0110914E7</v>
      </c>
      <c r="S692" s="70">
        <v>1.0</v>
      </c>
      <c r="T692" s="70">
        <v>0.0</v>
      </c>
      <c r="U692" s="71" t="s">
        <v>2608</v>
      </c>
      <c r="V692" s="71" t="s">
        <v>2609</v>
      </c>
      <c r="W692" s="71" t="s">
        <v>49</v>
      </c>
      <c r="X692" s="72"/>
      <c r="Y692" s="65" t="s">
        <v>12</v>
      </c>
    </row>
    <row r="693">
      <c r="A693" s="65" t="s">
        <v>30</v>
      </c>
      <c r="B693" s="66">
        <v>2007822.0</v>
      </c>
      <c r="C693" s="65" t="s">
        <v>2840</v>
      </c>
      <c r="D693" s="65" t="s">
        <v>106</v>
      </c>
      <c r="E693" s="65" t="s">
        <v>2841</v>
      </c>
      <c r="F693" s="66" t="s">
        <v>2842</v>
      </c>
      <c r="G693" s="66">
        <v>146.0</v>
      </c>
      <c r="H693" s="66">
        <v>2.0090203E7</v>
      </c>
      <c r="I693" s="66">
        <v>0.0</v>
      </c>
      <c r="J693" s="66">
        <v>3.0</v>
      </c>
      <c r="K693" s="67"/>
      <c r="L693" s="67"/>
      <c r="M693" s="68" t="s">
        <v>2843</v>
      </c>
      <c r="N693" s="66">
        <v>235959.0</v>
      </c>
      <c r="O693" s="66">
        <v>2.0090203E7</v>
      </c>
      <c r="P693" s="66"/>
      <c r="Q693" s="66">
        <v>7.0</v>
      </c>
      <c r="R693" s="66">
        <v>2.0090203E7</v>
      </c>
      <c r="S693" s="69">
        <v>1.0</v>
      </c>
      <c r="T693" s="69">
        <v>0.0</v>
      </c>
      <c r="U693" s="71" t="s">
        <v>2608</v>
      </c>
      <c r="V693" s="71" t="s">
        <v>2609</v>
      </c>
      <c r="W693" s="71" t="s">
        <v>49</v>
      </c>
      <c r="X693" s="72"/>
      <c r="Y693" s="65" t="s">
        <v>12</v>
      </c>
    </row>
    <row r="694">
      <c r="A694" s="65" t="s">
        <v>40</v>
      </c>
      <c r="B694" s="66">
        <v>1869187.0</v>
      </c>
      <c r="C694" s="65" t="s">
        <v>128</v>
      </c>
      <c r="D694" s="65" t="s">
        <v>106</v>
      </c>
      <c r="E694" s="65" t="s">
        <v>129</v>
      </c>
      <c r="F694" s="66" t="s">
        <v>130</v>
      </c>
      <c r="G694" s="66">
        <v>554.0</v>
      </c>
      <c r="H694" s="66">
        <v>2.0180413E7</v>
      </c>
      <c r="I694" s="66">
        <v>0.0</v>
      </c>
      <c r="J694" s="66">
        <v>11.0</v>
      </c>
      <c r="K694" s="67"/>
      <c r="L694" s="67"/>
      <c r="M694" s="68" t="s">
        <v>2844</v>
      </c>
      <c r="N694" s="66">
        <v>235959.0</v>
      </c>
      <c r="O694" s="66">
        <v>2.0180413E7</v>
      </c>
      <c r="P694" s="67"/>
      <c r="Q694" s="66">
        <v>32.0</v>
      </c>
      <c r="R694" s="66">
        <v>2.0180413E7</v>
      </c>
      <c r="S694" s="70">
        <v>1.0</v>
      </c>
      <c r="T694" s="70">
        <v>0.0</v>
      </c>
      <c r="U694" s="71" t="s">
        <v>2608</v>
      </c>
      <c r="V694" s="71" t="s">
        <v>2609</v>
      </c>
      <c r="W694" s="71" t="s">
        <v>49</v>
      </c>
      <c r="X694" s="72"/>
      <c r="Y694" s="65" t="s">
        <v>12</v>
      </c>
    </row>
    <row r="695">
      <c r="A695" s="73" t="s">
        <v>24</v>
      </c>
      <c r="B695" s="66">
        <v>3.4396159E7</v>
      </c>
      <c r="C695" s="65" t="s">
        <v>2845</v>
      </c>
      <c r="D695" s="65" t="s">
        <v>106</v>
      </c>
      <c r="E695" s="65" t="s">
        <v>2846</v>
      </c>
      <c r="F695" s="66" t="s">
        <v>2847</v>
      </c>
      <c r="G695" s="66">
        <v>2538.0</v>
      </c>
      <c r="H695" s="66">
        <v>2.0140704E7</v>
      </c>
      <c r="I695" s="66">
        <v>0.0</v>
      </c>
      <c r="J695" s="66">
        <v>41.0</v>
      </c>
      <c r="K695" s="67"/>
      <c r="L695" s="67"/>
      <c r="M695" s="68" t="s">
        <v>2848</v>
      </c>
      <c r="N695" s="66">
        <v>235959.0</v>
      </c>
      <c r="O695" s="66">
        <v>2.0140704E7</v>
      </c>
      <c r="P695" s="66" t="s">
        <v>1036</v>
      </c>
      <c r="Q695" s="66">
        <v>177.0</v>
      </c>
      <c r="R695" s="66">
        <v>2.0140704E7</v>
      </c>
      <c r="S695" s="70">
        <v>1.0</v>
      </c>
      <c r="T695" s="70">
        <v>0.0</v>
      </c>
      <c r="U695" s="71" t="s">
        <v>2608</v>
      </c>
      <c r="V695" s="71" t="s">
        <v>2609</v>
      </c>
      <c r="W695" s="71" t="s">
        <v>49</v>
      </c>
      <c r="X695" s="72"/>
      <c r="Y695" s="65" t="s">
        <v>12</v>
      </c>
    </row>
    <row r="696">
      <c r="A696" s="66" t="s">
        <v>79</v>
      </c>
      <c r="B696" s="66">
        <v>9.8926576E7</v>
      </c>
      <c r="C696" s="66" t="s">
        <v>2849</v>
      </c>
      <c r="D696" s="66" t="s">
        <v>258</v>
      </c>
      <c r="E696" s="66" t="s">
        <v>2850</v>
      </c>
      <c r="F696" s="66" t="s">
        <v>2851</v>
      </c>
      <c r="G696" s="66">
        <v>425.0</v>
      </c>
      <c r="H696" s="66">
        <v>2.0151231E7</v>
      </c>
      <c r="I696" s="66">
        <v>0.0</v>
      </c>
      <c r="J696" s="66">
        <v>11.0</v>
      </c>
      <c r="K696" s="67"/>
      <c r="L696" s="67"/>
      <c r="M696" s="68" t="s">
        <v>2852</v>
      </c>
      <c r="N696" s="66">
        <v>235959.0</v>
      </c>
      <c r="O696" s="66">
        <v>2.0151231E7</v>
      </c>
      <c r="P696" s="66" t="s">
        <v>187</v>
      </c>
      <c r="Q696" s="66">
        <v>18.0</v>
      </c>
      <c r="R696" s="66">
        <v>2.0151231E7</v>
      </c>
      <c r="S696" s="70">
        <v>1.0</v>
      </c>
      <c r="T696" s="70">
        <v>0.0</v>
      </c>
      <c r="U696" s="71" t="s">
        <v>2608</v>
      </c>
      <c r="V696" s="71" t="s">
        <v>2609</v>
      </c>
      <c r="W696" s="71" t="s">
        <v>51</v>
      </c>
      <c r="X696" s="72"/>
      <c r="Y696" s="66" t="s">
        <v>16</v>
      </c>
    </row>
    <row r="697">
      <c r="A697" s="65" t="s">
        <v>79</v>
      </c>
      <c r="B697" s="66">
        <v>4.3404991E7</v>
      </c>
      <c r="C697" s="65" t="s">
        <v>2853</v>
      </c>
      <c r="D697" s="65" t="s">
        <v>123</v>
      </c>
      <c r="E697" s="65" t="s">
        <v>2854</v>
      </c>
      <c r="F697" s="66" t="s">
        <v>2855</v>
      </c>
      <c r="G697" s="66">
        <v>1533.0</v>
      </c>
      <c r="H697" s="66">
        <v>2.0101107E7</v>
      </c>
      <c r="I697" s="66">
        <v>0.0</v>
      </c>
      <c r="J697" s="66">
        <v>28.0</v>
      </c>
      <c r="K697" s="67"/>
      <c r="L697" s="67"/>
      <c r="M697" s="68" t="s">
        <v>2856</v>
      </c>
      <c r="N697" s="66">
        <v>235959.0</v>
      </c>
      <c r="O697" s="66">
        <v>2.0101107E7</v>
      </c>
      <c r="P697" s="66" t="s">
        <v>2857</v>
      </c>
      <c r="Q697" s="66">
        <v>74.0</v>
      </c>
      <c r="R697" s="66">
        <v>2.0101107E7</v>
      </c>
      <c r="S697" s="70">
        <v>1.0</v>
      </c>
      <c r="T697" s="70">
        <v>0.0</v>
      </c>
      <c r="U697" s="71" t="s">
        <v>2608</v>
      </c>
      <c r="V697" s="71" t="s">
        <v>2609</v>
      </c>
      <c r="W697" s="71" t="s">
        <v>49</v>
      </c>
      <c r="X697" s="72"/>
      <c r="Y697" s="65" t="s">
        <v>12</v>
      </c>
    </row>
    <row r="698">
      <c r="A698" s="68" t="s">
        <v>59</v>
      </c>
      <c r="B698" s="66">
        <v>1.20192013E8</v>
      </c>
      <c r="C698" s="66" t="s">
        <v>2858</v>
      </c>
      <c r="D698" s="66" t="s">
        <v>106</v>
      </c>
      <c r="E698" s="66" t="s">
        <v>2859</v>
      </c>
      <c r="F698" s="66" t="s">
        <v>2860</v>
      </c>
      <c r="G698" s="66">
        <v>293.0</v>
      </c>
      <c r="H698" s="66">
        <v>2.0120817E7</v>
      </c>
      <c r="I698" s="66">
        <v>0.0</v>
      </c>
      <c r="J698" s="66">
        <v>3.0</v>
      </c>
      <c r="K698" s="67"/>
      <c r="L698" s="67"/>
      <c r="M698" s="68" t="s">
        <v>2861</v>
      </c>
      <c r="N698" s="66">
        <v>235959.0</v>
      </c>
      <c r="O698" s="66">
        <v>2.0120817E7</v>
      </c>
      <c r="P698" s="67"/>
      <c r="Q698" s="66">
        <v>13.0</v>
      </c>
      <c r="R698" s="66">
        <v>2.0120817E7</v>
      </c>
      <c r="S698" s="70">
        <v>1.0</v>
      </c>
      <c r="T698" s="70">
        <v>0.0</v>
      </c>
      <c r="U698" s="71" t="s">
        <v>2608</v>
      </c>
      <c r="V698" s="71" t="s">
        <v>2609</v>
      </c>
      <c r="W698" s="71" t="s">
        <v>49</v>
      </c>
      <c r="X698" s="72"/>
      <c r="Y698" s="65" t="s">
        <v>12</v>
      </c>
    </row>
    <row r="699">
      <c r="A699" s="73" t="s">
        <v>30</v>
      </c>
      <c r="B699" s="66">
        <v>6708967.0</v>
      </c>
      <c r="C699" s="65" t="s">
        <v>2862</v>
      </c>
      <c r="D699" s="65" t="s">
        <v>106</v>
      </c>
      <c r="E699" s="65" t="s">
        <v>2863</v>
      </c>
      <c r="F699" s="66" t="s">
        <v>2864</v>
      </c>
      <c r="G699" s="66">
        <v>309.0</v>
      </c>
      <c r="H699" s="66">
        <v>2.0120817E7</v>
      </c>
      <c r="I699" s="66">
        <v>0.0</v>
      </c>
      <c r="J699" s="66">
        <v>8.0</v>
      </c>
      <c r="K699" s="67"/>
      <c r="L699" s="67"/>
      <c r="M699" s="68" t="s">
        <v>2865</v>
      </c>
      <c r="N699" s="66">
        <v>235959.0</v>
      </c>
      <c r="O699" s="66">
        <v>2.0120817E7</v>
      </c>
      <c r="P699" s="67"/>
      <c r="Q699" s="66">
        <v>17.0</v>
      </c>
      <c r="R699" s="66">
        <v>2.0120817E7</v>
      </c>
      <c r="S699" s="70">
        <v>1.0</v>
      </c>
      <c r="T699" s="70">
        <v>0.0</v>
      </c>
      <c r="U699" s="71" t="s">
        <v>2608</v>
      </c>
      <c r="V699" s="71" t="s">
        <v>2609</v>
      </c>
      <c r="W699" s="71" t="s">
        <v>49</v>
      </c>
      <c r="X699" s="65"/>
      <c r="Y699" s="65" t="s">
        <v>12</v>
      </c>
    </row>
    <row r="700">
      <c r="A700" s="66" t="s">
        <v>60</v>
      </c>
      <c r="B700" s="66">
        <v>2.9688426E7</v>
      </c>
      <c r="C700" s="66" t="s">
        <v>2866</v>
      </c>
      <c r="D700" s="66" t="s">
        <v>123</v>
      </c>
      <c r="E700" s="66" t="s">
        <v>2867</v>
      </c>
      <c r="F700" s="66" t="s">
        <v>2868</v>
      </c>
      <c r="G700" s="66">
        <v>247.0</v>
      </c>
      <c r="H700" s="66">
        <v>2.0001004E7</v>
      </c>
      <c r="I700" s="66">
        <v>0.0</v>
      </c>
      <c r="J700" s="66">
        <v>2.0</v>
      </c>
      <c r="K700" s="67"/>
      <c r="L700" s="67"/>
      <c r="M700" s="68" t="s">
        <v>2869</v>
      </c>
      <c r="N700" s="66">
        <v>235959.0</v>
      </c>
      <c r="O700" s="66">
        <v>2.0001004E7</v>
      </c>
      <c r="P700" s="66"/>
      <c r="Q700" s="66">
        <v>14.0</v>
      </c>
      <c r="R700" s="66">
        <v>2.0001004E7</v>
      </c>
      <c r="S700" s="70">
        <v>1.0</v>
      </c>
      <c r="T700" s="70">
        <v>0.0</v>
      </c>
      <c r="U700" s="71" t="s">
        <v>2608</v>
      </c>
      <c r="V700" s="71" t="s">
        <v>2609</v>
      </c>
      <c r="W700" s="71" t="s">
        <v>49</v>
      </c>
      <c r="X700" s="72"/>
      <c r="Y700" s="65" t="s">
        <v>12</v>
      </c>
    </row>
    <row r="701">
      <c r="A701" s="66" t="s">
        <v>58</v>
      </c>
      <c r="B701" s="66">
        <v>2897986.0</v>
      </c>
      <c r="C701" s="66" t="s">
        <v>2870</v>
      </c>
      <c r="D701" s="66" t="s">
        <v>112</v>
      </c>
      <c r="E701" s="66" t="s">
        <v>2871</v>
      </c>
      <c r="F701" s="66" t="s">
        <v>2872</v>
      </c>
      <c r="G701" s="66">
        <v>482.0</v>
      </c>
      <c r="H701" s="66">
        <v>2.0191211E7</v>
      </c>
      <c r="I701" s="66">
        <v>0.0</v>
      </c>
      <c r="J701" s="66">
        <v>6.0</v>
      </c>
      <c r="K701" s="67"/>
      <c r="L701" s="67"/>
      <c r="M701" s="68" t="s">
        <v>2873</v>
      </c>
      <c r="N701" s="66">
        <v>235959.0</v>
      </c>
      <c r="O701" s="66">
        <v>2.0191211E7</v>
      </c>
      <c r="P701" s="66"/>
      <c r="Q701" s="66">
        <v>23.0</v>
      </c>
      <c r="R701" s="66">
        <v>2.0191211E7</v>
      </c>
      <c r="S701" s="70">
        <v>1.0</v>
      </c>
      <c r="T701" s="70">
        <v>0.0</v>
      </c>
      <c r="U701" s="71" t="s">
        <v>2608</v>
      </c>
      <c r="V701" s="71" t="s">
        <v>2609</v>
      </c>
      <c r="W701" s="71" t="s">
        <v>49</v>
      </c>
      <c r="X701" s="72"/>
      <c r="Y701" s="65" t="s">
        <v>12</v>
      </c>
    </row>
    <row r="702">
      <c r="A702" s="73" t="s">
        <v>60</v>
      </c>
      <c r="B702" s="66">
        <v>1.97014889E8</v>
      </c>
      <c r="C702" s="65" t="s">
        <v>2874</v>
      </c>
      <c r="D702" s="65" t="s">
        <v>423</v>
      </c>
      <c r="E702" s="65" t="s">
        <v>2875</v>
      </c>
      <c r="F702" s="66" t="s">
        <v>2876</v>
      </c>
      <c r="G702" s="66">
        <v>3493.0</v>
      </c>
      <c r="H702" s="66">
        <v>2.006093E7</v>
      </c>
      <c r="I702" s="66">
        <v>0.0</v>
      </c>
      <c r="J702" s="66">
        <v>1.0</v>
      </c>
      <c r="K702" s="67"/>
      <c r="L702" s="67"/>
      <c r="M702" s="68" t="s">
        <v>2877</v>
      </c>
      <c r="N702" s="66">
        <v>235959.0</v>
      </c>
      <c r="O702" s="66">
        <v>2.006093E7</v>
      </c>
      <c r="P702" s="67"/>
      <c r="Q702" s="66">
        <v>210.0</v>
      </c>
      <c r="R702" s="66">
        <v>2.006093E7</v>
      </c>
      <c r="S702" s="70">
        <v>1.0</v>
      </c>
      <c r="T702" s="70">
        <v>0.0</v>
      </c>
      <c r="U702" s="71" t="s">
        <v>2608</v>
      </c>
      <c r="V702" s="71" t="s">
        <v>2609</v>
      </c>
      <c r="W702" s="71" t="s">
        <v>51</v>
      </c>
      <c r="X702" s="72"/>
      <c r="Y702" s="66" t="s">
        <v>16</v>
      </c>
    </row>
    <row r="703">
      <c r="A703" s="68" t="s">
        <v>59</v>
      </c>
      <c r="B703" s="66">
        <v>2.03521219E8</v>
      </c>
      <c r="C703" s="66" t="s">
        <v>2878</v>
      </c>
      <c r="D703" s="66" t="s">
        <v>112</v>
      </c>
      <c r="E703" s="66" t="s">
        <v>2879</v>
      </c>
      <c r="F703" s="66" t="s">
        <v>2880</v>
      </c>
      <c r="G703" s="66">
        <v>298.0</v>
      </c>
      <c r="H703" s="66">
        <v>2.0181207E7</v>
      </c>
      <c r="I703" s="66">
        <v>0.0</v>
      </c>
      <c r="J703" s="66">
        <v>8.0</v>
      </c>
      <c r="K703" s="67"/>
      <c r="L703" s="67"/>
      <c r="M703" s="68" t="s">
        <v>2881</v>
      </c>
      <c r="N703" s="66">
        <v>235959.0</v>
      </c>
      <c r="O703" s="66">
        <v>2.0181207E7</v>
      </c>
      <c r="P703" s="67"/>
      <c r="Q703" s="66">
        <v>14.0</v>
      </c>
      <c r="R703" s="66">
        <v>2.0181207E7</v>
      </c>
      <c r="S703" s="70">
        <v>1.0</v>
      </c>
      <c r="T703" s="70">
        <v>0.0</v>
      </c>
      <c r="U703" s="71" t="s">
        <v>2608</v>
      </c>
      <c r="V703" s="71" t="s">
        <v>2609</v>
      </c>
      <c r="W703" s="71" t="s">
        <v>49</v>
      </c>
      <c r="X703" s="72"/>
      <c r="Y703" s="65" t="s">
        <v>12</v>
      </c>
    </row>
    <row r="704">
      <c r="A704" s="66" t="s">
        <v>69</v>
      </c>
      <c r="B704" s="66">
        <v>3943832.0</v>
      </c>
      <c r="C704" s="66" t="s">
        <v>2882</v>
      </c>
      <c r="D704" s="66" t="s">
        <v>123</v>
      </c>
      <c r="E704" s="66" t="s">
        <v>2883</v>
      </c>
      <c r="F704" s="66" t="s">
        <v>2884</v>
      </c>
      <c r="G704" s="66">
        <v>920.0</v>
      </c>
      <c r="H704" s="66">
        <v>2.0161211E7</v>
      </c>
      <c r="I704" s="66">
        <v>0.0</v>
      </c>
      <c r="J704" s="66">
        <v>5.0</v>
      </c>
      <c r="K704" s="67"/>
      <c r="L704" s="67"/>
      <c r="M704" s="68" t="s">
        <v>2885</v>
      </c>
      <c r="N704" s="66">
        <v>235959.0</v>
      </c>
      <c r="O704" s="66">
        <v>2.0161211E7</v>
      </c>
      <c r="P704" s="66" t="s">
        <v>2886</v>
      </c>
      <c r="Q704" s="66">
        <v>49.0</v>
      </c>
      <c r="R704" s="66">
        <v>2.0161211E7</v>
      </c>
      <c r="S704" s="70">
        <v>1.0</v>
      </c>
      <c r="T704" s="70">
        <v>0.0</v>
      </c>
      <c r="U704" s="71" t="s">
        <v>2608</v>
      </c>
      <c r="V704" s="71" t="s">
        <v>2609</v>
      </c>
      <c r="W704" s="71" t="s">
        <v>49</v>
      </c>
      <c r="X704" s="72"/>
      <c r="Y704" s="65" t="s">
        <v>12</v>
      </c>
    </row>
    <row r="705">
      <c r="A705" s="66" t="s">
        <v>60</v>
      </c>
      <c r="B705" s="66">
        <v>3.3250538E7</v>
      </c>
      <c r="C705" s="66" t="s">
        <v>2887</v>
      </c>
      <c r="D705" s="66" t="s">
        <v>423</v>
      </c>
      <c r="E705" s="66" t="s">
        <v>2888</v>
      </c>
      <c r="F705" s="66" t="s">
        <v>2889</v>
      </c>
      <c r="G705" s="66">
        <v>1166.0</v>
      </c>
      <c r="H705" s="66">
        <v>2.0001119E7</v>
      </c>
      <c r="I705" s="66">
        <v>0.0</v>
      </c>
      <c r="J705" s="66">
        <v>2.0</v>
      </c>
      <c r="K705" s="67"/>
      <c r="L705" s="67"/>
      <c r="M705" s="68" t="s">
        <v>2890</v>
      </c>
      <c r="N705" s="66">
        <v>235959.0</v>
      </c>
      <c r="O705" s="66">
        <v>2.0001119E7</v>
      </c>
      <c r="P705" s="67"/>
      <c r="Q705" s="66">
        <v>51.0</v>
      </c>
      <c r="R705" s="66">
        <v>2.0001119E7</v>
      </c>
      <c r="S705" s="70">
        <v>1.0</v>
      </c>
      <c r="T705" s="70">
        <v>0.0</v>
      </c>
      <c r="U705" s="71" t="s">
        <v>2608</v>
      </c>
      <c r="V705" s="71" t="s">
        <v>2609</v>
      </c>
      <c r="W705" s="71" t="s">
        <v>51</v>
      </c>
      <c r="X705" s="72"/>
      <c r="Y705" s="66" t="s">
        <v>16</v>
      </c>
    </row>
    <row r="706">
      <c r="A706" s="66" t="s">
        <v>60</v>
      </c>
      <c r="B706" s="66">
        <v>2.57783798E8</v>
      </c>
      <c r="C706" s="66" t="s">
        <v>2891</v>
      </c>
      <c r="D706" s="66" t="s">
        <v>112</v>
      </c>
      <c r="E706" s="66" t="s">
        <v>2892</v>
      </c>
      <c r="F706" s="66" t="s">
        <v>2893</v>
      </c>
      <c r="G706" s="66">
        <v>817.0</v>
      </c>
      <c r="H706" s="66">
        <v>2.0081202E7</v>
      </c>
      <c r="I706" s="66">
        <v>0.0</v>
      </c>
      <c r="J706" s="66">
        <v>2.0</v>
      </c>
      <c r="K706" s="67"/>
      <c r="L706" s="67"/>
      <c r="M706" s="68" t="s">
        <v>2894</v>
      </c>
      <c r="N706" s="66">
        <v>235959.0</v>
      </c>
      <c r="O706" s="66">
        <v>2.0081202E7</v>
      </c>
      <c r="P706" s="67"/>
      <c r="Q706" s="66">
        <v>37.0</v>
      </c>
      <c r="R706" s="66">
        <v>2.0081202E7</v>
      </c>
      <c r="S706" s="70">
        <v>1.0</v>
      </c>
      <c r="T706" s="70">
        <v>0.0</v>
      </c>
      <c r="U706" s="71" t="s">
        <v>2608</v>
      </c>
      <c r="V706" s="71" t="s">
        <v>2609</v>
      </c>
      <c r="W706" s="71" t="s">
        <v>49</v>
      </c>
      <c r="X706" s="72"/>
      <c r="Y706" s="65" t="s">
        <v>12</v>
      </c>
    </row>
    <row r="707">
      <c r="A707" s="65" t="s">
        <v>60</v>
      </c>
      <c r="B707" s="66">
        <v>4.28298915E8</v>
      </c>
      <c r="C707" s="65" t="s">
        <v>2895</v>
      </c>
      <c r="D707" s="65" t="s">
        <v>106</v>
      </c>
      <c r="E707" s="65" t="s">
        <v>2896</v>
      </c>
      <c r="F707" s="66" t="s">
        <v>2897</v>
      </c>
      <c r="G707" s="66">
        <v>484.0</v>
      </c>
      <c r="H707" s="66">
        <v>2.0180405E7</v>
      </c>
      <c r="I707" s="66">
        <v>0.0</v>
      </c>
      <c r="J707" s="66">
        <v>1.0</v>
      </c>
      <c r="K707" s="67"/>
      <c r="L707" s="67"/>
      <c r="M707" s="68" t="s">
        <v>2898</v>
      </c>
      <c r="N707" s="66">
        <v>235959.0</v>
      </c>
      <c r="O707" s="66">
        <v>2.0180405E7</v>
      </c>
      <c r="P707" s="67"/>
      <c r="Q707" s="66">
        <v>22.0</v>
      </c>
      <c r="R707" s="66">
        <v>2.0180405E7</v>
      </c>
      <c r="S707" s="70">
        <v>1.0</v>
      </c>
      <c r="T707" s="70">
        <v>0.0</v>
      </c>
      <c r="U707" s="71" t="s">
        <v>2608</v>
      </c>
      <c r="V707" s="71" t="s">
        <v>2609</v>
      </c>
      <c r="W707" s="71" t="s">
        <v>49</v>
      </c>
      <c r="X707" s="72"/>
      <c r="Y707" s="65" t="s">
        <v>12</v>
      </c>
    </row>
    <row r="708">
      <c r="A708" s="66" t="s">
        <v>66</v>
      </c>
      <c r="B708" s="66">
        <v>3027920.0</v>
      </c>
      <c r="C708" s="66" t="s">
        <v>2899</v>
      </c>
      <c r="D708" s="66" t="s">
        <v>123</v>
      </c>
      <c r="E708" s="66" t="s">
        <v>2900</v>
      </c>
      <c r="F708" s="66" t="s">
        <v>2901</v>
      </c>
      <c r="G708" s="66">
        <v>296.0</v>
      </c>
      <c r="H708" s="66">
        <v>2.0061102E7</v>
      </c>
      <c r="I708" s="66">
        <v>0.0</v>
      </c>
      <c r="J708" s="66">
        <v>6.0</v>
      </c>
      <c r="K708" s="67"/>
      <c r="L708" s="67"/>
      <c r="M708" s="66" t="s">
        <v>121</v>
      </c>
      <c r="N708" s="66">
        <v>235959.0</v>
      </c>
      <c r="O708" s="66">
        <v>2.0061102E7</v>
      </c>
      <c r="P708" s="66"/>
      <c r="Q708" s="66">
        <v>20.0</v>
      </c>
      <c r="R708" s="66">
        <v>2.0061102E7</v>
      </c>
      <c r="S708" s="70">
        <v>1.0</v>
      </c>
      <c r="T708" s="70">
        <v>0.0</v>
      </c>
      <c r="U708" s="71" t="s">
        <v>2608</v>
      </c>
      <c r="V708" s="71" t="s">
        <v>2609</v>
      </c>
      <c r="W708" s="71" t="s">
        <v>49</v>
      </c>
      <c r="X708" s="72"/>
      <c r="Y708" s="65" t="s">
        <v>12</v>
      </c>
    </row>
    <row r="709">
      <c r="A709" s="74" t="s">
        <v>24</v>
      </c>
      <c r="B709" s="66">
        <v>4.680199E7</v>
      </c>
      <c r="C709" s="65" t="s">
        <v>2902</v>
      </c>
      <c r="D709" s="65" t="s">
        <v>112</v>
      </c>
      <c r="E709" s="65" t="s">
        <v>2903</v>
      </c>
      <c r="F709" s="66" t="s">
        <v>2904</v>
      </c>
      <c r="G709" s="66">
        <v>1169.0</v>
      </c>
      <c r="H709" s="66">
        <v>2.016091E7</v>
      </c>
      <c r="I709" s="66">
        <v>0.0</v>
      </c>
      <c r="J709" s="66">
        <v>20.0</v>
      </c>
      <c r="K709" s="67"/>
      <c r="L709" s="67"/>
      <c r="M709" s="68" t="s">
        <v>2905</v>
      </c>
      <c r="N709" s="66">
        <v>235959.0</v>
      </c>
      <c r="O709" s="66">
        <v>2.016091E7</v>
      </c>
      <c r="P709" s="66" t="s">
        <v>2906</v>
      </c>
      <c r="Q709" s="66">
        <v>69.0</v>
      </c>
      <c r="R709" s="66">
        <v>2.016091E7</v>
      </c>
      <c r="S709" s="70">
        <v>1.0</v>
      </c>
      <c r="T709" s="70">
        <v>0.0</v>
      </c>
      <c r="U709" s="71" t="s">
        <v>2608</v>
      </c>
      <c r="V709" s="71" t="s">
        <v>2609</v>
      </c>
      <c r="W709" s="71" t="s">
        <v>49</v>
      </c>
      <c r="X709" s="72"/>
      <c r="Y709" s="65" t="s">
        <v>12</v>
      </c>
    </row>
    <row r="710">
      <c r="A710" s="66" t="s">
        <v>60</v>
      </c>
      <c r="B710" s="66">
        <v>3.86082662E8</v>
      </c>
      <c r="C710" s="66" t="s">
        <v>2907</v>
      </c>
      <c r="D710" s="66" t="s">
        <v>106</v>
      </c>
      <c r="E710" s="66" t="s">
        <v>2908</v>
      </c>
      <c r="F710" s="66" t="s">
        <v>2909</v>
      </c>
      <c r="G710" s="66">
        <v>1208.0</v>
      </c>
      <c r="H710" s="66">
        <v>2.0151126E7</v>
      </c>
      <c r="I710" s="66">
        <v>0.0</v>
      </c>
      <c r="J710" s="66">
        <v>2.0</v>
      </c>
      <c r="K710" s="67"/>
      <c r="L710" s="67"/>
      <c r="M710" s="68" t="s">
        <v>2910</v>
      </c>
      <c r="N710" s="66">
        <v>235959.0</v>
      </c>
      <c r="O710" s="66">
        <v>2.0151126E7</v>
      </c>
      <c r="P710" s="67"/>
      <c r="Q710" s="66">
        <v>62.0</v>
      </c>
      <c r="R710" s="66">
        <v>2.0151126E7</v>
      </c>
      <c r="S710" s="70">
        <v>1.0</v>
      </c>
      <c r="T710" s="70">
        <v>0.0</v>
      </c>
      <c r="U710" s="71" t="s">
        <v>2608</v>
      </c>
      <c r="V710" s="71" t="s">
        <v>2609</v>
      </c>
      <c r="W710" s="71" t="s">
        <v>49</v>
      </c>
      <c r="X710" s="72"/>
      <c r="Y710" s="65" t="s">
        <v>12</v>
      </c>
    </row>
    <row r="711">
      <c r="A711" s="68" t="s">
        <v>73</v>
      </c>
      <c r="B711" s="66">
        <v>2.2089996E7</v>
      </c>
      <c r="C711" s="66" t="s">
        <v>2911</v>
      </c>
      <c r="D711" s="66" t="s">
        <v>123</v>
      </c>
      <c r="E711" s="66" t="s">
        <v>2912</v>
      </c>
      <c r="F711" s="66" t="s">
        <v>2913</v>
      </c>
      <c r="G711" s="66">
        <v>306.0</v>
      </c>
      <c r="H711" s="66">
        <v>2.0180629E7</v>
      </c>
      <c r="I711" s="66">
        <v>0.0</v>
      </c>
      <c r="J711" s="66">
        <v>4.0</v>
      </c>
      <c r="K711" s="67"/>
      <c r="L711" s="67"/>
      <c r="M711" s="68" t="s">
        <v>2914</v>
      </c>
      <c r="N711" s="66">
        <v>235959.0</v>
      </c>
      <c r="O711" s="66">
        <v>2.0180629E7</v>
      </c>
      <c r="P711" s="66" t="s">
        <v>2915</v>
      </c>
      <c r="Q711" s="66">
        <v>14.0</v>
      </c>
      <c r="R711" s="66">
        <v>2.0180629E7</v>
      </c>
      <c r="S711" s="70">
        <v>1.0</v>
      </c>
      <c r="T711" s="70">
        <v>0.0</v>
      </c>
      <c r="U711" s="71" t="s">
        <v>2608</v>
      </c>
      <c r="V711" s="71" t="s">
        <v>2609</v>
      </c>
      <c r="W711" s="71" t="s">
        <v>49</v>
      </c>
      <c r="X711" s="72"/>
      <c r="Y711" s="65" t="s">
        <v>12</v>
      </c>
    </row>
    <row r="712">
      <c r="A712" s="65" t="s">
        <v>79</v>
      </c>
      <c r="B712" s="66">
        <v>7.2675763E7</v>
      </c>
      <c r="C712" s="65" t="s">
        <v>2916</v>
      </c>
      <c r="D712" s="65" t="s">
        <v>106</v>
      </c>
      <c r="E712" s="65" t="s">
        <v>2917</v>
      </c>
      <c r="F712" s="66" t="s">
        <v>2918</v>
      </c>
      <c r="G712" s="66">
        <v>207.0</v>
      </c>
      <c r="H712" s="66">
        <v>2.0131112E7</v>
      </c>
      <c r="I712" s="66">
        <v>0.0</v>
      </c>
      <c r="J712" s="66">
        <v>8.0</v>
      </c>
      <c r="K712" s="67"/>
      <c r="L712" s="67"/>
      <c r="M712" s="68" t="s">
        <v>2919</v>
      </c>
      <c r="N712" s="66">
        <v>235959.0</v>
      </c>
      <c r="O712" s="66">
        <v>2.0131112E7</v>
      </c>
      <c r="P712" s="66" t="s">
        <v>2920</v>
      </c>
      <c r="Q712" s="66">
        <v>11.0</v>
      </c>
      <c r="R712" s="66">
        <v>2.0131112E7</v>
      </c>
      <c r="S712" s="70">
        <v>1.0</v>
      </c>
      <c r="T712" s="70">
        <v>0.0</v>
      </c>
      <c r="U712" s="71" t="s">
        <v>2608</v>
      </c>
      <c r="V712" s="71" t="s">
        <v>2609</v>
      </c>
      <c r="W712" s="71" t="s">
        <v>49</v>
      </c>
      <c r="X712" s="72"/>
      <c r="Y712" s="65" t="s">
        <v>12</v>
      </c>
    </row>
    <row r="713">
      <c r="A713" s="66" t="s">
        <v>60</v>
      </c>
      <c r="B713" s="66">
        <v>2.01862796E8</v>
      </c>
      <c r="C713" s="66" t="s">
        <v>2921</v>
      </c>
      <c r="D713" s="66" t="s">
        <v>123</v>
      </c>
      <c r="E713" s="66" t="s">
        <v>2922</v>
      </c>
      <c r="F713" s="66" t="s">
        <v>2923</v>
      </c>
      <c r="G713" s="66">
        <v>825.0</v>
      </c>
      <c r="H713" s="66">
        <v>2.0061109E7</v>
      </c>
      <c r="I713" s="66">
        <v>0.0</v>
      </c>
      <c r="J713" s="66">
        <v>2.0</v>
      </c>
      <c r="K713" s="67"/>
      <c r="L713" s="67"/>
      <c r="M713" s="68" t="s">
        <v>2924</v>
      </c>
      <c r="N713" s="66">
        <v>235959.0</v>
      </c>
      <c r="O713" s="66">
        <v>2.0061109E7</v>
      </c>
      <c r="P713" s="67"/>
      <c r="Q713" s="66">
        <v>39.0</v>
      </c>
      <c r="R713" s="66">
        <v>2.0061109E7</v>
      </c>
      <c r="S713" s="70">
        <v>1.0</v>
      </c>
      <c r="T713" s="70">
        <v>0.0</v>
      </c>
      <c r="U713" s="71" t="s">
        <v>2608</v>
      </c>
      <c r="V713" s="71" t="s">
        <v>2609</v>
      </c>
      <c r="W713" s="71" t="s">
        <v>49</v>
      </c>
      <c r="X713" s="72"/>
      <c r="Y713" s="65" t="s">
        <v>12</v>
      </c>
    </row>
    <row r="714">
      <c r="A714" s="66" t="s">
        <v>69</v>
      </c>
      <c r="B714" s="66">
        <v>8924564.0</v>
      </c>
      <c r="C714" s="66" t="s">
        <v>2925</v>
      </c>
      <c r="D714" s="66" t="s">
        <v>106</v>
      </c>
      <c r="E714" s="66" t="s">
        <v>2926</v>
      </c>
      <c r="F714" s="66" t="s">
        <v>2927</v>
      </c>
      <c r="G714" s="66">
        <v>2110.0</v>
      </c>
      <c r="H714" s="66">
        <v>2.0180712E7</v>
      </c>
      <c r="I714" s="66">
        <v>0.0</v>
      </c>
      <c r="J714" s="66">
        <v>28.0</v>
      </c>
      <c r="K714" s="67"/>
      <c r="L714" s="67"/>
      <c r="M714" s="68" t="s">
        <v>2928</v>
      </c>
      <c r="N714" s="66">
        <v>235959.0</v>
      </c>
      <c r="O714" s="66">
        <v>2.0180712E7</v>
      </c>
      <c r="P714" s="66" t="s">
        <v>2929</v>
      </c>
      <c r="Q714" s="66">
        <v>117.0</v>
      </c>
      <c r="R714" s="66">
        <v>2.0180712E7</v>
      </c>
      <c r="S714" s="70">
        <v>1.0</v>
      </c>
      <c r="T714" s="70">
        <v>0.0</v>
      </c>
      <c r="U714" s="71" t="s">
        <v>2608</v>
      </c>
      <c r="V714" s="71" t="s">
        <v>2609</v>
      </c>
      <c r="W714" s="71" t="s">
        <v>49</v>
      </c>
      <c r="X714" s="72"/>
      <c r="Y714" s="65" t="s">
        <v>12</v>
      </c>
    </row>
    <row r="715">
      <c r="A715" s="73" t="s">
        <v>60</v>
      </c>
      <c r="B715" s="66">
        <v>3.47310205E8</v>
      </c>
      <c r="C715" s="65" t="s">
        <v>2930</v>
      </c>
      <c r="D715" s="65" t="s">
        <v>118</v>
      </c>
      <c r="E715" s="65" t="s">
        <v>2931</v>
      </c>
      <c r="F715" s="66" t="s">
        <v>2932</v>
      </c>
      <c r="G715" s="66">
        <v>327.0</v>
      </c>
      <c r="H715" s="66">
        <v>2.0131002E7</v>
      </c>
      <c r="I715" s="66">
        <v>0.0</v>
      </c>
      <c r="J715" s="66">
        <v>1.0</v>
      </c>
      <c r="K715" s="67"/>
      <c r="L715" s="67"/>
      <c r="M715" s="68" t="s">
        <v>2933</v>
      </c>
      <c r="N715" s="66">
        <v>235959.0</v>
      </c>
      <c r="O715" s="66">
        <v>2.0131002E7</v>
      </c>
      <c r="P715" s="66"/>
      <c r="Q715" s="66">
        <v>15.0</v>
      </c>
      <c r="R715" s="66">
        <v>2.0131002E7</v>
      </c>
      <c r="S715" s="69">
        <v>1.0</v>
      </c>
      <c r="T715" s="69">
        <v>1.0</v>
      </c>
      <c r="U715" s="71" t="s">
        <v>2608</v>
      </c>
      <c r="V715" s="71" t="s">
        <v>2609</v>
      </c>
      <c r="W715" s="71" t="s">
        <v>49</v>
      </c>
      <c r="X715" s="72"/>
      <c r="Y715" s="66" t="s">
        <v>18</v>
      </c>
    </row>
    <row r="716">
      <c r="A716" s="74" t="s">
        <v>24</v>
      </c>
      <c r="B716" s="66">
        <v>4.5428315E7</v>
      </c>
      <c r="C716" s="65" t="s">
        <v>2934</v>
      </c>
      <c r="D716" s="65" t="s">
        <v>106</v>
      </c>
      <c r="E716" s="65" t="s">
        <v>2935</v>
      </c>
      <c r="F716" s="66" t="s">
        <v>2936</v>
      </c>
      <c r="G716" s="66">
        <v>488.0</v>
      </c>
      <c r="H716" s="66">
        <v>2.0160518E7</v>
      </c>
      <c r="I716" s="66">
        <v>0.0</v>
      </c>
      <c r="J716" s="66">
        <v>9.0</v>
      </c>
      <c r="K716" s="67"/>
      <c r="L716" s="67"/>
      <c r="M716" s="68" t="s">
        <v>2937</v>
      </c>
      <c r="N716" s="66">
        <v>235959.0</v>
      </c>
      <c r="O716" s="66">
        <v>2.0160518E7</v>
      </c>
      <c r="P716" s="66" t="s">
        <v>2938</v>
      </c>
      <c r="Q716" s="66">
        <v>27.0</v>
      </c>
      <c r="R716" s="66">
        <v>2.0160518E7</v>
      </c>
      <c r="S716" s="69">
        <v>1.0</v>
      </c>
      <c r="T716" s="69">
        <v>0.0</v>
      </c>
      <c r="U716" s="71" t="s">
        <v>2608</v>
      </c>
      <c r="V716" s="71" t="s">
        <v>2609</v>
      </c>
      <c r="W716" s="71" t="s">
        <v>49</v>
      </c>
      <c r="X716" s="72"/>
      <c r="Y716" s="65" t="s">
        <v>12</v>
      </c>
    </row>
    <row r="717">
      <c r="A717" s="66" t="s">
        <v>30</v>
      </c>
      <c r="B717" s="66">
        <v>488953.0</v>
      </c>
      <c r="C717" s="66" t="s">
        <v>2939</v>
      </c>
      <c r="D717" s="66" t="s">
        <v>244</v>
      </c>
      <c r="E717" s="66" t="s">
        <v>2940</v>
      </c>
      <c r="F717" s="66" t="s">
        <v>2941</v>
      </c>
      <c r="G717" s="66">
        <v>395.0</v>
      </c>
      <c r="H717" s="66">
        <v>2.0071127E7</v>
      </c>
      <c r="I717" s="66">
        <v>0.0</v>
      </c>
      <c r="J717" s="66">
        <v>6.0</v>
      </c>
      <c r="K717" s="67"/>
      <c r="L717" s="67"/>
      <c r="M717" s="68" t="s">
        <v>2942</v>
      </c>
      <c r="N717" s="66">
        <v>235959.0</v>
      </c>
      <c r="O717" s="66">
        <v>2.0071127E7</v>
      </c>
      <c r="P717" s="67"/>
      <c r="Q717" s="66">
        <v>12.0</v>
      </c>
      <c r="R717" s="66">
        <v>2.0071127E7</v>
      </c>
      <c r="S717" s="70">
        <v>1.0</v>
      </c>
      <c r="T717" s="70">
        <v>0.0</v>
      </c>
      <c r="U717" s="71" t="s">
        <v>2608</v>
      </c>
      <c r="V717" s="71" t="s">
        <v>2609</v>
      </c>
      <c r="W717" s="71" t="s">
        <v>51</v>
      </c>
      <c r="X717" s="72"/>
      <c r="Y717" s="66" t="s">
        <v>16</v>
      </c>
    </row>
    <row r="718">
      <c r="A718" s="68" t="s">
        <v>59</v>
      </c>
      <c r="B718" s="66">
        <v>9.1366762E7</v>
      </c>
      <c r="C718" s="66" t="s">
        <v>2943</v>
      </c>
      <c r="D718" s="66" t="s">
        <v>220</v>
      </c>
      <c r="E718" s="66" t="s">
        <v>2944</v>
      </c>
      <c r="F718" s="66" t="s">
        <v>2945</v>
      </c>
      <c r="G718" s="66">
        <v>267.0</v>
      </c>
      <c r="H718" s="66">
        <v>2.0090808E7</v>
      </c>
      <c r="I718" s="66">
        <v>0.0</v>
      </c>
      <c r="J718" s="66">
        <v>1.0</v>
      </c>
      <c r="K718" s="67"/>
      <c r="L718" s="67"/>
      <c r="M718" s="68" t="s">
        <v>2946</v>
      </c>
      <c r="N718" s="66">
        <v>235959.0</v>
      </c>
      <c r="O718" s="66">
        <v>2.0090808E7</v>
      </c>
      <c r="P718" s="67"/>
      <c r="Q718" s="66">
        <v>13.0</v>
      </c>
      <c r="R718" s="66">
        <v>2.0090808E7</v>
      </c>
      <c r="S718" s="70">
        <v>1.0</v>
      </c>
      <c r="T718" s="70">
        <v>0.0</v>
      </c>
      <c r="U718" s="71" t="s">
        <v>2608</v>
      </c>
      <c r="V718" s="71" t="s">
        <v>2609</v>
      </c>
      <c r="W718" s="71" t="s">
        <v>49</v>
      </c>
      <c r="X718" s="72"/>
      <c r="Y718" s="65" t="s">
        <v>12</v>
      </c>
    </row>
    <row r="719">
      <c r="A719" s="66" t="s">
        <v>79</v>
      </c>
      <c r="B719" s="66">
        <v>8.1610247E7</v>
      </c>
      <c r="C719" s="66" t="s">
        <v>2947</v>
      </c>
      <c r="D719" s="66" t="s">
        <v>118</v>
      </c>
      <c r="E719" s="66" t="s">
        <v>2948</v>
      </c>
      <c r="F719" s="66" t="s">
        <v>2949</v>
      </c>
      <c r="G719" s="66">
        <v>560.0</v>
      </c>
      <c r="H719" s="66">
        <v>2.0140814E7</v>
      </c>
      <c r="I719" s="66">
        <v>0.0</v>
      </c>
      <c r="J719" s="66">
        <v>12.0</v>
      </c>
      <c r="K719" s="67"/>
      <c r="L719" s="67"/>
      <c r="M719" s="68" t="s">
        <v>2950</v>
      </c>
      <c r="N719" s="66">
        <v>235959.0</v>
      </c>
      <c r="O719" s="66">
        <v>2.0140814E7</v>
      </c>
      <c r="P719" s="66" t="s">
        <v>2951</v>
      </c>
      <c r="Q719" s="66">
        <v>28.0</v>
      </c>
      <c r="R719" s="66">
        <v>2.0140814E7</v>
      </c>
      <c r="S719" s="69">
        <v>1.0</v>
      </c>
      <c r="T719" s="69">
        <v>1.0</v>
      </c>
      <c r="U719" s="71" t="s">
        <v>2608</v>
      </c>
      <c r="V719" s="71" t="s">
        <v>2609</v>
      </c>
      <c r="W719" s="71" t="s">
        <v>49</v>
      </c>
      <c r="X719" s="72"/>
      <c r="Y719" s="66" t="s">
        <v>18</v>
      </c>
    </row>
    <row r="720">
      <c r="A720" s="73" t="s">
        <v>23</v>
      </c>
      <c r="B720" s="66">
        <v>1323316.0</v>
      </c>
      <c r="C720" s="65" t="s">
        <v>2952</v>
      </c>
      <c r="D720" s="65" t="s">
        <v>106</v>
      </c>
      <c r="E720" s="65" t="s">
        <v>2953</v>
      </c>
      <c r="F720" s="66" t="s">
        <v>2954</v>
      </c>
      <c r="G720" s="66">
        <v>204.0</v>
      </c>
      <c r="H720" s="66">
        <v>2.0090306E7</v>
      </c>
      <c r="I720" s="66">
        <v>0.0</v>
      </c>
      <c r="J720" s="66">
        <v>2.0</v>
      </c>
      <c r="K720" s="67"/>
      <c r="L720" s="67"/>
      <c r="M720" s="66" t="s">
        <v>121</v>
      </c>
      <c r="N720" s="66">
        <v>235959.0</v>
      </c>
      <c r="O720" s="66">
        <v>2.0090306E7</v>
      </c>
      <c r="P720" s="66"/>
      <c r="Q720" s="66">
        <v>10.0</v>
      </c>
      <c r="R720" s="66">
        <v>2.0090306E7</v>
      </c>
      <c r="S720" s="70">
        <v>1.0</v>
      </c>
      <c r="T720" s="70">
        <v>0.0</v>
      </c>
      <c r="U720" s="71" t="s">
        <v>2608</v>
      </c>
      <c r="V720" s="71" t="s">
        <v>2609</v>
      </c>
      <c r="W720" s="71" t="s">
        <v>49</v>
      </c>
      <c r="X720" s="72"/>
      <c r="Y720" s="65" t="s">
        <v>12</v>
      </c>
    </row>
    <row r="721">
      <c r="A721" s="66" t="s">
        <v>40</v>
      </c>
      <c r="B721" s="66">
        <v>5526115.0</v>
      </c>
      <c r="C721" s="66" t="s">
        <v>133</v>
      </c>
      <c r="D721" s="66" t="s">
        <v>123</v>
      </c>
      <c r="E721" s="66" t="s">
        <v>134</v>
      </c>
      <c r="F721" s="66" t="s">
        <v>135</v>
      </c>
      <c r="G721" s="66">
        <v>495.0</v>
      </c>
      <c r="H721" s="66">
        <v>2.0181024E7</v>
      </c>
      <c r="I721" s="66">
        <v>0.0</v>
      </c>
      <c r="J721" s="66">
        <v>11.0</v>
      </c>
      <c r="K721" s="67"/>
      <c r="L721" s="67"/>
      <c r="M721" s="68" t="s">
        <v>2955</v>
      </c>
      <c r="N721" s="66">
        <v>235959.0</v>
      </c>
      <c r="O721" s="66">
        <v>2.0181024E7</v>
      </c>
      <c r="P721" s="66" t="s">
        <v>137</v>
      </c>
      <c r="Q721" s="66">
        <v>25.0</v>
      </c>
      <c r="R721" s="66">
        <v>2.0181024E7</v>
      </c>
      <c r="S721" s="70">
        <v>1.0</v>
      </c>
      <c r="T721" s="70">
        <v>0.0</v>
      </c>
      <c r="U721" s="71" t="s">
        <v>2608</v>
      </c>
      <c r="V721" s="71" t="s">
        <v>2609</v>
      </c>
      <c r="W721" s="71" t="s">
        <v>49</v>
      </c>
      <c r="X721" s="72"/>
      <c r="Y721" s="65" t="s">
        <v>12</v>
      </c>
    </row>
    <row r="722">
      <c r="A722" s="73" t="s">
        <v>60</v>
      </c>
      <c r="B722" s="66">
        <v>2.90060033E8</v>
      </c>
      <c r="C722" s="65" t="s">
        <v>2956</v>
      </c>
      <c r="D722" s="65" t="s">
        <v>112</v>
      </c>
      <c r="E722" s="65" t="s">
        <v>2957</v>
      </c>
      <c r="F722" s="66" t="s">
        <v>2958</v>
      </c>
      <c r="G722" s="66">
        <v>1247.0</v>
      </c>
      <c r="H722" s="66">
        <v>2.0100828E7</v>
      </c>
      <c r="I722" s="66">
        <v>0.0</v>
      </c>
      <c r="J722" s="66">
        <v>1.0</v>
      </c>
      <c r="K722" s="67"/>
      <c r="L722" s="67"/>
      <c r="M722" s="68" t="s">
        <v>2959</v>
      </c>
      <c r="N722" s="66">
        <v>235959.0</v>
      </c>
      <c r="O722" s="66">
        <v>2.0100828E7</v>
      </c>
      <c r="P722" s="67"/>
      <c r="Q722" s="66">
        <v>66.0</v>
      </c>
      <c r="R722" s="66">
        <v>2.0100828E7</v>
      </c>
      <c r="S722" s="69">
        <v>1.0</v>
      </c>
      <c r="T722" s="69">
        <v>0.0</v>
      </c>
      <c r="U722" s="71" t="s">
        <v>2608</v>
      </c>
      <c r="V722" s="71" t="s">
        <v>2609</v>
      </c>
      <c r="W722" s="71" t="s">
        <v>49</v>
      </c>
      <c r="X722" s="72"/>
      <c r="Y722" s="65" t="s">
        <v>14</v>
      </c>
    </row>
    <row r="723">
      <c r="A723" s="65" t="s">
        <v>60</v>
      </c>
      <c r="B723" s="66">
        <v>3.13948671E8</v>
      </c>
      <c r="C723" s="65" t="s">
        <v>2960</v>
      </c>
      <c r="D723" s="65" t="s">
        <v>123</v>
      </c>
      <c r="E723" s="65" t="s">
        <v>2961</v>
      </c>
      <c r="F723" s="66" t="s">
        <v>2962</v>
      </c>
      <c r="G723" s="66">
        <v>1349.0</v>
      </c>
      <c r="H723" s="66">
        <v>2.0111123E7</v>
      </c>
      <c r="I723" s="66">
        <v>0.0</v>
      </c>
      <c r="J723" s="66">
        <v>1.0</v>
      </c>
      <c r="K723" s="67"/>
      <c r="L723" s="67"/>
      <c r="M723" s="68" t="s">
        <v>2963</v>
      </c>
      <c r="N723" s="66">
        <v>235959.0</v>
      </c>
      <c r="O723" s="66">
        <v>2.0111123E7</v>
      </c>
      <c r="P723" s="66"/>
      <c r="Q723" s="66">
        <v>92.0</v>
      </c>
      <c r="R723" s="66">
        <v>2.0111123E7</v>
      </c>
      <c r="S723" s="70">
        <v>1.0</v>
      </c>
      <c r="T723" s="70">
        <v>0.0</v>
      </c>
      <c r="U723" s="71" t="s">
        <v>2608</v>
      </c>
      <c r="V723" s="71" t="s">
        <v>2609</v>
      </c>
      <c r="W723" s="71" t="s">
        <v>49</v>
      </c>
      <c r="X723" s="72"/>
      <c r="Y723" s="65" t="s">
        <v>12</v>
      </c>
    </row>
    <row r="724">
      <c r="A724" s="66" t="s">
        <v>60</v>
      </c>
      <c r="B724" s="66">
        <v>3.66424077E8</v>
      </c>
      <c r="C724" s="66" t="s">
        <v>2964</v>
      </c>
      <c r="D724" s="66" t="s">
        <v>294</v>
      </c>
      <c r="E724" s="66" t="s">
        <v>2965</v>
      </c>
      <c r="F724" s="66" t="s">
        <v>2966</v>
      </c>
      <c r="G724" s="66">
        <v>2042.0</v>
      </c>
      <c r="H724" s="66">
        <v>2.0141031E7</v>
      </c>
      <c r="I724" s="66">
        <v>0.0</v>
      </c>
      <c r="J724" s="66">
        <v>1.0</v>
      </c>
      <c r="K724" s="67"/>
      <c r="L724" s="67"/>
      <c r="M724" s="68" t="s">
        <v>2967</v>
      </c>
      <c r="N724" s="66">
        <v>235959.0</v>
      </c>
      <c r="O724" s="66">
        <v>2.0141031E7</v>
      </c>
      <c r="P724" s="66"/>
      <c r="Q724" s="66">
        <v>150.0</v>
      </c>
      <c r="R724" s="66">
        <v>2.0141031E7</v>
      </c>
      <c r="S724" s="69">
        <v>1.0</v>
      </c>
      <c r="T724" s="69">
        <v>1.0</v>
      </c>
      <c r="U724" s="71" t="s">
        <v>2608</v>
      </c>
      <c r="V724" s="71" t="s">
        <v>2609</v>
      </c>
      <c r="W724" s="71" t="s">
        <v>49</v>
      </c>
      <c r="X724" s="72"/>
      <c r="Y724" s="66" t="s">
        <v>18</v>
      </c>
    </row>
    <row r="725">
      <c r="A725" s="65" t="s">
        <v>63</v>
      </c>
      <c r="B725" s="66">
        <v>2.0359054E7</v>
      </c>
      <c r="C725" s="65" t="s">
        <v>2968</v>
      </c>
      <c r="D725" s="65" t="s">
        <v>106</v>
      </c>
      <c r="E725" s="65" t="s">
        <v>2969</v>
      </c>
      <c r="F725" s="66" t="s">
        <v>2970</v>
      </c>
      <c r="G725" s="66">
        <v>447.0</v>
      </c>
      <c r="H725" s="66">
        <v>2.0140428E7</v>
      </c>
      <c r="I725" s="66">
        <v>0.0</v>
      </c>
      <c r="J725" s="66">
        <v>11.0</v>
      </c>
      <c r="K725" s="67"/>
      <c r="L725" s="67"/>
      <c r="M725" s="68" t="s">
        <v>2971</v>
      </c>
      <c r="N725" s="66">
        <v>235959.0</v>
      </c>
      <c r="O725" s="66">
        <v>2.0140428E7</v>
      </c>
      <c r="P725" s="66"/>
      <c r="Q725" s="66">
        <v>19.0</v>
      </c>
      <c r="R725" s="66">
        <v>2.0140428E7</v>
      </c>
      <c r="S725" s="70">
        <v>1.0</v>
      </c>
      <c r="T725" s="70">
        <v>0.0</v>
      </c>
      <c r="U725" s="71" t="s">
        <v>2608</v>
      </c>
      <c r="V725" s="71" t="s">
        <v>2609</v>
      </c>
      <c r="W725" s="71" t="s">
        <v>49</v>
      </c>
      <c r="X725" s="72"/>
      <c r="Y725" s="65" t="s">
        <v>12</v>
      </c>
    </row>
    <row r="726">
      <c r="A726" s="68" t="s">
        <v>59</v>
      </c>
      <c r="B726" s="66">
        <v>6.0286956E7</v>
      </c>
      <c r="C726" s="66" t="s">
        <v>2972</v>
      </c>
      <c r="D726" s="66" t="s">
        <v>1408</v>
      </c>
      <c r="E726" s="66" t="s">
        <v>2973</v>
      </c>
      <c r="F726" s="66" t="s">
        <v>2974</v>
      </c>
      <c r="G726" s="66">
        <v>215.0</v>
      </c>
      <c r="H726" s="66">
        <v>2.0051113E7</v>
      </c>
      <c r="I726" s="66">
        <v>0.0</v>
      </c>
      <c r="J726" s="66">
        <v>1.0</v>
      </c>
      <c r="K726" s="67"/>
      <c r="L726" s="67"/>
      <c r="M726" s="68" t="s">
        <v>2975</v>
      </c>
      <c r="N726" s="66">
        <v>235959.0</v>
      </c>
      <c r="O726" s="66">
        <v>2.0051113E7</v>
      </c>
      <c r="P726" s="67"/>
      <c r="Q726" s="66">
        <v>11.0</v>
      </c>
      <c r="R726" s="66">
        <v>2.0051113E7</v>
      </c>
      <c r="S726" s="70">
        <v>1.0</v>
      </c>
      <c r="T726" s="70">
        <v>0.0</v>
      </c>
      <c r="U726" s="71" t="s">
        <v>2608</v>
      </c>
      <c r="V726" s="71" t="s">
        <v>2609</v>
      </c>
      <c r="W726" s="71" t="s">
        <v>51</v>
      </c>
      <c r="X726" s="72"/>
      <c r="Y726" s="66" t="s">
        <v>16</v>
      </c>
    </row>
    <row r="727">
      <c r="A727" s="68" t="s">
        <v>59</v>
      </c>
      <c r="B727" s="66">
        <v>1.37141318E8</v>
      </c>
      <c r="C727" s="66" t="s">
        <v>2976</v>
      </c>
      <c r="D727" s="66" t="s">
        <v>2977</v>
      </c>
      <c r="E727" s="66" t="s">
        <v>2978</v>
      </c>
      <c r="F727" s="66" t="s">
        <v>2979</v>
      </c>
      <c r="G727" s="66">
        <v>464.0</v>
      </c>
      <c r="H727" s="66">
        <v>2.0140121E7</v>
      </c>
      <c r="I727" s="66">
        <v>0.0</v>
      </c>
      <c r="J727" s="66">
        <v>1.0</v>
      </c>
      <c r="K727" s="67"/>
      <c r="L727" s="67"/>
      <c r="M727" s="68" t="s">
        <v>2980</v>
      </c>
      <c r="N727" s="66">
        <v>235959.0</v>
      </c>
      <c r="O727" s="66">
        <v>2.0140121E7</v>
      </c>
      <c r="P727" s="67"/>
      <c r="Q727" s="66">
        <v>29.0</v>
      </c>
      <c r="R727" s="66">
        <v>2.0140121E7</v>
      </c>
      <c r="S727" s="70">
        <v>1.0</v>
      </c>
      <c r="T727" s="70">
        <v>0.0</v>
      </c>
      <c r="U727" s="71" t="s">
        <v>2608</v>
      </c>
      <c r="V727" s="71" t="s">
        <v>2609</v>
      </c>
      <c r="W727" s="71" t="s">
        <v>51</v>
      </c>
      <c r="X727" s="72"/>
      <c r="Y727" s="66" t="s">
        <v>16</v>
      </c>
    </row>
    <row r="728">
      <c r="A728" s="66" t="s">
        <v>62</v>
      </c>
      <c r="B728" s="66">
        <v>1.2892357E7</v>
      </c>
      <c r="C728" s="66" t="s">
        <v>2981</v>
      </c>
      <c r="D728" s="66" t="s">
        <v>258</v>
      </c>
      <c r="E728" s="66" t="s">
        <v>2982</v>
      </c>
      <c r="F728" s="66" t="s">
        <v>2983</v>
      </c>
      <c r="G728" s="66">
        <v>230.0</v>
      </c>
      <c r="H728" s="66">
        <v>2.0101013E7</v>
      </c>
      <c r="I728" s="66">
        <v>0.0</v>
      </c>
      <c r="J728" s="66">
        <v>3.0</v>
      </c>
      <c r="K728" s="67"/>
      <c r="L728" s="67"/>
      <c r="M728" s="66" t="s">
        <v>121</v>
      </c>
      <c r="N728" s="66">
        <v>235959.0</v>
      </c>
      <c r="O728" s="66">
        <v>2.0101013E7</v>
      </c>
      <c r="P728" s="67"/>
      <c r="Q728" s="66">
        <v>11.0</v>
      </c>
      <c r="R728" s="66">
        <v>2.0101013E7</v>
      </c>
      <c r="S728" s="70">
        <v>1.0</v>
      </c>
      <c r="T728" s="70">
        <v>0.0</v>
      </c>
      <c r="U728" s="71" t="s">
        <v>2608</v>
      </c>
      <c r="V728" s="71" t="s">
        <v>2609</v>
      </c>
      <c r="W728" s="71" t="s">
        <v>51</v>
      </c>
      <c r="X728" s="67"/>
      <c r="Y728" s="66" t="s">
        <v>16</v>
      </c>
    </row>
    <row r="729">
      <c r="A729" s="74" t="s">
        <v>59</v>
      </c>
      <c r="B729" s="66">
        <v>1.08889823E8</v>
      </c>
      <c r="C729" s="65" t="s">
        <v>2984</v>
      </c>
      <c r="D729" s="65" t="s">
        <v>629</v>
      </c>
      <c r="E729" s="65" t="s">
        <v>2985</v>
      </c>
      <c r="F729" s="66" t="s">
        <v>2986</v>
      </c>
      <c r="G729" s="66">
        <v>133.0</v>
      </c>
      <c r="H729" s="66">
        <v>2.0110811E7</v>
      </c>
      <c r="I729" s="66">
        <v>0.0</v>
      </c>
      <c r="J729" s="66">
        <v>1.0</v>
      </c>
      <c r="K729" s="67"/>
      <c r="L729" s="67"/>
      <c r="M729" s="68" t="s">
        <v>2987</v>
      </c>
      <c r="N729" s="66">
        <v>235959.0</v>
      </c>
      <c r="O729" s="66">
        <v>2.0110811E7</v>
      </c>
      <c r="P729" s="66"/>
      <c r="Q729" s="66">
        <v>9.0</v>
      </c>
      <c r="R729" s="66">
        <v>2.0110811E7</v>
      </c>
      <c r="S729" s="70">
        <v>1.0</v>
      </c>
      <c r="T729" s="70">
        <v>0.0</v>
      </c>
      <c r="U729" s="71" t="s">
        <v>2608</v>
      </c>
      <c r="V729" s="71" t="s">
        <v>2609</v>
      </c>
      <c r="W729" s="71" t="s">
        <v>51</v>
      </c>
      <c r="X729" s="72"/>
      <c r="Y729" s="66" t="s">
        <v>16</v>
      </c>
    </row>
    <row r="730">
      <c r="A730" s="68" t="s">
        <v>19</v>
      </c>
      <c r="B730" s="66">
        <v>1567596.0</v>
      </c>
      <c r="C730" s="66" t="s">
        <v>2988</v>
      </c>
      <c r="D730" s="66" t="s">
        <v>629</v>
      </c>
      <c r="E730" s="66" t="s">
        <v>2989</v>
      </c>
      <c r="F730" s="66" t="s">
        <v>2990</v>
      </c>
      <c r="G730" s="66">
        <v>1053.0</v>
      </c>
      <c r="H730" s="66">
        <v>2.0140503E7</v>
      </c>
      <c r="I730" s="66">
        <v>0.0</v>
      </c>
      <c r="J730" s="66">
        <v>31.0</v>
      </c>
      <c r="K730" s="67"/>
      <c r="L730" s="67"/>
      <c r="M730" s="68" t="s">
        <v>2991</v>
      </c>
      <c r="N730" s="66">
        <v>235959.0</v>
      </c>
      <c r="O730" s="66">
        <v>2.0140503E7</v>
      </c>
      <c r="P730" s="66" t="s">
        <v>2992</v>
      </c>
      <c r="Q730" s="66">
        <v>68.0</v>
      </c>
      <c r="R730" s="66">
        <v>2.0140503E7</v>
      </c>
      <c r="S730" s="70">
        <v>1.0</v>
      </c>
      <c r="T730" s="70">
        <v>0.0</v>
      </c>
      <c r="U730" s="71" t="s">
        <v>2608</v>
      </c>
      <c r="V730" s="71" t="s">
        <v>2609</v>
      </c>
      <c r="W730" s="71" t="s">
        <v>51</v>
      </c>
      <c r="X730" s="72"/>
      <c r="Y730" s="66" t="s">
        <v>16</v>
      </c>
    </row>
    <row r="731">
      <c r="A731" s="74" t="s">
        <v>59</v>
      </c>
      <c r="B731" s="66">
        <v>1.63703191E8</v>
      </c>
      <c r="C731" s="65" t="s">
        <v>2993</v>
      </c>
      <c r="D731" s="65" t="s">
        <v>2994</v>
      </c>
      <c r="E731" s="65" t="s">
        <v>2995</v>
      </c>
      <c r="F731" s="66" t="s">
        <v>2996</v>
      </c>
      <c r="G731" s="66">
        <v>109.0</v>
      </c>
      <c r="H731" s="66">
        <v>2.0160229E7</v>
      </c>
      <c r="I731" s="66">
        <v>0.0</v>
      </c>
      <c r="J731" s="66">
        <v>3.0</v>
      </c>
      <c r="K731" s="67"/>
      <c r="L731" s="67"/>
      <c r="M731" s="68" t="s">
        <v>2997</v>
      </c>
      <c r="N731" s="66">
        <v>235959.0</v>
      </c>
      <c r="O731" s="66">
        <v>2.0160229E7</v>
      </c>
      <c r="P731" s="66" t="s">
        <v>2998</v>
      </c>
      <c r="Q731" s="66">
        <v>4.0</v>
      </c>
      <c r="R731" s="66">
        <v>2.0160229E7</v>
      </c>
      <c r="S731" s="70">
        <v>1.0</v>
      </c>
      <c r="T731" s="70">
        <v>0.0</v>
      </c>
      <c r="U731" s="71" t="s">
        <v>2608</v>
      </c>
      <c r="V731" s="71" t="s">
        <v>2609</v>
      </c>
      <c r="W731" s="71" t="s">
        <v>51</v>
      </c>
      <c r="X731" s="72"/>
      <c r="Y731" s="66" t="s">
        <v>16</v>
      </c>
    </row>
    <row r="732">
      <c r="A732" s="68" t="s">
        <v>59</v>
      </c>
      <c r="B732" s="66">
        <v>1.780131E8</v>
      </c>
      <c r="C732" s="66" t="s">
        <v>2999</v>
      </c>
      <c r="D732" s="66" t="s">
        <v>139</v>
      </c>
      <c r="E732" s="66" t="s">
        <v>3000</v>
      </c>
      <c r="F732" s="66" t="s">
        <v>3001</v>
      </c>
      <c r="G732" s="66">
        <v>307.0</v>
      </c>
      <c r="H732" s="66">
        <v>2.0170102E7</v>
      </c>
      <c r="I732" s="66">
        <v>0.0</v>
      </c>
      <c r="J732" s="66">
        <v>8.0</v>
      </c>
      <c r="K732" s="67"/>
      <c r="L732" s="67"/>
      <c r="M732" s="68" t="s">
        <v>3002</v>
      </c>
      <c r="N732" s="66">
        <v>235959.0</v>
      </c>
      <c r="O732" s="66">
        <v>2.0170102E7</v>
      </c>
      <c r="P732" s="66"/>
      <c r="Q732" s="66">
        <v>15.0</v>
      </c>
      <c r="R732" s="66">
        <v>2.0170102E7</v>
      </c>
      <c r="S732" s="70">
        <v>1.0</v>
      </c>
      <c r="T732" s="70">
        <v>0.0</v>
      </c>
      <c r="U732" s="71" t="s">
        <v>2608</v>
      </c>
      <c r="V732" s="71" t="s">
        <v>2609</v>
      </c>
      <c r="W732" s="71" t="s">
        <v>51</v>
      </c>
      <c r="X732" s="72"/>
      <c r="Y732" s="66" t="s">
        <v>16</v>
      </c>
    </row>
    <row r="733">
      <c r="A733" s="66" t="s">
        <v>60</v>
      </c>
      <c r="B733" s="66">
        <v>3.97175234E8</v>
      </c>
      <c r="C733" s="66" t="s">
        <v>3003</v>
      </c>
      <c r="D733" s="66" t="s">
        <v>139</v>
      </c>
      <c r="E733" s="66" t="s">
        <v>3004</v>
      </c>
      <c r="F733" s="66" t="s">
        <v>3005</v>
      </c>
      <c r="G733" s="66">
        <v>1385.0</v>
      </c>
      <c r="H733" s="66">
        <v>2.0160724E7</v>
      </c>
      <c r="I733" s="66">
        <v>0.0</v>
      </c>
      <c r="J733" s="66">
        <v>1.0</v>
      </c>
      <c r="K733" s="67"/>
      <c r="L733" s="67"/>
      <c r="M733" s="68" t="s">
        <v>3006</v>
      </c>
      <c r="N733" s="66">
        <v>235959.0</v>
      </c>
      <c r="O733" s="66">
        <v>2.0160724E7</v>
      </c>
      <c r="P733" s="67"/>
      <c r="Q733" s="66">
        <v>56.0</v>
      </c>
      <c r="R733" s="66">
        <v>2.0160724E7</v>
      </c>
      <c r="S733" s="70">
        <v>1.0</v>
      </c>
      <c r="T733" s="70">
        <v>0.0</v>
      </c>
      <c r="U733" s="71" t="s">
        <v>2608</v>
      </c>
      <c r="V733" s="71" t="s">
        <v>2609</v>
      </c>
      <c r="W733" s="71" t="s">
        <v>51</v>
      </c>
      <c r="X733" s="72"/>
      <c r="Y733" s="66" t="s">
        <v>16</v>
      </c>
    </row>
    <row r="734">
      <c r="A734" s="66" t="s">
        <v>60</v>
      </c>
      <c r="B734" s="66">
        <v>4.05772608E8</v>
      </c>
      <c r="C734" s="66" t="s">
        <v>3007</v>
      </c>
      <c r="D734" s="66" t="s">
        <v>106</v>
      </c>
      <c r="E734" s="66" t="s">
        <v>3008</v>
      </c>
      <c r="F734" s="66" t="s">
        <v>3009</v>
      </c>
      <c r="G734" s="66">
        <v>339.0</v>
      </c>
      <c r="H734" s="66">
        <v>2.0170106E7</v>
      </c>
      <c r="I734" s="66">
        <v>0.0</v>
      </c>
      <c r="J734" s="66">
        <v>1.0</v>
      </c>
      <c r="K734" s="67"/>
      <c r="L734" s="67"/>
      <c r="M734" s="68" t="s">
        <v>3010</v>
      </c>
      <c r="N734" s="66">
        <v>235959.0</v>
      </c>
      <c r="O734" s="66">
        <v>2.0170106E7</v>
      </c>
      <c r="P734" s="66"/>
      <c r="Q734" s="66">
        <v>14.0</v>
      </c>
      <c r="R734" s="66">
        <v>2.0170106E7</v>
      </c>
      <c r="S734" s="70">
        <v>1.0</v>
      </c>
      <c r="T734" s="70">
        <v>0.0</v>
      </c>
      <c r="U734" s="71" t="s">
        <v>2608</v>
      </c>
      <c r="V734" s="71" t="s">
        <v>2609</v>
      </c>
      <c r="W734" s="71" t="s">
        <v>49</v>
      </c>
      <c r="X734" s="72"/>
      <c r="Y734" s="65" t="s">
        <v>12</v>
      </c>
    </row>
    <row r="735">
      <c r="A735" s="68" t="s">
        <v>59</v>
      </c>
      <c r="B735" s="66">
        <v>1.11062104E8</v>
      </c>
      <c r="C735" s="66" t="s">
        <v>138</v>
      </c>
      <c r="D735" s="66" t="s">
        <v>139</v>
      </c>
      <c r="E735" s="66" t="s">
        <v>140</v>
      </c>
      <c r="F735" s="66" t="s">
        <v>141</v>
      </c>
      <c r="G735" s="66">
        <v>206.0</v>
      </c>
      <c r="H735" s="66">
        <v>2.0111117E7</v>
      </c>
      <c r="I735" s="66">
        <v>0.0</v>
      </c>
      <c r="J735" s="66">
        <v>1.0</v>
      </c>
      <c r="K735" s="67"/>
      <c r="L735" s="67"/>
      <c r="M735" s="68" t="s">
        <v>3011</v>
      </c>
      <c r="N735" s="66">
        <v>235959.0</v>
      </c>
      <c r="O735" s="66">
        <v>2.0111117E7</v>
      </c>
      <c r="P735" s="67"/>
      <c r="Q735" s="66">
        <v>10.0</v>
      </c>
      <c r="R735" s="66">
        <v>2.0111117E7</v>
      </c>
      <c r="S735" s="70">
        <v>1.0</v>
      </c>
      <c r="T735" s="70">
        <v>0.0</v>
      </c>
      <c r="U735" s="71" t="s">
        <v>2608</v>
      </c>
      <c r="V735" s="71" t="s">
        <v>2609</v>
      </c>
      <c r="W735" s="71" t="s">
        <v>51</v>
      </c>
      <c r="X735" s="72"/>
      <c r="Y735" s="66" t="s">
        <v>16</v>
      </c>
    </row>
    <row r="736">
      <c r="A736" s="68" t="s">
        <v>59</v>
      </c>
      <c r="B736" s="66">
        <v>1.38574585E8</v>
      </c>
      <c r="C736" s="66" t="s">
        <v>3012</v>
      </c>
      <c r="D736" s="66" t="s">
        <v>258</v>
      </c>
      <c r="E736" s="66" t="s">
        <v>3013</v>
      </c>
      <c r="F736" s="66" t="s">
        <v>3014</v>
      </c>
      <c r="G736" s="66">
        <v>1226.0</v>
      </c>
      <c r="H736" s="66">
        <v>2.0140316E7</v>
      </c>
      <c r="I736" s="66">
        <v>0.0</v>
      </c>
      <c r="J736" s="66">
        <v>1.0</v>
      </c>
      <c r="K736" s="67"/>
      <c r="L736" s="67"/>
      <c r="M736" s="68" t="s">
        <v>3015</v>
      </c>
      <c r="N736" s="66">
        <v>235959.0</v>
      </c>
      <c r="O736" s="66">
        <v>2.0140316E7</v>
      </c>
      <c r="P736" s="67"/>
      <c r="Q736" s="66">
        <v>66.0</v>
      </c>
      <c r="R736" s="66">
        <v>2.0140316E7</v>
      </c>
      <c r="S736" s="70">
        <v>1.0</v>
      </c>
      <c r="T736" s="70">
        <v>0.0</v>
      </c>
      <c r="U736" s="71" t="s">
        <v>2608</v>
      </c>
      <c r="V736" s="71" t="s">
        <v>2609</v>
      </c>
      <c r="W736" s="71" t="s">
        <v>51</v>
      </c>
      <c r="X736" s="72"/>
      <c r="Y736" s="66" t="s">
        <v>16</v>
      </c>
    </row>
    <row r="737">
      <c r="A737" s="66" t="s">
        <v>40</v>
      </c>
      <c r="B737" s="66">
        <v>1.1631255E7</v>
      </c>
      <c r="C737" s="66" t="s">
        <v>143</v>
      </c>
      <c r="D737" s="66" t="s">
        <v>123</v>
      </c>
      <c r="E737" s="66" t="s">
        <v>144</v>
      </c>
      <c r="F737" s="66" t="s">
        <v>3016</v>
      </c>
      <c r="G737" s="66">
        <v>126.0</v>
      </c>
      <c r="H737" s="66">
        <v>2.0190706E7</v>
      </c>
      <c r="I737" s="66">
        <v>0.0</v>
      </c>
      <c r="J737" s="66">
        <v>3.0</v>
      </c>
      <c r="K737" s="67"/>
      <c r="L737" s="67"/>
      <c r="M737" s="68" t="s">
        <v>3017</v>
      </c>
      <c r="N737" s="66">
        <v>235959.0</v>
      </c>
      <c r="O737" s="66">
        <v>2.0190706E7</v>
      </c>
      <c r="P737" s="66" t="s">
        <v>147</v>
      </c>
      <c r="Q737" s="66">
        <v>7.0</v>
      </c>
      <c r="R737" s="66">
        <v>2.0190706E7</v>
      </c>
      <c r="S737" s="70">
        <v>1.0</v>
      </c>
      <c r="T737" s="70">
        <v>0.0</v>
      </c>
      <c r="U737" s="71" t="s">
        <v>2608</v>
      </c>
      <c r="V737" s="71" t="s">
        <v>2609</v>
      </c>
      <c r="W737" s="71" t="s">
        <v>49</v>
      </c>
      <c r="X737" s="71"/>
      <c r="Y737" s="65" t="s">
        <v>12</v>
      </c>
    </row>
    <row r="738">
      <c r="A738" s="74" t="s">
        <v>59</v>
      </c>
      <c r="B738" s="66">
        <v>1.49253089E8</v>
      </c>
      <c r="C738" s="65" t="s">
        <v>3018</v>
      </c>
      <c r="D738" s="65" t="s">
        <v>220</v>
      </c>
      <c r="E738" s="65" t="s">
        <v>3019</v>
      </c>
      <c r="F738" s="66" t="s">
        <v>3020</v>
      </c>
      <c r="G738" s="66">
        <v>736.0</v>
      </c>
      <c r="H738" s="66">
        <v>2.0150111E7</v>
      </c>
      <c r="I738" s="66">
        <v>0.0</v>
      </c>
      <c r="J738" s="66">
        <v>1.0</v>
      </c>
      <c r="K738" s="67"/>
      <c r="L738" s="67"/>
      <c r="M738" s="68" t="s">
        <v>3021</v>
      </c>
      <c r="N738" s="66">
        <v>235959.0</v>
      </c>
      <c r="O738" s="66">
        <v>2.0150111E7</v>
      </c>
      <c r="P738" s="67"/>
      <c r="Q738" s="66">
        <v>48.0</v>
      </c>
      <c r="R738" s="66">
        <v>2.0150111E7</v>
      </c>
      <c r="S738" s="70">
        <v>1.0</v>
      </c>
      <c r="T738" s="70">
        <v>0.0</v>
      </c>
      <c r="U738" s="71" t="s">
        <v>2608</v>
      </c>
      <c r="V738" s="71" t="s">
        <v>2609</v>
      </c>
      <c r="W738" s="71" t="s">
        <v>49</v>
      </c>
      <c r="X738" s="72"/>
      <c r="Y738" s="65" t="s">
        <v>12</v>
      </c>
    </row>
    <row r="739">
      <c r="A739" s="68" t="s">
        <v>59</v>
      </c>
      <c r="B739" s="66">
        <v>9.8493508E7</v>
      </c>
      <c r="C739" s="66" t="s">
        <v>3022</v>
      </c>
      <c r="D739" s="66" t="s">
        <v>112</v>
      </c>
      <c r="E739" s="66" t="s">
        <v>3023</v>
      </c>
      <c r="F739" s="66" t="s">
        <v>3024</v>
      </c>
      <c r="G739" s="66">
        <v>143.0</v>
      </c>
      <c r="H739" s="66">
        <v>2.0100601E7</v>
      </c>
      <c r="I739" s="66">
        <v>0.0</v>
      </c>
      <c r="J739" s="66">
        <v>1.0</v>
      </c>
      <c r="K739" s="67"/>
      <c r="L739" s="67"/>
      <c r="M739" s="68" t="s">
        <v>3025</v>
      </c>
      <c r="N739" s="66">
        <v>235959.0</v>
      </c>
      <c r="O739" s="66">
        <v>2.0100601E7</v>
      </c>
      <c r="P739" s="66"/>
      <c r="Q739" s="66">
        <v>9.0</v>
      </c>
      <c r="R739" s="66">
        <v>2.0100601E7</v>
      </c>
      <c r="S739" s="70">
        <v>1.0</v>
      </c>
      <c r="T739" s="70">
        <v>0.0</v>
      </c>
      <c r="U739" s="71" t="s">
        <v>2608</v>
      </c>
      <c r="V739" s="71" t="s">
        <v>2609</v>
      </c>
      <c r="W739" s="71" t="s">
        <v>49</v>
      </c>
      <c r="X739" s="71"/>
      <c r="Y739" s="65" t="s">
        <v>12</v>
      </c>
    </row>
    <row r="740">
      <c r="A740" s="66" t="s">
        <v>60</v>
      </c>
      <c r="B740" s="66">
        <v>6.4200799E7</v>
      </c>
      <c r="C740" s="66" t="s">
        <v>3026</v>
      </c>
      <c r="D740" s="66" t="s">
        <v>123</v>
      </c>
      <c r="E740" s="66" t="s">
        <v>3027</v>
      </c>
      <c r="F740" s="66" t="s">
        <v>3028</v>
      </c>
      <c r="G740" s="66">
        <v>501.0</v>
      </c>
      <c r="H740" s="66">
        <v>2.0011115E7</v>
      </c>
      <c r="I740" s="66">
        <v>0.0</v>
      </c>
      <c r="J740" s="66">
        <v>1.0</v>
      </c>
      <c r="K740" s="67"/>
      <c r="L740" s="67"/>
      <c r="M740" s="68" t="s">
        <v>3029</v>
      </c>
      <c r="N740" s="66">
        <v>235959.0</v>
      </c>
      <c r="O740" s="66">
        <v>2.0011115E7</v>
      </c>
      <c r="P740" s="67"/>
      <c r="Q740" s="66">
        <v>20.0</v>
      </c>
      <c r="R740" s="66">
        <v>2.0011115E7</v>
      </c>
      <c r="S740" s="70">
        <v>1.0</v>
      </c>
      <c r="T740" s="70">
        <v>0.0</v>
      </c>
      <c r="U740" s="71" t="s">
        <v>2608</v>
      </c>
      <c r="V740" s="71" t="s">
        <v>2609</v>
      </c>
      <c r="W740" s="71" t="s">
        <v>49</v>
      </c>
      <c r="X740" s="72"/>
      <c r="Y740" s="65" t="s">
        <v>12</v>
      </c>
    </row>
    <row r="741">
      <c r="A741" s="74" t="s">
        <v>59</v>
      </c>
      <c r="B741" s="66">
        <v>2.3404719E7</v>
      </c>
      <c r="C741" s="65" t="s">
        <v>3030</v>
      </c>
      <c r="D741" s="65" t="s">
        <v>106</v>
      </c>
      <c r="E741" s="65" t="s">
        <v>3031</v>
      </c>
      <c r="F741" s="66" t="s">
        <v>3032</v>
      </c>
      <c r="G741" s="66">
        <v>595.0</v>
      </c>
      <c r="H741" s="66">
        <v>2.0010328E7</v>
      </c>
      <c r="I741" s="66">
        <v>0.0</v>
      </c>
      <c r="J741" s="66">
        <v>1.0</v>
      </c>
      <c r="K741" s="67"/>
      <c r="L741" s="67"/>
      <c r="M741" s="68" t="s">
        <v>3033</v>
      </c>
      <c r="N741" s="66">
        <v>235959.0</v>
      </c>
      <c r="O741" s="66">
        <v>2.0010328E7</v>
      </c>
      <c r="P741" s="67"/>
      <c r="Q741" s="66">
        <v>33.0</v>
      </c>
      <c r="R741" s="66">
        <v>2.0010328E7</v>
      </c>
      <c r="S741" s="70">
        <v>1.0</v>
      </c>
      <c r="T741" s="70">
        <v>0.0</v>
      </c>
      <c r="U741" s="71" t="s">
        <v>2608</v>
      </c>
      <c r="V741" s="71" t="s">
        <v>2609</v>
      </c>
      <c r="W741" s="71" t="s">
        <v>49</v>
      </c>
      <c r="X741" s="65"/>
      <c r="Y741" s="65" t="s">
        <v>12</v>
      </c>
    </row>
    <row r="742">
      <c r="A742" s="66" t="s">
        <v>79</v>
      </c>
      <c r="B742" s="66">
        <v>6.0007226E7</v>
      </c>
      <c r="C742" s="66" t="s">
        <v>3034</v>
      </c>
      <c r="D742" s="66" t="s">
        <v>123</v>
      </c>
      <c r="E742" s="66" t="s">
        <v>3035</v>
      </c>
      <c r="F742" s="66" t="s">
        <v>3036</v>
      </c>
      <c r="G742" s="66">
        <v>168.0</v>
      </c>
      <c r="H742" s="66">
        <v>2.0120809E7</v>
      </c>
      <c r="I742" s="66">
        <v>0.0</v>
      </c>
      <c r="J742" s="66">
        <v>4.0</v>
      </c>
      <c r="K742" s="67"/>
      <c r="L742" s="67"/>
      <c r="M742" s="68" t="s">
        <v>3037</v>
      </c>
      <c r="N742" s="66">
        <v>235959.0</v>
      </c>
      <c r="O742" s="66">
        <v>2.0120809E7</v>
      </c>
      <c r="P742" s="67"/>
      <c r="Q742" s="66">
        <v>11.0</v>
      </c>
      <c r="R742" s="66">
        <v>2.0120809E7</v>
      </c>
      <c r="S742" s="70">
        <v>1.0</v>
      </c>
      <c r="T742" s="70">
        <v>0.0</v>
      </c>
      <c r="U742" s="71" t="s">
        <v>2608</v>
      </c>
      <c r="V742" s="71" t="s">
        <v>2609</v>
      </c>
      <c r="W742" s="71" t="s">
        <v>49</v>
      </c>
      <c r="X742" s="72"/>
      <c r="Y742" s="65" t="s">
        <v>12</v>
      </c>
    </row>
    <row r="743">
      <c r="A743" s="66" t="s">
        <v>62</v>
      </c>
      <c r="B743" s="66">
        <v>2.0357616E7</v>
      </c>
      <c r="C743" s="66" t="s">
        <v>3038</v>
      </c>
      <c r="D743" s="66" t="s">
        <v>220</v>
      </c>
      <c r="E743" s="66" t="s">
        <v>3039</v>
      </c>
      <c r="F743" s="66" t="s">
        <v>2477</v>
      </c>
      <c r="G743" s="66">
        <v>266.0</v>
      </c>
      <c r="H743" s="66">
        <v>2.0150301E7</v>
      </c>
      <c r="I743" s="66">
        <v>0.0</v>
      </c>
      <c r="J743" s="66">
        <v>2.0</v>
      </c>
      <c r="K743" s="67"/>
      <c r="L743" s="67"/>
      <c r="M743" s="66" t="s">
        <v>121</v>
      </c>
      <c r="N743" s="66">
        <v>235959.0</v>
      </c>
      <c r="O743" s="66">
        <v>2.0150301E7</v>
      </c>
      <c r="P743" s="66"/>
      <c r="Q743" s="66">
        <v>9.0</v>
      </c>
      <c r="R743" s="66">
        <v>2.0150301E7</v>
      </c>
      <c r="S743" s="70">
        <v>1.0</v>
      </c>
      <c r="T743" s="70">
        <v>0.0</v>
      </c>
      <c r="U743" s="71" t="s">
        <v>2608</v>
      </c>
      <c r="V743" s="71" t="s">
        <v>2609</v>
      </c>
      <c r="W743" s="71" t="s">
        <v>49</v>
      </c>
      <c r="X743" s="72"/>
      <c r="Y743" s="65" t="s">
        <v>12</v>
      </c>
    </row>
    <row r="744">
      <c r="A744" s="66" t="s">
        <v>60</v>
      </c>
      <c r="B744" s="66">
        <v>4.42701345E8</v>
      </c>
      <c r="C744" s="66" t="s">
        <v>3040</v>
      </c>
      <c r="D744" s="66" t="s">
        <v>949</v>
      </c>
      <c r="E744" s="66" t="s">
        <v>3041</v>
      </c>
      <c r="F744" s="66" t="s">
        <v>3042</v>
      </c>
      <c r="G744" s="66">
        <v>492.0</v>
      </c>
      <c r="H744" s="66">
        <v>2.0190209E7</v>
      </c>
      <c r="I744" s="66">
        <v>0.0</v>
      </c>
      <c r="J744" s="66">
        <v>9.0</v>
      </c>
      <c r="K744" s="67"/>
      <c r="L744" s="67"/>
      <c r="M744" s="66" t="s">
        <v>121</v>
      </c>
      <c r="N744" s="66">
        <v>235959.0</v>
      </c>
      <c r="O744" s="66">
        <v>2.0190209E7</v>
      </c>
      <c r="P744" s="66" t="s">
        <v>2042</v>
      </c>
      <c r="Q744" s="66">
        <v>21.0</v>
      </c>
      <c r="R744" s="66">
        <v>2.0190209E7</v>
      </c>
      <c r="S744" s="70">
        <v>1.0</v>
      </c>
      <c r="T744" s="70">
        <v>0.0</v>
      </c>
      <c r="U744" s="71" t="s">
        <v>2608</v>
      </c>
      <c r="V744" s="71" t="s">
        <v>2609</v>
      </c>
      <c r="W744" s="71" t="s">
        <v>51</v>
      </c>
      <c r="X744" s="72"/>
      <c r="Y744" s="66" t="s">
        <v>16</v>
      </c>
    </row>
    <row r="745">
      <c r="A745" s="68" t="s">
        <v>59</v>
      </c>
      <c r="B745" s="66">
        <v>1.97015882E8</v>
      </c>
      <c r="C745" s="66" t="s">
        <v>148</v>
      </c>
      <c r="D745" s="66" t="s">
        <v>149</v>
      </c>
      <c r="E745" s="66" t="s">
        <v>150</v>
      </c>
      <c r="F745" s="66" t="s">
        <v>151</v>
      </c>
      <c r="G745" s="66">
        <v>532.0</v>
      </c>
      <c r="H745" s="66">
        <v>2.0180615E7</v>
      </c>
      <c r="I745" s="66">
        <v>0.0</v>
      </c>
      <c r="J745" s="66">
        <v>16.0</v>
      </c>
      <c r="K745" s="67"/>
      <c r="L745" s="67"/>
      <c r="M745" s="68" t="s">
        <v>3043</v>
      </c>
      <c r="N745" s="66">
        <v>235959.0</v>
      </c>
      <c r="O745" s="66">
        <v>2.0180615E7</v>
      </c>
      <c r="P745" s="66" t="s">
        <v>3044</v>
      </c>
      <c r="Q745" s="66">
        <v>29.0</v>
      </c>
      <c r="R745" s="66">
        <v>2.0180615E7</v>
      </c>
      <c r="S745" s="69">
        <v>1.0</v>
      </c>
      <c r="T745" s="69">
        <v>1.0</v>
      </c>
      <c r="U745" s="71" t="s">
        <v>2608</v>
      </c>
      <c r="V745" s="71" t="s">
        <v>2609</v>
      </c>
      <c r="W745" s="71" t="s">
        <v>49</v>
      </c>
      <c r="X745" s="72"/>
      <c r="Y745" s="66" t="s">
        <v>18</v>
      </c>
    </row>
    <row r="746">
      <c r="A746" s="66" t="s">
        <v>40</v>
      </c>
      <c r="B746" s="66">
        <v>9180111.0</v>
      </c>
      <c r="C746" s="66" t="s">
        <v>153</v>
      </c>
      <c r="D746" s="66" t="s">
        <v>123</v>
      </c>
      <c r="E746" s="66" t="s">
        <v>3045</v>
      </c>
      <c r="F746" s="66" t="s">
        <v>3046</v>
      </c>
      <c r="G746" s="66">
        <v>2588.0</v>
      </c>
      <c r="H746" s="66">
        <v>2.0190309E7</v>
      </c>
      <c r="I746" s="66">
        <v>0.0</v>
      </c>
      <c r="J746" s="66">
        <v>45.0</v>
      </c>
      <c r="K746" s="67"/>
      <c r="L746" s="67"/>
      <c r="M746" s="68" t="s">
        <v>3047</v>
      </c>
      <c r="N746" s="66">
        <v>235959.0</v>
      </c>
      <c r="O746" s="66">
        <v>2.0190309E7</v>
      </c>
      <c r="P746" s="66"/>
      <c r="Q746" s="66">
        <v>185.0</v>
      </c>
      <c r="R746" s="66">
        <v>2.0190309E7</v>
      </c>
      <c r="S746" s="70">
        <v>1.0</v>
      </c>
      <c r="T746" s="70">
        <v>0.0</v>
      </c>
      <c r="U746" s="71" t="s">
        <v>2608</v>
      </c>
      <c r="V746" s="71" t="s">
        <v>2609</v>
      </c>
      <c r="W746" s="71" t="s">
        <v>49</v>
      </c>
      <c r="X746" s="72"/>
      <c r="Y746" s="65" t="s">
        <v>12</v>
      </c>
    </row>
    <row r="747">
      <c r="A747" s="65" t="s">
        <v>60</v>
      </c>
      <c r="B747" s="66">
        <v>3.70152271E8</v>
      </c>
      <c r="C747" s="65" t="s">
        <v>3048</v>
      </c>
      <c r="D747" s="65" t="s">
        <v>118</v>
      </c>
      <c r="E747" s="65" t="s">
        <v>3049</v>
      </c>
      <c r="F747" s="66" t="s">
        <v>3050</v>
      </c>
      <c r="G747" s="66">
        <v>943.0</v>
      </c>
      <c r="H747" s="66">
        <v>2.0150115E7</v>
      </c>
      <c r="I747" s="66">
        <v>0.0</v>
      </c>
      <c r="J747" s="66">
        <v>1.0</v>
      </c>
      <c r="K747" s="67"/>
      <c r="L747" s="67"/>
      <c r="M747" s="68" t="s">
        <v>3051</v>
      </c>
      <c r="N747" s="66">
        <v>235959.0</v>
      </c>
      <c r="O747" s="66">
        <v>2.0150115E7</v>
      </c>
      <c r="P747" s="66"/>
      <c r="Q747" s="66">
        <v>49.0</v>
      </c>
      <c r="R747" s="66">
        <v>2.0150115E7</v>
      </c>
      <c r="S747" s="69">
        <v>1.0</v>
      </c>
      <c r="T747" s="69">
        <v>1.0</v>
      </c>
      <c r="U747" s="71" t="s">
        <v>2608</v>
      </c>
      <c r="V747" s="71" t="s">
        <v>2609</v>
      </c>
      <c r="W747" s="71" t="s">
        <v>49</v>
      </c>
      <c r="X747" s="72"/>
      <c r="Y747" s="66" t="s">
        <v>18</v>
      </c>
    </row>
    <row r="748">
      <c r="A748" s="68" t="s">
        <v>73</v>
      </c>
      <c r="B748" s="66">
        <v>1.7678691E7</v>
      </c>
      <c r="C748" s="66" t="s">
        <v>3052</v>
      </c>
      <c r="D748" s="66" t="s">
        <v>629</v>
      </c>
      <c r="E748" s="66" t="s">
        <v>3053</v>
      </c>
      <c r="F748" s="66" t="s">
        <v>3054</v>
      </c>
      <c r="G748" s="66">
        <v>416.0</v>
      </c>
      <c r="H748" s="66">
        <v>2.0160731E7</v>
      </c>
      <c r="I748" s="66">
        <v>0.0</v>
      </c>
      <c r="J748" s="66">
        <v>8.0</v>
      </c>
      <c r="K748" s="67"/>
      <c r="L748" s="67"/>
      <c r="M748" s="68" t="s">
        <v>3055</v>
      </c>
      <c r="N748" s="66">
        <v>235959.0</v>
      </c>
      <c r="O748" s="66">
        <v>2.0160731E7</v>
      </c>
      <c r="P748" s="66" t="s">
        <v>459</v>
      </c>
      <c r="Q748" s="66">
        <v>22.0</v>
      </c>
      <c r="R748" s="66">
        <v>2.0160731E7</v>
      </c>
      <c r="S748" s="70">
        <v>1.0</v>
      </c>
      <c r="T748" s="70">
        <v>0.0</v>
      </c>
      <c r="U748" s="71" t="s">
        <v>2608</v>
      </c>
      <c r="V748" s="71" t="s">
        <v>2609</v>
      </c>
      <c r="W748" s="71" t="s">
        <v>51</v>
      </c>
      <c r="X748" s="72"/>
      <c r="Y748" s="66" t="s">
        <v>16</v>
      </c>
    </row>
    <row r="749">
      <c r="A749" s="68" t="s">
        <v>59</v>
      </c>
      <c r="B749" s="66">
        <v>7170794.0</v>
      </c>
      <c r="C749" s="66" t="s">
        <v>3056</v>
      </c>
      <c r="D749" s="66" t="s">
        <v>949</v>
      </c>
      <c r="E749" s="66" t="s">
        <v>3057</v>
      </c>
      <c r="F749" s="66" t="s">
        <v>3058</v>
      </c>
      <c r="G749" s="66">
        <v>1876.0</v>
      </c>
      <c r="H749" s="66">
        <v>1.9990324E7</v>
      </c>
      <c r="I749" s="66">
        <v>0.0</v>
      </c>
      <c r="J749" s="66">
        <v>1.0</v>
      </c>
      <c r="K749" s="67"/>
      <c r="L749" s="67"/>
      <c r="M749" s="68" t="s">
        <v>3059</v>
      </c>
      <c r="N749" s="66">
        <v>235959.0</v>
      </c>
      <c r="O749" s="66">
        <v>1.9990324E7</v>
      </c>
      <c r="P749" s="67"/>
      <c r="Q749" s="66">
        <v>100.0</v>
      </c>
      <c r="R749" s="66">
        <v>1.9990324E7</v>
      </c>
      <c r="S749" s="70">
        <v>1.0</v>
      </c>
      <c r="T749" s="70">
        <v>0.0</v>
      </c>
      <c r="U749" s="71" t="s">
        <v>2608</v>
      </c>
      <c r="V749" s="71" t="s">
        <v>2609</v>
      </c>
      <c r="W749" s="71" t="s">
        <v>51</v>
      </c>
      <c r="X749" s="72"/>
      <c r="Y749" s="66" t="s">
        <v>16</v>
      </c>
    </row>
    <row r="750">
      <c r="A750" s="66" t="s">
        <v>79</v>
      </c>
      <c r="B750" s="66">
        <v>1.7152625E7</v>
      </c>
      <c r="C750" s="66" t="s">
        <v>3060</v>
      </c>
      <c r="D750" s="66" t="s">
        <v>123</v>
      </c>
      <c r="E750" s="66" t="s">
        <v>3061</v>
      </c>
      <c r="F750" s="66" t="s">
        <v>3062</v>
      </c>
      <c r="G750" s="66">
        <v>442.0</v>
      </c>
      <c r="H750" s="66">
        <v>2.0070402E7</v>
      </c>
      <c r="I750" s="66">
        <v>0.0</v>
      </c>
      <c r="J750" s="66">
        <v>8.0</v>
      </c>
      <c r="K750" s="67"/>
      <c r="L750" s="67"/>
      <c r="M750" s="68" t="s">
        <v>3063</v>
      </c>
      <c r="N750" s="66">
        <v>235959.0</v>
      </c>
      <c r="O750" s="66">
        <v>2.0070402E7</v>
      </c>
      <c r="P750" s="67"/>
      <c r="Q750" s="66">
        <v>24.0</v>
      </c>
      <c r="R750" s="66">
        <v>2.0070402E7</v>
      </c>
      <c r="S750" s="70">
        <v>1.0</v>
      </c>
      <c r="T750" s="70">
        <v>0.0</v>
      </c>
      <c r="U750" s="71" t="s">
        <v>2608</v>
      </c>
      <c r="V750" s="71" t="s">
        <v>2609</v>
      </c>
      <c r="W750" s="71" t="s">
        <v>49</v>
      </c>
      <c r="X750" s="72"/>
      <c r="Y750" s="65" t="s">
        <v>12</v>
      </c>
    </row>
    <row r="751">
      <c r="A751" s="66" t="s">
        <v>60</v>
      </c>
      <c r="B751" s="66">
        <v>3.54902228E8</v>
      </c>
      <c r="C751" s="66" t="s">
        <v>3064</v>
      </c>
      <c r="D751" s="66" t="s">
        <v>139</v>
      </c>
      <c r="E751" s="66" t="s">
        <v>3065</v>
      </c>
      <c r="F751" s="66" t="s">
        <v>3066</v>
      </c>
      <c r="G751" s="66">
        <v>558.0</v>
      </c>
      <c r="H751" s="66">
        <v>2.0140325E7</v>
      </c>
      <c r="I751" s="66">
        <v>0.0</v>
      </c>
      <c r="J751" s="66">
        <v>2.0</v>
      </c>
      <c r="K751" s="67"/>
      <c r="L751" s="67"/>
      <c r="M751" s="68" t="s">
        <v>3067</v>
      </c>
      <c r="N751" s="66">
        <v>235959.0</v>
      </c>
      <c r="O751" s="66">
        <v>2.0140325E7</v>
      </c>
      <c r="P751" s="67"/>
      <c r="Q751" s="66">
        <v>30.0</v>
      </c>
      <c r="R751" s="66">
        <v>2.0140325E7</v>
      </c>
      <c r="S751" s="70">
        <v>1.0</v>
      </c>
      <c r="T751" s="70">
        <v>0.0</v>
      </c>
      <c r="U751" s="71" t="s">
        <v>2608</v>
      </c>
      <c r="V751" s="71" t="s">
        <v>2609</v>
      </c>
      <c r="W751" s="71" t="s">
        <v>51</v>
      </c>
      <c r="X751" s="72"/>
      <c r="Y751" s="66" t="s">
        <v>16</v>
      </c>
    </row>
    <row r="752">
      <c r="A752" s="66" t="s">
        <v>37</v>
      </c>
      <c r="B752" s="66">
        <v>4.8216404E7</v>
      </c>
      <c r="C752" s="66" t="s">
        <v>3068</v>
      </c>
      <c r="D752" s="66" t="s">
        <v>123</v>
      </c>
      <c r="E752" s="66" t="s">
        <v>3069</v>
      </c>
      <c r="F752" s="66" t="s">
        <v>3070</v>
      </c>
      <c r="G752" s="66">
        <v>3244.0</v>
      </c>
      <c r="H752" s="66">
        <v>2.0180208E7</v>
      </c>
      <c r="I752" s="66">
        <v>0.0</v>
      </c>
      <c r="J752" s="66">
        <v>39.0</v>
      </c>
      <c r="K752" s="67"/>
      <c r="L752" s="67"/>
      <c r="M752" s="68" t="s">
        <v>3071</v>
      </c>
      <c r="N752" s="66">
        <v>235959.0</v>
      </c>
      <c r="O752" s="66">
        <v>2.0180208E7</v>
      </c>
      <c r="P752" s="66" t="s">
        <v>162</v>
      </c>
      <c r="Q752" s="66">
        <v>183.0</v>
      </c>
      <c r="R752" s="66">
        <v>2.0180208E7</v>
      </c>
      <c r="S752" s="70">
        <v>1.0</v>
      </c>
      <c r="T752" s="70">
        <v>0.0</v>
      </c>
      <c r="U752" s="71" t="s">
        <v>2608</v>
      </c>
      <c r="V752" s="71" t="s">
        <v>2609</v>
      </c>
      <c r="W752" s="71" t="s">
        <v>49</v>
      </c>
      <c r="X752" s="72"/>
      <c r="Y752" s="65" t="s">
        <v>12</v>
      </c>
    </row>
    <row r="753">
      <c r="A753" s="65" t="s">
        <v>37</v>
      </c>
      <c r="B753" s="66">
        <v>3.8020194E7</v>
      </c>
      <c r="C753" s="65" t="s">
        <v>158</v>
      </c>
      <c r="D753" s="65" t="s">
        <v>106</v>
      </c>
      <c r="E753" s="65" t="s">
        <v>159</v>
      </c>
      <c r="F753" s="66" t="s">
        <v>3072</v>
      </c>
      <c r="G753" s="66">
        <v>1233.0</v>
      </c>
      <c r="H753" s="66">
        <v>2.0150805E7</v>
      </c>
      <c r="I753" s="66">
        <v>0.0</v>
      </c>
      <c r="J753" s="66">
        <v>5.0</v>
      </c>
      <c r="K753" s="67"/>
      <c r="L753" s="67"/>
      <c r="M753" s="66" t="s">
        <v>121</v>
      </c>
      <c r="N753" s="66">
        <v>235959.0</v>
      </c>
      <c r="O753" s="66">
        <v>2.0150805E7</v>
      </c>
      <c r="P753" s="67"/>
      <c r="Q753" s="66">
        <v>52.0</v>
      </c>
      <c r="R753" s="66">
        <v>2.0150805E7</v>
      </c>
      <c r="S753" s="69">
        <v>1.0</v>
      </c>
      <c r="T753" s="69">
        <v>0.0</v>
      </c>
      <c r="U753" s="71" t="s">
        <v>2608</v>
      </c>
      <c r="V753" s="71" t="s">
        <v>2609</v>
      </c>
      <c r="W753" s="71" t="s">
        <v>49</v>
      </c>
      <c r="X753" s="65"/>
      <c r="Y753" s="65" t="s">
        <v>12</v>
      </c>
    </row>
    <row r="754">
      <c r="A754" s="66" t="s">
        <v>60</v>
      </c>
      <c r="B754" s="66">
        <v>3.13230178E8</v>
      </c>
      <c r="C754" s="66" t="s">
        <v>3073</v>
      </c>
      <c r="D754" s="66" t="s">
        <v>258</v>
      </c>
      <c r="E754" s="66" t="s">
        <v>3074</v>
      </c>
      <c r="F754" s="66" t="s">
        <v>3075</v>
      </c>
      <c r="G754" s="66">
        <v>440.0</v>
      </c>
      <c r="H754" s="66">
        <v>2.0111117E7</v>
      </c>
      <c r="I754" s="66">
        <v>0.0</v>
      </c>
      <c r="J754" s="66">
        <v>2.0</v>
      </c>
      <c r="K754" s="67"/>
      <c r="L754" s="67"/>
      <c r="M754" s="68" t="s">
        <v>3076</v>
      </c>
      <c r="N754" s="66">
        <v>235959.0</v>
      </c>
      <c r="O754" s="66">
        <v>2.0111117E7</v>
      </c>
      <c r="P754" s="66"/>
      <c r="Q754" s="66">
        <v>33.0</v>
      </c>
      <c r="R754" s="66">
        <v>2.0111117E7</v>
      </c>
      <c r="S754" s="70">
        <v>1.0</v>
      </c>
      <c r="T754" s="70">
        <v>0.0</v>
      </c>
      <c r="U754" s="71" t="s">
        <v>2608</v>
      </c>
      <c r="V754" s="71" t="s">
        <v>2609</v>
      </c>
      <c r="W754" s="71" t="s">
        <v>51</v>
      </c>
      <c r="X754" s="72"/>
      <c r="Y754" s="66" t="s">
        <v>16</v>
      </c>
    </row>
    <row r="755">
      <c r="A755" s="66" t="s">
        <v>79</v>
      </c>
      <c r="B755" s="66">
        <v>7.6575482E7</v>
      </c>
      <c r="C755" s="66" t="s">
        <v>3077</v>
      </c>
      <c r="D755" s="66" t="s">
        <v>258</v>
      </c>
      <c r="E755" s="66" t="s">
        <v>3078</v>
      </c>
      <c r="F755" s="66" t="s">
        <v>3079</v>
      </c>
      <c r="G755" s="66">
        <v>193.0</v>
      </c>
      <c r="H755" s="66">
        <v>2.0140313E7</v>
      </c>
      <c r="I755" s="66">
        <v>0.0</v>
      </c>
      <c r="J755" s="66">
        <v>7.0</v>
      </c>
      <c r="K755" s="67"/>
      <c r="L755" s="67"/>
      <c r="M755" s="68" t="s">
        <v>3080</v>
      </c>
      <c r="N755" s="66">
        <v>235959.0</v>
      </c>
      <c r="O755" s="66">
        <v>2.0140313E7</v>
      </c>
      <c r="P755" s="66" t="s">
        <v>3081</v>
      </c>
      <c r="Q755" s="66">
        <v>9.0</v>
      </c>
      <c r="R755" s="66">
        <v>2.0140313E7</v>
      </c>
      <c r="S755" s="70">
        <v>1.0</v>
      </c>
      <c r="T755" s="70">
        <v>0.0</v>
      </c>
      <c r="U755" s="71" t="s">
        <v>2608</v>
      </c>
      <c r="V755" s="71" t="s">
        <v>2609</v>
      </c>
      <c r="W755" s="71" t="s">
        <v>51</v>
      </c>
      <c r="X755" s="72"/>
      <c r="Y755" s="66" t="s">
        <v>16</v>
      </c>
    </row>
    <row r="756">
      <c r="A756" s="65" t="s">
        <v>60</v>
      </c>
      <c r="B756" s="66">
        <v>3.05945481E8</v>
      </c>
      <c r="C756" s="65" t="s">
        <v>3082</v>
      </c>
      <c r="D756" s="65" t="s">
        <v>949</v>
      </c>
      <c r="E756" s="65" t="s">
        <v>3083</v>
      </c>
      <c r="F756" s="66" t="s">
        <v>3084</v>
      </c>
      <c r="G756" s="66">
        <v>735.0</v>
      </c>
      <c r="H756" s="66">
        <v>2.0110611E7</v>
      </c>
      <c r="I756" s="66">
        <v>0.0</v>
      </c>
      <c r="J756" s="66">
        <v>1.0</v>
      </c>
      <c r="K756" s="67"/>
      <c r="L756" s="67"/>
      <c r="M756" s="68" t="s">
        <v>3085</v>
      </c>
      <c r="N756" s="66">
        <v>235959.0</v>
      </c>
      <c r="O756" s="66">
        <v>2.0110611E7</v>
      </c>
      <c r="P756" s="66"/>
      <c r="Q756" s="66">
        <v>36.0</v>
      </c>
      <c r="R756" s="66">
        <v>2.0110611E7</v>
      </c>
      <c r="S756" s="70">
        <v>1.0</v>
      </c>
      <c r="T756" s="70">
        <v>0.0</v>
      </c>
      <c r="U756" s="71" t="s">
        <v>2608</v>
      </c>
      <c r="V756" s="71" t="s">
        <v>2609</v>
      </c>
      <c r="W756" s="71" t="s">
        <v>51</v>
      </c>
      <c r="X756" s="72"/>
      <c r="Y756" s="66" t="s">
        <v>16</v>
      </c>
    </row>
    <row r="757">
      <c r="A757" s="65" t="s">
        <v>79</v>
      </c>
      <c r="B757" s="66">
        <v>7.4698376E7</v>
      </c>
      <c r="C757" s="65" t="s">
        <v>3086</v>
      </c>
      <c r="D757" s="65" t="s">
        <v>258</v>
      </c>
      <c r="E757" s="65" t="s">
        <v>3087</v>
      </c>
      <c r="F757" s="66" t="s">
        <v>3088</v>
      </c>
      <c r="G757" s="66">
        <v>701.0</v>
      </c>
      <c r="H757" s="66">
        <v>2.0140108E7</v>
      </c>
      <c r="I757" s="66">
        <v>0.0</v>
      </c>
      <c r="J757" s="66">
        <v>5.0</v>
      </c>
      <c r="K757" s="67"/>
      <c r="L757" s="67"/>
      <c r="M757" s="68" t="s">
        <v>3089</v>
      </c>
      <c r="N757" s="66">
        <v>235959.0</v>
      </c>
      <c r="O757" s="66">
        <v>2.0140108E7</v>
      </c>
      <c r="P757" s="66" t="s">
        <v>3090</v>
      </c>
      <c r="Q757" s="66">
        <v>41.0</v>
      </c>
      <c r="R757" s="66">
        <v>2.0140108E7</v>
      </c>
      <c r="S757" s="70">
        <v>1.0</v>
      </c>
      <c r="T757" s="70">
        <v>0.0</v>
      </c>
      <c r="U757" s="71" t="s">
        <v>2608</v>
      </c>
      <c r="V757" s="71" t="s">
        <v>2609</v>
      </c>
      <c r="W757" s="71" t="s">
        <v>51</v>
      </c>
      <c r="X757" s="72"/>
      <c r="Y757" s="66" t="s">
        <v>16</v>
      </c>
    </row>
    <row r="758">
      <c r="A758" s="73" t="s">
        <v>73</v>
      </c>
      <c r="B758" s="66">
        <v>2.3470933E7</v>
      </c>
      <c r="C758" s="65" t="s">
        <v>3091</v>
      </c>
      <c r="D758" s="65" t="s">
        <v>258</v>
      </c>
      <c r="E758" s="65" t="s">
        <v>3092</v>
      </c>
      <c r="F758" s="66" t="s">
        <v>3093</v>
      </c>
      <c r="G758" s="66">
        <v>364.0</v>
      </c>
      <c r="H758" s="66">
        <v>2.019031E7</v>
      </c>
      <c r="I758" s="66">
        <v>0.0</v>
      </c>
      <c r="J758" s="66">
        <v>7.0</v>
      </c>
      <c r="K758" s="67"/>
      <c r="L758" s="67"/>
      <c r="M758" s="68" t="s">
        <v>3094</v>
      </c>
      <c r="N758" s="66">
        <v>235959.0</v>
      </c>
      <c r="O758" s="66">
        <v>2.019031E7</v>
      </c>
      <c r="P758" s="66" t="s">
        <v>3095</v>
      </c>
      <c r="Q758" s="66">
        <v>13.0</v>
      </c>
      <c r="R758" s="66">
        <v>2.019031E7</v>
      </c>
      <c r="S758" s="70">
        <v>1.0</v>
      </c>
      <c r="T758" s="70">
        <v>0.0</v>
      </c>
      <c r="U758" s="71" t="s">
        <v>2608</v>
      </c>
      <c r="V758" s="71" t="s">
        <v>2609</v>
      </c>
      <c r="W758" s="71" t="s">
        <v>51</v>
      </c>
      <c r="X758" s="65"/>
      <c r="Y758" s="66" t="s">
        <v>16</v>
      </c>
    </row>
    <row r="759">
      <c r="A759" s="65" t="s">
        <v>79</v>
      </c>
      <c r="B759" s="66">
        <v>8.1154465E7</v>
      </c>
      <c r="C759" s="65" t="s">
        <v>3096</v>
      </c>
      <c r="D759" s="65" t="s">
        <v>258</v>
      </c>
      <c r="E759" s="65" t="s">
        <v>3097</v>
      </c>
      <c r="F759" s="66" t="s">
        <v>3098</v>
      </c>
      <c r="G759" s="66">
        <v>211.0</v>
      </c>
      <c r="H759" s="66">
        <v>2.0140729E7</v>
      </c>
      <c r="I759" s="66">
        <v>0.0</v>
      </c>
      <c r="J759" s="66">
        <v>8.0</v>
      </c>
      <c r="K759" s="67"/>
      <c r="L759" s="67"/>
      <c r="M759" s="68" t="s">
        <v>3099</v>
      </c>
      <c r="N759" s="66">
        <v>235959.0</v>
      </c>
      <c r="O759" s="66">
        <v>2.0140729E7</v>
      </c>
      <c r="P759" s="66" t="s">
        <v>3100</v>
      </c>
      <c r="Q759" s="66">
        <v>17.0</v>
      </c>
      <c r="R759" s="66">
        <v>2.0140729E7</v>
      </c>
      <c r="S759" s="70">
        <v>1.0</v>
      </c>
      <c r="T759" s="70">
        <v>0.0</v>
      </c>
      <c r="U759" s="71" t="s">
        <v>2608</v>
      </c>
      <c r="V759" s="71" t="s">
        <v>2609</v>
      </c>
      <c r="W759" s="71" t="s">
        <v>51</v>
      </c>
      <c r="X759" s="72"/>
      <c r="Y759" s="66" t="s">
        <v>16</v>
      </c>
    </row>
    <row r="760">
      <c r="A760" s="66" t="s">
        <v>60</v>
      </c>
      <c r="B760" s="66">
        <v>3.17777343E8</v>
      </c>
      <c r="C760" s="66" t="s">
        <v>3101</v>
      </c>
      <c r="D760" s="66" t="s">
        <v>258</v>
      </c>
      <c r="E760" s="66" t="s">
        <v>3102</v>
      </c>
      <c r="F760" s="66" t="s">
        <v>3103</v>
      </c>
      <c r="G760" s="66">
        <v>2257.0</v>
      </c>
      <c r="H760" s="66">
        <v>2.0120215E7</v>
      </c>
      <c r="I760" s="66">
        <v>0.0</v>
      </c>
      <c r="J760" s="66">
        <v>1.0</v>
      </c>
      <c r="K760" s="67"/>
      <c r="L760" s="67"/>
      <c r="M760" s="68" t="s">
        <v>3104</v>
      </c>
      <c r="N760" s="66">
        <v>235959.0</v>
      </c>
      <c r="O760" s="66">
        <v>2.0120215E7</v>
      </c>
      <c r="P760" s="66"/>
      <c r="Q760" s="66">
        <v>137.0</v>
      </c>
      <c r="R760" s="66">
        <v>2.0120215E7</v>
      </c>
      <c r="S760" s="70">
        <v>1.0</v>
      </c>
      <c r="T760" s="70">
        <v>0.0</v>
      </c>
      <c r="U760" s="71" t="s">
        <v>2608</v>
      </c>
      <c r="V760" s="71" t="s">
        <v>2609</v>
      </c>
      <c r="W760" s="71" t="s">
        <v>51</v>
      </c>
      <c r="X760" s="72"/>
      <c r="Y760" s="66" t="s">
        <v>16</v>
      </c>
    </row>
    <row r="761">
      <c r="A761" s="65" t="s">
        <v>79</v>
      </c>
      <c r="B761" s="66">
        <v>1.25125369E8</v>
      </c>
      <c r="C761" s="65" t="s">
        <v>3105</v>
      </c>
      <c r="D761" s="65" t="s">
        <v>139</v>
      </c>
      <c r="E761" s="65" t="s">
        <v>3106</v>
      </c>
      <c r="F761" s="66" t="s">
        <v>3107</v>
      </c>
      <c r="G761" s="66">
        <v>222.0</v>
      </c>
      <c r="H761" s="66">
        <v>2.0180116E7</v>
      </c>
      <c r="I761" s="66">
        <v>0.0</v>
      </c>
      <c r="J761" s="66">
        <v>9.0</v>
      </c>
      <c r="K761" s="67"/>
      <c r="L761" s="67"/>
      <c r="M761" s="68" t="s">
        <v>3108</v>
      </c>
      <c r="N761" s="66">
        <v>235959.0</v>
      </c>
      <c r="O761" s="66">
        <v>2.0180116E7</v>
      </c>
      <c r="P761" s="66" t="s">
        <v>228</v>
      </c>
      <c r="Q761" s="66">
        <v>15.0</v>
      </c>
      <c r="R761" s="66">
        <v>2.0180116E7</v>
      </c>
      <c r="S761" s="70">
        <v>1.0</v>
      </c>
      <c r="T761" s="70">
        <v>0.0</v>
      </c>
      <c r="U761" s="71" t="s">
        <v>2608</v>
      </c>
      <c r="V761" s="71" t="s">
        <v>2609</v>
      </c>
      <c r="W761" s="71" t="s">
        <v>51</v>
      </c>
      <c r="X761" s="72"/>
      <c r="Y761" s="66" t="s">
        <v>16</v>
      </c>
    </row>
    <row r="762">
      <c r="A762" s="66" t="s">
        <v>60</v>
      </c>
      <c r="B762" s="66">
        <v>2.98924695E8</v>
      </c>
      <c r="C762" s="66" t="s">
        <v>3109</v>
      </c>
      <c r="D762" s="66" t="s">
        <v>949</v>
      </c>
      <c r="E762" s="66" t="s">
        <v>3110</v>
      </c>
      <c r="F762" s="66" t="s">
        <v>3111</v>
      </c>
      <c r="G762" s="66">
        <v>207.0</v>
      </c>
      <c r="H762" s="66">
        <v>2.0110129E7</v>
      </c>
      <c r="I762" s="66">
        <v>0.0</v>
      </c>
      <c r="J762" s="66">
        <v>1.0</v>
      </c>
      <c r="K762" s="67"/>
      <c r="L762" s="67"/>
      <c r="M762" s="68" t="s">
        <v>3112</v>
      </c>
      <c r="N762" s="66">
        <v>235959.0</v>
      </c>
      <c r="O762" s="66">
        <v>2.0110129E7</v>
      </c>
      <c r="P762" s="66"/>
      <c r="Q762" s="66">
        <v>9.0</v>
      </c>
      <c r="R762" s="66">
        <v>2.0110129E7</v>
      </c>
      <c r="S762" s="70">
        <v>1.0</v>
      </c>
      <c r="T762" s="70">
        <v>0.0</v>
      </c>
      <c r="U762" s="71" t="s">
        <v>2608</v>
      </c>
      <c r="V762" s="71" t="s">
        <v>2609</v>
      </c>
      <c r="W762" s="71" t="s">
        <v>51</v>
      </c>
      <c r="X762" s="72"/>
      <c r="Y762" s="66" t="s">
        <v>16</v>
      </c>
    </row>
    <row r="763">
      <c r="A763" s="65" t="s">
        <v>60</v>
      </c>
      <c r="B763" s="66">
        <v>2.89305442E8</v>
      </c>
      <c r="C763" s="65" t="s">
        <v>3113</v>
      </c>
      <c r="D763" s="65" t="s">
        <v>1737</v>
      </c>
      <c r="E763" s="65" t="s">
        <v>3114</v>
      </c>
      <c r="F763" s="66" t="s">
        <v>3115</v>
      </c>
      <c r="G763" s="66">
        <v>439.0</v>
      </c>
      <c r="H763" s="66">
        <v>2.0100703E7</v>
      </c>
      <c r="I763" s="66">
        <v>0.0</v>
      </c>
      <c r="J763" s="66">
        <v>1.0</v>
      </c>
      <c r="K763" s="67"/>
      <c r="L763" s="67"/>
      <c r="M763" s="68" t="s">
        <v>3116</v>
      </c>
      <c r="N763" s="66">
        <v>235959.0</v>
      </c>
      <c r="O763" s="66">
        <v>2.0100703E7</v>
      </c>
      <c r="P763" s="67"/>
      <c r="Q763" s="66">
        <v>17.0</v>
      </c>
      <c r="R763" s="66">
        <v>2.0100703E7</v>
      </c>
      <c r="S763" s="69">
        <v>1.0</v>
      </c>
      <c r="T763" s="69">
        <v>1.0</v>
      </c>
      <c r="U763" s="71" t="s">
        <v>2608</v>
      </c>
      <c r="V763" s="71" t="s">
        <v>2609</v>
      </c>
      <c r="W763" s="71" t="s">
        <v>51</v>
      </c>
      <c r="X763" s="72"/>
      <c r="Y763" s="65" t="s">
        <v>22</v>
      </c>
    </row>
    <row r="764">
      <c r="A764" s="68" t="s">
        <v>24</v>
      </c>
      <c r="B764" s="66">
        <v>1.2696833E7</v>
      </c>
      <c r="C764" s="66" t="s">
        <v>3117</v>
      </c>
      <c r="D764" s="66" t="s">
        <v>258</v>
      </c>
      <c r="E764" s="66" t="s">
        <v>3118</v>
      </c>
      <c r="F764" s="66" t="s">
        <v>3119</v>
      </c>
      <c r="G764" s="66">
        <v>127.0</v>
      </c>
      <c r="H764" s="66">
        <v>2.0100908E7</v>
      </c>
      <c r="I764" s="66">
        <v>0.0</v>
      </c>
      <c r="J764" s="66">
        <v>4.0</v>
      </c>
      <c r="K764" s="67"/>
      <c r="L764" s="67"/>
      <c r="M764" s="68" t="s">
        <v>3120</v>
      </c>
      <c r="N764" s="66">
        <v>235959.0</v>
      </c>
      <c r="O764" s="66">
        <v>2.0100908E7</v>
      </c>
      <c r="P764" s="66" t="s">
        <v>3121</v>
      </c>
      <c r="Q764" s="66">
        <v>7.0</v>
      </c>
      <c r="R764" s="66">
        <v>2.0100908E7</v>
      </c>
      <c r="S764" s="70">
        <v>1.0</v>
      </c>
      <c r="T764" s="70">
        <v>0.0</v>
      </c>
      <c r="U764" s="71" t="s">
        <v>2608</v>
      </c>
      <c r="V764" s="71" t="s">
        <v>2609</v>
      </c>
      <c r="W764" s="71" t="s">
        <v>51</v>
      </c>
      <c r="X764" s="72"/>
      <c r="Y764" s="66" t="s">
        <v>16</v>
      </c>
    </row>
    <row r="765">
      <c r="A765" s="65" t="s">
        <v>69</v>
      </c>
      <c r="B765" s="66">
        <v>9698641.0</v>
      </c>
      <c r="C765" s="65" t="s">
        <v>3122</v>
      </c>
      <c r="D765" s="65" t="s">
        <v>3123</v>
      </c>
      <c r="E765" s="65" t="s">
        <v>3124</v>
      </c>
      <c r="F765" s="66" t="s">
        <v>3125</v>
      </c>
      <c r="G765" s="66">
        <v>633.0</v>
      </c>
      <c r="H765" s="66">
        <v>2.0190319E7</v>
      </c>
      <c r="I765" s="66">
        <v>0.0</v>
      </c>
      <c r="J765" s="66">
        <v>9.0</v>
      </c>
      <c r="K765" s="67"/>
      <c r="L765" s="67"/>
      <c r="M765" s="68" t="s">
        <v>3126</v>
      </c>
      <c r="N765" s="66">
        <v>235959.0</v>
      </c>
      <c r="O765" s="66">
        <v>2.0190319E7</v>
      </c>
      <c r="P765" s="66" t="s">
        <v>3127</v>
      </c>
      <c r="Q765" s="66">
        <v>41.0</v>
      </c>
      <c r="R765" s="66">
        <v>2.0190319E7</v>
      </c>
      <c r="S765" s="69">
        <v>1.0</v>
      </c>
      <c r="T765" s="69">
        <v>1.0</v>
      </c>
      <c r="U765" s="71" t="s">
        <v>2608</v>
      </c>
      <c r="V765" s="71" t="s">
        <v>2609</v>
      </c>
      <c r="W765" s="71" t="s">
        <v>51</v>
      </c>
      <c r="X765" s="72"/>
      <c r="Y765" s="65" t="s">
        <v>22</v>
      </c>
    </row>
    <row r="766">
      <c r="A766" s="74" t="s">
        <v>59</v>
      </c>
      <c r="B766" s="66">
        <v>1.24549275E8</v>
      </c>
      <c r="C766" s="65" t="s">
        <v>3128</v>
      </c>
      <c r="D766" s="65" t="s">
        <v>949</v>
      </c>
      <c r="E766" s="65" t="s">
        <v>3129</v>
      </c>
      <c r="F766" s="66" t="s">
        <v>3130</v>
      </c>
      <c r="G766" s="66">
        <v>1285.0</v>
      </c>
      <c r="H766" s="66">
        <v>2.0121208E7</v>
      </c>
      <c r="I766" s="66">
        <v>0.0</v>
      </c>
      <c r="J766" s="66">
        <v>1.0</v>
      </c>
      <c r="K766" s="67"/>
      <c r="L766" s="67"/>
      <c r="M766" s="68" t="s">
        <v>3131</v>
      </c>
      <c r="N766" s="66">
        <v>235959.0</v>
      </c>
      <c r="O766" s="66">
        <v>2.0121208E7</v>
      </c>
      <c r="P766" s="66"/>
      <c r="Q766" s="66">
        <v>59.0</v>
      </c>
      <c r="R766" s="66">
        <v>2.0121208E7</v>
      </c>
      <c r="S766" s="70">
        <v>1.0</v>
      </c>
      <c r="T766" s="70">
        <v>0.0</v>
      </c>
      <c r="U766" s="71" t="s">
        <v>2608</v>
      </c>
      <c r="V766" s="71" t="s">
        <v>2609</v>
      </c>
      <c r="W766" s="71" t="s">
        <v>51</v>
      </c>
      <c r="X766" s="72"/>
      <c r="Y766" s="66" t="s">
        <v>16</v>
      </c>
    </row>
    <row r="767">
      <c r="A767" s="65" t="s">
        <v>67</v>
      </c>
      <c r="B767" s="66">
        <v>1.4213781E7</v>
      </c>
      <c r="C767" s="65" t="s">
        <v>3132</v>
      </c>
      <c r="D767" s="65" t="s">
        <v>3133</v>
      </c>
      <c r="E767" s="65" t="s">
        <v>3134</v>
      </c>
      <c r="F767" s="66" t="s">
        <v>3135</v>
      </c>
      <c r="G767" s="66">
        <v>384.0</v>
      </c>
      <c r="H767" s="66">
        <v>2.0191005E7</v>
      </c>
      <c r="I767" s="66">
        <v>0.0</v>
      </c>
      <c r="J767" s="66">
        <v>1.0</v>
      </c>
      <c r="K767" s="67"/>
      <c r="L767" s="67"/>
      <c r="M767" s="66" t="s">
        <v>121</v>
      </c>
      <c r="N767" s="66">
        <v>235959.0</v>
      </c>
      <c r="O767" s="66">
        <v>2.0191005E7</v>
      </c>
      <c r="P767" s="66"/>
      <c r="Q767" s="66">
        <v>16.0</v>
      </c>
      <c r="R767" s="66">
        <v>2.0191005E7</v>
      </c>
      <c r="S767" s="69">
        <v>1.0</v>
      </c>
      <c r="T767" s="69">
        <v>1.0</v>
      </c>
      <c r="U767" s="71" t="s">
        <v>2608</v>
      </c>
      <c r="V767" s="71" t="s">
        <v>2609</v>
      </c>
      <c r="W767" s="71" t="s">
        <v>51</v>
      </c>
      <c r="X767" s="72"/>
      <c r="Y767" s="65" t="s">
        <v>22</v>
      </c>
    </row>
    <row r="768">
      <c r="A768" s="68" t="s">
        <v>59</v>
      </c>
      <c r="B768" s="66">
        <v>1.69479155E8</v>
      </c>
      <c r="C768" s="66" t="s">
        <v>3136</v>
      </c>
      <c r="D768" s="66" t="s">
        <v>164</v>
      </c>
      <c r="E768" s="66" t="s">
        <v>3137</v>
      </c>
      <c r="F768" s="66" t="s">
        <v>3138</v>
      </c>
      <c r="G768" s="66">
        <v>418.0</v>
      </c>
      <c r="H768" s="66">
        <v>2.0160623E7</v>
      </c>
      <c r="I768" s="66">
        <v>0.0</v>
      </c>
      <c r="J768" s="66">
        <v>1.0</v>
      </c>
      <c r="K768" s="67"/>
      <c r="L768" s="67"/>
      <c r="M768" s="68" t="s">
        <v>3139</v>
      </c>
      <c r="N768" s="66">
        <v>235959.0</v>
      </c>
      <c r="O768" s="66">
        <v>2.0160623E7</v>
      </c>
      <c r="P768" s="66"/>
      <c r="Q768" s="66">
        <v>22.0</v>
      </c>
      <c r="R768" s="66">
        <v>2.0160623E7</v>
      </c>
      <c r="S768" s="69">
        <v>1.0</v>
      </c>
      <c r="T768" s="69">
        <v>1.0</v>
      </c>
      <c r="U768" s="71" t="s">
        <v>2608</v>
      </c>
      <c r="V768" s="71" t="s">
        <v>2609</v>
      </c>
      <c r="W768" s="71" t="s">
        <v>49</v>
      </c>
      <c r="X768" s="72"/>
      <c r="Y768" s="66" t="s">
        <v>18</v>
      </c>
    </row>
    <row r="769">
      <c r="A769" s="66" t="s">
        <v>60</v>
      </c>
      <c r="B769" s="66">
        <v>1.94227907E8</v>
      </c>
      <c r="C769" s="66" t="s">
        <v>3140</v>
      </c>
      <c r="D769" s="66" t="s">
        <v>215</v>
      </c>
      <c r="E769" s="66" t="s">
        <v>3141</v>
      </c>
      <c r="F769" s="66" t="s">
        <v>3142</v>
      </c>
      <c r="G769" s="66">
        <v>533.0</v>
      </c>
      <c r="H769" s="66">
        <v>2.0060712E7</v>
      </c>
      <c r="I769" s="66">
        <v>0.0</v>
      </c>
      <c r="J769" s="66">
        <v>1.0</v>
      </c>
      <c r="K769" s="67"/>
      <c r="L769" s="67"/>
      <c r="M769" s="68" t="s">
        <v>3143</v>
      </c>
      <c r="N769" s="66">
        <v>235959.0</v>
      </c>
      <c r="O769" s="66">
        <v>2.0060712E7</v>
      </c>
      <c r="P769" s="67"/>
      <c r="Q769" s="66">
        <v>30.0</v>
      </c>
      <c r="R769" s="66">
        <v>2.0060712E7</v>
      </c>
      <c r="S769" s="70">
        <v>1.0</v>
      </c>
      <c r="T769" s="70">
        <v>0.0</v>
      </c>
      <c r="U769" s="71" t="s">
        <v>2608</v>
      </c>
      <c r="V769" s="71" t="s">
        <v>2609</v>
      </c>
      <c r="W769" s="71" t="s">
        <v>50</v>
      </c>
      <c r="X769" s="72"/>
      <c r="Y769" s="65" t="s">
        <v>14</v>
      </c>
    </row>
    <row r="770">
      <c r="A770" s="74" t="s">
        <v>59</v>
      </c>
      <c r="B770" s="66">
        <v>2.10123121E8</v>
      </c>
      <c r="C770" s="65" t="s">
        <v>3144</v>
      </c>
      <c r="D770" s="65" t="s">
        <v>123</v>
      </c>
      <c r="E770" s="65" t="s">
        <v>3145</v>
      </c>
      <c r="F770" s="66" t="s">
        <v>3146</v>
      </c>
      <c r="G770" s="66">
        <v>589.0</v>
      </c>
      <c r="H770" s="66">
        <v>2.0190611E7</v>
      </c>
      <c r="I770" s="66">
        <v>0.0</v>
      </c>
      <c r="J770" s="66">
        <v>18.0</v>
      </c>
      <c r="K770" s="67"/>
      <c r="L770" s="67"/>
      <c r="M770" s="68" t="s">
        <v>3147</v>
      </c>
      <c r="N770" s="66">
        <v>235959.0</v>
      </c>
      <c r="O770" s="66">
        <v>2.0190611E7</v>
      </c>
      <c r="P770" s="66" t="s">
        <v>3148</v>
      </c>
      <c r="Q770" s="66">
        <v>33.0</v>
      </c>
      <c r="R770" s="66">
        <v>2.0190611E7</v>
      </c>
      <c r="S770" s="70">
        <v>1.0</v>
      </c>
      <c r="T770" s="70">
        <v>0.0</v>
      </c>
      <c r="U770" s="71" t="s">
        <v>2608</v>
      </c>
      <c r="V770" s="71" t="s">
        <v>2609</v>
      </c>
      <c r="W770" s="71" t="s">
        <v>50</v>
      </c>
      <c r="X770" s="72"/>
      <c r="Y770" s="65" t="s">
        <v>14</v>
      </c>
    </row>
    <row r="771">
      <c r="A771" s="65" t="s">
        <v>79</v>
      </c>
      <c r="B771" s="66">
        <v>1.31988725E8</v>
      </c>
      <c r="C771" s="65" t="s">
        <v>3149</v>
      </c>
      <c r="D771" s="65" t="s">
        <v>112</v>
      </c>
      <c r="E771" s="65" t="s">
        <v>3150</v>
      </c>
      <c r="F771" s="66" t="s">
        <v>3151</v>
      </c>
      <c r="G771" s="66">
        <v>368.0</v>
      </c>
      <c r="H771" s="66">
        <v>2.0180702E7</v>
      </c>
      <c r="I771" s="66">
        <v>0.0</v>
      </c>
      <c r="J771" s="66">
        <v>7.0</v>
      </c>
      <c r="K771" s="67"/>
      <c r="L771" s="67"/>
      <c r="M771" s="68" t="s">
        <v>3152</v>
      </c>
      <c r="N771" s="66">
        <v>235959.0</v>
      </c>
      <c r="O771" s="66">
        <v>2.0180702E7</v>
      </c>
      <c r="P771" s="66" t="s">
        <v>3153</v>
      </c>
      <c r="Q771" s="66">
        <v>15.0</v>
      </c>
      <c r="R771" s="66">
        <v>2.0180702E7</v>
      </c>
      <c r="S771" s="70">
        <v>1.0</v>
      </c>
      <c r="T771" s="70">
        <v>0.0</v>
      </c>
      <c r="U771" s="71" t="s">
        <v>2608</v>
      </c>
      <c r="V771" s="71" t="s">
        <v>2609</v>
      </c>
      <c r="W771" s="71" t="s">
        <v>49</v>
      </c>
      <c r="X771" s="72"/>
      <c r="Y771" s="65" t="s">
        <v>12</v>
      </c>
    </row>
    <row r="772">
      <c r="A772" s="66" t="s">
        <v>60</v>
      </c>
      <c r="B772" s="66">
        <v>1.6781853E7</v>
      </c>
      <c r="C772" s="66" t="s">
        <v>3154</v>
      </c>
      <c r="D772" s="66" t="s">
        <v>106</v>
      </c>
      <c r="E772" s="66" t="s">
        <v>3155</v>
      </c>
      <c r="F772" s="66" t="s">
        <v>3156</v>
      </c>
      <c r="G772" s="66">
        <v>341.0</v>
      </c>
      <c r="H772" s="66">
        <v>2.000053E7</v>
      </c>
      <c r="I772" s="66">
        <v>0.0</v>
      </c>
      <c r="J772" s="66">
        <v>1.0</v>
      </c>
      <c r="K772" s="67"/>
      <c r="L772" s="67"/>
      <c r="M772" s="68" t="s">
        <v>3157</v>
      </c>
      <c r="N772" s="66">
        <v>235959.0</v>
      </c>
      <c r="O772" s="66">
        <v>2.000053E7</v>
      </c>
      <c r="P772" s="67"/>
      <c r="Q772" s="66">
        <v>14.0</v>
      </c>
      <c r="R772" s="66">
        <v>2.000053E7</v>
      </c>
      <c r="S772" s="70">
        <v>1.0</v>
      </c>
      <c r="T772" s="70">
        <v>0.0</v>
      </c>
      <c r="U772" s="71" t="s">
        <v>2608</v>
      </c>
      <c r="V772" s="71" t="s">
        <v>2609</v>
      </c>
      <c r="W772" s="71" t="s">
        <v>49</v>
      </c>
      <c r="X772" s="72"/>
      <c r="Y772" s="65" t="s">
        <v>12</v>
      </c>
    </row>
    <row r="773">
      <c r="A773" s="66" t="s">
        <v>60</v>
      </c>
      <c r="B773" s="66">
        <v>1.77204293E8</v>
      </c>
      <c r="C773" s="66" t="s">
        <v>3158</v>
      </c>
      <c r="D773" s="66" t="s">
        <v>164</v>
      </c>
      <c r="E773" s="66" t="s">
        <v>3159</v>
      </c>
      <c r="F773" s="66" t="s">
        <v>3160</v>
      </c>
      <c r="G773" s="66">
        <v>1240.0</v>
      </c>
      <c r="H773" s="66">
        <v>2.0051224E7</v>
      </c>
      <c r="I773" s="66">
        <v>0.0</v>
      </c>
      <c r="J773" s="66">
        <v>1.0</v>
      </c>
      <c r="K773" s="67"/>
      <c r="L773" s="67"/>
      <c r="M773" s="68" t="s">
        <v>3161</v>
      </c>
      <c r="N773" s="66">
        <v>235959.0</v>
      </c>
      <c r="O773" s="66">
        <v>2.0051224E7</v>
      </c>
      <c r="P773" s="66"/>
      <c r="Q773" s="66">
        <v>58.0</v>
      </c>
      <c r="R773" s="66">
        <v>2.0051224E7</v>
      </c>
      <c r="S773" s="69">
        <v>1.0</v>
      </c>
      <c r="T773" s="69">
        <v>1.0</v>
      </c>
      <c r="U773" s="71" t="s">
        <v>2608</v>
      </c>
      <c r="V773" s="71" t="s">
        <v>2609</v>
      </c>
      <c r="W773" s="71" t="s">
        <v>49</v>
      </c>
      <c r="X773" s="72"/>
      <c r="Y773" s="66" t="s">
        <v>18</v>
      </c>
    </row>
    <row r="774">
      <c r="A774" s="68" t="s">
        <v>59</v>
      </c>
      <c r="B774" s="66">
        <v>4.6346092E7</v>
      </c>
      <c r="C774" s="66" t="s">
        <v>172</v>
      </c>
      <c r="D774" s="66" t="s">
        <v>164</v>
      </c>
      <c r="E774" s="66" t="s">
        <v>173</v>
      </c>
      <c r="F774" s="66" t="s">
        <v>174</v>
      </c>
      <c r="G774" s="66">
        <v>923.0</v>
      </c>
      <c r="H774" s="66">
        <v>2.0031012E7</v>
      </c>
      <c r="I774" s="66">
        <v>0.0</v>
      </c>
      <c r="J774" s="66">
        <v>1.0</v>
      </c>
      <c r="K774" s="67"/>
      <c r="L774" s="67"/>
      <c r="M774" s="68" t="s">
        <v>3162</v>
      </c>
      <c r="N774" s="66">
        <v>235959.0</v>
      </c>
      <c r="O774" s="66">
        <v>2.0031012E7</v>
      </c>
      <c r="P774" s="67"/>
      <c r="Q774" s="66">
        <v>51.0</v>
      </c>
      <c r="R774" s="66">
        <v>2.0031012E7</v>
      </c>
      <c r="S774" s="69">
        <v>1.0</v>
      </c>
      <c r="T774" s="69">
        <v>1.0</v>
      </c>
      <c r="U774" s="71" t="s">
        <v>2608</v>
      </c>
      <c r="V774" s="71" t="s">
        <v>2609</v>
      </c>
      <c r="W774" s="71" t="s">
        <v>49</v>
      </c>
      <c r="X774" s="72"/>
      <c r="Y774" s="66" t="s">
        <v>18</v>
      </c>
    </row>
    <row r="775">
      <c r="A775" s="73" t="s">
        <v>60</v>
      </c>
      <c r="B775" s="66">
        <v>4.00268466E8</v>
      </c>
      <c r="C775" s="65" t="s">
        <v>3163</v>
      </c>
      <c r="D775" s="65" t="s">
        <v>106</v>
      </c>
      <c r="E775" s="65" t="s">
        <v>3164</v>
      </c>
      <c r="F775" s="66" t="s">
        <v>3165</v>
      </c>
      <c r="G775" s="66">
        <v>771.0</v>
      </c>
      <c r="H775" s="66">
        <v>2.0160913E7</v>
      </c>
      <c r="I775" s="66">
        <v>0.0</v>
      </c>
      <c r="J775" s="66">
        <v>1.0</v>
      </c>
      <c r="K775" s="67"/>
      <c r="L775" s="67"/>
      <c r="M775" s="68" t="s">
        <v>3166</v>
      </c>
      <c r="N775" s="66">
        <v>235959.0</v>
      </c>
      <c r="O775" s="66">
        <v>2.0160913E7</v>
      </c>
      <c r="P775" s="67"/>
      <c r="Q775" s="66">
        <v>37.0</v>
      </c>
      <c r="R775" s="66">
        <v>2.0160913E7</v>
      </c>
      <c r="S775" s="70">
        <v>1.0</v>
      </c>
      <c r="T775" s="70">
        <v>0.0</v>
      </c>
      <c r="U775" s="71" t="s">
        <v>2608</v>
      </c>
      <c r="V775" s="71" t="s">
        <v>2609</v>
      </c>
      <c r="W775" s="71" t="s">
        <v>49</v>
      </c>
      <c r="X775" s="65"/>
      <c r="Y775" s="65" t="s">
        <v>12</v>
      </c>
    </row>
    <row r="776">
      <c r="A776" s="66" t="s">
        <v>60</v>
      </c>
      <c r="B776" s="66">
        <v>2.09578578E8</v>
      </c>
      <c r="C776" s="66" t="s">
        <v>3167</v>
      </c>
      <c r="D776" s="66" t="s">
        <v>112</v>
      </c>
      <c r="E776" s="66" t="s">
        <v>3168</v>
      </c>
      <c r="F776" s="66" t="s">
        <v>3169</v>
      </c>
      <c r="G776" s="66">
        <v>182.0</v>
      </c>
      <c r="H776" s="66">
        <v>2.0070222E7</v>
      </c>
      <c r="I776" s="66">
        <v>0.0</v>
      </c>
      <c r="J776" s="66">
        <v>1.0</v>
      </c>
      <c r="K776" s="67"/>
      <c r="L776" s="67"/>
      <c r="M776" s="68" t="s">
        <v>3170</v>
      </c>
      <c r="N776" s="66">
        <v>235959.0</v>
      </c>
      <c r="O776" s="66">
        <v>2.0070222E7</v>
      </c>
      <c r="P776" s="66"/>
      <c r="Q776" s="66">
        <v>7.0</v>
      </c>
      <c r="R776" s="66">
        <v>2.0070222E7</v>
      </c>
      <c r="S776" s="70">
        <v>1.0</v>
      </c>
      <c r="T776" s="70">
        <v>0.0</v>
      </c>
      <c r="U776" s="71" t="s">
        <v>2608</v>
      </c>
      <c r="V776" s="71" t="s">
        <v>2609</v>
      </c>
      <c r="W776" s="71" t="s">
        <v>49</v>
      </c>
      <c r="X776" s="71"/>
      <c r="Y776" s="65" t="s">
        <v>12</v>
      </c>
    </row>
    <row r="777">
      <c r="A777" s="66" t="s">
        <v>79</v>
      </c>
      <c r="B777" s="66">
        <v>1.11750163E8</v>
      </c>
      <c r="C777" s="66" t="s">
        <v>3171</v>
      </c>
      <c r="D777" s="66" t="s">
        <v>149</v>
      </c>
      <c r="E777" s="66" t="s">
        <v>3172</v>
      </c>
      <c r="F777" s="66" t="s">
        <v>3173</v>
      </c>
      <c r="G777" s="66">
        <v>396.0</v>
      </c>
      <c r="H777" s="66">
        <v>2.0170112E7</v>
      </c>
      <c r="I777" s="66">
        <v>0.0</v>
      </c>
      <c r="J777" s="66">
        <v>9.0</v>
      </c>
      <c r="K777" s="67"/>
      <c r="L777" s="67"/>
      <c r="M777" s="68" t="s">
        <v>3174</v>
      </c>
      <c r="N777" s="66">
        <v>235959.0</v>
      </c>
      <c r="O777" s="66">
        <v>2.0170112E7</v>
      </c>
      <c r="P777" s="66" t="s">
        <v>3175</v>
      </c>
      <c r="Q777" s="66">
        <v>18.0</v>
      </c>
      <c r="R777" s="66">
        <v>2.0170112E7</v>
      </c>
      <c r="S777" s="69">
        <v>1.0</v>
      </c>
      <c r="T777" s="69">
        <v>1.0</v>
      </c>
      <c r="U777" s="71" t="s">
        <v>2608</v>
      </c>
      <c r="V777" s="71" t="s">
        <v>2609</v>
      </c>
      <c r="W777" s="71" t="s">
        <v>49</v>
      </c>
      <c r="X777" s="72"/>
      <c r="Y777" s="66" t="s">
        <v>18</v>
      </c>
    </row>
    <row r="778">
      <c r="A778" s="68" t="s">
        <v>24</v>
      </c>
      <c r="B778" s="66">
        <v>4.4059812E7</v>
      </c>
      <c r="C778" s="66" t="s">
        <v>3176</v>
      </c>
      <c r="D778" s="66" t="s">
        <v>112</v>
      </c>
      <c r="E778" s="66" t="s">
        <v>3177</v>
      </c>
      <c r="F778" s="66" t="s">
        <v>3178</v>
      </c>
      <c r="G778" s="66">
        <v>719.0</v>
      </c>
      <c r="H778" s="66">
        <v>2.0160205E7</v>
      </c>
      <c r="I778" s="66">
        <v>0.0</v>
      </c>
      <c r="J778" s="66">
        <v>5.0</v>
      </c>
      <c r="K778" s="67"/>
      <c r="L778" s="67"/>
      <c r="M778" s="66" t="s">
        <v>121</v>
      </c>
      <c r="N778" s="66">
        <v>235959.0</v>
      </c>
      <c r="O778" s="66">
        <v>2.0160205E7</v>
      </c>
      <c r="P778" s="66"/>
      <c r="Q778" s="66">
        <v>40.0</v>
      </c>
      <c r="R778" s="66">
        <v>2.0160205E7</v>
      </c>
      <c r="S778" s="70">
        <v>1.0</v>
      </c>
      <c r="T778" s="70">
        <v>0.0</v>
      </c>
      <c r="U778" s="71" t="s">
        <v>2608</v>
      </c>
      <c r="V778" s="71" t="s">
        <v>2609</v>
      </c>
      <c r="W778" s="71" t="s">
        <v>49</v>
      </c>
      <c r="X778" s="72"/>
      <c r="Y778" s="65" t="s">
        <v>12</v>
      </c>
    </row>
    <row r="779">
      <c r="A779" s="73" t="s">
        <v>73</v>
      </c>
      <c r="B779" s="66">
        <v>1.3530425E7</v>
      </c>
      <c r="C779" s="65" t="s">
        <v>3179</v>
      </c>
      <c r="D779" s="65" t="s">
        <v>123</v>
      </c>
      <c r="E779" s="65" t="s">
        <v>3180</v>
      </c>
      <c r="F779" s="66" t="s">
        <v>3181</v>
      </c>
      <c r="G779" s="66">
        <v>401.0</v>
      </c>
      <c r="H779" s="66">
        <v>2.0140326E7</v>
      </c>
      <c r="I779" s="66">
        <v>0.0</v>
      </c>
      <c r="J779" s="66">
        <v>6.0</v>
      </c>
      <c r="K779" s="67"/>
      <c r="L779" s="67"/>
      <c r="M779" s="68" t="s">
        <v>3182</v>
      </c>
      <c r="N779" s="66">
        <v>235959.0</v>
      </c>
      <c r="O779" s="66">
        <v>2.0140326E7</v>
      </c>
      <c r="P779" s="66" t="s">
        <v>3183</v>
      </c>
      <c r="Q779" s="66">
        <v>21.0</v>
      </c>
      <c r="R779" s="66">
        <v>2.0140326E7</v>
      </c>
      <c r="S779" s="70">
        <v>1.0</v>
      </c>
      <c r="T779" s="70">
        <v>0.0</v>
      </c>
      <c r="U779" s="71" t="s">
        <v>2608</v>
      </c>
      <c r="V779" s="71" t="s">
        <v>2609</v>
      </c>
      <c r="W779" s="71" t="s">
        <v>49</v>
      </c>
      <c r="X779" s="72"/>
      <c r="Y779" s="65" t="s">
        <v>12</v>
      </c>
    </row>
    <row r="780">
      <c r="A780" s="68" t="s">
        <v>56</v>
      </c>
      <c r="B780" s="66">
        <v>4913642.0</v>
      </c>
      <c r="C780" s="66" t="s">
        <v>3184</v>
      </c>
      <c r="D780" s="66" t="s">
        <v>123</v>
      </c>
      <c r="E780" s="66" t="s">
        <v>3185</v>
      </c>
      <c r="F780" s="66" t="s">
        <v>3186</v>
      </c>
      <c r="G780" s="66">
        <v>704.0</v>
      </c>
      <c r="H780" s="66">
        <v>2.0181011E7</v>
      </c>
      <c r="I780" s="66">
        <v>0.0</v>
      </c>
      <c r="J780" s="66">
        <v>9.0</v>
      </c>
      <c r="K780" s="67"/>
      <c r="L780" s="67"/>
      <c r="M780" s="68" t="s">
        <v>3187</v>
      </c>
      <c r="N780" s="66">
        <v>235959.0</v>
      </c>
      <c r="O780" s="66">
        <v>2.0181011E7</v>
      </c>
      <c r="P780" s="66" t="s">
        <v>3188</v>
      </c>
      <c r="Q780" s="66">
        <v>36.0</v>
      </c>
      <c r="R780" s="66">
        <v>2.0181011E7</v>
      </c>
      <c r="S780" s="70">
        <v>1.0</v>
      </c>
      <c r="T780" s="70">
        <v>0.0</v>
      </c>
      <c r="U780" s="71" t="s">
        <v>2608</v>
      </c>
      <c r="V780" s="71" t="s">
        <v>2609</v>
      </c>
      <c r="W780" s="71" t="s">
        <v>49</v>
      </c>
      <c r="X780" s="72"/>
      <c r="Y780" s="65" t="s">
        <v>12</v>
      </c>
    </row>
    <row r="781">
      <c r="A781" s="65" t="s">
        <v>60</v>
      </c>
      <c r="B781" s="66">
        <v>4.35266811E8</v>
      </c>
      <c r="C781" s="65" t="s">
        <v>3189</v>
      </c>
      <c r="D781" s="65" t="s">
        <v>106</v>
      </c>
      <c r="E781" s="65" t="s">
        <v>3190</v>
      </c>
      <c r="F781" s="66" t="s">
        <v>3191</v>
      </c>
      <c r="G781" s="66">
        <v>394.0</v>
      </c>
      <c r="H781" s="66">
        <v>2.0180928E7</v>
      </c>
      <c r="I781" s="66">
        <v>0.0</v>
      </c>
      <c r="J781" s="66">
        <v>1.0</v>
      </c>
      <c r="K781" s="67"/>
      <c r="L781" s="67"/>
      <c r="M781" s="68" t="s">
        <v>3192</v>
      </c>
      <c r="N781" s="66">
        <v>235959.0</v>
      </c>
      <c r="O781" s="66">
        <v>2.0180928E7</v>
      </c>
      <c r="P781" s="66"/>
      <c r="Q781" s="66">
        <v>13.0</v>
      </c>
      <c r="R781" s="66">
        <v>2.0180928E7</v>
      </c>
      <c r="S781" s="70">
        <v>1.0</v>
      </c>
      <c r="T781" s="70">
        <v>0.0</v>
      </c>
      <c r="U781" s="71" t="s">
        <v>2608</v>
      </c>
      <c r="V781" s="71" t="s">
        <v>2609</v>
      </c>
      <c r="W781" s="71" t="s">
        <v>49</v>
      </c>
      <c r="X781" s="72"/>
      <c r="Y781" s="65" t="s">
        <v>12</v>
      </c>
    </row>
    <row r="782">
      <c r="A782" s="66" t="s">
        <v>63</v>
      </c>
      <c r="B782" s="66">
        <v>4.410647E7</v>
      </c>
      <c r="C782" s="66" t="s">
        <v>3193</v>
      </c>
      <c r="D782" s="66" t="s">
        <v>112</v>
      </c>
      <c r="E782" s="66" t="s">
        <v>3194</v>
      </c>
      <c r="F782" s="66" t="s">
        <v>3195</v>
      </c>
      <c r="G782" s="66">
        <v>374.0</v>
      </c>
      <c r="H782" s="66">
        <v>2.0171226E7</v>
      </c>
      <c r="I782" s="66">
        <v>0.0</v>
      </c>
      <c r="J782" s="66">
        <v>8.0</v>
      </c>
      <c r="K782" s="67"/>
      <c r="L782" s="67"/>
      <c r="M782" s="68" t="s">
        <v>3196</v>
      </c>
      <c r="N782" s="66">
        <v>235959.0</v>
      </c>
      <c r="O782" s="66">
        <v>2.0171226E7</v>
      </c>
      <c r="P782" s="66" t="s">
        <v>3197</v>
      </c>
      <c r="Q782" s="66">
        <v>22.0</v>
      </c>
      <c r="R782" s="66">
        <v>2.0171226E7</v>
      </c>
      <c r="S782" s="70">
        <v>1.0</v>
      </c>
      <c r="T782" s="70">
        <v>0.0</v>
      </c>
      <c r="U782" s="71" t="s">
        <v>2608</v>
      </c>
      <c r="V782" s="71" t="s">
        <v>2609</v>
      </c>
      <c r="W782" s="71" t="s">
        <v>49</v>
      </c>
      <c r="X782" s="72"/>
      <c r="Y782" s="65" t="s">
        <v>12</v>
      </c>
    </row>
    <row r="783">
      <c r="A783" s="66" t="s">
        <v>40</v>
      </c>
      <c r="B783" s="66">
        <v>6751060.0</v>
      </c>
      <c r="C783" s="66" t="s">
        <v>3198</v>
      </c>
      <c r="D783" s="66" t="s">
        <v>220</v>
      </c>
      <c r="E783" s="66" t="s">
        <v>3199</v>
      </c>
      <c r="F783" s="66" t="s">
        <v>3200</v>
      </c>
      <c r="G783" s="66">
        <v>516.0</v>
      </c>
      <c r="H783" s="66">
        <v>2.0181212E7</v>
      </c>
      <c r="I783" s="66">
        <v>0.0</v>
      </c>
      <c r="J783" s="66">
        <v>12.0</v>
      </c>
      <c r="K783" s="67"/>
      <c r="L783" s="67"/>
      <c r="M783" s="68" t="s">
        <v>3201</v>
      </c>
      <c r="N783" s="66">
        <v>235959.0</v>
      </c>
      <c r="O783" s="66">
        <v>2.0181212E7</v>
      </c>
      <c r="P783" s="66" t="s">
        <v>3202</v>
      </c>
      <c r="Q783" s="66">
        <v>26.0</v>
      </c>
      <c r="R783" s="66">
        <v>2.0181212E7</v>
      </c>
      <c r="S783" s="70">
        <v>1.0</v>
      </c>
      <c r="T783" s="70">
        <v>0.0</v>
      </c>
      <c r="U783" s="71" t="s">
        <v>2608</v>
      </c>
      <c r="V783" s="71" t="s">
        <v>2609</v>
      </c>
      <c r="W783" s="71" t="s">
        <v>49</v>
      </c>
      <c r="X783" s="72"/>
      <c r="Y783" s="65" t="s">
        <v>12</v>
      </c>
    </row>
    <row r="784">
      <c r="A784" s="68" t="s">
        <v>59</v>
      </c>
      <c r="B784" s="66">
        <v>1.09778853E8</v>
      </c>
      <c r="C784" s="66" t="s">
        <v>179</v>
      </c>
      <c r="D784" s="66" t="s">
        <v>123</v>
      </c>
      <c r="E784" s="66" t="s">
        <v>180</v>
      </c>
      <c r="F784" s="66" t="s">
        <v>181</v>
      </c>
      <c r="G784" s="66">
        <v>184.0</v>
      </c>
      <c r="H784" s="66">
        <v>2.0110917E7</v>
      </c>
      <c r="I784" s="66">
        <v>0.0</v>
      </c>
      <c r="J784" s="66">
        <v>1.0</v>
      </c>
      <c r="K784" s="67"/>
      <c r="L784" s="67"/>
      <c r="M784" s="68" t="s">
        <v>3203</v>
      </c>
      <c r="N784" s="66">
        <v>235959.0</v>
      </c>
      <c r="O784" s="66">
        <v>2.0110917E7</v>
      </c>
      <c r="P784" s="66"/>
      <c r="Q784" s="66">
        <v>8.0</v>
      </c>
      <c r="R784" s="66">
        <v>2.0110917E7</v>
      </c>
      <c r="S784" s="70">
        <v>1.0</v>
      </c>
      <c r="T784" s="70">
        <v>0.0</v>
      </c>
      <c r="U784" s="71" t="s">
        <v>2608</v>
      </c>
      <c r="V784" s="71" t="s">
        <v>2609</v>
      </c>
      <c r="W784" s="71" t="s">
        <v>49</v>
      </c>
      <c r="X784" s="71"/>
      <c r="Y784" s="65" t="s">
        <v>12</v>
      </c>
    </row>
    <row r="785">
      <c r="A785" s="66" t="s">
        <v>60</v>
      </c>
      <c r="B785" s="66">
        <v>3.17599896E8</v>
      </c>
      <c r="C785" s="66" t="s">
        <v>3204</v>
      </c>
      <c r="D785" s="66" t="s">
        <v>123</v>
      </c>
      <c r="E785" s="66" t="s">
        <v>3205</v>
      </c>
      <c r="F785" s="66" t="s">
        <v>3206</v>
      </c>
      <c r="G785" s="66">
        <v>942.0</v>
      </c>
      <c r="H785" s="66">
        <v>2.0120209E7</v>
      </c>
      <c r="I785" s="66">
        <v>0.0</v>
      </c>
      <c r="J785" s="66">
        <v>1.0</v>
      </c>
      <c r="K785" s="67"/>
      <c r="L785" s="67"/>
      <c r="M785" s="68" t="s">
        <v>3207</v>
      </c>
      <c r="N785" s="66">
        <v>235959.0</v>
      </c>
      <c r="O785" s="66">
        <v>2.0120209E7</v>
      </c>
      <c r="P785" s="67"/>
      <c r="Q785" s="66">
        <v>68.0</v>
      </c>
      <c r="R785" s="66">
        <v>2.0120209E7</v>
      </c>
      <c r="S785" s="70">
        <v>1.0</v>
      </c>
      <c r="T785" s="70">
        <v>0.0</v>
      </c>
      <c r="U785" s="71" t="s">
        <v>2608</v>
      </c>
      <c r="V785" s="71" t="s">
        <v>2609</v>
      </c>
      <c r="W785" s="71" t="s">
        <v>49</v>
      </c>
      <c r="X785" s="72"/>
      <c r="Y785" s="65" t="s">
        <v>12</v>
      </c>
    </row>
    <row r="786">
      <c r="A786" s="66" t="s">
        <v>79</v>
      </c>
      <c r="B786" s="66">
        <v>3.7453813E7</v>
      </c>
      <c r="C786" s="66" t="s">
        <v>3208</v>
      </c>
      <c r="D786" s="66" t="s">
        <v>112</v>
      </c>
      <c r="E786" s="66" t="s">
        <v>3209</v>
      </c>
      <c r="F786" s="66" t="s">
        <v>3210</v>
      </c>
      <c r="G786" s="66">
        <v>169.0</v>
      </c>
      <c r="H786" s="66">
        <v>2.0100304E7</v>
      </c>
      <c r="I786" s="66">
        <v>0.0</v>
      </c>
      <c r="J786" s="66">
        <v>4.0</v>
      </c>
      <c r="K786" s="67"/>
      <c r="L786" s="67"/>
      <c r="M786" s="68" t="s">
        <v>3211</v>
      </c>
      <c r="N786" s="66">
        <v>235959.0</v>
      </c>
      <c r="O786" s="66">
        <v>2.0100304E7</v>
      </c>
      <c r="P786" s="66" t="s">
        <v>990</v>
      </c>
      <c r="Q786" s="66">
        <v>11.0</v>
      </c>
      <c r="R786" s="66">
        <v>2.0100304E7</v>
      </c>
      <c r="S786" s="70">
        <v>1.0</v>
      </c>
      <c r="T786" s="70">
        <v>0.0</v>
      </c>
      <c r="U786" s="71" t="s">
        <v>2608</v>
      </c>
      <c r="V786" s="71" t="s">
        <v>2609</v>
      </c>
      <c r="W786" s="71" t="s">
        <v>49</v>
      </c>
      <c r="X786" s="72"/>
      <c r="Y786" s="65" t="s">
        <v>12</v>
      </c>
    </row>
    <row r="787">
      <c r="A787" s="66" t="s">
        <v>60</v>
      </c>
      <c r="B787" s="66">
        <v>3.10022865E8</v>
      </c>
      <c r="C787" s="66" t="s">
        <v>3212</v>
      </c>
      <c r="D787" s="66" t="s">
        <v>2255</v>
      </c>
      <c r="E787" s="66" t="s">
        <v>3213</v>
      </c>
      <c r="F787" s="66" t="s">
        <v>3214</v>
      </c>
      <c r="G787" s="66">
        <v>2018.0</v>
      </c>
      <c r="H787" s="66">
        <v>2.0110925E7</v>
      </c>
      <c r="I787" s="66">
        <v>0.0</v>
      </c>
      <c r="J787" s="66">
        <v>1.0</v>
      </c>
      <c r="K787" s="67"/>
      <c r="L787" s="67"/>
      <c r="M787" s="68" t="s">
        <v>3215</v>
      </c>
      <c r="N787" s="66">
        <v>235959.0</v>
      </c>
      <c r="O787" s="66">
        <v>2.0110925E7</v>
      </c>
      <c r="P787" s="66"/>
      <c r="Q787" s="66">
        <v>117.0</v>
      </c>
      <c r="R787" s="66">
        <v>2.0110925E7</v>
      </c>
      <c r="S787" s="69">
        <v>1.0</v>
      </c>
      <c r="T787" s="69">
        <v>1.0</v>
      </c>
      <c r="U787" s="71" t="s">
        <v>2608</v>
      </c>
      <c r="V787" s="71" t="s">
        <v>2609</v>
      </c>
      <c r="W787" s="71" t="s">
        <v>50</v>
      </c>
      <c r="X787" s="71"/>
      <c r="Y787" s="66" t="s">
        <v>20</v>
      </c>
    </row>
    <row r="788">
      <c r="A788" s="66" t="s">
        <v>76</v>
      </c>
      <c r="B788" s="66">
        <v>1.1664981E7</v>
      </c>
      <c r="C788" s="66" t="s">
        <v>3216</v>
      </c>
      <c r="D788" s="66" t="s">
        <v>123</v>
      </c>
      <c r="E788" s="66" t="s">
        <v>3217</v>
      </c>
      <c r="F788" s="66" t="s">
        <v>3218</v>
      </c>
      <c r="G788" s="66">
        <v>415.0</v>
      </c>
      <c r="H788" s="66">
        <v>2.0150304E7</v>
      </c>
      <c r="I788" s="66">
        <v>0.0</v>
      </c>
      <c r="J788" s="66">
        <v>5.0</v>
      </c>
      <c r="K788" s="67"/>
      <c r="L788" s="67"/>
      <c r="M788" s="68" t="s">
        <v>3219</v>
      </c>
      <c r="N788" s="66">
        <v>235959.0</v>
      </c>
      <c r="O788" s="66">
        <v>2.0150304E7</v>
      </c>
      <c r="P788" s="66" t="s">
        <v>3220</v>
      </c>
      <c r="Q788" s="66">
        <v>17.0</v>
      </c>
      <c r="R788" s="66">
        <v>2.0150304E7</v>
      </c>
      <c r="S788" s="70">
        <v>1.0</v>
      </c>
      <c r="T788" s="70">
        <v>0.0</v>
      </c>
      <c r="U788" s="71" t="s">
        <v>2608</v>
      </c>
      <c r="V788" s="71" t="s">
        <v>2609</v>
      </c>
      <c r="W788" s="71" t="s">
        <v>50</v>
      </c>
      <c r="X788" s="71"/>
      <c r="Y788" s="65" t="s">
        <v>14</v>
      </c>
    </row>
    <row r="789">
      <c r="A789" s="68" t="s">
        <v>59</v>
      </c>
      <c r="B789" s="66">
        <v>1.77467779E8</v>
      </c>
      <c r="C789" s="66" t="s">
        <v>3221</v>
      </c>
      <c r="D789" s="66" t="s">
        <v>123</v>
      </c>
      <c r="E789" s="66" t="s">
        <v>3222</v>
      </c>
      <c r="F789" s="66" t="s">
        <v>3223</v>
      </c>
      <c r="G789" s="66">
        <v>277.0</v>
      </c>
      <c r="H789" s="66">
        <v>2.0170106E7</v>
      </c>
      <c r="I789" s="66">
        <v>0.0</v>
      </c>
      <c r="J789" s="66">
        <v>3.0</v>
      </c>
      <c r="K789" s="67"/>
      <c r="L789" s="67"/>
      <c r="M789" s="68" t="s">
        <v>3224</v>
      </c>
      <c r="N789" s="66">
        <v>235959.0</v>
      </c>
      <c r="O789" s="66">
        <v>2.0170106E7</v>
      </c>
      <c r="P789" s="66" t="s">
        <v>3225</v>
      </c>
      <c r="Q789" s="66">
        <v>16.0</v>
      </c>
      <c r="R789" s="66">
        <v>2.0170106E7</v>
      </c>
      <c r="S789" s="70">
        <v>1.0</v>
      </c>
      <c r="T789" s="70">
        <v>0.0</v>
      </c>
      <c r="U789" s="71" t="s">
        <v>2608</v>
      </c>
      <c r="V789" s="71" t="s">
        <v>2609</v>
      </c>
      <c r="W789" s="71" t="s">
        <v>50</v>
      </c>
      <c r="X789" s="72"/>
      <c r="Y789" s="65" t="s">
        <v>14</v>
      </c>
    </row>
    <row r="790">
      <c r="A790" s="73" t="s">
        <v>79</v>
      </c>
      <c r="B790" s="66">
        <v>7.0918652E7</v>
      </c>
      <c r="C790" s="65" t="s">
        <v>183</v>
      </c>
      <c r="D790" s="65" t="s">
        <v>112</v>
      </c>
      <c r="E790" s="65" t="s">
        <v>184</v>
      </c>
      <c r="F790" s="66" t="s">
        <v>185</v>
      </c>
      <c r="G790" s="66">
        <v>782.0</v>
      </c>
      <c r="H790" s="66">
        <v>2.0130924E7</v>
      </c>
      <c r="I790" s="66">
        <v>0.0</v>
      </c>
      <c r="J790" s="66">
        <v>20.0</v>
      </c>
      <c r="K790" s="67"/>
      <c r="L790" s="67"/>
      <c r="M790" s="68" t="s">
        <v>186</v>
      </c>
      <c r="N790" s="66">
        <v>235959.0</v>
      </c>
      <c r="O790" s="66">
        <v>2.0130924E7</v>
      </c>
      <c r="P790" s="66" t="s">
        <v>187</v>
      </c>
      <c r="Q790" s="66">
        <v>44.0</v>
      </c>
      <c r="R790" s="66">
        <v>2.0130924E7</v>
      </c>
      <c r="S790" s="69">
        <v>1.0</v>
      </c>
      <c r="T790" s="69">
        <v>0.0</v>
      </c>
      <c r="U790" s="71" t="s">
        <v>2608</v>
      </c>
      <c r="V790" s="71" t="s">
        <v>2609</v>
      </c>
      <c r="W790" s="71" t="s">
        <v>49</v>
      </c>
      <c r="X790" s="72"/>
      <c r="Y790" s="65" t="s">
        <v>12</v>
      </c>
    </row>
    <row r="791">
      <c r="A791" s="66" t="s">
        <v>79</v>
      </c>
      <c r="B791" s="66">
        <v>6.5636214E7</v>
      </c>
      <c r="C791" s="66" t="s">
        <v>3226</v>
      </c>
      <c r="D791" s="66" t="s">
        <v>123</v>
      </c>
      <c r="E791" s="66" t="s">
        <v>3227</v>
      </c>
      <c r="F791" s="66" t="s">
        <v>3228</v>
      </c>
      <c r="G791" s="66">
        <v>442.0</v>
      </c>
      <c r="H791" s="66">
        <v>2.0130325E7</v>
      </c>
      <c r="I791" s="66">
        <v>0.0</v>
      </c>
      <c r="J791" s="66">
        <v>10.0</v>
      </c>
      <c r="K791" s="67"/>
      <c r="L791" s="67"/>
      <c r="M791" s="68" t="s">
        <v>3229</v>
      </c>
      <c r="N791" s="66">
        <v>235959.0</v>
      </c>
      <c r="O791" s="66">
        <v>2.0130325E7</v>
      </c>
      <c r="P791" s="66" t="s">
        <v>3230</v>
      </c>
      <c r="Q791" s="66">
        <v>26.0</v>
      </c>
      <c r="R791" s="66">
        <v>2.0130325E7</v>
      </c>
      <c r="S791" s="70">
        <v>1.0</v>
      </c>
      <c r="T791" s="70">
        <v>0.0</v>
      </c>
      <c r="U791" s="71" t="s">
        <v>2608</v>
      </c>
      <c r="V791" s="71" t="s">
        <v>2609</v>
      </c>
      <c r="W791" s="71" t="s">
        <v>49</v>
      </c>
      <c r="X791" s="72"/>
      <c r="Y791" s="65" t="s">
        <v>12</v>
      </c>
    </row>
    <row r="792">
      <c r="A792" s="73" t="s">
        <v>68</v>
      </c>
      <c r="B792" s="66">
        <v>4474479.0</v>
      </c>
      <c r="C792" s="65" t="s">
        <v>3231</v>
      </c>
      <c r="D792" s="65" t="s">
        <v>220</v>
      </c>
      <c r="E792" s="65" t="s">
        <v>3232</v>
      </c>
      <c r="F792" s="66" t="s">
        <v>3233</v>
      </c>
      <c r="G792" s="66">
        <v>1944.0</v>
      </c>
      <c r="H792" s="66">
        <v>2.0081015E7</v>
      </c>
      <c r="I792" s="66">
        <v>0.0</v>
      </c>
      <c r="J792" s="66">
        <v>29.0</v>
      </c>
      <c r="K792" s="67"/>
      <c r="L792" s="67"/>
      <c r="M792" s="66" t="s">
        <v>121</v>
      </c>
      <c r="N792" s="66">
        <v>235959.0</v>
      </c>
      <c r="O792" s="66">
        <v>2.0081015E7</v>
      </c>
      <c r="P792" s="67"/>
      <c r="Q792" s="66">
        <v>110.0</v>
      </c>
      <c r="R792" s="66">
        <v>2.0081015E7</v>
      </c>
      <c r="S792" s="70">
        <v>1.0</v>
      </c>
      <c r="T792" s="70">
        <v>0.0</v>
      </c>
      <c r="U792" s="71" t="s">
        <v>2608</v>
      </c>
      <c r="V792" s="71" t="s">
        <v>2609</v>
      </c>
      <c r="W792" s="71" t="s">
        <v>49</v>
      </c>
      <c r="X792" s="72"/>
      <c r="Y792" s="65" t="s">
        <v>12</v>
      </c>
    </row>
    <row r="793">
      <c r="A793" s="74" t="s">
        <v>19</v>
      </c>
      <c r="B793" s="66">
        <v>2222814.0</v>
      </c>
      <c r="C793" s="65" t="s">
        <v>3234</v>
      </c>
      <c r="D793" s="65" t="s">
        <v>123</v>
      </c>
      <c r="E793" s="65" t="s">
        <v>3235</v>
      </c>
      <c r="F793" s="66" t="s">
        <v>3236</v>
      </c>
      <c r="G793" s="66">
        <v>382.0</v>
      </c>
      <c r="H793" s="66">
        <v>2.015012E7</v>
      </c>
      <c r="I793" s="66">
        <v>0.0</v>
      </c>
      <c r="J793" s="66">
        <v>5.0</v>
      </c>
      <c r="K793" s="67"/>
      <c r="L793" s="67"/>
      <c r="M793" s="68" t="s">
        <v>3237</v>
      </c>
      <c r="N793" s="66">
        <v>235959.0</v>
      </c>
      <c r="O793" s="66">
        <v>2.015012E7</v>
      </c>
      <c r="P793" s="66" t="s">
        <v>459</v>
      </c>
      <c r="Q793" s="66">
        <v>17.0</v>
      </c>
      <c r="R793" s="66">
        <v>2.015012E7</v>
      </c>
      <c r="S793" s="70">
        <v>1.0</v>
      </c>
      <c r="T793" s="70">
        <v>0.0</v>
      </c>
      <c r="U793" s="71" t="s">
        <v>2608</v>
      </c>
      <c r="V793" s="71" t="s">
        <v>2609</v>
      </c>
      <c r="W793" s="71" t="s">
        <v>49</v>
      </c>
      <c r="X793" s="72"/>
      <c r="Y793" s="65" t="s">
        <v>12</v>
      </c>
    </row>
    <row r="794">
      <c r="A794" s="68" t="s">
        <v>24</v>
      </c>
      <c r="B794" s="66">
        <v>1.6386864E7</v>
      </c>
      <c r="C794" s="66" t="s">
        <v>3238</v>
      </c>
      <c r="D794" s="66" t="s">
        <v>123</v>
      </c>
      <c r="E794" s="66" t="s">
        <v>3239</v>
      </c>
      <c r="F794" s="66" t="s">
        <v>3240</v>
      </c>
      <c r="G794" s="66">
        <v>202.0</v>
      </c>
      <c r="H794" s="66">
        <v>2.0110621E7</v>
      </c>
      <c r="I794" s="66">
        <v>0.0</v>
      </c>
      <c r="J794" s="66">
        <v>4.0</v>
      </c>
      <c r="K794" s="67"/>
      <c r="L794" s="67"/>
      <c r="M794" s="68" t="s">
        <v>3241</v>
      </c>
      <c r="N794" s="66">
        <v>235959.0</v>
      </c>
      <c r="O794" s="66">
        <v>2.0110621E7</v>
      </c>
      <c r="P794" s="66" t="s">
        <v>417</v>
      </c>
      <c r="Q794" s="66">
        <v>14.0</v>
      </c>
      <c r="R794" s="66">
        <v>2.0110621E7</v>
      </c>
      <c r="S794" s="70">
        <v>1.0</v>
      </c>
      <c r="T794" s="70">
        <v>0.0</v>
      </c>
      <c r="U794" s="71" t="s">
        <v>2608</v>
      </c>
      <c r="V794" s="71" t="s">
        <v>2609</v>
      </c>
      <c r="W794" s="71" t="s">
        <v>49</v>
      </c>
      <c r="X794" s="72"/>
      <c r="Y794" s="65" t="s">
        <v>12</v>
      </c>
    </row>
    <row r="795">
      <c r="A795" s="74" t="s">
        <v>59</v>
      </c>
      <c r="B795" s="66">
        <v>6.0331043E7</v>
      </c>
      <c r="C795" s="65" t="s">
        <v>188</v>
      </c>
      <c r="D795" s="65" t="s">
        <v>123</v>
      </c>
      <c r="E795" s="65" t="s">
        <v>189</v>
      </c>
      <c r="F795" s="66" t="s">
        <v>190</v>
      </c>
      <c r="G795" s="66">
        <v>1911.0</v>
      </c>
      <c r="H795" s="66">
        <v>2.0051109E7</v>
      </c>
      <c r="I795" s="66">
        <v>0.0</v>
      </c>
      <c r="J795" s="66">
        <v>1.0</v>
      </c>
      <c r="K795" s="67"/>
      <c r="L795" s="67"/>
      <c r="M795" s="68" t="s">
        <v>3242</v>
      </c>
      <c r="N795" s="66">
        <v>235959.0</v>
      </c>
      <c r="O795" s="66">
        <v>2.0051109E7</v>
      </c>
      <c r="P795" s="66"/>
      <c r="Q795" s="66">
        <v>111.0</v>
      </c>
      <c r="R795" s="66">
        <v>2.0051109E7</v>
      </c>
      <c r="S795" s="70">
        <v>1.0</v>
      </c>
      <c r="T795" s="70">
        <v>0.0</v>
      </c>
      <c r="U795" s="71" t="s">
        <v>2608</v>
      </c>
      <c r="V795" s="71" t="s">
        <v>2609</v>
      </c>
      <c r="W795" s="71" t="s">
        <v>49</v>
      </c>
      <c r="X795" s="65"/>
      <c r="Y795" s="65" t="s">
        <v>12</v>
      </c>
    </row>
    <row r="796">
      <c r="A796" s="66" t="s">
        <v>79</v>
      </c>
      <c r="B796" s="66">
        <v>2.1296497E7</v>
      </c>
      <c r="C796" s="66" t="s">
        <v>3243</v>
      </c>
      <c r="D796" s="66" t="s">
        <v>123</v>
      </c>
      <c r="E796" s="66" t="s">
        <v>3244</v>
      </c>
      <c r="F796" s="66" t="s">
        <v>3245</v>
      </c>
      <c r="G796" s="66">
        <v>829.0</v>
      </c>
      <c r="H796" s="66">
        <v>2.007112E7</v>
      </c>
      <c r="I796" s="66">
        <v>0.0</v>
      </c>
      <c r="J796" s="66">
        <v>8.0</v>
      </c>
      <c r="K796" s="67"/>
      <c r="L796" s="67"/>
      <c r="M796" s="68" t="s">
        <v>3246</v>
      </c>
      <c r="N796" s="66">
        <v>235959.0</v>
      </c>
      <c r="O796" s="66">
        <v>2.007112E7</v>
      </c>
      <c r="P796" s="66" t="s">
        <v>3247</v>
      </c>
      <c r="Q796" s="66">
        <v>41.0</v>
      </c>
      <c r="R796" s="66">
        <v>2.007112E7</v>
      </c>
      <c r="S796" s="70">
        <v>1.0</v>
      </c>
      <c r="T796" s="70">
        <v>0.0</v>
      </c>
      <c r="U796" s="71" t="s">
        <v>2608</v>
      </c>
      <c r="V796" s="71" t="s">
        <v>2609</v>
      </c>
      <c r="W796" s="71" t="s">
        <v>49</v>
      </c>
      <c r="X796" s="72"/>
      <c r="Y796" s="65" t="s">
        <v>12</v>
      </c>
    </row>
    <row r="797">
      <c r="A797" s="74" t="s">
        <v>24</v>
      </c>
      <c r="B797" s="66">
        <v>3.3086582E7</v>
      </c>
      <c r="C797" s="65" t="s">
        <v>3248</v>
      </c>
      <c r="D797" s="65" t="s">
        <v>112</v>
      </c>
      <c r="E797" s="65" t="s">
        <v>3249</v>
      </c>
      <c r="F797" s="66" t="s">
        <v>3250</v>
      </c>
      <c r="G797" s="66">
        <v>5685.0</v>
      </c>
      <c r="H797" s="66">
        <v>2.0140516E7</v>
      </c>
      <c r="I797" s="66">
        <v>0.0</v>
      </c>
      <c r="J797" s="66">
        <v>89.0</v>
      </c>
      <c r="K797" s="67"/>
      <c r="L797" s="67"/>
      <c r="M797" s="68" t="s">
        <v>3251</v>
      </c>
      <c r="N797" s="66">
        <v>235959.0</v>
      </c>
      <c r="O797" s="66">
        <v>2.0140516E7</v>
      </c>
      <c r="P797" s="66" t="s">
        <v>239</v>
      </c>
      <c r="Q797" s="66">
        <v>386.0</v>
      </c>
      <c r="R797" s="66">
        <v>2.0140516E7</v>
      </c>
      <c r="S797" s="70">
        <v>1.0</v>
      </c>
      <c r="T797" s="70">
        <v>0.0</v>
      </c>
      <c r="U797" s="71" t="s">
        <v>2608</v>
      </c>
      <c r="V797" s="71" t="s">
        <v>2609</v>
      </c>
      <c r="W797" s="71" t="s">
        <v>49</v>
      </c>
      <c r="X797" s="72"/>
      <c r="Y797" s="65" t="s">
        <v>12</v>
      </c>
    </row>
    <row r="798">
      <c r="A798" s="66" t="s">
        <v>60</v>
      </c>
      <c r="B798" s="66">
        <v>2.75147801E8</v>
      </c>
      <c r="C798" s="66" t="s">
        <v>3252</v>
      </c>
      <c r="D798" s="66" t="s">
        <v>294</v>
      </c>
      <c r="E798" s="66" t="s">
        <v>3253</v>
      </c>
      <c r="F798" s="66" t="s">
        <v>3254</v>
      </c>
      <c r="G798" s="66">
        <v>1109.0</v>
      </c>
      <c r="H798" s="66">
        <v>2.0091009E7</v>
      </c>
      <c r="I798" s="66">
        <v>0.0</v>
      </c>
      <c r="J798" s="66">
        <v>2.0</v>
      </c>
      <c r="K798" s="67"/>
      <c r="L798" s="67"/>
      <c r="M798" s="68" t="s">
        <v>3255</v>
      </c>
      <c r="N798" s="66">
        <v>235959.0</v>
      </c>
      <c r="O798" s="66">
        <v>2.0091009E7</v>
      </c>
      <c r="P798" s="67"/>
      <c r="Q798" s="66">
        <v>55.0</v>
      </c>
      <c r="R798" s="66">
        <v>2.0091009E7</v>
      </c>
      <c r="S798" s="69">
        <v>1.0</v>
      </c>
      <c r="T798" s="69">
        <v>1.0</v>
      </c>
      <c r="U798" s="71" t="s">
        <v>2608</v>
      </c>
      <c r="V798" s="71" t="s">
        <v>2609</v>
      </c>
      <c r="W798" s="71" t="s">
        <v>49</v>
      </c>
      <c r="X798" s="72"/>
      <c r="Y798" s="66" t="s">
        <v>18</v>
      </c>
    </row>
    <row r="799">
      <c r="A799" s="66" t="s">
        <v>79</v>
      </c>
      <c r="B799" s="66">
        <v>6.1398847E7</v>
      </c>
      <c r="C799" s="66" t="s">
        <v>3256</v>
      </c>
      <c r="D799" s="66" t="s">
        <v>123</v>
      </c>
      <c r="E799" s="66" t="s">
        <v>3257</v>
      </c>
      <c r="F799" s="66" t="s">
        <v>3258</v>
      </c>
      <c r="G799" s="66">
        <v>1194.0</v>
      </c>
      <c r="H799" s="66">
        <v>2.012102E7</v>
      </c>
      <c r="I799" s="66">
        <v>0.0</v>
      </c>
      <c r="J799" s="66">
        <v>17.0</v>
      </c>
      <c r="K799" s="67"/>
      <c r="L799" s="67"/>
      <c r="M799" s="68" t="s">
        <v>3259</v>
      </c>
      <c r="N799" s="66">
        <v>235959.0</v>
      </c>
      <c r="O799" s="66">
        <v>2.012102E7</v>
      </c>
      <c r="P799" s="67"/>
      <c r="Q799" s="66">
        <v>74.0</v>
      </c>
      <c r="R799" s="66">
        <v>2.012102E7</v>
      </c>
      <c r="S799" s="70">
        <v>1.0</v>
      </c>
      <c r="T799" s="70">
        <v>0.0</v>
      </c>
      <c r="U799" s="71" t="s">
        <v>2608</v>
      </c>
      <c r="V799" s="71" t="s">
        <v>2609</v>
      </c>
      <c r="W799" s="71" t="s">
        <v>49</v>
      </c>
      <c r="X799" s="72"/>
      <c r="Y799" s="65" t="s">
        <v>12</v>
      </c>
    </row>
    <row r="800">
      <c r="A800" s="73" t="s">
        <v>40</v>
      </c>
      <c r="B800" s="66">
        <v>1.0900641E7</v>
      </c>
      <c r="C800" s="65" t="s">
        <v>192</v>
      </c>
      <c r="D800" s="65" t="s">
        <v>123</v>
      </c>
      <c r="E800" s="65" t="s">
        <v>193</v>
      </c>
      <c r="F800" s="66" t="s">
        <v>3260</v>
      </c>
      <c r="G800" s="66">
        <v>2897.0</v>
      </c>
      <c r="H800" s="66">
        <v>2.0190626E7</v>
      </c>
      <c r="I800" s="66">
        <v>0.0</v>
      </c>
      <c r="J800" s="66">
        <v>52.0</v>
      </c>
      <c r="K800" s="67"/>
      <c r="L800" s="67"/>
      <c r="M800" s="68" t="s">
        <v>3261</v>
      </c>
      <c r="N800" s="66">
        <v>235959.0</v>
      </c>
      <c r="O800" s="66">
        <v>2.0190626E7</v>
      </c>
      <c r="P800" s="66" t="s">
        <v>196</v>
      </c>
      <c r="Q800" s="66">
        <v>143.0</v>
      </c>
      <c r="R800" s="66">
        <v>2.0190626E7</v>
      </c>
      <c r="S800" s="70">
        <v>1.0</v>
      </c>
      <c r="T800" s="70">
        <v>0.0</v>
      </c>
      <c r="U800" s="71" t="s">
        <v>2608</v>
      </c>
      <c r="V800" s="71" t="s">
        <v>2609</v>
      </c>
      <c r="W800" s="71" t="s">
        <v>49</v>
      </c>
      <c r="X800" s="72"/>
      <c r="Y800" s="65" t="s">
        <v>12</v>
      </c>
    </row>
    <row r="801">
      <c r="A801" s="73" t="s">
        <v>40</v>
      </c>
      <c r="B801" s="66">
        <v>5105619.0</v>
      </c>
      <c r="C801" s="65" t="s">
        <v>3262</v>
      </c>
      <c r="D801" s="65" t="s">
        <v>112</v>
      </c>
      <c r="E801" s="65" t="s">
        <v>3263</v>
      </c>
      <c r="F801" s="66" t="s">
        <v>3264</v>
      </c>
      <c r="G801" s="66">
        <v>173.0</v>
      </c>
      <c r="H801" s="66">
        <v>2.0180906E7</v>
      </c>
      <c r="I801" s="66">
        <v>0.0</v>
      </c>
      <c r="J801" s="66">
        <v>5.0</v>
      </c>
      <c r="K801" s="67"/>
      <c r="L801" s="67"/>
      <c r="M801" s="68" t="s">
        <v>3265</v>
      </c>
      <c r="N801" s="66">
        <v>235959.0</v>
      </c>
      <c r="O801" s="66">
        <v>2.0180906E7</v>
      </c>
      <c r="P801" s="66" t="s">
        <v>929</v>
      </c>
      <c r="Q801" s="66">
        <v>6.0</v>
      </c>
      <c r="R801" s="66">
        <v>2.0180906E7</v>
      </c>
      <c r="S801" s="70">
        <v>1.0</v>
      </c>
      <c r="T801" s="70">
        <v>0.0</v>
      </c>
      <c r="U801" s="71" t="s">
        <v>2608</v>
      </c>
      <c r="V801" s="71" t="s">
        <v>2609</v>
      </c>
      <c r="W801" s="71" t="s">
        <v>49</v>
      </c>
      <c r="X801" s="72"/>
      <c r="Y801" s="65" t="s">
        <v>12</v>
      </c>
    </row>
    <row r="802">
      <c r="A802" s="73" t="s">
        <v>60</v>
      </c>
      <c r="B802" s="66">
        <v>3.7548097E8</v>
      </c>
      <c r="C802" s="65" t="s">
        <v>3266</v>
      </c>
      <c r="D802" s="65" t="s">
        <v>123</v>
      </c>
      <c r="E802" s="65" t="s">
        <v>3267</v>
      </c>
      <c r="F802" s="66" t="s">
        <v>3268</v>
      </c>
      <c r="G802" s="66">
        <v>2761.0</v>
      </c>
      <c r="H802" s="66">
        <v>2.0150417E7</v>
      </c>
      <c r="I802" s="66">
        <v>0.0</v>
      </c>
      <c r="J802" s="66">
        <v>1.0</v>
      </c>
      <c r="K802" s="67"/>
      <c r="L802" s="67"/>
      <c r="M802" s="68" t="s">
        <v>3269</v>
      </c>
      <c r="N802" s="66">
        <v>235959.0</v>
      </c>
      <c r="O802" s="66">
        <v>2.0150417E7</v>
      </c>
      <c r="P802" s="67"/>
      <c r="Q802" s="66">
        <v>194.0</v>
      </c>
      <c r="R802" s="66">
        <v>2.0150417E7</v>
      </c>
      <c r="S802" s="70">
        <v>1.0</v>
      </c>
      <c r="T802" s="70">
        <v>0.0</v>
      </c>
      <c r="U802" s="71" t="s">
        <v>2608</v>
      </c>
      <c r="V802" s="71" t="s">
        <v>2609</v>
      </c>
      <c r="W802" s="71" t="s">
        <v>49</v>
      </c>
      <c r="X802" s="65"/>
      <c r="Y802" s="65" t="s">
        <v>12</v>
      </c>
    </row>
    <row r="803">
      <c r="A803" s="66" t="s">
        <v>77</v>
      </c>
      <c r="B803" s="66">
        <v>391156.0</v>
      </c>
      <c r="C803" s="66" t="s">
        <v>3270</v>
      </c>
      <c r="D803" s="66" t="s">
        <v>123</v>
      </c>
      <c r="E803" s="66" t="s">
        <v>3271</v>
      </c>
      <c r="F803" s="66" t="s">
        <v>3272</v>
      </c>
      <c r="G803" s="66">
        <v>625.0</v>
      </c>
      <c r="H803" s="66">
        <v>2.0190819E7</v>
      </c>
      <c r="I803" s="66">
        <v>0.0</v>
      </c>
      <c r="J803" s="66">
        <v>17.0</v>
      </c>
      <c r="K803" s="67"/>
      <c r="L803" s="67"/>
      <c r="M803" s="68" t="s">
        <v>3273</v>
      </c>
      <c r="N803" s="66">
        <v>235959.0</v>
      </c>
      <c r="O803" s="66">
        <v>2.0190819E7</v>
      </c>
      <c r="P803" s="66" t="s">
        <v>3274</v>
      </c>
      <c r="Q803" s="66">
        <v>29.0</v>
      </c>
      <c r="R803" s="66">
        <v>2.0190819E7</v>
      </c>
      <c r="S803" s="70">
        <v>1.0</v>
      </c>
      <c r="T803" s="70">
        <v>0.0</v>
      </c>
      <c r="U803" s="71" t="s">
        <v>2608</v>
      </c>
      <c r="V803" s="71" t="s">
        <v>2609</v>
      </c>
      <c r="W803" s="71" t="s">
        <v>49</v>
      </c>
      <c r="X803" s="71"/>
      <c r="Y803" s="65" t="s">
        <v>12</v>
      </c>
    </row>
    <row r="804">
      <c r="A804" s="74" t="s">
        <v>24</v>
      </c>
      <c r="B804" s="66">
        <v>2.1482248E7</v>
      </c>
      <c r="C804" s="65" t="s">
        <v>3275</v>
      </c>
      <c r="D804" s="65" t="s">
        <v>123</v>
      </c>
      <c r="E804" s="65" t="s">
        <v>3276</v>
      </c>
      <c r="F804" s="66" t="s">
        <v>3277</v>
      </c>
      <c r="G804" s="66">
        <v>1111.0</v>
      </c>
      <c r="H804" s="66">
        <v>2.0120611E7</v>
      </c>
      <c r="I804" s="66">
        <v>0.0</v>
      </c>
      <c r="J804" s="66">
        <v>33.0</v>
      </c>
      <c r="K804" s="67"/>
      <c r="L804" s="67"/>
      <c r="M804" s="68" t="s">
        <v>3278</v>
      </c>
      <c r="N804" s="66">
        <v>235959.0</v>
      </c>
      <c r="O804" s="66">
        <v>2.0120611E7</v>
      </c>
      <c r="P804" s="66" t="s">
        <v>737</v>
      </c>
      <c r="Q804" s="66">
        <v>56.0</v>
      </c>
      <c r="R804" s="66">
        <v>2.0120611E7</v>
      </c>
      <c r="S804" s="70">
        <v>1.0</v>
      </c>
      <c r="T804" s="70">
        <v>0.0</v>
      </c>
      <c r="U804" s="71" t="s">
        <v>2608</v>
      </c>
      <c r="V804" s="71" t="s">
        <v>2609</v>
      </c>
      <c r="W804" s="71" t="s">
        <v>49</v>
      </c>
      <c r="X804" s="72"/>
      <c r="Y804" s="65" t="s">
        <v>12</v>
      </c>
    </row>
    <row r="805">
      <c r="A805" s="66" t="s">
        <v>60</v>
      </c>
      <c r="B805" s="66">
        <v>3.81692562E8</v>
      </c>
      <c r="C805" s="66" t="s">
        <v>3279</v>
      </c>
      <c r="D805" s="66" t="s">
        <v>106</v>
      </c>
      <c r="E805" s="66" t="s">
        <v>3280</v>
      </c>
      <c r="F805" s="66" t="s">
        <v>3281</v>
      </c>
      <c r="G805" s="66">
        <v>534.0</v>
      </c>
      <c r="H805" s="66">
        <v>2.0150814E7</v>
      </c>
      <c r="I805" s="66">
        <v>0.0</v>
      </c>
      <c r="J805" s="66">
        <v>1.0</v>
      </c>
      <c r="K805" s="67"/>
      <c r="L805" s="67"/>
      <c r="M805" s="68" t="s">
        <v>3282</v>
      </c>
      <c r="N805" s="66">
        <v>235959.0</v>
      </c>
      <c r="O805" s="66">
        <v>2.0150814E7</v>
      </c>
      <c r="P805" s="67"/>
      <c r="Q805" s="66">
        <v>26.0</v>
      </c>
      <c r="R805" s="66">
        <v>2.0150814E7</v>
      </c>
      <c r="S805" s="70">
        <v>1.0</v>
      </c>
      <c r="T805" s="70">
        <v>0.0</v>
      </c>
      <c r="U805" s="71" t="s">
        <v>2608</v>
      </c>
      <c r="V805" s="71" t="s">
        <v>2609</v>
      </c>
      <c r="W805" s="71" t="s">
        <v>49</v>
      </c>
      <c r="X805" s="72"/>
      <c r="Y805" s="65" t="s">
        <v>12</v>
      </c>
    </row>
    <row r="806">
      <c r="A806" s="66" t="s">
        <v>37</v>
      </c>
      <c r="B806" s="66">
        <v>1.5618599E7</v>
      </c>
      <c r="C806" s="66" t="s">
        <v>3283</v>
      </c>
      <c r="D806" s="66" t="s">
        <v>164</v>
      </c>
      <c r="E806" s="66" t="s">
        <v>3284</v>
      </c>
      <c r="F806" s="66" t="s">
        <v>3285</v>
      </c>
      <c r="G806" s="66">
        <v>264.0</v>
      </c>
      <c r="H806" s="66">
        <v>2.0090514E7</v>
      </c>
      <c r="I806" s="66">
        <v>0.0</v>
      </c>
      <c r="J806" s="66">
        <v>2.0</v>
      </c>
      <c r="K806" s="67"/>
      <c r="L806" s="67"/>
      <c r="M806" s="66" t="s">
        <v>121</v>
      </c>
      <c r="N806" s="66">
        <v>235959.0</v>
      </c>
      <c r="O806" s="66">
        <v>2.0090514E7</v>
      </c>
      <c r="P806" s="67"/>
      <c r="Q806" s="66">
        <v>13.0</v>
      </c>
      <c r="R806" s="66">
        <v>2.0090514E7</v>
      </c>
      <c r="S806" s="69">
        <v>1.0</v>
      </c>
      <c r="T806" s="69">
        <v>1.0</v>
      </c>
      <c r="U806" s="71" t="s">
        <v>2608</v>
      </c>
      <c r="V806" s="71" t="s">
        <v>2609</v>
      </c>
      <c r="W806" s="71" t="s">
        <v>49</v>
      </c>
      <c r="X806" s="72"/>
      <c r="Y806" s="66" t="s">
        <v>18</v>
      </c>
    </row>
    <row r="807">
      <c r="A807" s="66" t="s">
        <v>60</v>
      </c>
      <c r="B807" s="66">
        <v>1.55335774E8</v>
      </c>
      <c r="C807" s="66" t="s">
        <v>3286</v>
      </c>
      <c r="D807" s="66" t="s">
        <v>112</v>
      </c>
      <c r="E807" s="66" t="s">
        <v>3287</v>
      </c>
      <c r="F807" s="66" t="s">
        <v>3288</v>
      </c>
      <c r="G807" s="66">
        <v>3325.0</v>
      </c>
      <c r="H807" s="66">
        <v>2.0050319E7</v>
      </c>
      <c r="I807" s="66">
        <v>0.0</v>
      </c>
      <c r="J807" s="66">
        <v>1.0</v>
      </c>
      <c r="K807" s="67"/>
      <c r="L807" s="67"/>
      <c r="M807" s="68" t="s">
        <v>3289</v>
      </c>
      <c r="N807" s="66">
        <v>235959.0</v>
      </c>
      <c r="O807" s="66">
        <v>2.0050319E7</v>
      </c>
      <c r="P807" s="67"/>
      <c r="Q807" s="66">
        <v>205.0</v>
      </c>
      <c r="R807" s="66">
        <v>2.0050319E7</v>
      </c>
      <c r="S807" s="70">
        <v>1.0</v>
      </c>
      <c r="T807" s="70">
        <v>0.0</v>
      </c>
      <c r="U807" s="71" t="s">
        <v>2608</v>
      </c>
      <c r="V807" s="71" t="s">
        <v>2609</v>
      </c>
      <c r="W807" s="71" t="s">
        <v>49</v>
      </c>
      <c r="X807" s="72"/>
      <c r="Y807" s="65" t="s">
        <v>12</v>
      </c>
    </row>
    <row r="808">
      <c r="A808" s="66" t="s">
        <v>60</v>
      </c>
      <c r="B808" s="66">
        <v>3.6398358E8</v>
      </c>
      <c r="C808" s="66" t="s">
        <v>197</v>
      </c>
      <c r="D808" s="66" t="s">
        <v>106</v>
      </c>
      <c r="E808" s="66" t="s">
        <v>3290</v>
      </c>
      <c r="F808" s="66" t="s">
        <v>3291</v>
      </c>
      <c r="G808" s="66">
        <v>419.0</v>
      </c>
      <c r="H808" s="66">
        <v>2.0140915E7</v>
      </c>
      <c r="I808" s="66">
        <v>0.0</v>
      </c>
      <c r="J808" s="66">
        <v>1.0</v>
      </c>
      <c r="K808" s="67"/>
      <c r="L808" s="67"/>
      <c r="M808" s="68" t="s">
        <v>3292</v>
      </c>
      <c r="N808" s="66">
        <v>235959.0</v>
      </c>
      <c r="O808" s="66">
        <v>2.0140915E7</v>
      </c>
      <c r="P808" s="67"/>
      <c r="Q808" s="66">
        <v>23.0</v>
      </c>
      <c r="R808" s="66">
        <v>2.0140915E7</v>
      </c>
      <c r="S808" s="70">
        <v>1.0</v>
      </c>
      <c r="T808" s="70">
        <v>0.0</v>
      </c>
      <c r="U808" s="71" t="s">
        <v>2608</v>
      </c>
      <c r="V808" s="71" t="s">
        <v>2609</v>
      </c>
      <c r="W808" s="71" t="s">
        <v>49</v>
      </c>
      <c r="X808" s="72"/>
      <c r="Y808" s="65" t="s">
        <v>12</v>
      </c>
    </row>
    <row r="809">
      <c r="A809" s="74" t="s">
        <v>59</v>
      </c>
      <c r="B809" s="66">
        <v>1.54256751E8</v>
      </c>
      <c r="C809" s="65" t="s">
        <v>201</v>
      </c>
      <c r="D809" s="65" t="s">
        <v>106</v>
      </c>
      <c r="E809" s="65" t="s">
        <v>202</v>
      </c>
      <c r="F809" s="66" t="s">
        <v>203</v>
      </c>
      <c r="G809" s="66">
        <v>1022.0</v>
      </c>
      <c r="H809" s="66">
        <v>2.015061E7</v>
      </c>
      <c r="I809" s="66">
        <v>0.0</v>
      </c>
      <c r="J809" s="66">
        <v>1.0</v>
      </c>
      <c r="K809" s="67"/>
      <c r="L809" s="67"/>
      <c r="M809" s="68" t="s">
        <v>3293</v>
      </c>
      <c r="N809" s="66">
        <v>235959.0</v>
      </c>
      <c r="O809" s="66">
        <v>2.015061E7</v>
      </c>
      <c r="P809" s="66"/>
      <c r="Q809" s="66">
        <v>51.0</v>
      </c>
      <c r="R809" s="66">
        <v>2.015061E7</v>
      </c>
      <c r="S809" s="70">
        <v>1.0</v>
      </c>
      <c r="T809" s="70">
        <v>0.0</v>
      </c>
      <c r="U809" s="71" t="s">
        <v>2608</v>
      </c>
      <c r="V809" s="71" t="s">
        <v>2609</v>
      </c>
      <c r="W809" s="71" t="s">
        <v>49</v>
      </c>
      <c r="X809" s="72"/>
      <c r="Y809" s="65" t="s">
        <v>12</v>
      </c>
    </row>
    <row r="810">
      <c r="A810" s="66" t="s">
        <v>30</v>
      </c>
      <c r="B810" s="66">
        <v>5395467.0</v>
      </c>
      <c r="C810" s="66" t="s">
        <v>3294</v>
      </c>
      <c r="D810" s="66" t="s">
        <v>149</v>
      </c>
      <c r="E810" s="66" t="s">
        <v>3295</v>
      </c>
      <c r="F810" s="66" t="s">
        <v>3296</v>
      </c>
      <c r="G810" s="66">
        <v>212.0</v>
      </c>
      <c r="H810" s="66">
        <v>2.0110615E7</v>
      </c>
      <c r="I810" s="66">
        <v>0.0</v>
      </c>
      <c r="J810" s="66">
        <v>4.0</v>
      </c>
      <c r="K810" s="67"/>
      <c r="L810" s="67"/>
      <c r="M810" s="68" t="s">
        <v>3297</v>
      </c>
      <c r="N810" s="66">
        <v>235959.0</v>
      </c>
      <c r="O810" s="66">
        <v>2.0110615E7</v>
      </c>
      <c r="P810" s="67"/>
      <c r="Q810" s="66">
        <v>10.0</v>
      </c>
      <c r="R810" s="66">
        <v>2.0110615E7</v>
      </c>
      <c r="S810" s="69">
        <v>1.0</v>
      </c>
      <c r="T810" s="69">
        <v>1.0</v>
      </c>
      <c r="U810" s="71" t="s">
        <v>2608</v>
      </c>
      <c r="V810" s="71" t="s">
        <v>2609</v>
      </c>
      <c r="W810" s="71" t="s">
        <v>49</v>
      </c>
      <c r="X810" s="72"/>
      <c r="Y810" s="66" t="s">
        <v>18</v>
      </c>
    </row>
    <row r="811">
      <c r="A811" s="74" t="s">
        <v>24</v>
      </c>
      <c r="B811" s="66">
        <v>5.09986E7</v>
      </c>
      <c r="C811" s="65" t="s">
        <v>3298</v>
      </c>
      <c r="D811" s="65" t="s">
        <v>164</v>
      </c>
      <c r="E811" s="65" t="s">
        <v>3299</v>
      </c>
      <c r="F811" s="66" t="s">
        <v>3300</v>
      </c>
      <c r="G811" s="66">
        <v>284.0</v>
      </c>
      <c r="H811" s="66">
        <v>2.017092E7</v>
      </c>
      <c r="I811" s="66">
        <v>0.0</v>
      </c>
      <c r="J811" s="66">
        <v>4.0</v>
      </c>
      <c r="K811" s="67"/>
      <c r="L811" s="67"/>
      <c r="M811" s="68" t="s">
        <v>3301</v>
      </c>
      <c r="N811" s="66">
        <v>235959.0</v>
      </c>
      <c r="O811" s="66">
        <v>2.017092E7</v>
      </c>
      <c r="P811" s="66" t="s">
        <v>417</v>
      </c>
      <c r="Q811" s="66">
        <v>14.0</v>
      </c>
      <c r="R811" s="66">
        <v>2.017092E7</v>
      </c>
      <c r="S811" s="69">
        <v>1.0</v>
      </c>
      <c r="T811" s="69">
        <v>1.0</v>
      </c>
      <c r="U811" s="71" t="s">
        <v>2608</v>
      </c>
      <c r="V811" s="71" t="s">
        <v>2609</v>
      </c>
      <c r="W811" s="71" t="s">
        <v>49</v>
      </c>
      <c r="X811" s="72"/>
      <c r="Y811" s="66" t="s">
        <v>18</v>
      </c>
    </row>
    <row r="812">
      <c r="A812" s="68" t="s">
        <v>56</v>
      </c>
      <c r="B812" s="66">
        <v>3470784.0</v>
      </c>
      <c r="C812" s="66" t="s">
        <v>3302</v>
      </c>
      <c r="D812" s="66" t="s">
        <v>123</v>
      </c>
      <c r="E812" s="66" t="s">
        <v>3303</v>
      </c>
      <c r="F812" s="66" t="s">
        <v>3304</v>
      </c>
      <c r="G812" s="66">
        <v>2481.0</v>
      </c>
      <c r="H812" s="66">
        <v>2.0171209E7</v>
      </c>
      <c r="I812" s="66">
        <v>0.0</v>
      </c>
      <c r="J812" s="66">
        <v>42.0</v>
      </c>
      <c r="K812" s="67"/>
      <c r="L812" s="67"/>
      <c r="M812" s="68" t="s">
        <v>3305</v>
      </c>
      <c r="N812" s="66">
        <v>235959.0</v>
      </c>
      <c r="O812" s="66">
        <v>2.0171209E7</v>
      </c>
      <c r="P812" s="66" t="s">
        <v>2804</v>
      </c>
      <c r="Q812" s="66">
        <v>140.0</v>
      </c>
      <c r="R812" s="66">
        <v>2.0171209E7</v>
      </c>
      <c r="S812" s="70">
        <v>1.0</v>
      </c>
      <c r="T812" s="70">
        <v>0.0</v>
      </c>
      <c r="U812" s="71" t="s">
        <v>2608</v>
      </c>
      <c r="V812" s="71" t="s">
        <v>2609</v>
      </c>
      <c r="W812" s="71" t="s">
        <v>49</v>
      </c>
      <c r="X812" s="67"/>
      <c r="Y812" s="65" t="s">
        <v>12</v>
      </c>
    </row>
    <row r="813">
      <c r="A813" s="65" t="s">
        <v>79</v>
      </c>
      <c r="B813" s="66">
        <v>1.12191061E8</v>
      </c>
      <c r="C813" s="65" t="s">
        <v>3306</v>
      </c>
      <c r="D813" s="65" t="s">
        <v>123</v>
      </c>
      <c r="E813" s="65" t="s">
        <v>3307</v>
      </c>
      <c r="F813" s="66" t="s">
        <v>3308</v>
      </c>
      <c r="G813" s="66">
        <v>199.0</v>
      </c>
      <c r="H813" s="66">
        <v>2.0170114E7</v>
      </c>
      <c r="I813" s="66">
        <v>0.0</v>
      </c>
      <c r="J813" s="66">
        <v>5.0</v>
      </c>
      <c r="K813" s="67"/>
      <c r="L813" s="67"/>
      <c r="M813" s="68" t="s">
        <v>3309</v>
      </c>
      <c r="N813" s="66">
        <v>235959.0</v>
      </c>
      <c r="O813" s="66">
        <v>2.0170114E7</v>
      </c>
      <c r="P813" s="66" t="s">
        <v>3310</v>
      </c>
      <c r="Q813" s="66">
        <v>8.0</v>
      </c>
      <c r="R813" s="66">
        <v>2.0170114E7</v>
      </c>
      <c r="S813" s="70">
        <v>1.0</v>
      </c>
      <c r="T813" s="70">
        <v>0.0</v>
      </c>
      <c r="U813" s="71" t="s">
        <v>2608</v>
      </c>
      <c r="V813" s="71" t="s">
        <v>2609</v>
      </c>
      <c r="W813" s="71" t="s">
        <v>49</v>
      </c>
      <c r="X813" s="65"/>
      <c r="Y813" s="65" t="s">
        <v>12</v>
      </c>
    </row>
    <row r="814">
      <c r="A814" s="68" t="s">
        <v>24</v>
      </c>
      <c r="B814" s="66">
        <v>6405772.0</v>
      </c>
      <c r="C814" s="66" t="s">
        <v>3311</v>
      </c>
      <c r="D814" s="66" t="s">
        <v>112</v>
      </c>
      <c r="E814" s="66" t="s">
        <v>3312</v>
      </c>
      <c r="F814" s="66" t="s">
        <v>3313</v>
      </c>
      <c r="G814" s="66">
        <v>3533.0</v>
      </c>
      <c r="H814" s="66">
        <v>2.0090505E7</v>
      </c>
      <c r="I814" s="66">
        <v>0.0</v>
      </c>
      <c r="J814" s="66">
        <v>40.0</v>
      </c>
      <c r="K814" s="67"/>
      <c r="L814" s="67"/>
      <c r="M814" s="66" t="s">
        <v>121</v>
      </c>
      <c r="N814" s="66">
        <v>235959.0</v>
      </c>
      <c r="O814" s="66">
        <v>2.0090505E7</v>
      </c>
      <c r="P814" s="66"/>
      <c r="Q814" s="66">
        <v>273.0</v>
      </c>
      <c r="R814" s="66">
        <v>2.0090505E7</v>
      </c>
      <c r="S814" s="70">
        <v>1.0</v>
      </c>
      <c r="T814" s="70">
        <v>0.0</v>
      </c>
      <c r="U814" s="71" t="s">
        <v>2608</v>
      </c>
      <c r="V814" s="71" t="s">
        <v>2609</v>
      </c>
      <c r="W814" s="71" t="s">
        <v>49</v>
      </c>
      <c r="X814" s="72"/>
      <c r="Y814" s="65" t="s">
        <v>12</v>
      </c>
    </row>
    <row r="815">
      <c r="A815" s="66" t="s">
        <v>60</v>
      </c>
      <c r="B815" s="66">
        <v>3.52206728E8</v>
      </c>
      <c r="C815" s="66" t="s">
        <v>3314</v>
      </c>
      <c r="D815" s="66" t="s">
        <v>123</v>
      </c>
      <c r="E815" s="66" t="s">
        <v>3315</v>
      </c>
      <c r="F815" s="66" t="s">
        <v>3316</v>
      </c>
      <c r="G815" s="66">
        <v>1281.0</v>
      </c>
      <c r="H815" s="66">
        <v>2.0140117E7</v>
      </c>
      <c r="I815" s="66">
        <v>0.0</v>
      </c>
      <c r="J815" s="66">
        <v>1.0</v>
      </c>
      <c r="K815" s="67"/>
      <c r="L815" s="67"/>
      <c r="M815" s="68" t="s">
        <v>3317</v>
      </c>
      <c r="N815" s="66">
        <v>235959.0</v>
      </c>
      <c r="O815" s="66">
        <v>2.0140117E7</v>
      </c>
      <c r="P815" s="66"/>
      <c r="Q815" s="66">
        <v>108.0</v>
      </c>
      <c r="R815" s="66">
        <v>2.0140117E7</v>
      </c>
      <c r="S815" s="70">
        <v>1.0</v>
      </c>
      <c r="T815" s="70">
        <v>0.0</v>
      </c>
      <c r="U815" s="71" t="s">
        <v>2608</v>
      </c>
      <c r="V815" s="71" t="s">
        <v>2609</v>
      </c>
      <c r="W815" s="71" t="s">
        <v>49</v>
      </c>
      <c r="X815" s="72"/>
      <c r="Y815" s="65" t="s">
        <v>12</v>
      </c>
    </row>
    <row r="816">
      <c r="A816" s="68" t="s">
        <v>56</v>
      </c>
      <c r="B816" s="66">
        <v>3844324.0</v>
      </c>
      <c r="C816" s="66" t="s">
        <v>3318</v>
      </c>
      <c r="D816" s="66" t="s">
        <v>149</v>
      </c>
      <c r="E816" s="66" t="s">
        <v>206</v>
      </c>
      <c r="F816" s="66" t="s">
        <v>3319</v>
      </c>
      <c r="G816" s="66">
        <v>3406.0</v>
      </c>
      <c r="H816" s="66">
        <v>2.0180324E7</v>
      </c>
      <c r="I816" s="66">
        <v>0.0</v>
      </c>
      <c r="J816" s="66">
        <v>40.0</v>
      </c>
      <c r="K816" s="67"/>
      <c r="L816" s="67"/>
      <c r="M816" s="68" t="s">
        <v>3320</v>
      </c>
      <c r="N816" s="66">
        <v>235959.0</v>
      </c>
      <c r="O816" s="66">
        <v>2.0180324E7</v>
      </c>
      <c r="P816" s="66" t="s">
        <v>3321</v>
      </c>
      <c r="Q816" s="66">
        <v>182.0</v>
      </c>
      <c r="R816" s="66">
        <v>2.0180324E7</v>
      </c>
      <c r="S816" s="69">
        <v>1.0</v>
      </c>
      <c r="T816" s="69">
        <v>1.0</v>
      </c>
      <c r="U816" s="71" t="s">
        <v>2608</v>
      </c>
      <c r="V816" s="71" t="s">
        <v>2609</v>
      </c>
      <c r="W816" s="71" t="s">
        <v>49</v>
      </c>
      <c r="X816" s="72"/>
      <c r="Y816" s="66" t="s">
        <v>18</v>
      </c>
    </row>
    <row r="817">
      <c r="A817" s="65" t="s">
        <v>60</v>
      </c>
      <c r="B817" s="66">
        <v>4.48605333E8</v>
      </c>
      <c r="C817" s="65" t="s">
        <v>3322</v>
      </c>
      <c r="D817" s="65" t="s">
        <v>344</v>
      </c>
      <c r="E817" s="65" t="s">
        <v>3323</v>
      </c>
      <c r="F817" s="66" t="s">
        <v>3324</v>
      </c>
      <c r="G817" s="66">
        <v>984.0</v>
      </c>
      <c r="H817" s="66">
        <v>2.0190723E7</v>
      </c>
      <c r="I817" s="66">
        <v>0.0</v>
      </c>
      <c r="J817" s="66">
        <v>19.0</v>
      </c>
      <c r="K817" s="67"/>
      <c r="L817" s="67"/>
      <c r="M817" s="66" t="s">
        <v>121</v>
      </c>
      <c r="N817" s="66">
        <v>235959.0</v>
      </c>
      <c r="O817" s="66">
        <v>2.0190723E7</v>
      </c>
      <c r="P817" s="66"/>
      <c r="Q817" s="66">
        <v>42.0</v>
      </c>
      <c r="R817" s="66">
        <v>2.0190723E7</v>
      </c>
      <c r="S817" s="70">
        <v>1.0</v>
      </c>
      <c r="T817" s="70">
        <v>0.0</v>
      </c>
      <c r="U817" s="71" t="s">
        <v>2608</v>
      </c>
      <c r="V817" s="71" t="s">
        <v>2609</v>
      </c>
      <c r="W817" s="71" t="s">
        <v>49</v>
      </c>
      <c r="X817" s="72"/>
      <c r="Y817" s="65" t="s">
        <v>12</v>
      </c>
    </row>
    <row r="818">
      <c r="A818" s="68" t="s">
        <v>59</v>
      </c>
      <c r="B818" s="66">
        <v>1.51882218E8</v>
      </c>
      <c r="C818" s="66" t="s">
        <v>3325</v>
      </c>
      <c r="D818" s="66" t="s">
        <v>106</v>
      </c>
      <c r="E818" s="66" t="s">
        <v>3326</v>
      </c>
      <c r="F818" s="66" t="s">
        <v>3327</v>
      </c>
      <c r="G818" s="66">
        <v>1009.0</v>
      </c>
      <c r="H818" s="66">
        <v>2.0150413E7</v>
      </c>
      <c r="I818" s="66">
        <v>0.0</v>
      </c>
      <c r="J818" s="66">
        <v>3.0</v>
      </c>
      <c r="K818" s="67"/>
      <c r="L818" s="67"/>
      <c r="M818" s="68" t="s">
        <v>3328</v>
      </c>
      <c r="N818" s="66">
        <v>235959.0</v>
      </c>
      <c r="O818" s="66">
        <v>2.0150413E7</v>
      </c>
      <c r="P818" s="67"/>
      <c r="Q818" s="66">
        <v>44.0</v>
      </c>
      <c r="R818" s="66">
        <v>2.0150413E7</v>
      </c>
      <c r="S818" s="70">
        <v>1.0</v>
      </c>
      <c r="T818" s="70">
        <v>0.0</v>
      </c>
      <c r="U818" s="71" t="s">
        <v>2608</v>
      </c>
      <c r="V818" s="71" t="s">
        <v>2609</v>
      </c>
      <c r="W818" s="71" t="s">
        <v>49</v>
      </c>
      <c r="X818" s="72"/>
      <c r="Y818" s="65" t="s">
        <v>12</v>
      </c>
    </row>
    <row r="819">
      <c r="A819" s="74" t="s">
        <v>59</v>
      </c>
      <c r="B819" s="66">
        <v>2.1349264E7</v>
      </c>
      <c r="C819" s="65" t="s">
        <v>210</v>
      </c>
      <c r="D819" s="65" t="s">
        <v>106</v>
      </c>
      <c r="E819" s="65" t="s">
        <v>211</v>
      </c>
      <c r="F819" s="66" t="s">
        <v>212</v>
      </c>
      <c r="G819" s="66">
        <v>724.0</v>
      </c>
      <c r="H819" s="66">
        <v>2.0001216E7</v>
      </c>
      <c r="I819" s="66">
        <v>0.0</v>
      </c>
      <c r="J819" s="66">
        <v>1.0</v>
      </c>
      <c r="K819" s="67"/>
      <c r="L819" s="67"/>
      <c r="M819" s="68" t="s">
        <v>3329</v>
      </c>
      <c r="N819" s="66">
        <v>235959.0</v>
      </c>
      <c r="O819" s="66">
        <v>2.0001216E7</v>
      </c>
      <c r="P819" s="67"/>
      <c r="Q819" s="66">
        <v>31.0</v>
      </c>
      <c r="R819" s="66">
        <v>2.0001216E7</v>
      </c>
      <c r="S819" s="70">
        <v>1.0</v>
      </c>
      <c r="T819" s="70">
        <v>0.0</v>
      </c>
      <c r="U819" s="71" t="s">
        <v>2608</v>
      </c>
      <c r="V819" s="71" t="s">
        <v>2609</v>
      </c>
      <c r="W819" s="71" t="s">
        <v>49</v>
      </c>
      <c r="X819" s="72"/>
      <c r="Y819" s="65" t="s">
        <v>12</v>
      </c>
    </row>
    <row r="820">
      <c r="A820" s="68" t="s">
        <v>59</v>
      </c>
      <c r="B820" s="66">
        <v>1.35145422E8</v>
      </c>
      <c r="C820" s="66" t="s">
        <v>214</v>
      </c>
      <c r="D820" s="66" t="s">
        <v>215</v>
      </c>
      <c r="E820" s="66" t="s">
        <v>216</v>
      </c>
      <c r="F820" s="66" t="s">
        <v>3330</v>
      </c>
      <c r="G820" s="66">
        <v>383.0</v>
      </c>
      <c r="H820" s="66">
        <v>2.0131121E7</v>
      </c>
      <c r="I820" s="66">
        <v>0.0</v>
      </c>
      <c r="J820" s="66">
        <v>1.0</v>
      </c>
      <c r="K820" s="67"/>
      <c r="L820" s="67"/>
      <c r="M820" s="68" t="s">
        <v>3331</v>
      </c>
      <c r="N820" s="66">
        <v>235959.0</v>
      </c>
      <c r="O820" s="66">
        <v>2.0131121E7</v>
      </c>
      <c r="P820" s="67"/>
      <c r="Q820" s="66">
        <v>18.0</v>
      </c>
      <c r="R820" s="66">
        <v>2.0131121E7</v>
      </c>
      <c r="S820" s="70">
        <v>1.0</v>
      </c>
      <c r="T820" s="70">
        <v>0.0</v>
      </c>
      <c r="U820" s="71" t="s">
        <v>2608</v>
      </c>
      <c r="V820" s="71" t="s">
        <v>2609</v>
      </c>
      <c r="W820" s="71" t="s">
        <v>49</v>
      </c>
      <c r="X820" s="72"/>
      <c r="Y820" s="65" t="s">
        <v>12</v>
      </c>
    </row>
    <row r="821">
      <c r="A821" s="65" t="s">
        <v>60</v>
      </c>
      <c r="B821" s="66">
        <v>4.4858828E8</v>
      </c>
      <c r="C821" s="65" t="s">
        <v>3332</v>
      </c>
      <c r="D821" s="65" t="s">
        <v>112</v>
      </c>
      <c r="E821" s="65" t="s">
        <v>3333</v>
      </c>
      <c r="F821" s="66" t="s">
        <v>3334</v>
      </c>
      <c r="G821" s="66">
        <v>414.0</v>
      </c>
      <c r="H821" s="66">
        <v>2.0190708E7</v>
      </c>
      <c r="I821" s="66">
        <v>0.0</v>
      </c>
      <c r="J821" s="66">
        <v>8.0</v>
      </c>
      <c r="K821" s="67"/>
      <c r="L821" s="67"/>
      <c r="M821" s="66" t="s">
        <v>121</v>
      </c>
      <c r="N821" s="66">
        <v>235959.0</v>
      </c>
      <c r="O821" s="66">
        <v>2.0190708E7</v>
      </c>
      <c r="P821" s="66"/>
      <c r="Q821" s="66">
        <v>33.0</v>
      </c>
      <c r="R821" s="66">
        <v>2.0190708E7</v>
      </c>
      <c r="S821" s="69">
        <v>1.0</v>
      </c>
      <c r="T821" s="69">
        <v>0.0</v>
      </c>
      <c r="U821" s="71" t="s">
        <v>2608</v>
      </c>
      <c r="V821" s="71" t="s">
        <v>2609</v>
      </c>
      <c r="W821" s="71" t="s">
        <v>49</v>
      </c>
      <c r="X821" s="72"/>
      <c r="Y821" s="65" t="s">
        <v>12</v>
      </c>
    </row>
    <row r="822">
      <c r="A822" s="68" t="s">
        <v>24</v>
      </c>
      <c r="B822" s="66">
        <v>3.5891675E7</v>
      </c>
      <c r="C822" s="66" t="s">
        <v>3335</v>
      </c>
      <c r="D822" s="66" t="s">
        <v>123</v>
      </c>
      <c r="E822" s="66" t="s">
        <v>3336</v>
      </c>
      <c r="F822" s="66" t="s">
        <v>3337</v>
      </c>
      <c r="G822" s="66">
        <v>575.0</v>
      </c>
      <c r="H822" s="66">
        <v>2.0141031E7</v>
      </c>
      <c r="I822" s="66">
        <v>0.0</v>
      </c>
      <c r="J822" s="66">
        <v>1.0</v>
      </c>
      <c r="K822" s="67"/>
      <c r="L822" s="67"/>
      <c r="M822" s="66" t="s">
        <v>121</v>
      </c>
      <c r="N822" s="66">
        <v>235959.0</v>
      </c>
      <c r="O822" s="66">
        <v>2.0141031E7</v>
      </c>
      <c r="P822" s="67"/>
      <c r="Q822" s="66">
        <v>23.0</v>
      </c>
      <c r="R822" s="66">
        <v>2.0141031E7</v>
      </c>
      <c r="S822" s="70">
        <v>1.0</v>
      </c>
      <c r="T822" s="70">
        <v>0.0</v>
      </c>
      <c r="U822" s="71" t="s">
        <v>2608</v>
      </c>
      <c r="V822" s="71" t="s">
        <v>2609</v>
      </c>
      <c r="W822" s="71" t="s">
        <v>49</v>
      </c>
      <c r="X822" s="72"/>
      <c r="Y822" s="65" t="s">
        <v>12</v>
      </c>
    </row>
    <row r="823">
      <c r="A823" s="68" t="s">
        <v>24</v>
      </c>
      <c r="B823" s="66">
        <v>6.1132323E7</v>
      </c>
      <c r="C823" s="66" t="s">
        <v>3338</v>
      </c>
      <c r="D823" s="66" t="s">
        <v>106</v>
      </c>
      <c r="E823" s="66" t="s">
        <v>3339</v>
      </c>
      <c r="F823" s="66" t="s">
        <v>3340</v>
      </c>
      <c r="G823" s="66">
        <v>505.0</v>
      </c>
      <c r="H823" s="66">
        <v>2.0190118E7</v>
      </c>
      <c r="I823" s="66">
        <v>0.0</v>
      </c>
      <c r="J823" s="66">
        <v>19.0</v>
      </c>
      <c r="K823" s="67"/>
      <c r="L823" s="67"/>
      <c r="M823" s="68" t="s">
        <v>3341</v>
      </c>
      <c r="N823" s="66">
        <v>235959.0</v>
      </c>
      <c r="O823" s="66">
        <v>2.0190118E7</v>
      </c>
      <c r="P823" s="66" t="s">
        <v>589</v>
      </c>
      <c r="Q823" s="66">
        <v>37.0</v>
      </c>
      <c r="R823" s="66">
        <v>2.0190118E7</v>
      </c>
      <c r="S823" s="69">
        <v>1.0</v>
      </c>
      <c r="T823" s="69">
        <v>0.0</v>
      </c>
      <c r="U823" s="71" t="s">
        <v>2608</v>
      </c>
      <c r="V823" s="71" t="s">
        <v>2609</v>
      </c>
      <c r="W823" s="71" t="s">
        <v>49</v>
      </c>
      <c r="X823" s="72"/>
      <c r="Y823" s="65" t="s">
        <v>12</v>
      </c>
    </row>
    <row r="824">
      <c r="A824" s="73" t="s">
        <v>79</v>
      </c>
      <c r="B824" s="66">
        <v>1.21476222E8</v>
      </c>
      <c r="C824" s="65" t="s">
        <v>3342</v>
      </c>
      <c r="D824" s="65" t="s">
        <v>112</v>
      </c>
      <c r="E824" s="65" t="s">
        <v>3343</v>
      </c>
      <c r="F824" s="66" t="s">
        <v>3344</v>
      </c>
      <c r="G824" s="66">
        <v>1205.0</v>
      </c>
      <c r="H824" s="66">
        <v>2.0171002E7</v>
      </c>
      <c r="I824" s="66">
        <v>0.0</v>
      </c>
      <c r="J824" s="66">
        <v>15.0</v>
      </c>
      <c r="K824" s="67"/>
      <c r="L824" s="67"/>
      <c r="M824" s="68" t="s">
        <v>3345</v>
      </c>
      <c r="N824" s="66">
        <v>235959.0</v>
      </c>
      <c r="O824" s="66">
        <v>2.0171002E7</v>
      </c>
      <c r="P824" s="66" t="s">
        <v>3346</v>
      </c>
      <c r="Q824" s="66">
        <v>48.0</v>
      </c>
      <c r="R824" s="66">
        <v>2.0171002E7</v>
      </c>
      <c r="S824" s="70">
        <v>1.0</v>
      </c>
      <c r="T824" s="70">
        <v>0.0</v>
      </c>
      <c r="U824" s="71" t="s">
        <v>2608</v>
      </c>
      <c r="V824" s="71" t="s">
        <v>2609</v>
      </c>
      <c r="W824" s="71" t="s">
        <v>49</v>
      </c>
      <c r="X824" s="72"/>
      <c r="Y824" s="65" t="s">
        <v>12</v>
      </c>
    </row>
    <row r="825">
      <c r="A825" s="66" t="s">
        <v>60</v>
      </c>
      <c r="B825" s="66">
        <v>2.64583161E8</v>
      </c>
      <c r="C825" s="66" t="s">
        <v>3347</v>
      </c>
      <c r="D825" s="66" t="s">
        <v>106</v>
      </c>
      <c r="E825" s="66" t="s">
        <v>3348</v>
      </c>
      <c r="F825" s="66" t="s">
        <v>3349</v>
      </c>
      <c r="G825" s="66">
        <v>729.0</v>
      </c>
      <c r="H825" s="66">
        <v>2.009043E7</v>
      </c>
      <c r="I825" s="66">
        <v>0.0</v>
      </c>
      <c r="J825" s="66">
        <v>1.0</v>
      </c>
      <c r="K825" s="67"/>
      <c r="L825" s="67"/>
      <c r="M825" s="68" t="s">
        <v>3350</v>
      </c>
      <c r="N825" s="66">
        <v>235959.0</v>
      </c>
      <c r="O825" s="66">
        <v>2.009043E7</v>
      </c>
      <c r="P825" s="66"/>
      <c r="Q825" s="66">
        <v>45.0</v>
      </c>
      <c r="R825" s="66">
        <v>2.009043E7</v>
      </c>
      <c r="S825" s="70">
        <v>1.0</v>
      </c>
      <c r="T825" s="70">
        <v>0.0</v>
      </c>
      <c r="U825" s="71" t="s">
        <v>2608</v>
      </c>
      <c r="V825" s="71" t="s">
        <v>2609</v>
      </c>
      <c r="W825" s="71" t="s">
        <v>49</v>
      </c>
      <c r="X825" s="72"/>
      <c r="Y825" s="65" t="s">
        <v>12</v>
      </c>
    </row>
    <row r="826">
      <c r="A826" s="66" t="s">
        <v>60</v>
      </c>
      <c r="B826" s="66">
        <v>1.31668974E8</v>
      </c>
      <c r="C826" s="66" t="s">
        <v>3351</v>
      </c>
      <c r="D826" s="66" t="s">
        <v>1101</v>
      </c>
      <c r="E826" s="66" t="s">
        <v>3352</v>
      </c>
      <c r="F826" s="66" t="s">
        <v>3353</v>
      </c>
      <c r="G826" s="66">
        <v>478.0</v>
      </c>
      <c r="H826" s="66">
        <v>2.0040422E7</v>
      </c>
      <c r="I826" s="66">
        <v>0.0</v>
      </c>
      <c r="J826" s="66">
        <v>1.0</v>
      </c>
      <c r="K826" s="67"/>
      <c r="L826" s="67"/>
      <c r="M826" s="68" t="s">
        <v>3354</v>
      </c>
      <c r="N826" s="66">
        <v>235959.0</v>
      </c>
      <c r="O826" s="66">
        <v>2.0040422E7</v>
      </c>
      <c r="P826" s="67"/>
      <c r="Q826" s="66">
        <v>17.0</v>
      </c>
      <c r="R826" s="66">
        <v>2.0040422E7</v>
      </c>
      <c r="S826" s="70">
        <v>1.0</v>
      </c>
      <c r="T826" s="70">
        <v>0.0</v>
      </c>
      <c r="U826" s="71" t="s">
        <v>2608</v>
      </c>
      <c r="V826" s="71" t="s">
        <v>2609</v>
      </c>
      <c r="W826" s="71" t="s">
        <v>49</v>
      </c>
      <c r="X826" s="72"/>
      <c r="Y826" s="65" t="s">
        <v>12</v>
      </c>
    </row>
    <row r="827">
      <c r="A827" s="66" t="s">
        <v>60</v>
      </c>
      <c r="B827" s="66">
        <v>3.01702054E8</v>
      </c>
      <c r="C827" s="66" t="s">
        <v>3355</v>
      </c>
      <c r="D827" s="66" t="s">
        <v>123</v>
      </c>
      <c r="E827" s="66" t="s">
        <v>3356</v>
      </c>
      <c r="F827" s="66" t="s">
        <v>3357</v>
      </c>
      <c r="G827" s="66">
        <v>397.0</v>
      </c>
      <c r="H827" s="66">
        <v>2.011033E7</v>
      </c>
      <c r="I827" s="66">
        <v>0.0</v>
      </c>
      <c r="J827" s="66">
        <v>1.0</v>
      </c>
      <c r="K827" s="67"/>
      <c r="L827" s="67"/>
      <c r="M827" s="68" t="s">
        <v>3358</v>
      </c>
      <c r="N827" s="66">
        <v>235959.0</v>
      </c>
      <c r="O827" s="66">
        <v>2.011033E7</v>
      </c>
      <c r="P827" s="67"/>
      <c r="Q827" s="66">
        <v>22.0</v>
      </c>
      <c r="R827" s="66">
        <v>2.011033E7</v>
      </c>
      <c r="S827" s="70">
        <v>1.0</v>
      </c>
      <c r="T827" s="70">
        <v>0.0</v>
      </c>
      <c r="U827" s="71" t="s">
        <v>2608</v>
      </c>
      <c r="V827" s="71" t="s">
        <v>2609</v>
      </c>
      <c r="W827" s="71" t="s">
        <v>49</v>
      </c>
      <c r="X827" s="72"/>
      <c r="Y827" s="65" t="s">
        <v>12</v>
      </c>
    </row>
    <row r="828">
      <c r="A828" s="68" t="s">
        <v>59</v>
      </c>
      <c r="B828" s="66">
        <v>1.78293235E8</v>
      </c>
      <c r="C828" s="66" t="s">
        <v>3359</v>
      </c>
      <c r="D828" s="66" t="s">
        <v>220</v>
      </c>
      <c r="E828" s="66" t="s">
        <v>221</v>
      </c>
      <c r="F828" s="66" t="s">
        <v>222</v>
      </c>
      <c r="G828" s="66">
        <v>1003.0</v>
      </c>
      <c r="H828" s="66">
        <v>2.0170211E7</v>
      </c>
      <c r="I828" s="66">
        <v>0.0</v>
      </c>
      <c r="J828" s="66">
        <v>13.0</v>
      </c>
      <c r="K828" s="67"/>
      <c r="L828" s="67"/>
      <c r="M828" s="68" t="s">
        <v>3360</v>
      </c>
      <c r="N828" s="66">
        <v>235959.0</v>
      </c>
      <c r="O828" s="66">
        <v>2.0170211E7</v>
      </c>
      <c r="P828" s="66" t="s">
        <v>3361</v>
      </c>
      <c r="Q828" s="66">
        <v>54.0</v>
      </c>
      <c r="R828" s="66">
        <v>2.0170211E7</v>
      </c>
      <c r="S828" s="70">
        <v>1.0</v>
      </c>
      <c r="T828" s="70">
        <v>0.0</v>
      </c>
      <c r="U828" s="71" t="s">
        <v>2608</v>
      </c>
      <c r="V828" s="71" t="s">
        <v>2609</v>
      </c>
      <c r="W828" s="71" t="s">
        <v>49</v>
      </c>
      <c r="X828" s="72"/>
      <c r="Y828" s="65" t="s">
        <v>12</v>
      </c>
    </row>
    <row r="829">
      <c r="A829" s="66" t="s">
        <v>60</v>
      </c>
      <c r="B829" s="66">
        <v>4.04729309E8</v>
      </c>
      <c r="C829" s="66" t="s">
        <v>3362</v>
      </c>
      <c r="D829" s="66" t="s">
        <v>118</v>
      </c>
      <c r="E829" s="66" t="s">
        <v>3363</v>
      </c>
      <c r="F829" s="66" t="s">
        <v>3364</v>
      </c>
      <c r="G829" s="66">
        <v>229.0</v>
      </c>
      <c r="H829" s="66">
        <v>2.0161203E7</v>
      </c>
      <c r="I829" s="66">
        <v>0.0</v>
      </c>
      <c r="J829" s="66">
        <v>1.0</v>
      </c>
      <c r="K829" s="67"/>
      <c r="L829" s="67"/>
      <c r="M829" s="68" t="s">
        <v>3365</v>
      </c>
      <c r="N829" s="66">
        <v>235959.0</v>
      </c>
      <c r="O829" s="66">
        <v>2.0161203E7</v>
      </c>
      <c r="P829" s="67"/>
      <c r="Q829" s="66">
        <v>10.0</v>
      </c>
      <c r="R829" s="66">
        <v>2.0161203E7</v>
      </c>
      <c r="S829" s="69">
        <v>1.0</v>
      </c>
      <c r="T829" s="69">
        <v>1.0</v>
      </c>
      <c r="U829" s="71" t="s">
        <v>2608</v>
      </c>
      <c r="V829" s="71" t="s">
        <v>2609</v>
      </c>
      <c r="W829" s="71" t="s">
        <v>49</v>
      </c>
      <c r="X829" s="72"/>
      <c r="Y829" s="66" t="s">
        <v>18</v>
      </c>
    </row>
    <row r="830">
      <c r="A830" s="68" t="s">
        <v>59</v>
      </c>
      <c r="B830" s="66">
        <v>1.8114474E8</v>
      </c>
      <c r="C830" s="66" t="s">
        <v>3366</v>
      </c>
      <c r="D830" s="66" t="s">
        <v>112</v>
      </c>
      <c r="E830" s="66" t="s">
        <v>3367</v>
      </c>
      <c r="F830" s="66" t="s">
        <v>3368</v>
      </c>
      <c r="G830" s="66">
        <v>401.0</v>
      </c>
      <c r="H830" s="66">
        <v>2.017043E7</v>
      </c>
      <c r="I830" s="66">
        <v>0.0</v>
      </c>
      <c r="J830" s="66">
        <v>10.0</v>
      </c>
      <c r="K830" s="67"/>
      <c r="L830" s="67"/>
      <c r="M830" s="68" t="s">
        <v>3369</v>
      </c>
      <c r="N830" s="66">
        <v>235959.0</v>
      </c>
      <c r="O830" s="66">
        <v>2.017043E7</v>
      </c>
      <c r="P830" s="66" t="s">
        <v>2017</v>
      </c>
      <c r="Q830" s="66">
        <v>24.0</v>
      </c>
      <c r="R830" s="66">
        <v>2.017043E7</v>
      </c>
      <c r="S830" s="70">
        <v>1.0</v>
      </c>
      <c r="T830" s="70">
        <v>0.0</v>
      </c>
      <c r="U830" s="71" t="s">
        <v>2608</v>
      </c>
      <c r="V830" s="71" t="s">
        <v>2609</v>
      </c>
      <c r="W830" s="71" t="s">
        <v>49</v>
      </c>
      <c r="X830" s="72"/>
      <c r="Y830" s="65" t="s">
        <v>12</v>
      </c>
    </row>
    <row r="831">
      <c r="A831" s="65" t="s">
        <v>60</v>
      </c>
      <c r="B831" s="66">
        <v>2445683.0</v>
      </c>
      <c r="C831" s="65" t="s">
        <v>3370</v>
      </c>
      <c r="D831" s="65" t="s">
        <v>112</v>
      </c>
      <c r="E831" s="65" t="s">
        <v>3371</v>
      </c>
      <c r="F831" s="66" t="s">
        <v>3372</v>
      </c>
      <c r="G831" s="66">
        <v>1422.0</v>
      </c>
      <c r="H831" s="66">
        <v>1.9991231E7</v>
      </c>
      <c r="I831" s="66">
        <v>0.0</v>
      </c>
      <c r="J831" s="66">
        <v>1.0</v>
      </c>
      <c r="K831" s="67"/>
      <c r="L831" s="67"/>
      <c r="M831" s="68" t="s">
        <v>3373</v>
      </c>
      <c r="N831" s="66">
        <v>235959.0</v>
      </c>
      <c r="O831" s="66">
        <v>1.9991231E7</v>
      </c>
      <c r="P831" s="66"/>
      <c r="Q831" s="66">
        <v>80.0</v>
      </c>
      <c r="R831" s="66">
        <v>1.9991231E7</v>
      </c>
      <c r="S831" s="70">
        <v>1.0</v>
      </c>
      <c r="T831" s="70">
        <v>0.0</v>
      </c>
      <c r="U831" s="71" t="s">
        <v>2608</v>
      </c>
      <c r="V831" s="71" t="s">
        <v>2609</v>
      </c>
      <c r="W831" s="71" t="s">
        <v>49</v>
      </c>
      <c r="X831" s="72"/>
      <c r="Y831" s="65" t="s">
        <v>12</v>
      </c>
    </row>
    <row r="832">
      <c r="A832" s="66" t="s">
        <v>60</v>
      </c>
      <c r="B832" s="66">
        <v>3.99706619E8</v>
      </c>
      <c r="C832" s="66" t="s">
        <v>3374</v>
      </c>
      <c r="D832" s="66" t="s">
        <v>220</v>
      </c>
      <c r="E832" s="66" t="s">
        <v>3375</v>
      </c>
      <c r="F832" s="66" t="s">
        <v>3376</v>
      </c>
      <c r="G832" s="66">
        <v>237.0</v>
      </c>
      <c r="H832" s="66">
        <v>2.016091E7</v>
      </c>
      <c r="I832" s="66">
        <v>0.0</v>
      </c>
      <c r="J832" s="66">
        <v>1.0</v>
      </c>
      <c r="K832" s="67"/>
      <c r="L832" s="67"/>
      <c r="M832" s="68" t="s">
        <v>3377</v>
      </c>
      <c r="N832" s="66">
        <v>235959.0</v>
      </c>
      <c r="O832" s="66">
        <v>2.016091E7</v>
      </c>
      <c r="P832" s="66" t="s">
        <v>2275</v>
      </c>
      <c r="Q832" s="66">
        <v>15.0</v>
      </c>
      <c r="R832" s="66">
        <v>2.016091E7</v>
      </c>
      <c r="S832" s="70">
        <v>1.0</v>
      </c>
      <c r="T832" s="70">
        <v>0.0</v>
      </c>
      <c r="U832" s="71" t="s">
        <v>2608</v>
      </c>
      <c r="V832" s="71" t="s">
        <v>2609</v>
      </c>
      <c r="W832" s="71" t="s">
        <v>49</v>
      </c>
      <c r="X832" s="72"/>
      <c r="Y832" s="65" t="s">
        <v>12</v>
      </c>
    </row>
    <row r="833">
      <c r="A833" s="66" t="s">
        <v>79</v>
      </c>
      <c r="B833" s="66">
        <v>1.21424074E8</v>
      </c>
      <c r="C833" s="66" t="s">
        <v>3378</v>
      </c>
      <c r="D833" s="66" t="s">
        <v>123</v>
      </c>
      <c r="E833" s="66" t="s">
        <v>3379</v>
      </c>
      <c r="F833" s="66" t="s">
        <v>3380</v>
      </c>
      <c r="G833" s="66">
        <v>319.0</v>
      </c>
      <c r="H833" s="66">
        <v>2.0171006E7</v>
      </c>
      <c r="I833" s="66">
        <v>0.0</v>
      </c>
      <c r="J833" s="66">
        <v>9.0</v>
      </c>
      <c r="K833" s="67"/>
      <c r="L833" s="67"/>
      <c r="M833" s="68" t="s">
        <v>3381</v>
      </c>
      <c r="N833" s="66">
        <v>235959.0</v>
      </c>
      <c r="O833" s="66">
        <v>2.0171006E7</v>
      </c>
      <c r="P833" s="66" t="s">
        <v>3382</v>
      </c>
      <c r="Q833" s="66">
        <v>16.0</v>
      </c>
      <c r="R833" s="66">
        <v>2.0171006E7</v>
      </c>
      <c r="S833" s="70">
        <v>1.0</v>
      </c>
      <c r="T833" s="70">
        <v>0.0</v>
      </c>
      <c r="U833" s="71" t="s">
        <v>2608</v>
      </c>
      <c r="V833" s="71" t="s">
        <v>2609</v>
      </c>
      <c r="W833" s="71" t="s">
        <v>49</v>
      </c>
      <c r="X833" s="72"/>
      <c r="Y833" s="65" t="s">
        <v>12</v>
      </c>
    </row>
    <row r="834">
      <c r="A834" s="66" t="s">
        <v>37</v>
      </c>
      <c r="B834" s="66">
        <v>5.0481428E7</v>
      </c>
      <c r="C834" s="66" t="s">
        <v>3383</v>
      </c>
      <c r="D834" s="66" t="s">
        <v>1962</v>
      </c>
      <c r="E834" s="66" t="s">
        <v>3384</v>
      </c>
      <c r="F834" s="66" t="s">
        <v>3385</v>
      </c>
      <c r="G834" s="66">
        <v>142.0</v>
      </c>
      <c r="H834" s="66">
        <v>2.0180814E7</v>
      </c>
      <c r="I834" s="66">
        <v>0.0</v>
      </c>
      <c r="J834" s="66">
        <v>5.0</v>
      </c>
      <c r="K834" s="67"/>
      <c r="L834" s="67"/>
      <c r="M834" s="68" t="s">
        <v>3386</v>
      </c>
      <c r="N834" s="66">
        <v>235959.0</v>
      </c>
      <c r="O834" s="66">
        <v>2.0180814E7</v>
      </c>
      <c r="P834" s="66" t="s">
        <v>502</v>
      </c>
      <c r="Q834" s="66">
        <v>10.0</v>
      </c>
      <c r="R834" s="66">
        <v>2.0180814E7</v>
      </c>
      <c r="S834" s="70">
        <v>1.0</v>
      </c>
      <c r="T834" s="70">
        <v>0.0</v>
      </c>
      <c r="U834" s="71" t="s">
        <v>2608</v>
      </c>
      <c r="V834" s="71" t="s">
        <v>2609</v>
      </c>
      <c r="W834" s="71" t="s">
        <v>51</v>
      </c>
      <c r="X834" s="72"/>
      <c r="Y834" s="66" t="s">
        <v>16</v>
      </c>
    </row>
    <row r="835">
      <c r="A835" s="73" t="s">
        <v>60</v>
      </c>
      <c r="B835" s="66">
        <v>3.00122814E8</v>
      </c>
      <c r="C835" s="65" t="s">
        <v>3387</v>
      </c>
      <c r="D835" s="65" t="s">
        <v>123</v>
      </c>
      <c r="E835" s="65" t="s">
        <v>3388</v>
      </c>
      <c r="F835" s="66" t="s">
        <v>3389</v>
      </c>
      <c r="G835" s="66">
        <v>1850.0</v>
      </c>
      <c r="H835" s="66">
        <v>2.0110207E7</v>
      </c>
      <c r="I835" s="66">
        <v>0.0</v>
      </c>
      <c r="J835" s="66">
        <v>1.0</v>
      </c>
      <c r="K835" s="67"/>
      <c r="L835" s="67"/>
      <c r="M835" s="68" t="s">
        <v>3390</v>
      </c>
      <c r="N835" s="66">
        <v>235959.0</v>
      </c>
      <c r="O835" s="66">
        <v>2.0110207E7</v>
      </c>
      <c r="P835" s="66"/>
      <c r="Q835" s="66">
        <v>113.0</v>
      </c>
      <c r="R835" s="66">
        <v>2.0110207E7</v>
      </c>
      <c r="S835" s="70">
        <v>1.0</v>
      </c>
      <c r="T835" s="70">
        <v>0.0</v>
      </c>
      <c r="U835" s="71" t="s">
        <v>2608</v>
      </c>
      <c r="V835" s="71" t="s">
        <v>2609</v>
      </c>
      <c r="W835" s="71" t="s">
        <v>49</v>
      </c>
      <c r="X835" s="72"/>
      <c r="Y835" s="65" t="s">
        <v>12</v>
      </c>
    </row>
    <row r="836">
      <c r="A836" s="68" t="s">
        <v>24</v>
      </c>
      <c r="B836" s="66">
        <v>5.9946077E7</v>
      </c>
      <c r="C836" s="66" t="s">
        <v>3391</v>
      </c>
      <c r="D836" s="66" t="s">
        <v>123</v>
      </c>
      <c r="E836" s="66" t="s">
        <v>3392</v>
      </c>
      <c r="F836" s="66" t="s">
        <v>3393</v>
      </c>
      <c r="G836" s="66">
        <v>217.0</v>
      </c>
      <c r="H836" s="66">
        <v>2.0181203E7</v>
      </c>
      <c r="I836" s="66">
        <v>0.0</v>
      </c>
      <c r="J836" s="66">
        <v>6.0</v>
      </c>
      <c r="K836" s="67"/>
      <c r="L836" s="67"/>
      <c r="M836" s="68" t="s">
        <v>3394</v>
      </c>
      <c r="N836" s="66">
        <v>235959.0</v>
      </c>
      <c r="O836" s="66">
        <v>2.0181203E7</v>
      </c>
      <c r="P836" s="66" t="s">
        <v>3395</v>
      </c>
      <c r="Q836" s="66">
        <v>10.0</v>
      </c>
      <c r="R836" s="66">
        <v>2.0181203E7</v>
      </c>
      <c r="S836" s="70">
        <v>1.0</v>
      </c>
      <c r="T836" s="70">
        <v>0.0</v>
      </c>
      <c r="U836" s="71" t="s">
        <v>2608</v>
      </c>
      <c r="V836" s="71" t="s">
        <v>2609</v>
      </c>
      <c r="W836" s="71" t="s">
        <v>49</v>
      </c>
      <c r="X836" s="72"/>
      <c r="Y836" s="65" t="s">
        <v>12</v>
      </c>
    </row>
    <row r="837">
      <c r="A837" s="65" t="s">
        <v>60</v>
      </c>
      <c r="B837" s="66">
        <v>4.48286605E8</v>
      </c>
      <c r="C837" s="65" t="s">
        <v>3396</v>
      </c>
      <c r="D837" s="65" t="s">
        <v>149</v>
      </c>
      <c r="E837" s="65" t="s">
        <v>3397</v>
      </c>
      <c r="F837" s="66" t="s">
        <v>3398</v>
      </c>
      <c r="G837" s="66">
        <v>2895.0</v>
      </c>
      <c r="H837" s="66">
        <v>2.0190725E7</v>
      </c>
      <c r="I837" s="66">
        <v>0.0</v>
      </c>
      <c r="J837" s="66">
        <v>81.0</v>
      </c>
      <c r="K837" s="67"/>
      <c r="L837" s="67"/>
      <c r="M837" s="66" t="s">
        <v>121</v>
      </c>
      <c r="N837" s="66">
        <v>235959.0</v>
      </c>
      <c r="O837" s="66">
        <v>2.0190725E7</v>
      </c>
      <c r="P837" s="66"/>
      <c r="Q837" s="66">
        <v>181.0</v>
      </c>
      <c r="R837" s="66">
        <v>2.0190725E7</v>
      </c>
      <c r="S837" s="69">
        <v>1.0</v>
      </c>
      <c r="T837" s="69">
        <v>1.0</v>
      </c>
      <c r="U837" s="71" t="s">
        <v>2608</v>
      </c>
      <c r="V837" s="71" t="s">
        <v>2609</v>
      </c>
      <c r="W837" s="71" t="s">
        <v>49</v>
      </c>
      <c r="X837" s="72"/>
      <c r="Y837" s="66" t="s">
        <v>18</v>
      </c>
    </row>
    <row r="838">
      <c r="A838" s="66" t="s">
        <v>79</v>
      </c>
      <c r="B838" s="66">
        <v>6.3716605E7</v>
      </c>
      <c r="C838" s="66" t="s">
        <v>3399</v>
      </c>
      <c r="D838" s="66" t="s">
        <v>118</v>
      </c>
      <c r="E838" s="66" t="s">
        <v>3400</v>
      </c>
      <c r="F838" s="66" t="s">
        <v>3401</v>
      </c>
      <c r="G838" s="66">
        <v>148.0</v>
      </c>
      <c r="H838" s="66">
        <v>2.0121223E7</v>
      </c>
      <c r="I838" s="66">
        <v>0.0</v>
      </c>
      <c r="J838" s="66">
        <v>5.0</v>
      </c>
      <c r="K838" s="67"/>
      <c r="L838" s="67"/>
      <c r="M838" s="68" t="s">
        <v>3402</v>
      </c>
      <c r="N838" s="66">
        <v>235959.0</v>
      </c>
      <c r="O838" s="66">
        <v>2.0121223E7</v>
      </c>
      <c r="P838" s="66"/>
      <c r="Q838" s="66">
        <v>7.0</v>
      </c>
      <c r="R838" s="66">
        <v>2.0121223E7</v>
      </c>
      <c r="S838" s="69">
        <v>1.0</v>
      </c>
      <c r="T838" s="69">
        <v>1.0</v>
      </c>
      <c r="U838" s="71" t="s">
        <v>2608</v>
      </c>
      <c r="V838" s="71" t="s">
        <v>2609</v>
      </c>
      <c r="W838" s="71" t="s">
        <v>49</v>
      </c>
      <c r="X838" s="72"/>
      <c r="Y838" s="66" t="s">
        <v>18</v>
      </c>
    </row>
    <row r="839">
      <c r="A839" s="68" t="s">
        <v>56</v>
      </c>
      <c r="B839" s="66">
        <v>4393804.0</v>
      </c>
      <c r="C839" s="66" t="s">
        <v>3403</v>
      </c>
      <c r="D839" s="66" t="s">
        <v>106</v>
      </c>
      <c r="E839" s="66" t="s">
        <v>3404</v>
      </c>
      <c r="F839" s="66" t="s">
        <v>3405</v>
      </c>
      <c r="G839" s="66">
        <v>750.0</v>
      </c>
      <c r="H839" s="66">
        <v>2.018061E7</v>
      </c>
      <c r="I839" s="66">
        <v>0.0</v>
      </c>
      <c r="J839" s="66">
        <v>10.0</v>
      </c>
      <c r="K839" s="67"/>
      <c r="L839" s="67"/>
      <c r="M839" s="68" t="s">
        <v>3406</v>
      </c>
      <c r="N839" s="66">
        <v>235959.0</v>
      </c>
      <c r="O839" s="66">
        <v>2.018061E7</v>
      </c>
      <c r="P839" s="66" t="s">
        <v>3321</v>
      </c>
      <c r="Q839" s="66">
        <v>57.0</v>
      </c>
      <c r="R839" s="66">
        <v>2.018061E7</v>
      </c>
      <c r="S839" s="70">
        <v>1.0</v>
      </c>
      <c r="T839" s="70">
        <v>0.0</v>
      </c>
      <c r="U839" s="71" t="s">
        <v>2608</v>
      </c>
      <c r="V839" s="71" t="s">
        <v>2609</v>
      </c>
      <c r="W839" s="71" t="s">
        <v>49</v>
      </c>
      <c r="X839" s="72"/>
      <c r="Y839" s="65" t="s">
        <v>12</v>
      </c>
    </row>
    <row r="840">
      <c r="A840" s="66" t="s">
        <v>60</v>
      </c>
      <c r="B840" s="66">
        <v>3.41609135E8</v>
      </c>
      <c r="C840" s="66" t="s">
        <v>3407</v>
      </c>
      <c r="D840" s="66" t="s">
        <v>112</v>
      </c>
      <c r="E840" s="66" t="s">
        <v>3408</v>
      </c>
      <c r="F840" s="66" t="s">
        <v>3409</v>
      </c>
      <c r="G840" s="66">
        <v>4312.0</v>
      </c>
      <c r="H840" s="66">
        <v>2.0130615E7</v>
      </c>
      <c r="I840" s="66">
        <v>0.0</v>
      </c>
      <c r="J840" s="66">
        <v>1.0</v>
      </c>
      <c r="K840" s="67"/>
      <c r="L840" s="67"/>
      <c r="M840" s="68" t="s">
        <v>3410</v>
      </c>
      <c r="N840" s="66">
        <v>235959.0</v>
      </c>
      <c r="O840" s="66">
        <v>2.0130615E7</v>
      </c>
      <c r="P840" s="66"/>
      <c r="Q840" s="66">
        <v>276.0</v>
      </c>
      <c r="R840" s="66">
        <v>2.0130615E7</v>
      </c>
      <c r="S840" s="70">
        <v>1.0</v>
      </c>
      <c r="T840" s="70">
        <v>0.0</v>
      </c>
      <c r="U840" s="71" t="s">
        <v>2608</v>
      </c>
      <c r="V840" s="71" t="s">
        <v>2609</v>
      </c>
      <c r="W840" s="71" t="s">
        <v>49</v>
      </c>
      <c r="X840" s="71"/>
      <c r="Y840" s="65" t="s">
        <v>12</v>
      </c>
    </row>
    <row r="841">
      <c r="A841" s="66" t="s">
        <v>79</v>
      </c>
      <c r="B841" s="66">
        <v>1.46640754E8</v>
      </c>
      <c r="C841" s="66" t="s">
        <v>3411</v>
      </c>
      <c r="D841" s="66" t="s">
        <v>112</v>
      </c>
      <c r="E841" s="66" t="s">
        <v>3412</v>
      </c>
      <c r="F841" s="66" t="s">
        <v>3413</v>
      </c>
      <c r="G841" s="66">
        <v>1392.0</v>
      </c>
      <c r="H841" s="66">
        <v>2.0190914E7</v>
      </c>
      <c r="I841" s="66">
        <v>0.0</v>
      </c>
      <c r="J841" s="66">
        <v>24.0</v>
      </c>
      <c r="K841" s="67"/>
      <c r="L841" s="67"/>
      <c r="M841" s="68" t="s">
        <v>3414</v>
      </c>
      <c r="N841" s="66">
        <v>235959.0</v>
      </c>
      <c r="O841" s="66">
        <v>2.0190914E7</v>
      </c>
      <c r="P841" s="66" t="s">
        <v>1586</v>
      </c>
      <c r="Q841" s="66">
        <v>76.0</v>
      </c>
      <c r="R841" s="66">
        <v>2.0190914E7</v>
      </c>
      <c r="S841" s="76">
        <v>1.0</v>
      </c>
      <c r="T841" s="70">
        <v>0.0</v>
      </c>
      <c r="U841" s="71" t="s">
        <v>2608</v>
      </c>
      <c r="V841" s="71" t="s">
        <v>2609</v>
      </c>
      <c r="W841" s="71" t="s">
        <v>50</v>
      </c>
      <c r="X841" s="71"/>
      <c r="Y841" s="65" t="s">
        <v>14</v>
      </c>
    </row>
    <row r="842">
      <c r="A842" s="66" t="s">
        <v>60</v>
      </c>
      <c r="B842" s="66">
        <v>2.08248629E8</v>
      </c>
      <c r="C842" s="66" t="s">
        <v>3415</v>
      </c>
      <c r="D842" s="66" t="s">
        <v>149</v>
      </c>
      <c r="E842" s="66" t="s">
        <v>3416</v>
      </c>
      <c r="F842" s="66" t="s">
        <v>3417</v>
      </c>
      <c r="G842" s="66">
        <v>345.0</v>
      </c>
      <c r="H842" s="66">
        <v>2.0070206E7</v>
      </c>
      <c r="I842" s="66">
        <v>0.0</v>
      </c>
      <c r="J842" s="66">
        <v>1.0</v>
      </c>
      <c r="K842" s="67"/>
      <c r="L842" s="67"/>
      <c r="M842" s="68" t="s">
        <v>3418</v>
      </c>
      <c r="N842" s="66">
        <v>235959.0</v>
      </c>
      <c r="O842" s="66">
        <v>2.0070206E7</v>
      </c>
      <c r="P842" s="67"/>
      <c r="Q842" s="66">
        <v>16.0</v>
      </c>
      <c r="R842" s="66">
        <v>2.0070206E7</v>
      </c>
      <c r="S842" s="69">
        <v>1.0</v>
      </c>
      <c r="T842" s="69">
        <v>1.0</v>
      </c>
      <c r="U842" s="71" t="s">
        <v>2608</v>
      </c>
      <c r="V842" s="71" t="s">
        <v>2609</v>
      </c>
      <c r="W842" s="71" t="s">
        <v>49</v>
      </c>
      <c r="X842" s="72"/>
      <c r="Y842" s="66" t="s">
        <v>18</v>
      </c>
    </row>
    <row r="843">
      <c r="A843" s="65" t="s">
        <v>60</v>
      </c>
      <c r="B843" s="66">
        <v>4.35886756E8</v>
      </c>
      <c r="C843" s="65" t="s">
        <v>3419</v>
      </c>
      <c r="D843" s="65" t="s">
        <v>106</v>
      </c>
      <c r="E843" s="65" t="s">
        <v>3420</v>
      </c>
      <c r="F843" s="66" t="s">
        <v>3421</v>
      </c>
      <c r="G843" s="66">
        <v>906.0</v>
      </c>
      <c r="H843" s="66">
        <v>2.0180915E7</v>
      </c>
      <c r="I843" s="66">
        <v>0.0</v>
      </c>
      <c r="J843" s="66">
        <v>1.0</v>
      </c>
      <c r="K843" s="67"/>
      <c r="L843" s="67"/>
      <c r="M843" s="68" t="s">
        <v>3422</v>
      </c>
      <c r="N843" s="66">
        <v>235959.0</v>
      </c>
      <c r="O843" s="66">
        <v>2.0180915E7</v>
      </c>
      <c r="P843" s="66"/>
      <c r="Q843" s="66">
        <v>37.0</v>
      </c>
      <c r="R843" s="66">
        <v>2.0180915E7</v>
      </c>
      <c r="S843" s="70">
        <v>1.0</v>
      </c>
      <c r="T843" s="70">
        <v>0.0</v>
      </c>
      <c r="U843" s="71" t="s">
        <v>2608</v>
      </c>
      <c r="V843" s="71" t="s">
        <v>2609</v>
      </c>
      <c r="W843" s="71" t="s">
        <v>49</v>
      </c>
      <c r="X843" s="72"/>
      <c r="Y843" s="65" t="s">
        <v>12</v>
      </c>
    </row>
    <row r="844">
      <c r="A844" s="74" t="s">
        <v>59</v>
      </c>
      <c r="B844" s="66">
        <v>2.15672338E8</v>
      </c>
      <c r="C844" s="65" t="s">
        <v>3423</v>
      </c>
      <c r="D844" s="65" t="s">
        <v>123</v>
      </c>
      <c r="E844" s="65" t="s">
        <v>3424</v>
      </c>
      <c r="F844" s="66" t="s">
        <v>3425</v>
      </c>
      <c r="G844" s="66">
        <v>582.0</v>
      </c>
      <c r="H844" s="66">
        <v>2.0191116E7</v>
      </c>
      <c r="I844" s="66">
        <v>0.0</v>
      </c>
      <c r="J844" s="66">
        <v>16.0</v>
      </c>
      <c r="K844" s="67"/>
      <c r="L844" s="67"/>
      <c r="M844" s="68" t="s">
        <v>3426</v>
      </c>
      <c r="N844" s="66">
        <v>235959.0</v>
      </c>
      <c r="O844" s="66">
        <v>2.0191116E7</v>
      </c>
      <c r="P844" s="67"/>
      <c r="Q844" s="66">
        <v>39.0</v>
      </c>
      <c r="R844" s="66">
        <v>2.0191116E7</v>
      </c>
      <c r="S844" s="70">
        <v>1.0</v>
      </c>
      <c r="T844" s="70">
        <v>0.0</v>
      </c>
      <c r="U844" s="71" t="s">
        <v>2608</v>
      </c>
      <c r="V844" s="71" t="s">
        <v>2609</v>
      </c>
      <c r="W844" s="71" t="s">
        <v>49</v>
      </c>
      <c r="X844" s="72"/>
      <c r="Y844" s="65" t="s">
        <v>12</v>
      </c>
    </row>
    <row r="845">
      <c r="A845" s="73" t="s">
        <v>59</v>
      </c>
      <c r="B845" s="66">
        <v>1.67804461E8</v>
      </c>
      <c r="C845" s="65" t="s">
        <v>3427</v>
      </c>
      <c r="D845" s="65" t="s">
        <v>106</v>
      </c>
      <c r="E845" s="65" t="s">
        <v>3428</v>
      </c>
      <c r="F845" s="66" t="s">
        <v>3429</v>
      </c>
      <c r="G845" s="66">
        <v>237.0</v>
      </c>
      <c r="H845" s="66">
        <v>2.0160528E7</v>
      </c>
      <c r="I845" s="66">
        <v>0.0</v>
      </c>
      <c r="J845" s="66">
        <v>9.0</v>
      </c>
      <c r="K845" s="67"/>
      <c r="L845" s="67"/>
      <c r="M845" s="68" t="s">
        <v>3430</v>
      </c>
      <c r="N845" s="66">
        <v>235959.0</v>
      </c>
      <c r="O845" s="66">
        <v>2.0160528E7</v>
      </c>
      <c r="P845" s="67"/>
      <c r="Q845" s="66">
        <v>13.0</v>
      </c>
      <c r="R845" s="66">
        <v>2.0160528E7</v>
      </c>
      <c r="S845" s="70">
        <v>1.0</v>
      </c>
      <c r="T845" s="70">
        <v>0.0</v>
      </c>
      <c r="U845" s="71" t="s">
        <v>2608</v>
      </c>
      <c r="V845" s="71" t="s">
        <v>2609</v>
      </c>
      <c r="W845" s="71" t="s">
        <v>49</v>
      </c>
      <c r="X845" s="72"/>
      <c r="Y845" s="65" t="s">
        <v>12</v>
      </c>
    </row>
    <row r="846">
      <c r="A846" s="73" t="s">
        <v>59</v>
      </c>
      <c r="B846" s="66">
        <v>1.67618292E8</v>
      </c>
      <c r="C846" s="65" t="s">
        <v>3431</v>
      </c>
      <c r="D846" s="65" t="s">
        <v>106</v>
      </c>
      <c r="E846" s="65" t="s">
        <v>3432</v>
      </c>
      <c r="F846" s="66" t="s">
        <v>3433</v>
      </c>
      <c r="G846" s="66">
        <v>121.0</v>
      </c>
      <c r="H846" s="66">
        <v>2.0160526E7</v>
      </c>
      <c r="I846" s="66">
        <v>0.0</v>
      </c>
      <c r="J846" s="66">
        <v>3.0</v>
      </c>
      <c r="K846" s="67"/>
      <c r="L846" s="67"/>
      <c r="M846" s="68" t="s">
        <v>3434</v>
      </c>
      <c r="N846" s="66">
        <v>235959.0</v>
      </c>
      <c r="O846" s="66">
        <v>2.0160526E7</v>
      </c>
      <c r="P846" s="66"/>
      <c r="Q846" s="66">
        <v>8.0</v>
      </c>
      <c r="R846" s="66">
        <v>2.0160526E7</v>
      </c>
      <c r="S846" s="70">
        <v>1.0</v>
      </c>
      <c r="T846" s="70">
        <v>0.0</v>
      </c>
      <c r="U846" s="71" t="s">
        <v>2608</v>
      </c>
      <c r="V846" s="71" t="s">
        <v>2609</v>
      </c>
      <c r="W846" s="71" t="s">
        <v>49</v>
      </c>
      <c r="X846" s="72"/>
      <c r="Y846" s="65" t="s">
        <v>12</v>
      </c>
    </row>
    <row r="847">
      <c r="A847" s="66" t="s">
        <v>79</v>
      </c>
      <c r="B847" s="66">
        <v>8.2234422E7</v>
      </c>
      <c r="C847" s="66" t="s">
        <v>3435</v>
      </c>
      <c r="D847" s="66" t="s">
        <v>253</v>
      </c>
      <c r="E847" s="66" t="s">
        <v>3436</v>
      </c>
      <c r="F847" s="66" t="s">
        <v>3437</v>
      </c>
      <c r="G847" s="66">
        <v>169.0</v>
      </c>
      <c r="H847" s="66">
        <v>2.0140804E7</v>
      </c>
      <c r="I847" s="66">
        <v>0.0</v>
      </c>
      <c r="J847" s="66">
        <v>7.0</v>
      </c>
      <c r="K847" s="67"/>
      <c r="L847" s="67"/>
      <c r="M847" s="68" t="s">
        <v>3438</v>
      </c>
      <c r="N847" s="66">
        <v>235959.0</v>
      </c>
      <c r="O847" s="66">
        <v>2.0140804E7</v>
      </c>
      <c r="P847" s="66" t="s">
        <v>2051</v>
      </c>
      <c r="Q847" s="66">
        <v>10.0</v>
      </c>
      <c r="R847" s="66">
        <v>2.0140804E7</v>
      </c>
      <c r="S847" s="70">
        <v>1.0</v>
      </c>
      <c r="T847" s="70">
        <v>0.0</v>
      </c>
      <c r="U847" s="71" t="s">
        <v>2608</v>
      </c>
      <c r="V847" s="71" t="s">
        <v>2609</v>
      </c>
      <c r="W847" s="71" t="s">
        <v>49</v>
      </c>
      <c r="X847" s="72"/>
      <c r="Y847" s="65" t="s">
        <v>12</v>
      </c>
    </row>
    <row r="848">
      <c r="A848" s="66" t="s">
        <v>60</v>
      </c>
      <c r="B848" s="66">
        <v>1.40254133E8</v>
      </c>
      <c r="C848" s="66" t="s">
        <v>3439</v>
      </c>
      <c r="D848" s="66" t="s">
        <v>106</v>
      </c>
      <c r="E848" s="66" t="s">
        <v>3440</v>
      </c>
      <c r="F848" s="66" t="s">
        <v>3441</v>
      </c>
      <c r="G848" s="66">
        <v>476.0</v>
      </c>
      <c r="H848" s="66">
        <v>2.0040811E7</v>
      </c>
      <c r="I848" s="66">
        <v>0.0</v>
      </c>
      <c r="J848" s="66">
        <v>2.0</v>
      </c>
      <c r="K848" s="67"/>
      <c r="L848" s="67"/>
      <c r="M848" s="68" t="s">
        <v>3442</v>
      </c>
      <c r="N848" s="66">
        <v>235959.0</v>
      </c>
      <c r="O848" s="66">
        <v>2.0040811E7</v>
      </c>
      <c r="P848" s="67"/>
      <c r="Q848" s="66">
        <v>30.0</v>
      </c>
      <c r="R848" s="66">
        <v>2.0040811E7</v>
      </c>
      <c r="S848" s="70">
        <v>1.0</v>
      </c>
      <c r="T848" s="70">
        <v>0.0</v>
      </c>
      <c r="U848" s="71" t="s">
        <v>2608</v>
      </c>
      <c r="V848" s="71" t="s">
        <v>2609</v>
      </c>
      <c r="W848" s="71" t="s">
        <v>49</v>
      </c>
      <c r="X848" s="72"/>
      <c r="Y848" s="65" t="s">
        <v>12</v>
      </c>
    </row>
    <row r="849">
      <c r="A849" s="66" t="s">
        <v>37</v>
      </c>
      <c r="B849" s="66">
        <v>1.6272909E7</v>
      </c>
      <c r="C849" s="66" t="s">
        <v>3443</v>
      </c>
      <c r="D849" s="66" t="s">
        <v>106</v>
      </c>
      <c r="E849" s="66" t="s">
        <v>3444</v>
      </c>
      <c r="F849" s="66" t="s">
        <v>3445</v>
      </c>
      <c r="G849" s="66">
        <v>853.0</v>
      </c>
      <c r="H849" s="66">
        <v>2.0090709E7</v>
      </c>
      <c r="I849" s="66">
        <v>0.0</v>
      </c>
      <c r="J849" s="66">
        <v>10.0</v>
      </c>
      <c r="K849" s="67"/>
      <c r="L849" s="67"/>
      <c r="M849" s="66" t="s">
        <v>121</v>
      </c>
      <c r="N849" s="66">
        <v>235959.0</v>
      </c>
      <c r="O849" s="66">
        <v>2.0090709E7</v>
      </c>
      <c r="P849" s="67"/>
      <c r="Q849" s="66">
        <v>50.0</v>
      </c>
      <c r="R849" s="66">
        <v>2.0090709E7</v>
      </c>
      <c r="S849" s="70">
        <v>1.0</v>
      </c>
      <c r="T849" s="70">
        <v>0.0</v>
      </c>
      <c r="U849" s="71" t="s">
        <v>2608</v>
      </c>
      <c r="V849" s="71" t="s">
        <v>2609</v>
      </c>
      <c r="W849" s="71" t="s">
        <v>49</v>
      </c>
      <c r="X849" s="72"/>
      <c r="Y849" s="65" t="s">
        <v>12</v>
      </c>
    </row>
    <row r="850">
      <c r="A850" s="66" t="s">
        <v>60</v>
      </c>
      <c r="B850" s="66">
        <v>2.74761495E8</v>
      </c>
      <c r="C850" s="66" t="s">
        <v>3446</v>
      </c>
      <c r="D850" s="66" t="s">
        <v>112</v>
      </c>
      <c r="E850" s="66" t="s">
        <v>3447</v>
      </c>
      <c r="F850" s="66" t="s">
        <v>3448</v>
      </c>
      <c r="G850" s="66">
        <v>745.0</v>
      </c>
      <c r="H850" s="66">
        <v>2.0091031E7</v>
      </c>
      <c r="I850" s="66">
        <v>0.0</v>
      </c>
      <c r="J850" s="66">
        <v>1.0</v>
      </c>
      <c r="K850" s="67"/>
      <c r="L850" s="67"/>
      <c r="M850" s="68" t="s">
        <v>3449</v>
      </c>
      <c r="N850" s="66">
        <v>235959.0</v>
      </c>
      <c r="O850" s="66">
        <v>2.0091031E7</v>
      </c>
      <c r="P850" s="67"/>
      <c r="Q850" s="66">
        <v>31.0</v>
      </c>
      <c r="R850" s="66">
        <v>2.0091031E7</v>
      </c>
      <c r="S850" s="70">
        <v>1.0</v>
      </c>
      <c r="T850" s="70">
        <v>0.0</v>
      </c>
      <c r="U850" s="71" t="s">
        <v>2608</v>
      </c>
      <c r="V850" s="71" t="s">
        <v>2609</v>
      </c>
      <c r="W850" s="71" t="s">
        <v>49</v>
      </c>
      <c r="X850" s="72"/>
      <c r="Y850" s="65" t="s">
        <v>12</v>
      </c>
    </row>
    <row r="851">
      <c r="A851" s="65" t="s">
        <v>60</v>
      </c>
      <c r="B851" s="66">
        <v>2.58372088E8</v>
      </c>
      <c r="C851" s="65" t="s">
        <v>3450</v>
      </c>
      <c r="D851" s="65" t="s">
        <v>106</v>
      </c>
      <c r="E851" s="65" t="s">
        <v>3451</v>
      </c>
      <c r="F851" s="66" t="s">
        <v>3452</v>
      </c>
      <c r="G851" s="66">
        <v>648.0</v>
      </c>
      <c r="H851" s="66">
        <v>2.0090131E7</v>
      </c>
      <c r="I851" s="66">
        <v>0.0</v>
      </c>
      <c r="J851" s="66">
        <v>1.0</v>
      </c>
      <c r="K851" s="67"/>
      <c r="L851" s="67"/>
      <c r="M851" s="68" t="s">
        <v>3453</v>
      </c>
      <c r="N851" s="66">
        <v>235959.0</v>
      </c>
      <c r="O851" s="66">
        <v>2.0090131E7</v>
      </c>
      <c r="P851" s="67"/>
      <c r="Q851" s="66">
        <v>32.0</v>
      </c>
      <c r="R851" s="66">
        <v>2.0090131E7</v>
      </c>
      <c r="S851" s="70">
        <v>1.0</v>
      </c>
      <c r="T851" s="70">
        <v>0.0</v>
      </c>
      <c r="U851" s="71" t="s">
        <v>2608</v>
      </c>
      <c r="V851" s="71" t="s">
        <v>2609</v>
      </c>
      <c r="W851" s="71" t="s">
        <v>49</v>
      </c>
      <c r="X851" s="72"/>
      <c r="Y851" s="65" t="s">
        <v>12</v>
      </c>
    </row>
    <row r="852">
      <c r="A852" s="66" t="s">
        <v>58</v>
      </c>
      <c r="B852" s="66">
        <v>622289.0</v>
      </c>
      <c r="C852" s="66" t="s">
        <v>3454</v>
      </c>
      <c r="D852" s="66" t="s">
        <v>123</v>
      </c>
      <c r="E852" s="66" t="s">
        <v>3455</v>
      </c>
      <c r="F852" s="66" t="s">
        <v>3456</v>
      </c>
      <c r="G852" s="66">
        <v>1202.0</v>
      </c>
      <c r="H852" s="66">
        <v>2.0180606E7</v>
      </c>
      <c r="I852" s="66">
        <v>0.0</v>
      </c>
      <c r="J852" s="66">
        <v>21.0</v>
      </c>
      <c r="K852" s="67"/>
      <c r="L852" s="67"/>
      <c r="M852" s="68" t="s">
        <v>3457</v>
      </c>
      <c r="N852" s="66">
        <v>235959.0</v>
      </c>
      <c r="O852" s="66">
        <v>2.0180606E7</v>
      </c>
      <c r="P852" s="66" t="s">
        <v>3458</v>
      </c>
      <c r="Q852" s="66">
        <v>68.0</v>
      </c>
      <c r="R852" s="66">
        <v>2.0180606E7</v>
      </c>
      <c r="S852" s="70">
        <v>1.0</v>
      </c>
      <c r="T852" s="70">
        <v>0.0</v>
      </c>
      <c r="U852" s="71" t="s">
        <v>2608</v>
      </c>
      <c r="V852" s="71" t="s">
        <v>2609</v>
      </c>
      <c r="W852" s="71" t="s">
        <v>49</v>
      </c>
      <c r="X852" s="72"/>
      <c r="Y852" s="65" t="s">
        <v>12</v>
      </c>
    </row>
    <row r="853">
      <c r="A853" s="66" t="s">
        <v>78</v>
      </c>
      <c r="B853" s="66">
        <v>2535064.0</v>
      </c>
      <c r="C853" s="66" t="s">
        <v>3459</v>
      </c>
      <c r="D853" s="66" t="s">
        <v>112</v>
      </c>
      <c r="E853" s="66" t="s">
        <v>3460</v>
      </c>
      <c r="F853" s="66" t="s">
        <v>3461</v>
      </c>
      <c r="G853" s="66">
        <v>301.0</v>
      </c>
      <c r="H853" s="66">
        <v>2.0060615E7</v>
      </c>
      <c r="I853" s="66">
        <v>0.0</v>
      </c>
      <c r="J853" s="66">
        <v>8.0</v>
      </c>
      <c r="K853" s="67"/>
      <c r="L853" s="67"/>
      <c r="M853" s="68" t="s">
        <v>3462</v>
      </c>
      <c r="N853" s="66">
        <v>235959.0</v>
      </c>
      <c r="O853" s="66">
        <v>2.0060615E7</v>
      </c>
      <c r="P853" s="66" t="s">
        <v>3463</v>
      </c>
      <c r="Q853" s="66">
        <v>23.0</v>
      </c>
      <c r="R853" s="66">
        <v>2.0060615E7</v>
      </c>
      <c r="S853" s="70">
        <v>1.0</v>
      </c>
      <c r="T853" s="70">
        <v>0.0</v>
      </c>
      <c r="U853" s="71" t="s">
        <v>2608</v>
      </c>
      <c r="V853" s="71" t="s">
        <v>2609</v>
      </c>
      <c r="W853" s="71" t="s">
        <v>49</v>
      </c>
      <c r="X853" s="71"/>
      <c r="Y853" s="65" t="s">
        <v>12</v>
      </c>
    </row>
    <row r="854">
      <c r="A854" s="66" t="s">
        <v>60</v>
      </c>
      <c r="B854" s="66">
        <v>7.8012088E7</v>
      </c>
      <c r="C854" s="66" t="s">
        <v>3464</v>
      </c>
      <c r="D854" s="66" t="s">
        <v>149</v>
      </c>
      <c r="E854" s="66" t="s">
        <v>3465</v>
      </c>
      <c r="F854" s="66" t="s">
        <v>3466</v>
      </c>
      <c r="G854" s="66">
        <v>655.0</v>
      </c>
      <c r="H854" s="66">
        <v>2.0020504E7</v>
      </c>
      <c r="I854" s="66">
        <v>0.0</v>
      </c>
      <c r="J854" s="66">
        <v>1.0</v>
      </c>
      <c r="K854" s="67"/>
      <c r="L854" s="67"/>
      <c r="M854" s="68" t="s">
        <v>3467</v>
      </c>
      <c r="N854" s="66">
        <v>235959.0</v>
      </c>
      <c r="O854" s="66">
        <v>2.0020504E7</v>
      </c>
      <c r="P854" s="66"/>
      <c r="Q854" s="66">
        <v>40.0</v>
      </c>
      <c r="R854" s="66">
        <v>2.0020504E7</v>
      </c>
      <c r="S854" s="69">
        <v>1.0</v>
      </c>
      <c r="T854" s="69">
        <v>1.0</v>
      </c>
      <c r="U854" s="71" t="s">
        <v>2608</v>
      </c>
      <c r="V854" s="71" t="s">
        <v>2609</v>
      </c>
      <c r="W854" s="71" t="s">
        <v>49</v>
      </c>
      <c r="X854" s="72"/>
      <c r="Y854" s="66" t="s">
        <v>18</v>
      </c>
    </row>
    <row r="855">
      <c r="A855" s="66" t="s">
        <v>76</v>
      </c>
      <c r="B855" s="66">
        <v>1.3943147E7</v>
      </c>
      <c r="C855" s="66" t="s">
        <v>3468</v>
      </c>
      <c r="D855" s="66" t="s">
        <v>149</v>
      </c>
      <c r="E855" s="66" t="s">
        <v>3469</v>
      </c>
      <c r="F855" s="66" t="s">
        <v>3470</v>
      </c>
      <c r="G855" s="66">
        <v>322.0</v>
      </c>
      <c r="H855" s="66">
        <v>2.0171207E7</v>
      </c>
      <c r="I855" s="66">
        <v>0.0</v>
      </c>
      <c r="J855" s="66">
        <v>5.0</v>
      </c>
      <c r="K855" s="67"/>
      <c r="L855" s="67"/>
      <c r="M855" s="68" t="s">
        <v>3471</v>
      </c>
      <c r="N855" s="66">
        <v>235959.0</v>
      </c>
      <c r="O855" s="66">
        <v>2.0171207E7</v>
      </c>
      <c r="P855" s="67"/>
      <c r="Q855" s="66">
        <v>14.0</v>
      </c>
      <c r="R855" s="66">
        <v>2.0171207E7</v>
      </c>
      <c r="S855" s="69">
        <v>1.0</v>
      </c>
      <c r="T855" s="69">
        <v>1.0</v>
      </c>
      <c r="U855" s="71" t="s">
        <v>2608</v>
      </c>
      <c r="V855" s="71" t="s">
        <v>2609</v>
      </c>
      <c r="W855" s="71" t="s">
        <v>49</v>
      </c>
      <c r="X855" s="72"/>
      <c r="Y855" s="66" t="s">
        <v>18</v>
      </c>
    </row>
    <row r="856">
      <c r="A856" s="68" t="s">
        <v>24</v>
      </c>
      <c r="B856" s="66">
        <v>1.8907134E7</v>
      </c>
      <c r="C856" s="66" t="s">
        <v>3472</v>
      </c>
      <c r="D856" s="66" t="s">
        <v>258</v>
      </c>
      <c r="E856" s="66" t="s">
        <v>3473</v>
      </c>
      <c r="F856" s="66" t="s">
        <v>3474</v>
      </c>
      <c r="G856" s="66">
        <v>678.0</v>
      </c>
      <c r="H856" s="66">
        <v>2.0111229E7</v>
      </c>
      <c r="I856" s="66">
        <v>0.0</v>
      </c>
      <c r="J856" s="66">
        <v>12.0</v>
      </c>
      <c r="K856" s="67"/>
      <c r="L856" s="67"/>
      <c r="M856" s="68" t="s">
        <v>3475</v>
      </c>
      <c r="N856" s="66">
        <v>235959.0</v>
      </c>
      <c r="O856" s="66">
        <v>2.0111229E7</v>
      </c>
      <c r="P856" s="66" t="s">
        <v>3476</v>
      </c>
      <c r="Q856" s="66">
        <v>44.0</v>
      </c>
      <c r="R856" s="66">
        <v>2.0111229E7</v>
      </c>
      <c r="S856" s="70">
        <v>1.0</v>
      </c>
      <c r="T856" s="70">
        <v>0.0</v>
      </c>
      <c r="U856" s="71" t="s">
        <v>2608</v>
      </c>
      <c r="V856" s="71" t="s">
        <v>2609</v>
      </c>
      <c r="W856" s="71" t="s">
        <v>51</v>
      </c>
      <c r="X856" s="72"/>
      <c r="Y856" s="66" t="s">
        <v>16</v>
      </c>
    </row>
    <row r="857">
      <c r="A857" s="74" t="s">
        <v>59</v>
      </c>
      <c r="B857" s="66">
        <v>1.26782478E8</v>
      </c>
      <c r="C857" s="65" t="s">
        <v>3477</v>
      </c>
      <c r="D857" s="65" t="s">
        <v>106</v>
      </c>
      <c r="E857" s="65" t="s">
        <v>3478</v>
      </c>
      <c r="F857" s="66" t="s">
        <v>3479</v>
      </c>
      <c r="G857" s="66">
        <v>434.0</v>
      </c>
      <c r="H857" s="66">
        <v>2.0130222E7</v>
      </c>
      <c r="I857" s="66">
        <v>0.0</v>
      </c>
      <c r="J857" s="66">
        <v>5.0</v>
      </c>
      <c r="K857" s="67"/>
      <c r="L857" s="67"/>
      <c r="M857" s="68" t="s">
        <v>3480</v>
      </c>
      <c r="N857" s="66">
        <v>235959.0</v>
      </c>
      <c r="O857" s="66">
        <v>2.0130222E7</v>
      </c>
      <c r="P857" s="67"/>
      <c r="Q857" s="66">
        <v>25.0</v>
      </c>
      <c r="R857" s="66">
        <v>2.0130222E7</v>
      </c>
      <c r="S857" s="76">
        <v>1.0</v>
      </c>
      <c r="T857" s="70">
        <v>0.0</v>
      </c>
      <c r="U857" s="71" t="s">
        <v>2608</v>
      </c>
      <c r="V857" s="71" t="s">
        <v>2609</v>
      </c>
      <c r="W857" s="71" t="s">
        <v>49</v>
      </c>
      <c r="X857" s="65"/>
      <c r="Y857" s="65" t="s">
        <v>12</v>
      </c>
    </row>
    <row r="858">
      <c r="A858" s="66" t="s">
        <v>60</v>
      </c>
      <c r="B858" s="66">
        <v>4.46459918E8</v>
      </c>
      <c r="C858" s="66" t="s">
        <v>3481</v>
      </c>
      <c r="D858" s="66" t="s">
        <v>112</v>
      </c>
      <c r="E858" s="66" t="s">
        <v>3482</v>
      </c>
      <c r="F858" s="66" t="s">
        <v>437</v>
      </c>
      <c r="G858" s="66">
        <v>3171.0</v>
      </c>
      <c r="H858" s="66">
        <v>2.0190511E7</v>
      </c>
      <c r="I858" s="66">
        <v>0.0</v>
      </c>
      <c r="J858" s="66">
        <v>60.0</v>
      </c>
      <c r="K858" s="67"/>
      <c r="L858" s="67"/>
      <c r="M858" s="66" t="s">
        <v>121</v>
      </c>
      <c r="N858" s="66">
        <v>235959.0</v>
      </c>
      <c r="O858" s="66">
        <v>2.0190511E7</v>
      </c>
      <c r="P858" s="66"/>
      <c r="Q858" s="66">
        <v>206.0</v>
      </c>
      <c r="R858" s="66">
        <v>2.0190511E7</v>
      </c>
      <c r="S858" s="70">
        <v>1.0</v>
      </c>
      <c r="T858" s="70">
        <v>0.0</v>
      </c>
      <c r="U858" s="71" t="s">
        <v>2608</v>
      </c>
      <c r="V858" s="71" t="s">
        <v>2609</v>
      </c>
      <c r="W858" s="71" t="s">
        <v>49</v>
      </c>
      <c r="X858" s="71"/>
      <c r="Y858" s="65" t="s">
        <v>12</v>
      </c>
    </row>
    <row r="859">
      <c r="A859" s="68" t="s">
        <v>59</v>
      </c>
      <c r="B859" s="66">
        <v>1.08933796E8</v>
      </c>
      <c r="C859" s="66" t="s">
        <v>224</v>
      </c>
      <c r="D859" s="66" t="s">
        <v>112</v>
      </c>
      <c r="E859" s="66" t="s">
        <v>225</v>
      </c>
      <c r="F859" s="66" t="s">
        <v>3483</v>
      </c>
      <c r="G859" s="66">
        <v>508.0</v>
      </c>
      <c r="H859" s="66">
        <v>2.0110804E7</v>
      </c>
      <c r="I859" s="66">
        <v>0.0</v>
      </c>
      <c r="J859" s="66">
        <v>1.0</v>
      </c>
      <c r="K859" s="67"/>
      <c r="L859" s="67"/>
      <c r="M859" s="68" t="s">
        <v>3484</v>
      </c>
      <c r="N859" s="66">
        <v>235959.0</v>
      </c>
      <c r="O859" s="66">
        <v>2.0110804E7</v>
      </c>
      <c r="P859" s="67"/>
      <c r="Q859" s="66">
        <v>23.0</v>
      </c>
      <c r="R859" s="66">
        <v>2.0110804E7</v>
      </c>
      <c r="S859" s="70">
        <v>1.0</v>
      </c>
      <c r="T859" s="70">
        <v>0.0</v>
      </c>
      <c r="U859" s="71" t="s">
        <v>2608</v>
      </c>
      <c r="V859" s="71" t="s">
        <v>2609</v>
      </c>
      <c r="W859" s="71" t="s">
        <v>49</v>
      </c>
      <c r="X859" s="72"/>
      <c r="Y859" s="65" t="s">
        <v>12</v>
      </c>
    </row>
    <row r="860">
      <c r="A860" s="74" t="s">
        <v>24</v>
      </c>
      <c r="B860" s="66">
        <v>2.6766986E7</v>
      </c>
      <c r="C860" s="65" t="s">
        <v>235</v>
      </c>
      <c r="D860" s="65" t="s">
        <v>123</v>
      </c>
      <c r="E860" s="65" t="s">
        <v>236</v>
      </c>
      <c r="F860" s="66" t="s">
        <v>237</v>
      </c>
      <c r="G860" s="66">
        <v>776.0</v>
      </c>
      <c r="H860" s="66">
        <v>2.0130506E7</v>
      </c>
      <c r="I860" s="66">
        <v>0.0</v>
      </c>
      <c r="J860" s="66">
        <v>5.0</v>
      </c>
      <c r="K860" s="67"/>
      <c r="L860" s="67"/>
      <c r="M860" s="66" t="s">
        <v>121</v>
      </c>
      <c r="N860" s="66">
        <v>235959.0</v>
      </c>
      <c r="O860" s="66">
        <v>2.0130506E7</v>
      </c>
      <c r="P860" s="67"/>
      <c r="Q860" s="66">
        <v>49.0</v>
      </c>
      <c r="R860" s="66">
        <v>2.0130506E7</v>
      </c>
      <c r="S860" s="70">
        <v>1.0</v>
      </c>
      <c r="T860" s="70">
        <v>0.0</v>
      </c>
      <c r="U860" s="71" t="s">
        <v>2608</v>
      </c>
      <c r="V860" s="71" t="s">
        <v>2609</v>
      </c>
      <c r="W860" s="71" t="s">
        <v>49</v>
      </c>
      <c r="X860" s="72"/>
      <c r="Y860" s="65" t="s">
        <v>12</v>
      </c>
    </row>
    <row r="861">
      <c r="A861" s="74" t="s">
        <v>75</v>
      </c>
      <c r="B861" s="66">
        <v>3479079.0</v>
      </c>
      <c r="C861" s="65" t="s">
        <v>3485</v>
      </c>
      <c r="D861" s="65" t="s">
        <v>123</v>
      </c>
      <c r="E861" s="65" t="s">
        <v>3486</v>
      </c>
      <c r="F861" s="66" t="s">
        <v>3487</v>
      </c>
      <c r="G861" s="66">
        <v>578.0</v>
      </c>
      <c r="H861" s="66">
        <v>2.018052E7</v>
      </c>
      <c r="I861" s="66">
        <v>0.0</v>
      </c>
      <c r="J861" s="66">
        <v>9.0</v>
      </c>
      <c r="K861" s="67"/>
      <c r="L861" s="67"/>
      <c r="M861" s="68" t="s">
        <v>3488</v>
      </c>
      <c r="N861" s="66">
        <v>235959.0</v>
      </c>
      <c r="O861" s="66">
        <v>2.018052E7</v>
      </c>
      <c r="P861" s="66" t="s">
        <v>3346</v>
      </c>
      <c r="Q861" s="66">
        <v>37.0</v>
      </c>
      <c r="R861" s="66">
        <v>2.018052E7</v>
      </c>
      <c r="S861" s="70">
        <v>1.0</v>
      </c>
      <c r="T861" s="70">
        <v>0.0</v>
      </c>
      <c r="U861" s="71" t="s">
        <v>2608</v>
      </c>
      <c r="V861" s="71" t="s">
        <v>2609</v>
      </c>
      <c r="W861" s="71" t="s">
        <v>49</v>
      </c>
      <c r="X861" s="72"/>
      <c r="Y861" s="65" t="s">
        <v>12</v>
      </c>
    </row>
    <row r="862">
      <c r="A862" s="66" t="s">
        <v>60</v>
      </c>
      <c r="B862" s="66">
        <v>9.3857502E7</v>
      </c>
      <c r="C862" s="66" t="s">
        <v>3489</v>
      </c>
      <c r="D862" s="66" t="s">
        <v>123</v>
      </c>
      <c r="E862" s="66" t="s">
        <v>3490</v>
      </c>
      <c r="F862" s="66" t="s">
        <v>3491</v>
      </c>
      <c r="G862" s="66">
        <v>503.0</v>
      </c>
      <c r="H862" s="66">
        <v>2.0021228E7</v>
      </c>
      <c r="I862" s="66">
        <v>0.0</v>
      </c>
      <c r="J862" s="66">
        <v>1.0</v>
      </c>
      <c r="K862" s="67"/>
      <c r="L862" s="67"/>
      <c r="M862" s="68" t="s">
        <v>3492</v>
      </c>
      <c r="N862" s="66">
        <v>235959.0</v>
      </c>
      <c r="O862" s="66">
        <v>2.0021228E7</v>
      </c>
      <c r="P862" s="66"/>
      <c r="Q862" s="66">
        <v>20.0</v>
      </c>
      <c r="R862" s="66">
        <v>2.0021228E7</v>
      </c>
      <c r="S862" s="70">
        <v>1.0</v>
      </c>
      <c r="T862" s="70">
        <v>0.0</v>
      </c>
      <c r="U862" s="71" t="s">
        <v>2608</v>
      </c>
      <c r="V862" s="71" t="s">
        <v>2609</v>
      </c>
      <c r="W862" s="71" t="s">
        <v>49</v>
      </c>
      <c r="X862" s="72"/>
      <c r="Y862" s="65" t="s">
        <v>12</v>
      </c>
    </row>
    <row r="863">
      <c r="A863" s="65" t="s">
        <v>80</v>
      </c>
      <c r="B863" s="66">
        <v>6512607.0</v>
      </c>
      <c r="C863" s="65" t="s">
        <v>3493</v>
      </c>
      <c r="D863" s="65" t="s">
        <v>164</v>
      </c>
      <c r="E863" s="65" t="s">
        <v>3494</v>
      </c>
      <c r="F863" s="66" t="s">
        <v>3495</v>
      </c>
      <c r="G863" s="66">
        <v>85.0</v>
      </c>
      <c r="H863" s="66">
        <v>2.0191231E7</v>
      </c>
      <c r="I863" s="66">
        <v>0.0</v>
      </c>
      <c r="J863" s="66">
        <v>1.0</v>
      </c>
      <c r="K863" s="67"/>
      <c r="L863" s="67"/>
      <c r="M863" s="68" t="s">
        <v>3496</v>
      </c>
      <c r="N863" s="66">
        <v>235959.0</v>
      </c>
      <c r="O863" s="66">
        <v>2.0191231E7</v>
      </c>
      <c r="P863" s="66"/>
      <c r="Q863" s="66">
        <v>4.0</v>
      </c>
      <c r="R863" s="66">
        <v>2.0191231E7</v>
      </c>
      <c r="S863" s="69">
        <v>1.0</v>
      </c>
      <c r="T863" s="69">
        <v>1.0</v>
      </c>
      <c r="U863" s="71" t="s">
        <v>2608</v>
      </c>
      <c r="V863" s="71" t="s">
        <v>2609</v>
      </c>
      <c r="W863" s="71" t="s">
        <v>49</v>
      </c>
      <c r="X863" s="72"/>
      <c r="Y863" s="66" t="s">
        <v>18</v>
      </c>
    </row>
    <row r="864">
      <c r="A864" s="74" t="s">
        <v>59</v>
      </c>
      <c r="B864" s="66">
        <v>1.8153576E8</v>
      </c>
      <c r="C864" s="65" t="s">
        <v>3497</v>
      </c>
      <c r="D864" s="65" t="s">
        <v>106</v>
      </c>
      <c r="E864" s="65" t="s">
        <v>3498</v>
      </c>
      <c r="F864" s="66" t="s">
        <v>3499</v>
      </c>
      <c r="G864" s="66">
        <v>61.0</v>
      </c>
      <c r="H864" s="66">
        <v>2.0170407E7</v>
      </c>
      <c r="I864" s="66">
        <v>0.0</v>
      </c>
      <c r="J864" s="66">
        <v>2.0</v>
      </c>
      <c r="K864" s="67"/>
      <c r="L864" s="67"/>
      <c r="M864" s="68" t="s">
        <v>3500</v>
      </c>
      <c r="N864" s="66">
        <v>235959.0</v>
      </c>
      <c r="O864" s="66">
        <v>2.0170407E7</v>
      </c>
      <c r="P864" s="66"/>
      <c r="Q864" s="66">
        <v>3.0</v>
      </c>
      <c r="R864" s="66">
        <v>2.0170407E7</v>
      </c>
      <c r="S864" s="70">
        <v>1.0</v>
      </c>
      <c r="T864" s="70">
        <v>0.0</v>
      </c>
      <c r="U864" s="71" t="s">
        <v>2608</v>
      </c>
      <c r="V864" s="71" t="s">
        <v>2609</v>
      </c>
      <c r="W864" s="71" t="s">
        <v>49</v>
      </c>
      <c r="X864" s="72"/>
      <c r="Y864" s="65" t="s">
        <v>12</v>
      </c>
    </row>
    <row r="865">
      <c r="A865" s="73" t="s">
        <v>24</v>
      </c>
      <c r="B865" s="66">
        <v>3.2924112E7</v>
      </c>
      <c r="C865" s="65" t="s">
        <v>240</v>
      </c>
      <c r="D865" s="65" t="s">
        <v>112</v>
      </c>
      <c r="E865" s="65" t="s">
        <v>241</v>
      </c>
      <c r="F865" s="66" t="s">
        <v>242</v>
      </c>
      <c r="G865" s="66">
        <v>815.0</v>
      </c>
      <c r="H865" s="66">
        <v>2.0140415E7</v>
      </c>
      <c r="I865" s="66">
        <v>0.0</v>
      </c>
      <c r="J865" s="66">
        <v>17.0</v>
      </c>
      <c r="K865" s="67"/>
      <c r="L865" s="67"/>
      <c r="M865" s="68" t="s">
        <v>3501</v>
      </c>
      <c r="N865" s="66">
        <v>235959.0</v>
      </c>
      <c r="O865" s="66">
        <v>2.0140415E7</v>
      </c>
      <c r="P865" s="66" t="s">
        <v>2602</v>
      </c>
      <c r="Q865" s="66">
        <v>41.0</v>
      </c>
      <c r="R865" s="66">
        <v>2.0140415E7</v>
      </c>
      <c r="S865" s="70">
        <v>1.0</v>
      </c>
      <c r="T865" s="70">
        <v>0.0</v>
      </c>
      <c r="U865" s="71" t="s">
        <v>2608</v>
      </c>
      <c r="V865" s="71" t="s">
        <v>2609</v>
      </c>
      <c r="W865" s="71" t="s">
        <v>49</v>
      </c>
      <c r="X865" s="72"/>
      <c r="Y865" s="65" t="s">
        <v>12</v>
      </c>
    </row>
    <row r="866">
      <c r="A866" s="66" t="s">
        <v>60</v>
      </c>
      <c r="B866" s="66">
        <v>1.49861532E8</v>
      </c>
      <c r="C866" s="66" t="s">
        <v>3502</v>
      </c>
      <c r="D866" s="66" t="s">
        <v>106</v>
      </c>
      <c r="E866" s="66" t="s">
        <v>3503</v>
      </c>
      <c r="F866" s="66" t="s">
        <v>3504</v>
      </c>
      <c r="G866" s="66">
        <v>385.0</v>
      </c>
      <c r="H866" s="66">
        <v>2.0041202E7</v>
      </c>
      <c r="I866" s="66">
        <v>0.0</v>
      </c>
      <c r="J866" s="66">
        <v>1.0</v>
      </c>
      <c r="K866" s="67"/>
      <c r="L866" s="67"/>
      <c r="M866" s="68" t="s">
        <v>3505</v>
      </c>
      <c r="N866" s="66">
        <v>235959.0</v>
      </c>
      <c r="O866" s="66">
        <v>2.0041202E7</v>
      </c>
      <c r="P866" s="66"/>
      <c r="Q866" s="66">
        <v>19.0</v>
      </c>
      <c r="R866" s="66">
        <v>2.0041202E7</v>
      </c>
      <c r="S866" s="70">
        <v>1.0</v>
      </c>
      <c r="T866" s="70">
        <v>0.0</v>
      </c>
      <c r="U866" s="71" t="s">
        <v>2608</v>
      </c>
      <c r="V866" s="71" t="s">
        <v>2609</v>
      </c>
      <c r="W866" s="71" t="s">
        <v>49</v>
      </c>
      <c r="X866" s="72"/>
      <c r="Y866" s="65" t="s">
        <v>12</v>
      </c>
    </row>
    <row r="867">
      <c r="A867" s="65" t="s">
        <v>60</v>
      </c>
      <c r="B867" s="66">
        <v>1.9504926E8</v>
      </c>
      <c r="C867" s="65" t="s">
        <v>3506</v>
      </c>
      <c r="D867" s="65" t="s">
        <v>112</v>
      </c>
      <c r="E867" s="65" t="s">
        <v>3507</v>
      </c>
      <c r="F867" s="66" t="s">
        <v>3508</v>
      </c>
      <c r="G867" s="66">
        <v>4749.0</v>
      </c>
      <c r="H867" s="66">
        <v>2.0060827E7</v>
      </c>
      <c r="I867" s="66">
        <v>0.0</v>
      </c>
      <c r="J867" s="66">
        <v>1.0</v>
      </c>
      <c r="K867" s="67"/>
      <c r="L867" s="67"/>
      <c r="M867" s="68" t="s">
        <v>3509</v>
      </c>
      <c r="N867" s="66">
        <v>235959.0</v>
      </c>
      <c r="O867" s="66">
        <v>2.0060827E7</v>
      </c>
      <c r="P867" s="66"/>
      <c r="Q867" s="66">
        <v>295.0</v>
      </c>
      <c r="R867" s="66">
        <v>2.0060827E7</v>
      </c>
      <c r="S867" s="70">
        <v>1.0</v>
      </c>
      <c r="T867" s="70">
        <v>0.0</v>
      </c>
      <c r="U867" s="71" t="s">
        <v>2608</v>
      </c>
      <c r="V867" s="71" t="s">
        <v>2609</v>
      </c>
      <c r="W867" s="71" t="s">
        <v>49</v>
      </c>
      <c r="X867" s="72"/>
      <c r="Y867" s="65" t="s">
        <v>12</v>
      </c>
    </row>
    <row r="868">
      <c r="A868" s="66" t="s">
        <v>17</v>
      </c>
      <c r="B868" s="66">
        <v>327229.0</v>
      </c>
      <c r="C868" s="66" t="s">
        <v>3510</v>
      </c>
      <c r="D868" s="66" t="s">
        <v>123</v>
      </c>
      <c r="E868" s="66" t="s">
        <v>3511</v>
      </c>
      <c r="F868" s="66" t="s">
        <v>3512</v>
      </c>
      <c r="G868" s="66">
        <v>1032.0</v>
      </c>
      <c r="H868" s="66">
        <v>2.0141113E7</v>
      </c>
      <c r="I868" s="66">
        <v>0.0</v>
      </c>
      <c r="J868" s="66">
        <v>20.0</v>
      </c>
      <c r="K868" s="67"/>
      <c r="L868" s="67"/>
      <c r="M868" s="68" t="s">
        <v>3513</v>
      </c>
      <c r="N868" s="66">
        <v>235959.0</v>
      </c>
      <c r="O868" s="66">
        <v>2.0141113E7</v>
      </c>
      <c r="P868" s="66" t="s">
        <v>3514</v>
      </c>
      <c r="Q868" s="66">
        <v>50.0</v>
      </c>
      <c r="R868" s="66">
        <v>2.0141113E7</v>
      </c>
      <c r="S868" s="70">
        <v>1.0</v>
      </c>
      <c r="T868" s="70">
        <v>0.0</v>
      </c>
      <c r="U868" s="71" t="s">
        <v>2608</v>
      </c>
      <c r="V868" s="71" t="s">
        <v>2609</v>
      </c>
      <c r="W868" s="71" t="s">
        <v>49</v>
      </c>
      <c r="X868" s="72"/>
      <c r="Y868" s="65" t="s">
        <v>12</v>
      </c>
    </row>
    <row r="869">
      <c r="A869" s="66" t="s">
        <v>60</v>
      </c>
      <c r="B869" s="66">
        <v>2802451.0</v>
      </c>
      <c r="C869" s="66" t="s">
        <v>3515</v>
      </c>
      <c r="D869" s="66" t="s">
        <v>106</v>
      </c>
      <c r="E869" s="66" t="s">
        <v>3516</v>
      </c>
      <c r="F869" s="66" t="s">
        <v>3517</v>
      </c>
      <c r="G869" s="66">
        <v>839.0</v>
      </c>
      <c r="H869" s="66">
        <v>1.9991205E7</v>
      </c>
      <c r="I869" s="66">
        <v>0.0</v>
      </c>
      <c r="J869" s="66">
        <v>1.0</v>
      </c>
      <c r="K869" s="67"/>
      <c r="L869" s="67"/>
      <c r="M869" s="68" t="s">
        <v>3518</v>
      </c>
      <c r="N869" s="66">
        <v>235959.0</v>
      </c>
      <c r="O869" s="66">
        <v>1.9991205E7</v>
      </c>
      <c r="P869" s="66"/>
      <c r="Q869" s="66">
        <v>52.0</v>
      </c>
      <c r="R869" s="66">
        <v>1.9991205E7</v>
      </c>
      <c r="S869" s="70">
        <v>1.0</v>
      </c>
      <c r="T869" s="70">
        <v>0.0</v>
      </c>
      <c r="U869" s="71" t="s">
        <v>2608</v>
      </c>
      <c r="V869" s="71" t="s">
        <v>2609</v>
      </c>
      <c r="W869" s="71" t="s">
        <v>49</v>
      </c>
      <c r="X869" s="72"/>
      <c r="Y869" s="65" t="s">
        <v>12</v>
      </c>
    </row>
    <row r="870">
      <c r="A870" s="68" t="s">
        <v>59</v>
      </c>
      <c r="B870" s="66">
        <v>1.99788993E8</v>
      </c>
      <c r="C870" s="66" t="s">
        <v>3519</v>
      </c>
      <c r="D870" s="66" t="s">
        <v>112</v>
      </c>
      <c r="E870" s="66" t="s">
        <v>3520</v>
      </c>
      <c r="F870" s="66" t="s">
        <v>3521</v>
      </c>
      <c r="G870" s="66">
        <v>714.0</v>
      </c>
      <c r="H870" s="66">
        <v>2.0180919E7</v>
      </c>
      <c r="I870" s="66">
        <v>0.0</v>
      </c>
      <c r="J870" s="66">
        <v>30.0</v>
      </c>
      <c r="K870" s="67"/>
      <c r="L870" s="67"/>
      <c r="M870" s="68" t="s">
        <v>3522</v>
      </c>
      <c r="N870" s="66">
        <v>235959.0</v>
      </c>
      <c r="O870" s="66">
        <v>2.0180919E7</v>
      </c>
      <c r="P870" s="67"/>
      <c r="Q870" s="66">
        <v>48.0</v>
      </c>
      <c r="R870" s="66">
        <v>2.0180919E7</v>
      </c>
      <c r="S870" s="70">
        <v>1.0</v>
      </c>
      <c r="T870" s="70">
        <v>0.0</v>
      </c>
      <c r="U870" s="71" t="s">
        <v>2608</v>
      </c>
      <c r="V870" s="71" t="s">
        <v>2609</v>
      </c>
      <c r="W870" s="71" t="s">
        <v>49</v>
      </c>
      <c r="X870" s="72"/>
      <c r="Y870" s="65" t="s">
        <v>12</v>
      </c>
    </row>
    <row r="871">
      <c r="A871" s="66" t="s">
        <v>60</v>
      </c>
      <c r="B871" s="66">
        <v>4.33518816E8</v>
      </c>
      <c r="C871" s="66" t="s">
        <v>3523</v>
      </c>
      <c r="D871" s="66" t="s">
        <v>123</v>
      </c>
      <c r="E871" s="66" t="s">
        <v>3524</v>
      </c>
      <c r="F871" s="66" t="s">
        <v>3525</v>
      </c>
      <c r="G871" s="66">
        <v>642.0</v>
      </c>
      <c r="H871" s="66">
        <v>2.0180824E7</v>
      </c>
      <c r="I871" s="66">
        <v>0.0</v>
      </c>
      <c r="J871" s="66">
        <v>1.0</v>
      </c>
      <c r="K871" s="67"/>
      <c r="L871" s="67"/>
      <c r="M871" s="68" t="s">
        <v>3526</v>
      </c>
      <c r="N871" s="66">
        <v>235959.0</v>
      </c>
      <c r="O871" s="66">
        <v>2.0180824E7</v>
      </c>
      <c r="P871" s="67"/>
      <c r="Q871" s="66">
        <v>32.0</v>
      </c>
      <c r="R871" s="66">
        <v>2.0180824E7</v>
      </c>
      <c r="S871" s="70">
        <v>1.0</v>
      </c>
      <c r="T871" s="70">
        <v>0.0</v>
      </c>
      <c r="U871" s="71" t="s">
        <v>2608</v>
      </c>
      <c r="V871" s="71" t="s">
        <v>2609</v>
      </c>
      <c r="W871" s="71" t="s">
        <v>49</v>
      </c>
      <c r="X871" s="72"/>
      <c r="Y871" s="65" t="s">
        <v>12</v>
      </c>
    </row>
    <row r="872">
      <c r="A872" s="65" t="s">
        <v>60</v>
      </c>
      <c r="B872" s="66">
        <v>2.99603053E8</v>
      </c>
      <c r="C872" s="65" t="s">
        <v>3527</v>
      </c>
      <c r="D872" s="65" t="s">
        <v>106</v>
      </c>
      <c r="E872" s="65" t="s">
        <v>3528</v>
      </c>
      <c r="F872" s="66" t="s">
        <v>3529</v>
      </c>
      <c r="G872" s="66">
        <v>643.0</v>
      </c>
      <c r="H872" s="66">
        <v>2.0110216E7</v>
      </c>
      <c r="I872" s="66">
        <v>0.0</v>
      </c>
      <c r="J872" s="66">
        <v>1.0</v>
      </c>
      <c r="K872" s="67"/>
      <c r="L872" s="67"/>
      <c r="M872" s="68" t="s">
        <v>3530</v>
      </c>
      <c r="N872" s="66">
        <v>235959.0</v>
      </c>
      <c r="O872" s="66">
        <v>2.0110216E7</v>
      </c>
      <c r="P872" s="67"/>
      <c r="Q872" s="66">
        <v>43.0</v>
      </c>
      <c r="R872" s="66">
        <v>2.0110216E7</v>
      </c>
      <c r="S872" s="70">
        <v>1.0</v>
      </c>
      <c r="T872" s="70">
        <v>0.0</v>
      </c>
      <c r="U872" s="71" t="s">
        <v>2608</v>
      </c>
      <c r="V872" s="71" t="s">
        <v>2609</v>
      </c>
      <c r="W872" s="71" t="s">
        <v>49</v>
      </c>
      <c r="X872" s="72"/>
      <c r="Y872" s="65" t="s">
        <v>12</v>
      </c>
    </row>
    <row r="873">
      <c r="A873" s="65" t="s">
        <v>60</v>
      </c>
      <c r="B873" s="66">
        <v>3.15578981E8</v>
      </c>
      <c r="C873" s="65" t="s">
        <v>3531</v>
      </c>
      <c r="D873" s="65" t="s">
        <v>112</v>
      </c>
      <c r="E873" s="65" t="s">
        <v>3532</v>
      </c>
      <c r="F873" s="66" t="s">
        <v>3533</v>
      </c>
      <c r="G873" s="66">
        <v>406.0</v>
      </c>
      <c r="H873" s="66">
        <v>2.0120114E7</v>
      </c>
      <c r="I873" s="66">
        <v>0.0</v>
      </c>
      <c r="J873" s="66">
        <v>1.0</v>
      </c>
      <c r="K873" s="67"/>
      <c r="L873" s="67"/>
      <c r="M873" s="68" t="s">
        <v>3534</v>
      </c>
      <c r="N873" s="66">
        <v>235959.0</v>
      </c>
      <c r="O873" s="66">
        <v>2.0120114E7</v>
      </c>
      <c r="P873" s="66"/>
      <c r="Q873" s="66">
        <v>19.0</v>
      </c>
      <c r="R873" s="66">
        <v>2.0120114E7</v>
      </c>
      <c r="S873" s="70">
        <v>1.0</v>
      </c>
      <c r="T873" s="70">
        <v>0.0</v>
      </c>
      <c r="U873" s="71" t="s">
        <v>2608</v>
      </c>
      <c r="V873" s="71" t="s">
        <v>2609</v>
      </c>
      <c r="W873" s="71" t="s">
        <v>49</v>
      </c>
      <c r="X873" s="72"/>
      <c r="Y873" s="65" t="s">
        <v>12</v>
      </c>
    </row>
    <row r="874">
      <c r="A874" s="74" t="s">
        <v>24</v>
      </c>
      <c r="B874" s="66">
        <v>2.3945662E7</v>
      </c>
      <c r="C874" s="65" t="s">
        <v>3535</v>
      </c>
      <c r="D874" s="65" t="s">
        <v>106</v>
      </c>
      <c r="E874" s="65" t="s">
        <v>3536</v>
      </c>
      <c r="F874" s="66" t="s">
        <v>3537</v>
      </c>
      <c r="G874" s="66">
        <v>417.0</v>
      </c>
      <c r="H874" s="66">
        <v>2.0121221E7</v>
      </c>
      <c r="I874" s="66">
        <v>0.0</v>
      </c>
      <c r="J874" s="66">
        <v>7.0</v>
      </c>
      <c r="K874" s="67"/>
      <c r="L874" s="67"/>
      <c r="M874" s="68" t="s">
        <v>3538</v>
      </c>
      <c r="N874" s="66">
        <v>235959.0</v>
      </c>
      <c r="O874" s="66">
        <v>2.0121221E7</v>
      </c>
      <c r="P874" s="66" t="s">
        <v>3539</v>
      </c>
      <c r="Q874" s="66">
        <v>22.0</v>
      </c>
      <c r="R874" s="66">
        <v>2.0121221E7</v>
      </c>
      <c r="S874" s="70">
        <v>1.0</v>
      </c>
      <c r="T874" s="70">
        <v>0.0</v>
      </c>
      <c r="U874" s="71" t="s">
        <v>2608</v>
      </c>
      <c r="V874" s="71" t="s">
        <v>2609</v>
      </c>
      <c r="W874" s="71" t="s">
        <v>49</v>
      </c>
      <c r="X874" s="72"/>
      <c r="Y874" s="65" t="s">
        <v>12</v>
      </c>
    </row>
    <row r="875">
      <c r="A875" s="66" t="s">
        <v>63</v>
      </c>
      <c r="B875" s="66">
        <v>4.8524312E7</v>
      </c>
      <c r="C875" s="66" t="s">
        <v>3540</v>
      </c>
      <c r="D875" s="66" t="s">
        <v>3541</v>
      </c>
      <c r="E875" s="66" t="s">
        <v>3542</v>
      </c>
      <c r="F875" s="66" t="s">
        <v>3543</v>
      </c>
      <c r="G875" s="66">
        <v>515.0</v>
      </c>
      <c r="H875" s="66">
        <v>2.0180815E7</v>
      </c>
      <c r="I875" s="66">
        <v>0.0</v>
      </c>
      <c r="J875" s="66">
        <v>12.0</v>
      </c>
      <c r="K875" s="67"/>
      <c r="L875" s="67"/>
      <c r="M875" s="68" t="s">
        <v>3544</v>
      </c>
      <c r="N875" s="66">
        <v>235959.0</v>
      </c>
      <c r="O875" s="66">
        <v>2.0180815E7</v>
      </c>
      <c r="P875" s="66" t="s">
        <v>2787</v>
      </c>
      <c r="Q875" s="66">
        <v>32.0</v>
      </c>
      <c r="R875" s="66">
        <v>2.0180815E7</v>
      </c>
      <c r="S875" s="69">
        <v>1.0</v>
      </c>
      <c r="T875" s="69">
        <v>1.0</v>
      </c>
      <c r="U875" s="71" t="s">
        <v>2608</v>
      </c>
      <c r="V875" s="71" t="s">
        <v>2609</v>
      </c>
      <c r="W875" s="71" t="s">
        <v>51</v>
      </c>
      <c r="X875" s="72"/>
      <c r="Y875" s="65" t="s">
        <v>22</v>
      </c>
    </row>
    <row r="876">
      <c r="A876" s="66" t="s">
        <v>79</v>
      </c>
      <c r="B876" s="66">
        <v>1.20026522E8</v>
      </c>
      <c r="C876" s="66" t="s">
        <v>3545</v>
      </c>
      <c r="D876" s="66" t="s">
        <v>123</v>
      </c>
      <c r="E876" s="66" t="s">
        <v>3546</v>
      </c>
      <c r="F876" s="66" t="s">
        <v>3547</v>
      </c>
      <c r="G876" s="66">
        <v>279.0</v>
      </c>
      <c r="H876" s="66">
        <v>2.0170908E7</v>
      </c>
      <c r="I876" s="66">
        <v>0.0</v>
      </c>
      <c r="J876" s="66">
        <v>5.0</v>
      </c>
      <c r="K876" s="67"/>
      <c r="L876" s="67"/>
      <c r="M876" s="68" t="s">
        <v>3548</v>
      </c>
      <c r="N876" s="66">
        <v>235959.0</v>
      </c>
      <c r="O876" s="66">
        <v>2.0170908E7</v>
      </c>
      <c r="P876" s="66" t="s">
        <v>3121</v>
      </c>
      <c r="Q876" s="66">
        <v>11.0</v>
      </c>
      <c r="R876" s="66">
        <v>2.0170908E7</v>
      </c>
      <c r="S876" s="70">
        <v>1.0</v>
      </c>
      <c r="T876" s="70">
        <v>0.0</v>
      </c>
      <c r="U876" s="71" t="s">
        <v>2608</v>
      </c>
      <c r="V876" s="71" t="s">
        <v>2609</v>
      </c>
      <c r="W876" s="71" t="s">
        <v>49</v>
      </c>
      <c r="X876" s="72"/>
      <c r="Y876" s="65" t="s">
        <v>12</v>
      </c>
    </row>
    <row r="877">
      <c r="A877" s="66" t="s">
        <v>79</v>
      </c>
      <c r="B877" s="66">
        <v>1.28093964E8</v>
      </c>
      <c r="C877" s="66" t="s">
        <v>3549</v>
      </c>
      <c r="D877" s="66" t="s">
        <v>827</v>
      </c>
      <c r="E877" s="66" t="s">
        <v>3550</v>
      </c>
      <c r="F877" s="66" t="s">
        <v>3551</v>
      </c>
      <c r="G877" s="66">
        <v>463.0</v>
      </c>
      <c r="H877" s="66">
        <v>2.0180308E7</v>
      </c>
      <c r="I877" s="66">
        <v>0.0</v>
      </c>
      <c r="J877" s="66">
        <v>8.0</v>
      </c>
      <c r="K877" s="67"/>
      <c r="L877" s="67"/>
      <c r="M877" s="68" t="s">
        <v>3552</v>
      </c>
      <c r="N877" s="66">
        <v>235959.0</v>
      </c>
      <c r="O877" s="66">
        <v>2.0180308E7</v>
      </c>
      <c r="P877" s="66" t="s">
        <v>3553</v>
      </c>
      <c r="Q877" s="66">
        <v>27.0</v>
      </c>
      <c r="R877" s="66">
        <v>2.0180308E7</v>
      </c>
      <c r="S877" s="70">
        <v>1.0</v>
      </c>
      <c r="T877" s="70">
        <v>0.0</v>
      </c>
      <c r="U877" s="71" t="s">
        <v>2608</v>
      </c>
      <c r="V877" s="71" t="s">
        <v>2609</v>
      </c>
      <c r="W877" s="71" t="s">
        <v>49</v>
      </c>
      <c r="X877" s="72"/>
      <c r="Y877" s="65" t="s">
        <v>12</v>
      </c>
    </row>
    <row r="878">
      <c r="A878" s="73" t="s">
        <v>40</v>
      </c>
      <c r="B878" s="66">
        <v>1848134.0</v>
      </c>
      <c r="C878" s="65" t="s">
        <v>3554</v>
      </c>
      <c r="D878" s="65" t="s">
        <v>123</v>
      </c>
      <c r="E878" s="65" t="s">
        <v>3555</v>
      </c>
      <c r="F878" s="66" t="s">
        <v>3556</v>
      </c>
      <c r="G878" s="66">
        <v>121.0</v>
      </c>
      <c r="H878" s="66">
        <v>2.018041E7</v>
      </c>
      <c r="I878" s="66">
        <v>0.0</v>
      </c>
      <c r="J878" s="66">
        <v>4.0</v>
      </c>
      <c r="K878" s="67"/>
      <c r="L878" s="67"/>
      <c r="M878" s="68" t="s">
        <v>3557</v>
      </c>
      <c r="N878" s="66">
        <v>235959.0</v>
      </c>
      <c r="O878" s="66">
        <v>2.018041E7</v>
      </c>
      <c r="P878" s="66" t="s">
        <v>688</v>
      </c>
      <c r="Q878" s="66">
        <v>6.0</v>
      </c>
      <c r="R878" s="66">
        <v>2.018041E7</v>
      </c>
      <c r="S878" s="70">
        <v>1.0</v>
      </c>
      <c r="T878" s="70">
        <v>0.0</v>
      </c>
      <c r="U878" s="71" t="s">
        <v>2608</v>
      </c>
      <c r="V878" s="71" t="s">
        <v>2609</v>
      </c>
      <c r="W878" s="71" t="s">
        <v>49</v>
      </c>
      <c r="X878" s="72"/>
      <c r="Y878" s="65" t="s">
        <v>12</v>
      </c>
    </row>
    <row r="879">
      <c r="A879" s="66" t="s">
        <v>60</v>
      </c>
      <c r="B879" s="66">
        <v>2.83911385E8</v>
      </c>
      <c r="C879" s="66" t="s">
        <v>3558</v>
      </c>
      <c r="D879" s="66" t="s">
        <v>123</v>
      </c>
      <c r="E879" s="66" t="s">
        <v>3559</v>
      </c>
      <c r="F879" s="66" t="s">
        <v>3560</v>
      </c>
      <c r="G879" s="66">
        <v>351.0</v>
      </c>
      <c r="H879" s="66">
        <v>2.0100429E7</v>
      </c>
      <c r="I879" s="66">
        <v>0.0</v>
      </c>
      <c r="J879" s="66">
        <v>1.0</v>
      </c>
      <c r="K879" s="67"/>
      <c r="L879" s="67"/>
      <c r="M879" s="68" t="s">
        <v>3561</v>
      </c>
      <c r="N879" s="66">
        <v>235959.0</v>
      </c>
      <c r="O879" s="66">
        <v>2.0100429E7</v>
      </c>
      <c r="P879" s="67"/>
      <c r="Q879" s="66">
        <v>19.0</v>
      </c>
      <c r="R879" s="66">
        <v>2.0100429E7</v>
      </c>
      <c r="S879" s="70">
        <v>1.0</v>
      </c>
      <c r="T879" s="70">
        <v>0.0</v>
      </c>
      <c r="U879" s="71" t="s">
        <v>2608</v>
      </c>
      <c r="V879" s="71" t="s">
        <v>2609</v>
      </c>
      <c r="W879" s="71" t="s">
        <v>49</v>
      </c>
      <c r="X879" s="72"/>
      <c r="Y879" s="65" t="s">
        <v>12</v>
      </c>
    </row>
    <row r="880">
      <c r="A880" s="73" t="s">
        <v>76</v>
      </c>
      <c r="B880" s="66">
        <v>8583353.0</v>
      </c>
      <c r="C880" s="65" t="s">
        <v>3562</v>
      </c>
      <c r="D880" s="65" t="s">
        <v>106</v>
      </c>
      <c r="E880" s="65" t="s">
        <v>3563</v>
      </c>
      <c r="F880" s="66" t="s">
        <v>3564</v>
      </c>
      <c r="G880" s="66">
        <v>338.0</v>
      </c>
      <c r="H880" s="66">
        <v>2.0111108E7</v>
      </c>
      <c r="I880" s="66">
        <v>0.0</v>
      </c>
      <c r="J880" s="66">
        <v>10.0</v>
      </c>
      <c r="K880" s="67"/>
      <c r="L880" s="67"/>
      <c r="M880" s="68" t="s">
        <v>3565</v>
      </c>
      <c r="N880" s="66">
        <v>235959.0</v>
      </c>
      <c r="O880" s="66">
        <v>2.0111108E7</v>
      </c>
      <c r="P880" s="67"/>
      <c r="Q880" s="66">
        <v>15.0</v>
      </c>
      <c r="R880" s="66">
        <v>2.0111108E7</v>
      </c>
      <c r="S880" s="70">
        <v>1.0</v>
      </c>
      <c r="T880" s="70">
        <v>0.0</v>
      </c>
      <c r="U880" s="71" t="s">
        <v>2608</v>
      </c>
      <c r="V880" s="71" t="s">
        <v>2609</v>
      </c>
      <c r="W880" s="71" t="s">
        <v>49</v>
      </c>
      <c r="X880" s="72"/>
      <c r="Y880" s="65" t="s">
        <v>12</v>
      </c>
    </row>
    <row r="881">
      <c r="A881" s="66" t="s">
        <v>60</v>
      </c>
      <c r="B881" s="66">
        <v>1.71674043E8</v>
      </c>
      <c r="C881" s="66" t="s">
        <v>3566</v>
      </c>
      <c r="D881" s="66" t="s">
        <v>106</v>
      </c>
      <c r="E881" s="66" t="s">
        <v>3567</v>
      </c>
      <c r="F881" s="66" t="s">
        <v>3568</v>
      </c>
      <c r="G881" s="66">
        <v>452.0</v>
      </c>
      <c r="H881" s="66">
        <v>2.0051022E7</v>
      </c>
      <c r="I881" s="66">
        <v>0.0</v>
      </c>
      <c r="J881" s="66">
        <v>1.0</v>
      </c>
      <c r="K881" s="67"/>
      <c r="L881" s="67"/>
      <c r="M881" s="68" t="s">
        <v>3569</v>
      </c>
      <c r="N881" s="66">
        <v>235959.0</v>
      </c>
      <c r="O881" s="66">
        <v>2.0051022E7</v>
      </c>
      <c r="P881" s="66"/>
      <c r="Q881" s="66">
        <v>18.0</v>
      </c>
      <c r="R881" s="66">
        <v>2.0051022E7</v>
      </c>
      <c r="S881" s="70">
        <v>1.0</v>
      </c>
      <c r="T881" s="70">
        <v>0.0</v>
      </c>
      <c r="U881" s="71" t="s">
        <v>2608</v>
      </c>
      <c r="V881" s="71" t="s">
        <v>2609</v>
      </c>
      <c r="W881" s="71" t="s">
        <v>49</v>
      </c>
      <c r="X881" s="72"/>
      <c r="Y881" s="65" t="s">
        <v>12</v>
      </c>
    </row>
    <row r="882">
      <c r="A882" s="65" t="s">
        <v>79</v>
      </c>
      <c r="B882" s="66">
        <v>1.32779243E8</v>
      </c>
      <c r="C882" s="65" t="s">
        <v>3570</v>
      </c>
      <c r="D882" s="65" t="s">
        <v>112</v>
      </c>
      <c r="E882" s="65" t="s">
        <v>3571</v>
      </c>
      <c r="F882" s="66" t="s">
        <v>3572</v>
      </c>
      <c r="G882" s="66">
        <v>140.0</v>
      </c>
      <c r="H882" s="66">
        <v>2.0180823E7</v>
      </c>
      <c r="I882" s="66">
        <v>0.0</v>
      </c>
      <c r="J882" s="66">
        <v>4.0</v>
      </c>
      <c r="K882" s="67"/>
      <c r="L882" s="67"/>
      <c r="M882" s="68" t="s">
        <v>3573</v>
      </c>
      <c r="N882" s="66">
        <v>235959.0</v>
      </c>
      <c r="O882" s="66">
        <v>2.0180823E7</v>
      </c>
      <c r="P882" s="66" t="s">
        <v>3153</v>
      </c>
      <c r="Q882" s="66">
        <v>7.0</v>
      </c>
      <c r="R882" s="66">
        <v>2.0180823E7</v>
      </c>
      <c r="S882" s="70">
        <v>1.0</v>
      </c>
      <c r="T882" s="70">
        <v>0.0</v>
      </c>
      <c r="U882" s="71" t="s">
        <v>2608</v>
      </c>
      <c r="V882" s="71" t="s">
        <v>2609</v>
      </c>
      <c r="W882" s="71" t="s">
        <v>49</v>
      </c>
      <c r="X882" s="72"/>
      <c r="Y882" s="65" t="s">
        <v>12</v>
      </c>
    </row>
    <row r="883">
      <c r="A883" s="66" t="s">
        <v>60</v>
      </c>
      <c r="B883" s="66">
        <v>3.01886223E8</v>
      </c>
      <c r="C883" s="66" t="s">
        <v>3574</v>
      </c>
      <c r="D883" s="66" t="s">
        <v>123</v>
      </c>
      <c r="E883" s="66" t="s">
        <v>3575</v>
      </c>
      <c r="F883" s="66" t="s">
        <v>3576</v>
      </c>
      <c r="G883" s="66">
        <v>915.0</v>
      </c>
      <c r="H883" s="66">
        <v>2.0110317E7</v>
      </c>
      <c r="I883" s="66">
        <v>0.0</v>
      </c>
      <c r="J883" s="66">
        <v>1.0</v>
      </c>
      <c r="K883" s="67"/>
      <c r="L883" s="67"/>
      <c r="M883" s="68" t="s">
        <v>3577</v>
      </c>
      <c r="N883" s="66">
        <v>235959.0</v>
      </c>
      <c r="O883" s="66">
        <v>2.0110317E7</v>
      </c>
      <c r="P883" s="67"/>
      <c r="Q883" s="66">
        <v>48.0</v>
      </c>
      <c r="R883" s="66">
        <v>2.0110317E7</v>
      </c>
      <c r="S883" s="70">
        <v>1.0</v>
      </c>
      <c r="T883" s="70">
        <v>0.0</v>
      </c>
      <c r="U883" s="71" t="s">
        <v>2608</v>
      </c>
      <c r="V883" s="71" t="s">
        <v>2609</v>
      </c>
      <c r="W883" s="71" t="s">
        <v>49</v>
      </c>
      <c r="X883" s="72"/>
      <c r="Y883" s="65" t="s">
        <v>12</v>
      </c>
    </row>
    <row r="884">
      <c r="A884" s="65" t="s">
        <v>60</v>
      </c>
      <c r="B884" s="66">
        <v>3.04328231E8</v>
      </c>
      <c r="C884" s="65" t="s">
        <v>3578</v>
      </c>
      <c r="D884" s="65" t="s">
        <v>123</v>
      </c>
      <c r="E884" s="65" t="s">
        <v>3579</v>
      </c>
      <c r="F884" s="66" t="s">
        <v>3580</v>
      </c>
      <c r="G884" s="66">
        <v>795.0</v>
      </c>
      <c r="H884" s="66">
        <v>2.0110502E7</v>
      </c>
      <c r="I884" s="66">
        <v>0.0</v>
      </c>
      <c r="J884" s="66">
        <v>1.0</v>
      </c>
      <c r="K884" s="67"/>
      <c r="L884" s="67"/>
      <c r="M884" s="68" t="s">
        <v>3581</v>
      </c>
      <c r="N884" s="66">
        <v>235959.0</v>
      </c>
      <c r="O884" s="66">
        <v>2.0110502E7</v>
      </c>
      <c r="P884" s="66"/>
      <c r="Q884" s="66">
        <v>37.0</v>
      </c>
      <c r="R884" s="66">
        <v>2.0110502E7</v>
      </c>
      <c r="S884" s="70">
        <v>1.0</v>
      </c>
      <c r="T884" s="70">
        <v>0.0</v>
      </c>
      <c r="U884" s="71" t="s">
        <v>2608</v>
      </c>
      <c r="V884" s="71" t="s">
        <v>2609</v>
      </c>
      <c r="W884" s="71" t="s">
        <v>49</v>
      </c>
      <c r="X884" s="72"/>
      <c r="Y884" s="65" t="s">
        <v>12</v>
      </c>
    </row>
    <row r="885">
      <c r="A885" s="73" t="s">
        <v>30</v>
      </c>
      <c r="B885" s="66">
        <v>1.1804494E7</v>
      </c>
      <c r="C885" s="65" t="s">
        <v>3582</v>
      </c>
      <c r="D885" s="65" t="s">
        <v>112</v>
      </c>
      <c r="E885" s="65" t="s">
        <v>3583</v>
      </c>
      <c r="F885" s="66" t="s">
        <v>3584</v>
      </c>
      <c r="G885" s="66">
        <v>374.0</v>
      </c>
      <c r="H885" s="66">
        <v>2.0170421E7</v>
      </c>
      <c r="I885" s="66">
        <v>0.0</v>
      </c>
      <c r="J885" s="66">
        <v>8.0</v>
      </c>
      <c r="K885" s="67"/>
      <c r="L885" s="67"/>
      <c r="M885" s="68" t="s">
        <v>3585</v>
      </c>
      <c r="N885" s="66">
        <v>235959.0</v>
      </c>
      <c r="O885" s="66">
        <v>2.0170421E7</v>
      </c>
      <c r="P885" s="66"/>
      <c r="Q885" s="66">
        <v>19.0</v>
      </c>
      <c r="R885" s="66">
        <v>2.0170421E7</v>
      </c>
      <c r="S885" s="70">
        <v>1.0</v>
      </c>
      <c r="T885" s="70">
        <v>0.0</v>
      </c>
      <c r="U885" s="71" t="s">
        <v>2608</v>
      </c>
      <c r="V885" s="71" t="s">
        <v>2609</v>
      </c>
      <c r="W885" s="71" t="s">
        <v>49</v>
      </c>
      <c r="X885" s="65"/>
      <c r="Y885" s="65" t="s">
        <v>12</v>
      </c>
    </row>
    <row r="886">
      <c r="A886" s="65" t="s">
        <v>79</v>
      </c>
      <c r="B886" s="66">
        <v>1.31190933E8</v>
      </c>
      <c r="C886" s="65" t="s">
        <v>3586</v>
      </c>
      <c r="D886" s="65" t="s">
        <v>112</v>
      </c>
      <c r="E886" s="65" t="s">
        <v>3587</v>
      </c>
      <c r="F886" s="66" t="s">
        <v>3588</v>
      </c>
      <c r="G886" s="66">
        <v>345.0</v>
      </c>
      <c r="H886" s="66">
        <v>2.0180625E7</v>
      </c>
      <c r="I886" s="66">
        <v>0.0</v>
      </c>
      <c r="J886" s="66">
        <v>8.0</v>
      </c>
      <c r="K886" s="67"/>
      <c r="L886" s="67"/>
      <c r="M886" s="68" t="s">
        <v>3589</v>
      </c>
      <c r="N886" s="66">
        <v>235959.0</v>
      </c>
      <c r="O886" s="66">
        <v>2.0180625E7</v>
      </c>
      <c r="P886" s="66" t="s">
        <v>3590</v>
      </c>
      <c r="Q886" s="66">
        <v>22.0</v>
      </c>
      <c r="R886" s="66">
        <v>2.0180625E7</v>
      </c>
      <c r="S886" s="70">
        <v>1.0</v>
      </c>
      <c r="T886" s="70">
        <v>0.0</v>
      </c>
      <c r="U886" s="71" t="s">
        <v>2608</v>
      </c>
      <c r="V886" s="71" t="s">
        <v>2609</v>
      </c>
      <c r="W886" s="71" t="s">
        <v>49</v>
      </c>
      <c r="X886" s="72"/>
      <c r="Y886" s="65" t="s">
        <v>12</v>
      </c>
    </row>
    <row r="887">
      <c r="A887" s="66" t="s">
        <v>40</v>
      </c>
      <c r="B887" s="66">
        <v>3056007.0</v>
      </c>
      <c r="C887" s="66" t="s">
        <v>3591</v>
      </c>
      <c r="D887" s="66" t="s">
        <v>112</v>
      </c>
      <c r="E887" s="66" t="s">
        <v>3592</v>
      </c>
      <c r="F887" s="66" t="s">
        <v>3593</v>
      </c>
      <c r="G887" s="66">
        <v>583.0</v>
      </c>
      <c r="H887" s="66">
        <v>2.0180625E7</v>
      </c>
      <c r="I887" s="66">
        <v>0.0</v>
      </c>
      <c r="J887" s="66">
        <v>13.0</v>
      </c>
      <c r="K887" s="67"/>
      <c r="L887" s="67"/>
      <c r="M887" s="68" t="s">
        <v>3594</v>
      </c>
      <c r="N887" s="66">
        <v>235959.0</v>
      </c>
      <c r="O887" s="66">
        <v>2.0180625E7</v>
      </c>
      <c r="P887" s="66" t="s">
        <v>688</v>
      </c>
      <c r="Q887" s="66">
        <v>26.0</v>
      </c>
      <c r="R887" s="66">
        <v>2.0180625E7</v>
      </c>
      <c r="S887" s="70">
        <v>1.0</v>
      </c>
      <c r="T887" s="70">
        <v>0.0</v>
      </c>
      <c r="U887" s="71" t="s">
        <v>2608</v>
      </c>
      <c r="V887" s="71" t="s">
        <v>2609</v>
      </c>
      <c r="W887" s="71" t="s">
        <v>49</v>
      </c>
      <c r="X887" s="72"/>
      <c r="Y887" s="65" t="s">
        <v>12</v>
      </c>
    </row>
    <row r="888">
      <c r="A888" s="66" t="s">
        <v>79</v>
      </c>
      <c r="B888" s="66">
        <v>6.1589783E7</v>
      </c>
      <c r="C888" s="66" t="s">
        <v>3595</v>
      </c>
      <c r="D888" s="66" t="s">
        <v>106</v>
      </c>
      <c r="E888" s="66" t="s">
        <v>3596</v>
      </c>
      <c r="F888" s="66" t="s">
        <v>3597</v>
      </c>
      <c r="G888" s="66">
        <v>484.0</v>
      </c>
      <c r="H888" s="66">
        <v>2.0121018E7</v>
      </c>
      <c r="I888" s="66">
        <v>0.0</v>
      </c>
      <c r="J888" s="66">
        <v>8.0</v>
      </c>
      <c r="K888" s="67"/>
      <c r="L888" s="67"/>
      <c r="M888" s="68" t="s">
        <v>3598</v>
      </c>
      <c r="N888" s="66">
        <v>235959.0</v>
      </c>
      <c r="O888" s="66">
        <v>2.0121018E7</v>
      </c>
      <c r="P888" s="66" t="s">
        <v>3599</v>
      </c>
      <c r="Q888" s="66">
        <v>19.0</v>
      </c>
      <c r="R888" s="66">
        <v>2.0121018E7</v>
      </c>
      <c r="S888" s="70">
        <v>1.0</v>
      </c>
      <c r="T888" s="70">
        <v>0.0</v>
      </c>
      <c r="U888" s="71" t="s">
        <v>2608</v>
      </c>
      <c r="V888" s="71" t="s">
        <v>2609</v>
      </c>
      <c r="W888" s="71" t="s">
        <v>49</v>
      </c>
      <c r="X888" s="72"/>
      <c r="Y888" s="65" t="s">
        <v>12</v>
      </c>
    </row>
    <row r="889">
      <c r="A889" s="73" t="s">
        <v>63</v>
      </c>
      <c r="B889" s="66">
        <v>3.4336826E7</v>
      </c>
      <c r="C889" s="65" t="s">
        <v>3600</v>
      </c>
      <c r="D889" s="65" t="s">
        <v>215</v>
      </c>
      <c r="E889" s="65" t="s">
        <v>3601</v>
      </c>
      <c r="F889" s="66" t="s">
        <v>3602</v>
      </c>
      <c r="G889" s="66">
        <v>306.0</v>
      </c>
      <c r="H889" s="66">
        <v>2.0160415E7</v>
      </c>
      <c r="I889" s="66">
        <v>0.0</v>
      </c>
      <c r="J889" s="66">
        <v>4.0</v>
      </c>
      <c r="K889" s="67"/>
      <c r="L889" s="67"/>
      <c r="M889" s="68" t="s">
        <v>3603</v>
      </c>
      <c r="N889" s="66">
        <v>235959.0</v>
      </c>
      <c r="O889" s="66">
        <v>2.0160415E7</v>
      </c>
      <c r="P889" s="66" t="s">
        <v>3197</v>
      </c>
      <c r="Q889" s="66">
        <v>14.0</v>
      </c>
      <c r="R889" s="66">
        <v>2.0160415E7</v>
      </c>
      <c r="S889" s="70">
        <v>1.0</v>
      </c>
      <c r="T889" s="70">
        <v>0.0</v>
      </c>
      <c r="U889" s="71" t="s">
        <v>2608</v>
      </c>
      <c r="V889" s="71" t="s">
        <v>2609</v>
      </c>
      <c r="W889" s="71" t="s">
        <v>49</v>
      </c>
      <c r="X889" s="72"/>
      <c r="Y889" s="65" t="s">
        <v>12</v>
      </c>
    </row>
    <row r="890">
      <c r="A890" s="66" t="s">
        <v>62</v>
      </c>
      <c r="B890" s="66">
        <v>2.173539E7</v>
      </c>
      <c r="C890" s="66" t="s">
        <v>3604</v>
      </c>
      <c r="D890" s="66" t="s">
        <v>1101</v>
      </c>
      <c r="E890" s="66" t="s">
        <v>3605</v>
      </c>
      <c r="F890" s="66" t="s">
        <v>3606</v>
      </c>
      <c r="G890" s="66">
        <v>303.0</v>
      </c>
      <c r="H890" s="66">
        <v>2.0160414E7</v>
      </c>
      <c r="I890" s="66">
        <v>0.0</v>
      </c>
      <c r="J890" s="66">
        <v>7.0</v>
      </c>
      <c r="K890" s="67"/>
      <c r="L890" s="67"/>
      <c r="M890" s="66" t="s">
        <v>121</v>
      </c>
      <c r="N890" s="66">
        <v>235959.0</v>
      </c>
      <c r="O890" s="66">
        <v>2.0160414E7</v>
      </c>
      <c r="P890" s="66"/>
      <c r="Q890" s="66">
        <v>13.0</v>
      </c>
      <c r="R890" s="66">
        <v>2.0160414E7</v>
      </c>
      <c r="S890" s="70">
        <v>1.0</v>
      </c>
      <c r="T890" s="70">
        <v>0.0</v>
      </c>
      <c r="U890" s="71" t="s">
        <v>2608</v>
      </c>
      <c r="V890" s="71" t="s">
        <v>2609</v>
      </c>
      <c r="W890" s="71" t="s">
        <v>49</v>
      </c>
      <c r="X890" s="72"/>
      <c r="Y890" s="65" t="s">
        <v>12</v>
      </c>
    </row>
    <row r="891">
      <c r="A891" s="74" t="s">
        <v>59</v>
      </c>
      <c r="B891" s="66">
        <v>8.8049371E7</v>
      </c>
      <c r="C891" s="65" t="s">
        <v>3607</v>
      </c>
      <c r="D891" s="65" t="s">
        <v>2238</v>
      </c>
      <c r="E891" s="65" t="s">
        <v>3608</v>
      </c>
      <c r="F891" s="66" t="s">
        <v>3609</v>
      </c>
      <c r="G891" s="66">
        <v>336.0</v>
      </c>
      <c r="H891" s="66">
        <v>2.0090429E7</v>
      </c>
      <c r="I891" s="66">
        <v>0.0</v>
      </c>
      <c r="J891" s="66">
        <v>1.0</v>
      </c>
      <c r="K891" s="67"/>
      <c r="L891" s="67"/>
      <c r="M891" s="68" t="s">
        <v>3610</v>
      </c>
      <c r="N891" s="66">
        <v>235959.0</v>
      </c>
      <c r="O891" s="66">
        <v>2.0090429E7</v>
      </c>
      <c r="P891" s="67"/>
      <c r="Q891" s="66">
        <v>20.0</v>
      </c>
      <c r="R891" s="66">
        <v>2.0090429E7</v>
      </c>
      <c r="S891" s="69">
        <v>1.0</v>
      </c>
      <c r="T891" s="69">
        <v>1.0</v>
      </c>
      <c r="U891" s="71" t="s">
        <v>2608</v>
      </c>
      <c r="V891" s="71" t="s">
        <v>2609</v>
      </c>
      <c r="W891" s="71" t="s">
        <v>49</v>
      </c>
      <c r="X891" s="72"/>
      <c r="Y891" s="66" t="s">
        <v>18</v>
      </c>
    </row>
    <row r="892">
      <c r="A892" s="73" t="s">
        <v>79</v>
      </c>
      <c r="B892" s="66">
        <v>6.3850835E7</v>
      </c>
      <c r="C892" s="65" t="s">
        <v>3611</v>
      </c>
      <c r="D892" s="65" t="s">
        <v>112</v>
      </c>
      <c r="E892" s="65" t="s">
        <v>3612</v>
      </c>
      <c r="F892" s="66" t="s">
        <v>3613</v>
      </c>
      <c r="G892" s="66">
        <v>650.0</v>
      </c>
      <c r="H892" s="66">
        <v>2.0121213E7</v>
      </c>
      <c r="I892" s="66">
        <v>0.0</v>
      </c>
      <c r="J892" s="66">
        <v>6.0</v>
      </c>
      <c r="K892" s="67"/>
      <c r="L892" s="67"/>
      <c r="M892" s="68" t="s">
        <v>3614</v>
      </c>
      <c r="N892" s="66">
        <v>235959.0</v>
      </c>
      <c r="O892" s="66">
        <v>2.0121213E7</v>
      </c>
      <c r="P892" s="66" t="s">
        <v>3615</v>
      </c>
      <c r="Q892" s="66">
        <v>47.0</v>
      </c>
      <c r="R892" s="66">
        <v>2.0121213E7</v>
      </c>
      <c r="S892" s="70">
        <v>1.0</v>
      </c>
      <c r="T892" s="70">
        <v>0.0</v>
      </c>
      <c r="U892" s="71" t="s">
        <v>2608</v>
      </c>
      <c r="V892" s="71" t="s">
        <v>2609</v>
      </c>
      <c r="W892" s="71" t="s">
        <v>49</v>
      </c>
      <c r="X892" s="72"/>
      <c r="Y892" s="65" t="s">
        <v>12</v>
      </c>
    </row>
    <row r="893">
      <c r="A893" s="66" t="s">
        <v>69</v>
      </c>
      <c r="B893" s="66">
        <v>4386265.0</v>
      </c>
      <c r="C893" s="66" t="s">
        <v>3616</v>
      </c>
      <c r="D893" s="66" t="s">
        <v>423</v>
      </c>
      <c r="E893" s="66" t="s">
        <v>3617</v>
      </c>
      <c r="F893" s="66" t="s">
        <v>3618</v>
      </c>
      <c r="G893" s="66">
        <v>503.0</v>
      </c>
      <c r="H893" s="66">
        <v>2.0170202E7</v>
      </c>
      <c r="I893" s="66">
        <v>0.0</v>
      </c>
      <c r="J893" s="66">
        <v>14.0</v>
      </c>
      <c r="K893" s="67"/>
      <c r="L893" s="67"/>
      <c r="M893" s="68" t="s">
        <v>3619</v>
      </c>
      <c r="N893" s="66">
        <v>235959.0</v>
      </c>
      <c r="O893" s="66">
        <v>2.0170202E7</v>
      </c>
      <c r="P893" s="66" t="s">
        <v>3620</v>
      </c>
      <c r="Q893" s="66">
        <v>31.0</v>
      </c>
      <c r="R893" s="66">
        <v>2.0170202E7</v>
      </c>
      <c r="S893" s="70">
        <v>1.0</v>
      </c>
      <c r="T893" s="70">
        <v>0.0</v>
      </c>
      <c r="U893" s="71" t="s">
        <v>2608</v>
      </c>
      <c r="V893" s="71" t="s">
        <v>2609</v>
      </c>
      <c r="W893" s="71" t="s">
        <v>51</v>
      </c>
      <c r="X893" s="72"/>
      <c r="Y893" s="66" t="s">
        <v>16</v>
      </c>
    </row>
    <row r="894">
      <c r="A894" s="65" t="s">
        <v>76</v>
      </c>
      <c r="B894" s="66">
        <v>2885024.0</v>
      </c>
      <c r="C894" s="65" t="s">
        <v>3621</v>
      </c>
      <c r="D894" s="65" t="s">
        <v>244</v>
      </c>
      <c r="E894" s="65" t="s">
        <v>3622</v>
      </c>
      <c r="F894" s="66" t="s">
        <v>3623</v>
      </c>
      <c r="G894" s="66">
        <v>206.0</v>
      </c>
      <c r="H894" s="66">
        <v>2.0040909E7</v>
      </c>
      <c r="I894" s="66">
        <v>0.0</v>
      </c>
      <c r="J894" s="66">
        <v>3.0</v>
      </c>
      <c r="K894" s="67"/>
      <c r="L894" s="67"/>
      <c r="M894" s="68" t="s">
        <v>3624</v>
      </c>
      <c r="N894" s="66">
        <v>235959.0</v>
      </c>
      <c r="O894" s="66">
        <v>2.0040909E7</v>
      </c>
      <c r="P894" s="66"/>
      <c r="Q894" s="66">
        <v>9.0</v>
      </c>
      <c r="R894" s="66">
        <v>2.0040909E7</v>
      </c>
      <c r="S894" s="70">
        <v>1.0</v>
      </c>
      <c r="T894" s="70">
        <v>0.0</v>
      </c>
      <c r="U894" s="71" t="s">
        <v>2608</v>
      </c>
      <c r="V894" s="71" t="s">
        <v>2609</v>
      </c>
      <c r="W894" s="71" t="s">
        <v>51</v>
      </c>
      <c r="X894" s="72"/>
      <c r="Y894" s="66" t="s">
        <v>16</v>
      </c>
    </row>
    <row r="895">
      <c r="A895" s="74" t="s">
        <v>59</v>
      </c>
      <c r="B895" s="66">
        <v>4.1619095E7</v>
      </c>
      <c r="C895" s="65" t="s">
        <v>248</v>
      </c>
      <c r="D895" s="65" t="s">
        <v>123</v>
      </c>
      <c r="E895" s="65" t="s">
        <v>249</v>
      </c>
      <c r="F895" s="66" t="s">
        <v>3625</v>
      </c>
      <c r="G895" s="66">
        <v>170.0</v>
      </c>
      <c r="H895" s="66">
        <v>2.0030304E7</v>
      </c>
      <c r="I895" s="66">
        <v>0.0</v>
      </c>
      <c r="J895" s="66">
        <v>1.0</v>
      </c>
      <c r="K895" s="67"/>
      <c r="L895" s="67"/>
      <c r="M895" s="68" t="s">
        <v>3626</v>
      </c>
      <c r="N895" s="66">
        <v>235959.0</v>
      </c>
      <c r="O895" s="66">
        <v>2.0030304E7</v>
      </c>
      <c r="P895" s="66"/>
      <c r="Q895" s="66">
        <v>9.0</v>
      </c>
      <c r="R895" s="66">
        <v>2.0030304E7</v>
      </c>
      <c r="S895" s="70">
        <v>1.0</v>
      </c>
      <c r="T895" s="70">
        <v>0.0</v>
      </c>
      <c r="U895" s="71" t="s">
        <v>2608</v>
      </c>
      <c r="V895" s="71" t="s">
        <v>2609</v>
      </c>
      <c r="W895" s="71" t="s">
        <v>49</v>
      </c>
      <c r="X895" s="72"/>
      <c r="Y895" s="65" t="s">
        <v>12</v>
      </c>
    </row>
    <row r="896">
      <c r="A896" s="73" t="s">
        <v>79</v>
      </c>
      <c r="B896" s="66">
        <v>9.7609958E7</v>
      </c>
      <c r="C896" s="65" t="s">
        <v>3627</v>
      </c>
      <c r="D896" s="65" t="s">
        <v>123</v>
      </c>
      <c r="E896" s="65" t="s">
        <v>3628</v>
      </c>
      <c r="F896" s="66" t="s">
        <v>3629</v>
      </c>
      <c r="G896" s="66">
        <v>340.0</v>
      </c>
      <c r="H896" s="66">
        <v>2.0151028E7</v>
      </c>
      <c r="I896" s="66">
        <v>0.0</v>
      </c>
      <c r="J896" s="66">
        <v>5.0</v>
      </c>
      <c r="K896" s="67"/>
      <c r="L896" s="67"/>
      <c r="M896" s="68" t="s">
        <v>3630</v>
      </c>
      <c r="N896" s="66">
        <v>235959.0</v>
      </c>
      <c r="O896" s="66">
        <v>2.0151028E7</v>
      </c>
      <c r="P896" s="66" t="s">
        <v>3631</v>
      </c>
      <c r="Q896" s="66">
        <v>19.0</v>
      </c>
      <c r="R896" s="66">
        <v>2.0151028E7</v>
      </c>
      <c r="S896" s="70">
        <v>1.0</v>
      </c>
      <c r="T896" s="70">
        <v>0.0</v>
      </c>
      <c r="U896" s="71" t="s">
        <v>2608</v>
      </c>
      <c r="V896" s="71" t="s">
        <v>2609</v>
      </c>
      <c r="W896" s="71" t="s">
        <v>49</v>
      </c>
      <c r="X896" s="72"/>
      <c r="Y896" s="65" t="s">
        <v>12</v>
      </c>
    </row>
    <row r="897">
      <c r="A897" s="66" t="s">
        <v>60</v>
      </c>
      <c r="B897" s="66">
        <v>4.21087313E8</v>
      </c>
      <c r="C897" s="66" t="s">
        <v>3632</v>
      </c>
      <c r="D897" s="66" t="s">
        <v>253</v>
      </c>
      <c r="E897" s="66" t="s">
        <v>3633</v>
      </c>
      <c r="F897" s="66" t="s">
        <v>3634</v>
      </c>
      <c r="G897" s="66">
        <v>592.0</v>
      </c>
      <c r="H897" s="66">
        <v>2.0171117E7</v>
      </c>
      <c r="I897" s="66">
        <v>0.0</v>
      </c>
      <c r="J897" s="66">
        <v>1.0</v>
      </c>
      <c r="K897" s="67"/>
      <c r="L897" s="67"/>
      <c r="M897" s="68" t="s">
        <v>3635</v>
      </c>
      <c r="N897" s="66">
        <v>235959.0</v>
      </c>
      <c r="O897" s="66">
        <v>2.0171117E7</v>
      </c>
      <c r="P897" s="67"/>
      <c r="Q897" s="66">
        <v>24.0</v>
      </c>
      <c r="R897" s="66">
        <v>2.0171117E7</v>
      </c>
      <c r="S897" s="70">
        <v>1.0</v>
      </c>
      <c r="T897" s="70">
        <v>0.0</v>
      </c>
      <c r="U897" s="71" t="s">
        <v>2608</v>
      </c>
      <c r="V897" s="71" t="s">
        <v>2609</v>
      </c>
      <c r="W897" s="71" t="s">
        <v>49</v>
      </c>
      <c r="X897" s="72"/>
      <c r="Y897" s="65" t="s">
        <v>12</v>
      </c>
    </row>
    <row r="898">
      <c r="A898" s="68" t="s">
        <v>59</v>
      </c>
      <c r="B898" s="66">
        <v>2.06910026E8</v>
      </c>
      <c r="C898" s="66" t="s">
        <v>3636</v>
      </c>
      <c r="D898" s="66" t="s">
        <v>123</v>
      </c>
      <c r="E898" s="66" t="s">
        <v>3637</v>
      </c>
      <c r="F898" s="66" t="s">
        <v>3638</v>
      </c>
      <c r="G898" s="66">
        <v>1778.0</v>
      </c>
      <c r="H898" s="66">
        <v>2.0190305E7</v>
      </c>
      <c r="I898" s="66">
        <v>0.0</v>
      </c>
      <c r="J898" s="66">
        <v>51.0</v>
      </c>
      <c r="K898" s="67"/>
      <c r="L898" s="67"/>
      <c r="M898" s="68" t="s">
        <v>3639</v>
      </c>
      <c r="N898" s="66">
        <v>235959.0</v>
      </c>
      <c r="O898" s="66">
        <v>2.0190305E7</v>
      </c>
      <c r="P898" s="66" t="s">
        <v>2017</v>
      </c>
      <c r="Q898" s="66">
        <v>113.0</v>
      </c>
      <c r="R898" s="66">
        <v>2.0190305E7</v>
      </c>
      <c r="S898" s="70">
        <v>1.0</v>
      </c>
      <c r="T898" s="70">
        <v>0.0</v>
      </c>
      <c r="U898" s="71" t="s">
        <v>2608</v>
      </c>
      <c r="V898" s="71" t="s">
        <v>2609</v>
      </c>
      <c r="W898" s="71" t="s">
        <v>49</v>
      </c>
      <c r="X898" s="72"/>
      <c r="Y898" s="65" t="s">
        <v>12</v>
      </c>
    </row>
    <row r="899">
      <c r="A899" s="65" t="s">
        <v>76</v>
      </c>
      <c r="B899" s="66">
        <v>1.0894443E7</v>
      </c>
      <c r="C899" s="65" t="s">
        <v>252</v>
      </c>
      <c r="D899" s="65" t="s">
        <v>253</v>
      </c>
      <c r="E899" s="65" t="s">
        <v>3640</v>
      </c>
      <c r="F899" s="66" t="s">
        <v>3641</v>
      </c>
      <c r="G899" s="66">
        <v>173.0</v>
      </c>
      <c r="H899" s="66">
        <v>2.0140515E7</v>
      </c>
      <c r="I899" s="66">
        <v>0.0</v>
      </c>
      <c r="J899" s="66">
        <v>4.0</v>
      </c>
      <c r="K899" s="67"/>
      <c r="L899" s="67"/>
      <c r="M899" s="68" t="s">
        <v>3642</v>
      </c>
      <c r="N899" s="66">
        <v>235959.0</v>
      </c>
      <c r="O899" s="66">
        <v>2.0140515E7</v>
      </c>
      <c r="P899" s="67"/>
      <c r="Q899" s="66">
        <v>10.0</v>
      </c>
      <c r="R899" s="66">
        <v>2.0140515E7</v>
      </c>
      <c r="S899" s="70">
        <v>1.0</v>
      </c>
      <c r="T899" s="70">
        <v>0.0</v>
      </c>
      <c r="U899" s="71" t="s">
        <v>2608</v>
      </c>
      <c r="V899" s="71" t="s">
        <v>2609</v>
      </c>
      <c r="W899" s="71" t="s">
        <v>49</v>
      </c>
      <c r="X899" s="72"/>
      <c r="Y899" s="65" t="s">
        <v>12</v>
      </c>
    </row>
    <row r="900">
      <c r="A900" s="65" t="s">
        <v>60</v>
      </c>
      <c r="B900" s="66">
        <v>3.20245611E8</v>
      </c>
      <c r="C900" s="65" t="s">
        <v>3643</v>
      </c>
      <c r="D900" s="65" t="s">
        <v>123</v>
      </c>
      <c r="E900" s="65" t="s">
        <v>3644</v>
      </c>
      <c r="F900" s="66" t="s">
        <v>3645</v>
      </c>
      <c r="G900" s="66">
        <v>1427.0</v>
      </c>
      <c r="H900" s="66">
        <v>2.0120331E7</v>
      </c>
      <c r="I900" s="66">
        <v>0.0</v>
      </c>
      <c r="J900" s="66">
        <v>1.0</v>
      </c>
      <c r="K900" s="67"/>
      <c r="L900" s="67"/>
      <c r="M900" s="68" t="s">
        <v>3646</v>
      </c>
      <c r="N900" s="66">
        <v>235959.0</v>
      </c>
      <c r="O900" s="66">
        <v>2.0120331E7</v>
      </c>
      <c r="P900" s="67"/>
      <c r="Q900" s="66">
        <v>72.0</v>
      </c>
      <c r="R900" s="66">
        <v>2.0120331E7</v>
      </c>
      <c r="S900" s="70">
        <v>1.0</v>
      </c>
      <c r="T900" s="70">
        <v>0.0</v>
      </c>
      <c r="U900" s="71" t="s">
        <v>2608</v>
      </c>
      <c r="V900" s="71" t="s">
        <v>2609</v>
      </c>
      <c r="W900" s="71" t="s">
        <v>49</v>
      </c>
      <c r="X900" s="72"/>
      <c r="Y900" s="65" t="s">
        <v>12</v>
      </c>
    </row>
    <row r="901">
      <c r="A901" s="68" t="s">
        <v>73</v>
      </c>
      <c r="B901" s="66">
        <v>2.5062731E7</v>
      </c>
      <c r="C901" s="66" t="s">
        <v>3647</v>
      </c>
      <c r="D901" s="66" t="s">
        <v>112</v>
      </c>
      <c r="E901" s="66" t="s">
        <v>3648</v>
      </c>
      <c r="F901" s="66" t="s">
        <v>3649</v>
      </c>
      <c r="G901" s="66">
        <v>1379.0</v>
      </c>
      <c r="H901" s="66">
        <v>2.0191224E7</v>
      </c>
      <c r="I901" s="66">
        <v>0.0</v>
      </c>
      <c r="J901" s="66">
        <v>27.0</v>
      </c>
      <c r="K901" s="67"/>
      <c r="L901" s="67"/>
      <c r="M901" s="68" t="s">
        <v>3650</v>
      </c>
      <c r="N901" s="66">
        <v>235959.0</v>
      </c>
      <c r="O901" s="66">
        <v>2.0191224E7</v>
      </c>
      <c r="P901" s="66" t="s">
        <v>3651</v>
      </c>
      <c r="Q901" s="66">
        <v>90.0</v>
      </c>
      <c r="R901" s="66">
        <v>2.0191224E7</v>
      </c>
      <c r="S901" s="70">
        <v>1.0</v>
      </c>
      <c r="T901" s="70">
        <v>0.0</v>
      </c>
      <c r="U901" s="71" t="s">
        <v>2608</v>
      </c>
      <c r="V901" s="71" t="s">
        <v>2609</v>
      </c>
      <c r="W901" s="71" t="s">
        <v>49</v>
      </c>
      <c r="X901" s="72"/>
      <c r="Y901" s="65" t="s">
        <v>12</v>
      </c>
    </row>
    <row r="902">
      <c r="A902" s="68" t="s">
        <v>24</v>
      </c>
      <c r="B902" s="66">
        <v>3.6482797E7</v>
      </c>
      <c r="C902" s="66" t="s">
        <v>3652</v>
      </c>
      <c r="D902" s="66" t="s">
        <v>123</v>
      </c>
      <c r="E902" s="66" t="s">
        <v>3653</v>
      </c>
      <c r="F902" s="66" t="s">
        <v>3654</v>
      </c>
      <c r="G902" s="66">
        <v>1002.0</v>
      </c>
      <c r="H902" s="66">
        <v>2.0141111E7</v>
      </c>
      <c r="I902" s="66">
        <v>0.0</v>
      </c>
      <c r="J902" s="66">
        <v>12.0</v>
      </c>
      <c r="K902" s="67"/>
      <c r="L902" s="67"/>
      <c r="M902" s="68" t="s">
        <v>3655</v>
      </c>
      <c r="N902" s="66">
        <v>235959.0</v>
      </c>
      <c r="O902" s="66">
        <v>2.0141111E7</v>
      </c>
      <c r="P902" s="66" t="s">
        <v>3656</v>
      </c>
      <c r="Q902" s="66">
        <v>60.0</v>
      </c>
      <c r="R902" s="66">
        <v>2.0141111E7</v>
      </c>
      <c r="S902" s="70">
        <v>1.0</v>
      </c>
      <c r="T902" s="70">
        <v>0.0</v>
      </c>
      <c r="U902" s="71" t="s">
        <v>2608</v>
      </c>
      <c r="V902" s="71" t="s">
        <v>2609</v>
      </c>
      <c r="W902" s="71" t="s">
        <v>49</v>
      </c>
      <c r="X902" s="72"/>
      <c r="Y902" s="65" t="s">
        <v>12</v>
      </c>
    </row>
    <row r="903">
      <c r="A903" s="68" t="s">
        <v>73</v>
      </c>
      <c r="B903" s="66">
        <v>1.1302333E7</v>
      </c>
      <c r="C903" s="66" t="s">
        <v>3657</v>
      </c>
      <c r="D903" s="66" t="s">
        <v>1101</v>
      </c>
      <c r="E903" s="66" t="s">
        <v>3658</v>
      </c>
      <c r="F903" s="66" t="s">
        <v>3659</v>
      </c>
      <c r="G903" s="66">
        <v>441.0</v>
      </c>
      <c r="H903" s="66">
        <v>2.0130327E7</v>
      </c>
      <c r="I903" s="66">
        <v>0.0</v>
      </c>
      <c r="J903" s="66">
        <v>7.0</v>
      </c>
      <c r="K903" s="67"/>
      <c r="L903" s="67"/>
      <c r="M903" s="68" t="s">
        <v>3660</v>
      </c>
      <c r="N903" s="66">
        <v>235959.0</v>
      </c>
      <c r="O903" s="66">
        <v>2.0130327E7</v>
      </c>
      <c r="P903" s="66" t="s">
        <v>459</v>
      </c>
      <c r="Q903" s="66">
        <v>20.0</v>
      </c>
      <c r="R903" s="66">
        <v>2.0130327E7</v>
      </c>
      <c r="S903" s="76">
        <v>1.0</v>
      </c>
      <c r="T903" s="76">
        <v>0.0</v>
      </c>
      <c r="U903" s="71" t="s">
        <v>2608</v>
      </c>
      <c r="V903" s="71" t="s">
        <v>2609</v>
      </c>
      <c r="W903" s="71" t="s">
        <v>50</v>
      </c>
      <c r="X903" s="67"/>
      <c r="Y903" s="65" t="s">
        <v>14</v>
      </c>
    </row>
    <row r="904">
      <c r="A904" s="66" t="s">
        <v>60</v>
      </c>
      <c r="B904" s="66">
        <v>4.46687255E8</v>
      </c>
      <c r="C904" s="66" t="s">
        <v>3661</v>
      </c>
      <c r="D904" s="66" t="s">
        <v>123</v>
      </c>
      <c r="E904" s="66" t="s">
        <v>3662</v>
      </c>
      <c r="F904" s="66" t="s">
        <v>3663</v>
      </c>
      <c r="G904" s="66">
        <v>754.0</v>
      </c>
      <c r="H904" s="66">
        <v>2.0190517E7</v>
      </c>
      <c r="I904" s="66">
        <v>0.0</v>
      </c>
      <c r="J904" s="66">
        <v>30.0</v>
      </c>
      <c r="K904" s="67"/>
      <c r="L904" s="67"/>
      <c r="M904" s="66" t="s">
        <v>121</v>
      </c>
      <c r="N904" s="66">
        <v>235959.0</v>
      </c>
      <c r="O904" s="66">
        <v>2.0190517E7</v>
      </c>
      <c r="P904" s="67"/>
      <c r="Q904" s="66">
        <v>55.0</v>
      </c>
      <c r="R904" s="66">
        <v>2.0190517E7</v>
      </c>
      <c r="S904" s="70">
        <v>1.0</v>
      </c>
      <c r="T904" s="70">
        <v>0.0</v>
      </c>
      <c r="U904" s="71" t="s">
        <v>2608</v>
      </c>
      <c r="V904" s="71" t="s">
        <v>2609</v>
      </c>
      <c r="W904" s="71" t="s">
        <v>49</v>
      </c>
      <c r="X904" s="71"/>
      <c r="Y904" s="65" t="s">
        <v>12</v>
      </c>
    </row>
    <row r="905">
      <c r="A905" s="68" t="s">
        <v>75</v>
      </c>
      <c r="B905" s="66">
        <v>2564966.0</v>
      </c>
      <c r="C905" s="66" t="s">
        <v>3664</v>
      </c>
      <c r="D905" s="66" t="s">
        <v>123</v>
      </c>
      <c r="E905" s="66" t="s">
        <v>3665</v>
      </c>
      <c r="F905" s="66" t="s">
        <v>3666</v>
      </c>
      <c r="G905" s="66">
        <v>371.0</v>
      </c>
      <c r="H905" s="66">
        <v>2.014123E7</v>
      </c>
      <c r="I905" s="66">
        <v>0.0</v>
      </c>
      <c r="J905" s="66">
        <v>6.0</v>
      </c>
      <c r="K905" s="67"/>
      <c r="L905" s="67"/>
      <c r="M905" s="68" t="s">
        <v>3667</v>
      </c>
      <c r="N905" s="66">
        <v>235959.0</v>
      </c>
      <c r="O905" s="66">
        <v>2.014123E7</v>
      </c>
      <c r="P905" s="66" t="s">
        <v>3668</v>
      </c>
      <c r="Q905" s="66">
        <v>33.0</v>
      </c>
      <c r="R905" s="66">
        <v>2.014123E7</v>
      </c>
      <c r="S905" s="70">
        <v>1.0</v>
      </c>
      <c r="T905" s="70">
        <v>0.0</v>
      </c>
      <c r="U905" s="71" t="s">
        <v>2608</v>
      </c>
      <c r="V905" s="71" t="s">
        <v>2609</v>
      </c>
      <c r="W905" s="71" t="s">
        <v>49</v>
      </c>
      <c r="X905" s="72"/>
      <c r="Y905" s="65" t="s">
        <v>12</v>
      </c>
    </row>
    <row r="906">
      <c r="A906" s="65" t="s">
        <v>79</v>
      </c>
      <c r="B906" s="66">
        <v>7.8431743E7</v>
      </c>
      <c r="C906" s="65" t="s">
        <v>3669</v>
      </c>
      <c r="D906" s="65" t="s">
        <v>112</v>
      </c>
      <c r="E906" s="65" t="s">
        <v>3670</v>
      </c>
      <c r="F906" s="66" t="s">
        <v>3671</v>
      </c>
      <c r="G906" s="66">
        <v>215.0</v>
      </c>
      <c r="H906" s="66">
        <v>2.0140522E7</v>
      </c>
      <c r="I906" s="66">
        <v>0.0</v>
      </c>
      <c r="J906" s="66">
        <v>6.0</v>
      </c>
      <c r="K906" s="67"/>
      <c r="L906" s="67"/>
      <c r="M906" s="68" t="s">
        <v>3672</v>
      </c>
      <c r="N906" s="66">
        <v>235959.0</v>
      </c>
      <c r="O906" s="66">
        <v>2.0140522E7</v>
      </c>
      <c r="P906" s="66" t="s">
        <v>231</v>
      </c>
      <c r="Q906" s="66">
        <v>12.0</v>
      </c>
      <c r="R906" s="66">
        <v>2.0140522E7</v>
      </c>
      <c r="S906" s="70">
        <v>1.0</v>
      </c>
      <c r="T906" s="70">
        <v>0.0</v>
      </c>
      <c r="U906" s="71" t="s">
        <v>2608</v>
      </c>
      <c r="V906" s="71" t="s">
        <v>2609</v>
      </c>
      <c r="W906" s="71" t="s">
        <v>49</v>
      </c>
      <c r="X906" s="72"/>
      <c r="Y906" s="65" t="s">
        <v>12</v>
      </c>
    </row>
    <row r="907">
      <c r="A907" s="65" t="s">
        <v>60</v>
      </c>
      <c r="B907" s="66">
        <v>1.64113071E8</v>
      </c>
      <c r="C907" s="65" t="s">
        <v>3673</v>
      </c>
      <c r="D907" s="65" t="s">
        <v>106</v>
      </c>
      <c r="E907" s="65" t="s">
        <v>3674</v>
      </c>
      <c r="F907" s="66" t="s">
        <v>3675</v>
      </c>
      <c r="G907" s="66">
        <v>3640.0</v>
      </c>
      <c r="H907" s="66">
        <v>2.0050604E7</v>
      </c>
      <c r="I907" s="66">
        <v>0.0</v>
      </c>
      <c r="J907" s="66">
        <v>1.0</v>
      </c>
      <c r="K907" s="67"/>
      <c r="L907" s="67"/>
      <c r="M907" s="68" t="s">
        <v>3676</v>
      </c>
      <c r="N907" s="66">
        <v>235959.0</v>
      </c>
      <c r="O907" s="66">
        <v>2.0050604E7</v>
      </c>
      <c r="P907" s="66"/>
      <c r="Q907" s="66">
        <v>201.0</v>
      </c>
      <c r="R907" s="66">
        <v>2.0050604E7</v>
      </c>
      <c r="S907" s="70">
        <v>1.0</v>
      </c>
      <c r="T907" s="70">
        <v>0.0</v>
      </c>
      <c r="U907" s="71" t="s">
        <v>2608</v>
      </c>
      <c r="V907" s="71" t="s">
        <v>2609</v>
      </c>
      <c r="W907" s="71" t="s">
        <v>49</v>
      </c>
      <c r="X907" s="72"/>
      <c r="Y907" s="65" t="s">
        <v>12</v>
      </c>
    </row>
    <row r="908">
      <c r="A908" s="66" t="s">
        <v>79</v>
      </c>
      <c r="B908" s="66">
        <v>1.20515599E8</v>
      </c>
      <c r="C908" s="66" t="s">
        <v>3677</v>
      </c>
      <c r="D908" s="66" t="s">
        <v>123</v>
      </c>
      <c r="E908" s="66" t="s">
        <v>3678</v>
      </c>
      <c r="F908" s="66" t="s">
        <v>3679</v>
      </c>
      <c r="G908" s="66">
        <v>263.0</v>
      </c>
      <c r="H908" s="66">
        <v>2.0170919E7</v>
      </c>
      <c r="I908" s="66">
        <v>0.0</v>
      </c>
      <c r="J908" s="66">
        <v>7.0</v>
      </c>
      <c r="K908" s="67"/>
      <c r="L908" s="67"/>
      <c r="M908" s="68" t="s">
        <v>3680</v>
      </c>
      <c r="N908" s="66">
        <v>235959.0</v>
      </c>
      <c r="O908" s="66">
        <v>2.0170919E7</v>
      </c>
      <c r="P908" s="66" t="s">
        <v>3681</v>
      </c>
      <c r="Q908" s="66">
        <v>12.0</v>
      </c>
      <c r="R908" s="66">
        <v>2.0170919E7</v>
      </c>
      <c r="S908" s="70">
        <v>1.0</v>
      </c>
      <c r="T908" s="70">
        <v>0.0</v>
      </c>
      <c r="U908" s="71" t="s">
        <v>2608</v>
      </c>
      <c r="V908" s="71" t="s">
        <v>2609</v>
      </c>
      <c r="W908" s="71" t="s">
        <v>49</v>
      </c>
      <c r="X908" s="72"/>
      <c r="Y908" s="65" t="s">
        <v>12</v>
      </c>
    </row>
    <row r="909">
      <c r="A909" s="68" t="s">
        <v>59</v>
      </c>
      <c r="B909" s="66">
        <v>1.42903459E8</v>
      </c>
      <c r="C909" s="66" t="s">
        <v>257</v>
      </c>
      <c r="D909" s="66" t="s">
        <v>258</v>
      </c>
      <c r="E909" s="66" t="s">
        <v>259</v>
      </c>
      <c r="F909" s="66" t="s">
        <v>260</v>
      </c>
      <c r="G909" s="66">
        <v>1261.0</v>
      </c>
      <c r="H909" s="66">
        <v>2.0140726E7</v>
      </c>
      <c r="I909" s="66">
        <v>0.0</v>
      </c>
      <c r="J909" s="66">
        <v>1.0</v>
      </c>
      <c r="K909" s="67"/>
      <c r="L909" s="67"/>
      <c r="M909" s="68" t="s">
        <v>3682</v>
      </c>
      <c r="N909" s="66">
        <v>235959.0</v>
      </c>
      <c r="O909" s="66">
        <v>2.0140726E7</v>
      </c>
      <c r="P909" s="67"/>
      <c r="Q909" s="66">
        <v>52.0</v>
      </c>
      <c r="R909" s="66">
        <v>2.0140726E7</v>
      </c>
      <c r="S909" s="70">
        <v>1.0</v>
      </c>
      <c r="T909" s="70">
        <v>0.0</v>
      </c>
      <c r="U909" s="71" t="s">
        <v>2608</v>
      </c>
      <c r="V909" s="71" t="s">
        <v>2609</v>
      </c>
      <c r="W909" s="71" t="s">
        <v>51</v>
      </c>
      <c r="X909" s="72"/>
      <c r="Y909" s="66" t="s">
        <v>16</v>
      </c>
    </row>
    <row r="910">
      <c r="A910" s="66" t="s">
        <v>60</v>
      </c>
      <c r="B910" s="66">
        <v>1.1996158E7</v>
      </c>
      <c r="C910" s="66" t="s">
        <v>3683</v>
      </c>
      <c r="D910" s="66" t="s">
        <v>123</v>
      </c>
      <c r="E910" s="66" t="s">
        <v>3684</v>
      </c>
      <c r="F910" s="66" t="s">
        <v>3685</v>
      </c>
      <c r="G910" s="66">
        <v>877.0</v>
      </c>
      <c r="H910" s="66">
        <v>2.0000309E7</v>
      </c>
      <c r="I910" s="66">
        <v>0.0</v>
      </c>
      <c r="J910" s="66">
        <v>1.0</v>
      </c>
      <c r="K910" s="67"/>
      <c r="L910" s="67"/>
      <c r="M910" s="68" t="s">
        <v>3686</v>
      </c>
      <c r="N910" s="66">
        <v>235959.0</v>
      </c>
      <c r="O910" s="66">
        <v>2.0000309E7</v>
      </c>
      <c r="P910" s="67"/>
      <c r="Q910" s="66">
        <v>39.0</v>
      </c>
      <c r="R910" s="66">
        <v>2.0000309E7</v>
      </c>
      <c r="S910" s="70">
        <v>1.0</v>
      </c>
      <c r="T910" s="70">
        <v>0.0</v>
      </c>
      <c r="U910" s="71" t="s">
        <v>2608</v>
      </c>
      <c r="V910" s="71" t="s">
        <v>2609</v>
      </c>
      <c r="W910" s="71" t="s">
        <v>50</v>
      </c>
      <c r="X910" s="72"/>
      <c r="Y910" s="65" t="s">
        <v>14</v>
      </c>
    </row>
    <row r="911">
      <c r="A911" s="66" t="s">
        <v>60</v>
      </c>
      <c r="B911" s="66">
        <v>3.63800317E8</v>
      </c>
      <c r="C911" s="66" t="s">
        <v>3687</v>
      </c>
      <c r="D911" s="66" t="s">
        <v>123</v>
      </c>
      <c r="E911" s="66" t="s">
        <v>3688</v>
      </c>
      <c r="F911" s="66" t="s">
        <v>3689</v>
      </c>
      <c r="G911" s="66">
        <v>1390.0</v>
      </c>
      <c r="H911" s="66">
        <v>2.014091E7</v>
      </c>
      <c r="I911" s="66">
        <v>0.0</v>
      </c>
      <c r="J911" s="66">
        <v>1.0</v>
      </c>
      <c r="K911" s="67"/>
      <c r="L911" s="67"/>
      <c r="M911" s="68" t="s">
        <v>3690</v>
      </c>
      <c r="N911" s="66">
        <v>235959.0</v>
      </c>
      <c r="O911" s="66">
        <v>2.014091E7</v>
      </c>
      <c r="P911" s="66"/>
      <c r="Q911" s="66">
        <v>62.0</v>
      </c>
      <c r="R911" s="66">
        <v>2.014091E7</v>
      </c>
      <c r="S911" s="76">
        <v>1.0</v>
      </c>
      <c r="T911" s="70">
        <v>0.0</v>
      </c>
      <c r="U911" s="71" t="s">
        <v>2608</v>
      </c>
      <c r="V911" s="71" t="s">
        <v>2609</v>
      </c>
      <c r="W911" s="71" t="s">
        <v>50</v>
      </c>
      <c r="X911" s="71"/>
      <c r="Y911" s="65" t="s">
        <v>14</v>
      </c>
    </row>
    <row r="912">
      <c r="A912" s="66" t="s">
        <v>60</v>
      </c>
      <c r="B912" s="66">
        <v>3.56946893E8</v>
      </c>
      <c r="C912" s="66" t="s">
        <v>3691</v>
      </c>
      <c r="D912" s="66" t="s">
        <v>106</v>
      </c>
      <c r="E912" s="66" t="s">
        <v>3692</v>
      </c>
      <c r="F912" s="66" t="s">
        <v>3693</v>
      </c>
      <c r="G912" s="66">
        <v>743.0</v>
      </c>
      <c r="H912" s="66">
        <v>2.0140424E7</v>
      </c>
      <c r="I912" s="66">
        <v>0.0</v>
      </c>
      <c r="J912" s="66">
        <v>1.0</v>
      </c>
      <c r="K912" s="67"/>
      <c r="L912" s="67"/>
      <c r="M912" s="68" t="s">
        <v>3694</v>
      </c>
      <c r="N912" s="66">
        <v>235959.0</v>
      </c>
      <c r="O912" s="66">
        <v>2.0140424E7</v>
      </c>
      <c r="P912" s="66"/>
      <c r="Q912" s="66">
        <v>30.0</v>
      </c>
      <c r="R912" s="66">
        <v>2.0140424E7</v>
      </c>
      <c r="S912" s="70">
        <v>1.0</v>
      </c>
      <c r="T912" s="70">
        <v>0.0</v>
      </c>
      <c r="U912" s="71" t="s">
        <v>2608</v>
      </c>
      <c r="V912" s="71" t="s">
        <v>2609</v>
      </c>
      <c r="W912" s="71" t="s">
        <v>49</v>
      </c>
      <c r="X912" s="72"/>
      <c r="Y912" s="65" t="s">
        <v>12</v>
      </c>
    </row>
    <row r="913">
      <c r="A913" s="66" t="s">
        <v>63</v>
      </c>
      <c r="B913" s="66">
        <v>4.6709027E7</v>
      </c>
      <c r="C913" s="66" t="s">
        <v>3695</v>
      </c>
      <c r="D913" s="66" t="s">
        <v>220</v>
      </c>
      <c r="E913" s="66" t="s">
        <v>3696</v>
      </c>
      <c r="F913" s="66" t="s">
        <v>3697</v>
      </c>
      <c r="G913" s="66">
        <v>502.0</v>
      </c>
      <c r="H913" s="66">
        <v>2.0180502E7</v>
      </c>
      <c r="I913" s="66">
        <v>0.0</v>
      </c>
      <c r="J913" s="66">
        <v>10.0</v>
      </c>
      <c r="K913" s="67"/>
      <c r="L913" s="67"/>
      <c r="M913" s="68" t="s">
        <v>3698</v>
      </c>
      <c r="N913" s="66">
        <v>235959.0</v>
      </c>
      <c r="O913" s="66">
        <v>2.0180502E7</v>
      </c>
      <c r="P913" s="66" t="s">
        <v>3699</v>
      </c>
      <c r="Q913" s="66">
        <v>26.0</v>
      </c>
      <c r="R913" s="66">
        <v>2.0180502E7</v>
      </c>
      <c r="S913" s="70">
        <v>1.0</v>
      </c>
      <c r="T913" s="70">
        <v>0.0</v>
      </c>
      <c r="U913" s="71" t="s">
        <v>2608</v>
      </c>
      <c r="V913" s="71" t="s">
        <v>2609</v>
      </c>
      <c r="W913" s="71" t="s">
        <v>49</v>
      </c>
      <c r="X913" s="72"/>
      <c r="Y913" s="65" t="s">
        <v>12</v>
      </c>
    </row>
    <row r="914">
      <c r="A914" s="65" t="s">
        <v>40</v>
      </c>
      <c r="B914" s="66">
        <v>5017708.0</v>
      </c>
      <c r="C914" s="65" t="s">
        <v>262</v>
      </c>
      <c r="D914" s="65" t="s">
        <v>123</v>
      </c>
      <c r="E914" s="65" t="s">
        <v>263</v>
      </c>
      <c r="F914" s="66" t="s">
        <v>3700</v>
      </c>
      <c r="G914" s="66">
        <v>425.0</v>
      </c>
      <c r="H914" s="66">
        <v>2.0180922E7</v>
      </c>
      <c r="I914" s="66">
        <v>0.0</v>
      </c>
      <c r="J914" s="66">
        <v>10.0</v>
      </c>
      <c r="K914" s="67"/>
      <c r="L914" s="67"/>
      <c r="M914" s="68" t="s">
        <v>3701</v>
      </c>
      <c r="N914" s="66">
        <v>235959.0</v>
      </c>
      <c r="O914" s="66">
        <v>2.0180922E7</v>
      </c>
      <c r="P914" s="66" t="s">
        <v>137</v>
      </c>
      <c r="Q914" s="66">
        <v>15.0</v>
      </c>
      <c r="R914" s="66">
        <v>2.0180922E7</v>
      </c>
      <c r="S914" s="70">
        <v>1.0</v>
      </c>
      <c r="T914" s="70">
        <v>0.0</v>
      </c>
      <c r="U914" s="71" t="s">
        <v>2608</v>
      </c>
      <c r="V914" s="71" t="s">
        <v>2609</v>
      </c>
      <c r="W914" s="71" t="s">
        <v>49</v>
      </c>
      <c r="X914" s="72"/>
      <c r="Y914" s="65" t="s">
        <v>12</v>
      </c>
    </row>
    <row r="915">
      <c r="A915" s="65" t="s">
        <v>60</v>
      </c>
      <c r="B915" s="66">
        <v>2.22599864E8</v>
      </c>
      <c r="C915" s="65" t="s">
        <v>3702</v>
      </c>
      <c r="D915" s="65" t="s">
        <v>106</v>
      </c>
      <c r="E915" s="65" t="s">
        <v>3703</v>
      </c>
      <c r="F915" s="66" t="s">
        <v>3704</v>
      </c>
      <c r="G915" s="66">
        <v>515.0</v>
      </c>
      <c r="H915" s="66">
        <v>2.0070827E7</v>
      </c>
      <c r="I915" s="66">
        <v>0.0</v>
      </c>
      <c r="J915" s="66">
        <v>1.0</v>
      </c>
      <c r="K915" s="67"/>
      <c r="L915" s="67"/>
      <c r="M915" s="68" t="s">
        <v>3705</v>
      </c>
      <c r="N915" s="66">
        <v>235959.0</v>
      </c>
      <c r="O915" s="66">
        <v>2.0070827E7</v>
      </c>
      <c r="P915" s="67"/>
      <c r="Q915" s="66">
        <v>24.0</v>
      </c>
      <c r="R915" s="66">
        <v>2.0070827E7</v>
      </c>
      <c r="S915" s="70">
        <v>1.0</v>
      </c>
      <c r="T915" s="70">
        <v>0.0</v>
      </c>
      <c r="U915" s="71" t="s">
        <v>2608</v>
      </c>
      <c r="V915" s="71" t="s">
        <v>2609</v>
      </c>
      <c r="W915" s="71" t="s">
        <v>49</v>
      </c>
      <c r="X915" s="72"/>
      <c r="Y915" s="65" t="s">
        <v>12</v>
      </c>
    </row>
    <row r="916">
      <c r="A916" s="66" t="s">
        <v>60</v>
      </c>
      <c r="B916" s="66">
        <v>3.7711811E7</v>
      </c>
      <c r="C916" s="66" t="s">
        <v>3706</v>
      </c>
      <c r="D916" s="66" t="s">
        <v>112</v>
      </c>
      <c r="E916" s="66" t="s">
        <v>3707</v>
      </c>
      <c r="F916" s="66" t="s">
        <v>3708</v>
      </c>
      <c r="G916" s="66">
        <v>9758.0</v>
      </c>
      <c r="H916" s="66">
        <v>2.001011E7</v>
      </c>
      <c r="I916" s="66">
        <v>0.0</v>
      </c>
      <c r="J916" s="66">
        <v>1.0</v>
      </c>
      <c r="K916" s="67"/>
      <c r="L916" s="67"/>
      <c r="M916" s="68" t="s">
        <v>3709</v>
      </c>
      <c r="N916" s="66">
        <v>235959.0</v>
      </c>
      <c r="O916" s="66">
        <v>2.001011E7</v>
      </c>
      <c r="P916" s="66"/>
      <c r="Q916" s="66">
        <v>648.0</v>
      </c>
      <c r="R916" s="66">
        <v>2.001011E7</v>
      </c>
      <c r="S916" s="70">
        <v>1.0</v>
      </c>
      <c r="T916" s="70">
        <v>0.0</v>
      </c>
      <c r="U916" s="71" t="s">
        <v>2608</v>
      </c>
      <c r="V916" s="71" t="s">
        <v>2609</v>
      </c>
      <c r="W916" s="71" t="s">
        <v>49</v>
      </c>
      <c r="X916" s="71"/>
      <c r="Y916" s="65" t="s">
        <v>12</v>
      </c>
    </row>
    <row r="917">
      <c r="A917" s="66" t="s">
        <v>60</v>
      </c>
      <c r="B917" s="66">
        <v>1.71279385E8</v>
      </c>
      <c r="C917" s="66" t="s">
        <v>3710</v>
      </c>
      <c r="D917" s="66" t="s">
        <v>106</v>
      </c>
      <c r="E917" s="66" t="s">
        <v>3711</v>
      </c>
      <c r="F917" s="66" t="s">
        <v>3712</v>
      </c>
      <c r="G917" s="66">
        <v>612.0</v>
      </c>
      <c r="H917" s="66">
        <v>2.0051019E7</v>
      </c>
      <c r="I917" s="66">
        <v>0.0</v>
      </c>
      <c r="J917" s="66">
        <v>2.0</v>
      </c>
      <c r="K917" s="67"/>
      <c r="L917" s="67"/>
      <c r="M917" s="68" t="s">
        <v>3713</v>
      </c>
      <c r="N917" s="66">
        <v>235959.0</v>
      </c>
      <c r="O917" s="66">
        <v>2.0051019E7</v>
      </c>
      <c r="P917" s="67"/>
      <c r="Q917" s="66">
        <v>33.0</v>
      </c>
      <c r="R917" s="66">
        <v>2.0051019E7</v>
      </c>
      <c r="S917" s="70">
        <v>1.0</v>
      </c>
      <c r="T917" s="70">
        <v>0.0</v>
      </c>
      <c r="U917" s="71" t="s">
        <v>2608</v>
      </c>
      <c r="V917" s="71" t="s">
        <v>2609</v>
      </c>
      <c r="W917" s="71" t="s">
        <v>49</v>
      </c>
      <c r="X917" s="72"/>
      <c r="Y917" s="65" t="s">
        <v>12</v>
      </c>
    </row>
    <row r="918">
      <c r="A918" s="68" t="s">
        <v>59</v>
      </c>
      <c r="B918" s="66">
        <v>2.03562732E8</v>
      </c>
      <c r="C918" s="66" t="s">
        <v>3714</v>
      </c>
      <c r="D918" s="66" t="s">
        <v>3715</v>
      </c>
      <c r="E918" s="66" t="s">
        <v>3716</v>
      </c>
      <c r="F918" s="66" t="s">
        <v>3717</v>
      </c>
      <c r="G918" s="66">
        <v>538.0</v>
      </c>
      <c r="H918" s="66">
        <v>2.0181231E7</v>
      </c>
      <c r="I918" s="66">
        <v>0.0</v>
      </c>
      <c r="J918" s="66">
        <v>14.0</v>
      </c>
      <c r="K918" s="67"/>
      <c r="L918" s="67"/>
      <c r="M918" s="68" t="s">
        <v>3718</v>
      </c>
      <c r="N918" s="66">
        <v>235959.0</v>
      </c>
      <c r="O918" s="66">
        <v>2.0181231E7</v>
      </c>
      <c r="P918" s="67"/>
      <c r="Q918" s="66">
        <v>24.0</v>
      </c>
      <c r="R918" s="66">
        <v>2.0181231E7</v>
      </c>
      <c r="S918" s="70">
        <v>1.0</v>
      </c>
      <c r="T918" s="70">
        <v>0.0</v>
      </c>
      <c r="U918" s="71" t="s">
        <v>2608</v>
      </c>
      <c r="V918" s="71" t="s">
        <v>2609</v>
      </c>
      <c r="W918" s="71" t="s">
        <v>51</v>
      </c>
      <c r="X918" s="72"/>
      <c r="Y918" s="66" t="s">
        <v>16</v>
      </c>
    </row>
    <row r="919">
      <c r="A919" s="66" t="s">
        <v>79</v>
      </c>
      <c r="B919" s="66">
        <v>1.21502451E8</v>
      </c>
      <c r="C919" s="66" t="s">
        <v>3719</v>
      </c>
      <c r="D919" s="66" t="s">
        <v>123</v>
      </c>
      <c r="E919" s="66" t="s">
        <v>3720</v>
      </c>
      <c r="F919" s="66" t="s">
        <v>3721</v>
      </c>
      <c r="G919" s="66">
        <v>451.0</v>
      </c>
      <c r="H919" s="66">
        <v>2.0171011E7</v>
      </c>
      <c r="I919" s="66">
        <v>0.0</v>
      </c>
      <c r="J919" s="66">
        <v>7.0</v>
      </c>
      <c r="K919" s="67"/>
      <c r="L919" s="67"/>
      <c r="M919" s="68" t="s">
        <v>3722</v>
      </c>
      <c r="N919" s="66">
        <v>235959.0</v>
      </c>
      <c r="O919" s="66">
        <v>2.0171011E7</v>
      </c>
      <c r="P919" s="66" t="s">
        <v>611</v>
      </c>
      <c r="Q919" s="66">
        <v>20.0</v>
      </c>
      <c r="R919" s="66">
        <v>2.0171011E7</v>
      </c>
      <c r="S919" s="70">
        <v>1.0</v>
      </c>
      <c r="T919" s="70">
        <v>0.0</v>
      </c>
      <c r="U919" s="71" t="s">
        <v>2608</v>
      </c>
      <c r="V919" s="71" t="s">
        <v>2609</v>
      </c>
      <c r="W919" s="71" t="s">
        <v>49</v>
      </c>
      <c r="X919" s="72"/>
      <c r="Y919" s="65" t="s">
        <v>12</v>
      </c>
    </row>
    <row r="920">
      <c r="A920" s="66" t="s">
        <v>79</v>
      </c>
      <c r="B920" s="66">
        <v>7.6562554E7</v>
      </c>
      <c r="C920" s="66" t="s">
        <v>3723</v>
      </c>
      <c r="D920" s="66" t="s">
        <v>106</v>
      </c>
      <c r="E920" s="66" t="s">
        <v>3724</v>
      </c>
      <c r="F920" s="66" t="s">
        <v>3725</v>
      </c>
      <c r="G920" s="66">
        <v>375.0</v>
      </c>
      <c r="H920" s="66">
        <v>2.0140331E7</v>
      </c>
      <c r="I920" s="66">
        <v>0.0</v>
      </c>
      <c r="J920" s="66">
        <v>9.0</v>
      </c>
      <c r="K920" s="67"/>
      <c r="L920" s="67"/>
      <c r="M920" s="68" t="s">
        <v>3726</v>
      </c>
      <c r="N920" s="66">
        <v>235959.0</v>
      </c>
      <c r="O920" s="66">
        <v>2.0140331E7</v>
      </c>
      <c r="P920" s="66" t="s">
        <v>3727</v>
      </c>
      <c r="Q920" s="66">
        <v>23.0</v>
      </c>
      <c r="R920" s="66">
        <v>2.0140331E7</v>
      </c>
      <c r="S920" s="70">
        <v>1.0</v>
      </c>
      <c r="T920" s="70">
        <v>0.0</v>
      </c>
      <c r="U920" s="71" t="s">
        <v>2608</v>
      </c>
      <c r="V920" s="71" t="s">
        <v>2609</v>
      </c>
      <c r="W920" s="71" t="s">
        <v>49</v>
      </c>
      <c r="X920" s="67"/>
      <c r="Y920" s="65" t="s">
        <v>12</v>
      </c>
    </row>
    <row r="921">
      <c r="A921" s="66" t="s">
        <v>79</v>
      </c>
      <c r="B921" s="66">
        <v>2.0747312E7</v>
      </c>
      <c r="C921" s="66" t="s">
        <v>3728</v>
      </c>
      <c r="D921" s="66" t="s">
        <v>112</v>
      </c>
      <c r="E921" s="66" t="s">
        <v>3729</v>
      </c>
      <c r="F921" s="66" t="s">
        <v>3730</v>
      </c>
      <c r="G921" s="66">
        <v>83.0</v>
      </c>
      <c r="H921" s="66">
        <v>2.0071001E7</v>
      </c>
      <c r="I921" s="66">
        <v>0.0</v>
      </c>
      <c r="J921" s="66">
        <v>3.0</v>
      </c>
      <c r="K921" s="67"/>
      <c r="L921" s="67"/>
      <c r="M921" s="68" t="s">
        <v>3731</v>
      </c>
      <c r="N921" s="66">
        <v>235959.0</v>
      </c>
      <c r="O921" s="66">
        <v>2.0071001E7</v>
      </c>
      <c r="P921" s="66" t="s">
        <v>228</v>
      </c>
      <c r="Q921" s="66">
        <v>4.0</v>
      </c>
      <c r="R921" s="66">
        <v>2.0071001E7</v>
      </c>
      <c r="S921" s="70">
        <v>1.0</v>
      </c>
      <c r="T921" s="70">
        <v>0.0</v>
      </c>
      <c r="U921" s="71" t="s">
        <v>2608</v>
      </c>
      <c r="V921" s="71" t="s">
        <v>2609</v>
      </c>
      <c r="W921" s="71" t="s">
        <v>49</v>
      </c>
      <c r="X921" s="72"/>
      <c r="Y921" s="65" t="s">
        <v>12</v>
      </c>
    </row>
    <row r="922">
      <c r="A922" s="65" t="s">
        <v>60</v>
      </c>
      <c r="B922" s="66">
        <v>1.02576885E8</v>
      </c>
      <c r="C922" s="65" t="s">
        <v>3732</v>
      </c>
      <c r="D922" s="65" t="s">
        <v>123</v>
      </c>
      <c r="E922" s="65" t="s">
        <v>3733</v>
      </c>
      <c r="F922" s="66" t="s">
        <v>3734</v>
      </c>
      <c r="G922" s="66">
        <v>1344.0</v>
      </c>
      <c r="H922" s="66">
        <v>2.0030403E7</v>
      </c>
      <c r="I922" s="66">
        <v>0.0</v>
      </c>
      <c r="J922" s="66">
        <v>2.0</v>
      </c>
      <c r="K922" s="67"/>
      <c r="L922" s="67"/>
      <c r="M922" s="68" t="s">
        <v>3735</v>
      </c>
      <c r="N922" s="66">
        <v>235959.0</v>
      </c>
      <c r="O922" s="66">
        <v>2.0030403E7</v>
      </c>
      <c r="P922" s="66"/>
      <c r="Q922" s="66">
        <v>59.0</v>
      </c>
      <c r="R922" s="66">
        <v>2.0030403E7</v>
      </c>
      <c r="S922" s="70">
        <v>1.0</v>
      </c>
      <c r="T922" s="70">
        <v>0.0</v>
      </c>
      <c r="U922" s="71" t="s">
        <v>2608</v>
      </c>
      <c r="V922" s="71" t="s">
        <v>2609</v>
      </c>
      <c r="W922" s="71" t="s">
        <v>49</v>
      </c>
      <c r="X922" s="72"/>
      <c r="Y922" s="65" t="s">
        <v>12</v>
      </c>
    </row>
    <row r="923">
      <c r="A923" s="65" t="s">
        <v>60</v>
      </c>
      <c r="B923" s="66">
        <v>1.82020425E8</v>
      </c>
      <c r="C923" s="65" t="s">
        <v>3736</v>
      </c>
      <c r="D923" s="65" t="s">
        <v>106</v>
      </c>
      <c r="E923" s="65" t="s">
        <v>3737</v>
      </c>
      <c r="F923" s="66" t="s">
        <v>3738</v>
      </c>
      <c r="G923" s="66">
        <v>737.0</v>
      </c>
      <c r="H923" s="66">
        <v>2.0060213E7</v>
      </c>
      <c r="I923" s="66">
        <v>0.0</v>
      </c>
      <c r="J923" s="66">
        <v>2.0</v>
      </c>
      <c r="K923" s="67"/>
      <c r="L923" s="67"/>
      <c r="M923" s="68" t="s">
        <v>3739</v>
      </c>
      <c r="N923" s="66">
        <v>235959.0</v>
      </c>
      <c r="O923" s="66">
        <v>2.0060213E7</v>
      </c>
      <c r="P923" s="67"/>
      <c r="Q923" s="66">
        <v>46.0</v>
      </c>
      <c r="R923" s="66">
        <v>2.0060213E7</v>
      </c>
      <c r="S923" s="70">
        <v>1.0</v>
      </c>
      <c r="T923" s="70">
        <v>0.0</v>
      </c>
      <c r="U923" s="71" t="s">
        <v>2608</v>
      </c>
      <c r="V923" s="71" t="s">
        <v>2609</v>
      </c>
      <c r="W923" s="71" t="s">
        <v>49</v>
      </c>
      <c r="X923" s="72"/>
      <c r="Y923" s="65" t="s">
        <v>12</v>
      </c>
    </row>
    <row r="924">
      <c r="A924" s="66" t="s">
        <v>78</v>
      </c>
      <c r="B924" s="66">
        <v>4441272.0</v>
      </c>
      <c r="C924" s="66" t="s">
        <v>3740</v>
      </c>
      <c r="D924" s="66" t="s">
        <v>423</v>
      </c>
      <c r="E924" s="66" t="s">
        <v>3741</v>
      </c>
      <c r="F924" s="66" t="s">
        <v>3742</v>
      </c>
      <c r="G924" s="66">
        <v>2257.0</v>
      </c>
      <c r="H924" s="66">
        <v>2.0140507E7</v>
      </c>
      <c r="I924" s="66">
        <v>0.0</v>
      </c>
      <c r="J924" s="66">
        <v>19.0</v>
      </c>
      <c r="K924" s="67"/>
      <c r="L924" s="67"/>
      <c r="M924" s="68" t="s">
        <v>3743</v>
      </c>
      <c r="N924" s="66">
        <v>235959.0</v>
      </c>
      <c r="O924" s="66">
        <v>2.0140507E7</v>
      </c>
      <c r="P924" s="66" t="s">
        <v>3744</v>
      </c>
      <c r="Q924" s="66">
        <v>127.0</v>
      </c>
      <c r="R924" s="66">
        <v>2.0140507E7</v>
      </c>
      <c r="S924" s="70">
        <v>1.0</v>
      </c>
      <c r="T924" s="70">
        <v>0.0</v>
      </c>
      <c r="U924" s="71" t="s">
        <v>2608</v>
      </c>
      <c r="V924" s="71" t="s">
        <v>2609</v>
      </c>
      <c r="W924" s="71" t="s">
        <v>51</v>
      </c>
      <c r="X924" s="72"/>
      <c r="Y924" s="66" t="s">
        <v>16</v>
      </c>
    </row>
    <row r="925">
      <c r="A925" s="66" t="s">
        <v>60</v>
      </c>
      <c r="B925" s="66">
        <v>8.0966577E7</v>
      </c>
      <c r="C925" s="66" t="s">
        <v>3745</v>
      </c>
      <c r="D925" s="66" t="s">
        <v>106</v>
      </c>
      <c r="E925" s="66" t="s">
        <v>3746</v>
      </c>
      <c r="F925" s="66" t="s">
        <v>3747</v>
      </c>
      <c r="G925" s="66">
        <v>1774.0</v>
      </c>
      <c r="H925" s="66">
        <v>2.0020628E7</v>
      </c>
      <c r="I925" s="66">
        <v>0.0</v>
      </c>
      <c r="J925" s="66">
        <v>1.0</v>
      </c>
      <c r="K925" s="67"/>
      <c r="L925" s="67"/>
      <c r="M925" s="68" t="s">
        <v>3748</v>
      </c>
      <c r="N925" s="66">
        <v>235959.0</v>
      </c>
      <c r="O925" s="66">
        <v>2.0020628E7</v>
      </c>
      <c r="P925" s="66"/>
      <c r="Q925" s="66">
        <v>91.0</v>
      </c>
      <c r="R925" s="66">
        <v>2.0020628E7</v>
      </c>
      <c r="S925" s="70">
        <v>1.0</v>
      </c>
      <c r="T925" s="70">
        <v>0.0</v>
      </c>
      <c r="U925" s="71" t="s">
        <v>2608</v>
      </c>
      <c r="V925" s="71" t="s">
        <v>2609</v>
      </c>
      <c r="W925" s="71" t="s">
        <v>49</v>
      </c>
      <c r="X925" s="72"/>
      <c r="Y925" s="65" t="s">
        <v>12</v>
      </c>
    </row>
    <row r="926">
      <c r="A926" s="65" t="s">
        <v>63</v>
      </c>
      <c r="B926" s="66">
        <v>1.3452889E7</v>
      </c>
      <c r="C926" s="65" t="s">
        <v>3749</v>
      </c>
      <c r="D926" s="65" t="s">
        <v>827</v>
      </c>
      <c r="E926" s="65" t="s">
        <v>3750</v>
      </c>
      <c r="F926" s="66" t="s">
        <v>3751</v>
      </c>
      <c r="G926" s="66">
        <v>170.0</v>
      </c>
      <c r="H926" s="66">
        <v>2.0130313E7</v>
      </c>
      <c r="I926" s="66">
        <v>0.0</v>
      </c>
      <c r="J926" s="66">
        <v>4.0</v>
      </c>
      <c r="K926" s="67"/>
      <c r="L926" s="67"/>
      <c r="M926" s="68" t="s">
        <v>3752</v>
      </c>
      <c r="N926" s="66">
        <v>235959.0</v>
      </c>
      <c r="O926" s="66">
        <v>2.0130313E7</v>
      </c>
      <c r="P926" s="67"/>
      <c r="Q926" s="66">
        <v>12.0</v>
      </c>
      <c r="R926" s="66">
        <v>2.0130313E7</v>
      </c>
      <c r="S926" s="70">
        <v>1.0</v>
      </c>
      <c r="T926" s="70">
        <v>0.0</v>
      </c>
      <c r="U926" s="71" t="s">
        <v>2608</v>
      </c>
      <c r="V926" s="71" t="s">
        <v>2609</v>
      </c>
      <c r="W926" s="71" t="s">
        <v>49</v>
      </c>
      <c r="X926" s="72"/>
      <c r="Y926" s="65" t="s">
        <v>12</v>
      </c>
    </row>
    <row r="927">
      <c r="A927" s="68" t="s">
        <v>24</v>
      </c>
      <c r="B927" s="66">
        <v>2.7241286E7</v>
      </c>
      <c r="C927" s="66" t="s">
        <v>266</v>
      </c>
      <c r="D927" s="66" t="s">
        <v>106</v>
      </c>
      <c r="E927" s="66" t="s">
        <v>267</v>
      </c>
      <c r="F927" s="66" t="s">
        <v>3753</v>
      </c>
      <c r="G927" s="66">
        <v>244.0</v>
      </c>
      <c r="H927" s="66">
        <v>2.013061E7</v>
      </c>
      <c r="I927" s="66">
        <v>0.0</v>
      </c>
      <c r="J927" s="66">
        <v>2.0</v>
      </c>
      <c r="K927" s="67"/>
      <c r="L927" s="67"/>
      <c r="M927" s="66" t="s">
        <v>121</v>
      </c>
      <c r="N927" s="66">
        <v>235959.0</v>
      </c>
      <c r="O927" s="66">
        <v>2.013061E7</v>
      </c>
      <c r="P927" s="67"/>
      <c r="Q927" s="66">
        <v>10.0</v>
      </c>
      <c r="R927" s="66">
        <v>2.013061E7</v>
      </c>
      <c r="S927" s="70">
        <v>1.0</v>
      </c>
      <c r="T927" s="70">
        <v>0.0</v>
      </c>
      <c r="U927" s="71" t="s">
        <v>2608</v>
      </c>
      <c r="V927" s="71" t="s">
        <v>2609</v>
      </c>
      <c r="W927" s="71" t="s">
        <v>49</v>
      </c>
      <c r="X927" s="72"/>
      <c r="Y927" s="65" t="s">
        <v>12</v>
      </c>
    </row>
    <row r="928">
      <c r="A928" s="66" t="s">
        <v>63</v>
      </c>
      <c r="B928" s="66">
        <v>1.685682E7</v>
      </c>
      <c r="C928" s="66" t="s">
        <v>3754</v>
      </c>
      <c r="D928" s="66" t="s">
        <v>112</v>
      </c>
      <c r="E928" s="66" t="s">
        <v>3755</v>
      </c>
      <c r="F928" s="66" t="s">
        <v>3756</v>
      </c>
      <c r="G928" s="66">
        <v>186.0</v>
      </c>
      <c r="H928" s="66">
        <v>2.0131031E7</v>
      </c>
      <c r="I928" s="66">
        <v>0.0</v>
      </c>
      <c r="J928" s="66">
        <v>3.0</v>
      </c>
      <c r="K928" s="67"/>
      <c r="L928" s="67"/>
      <c r="M928" s="68" t="s">
        <v>3757</v>
      </c>
      <c r="N928" s="66">
        <v>235959.0</v>
      </c>
      <c r="O928" s="66">
        <v>2.0131031E7</v>
      </c>
      <c r="P928" s="66"/>
      <c r="Q928" s="66">
        <v>7.0</v>
      </c>
      <c r="R928" s="66">
        <v>2.0131031E7</v>
      </c>
      <c r="S928" s="70">
        <v>1.0</v>
      </c>
      <c r="T928" s="70">
        <v>0.0</v>
      </c>
      <c r="U928" s="71" t="s">
        <v>2608</v>
      </c>
      <c r="V928" s="71" t="s">
        <v>2609</v>
      </c>
      <c r="W928" s="71" t="s">
        <v>49</v>
      </c>
      <c r="X928" s="72"/>
      <c r="Y928" s="65" t="s">
        <v>12</v>
      </c>
    </row>
    <row r="929">
      <c r="A929" s="66" t="s">
        <v>60</v>
      </c>
      <c r="B929" s="66">
        <v>3.48636089E8</v>
      </c>
      <c r="C929" s="66" t="s">
        <v>3758</v>
      </c>
      <c r="D929" s="66" t="s">
        <v>123</v>
      </c>
      <c r="E929" s="66" t="s">
        <v>3759</v>
      </c>
      <c r="F929" s="66" t="s">
        <v>3760</v>
      </c>
      <c r="G929" s="66">
        <v>658.0</v>
      </c>
      <c r="H929" s="66">
        <v>2.0131102E7</v>
      </c>
      <c r="I929" s="66">
        <v>0.0</v>
      </c>
      <c r="J929" s="66">
        <v>2.0</v>
      </c>
      <c r="K929" s="67"/>
      <c r="L929" s="67"/>
      <c r="M929" s="68" t="s">
        <v>3761</v>
      </c>
      <c r="N929" s="66">
        <v>235959.0</v>
      </c>
      <c r="O929" s="66">
        <v>2.0131102E7</v>
      </c>
      <c r="P929" s="67"/>
      <c r="Q929" s="66">
        <v>38.0</v>
      </c>
      <c r="R929" s="66">
        <v>2.0131102E7</v>
      </c>
      <c r="S929" s="70">
        <v>1.0</v>
      </c>
      <c r="T929" s="70">
        <v>0.0</v>
      </c>
      <c r="U929" s="71" t="s">
        <v>2608</v>
      </c>
      <c r="V929" s="71" t="s">
        <v>2609</v>
      </c>
      <c r="W929" s="71" t="s">
        <v>49</v>
      </c>
      <c r="X929" s="72"/>
      <c r="Y929" s="65" t="s">
        <v>12</v>
      </c>
    </row>
    <row r="930">
      <c r="A930" s="68" t="s">
        <v>70</v>
      </c>
      <c r="B930" s="66">
        <v>2981658.0</v>
      </c>
      <c r="C930" s="66" t="s">
        <v>3762</v>
      </c>
      <c r="D930" s="66" t="s">
        <v>123</v>
      </c>
      <c r="E930" s="66" t="s">
        <v>3763</v>
      </c>
      <c r="F930" s="66" t="s">
        <v>3764</v>
      </c>
      <c r="G930" s="66">
        <v>112.0</v>
      </c>
      <c r="H930" s="66">
        <v>2.0170716E7</v>
      </c>
      <c r="I930" s="66">
        <v>0.0</v>
      </c>
      <c r="J930" s="66">
        <v>4.0</v>
      </c>
      <c r="K930" s="67"/>
      <c r="L930" s="67"/>
      <c r="M930" s="68" t="s">
        <v>3765</v>
      </c>
      <c r="N930" s="66">
        <v>235959.0</v>
      </c>
      <c r="O930" s="66">
        <v>2.0170716E7</v>
      </c>
      <c r="P930" s="66"/>
      <c r="Q930" s="66">
        <v>5.0</v>
      </c>
      <c r="R930" s="66">
        <v>2.0170716E7</v>
      </c>
      <c r="S930" s="70">
        <v>1.0</v>
      </c>
      <c r="T930" s="70">
        <v>0.0</v>
      </c>
      <c r="U930" s="71" t="s">
        <v>2608</v>
      </c>
      <c r="V930" s="71" t="s">
        <v>2609</v>
      </c>
      <c r="W930" s="71" t="s">
        <v>49</v>
      </c>
      <c r="X930" s="72"/>
      <c r="Y930" s="65" t="s">
        <v>12</v>
      </c>
    </row>
    <row r="931">
      <c r="A931" s="66" t="s">
        <v>79</v>
      </c>
      <c r="B931" s="66">
        <v>1.30361295E8</v>
      </c>
      <c r="C931" s="66" t="s">
        <v>3766</v>
      </c>
      <c r="D931" s="66" t="s">
        <v>112</v>
      </c>
      <c r="E931" s="66" t="s">
        <v>3767</v>
      </c>
      <c r="F931" s="66" t="s">
        <v>3768</v>
      </c>
      <c r="G931" s="66">
        <v>412.0</v>
      </c>
      <c r="H931" s="66">
        <v>2.0180515E7</v>
      </c>
      <c r="I931" s="66">
        <v>0.0</v>
      </c>
      <c r="J931" s="66">
        <v>10.0</v>
      </c>
      <c r="K931" s="67"/>
      <c r="L931" s="67"/>
      <c r="M931" s="68" t="s">
        <v>3769</v>
      </c>
      <c r="N931" s="66">
        <v>235959.0</v>
      </c>
      <c r="O931" s="66">
        <v>2.0180515E7</v>
      </c>
      <c r="P931" s="66" t="s">
        <v>3770</v>
      </c>
      <c r="Q931" s="66">
        <v>15.0</v>
      </c>
      <c r="R931" s="66">
        <v>2.0180515E7</v>
      </c>
      <c r="S931" s="70">
        <v>1.0</v>
      </c>
      <c r="T931" s="70">
        <v>0.0</v>
      </c>
      <c r="U931" s="71" t="s">
        <v>2608</v>
      </c>
      <c r="V931" s="71" t="s">
        <v>2609</v>
      </c>
      <c r="W931" s="71" t="s">
        <v>49</v>
      </c>
      <c r="X931" s="72"/>
      <c r="Y931" s="65" t="s">
        <v>12</v>
      </c>
    </row>
    <row r="932">
      <c r="A932" s="73" t="s">
        <v>59</v>
      </c>
      <c r="B932" s="66">
        <v>2.05224E8</v>
      </c>
      <c r="C932" s="65" t="s">
        <v>3771</v>
      </c>
      <c r="D932" s="65" t="s">
        <v>123</v>
      </c>
      <c r="E932" s="65" t="s">
        <v>3772</v>
      </c>
      <c r="F932" s="66" t="s">
        <v>3773</v>
      </c>
      <c r="G932" s="66">
        <v>635.0</v>
      </c>
      <c r="H932" s="66">
        <v>2.0190209E7</v>
      </c>
      <c r="I932" s="66">
        <v>0.0</v>
      </c>
      <c r="J932" s="66">
        <v>28.0</v>
      </c>
      <c r="K932" s="67"/>
      <c r="L932" s="67"/>
      <c r="M932" s="68" t="s">
        <v>3774</v>
      </c>
      <c r="N932" s="66">
        <v>235959.0</v>
      </c>
      <c r="O932" s="66">
        <v>2.0190209E7</v>
      </c>
      <c r="P932" s="66" t="s">
        <v>571</v>
      </c>
      <c r="Q932" s="66">
        <v>47.0</v>
      </c>
      <c r="R932" s="66">
        <v>2.0190209E7</v>
      </c>
      <c r="S932" s="70">
        <v>1.0</v>
      </c>
      <c r="T932" s="70">
        <v>0.0</v>
      </c>
      <c r="U932" s="71" t="s">
        <v>2608</v>
      </c>
      <c r="V932" s="71" t="s">
        <v>2609</v>
      </c>
      <c r="W932" s="71" t="s">
        <v>50</v>
      </c>
      <c r="X932" s="72"/>
      <c r="Y932" s="65" t="s">
        <v>14</v>
      </c>
    </row>
    <row r="933">
      <c r="A933" s="66" t="s">
        <v>79</v>
      </c>
      <c r="B933" s="66">
        <v>7.4423437E7</v>
      </c>
      <c r="C933" s="66" t="s">
        <v>3775</v>
      </c>
      <c r="D933" s="66" t="s">
        <v>123</v>
      </c>
      <c r="E933" s="66" t="s">
        <v>3776</v>
      </c>
      <c r="F933" s="66" t="s">
        <v>3777</v>
      </c>
      <c r="G933" s="66">
        <v>602.0</v>
      </c>
      <c r="H933" s="66">
        <v>2.0140122E7</v>
      </c>
      <c r="I933" s="66">
        <v>0.0</v>
      </c>
      <c r="J933" s="66">
        <v>7.0</v>
      </c>
      <c r="K933" s="67"/>
      <c r="L933" s="67"/>
      <c r="M933" s="68" t="s">
        <v>3778</v>
      </c>
      <c r="N933" s="66">
        <v>235959.0</v>
      </c>
      <c r="O933" s="66">
        <v>2.0140122E7</v>
      </c>
      <c r="P933" s="66" t="s">
        <v>3779</v>
      </c>
      <c r="Q933" s="66">
        <v>31.0</v>
      </c>
      <c r="R933" s="66">
        <v>2.0140122E7</v>
      </c>
      <c r="S933" s="76">
        <v>1.0</v>
      </c>
      <c r="T933" s="76">
        <v>0.0</v>
      </c>
      <c r="U933" s="71" t="s">
        <v>2608</v>
      </c>
      <c r="V933" s="71" t="s">
        <v>2609</v>
      </c>
      <c r="W933" s="71" t="s">
        <v>50</v>
      </c>
      <c r="X933" s="67"/>
      <c r="Y933" s="65" t="s">
        <v>14</v>
      </c>
    </row>
    <row r="934">
      <c r="A934" s="66" t="s">
        <v>79</v>
      </c>
      <c r="B934" s="66">
        <v>1.0669443E8</v>
      </c>
      <c r="C934" s="66" t="s">
        <v>3780</v>
      </c>
      <c r="D934" s="66" t="s">
        <v>123</v>
      </c>
      <c r="E934" s="66" t="s">
        <v>3781</v>
      </c>
      <c r="F934" s="66" t="s">
        <v>3782</v>
      </c>
      <c r="G934" s="66">
        <v>379.0</v>
      </c>
      <c r="H934" s="66">
        <v>2.0160826E7</v>
      </c>
      <c r="I934" s="66">
        <v>0.0</v>
      </c>
      <c r="J934" s="66">
        <v>7.0</v>
      </c>
      <c r="K934" s="67"/>
      <c r="L934" s="67"/>
      <c r="M934" s="68" t="s">
        <v>3783</v>
      </c>
      <c r="N934" s="66">
        <v>235959.0</v>
      </c>
      <c r="O934" s="66">
        <v>2.0160826E7</v>
      </c>
      <c r="P934" s="66" t="s">
        <v>3382</v>
      </c>
      <c r="Q934" s="66">
        <v>21.0</v>
      </c>
      <c r="R934" s="66">
        <v>2.0160826E7</v>
      </c>
      <c r="S934" s="70">
        <v>1.0</v>
      </c>
      <c r="T934" s="70">
        <v>0.0</v>
      </c>
      <c r="U934" s="71" t="s">
        <v>2608</v>
      </c>
      <c r="V934" s="71" t="s">
        <v>2609</v>
      </c>
      <c r="W934" s="71" t="s">
        <v>50</v>
      </c>
      <c r="X934" s="67"/>
      <c r="Y934" s="65" t="s">
        <v>14</v>
      </c>
    </row>
    <row r="935">
      <c r="A935" s="65" t="s">
        <v>60</v>
      </c>
      <c r="B935" s="66">
        <v>2.41899491E8</v>
      </c>
      <c r="C935" s="65" t="s">
        <v>3784</v>
      </c>
      <c r="D935" s="65" t="s">
        <v>123</v>
      </c>
      <c r="E935" s="65" t="s">
        <v>3785</v>
      </c>
      <c r="F935" s="66" t="s">
        <v>3786</v>
      </c>
      <c r="G935" s="66">
        <v>319.0</v>
      </c>
      <c r="H935" s="66">
        <v>2.0080506E7</v>
      </c>
      <c r="I935" s="66">
        <v>0.0</v>
      </c>
      <c r="J935" s="66">
        <v>1.0</v>
      </c>
      <c r="K935" s="67"/>
      <c r="L935" s="67"/>
      <c r="M935" s="68" t="s">
        <v>3787</v>
      </c>
      <c r="N935" s="66">
        <v>235959.0</v>
      </c>
      <c r="O935" s="66">
        <v>2.0080506E7</v>
      </c>
      <c r="P935" s="67"/>
      <c r="Q935" s="66">
        <v>17.0</v>
      </c>
      <c r="R935" s="66">
        <v>2.0080506E7</v>
      </c>
      <c r="S935" s="70">
        <v>1.0</v>
      </c>
      <c r="T935" s="70">
        <v>0.0</v>
      </c>
      <c r="U935" s="71" t="s">
        <v>2608</v>
      </c>
      <c r="V935" s="71" t="s">
        <v>2609</v>
      </c>
      <c r="W935" s="71" t="s">
        <v>49</v>
      </c>
      <c r="X935" s="72"/>
      <c r="Y935" s="65" t="s">
        <v>14</v>
      </c>
    </row>
    <row r="936">
      <c r="A936" s="66" t="s">
        <v>28</v>
      </c>
      <c r="B936" s="66">
        <v>4616112.0</v>
      </c>
      <c r="C936" s="66" t="s">
        <v>3788</v>
      </c>
      <c r="D936" s="66" t="s">
        <v>123</v>
      </c>
      <c r="E936" s="66" t="s">
        <v>272</v>
      </c>
      <c r="F936" s="66" t="s">
        <v>3789</v>
      </c>
      <c r="G936" s="66">
        <v>245.0</v>
      </c>
      <c r="H936" s="66">
        <v>2.0170509E7</v>
      </c>
      <c r="I936" s="66">
        <v>0.0</v>
      </c>
      <c r="J936" s="66">
        <v>4.0</v>
      </c>
      <c r="K936" s="67"/>
      <c r="L936" s="67"/>
      <c r="M936" s="68" t="s">
        <v>3790</v>
      </c>
      <c r="N936" s="66">
        <v>235959.0</v>
      </c>
      <c r="O936" s="66">
        <v>2.0170509E7</v>
      </c>
      <c r="P936" s="67"/>
      <c r="Q936" s="66">
        <v>6.0</v>
      </c>
      <c r="R936" s="66">
        <v>2.0170509E7</v>
      </c>
      <c r="S936" s="70">
        <v>1.0</v>
      </c>
      <c r="T936" s="70">
        <v>0.0</v>
      </c>
      <c r="U936" s="71" t="s">
        <v>2608</v>
      </c>
      <c r="V936" s="71" t="s">
        <v>2609</v>
      </c>
      <c r="W936" s="71" t="s">
        <v>49</v>
      </c>
      <c r="X936" s="72"/>
      <c r="Y936" s="65" t="s">
        <v>12</v>
      </c>
    </row>
    <row r="937">
      <c r="A937" s="65" t="s">
        <v>62</v>
      </c>
      <c r="B937" s="66">
        <v>8654423.0</v>
      </c>
      <c r="C937" s="65" t="s">
        <v>3791</v>
      </c>
      <c r="D937" s="65" t="s">
        <v>118</v>
      </c>
      <c r="E937" s="65" t="s">
        <v>3792</v>
      </c>
      <c r="F937" s="66" t="s">
        <v>3793</v>
      </c>
      <c r="G937" s="66">
        <v>326.0</v>
      </c>
      <c r="H937" s="66">
        <v>2.0081113E7</v>
      </c>
      <c r="I937" s="66">
        <v>0.0</v>
      </c>
      <c r="J937" s="66">
        <v>5.0</v>
      </c>
      <c r="K937" s="67"/>
      <c r="L937" s="67"/>
      <c r="M937" s="66" t="s">
        <v>121</v>
      </c>
      <c r="N937" s="66">
        <v>235959.0</v>
      </c>
      <c r="O937" s="66">
        <v>2.0081113E7</v>
      </c>
      <c r="P937" s="66"/>
      <c r="Q937" s="66">
        <v>17.0</v>
      </c>
      <c r="R937" s="66">
        <v>2.0081113E7</v>
      </c>
      <c r="S937" s="69">
        <v>1.0</v>
      </c>
      <c r="T937" s="69">
        <v>1.0</v>
      </c>
      <c r="U937" s="71" t="s">
        <v>2608</v>
      </c>
      <c r="V937" s="71" t="s">
        <v>2609</v>
      </c>
      <c r="W937" s="71" t="s">
        <v>49</v>
      </c>
      <c r="X937" s="72"/>
      <c r="Y937" s="66" t="s">
        <v>18</v>
      </c>
    </row>
    <row r="938">
      <c r="A938" s="66" t="s">
        <v>63</v>
      </c>
      <c r="B938" s="66">
        <v>2.7078245E7</v>
      </c>
      <c r="C938" s="66" t="s">
        <v>3794</v>
      </c>
      <c r="D938" s="66" t="s">
        <v>244</v>
      </c>
      <c r="E938" s="66" t="s">
        <v>3795</v>
      </c>
      <c r="F938" s="66" t="s">
        <v>3796</v>
      </c>
      <c r="G938" s="66">
        <v>728.0</v>
      </c>
      <c r="H938" s="66">
        <v>2.0150429E7</v>
      </c>
      <c r="I938" s="66">
        <v>0.0</v>
      </c>
      <c r="J938" s="66">
        <v>14.0</v>
      </c>
      <c r="K938" s="67"/>
      <c r="L938" s="67"/>
      <c r="M938" s="68" t="s">
        <v>3797</v>
      </c>
      <c r="N938" s="66">
        <v>235959.0</v>
      </c>
      <c r="O938" s="66">
        <v>2.0150429E7</v>
      </c>
      <c r="P938" s="66" t="s">
        <v>3798</v>
      </c>
      <c r="Q938" s="66">
        <v>51.0</v>
      </c>
      <c r="R938" s="66">
        <v>2.0150429E7</v>
      </c>
      <c r="S938" s="70">
        <v>1.0</v>
      </c>
      <c r="T938" s="70">
        <v>0.0</v>
      </c>
      <c r="U938" s="71" t="s">
        <v>2608</v>
      </c>
      <c r="V938" s="71" t="s">
        <v>2609</v>
      </c>
      <c r="W938" s="71" t="s">
        <v>51</v>
      </c>
      <c r="X938" s="71"/>
      <c r="Y938" s="66" t="s">
        <v>16</v>
      </c>
    </row>
    <row r="939">
      <c r="A939" s="65" t="s">
        <v>62</v>
      </c>
      <c r="B939" s="66">
        <v>2.0450593E7</v>
      </c>
      <c r="C939" s="65" t="s">
        <v>3799</v>
      </c>
      <c r="D939" s="65" t="s">
        <v>244</v>
      </c>
      <c r="E939" s="65" t="s">
        <v>3800</v>
      </c>
      <c r="F939" s="66" t="s">
        <v>3801</v>
      </c>
      <c r="G939" s="66">
        <v>219.0</v>
      </c>
      <c r="H939" s="66">
        <v>2.0150429E7</v>
      </c>
      <c r="I939" s="66">
        <v>0.0</v>
      </c>
      <c r="J939" s="66">
        <v>2.0</v>
      </c>
      <c r="K939" s="67"/>
      <c r="L939" s="67"/>
      <c r="M939" s="66" t="s">
        <v>121</v>
      </c>
      <c r="N939" s="66">
        <v>235959.0</v>
      </c>
      <c r="O939" s="66">
        <v>2.0150429E7</v>
      </c>
      <c r="P939" s="66"/>
      <c r="Q939" s="66">
        <v>14.0</v>
      </c>
      <c r="R939" s="66">
        <v>2.0150429E7</v>
      </c>
      <c r="S939" s="70">
        <v>1.0</v>
      </c>
      <c r="T939" s="70">
        <v>0.0</v>
      </c>
      <c r="U939" s="71" t="s">
        <v>2608</v>
      </c>
      <c r="V939" s="71" t="s">
        <v>2609</v>
      </c>
      <c r="W939" s="71" t="s">
        <v>51</v>
      </c>
      <c r="X939" s="72"/>
      <c r="Y939" s="66" t="s">
        <v>16</v>
      </c>
    </row>
    <row r="940">
      <c r="A940" s="66" t="s">
        <v>63</v>
      </c>
      <c r="B940" s="66">
        <v>2.7078208E7</v>
      </c>
      <c r="C940" s="66" t="s">
        <v>3802</v>
      </c>
      <c r="D940" s="66" t="s">
        <v>244</v>
      </c>
      <c r="E940" s="66" t="s">
        <v>3803</v>
      </c>
      <c r="F940" s="66" t="s">
        <v>3796</v>
      </c>
      <c r="G940" s="66">
        <v>728.0</v>
      </c>
      <c r="H940" s="66">
        <v>2.0150429E7</v>
      </c>
      <c r="I940" s="66">
        <v>0.0</v>
      </c>
      <c r="J940" s="66">
        <v>14.0</v>
      </c>
      <c r="K940" s="67"/>
      <c r="L940" s="67"/>
      <c r="M940" s="68" t="s">
        <v>3797</v>
      </c>
      <c r="N940" s="66">
        <v>235959.0</v>
      </c>
      <c r="O940" s="66">
        <v>2.0150429E7</v>
      </c>
      <c r="P940" s="66" t="s">
        <v>3798</v>
      </c>
      <c r="Q940" s="66">
        <v>51.0</v>
      </c>
      <c r="R940" s="66">
        <v>2.0150429E7</v>
      </c>
      <c r="S940" s="70">
        <v>1.0</v>
      </c>
      <c r="T940" s="70">
        <v>0.0</v>
      </c>
      <c r="U940" s="71" t="s">
        <v>2608</v>
      </c>
      <c r="V940" s="71" t="s">
        <v>2609</v>
      </c>
      <c r="W940" s="71" t="s">
        <v>51</v>
      </c>
      <c r="X940" s="72"/>
      <c r="Y940" s="66" t="s">
        <v>16</v>
      </c>
    </row>
    <row r="941">
      <c r="A941" s="65" t="s">
        <v>79</v>
      </c>
      <c r="B941" s="66">
        <v>1.2703616E7</v>
      </c>
      <c r="C941" s="65" t="s">
        <v>3804</v>
      </c>
      <c r="D941" s="65" t="s">
        <v>106</v>
      </c>
      <c r="E941" s="65" t="s">
        <v>3805</v>
      </c>
      <c r="F941" s="66" t="s">
        <v>3806</v>
      </c>
      <c r="G941" s="66">
        <v>124.0</v>
      </c>
      <c r="H941" s="66">
        <v>2.006092E7</v>
      </c>
      <c r="I941" s="66">
        <v>0.0</v>
      </c>
      <c r="J941" s="66">
        <v>2.0</v>
      </c>
      <c r="K941" s="67"/>
      <c r="L941" s="67"/>
      <c r="M941" s="68" t="s">
        <v>3807</v>
      </c>
      <c r="N941" s="66">
        <v>235959.0</v>
      </c>
      <c r="O941" s="66">
        <v>2.006092E7</v>
      </c>
      <c r="P941" s="67"/>
      <c r="Q941" s="66">
        <v>5.0</v>
      </c>
      <c r="R941" s="66">
        <v>2.006092E7</v>
      </c>
      <c r="S941" s="70">
        <v>1.0</v>
      </c>
      <c r="T941" s="70">
        <v>0.0</v>
      </c>
      <c r="U941" s="71" t="s">
        <v>2608</v>
      </c>
      <c r="V941" s="71" t="s">
        <v>2609</v>
      </c>
      <c r="W941" s="71" t="s">
        <v>49</v>
      </c>
      <c r="X941" s="65"/>
      <c r="Y941" s="65" t="s">
        <v>12</v>
      </c>
    </row>
    <row r="942">
      <c r="A942" s="68" t="s">
        <v>56</v>
      </c>
      <c r="B942" s="66">
        <v>5776427.0</v>
      </c>
      <c r="C942" s="66" t="s">
        <v>3808</v>
      </c>
      <c r="D942" s="66" t="s">
        <v>118</v>
      </c>
      <c r="E942" s="66" t="s">
        <v>3809</v>
      </c>
      <c r="F942" s="66" t="s">
        <v>3810</v>
      </c>
      <c r="G942" s="66">
        <v>2938.0</v>
      </c>
      <c r="H942" s="66">
        <v>2.0190208E7</v>
      </c>
      <c r="I942" s="66">
        <v>0.0</v>
      </c>
      <c r="J942" s="66">
        <v>92.0</v>
      </c>
      <c r="K942" s="67"/>
      <c r="L942" s="67"/>
      <c r="M942" s="68" t="s">
        <v>3811</v>
      </c>
      <c r="N942" s="66">
        <v>235959.0</v>
      </c>
      <c r="O942" s="66">
        <v>2.0190208E7</v>
      </c>
      <c r="P942" s="66" t="s">
        <v>3812</v>
      </c>
      <c r="Q942" s="66">
        <v>144.0</v>
      </c>
      <c r="R942" s="66">
        <v>2.0190208E7</v>
      </c>
      <c r="S942" s="69">
        <v>1.0</v>
      </c>
      <c r="T942" s="69">
        <v>1.0</v>
      </c>
      <c r="U942" s="71" t="s">
        <v>2608</v>
      </c>
      <c r="V942" s="71" t="s">
        <v>2609</v>
      </c>
      <c r="W942" s="71" t="s">
        <v>49</v>
      </c>
      <c r="X942" s="72"/>
      <c r="Y942" s="66" t="s">
        <v>18</v>
      </c>
    </row>
    <row r="943">
      <c r="A943" s="73" t="s">
        <v>60</v>
      </c>
      <c r="B943" s="66">
        <v>1.82798115E8</v>
      </c>
      <c r="C943" s="65" t="s">
        <v>3813</v>
      </c>
      <c r="D943" s="65" t="s">
        <v>112</v>
      </c>
      <c r="E943" s="65" t="s">
        <v>3814</v>
      </c>
      <c r="F943" s="66" t="s">
        <v>3815</v>
      </c>
      <c r="G943" s="66">
        <v>568.0</v>
      </c>
      <c r="H943" s="66">
        <v>2.0060219E7</v>
      </c>
      <c r="I943" s="66">
        <v>0.0</v>
      </c>
      <c r="J943" s="66">
        <v>2.0</v>
      </c>
      <c r="K943" s="67"/>
      <c r="L943" s="67"/>
      <c r="M943" s="68" t="s">
        <v>3816</v>
      </c>
      <c r="N943" s="66">
        <v>235959.0</v>
      </c>
      <c r="O943" s="66">
        <v>2.0060219E7</v>
      </c>
      <c r="P943" s="66"/>
      <c r="Q943" s="66">
        <v>37.0</v>
      </c>
      <c r="R943" s="66">
        <v>2.0060219E7</v>
      </c>
      <c r="S943" s="70">
        <v>1.0</v>
      </c>
      <c r="T943" s="70">
        <v>0.0</v>
      </c>
      <c r="U943" s="71" t="s">
        <v>2608</v>
      </c>
      <c r="V943" s="71" t="s">
        <v>2609</v>
      </c>
      <c r="W943" s="71" t="s">
        <v>49</v>
      </c>
      <c r="X943" s="72"/>
      <c r="Y943" s="65" t="s">
        <v>12</v>
      </c>
    </row>
    <row r="944">
      <c r="A944" s="66" t="s">
        <v>60</v>
      </c>
      <c r="B944" s="66">
        <v>4.53133205E8</v>
      </c>
      <c r="C944" s="66" t="s">
        <v>275</v>
      </c>
      <c r="D944" s="66" t="s">
        <v>123</v>
      </c>
      <c r="E944" s="66" t="s">
        <v>3817</v>
      </c>
      <c r="F944" s="66" t="s">
        <v>765</v>
      </c>
      <c r="G944" s="66">
        <v>1301.0</v>
      </c>
      <c r="H944" s="66">
        <v>2.0191128E7</v>
      </c>
      <c r="I944" s="66">
        <v>0.0</v>
      </c>
      <c r="J944" s="66">
        <v>49.0</v>
      </c>
      <c r="K944" s="67"/>
      <c r="L944" s="67"/>
      <c r="M944" s="66" t="s">
        <v>121</v>
      </c>
      <c r="N944" s="66">
        <v>235959.0</v>
      </c>
      <c r="O944" s="66">
        <v>2.0191128E7</v>
      </c>
      <c r="P944" s="67"/>
      <c r="Q944" s="66">
        <v>105.0</v>
      </c>
      <c r="R944" s="66">
        <v>2.0191128E7</v>
      </c>
      <c r="S944" s="70">
        <v>1.0</v>
      </c>
      <c r="T944" s="70">
        <v>0.0</v>
      </c>
      <c r="U944" s="71" t="s">
        <v>2608</v>
      </c>
      <c r="V944" s="71" t="s">
        <v>2609</v>
      </c>
      <c r="W944" s="71" t="s">
        <v>49</v>
      </c>
      <c r="X944" s="72"/>
      <c r="Y944" s="65" t="s">
        <v>12</v>
      </c>
    </row>
    <row r="945">
      <c r="A945" s="65" t="s">
        <v>60</v>
      </c>
      <c r="B945" s="66">
        <v>1.46866141E8</v>
      </c>
      <c r="C945" s="65" t="s">
        <v>3818</v>
      </c>
      <c r="D945" s="65" t="s">
        <v>215</v>
      </c>
      <c r="E945" s="65" t="s">
        <v>3819</v>
      </c>
      <c r="F945" s="66" t="s">
        <v>3820</v>
      </c>
      <c r="G945" s="66">
        <v>95.0</v>
      </c>
      <c r="H945" s="66">
        <v>2.0041121E7</v>
      </c>
      <c r="I945" s="66">
        <v>0.0</v>
      </c>
      <c r="J945" s="66">
        <v>1.0</v>
      </c>
      <c r="K945" s="67"/>
      <c r="L945" s="67"/>
      <c r="M945" s="68" t="s">
        <v>3821</v>
      </c>
      <c r="N945" s="66">
        <v>235959.0</v>
      </c>
      <c r="O945" s="66">
        <v>2.0041121E7</v>
      </c>
      <c r="P945" s="67"/>
      <c r="Q945" s="66">
        <v>3.0</v>
      </c>
      <c r="R945" s="66">
        <v>2.0041121E7</v>
      </c>
      <c r="S945" s="70">
        <v>1.0</v>
      </c>
      <c r="T945" s="70">
        <v>0.0</v>
      </c>
      <c r="U945" s="71" t="s">
        <v>2608</v>
      </c>
      <c r="V945" s="71" t="s">
        <v>2609</v>
      </c>
      <c r="W945" s="71" t="s">
        <v>49</v>
      </c>
      <c r="X945" s="65"/>
      <c r="Y945" s="65" t="s">
        <v>12</v>
      </c>
    </row>
    <row r="946">
      <c r="A946" s="66" t="s">
        <v>60</v>
      </c>
      <c r="B946" s="66">
        <v>4.3839709E8</v>
      </c>
      <c r="C946" s="66" t="s">
        <v>3822</v>
      </c>
      <c r="D946" s="66" t="s">
        <v>220</v>
      </c>
      <c r="E946" s="66" t="s">
        <v>3823</v>
      </c>
      <c r="F946" s="66" t="s">
        <v>3824</v>
      </c>
      <c r="G946" s="66">
        <v>532.0</v>
      </c>
      <c r="H946" s="66">
        <v>2.0181103E7</v>
      </c>
      <c r="I946" s="66">
        <v>0.0</v>
      </c>
      <c r="J946" s="66">
        <v>1.0</v>
      </c>
      <c r="K946" s="67"/>
      <c r="L946" s="67"/>
      <c r="M946" s="68" t="s">
        <v>3825</v>
      </c>
      <c r="N946" s="66">
        <v>235959.0</v>
      </c>
      <c r="O946" s="66">
        <v>2.0181103E7</v>
      </c>
      <c r="P946" s="67"/>
      <c r="Q946" s="66">
        <v>27.0</v>
      </c>
      <c r="R946" s="66">
        <v>2.0181103E7</v>
      </c>
      <c r="S946" s="70">
        <v>1.0</v>
      </c>
      <c r="T946" s="70">
        <v>0.0</v>
      </c>
      <c r="U946" s="71" t="s">
        <v>2608</v>
      </c>
      <c r="V946" s="71" t="s">
        <v>2609</v>
      </c>
      <c r="W946" s="71" t="s">
        <v>49</v>
      </c>
      <c r="X946" s="72"/>
      <c r="Y946" s="65" t="s">
        <v>12</v>
      </c>
    </row>
    <row r="947">
      <c r="A947" s="66" t="s">
        <v>63</v>
      </c>
      <c r="B947" s="66">
        <v>2.4425049E7</v>
      </c>
      <c r="C947" s="66" t="s">
        <v>3826</v>
      </c>
      <c r="D947" s="66" t="s">
        <v>112</v>
      </c>
      <c r="E947" s="66" t="s">
        <v>3827</v>
      </c>
      <c r="F947" s="66" t="s">
        <v>3828</v>
      </c>
      <c r="G947" s="66">
        <v>1291.0</v>
      </c>
      <c r="H947" s="66">
        <v>2.0141118E7</v>
      </c>
      <c r="I947" s="66">
        <v>0.0</v>
      </c>
      <c r="J947" s="66">
        <v>15.0</v>
      </c>
      <c r="K947" s="67"/>
      <c r="L947" s="67"/>
      <c r="M947" s="68" t="s">
        <v>3829</v>
      </c>
      <c r="N947" s="66">
        <v>235959.0</v>
      </c>
      <c r="O947" s="66">
        <v>2.0141118E7</v>
      </c>
      <c r="P947" s="67"/>
      <c r="Q947" s="66">
        <v>41.0</v>
      </c>
      <c r="R947" s="66">
        <v>2.0141118E7</v>
      </c>
      <c r="S947" s="70">
        <v>1.0</v>
      </c>
      <c r="T947" s="70">
        <v>0.0</v>
      </c>
      <c r="U947" s="71" t="s">
        <v>2608</v>
      </c>
      <c r="V947" s="71" t="s">
        <v>2609</v>
      </c>
      <c r="W947" s="71" t="s">
        <v>49</v>
      </c>
      <c r="X947" s="71"/>
      <c r="Y947" s="65" t="s">
        <v>12</v>
      </c>
    </row>
    <row r="948">
      <c r="A948" s="66" t="s">
        <v>60</v>
      </c>
      <c r="B948" s="66">
        <v>3.69773673E8</v>
      </c>
      <c r="C948" s="66" t="s">
        <v>3830</v>
      </c>
      <c r="D948" s="66" t="s">
        <v>244</v>
      </c>
      <c r="E948" s="66" t="s">
        <v>3831</v>
      </c>
      <c r="F948" s="66" t="s">
        <v>3832</v>
      </c>
      <c r="G948" s="66">
        <v>477.0</v>
      </c>
      <c r="H948" s="66">
        <v>2.0150122E7</v>
      </c>
      <c r="I948" s="66">
        <v>0.0</v>
      </c>
      <c r="J948" s="66">
        <v>1.0</v>
      </c>
      <c r="K948" s="67"/>
      <c r="L948" s="67"/>
      <c r="M948" s="68" t="s">
        <v>3833</v>
      </c>
      <c r="N948" s="66">
        <v>235959.0</v>
      </c>
      <c r="O948" s="66">
        <v>2.0150122E7</v>
      </c>
      <c r="P948" s="66"/>
      <c r="Q948" s="66">
        <v>26.0</v>
      </c>
      <c r="R948" s="66">
        <v>2.0150122E7</v>
      </c>
      <c r="S948" s="70">
        <v>1.0</v>
      </c>
      <c r="T948" s="70">
        <v>0.0</v>
      </c>
      <c r="U948" s="71" t="s">
        <v>2608</v>
      </c>
      <c r="V948" s="71" t="s">
        <v>2609</v>
      </c>
      <c r="W948" s="71" t="s">
        <v>51</v>
      </c>
      <c r="X948" s="72"/>
      <c r="Y948" s="66" t="s">
        <v>16</v>
      </c>
    </row>
    <row r="949">
      <c r="A949" s="74" t="s">
        <v>59</v>
      </c>
      <c r="B949" s="66">
        <v>1.74129294E8</v>
      </c>
      <c r="C949" s="65" t="s">
        <v>3834</v>
      </c>
      <c r="D949" s="65" t="s">
        <v>118</v>
      </c>
      <c r="E949" s="65" t="s">
        <v>3835</v>
      </c>
      <c r="F949" s="66" t="s">
        <v>3836</v>
      </c>
      <c r="G949" s="66">
        <v>752.0</v>
      </c>
      <c r="H949" s="66">
        <v>2.0161012E7</v>
      </c>
      <c r="I949" s="66">
        <v>0.0</v>
      </c>
      <c r="J949" s="66">
        <v>13.0</v>
      </c>
      <c r="K949" s="67"/>
      <c r="L949" s="67"/>
      <c r="M949" s="68" t="s">
        <v>3837</v>
      </c>
      <c r="N949" s="66">
        <v>235959.0</v>
      </c>
      <c r="O949" s="66">
        <v>2.0161012E7</v>
      </c>
      <c r="P949" s="66"/>
      <c r="Q949" s="66">
        <v>37.0</v>
      </c>
      <c r="R949" s="66">
        <v>2.0161012E7</v>
      </c>
      <c r="S949" s="69">
        <v>1.0</v>
      </c>
      <c r="T949" s="69">
        <v>1.0</v>
      </c>
      <c r="U949" s="71" t="s">
        <v>2608</v>
      </c>
      <c r="V949" s="71" t="s">
        <v>2609</v>
      </c>
      <c r="W949" s="71" t="s">
        <v>49</v>
      </c>
      <c r="X949" s="72"/>
      <c r="Y949" s="66" t="s">
        <v>18</v>
      </c>
    </row>
    <row r="950">
      <c r="A950" s="74" t="s">
        <v>59</v>
      </c>
      <c r="B950" s="66">
        <v>1.78581588E8</v>
      </c>
      <c r="C950" s="65" t="s">
        <v>3838</v>
      </c>
      <c r="D950" s="65" t="s">
        <v>106</v>
      </c>
      <c r="E950" s="65" t="s">
        <v>3839</v>
      </c>
      <c r="F950" s="66" t="s">
        <v>3840</v>
      </c>
      <c r="G950" s="66">
        <v>779.0</v>
      </c>
      <c r="H950" s="66">
        <v>2.0170225E7</v>
      </c>
      <c r="I950" s="66">
        <v>0.0</v>
      </c>
      <c r="J950" s="66">
        <v>15.0</v>
      </c>
      <c r="K950" s="67"/>
      <c r="L950" s="67"/>
      <c r="M950" s="68" t="s">
        <v>3841</v>
      </c>
      <c r="N950" s="66">
        <v>235959.0</v>
      </c>
      <c r="O950" s="66">
        <v>2.0170225E7</v>
      </c>
      <c r="P950" s="66" t="s">
        <v>3842</v>
      </c>
      <c r="Q950" s="66">
        <v>33.0</v>
      </c>
      <c r="R950" s="66">
        <v>2.0170225E7</v>
      </c>
      <c r="S950" s="70">
        <v>1.0</v>
      </c>
      <c r="T950" s="70">
        <v>0.0</v>
      </c>
      <c r="U950" s="71" t="s">
        <v>2608</v>
      </c>
      <c r="V950" s="71" t="s">
        <v>2609</v>
      </c>
      <c r="W950" s="71" t="s">
        <v>49</v>
      </c>
      <c r="X950" s="72"/>
      <c r="Y950" s="65" t="s">
        <v>12</v>
      </c>
    </row>
    <row r="951">
      <c r="A951" s="74" t="s">
        <v>59</v>
      </c>
      <c r="B951" s="66">
        <v>7.3447744E7</v>
      </c>
      <c r="C951" s="65" t="s">
        <v>280</v>
      </c>
      <c r="D951" s="65" t="s">
        <v>106</v>
      </c>
      <c r="E951" s="65" t="s">
        <v>281</v>
      </c>
      <c r="F951" s="66" t="s">
        <v>3843</v>
      </c>
      <c r="G951" s="66">
        <v>470.0</v>
      </c>
      <c r="H951" s="66">
        <v>2.0070813E7</v>
      </c>
      <c r="I951" s="66">
        <v>0.0</v>
      </c>
      <c r="J951" s="66">
        <v>1.0</v>
      </c>
      <c r="K951" s="67"/>
      <c r="L951" s="67"/>
      <c r="M951" s="68" t="s">
        <v>3844</v>
      </c>
      <c r="N951" s="66">
        <v>235959.0</v>
      </c>
      <c r="O951" s="66">
        <v>2.0070813E7</v>
      </c>
      <c r="P951" s="66"/>
      <c r="Q951" s="66">
        <v>18.0</v>
      </c>
      <c r="R951" s="66">
        <v>2.0070813E7</v>
      </c>
      <c r="S951" s="70">
        <v>1.0</v>
      </c>
      <c r="T951" s="70">
        <v>0.0</v>
      </c>
      <c r="U951" s="71" t="s">
        <v>2608</v>
      </c>
      <c r="V951" s="71" t="s">
        <v>2609</v>
      </c>
      <c r="W951" s="71" t="s">
        <v>49</v>
      </c>
      <c r="X951" s="72"/>
      <c r="Y951" s="65" t="s">
        <v>12</v>
      </c>
    </row>
    <row r="952">
      <c r="A952" s="66" t="s">
        <v>60</v>
      </c>
      <c r="B952" s="66">
        <v>2.44045799E8</v>
      </c>
      <c r="C952" s="66" t="s">
        <v>3845</v>
      </c>
      <c r="D952" s="66" t="s">
        <v>112</v>
      </c>
      <c r="E952" s="66" t="s">
        <v>3846</v>
      </c>
      <c r="F952" s="66" t="s">
        <v>3847</v>
      </c>
      <c r="G952" s="66">
        <v>464.0</v>
      </c>
      <c r="H952" s="66">
        <v>2.0080628E7</v>
      </c>
      <c r="I952" s="66">
        <v>0.0</v>
      </c>
      <c r="J952" s="66">
        <v>2.0</v>
      </c>
      <c r="K952" s="67"/>
      <c r="L952" s="67"/>
      <c r="M952" s="68" t="s">
        <v>3848</v>
      </c>
      <c r="N952" s="66">
        <v>235959.0</v>
      </c>
      <c r="O952" s="66">
        <v>2.0080628E7</v>
      </c>
      <c r="P952" s="67"/>
      <c r="Q952" s="66">
        <v>31.0</v>
      </c>
      <c r="R952" s="66">
        <v>2.0080628E7</v>
      </c>
      <c r="S952" s="70">
        <v>1.0</v>
      </c>
      <c r="T952" s="70">
        <v>0.0</v>
      </c>
      <c r="U952" s="71" t="s">
        <v>2608</v>
      </c>
      <c r="V952" s="71" t="s">
        <v>2609</v>
      </c>
      <c r="W952" s="71" t="s">
        <v>49</v>
      </c>
      <c r="X952" s="72"/>
      <c r="Y952" s="65" t="s">
        <v>12</v>
      </c>
    </row>
    <row r="953">
      <c r="A953" s="66" t="s">
        <v>60</v>
      </c>
      <c r="B953" s="66">
        <v>1.94903331E8</v>
      </c>
      <c r="C953" s="66" t="s">
        <v>284</v>
      </c>
      <c r="D953" s="66" t="s">
        <v>112</v>
      </c>
      <c r="E953" s="66" t="s">
        <v>3849</v>
      </c>
      <c r="F953" s="66" t="s">
        <v>286</v>
      </c>
      <c r="G953" s="66">
        <v>390.0</v>
      </c>
      <c r="H953" s="66">
        <v>2.0060822E7</v>
      </c>
      <c r="I953" s="66">
        <v>0.0</v>
      </c>
      <c r="J953" s="66">
        <v>2.0</v>
      </c>
      <c r="K953" s="67"/>
      <c r="L953" s="67"/>
      <c r="M953" s="68" t="s">
        <v>3850</v>
      </c>
      <c r="N953" s="66">
        <v>235959.0</v>
      </c>
      <c r="O953" s="66">
        <v>2.0060822E7</v>
      </c>
      <c r="P953" s="66"/>
      <c r="Q953" s="66">
        <v>24.0</v>
      </c>
      <c r="R953" s="66">
        <v>2.0060822E7</v>
      </c>
      <c r="S953" s="70">
        <v>1.0</v>
      </c>
      <c r="T953" s="70">
        <v>0.0</v>
      </c>
      <c r="U953" s="71" t="s">
        <v>2608</v>
      </c>
      <c r="V953" s="71" t="s">
        <v>2609</v>
      </c>
      <c r="W953" s="71" t="s">
        <v>49</v>
      </c>
      <c r="X953" s="72"/>
      <c r="Y953" s="65" t="s">
        <v>12</v>
      </c>
    </row>
    <row r="954">
      <c r="A954" s="73" t="s">
        <v>37</v>
      </c>
      <c r="B954" s="66">
        <v>2.8253932E7</v>
      </c>
      <c r="C954" s="65" t="s">
        <v>3851</v>
      </c>
      <c r="D954" s="65" t="s">
        <v>106</v>
      </c>
      <c r="E954" s="65" t="s">
        <v>3852</v>
      </c>
      <c r="F954" s="66" t="s">
        <v>3853</v>
      </c>
      <c r="G954" s="66">
        <v>254.0</v>
      </c>
      <c r="H954" s="66">
        <v>2.0121121E7</v>
      </c>
      <c r="I954" s="66">
        <v>0.0</v>
      </c>
      <c r="J954" s="66">
        <v>2.0</v>
      </c>
      <c r="K954" s="67"/>
      <c r="L954" s="67"/>
      <c r="M954" s="66" t="s">
        <v>121</v>
      </c>
      <c r="N954" s="66">
        <v>235959.0</v>
      </c>
      <c r="O954" s="66">
        <v>2.0121121E7</v>
      </c>
      <c r="P954" s="66"/>
      <c r="Q954" s="66">
        <v>15.0</v>
      </c>
      <c r="R954" s="66">
        <v>2.0121121E7</v>
      </c>
      <c r="S954" s="69">
        <v>1.0</v>
      </c>
      <c r="T954" s="69">
        <v>0.0</v>
      </c>
      <c r="U954" s="71" t="s">
        <v>2608</v>
      </c>
      <c r="V954" s="71" t="s">
        <v>2609</v>
      </c>
      <c r="W954" s="71" t="s">
        <v>49</v>
      </c>
      <c r="X954" s="72"/>
      <c r="Y954" s="65" t="s">
        <v>12</v>
      </c>
    </row>
    <row r="955">
      <c r="A955" s="65" t="s">
        <v>60</v>
      </c>
      <c r="B955" s="66">
        <v>1.42932293E8</v>
      </c>
      <c r="C955" s="65" t="s">
        <v>3854</v>
      </c>
      <c r="D955" s="65" t="s">
        <v>106</v>
      </c>
      <c r="E955" s="65" t="s">
        <v>3855</v>
      </c>
      <c r="F955" s="66" t="s">
        <v>3856</v>
      </c>
      <c r="G955" s="66">
        <v>575.0</v>
      </c>
      <c r="H955" s="66">
        <v>2.004091E7</v>
      </c>
      <c r="I955" s="66">
        <v>0.0</v>
      </c>
      <c r="J955" s="66">
        <v>1.0</v>
      </c>
      <c r="K955" s="67"/>
      <c r="L955" s="67"/>
      <c r="M955" s="68" t="s">
        <v>3857</v>
      </c>
      <c r="N955" s="66">
        <v>235959.0</v>
      </c>
      <c r="O955" s="66">
        <v>2.004091E7</v>
      </c>
      <c r="P955" s="66"/>
      <c r="Q955" s="66">
        <v>34.0</v>
      </c>
      <c r="R955" s="66">
        <v>2.004091E7</v>
      </c>
      <c r="S955" s="70">
        <v>1.0</v>
      </c>
      <c r="T955" s="70">
        <v>0.0</v>
      </c>
      <c r="U955" s="71" t="s">
        <v>2608</v>
      </c>
      <c r="V955" s="71" t="s">
        <v>2609</v>
      </c>
      <c r="W955" s="71" t="s">
        <v>50</v>
      </c>
      <c r="X955" s="72"/>
      <c r="Y955" s="65" t="s">
        <v>14</v>
      </c>
    </row>
    <row r="956">
      <c r="A956" s="68" t="s">
        <v>24</v>
      </c>
      <c r="B956" s="66">
        <v>4.0574893E7</v>
      </c>
      <c r="C956" s="66" t="s">
        <v>3858</v>
      </c>
      <c r="D956" s="66" t="s">
        <v>123</v>
      </c>
      <c r="E956" s="66" t="s">
        <v>3859</v>
      </c>
      <c r="F956" s="66" t="s">
        <v>3860</v>
      </c>
      <c r="G956" s="66">
        <v>930.0</v>
      </c>
      <c r="H956" s="66">
        <v>2.0150716E7</v>
      </c>
      <c r="I956" s="66">
        <v>0.0</v>
      </c>
      <c r="J956" s="66">
        <v>10.0</v>
      </c>
      <c r="K956" s="67"/>
      <c r="L956" s="67"/>
      <c r="M956" s="66" t="s">
        <v>121</v>
      </c>
      <c r="N956" s="66">
        <v>235959.0</v>
      </c>
      <c r="O956" s="66">
        <v>2.0150716E7</v>
      </c>
      <c r="P956" s="66"/>
      <c r="Q956" s="66">
        <v>61.0</v>
      </c>
      <c r="R956" s="66">
        <v>2.0150716E7</v>
      </c>
      <c r="S956" s="70">
        <v>1.0</v>
      </c>
      <c r="T956" s="70">
        <v>0.0</v>
      </c>
      <c r="U956" s="71" t="s">
        <v>2608</v>
      </c>
      <c r="V956" s="71" t="s">
        <v>2609</v>
      </c>
      <c r="W956" s="71" t="s">
        <v>50</v>
      </c>
      <c r="X956" s="72"/>
      <c r="Y956" s="65" t="s">
        <v>14</v>
      </c>
    </row>
    <row r="957">
      <c r="A957" s="66" t="s">
        <v>17</v>
      </c>
      <c r="B957" s="66">
        <v>1486530.0</v>
      </c>
      <c r="C957" s="66" t="s">
        <v>3861</v>
      </c>
      <c r="D957" s="66" t="s">
        <v>106</v>
      </c>
      <c r="E957" s="66" t="s">
        <v>3862</v>
      </c>
      <c r="F957" s="66" t="s">
        <v>3863</v>
      </c>
      <c r="G957" s="66">
        <v>1184.0</v>
      </c>
      <c r="H957" s="66">
        <v>2.0160425E7</v>
      </c>
      <c r="I957" s="66">
        <v>0.0</v>
      </c>
      <c r="J957" s="66">
        <v>40.0</v>
      </c>
      <c r="K957" s="67"/>
      <c r="L957" s="67"/>
      <c r="M957" s="68" t="s">
        <v>3864</v>
      </c>
      <c r="N957" s="66">
        <v>235959.0</v>
      </c>
      <c r="O957" s="66">
        <v>2.0160425E7</v>
      </c>
      <c r="P957" s="66"/>
      <c r="Q957" s="66">
        <v>139.0</v>
      </c>
      <c r="R957" s="66">
        <v>2.0160425E7</v>
      </c>
      <c r="S957" s="70">
        <v>1.0</v>
      </c>
      <c r="T957" s="70">
        <v>0.0</v>
      </c>
      <c r="U957" s="71" t="s">
        <v>2608</v>
      </c>
      <c r="V957" s="71" t="s">
        <v>2609</v>
      </c>
      <c r="W957" s="71" t="s">
        <v>49</v>
      </c>
      <c r="X957" s="72"/>
      <c r="Y957" s="65" t="s">
        <v>12</v>
      </c>
    </row>
    <row r="958">
      <c r="A958" s="66" t="s">
        <v>79</v>
      </c>
      <c r="B958" s="66">
        <v>9.2420626E7</v>
      </c>
      <c r="C958" s="66" t="s">
        <v>3865</v>
      </c>
      <c r="D958" s="66" t="s">
        <v>106</v>
      </c>
      <c r="E958" s="66" t="s">
        <v>3866</v>
      </c>
      <c r="F958" s="66" t="s">
        <v>3867</v>
      </c>
      <c r="G958" s="66">
        <v>217.0</v>
      </c>
      <c r="H958" s="66">
        <v>2.0150527E7</v>
      </c>
      <c r="I958" s="66">
        <v>0.0</v>
      </c>
      <c r="J958" s="66">
        <v>5.0</v>
      </c>
      <c r="K958" s="67"/>
      <c r="L958" s="67"/>
      <c r="M958" s="68" t="s">
        <v>3868</v>
      </c>
      <c r="N958" s="66">
        <v>235959.0</v>
      </c>
      <c r="O958" s="66">
        <v>2.0150527E7</v>
      </c>
      <c r="P958" s="66" t="s">
        <v>3869</v>
      </c>
      <c r="Q958" s="66">
        <v>8.0</v>
      </c>
      <c r="R958" s="66">
        <v>2.0150527E7</v>
      </c>
      <c r="S958" s="70">
        <v>1.0</v>
      </c>
      <c r="T958" s="70">
        <v>0.0</v>
      </c>
      <c r="U958" s="71" t="s">
        <v>2608</v>
      </c>
      <c r="V958" s="71" t="s">
        <v>2609</v>
      </c>
      <c r="W958" s="71" t="s">
        <v>49</v>
      </c>
      <c r="X958" s="72"/>
      <c r="Y958" s="65" t="s">
        <v>12</v>
      </c>
    </row>
    <row r="959">
      <c r="A959" s="66" t="s">
        <v>60</v>
      </c>
      <c r="B959" s="66">
        <v>2.00235231E8</v>
      </c>
      <c r="C959" s="66" t="s">
        <v>3870</v>
      </c>
      <c r="D959" s="66" t="s">
        <v>423</v>
      </c>
      <c r="E959" s="66" t="s">
        <v>3871</v>
      </c>
      <c r="F959" s="66" t="s">
        <v>3872</v>
      </c>
      <c r="G959" s="66">
        <v>3773.0</v>
      </c>
      <c r="H959" s="66">
        <v>2.0061001E7</v>
      </c>
      <c r="I959" s="66">
        <v>0.0</v>
      </c>
      <c r="J959" s="66">
        <v>1.0</v>
      </c>
      <c r="K959" s="67"/>
      <c r="L959" s="67"/>
      <c r="M959" s="68" t="s">
        <v>3873</v>
      </c>
      <c r="N959" s="66">
        <v>235959.0</v>
      </c>
      <c r="O959" s="66">
        <v>2.0061001E7</v>
      </c>
      <c r="P959" s="67"/>
      <c r="Q959" s="66">
        <v>208.0</v>
      </c>
      <c r="R959" s="66">
        <v>2.0061001E7</v>
      </c>
      <c r="S959" s="70">
        <v>1.0</v>
      </c>
      <c r="T959" s="70">
        <v>0.0</v>
      </c>
      <c r="U959" s="71" t="s">
        <v>2608</v>
      </c>
      <c r="V959" s="71" t="s">
        <v>2609</v>
      </c>
      <c r="W959" s="71" t="s">
        <v>51</v>
      </c>
      <c r="X959" s="72"/>
      <c r="Y959" s="66" t="s">
        <v>16</v>
      </c>
    </row>
    <row r="960">
      <c r="A960" s="66" t="s">
        <v>60</v>
      </c>
      <c r="B960" s="66">
        <v>1.28132777E8</v>
      </c>
      <c r="C960" s="66" t="s">
        <v>3874</v>
      </c>
      <c r="D960" s="66" t="s">
        <v>294</v>
      </c>
      <c r="E960" s="66" t="s">
        <v>3875</v>
      </c>
      <c r="F960" s="66" t="s">
        <v>3876</v>
      </c>
      <c r="G960" s="66">
        <v>125.0</v>
      </c>
      <c r="H960" s="66">
        <v>2.0040218E7</v>
      </c>
      <c r="I960" s="66">
        <v>0.0</v>
      </c>
      <c r="J960" s="66">
        <v>1.0</v>
      </c>
      <c r="K960" s="67"/>
      <c r="L960" s="67"/>
      <c r="M960" s="68" t="s">
        <v>3877</v>
      </c>
      <c r="N960" s="66">
        <v>235959.0</v>
      </c>
      <c r="O960" s="66">
        <v>2.0040218E7</v>
      </c>
      <c r="P960" s="67"/>
      <c r="Q960" s="66">
        <v>7.0</v>
      </c>
      <c r="R960" s="66">
        <v>2.0040218E7</v>
      </c>
      <c r="S960" s="69">
        <v>1.0</v>
      </c>
      <c r="T960" s="69">
        <v>1.0</v>
      </c>
      <c r="U960" s="71" t="s">
        <v>2608</v>
      </c>
      <c r="V960" s="71" t="s">
        <v>2609</v>
      </c>
      <c r="W960" s="71" t="s">
        <v>50</v>
      </c>
      <c r="X960" s="72"/>
      <c r="Y960" s="66" t="s">
        <v>20</v>
      </c>
    </row>
    <row r="961">
      <c r="A961" s="66" t="s">
        <v>60</v>
      </c>
      <c r="B961" s="66">
        <v>3.84221385E8</v>
      </c>
      <c r="C961" s="66" t="s">
        <v>3878</v>
      </c>
      <c r="D961" s="66" t="s">
        <v>1499</v>
      </c>
      <c r="E961" s="66" t="s">
        <v>3879</v>
      </c>
      <c r="F961" s="66" t="s">
        <v>3880</v>
      </c>
      <c r="G961" s="66">
        <v>550.0</v>
      </c>
      <c r="H961" s="66">
        <v>2.0151031E7</v>
      </c>
      <c r="I961" s="66">
        <v>0.0</v>
      </c>
      <c r="J961" s="66">
        <v>1.0</v>
      </c>
      <c r="K961" s="67"/>
      <c r="L961" s="67"/>
      <c r="M961" s="68" t="s">
        <v>3881</v>
      </c>
      <c r="N961" s="66">
        <v>235959.0</v>
      </c>
      <c r="O961" s="66">
        <v>2.0151031E7</v>
      </c>
      <c r="P961" s="66"/>
      <c r="Q961" s="66">
        <v>26.0</v>
      </c>
      <c r="R961" s="66">
        <v>2.0151031E7</v>
      </c>
      <c r="S961" s="69">
        <v>1.0</v>
      </c>
      <c r="T961" s="69">
        <v>1.0</v>
      </c>
      <c r="U961" s="71" t="s">
        <v>2608</v>
      </c>
      <c r="V961" s="71" t="s">
        <v>2609</v>
      </c>
      <c r="W961" s="71" t="s">
        <v>51</v>
      </c>
      <c r="X961" s="72"/>
      <c r="Y961" s="65" t="s">
        <v>22</v>
      </c>
    </row>
    <row r="962">
      <c r="A962" s="66" t="s">
        <v>60</v>
      </c>
      <c r="B962" s="66">
        <v>3.84220976E8</v>
      </c>
      <c r="C962" s="66" t="s">
        <v>3882</v>
      </c>
      <c r="D962" s="66" t="s">
        <v>2119</v>
      </c>
      <c r="E962" s="66" t="s">
        <v>3883</v>
      </c>
      <c r="F962" s="66" t="s">
        <v>3880</v>
      </c>
      <c r="G962" s="66">
        <v>550.0</v>
      </c>
      <c r="H962" s="66">
        <v>2.0151031E7</v>
      </c>
      <c r="I962" s="66">
        <v>0.0</v>
      </c>
      <c r="J962" s="66">
        <v>1.0</v>
      </c>
      <c r="K962" s="67"/>
      <c r="L962" s="67"/>
      <c r="M962" s="68" t="s">
        <v>3881</v>
      </c>
      <c r="N962" s="66">
        <v>235959.0</v>
      </c>
      <c r="O962" s="66">
        <v>2.0151031E7</v>
      </c>
      <c r="P962" s="67"/>
      <c r="Q962" s="66">
        <v>26.0</v>
      </c>
      <c r="R962" s="66">
        <v>2.0151031E7</v>
      </c>
      <c r="S962" s="69">
        <v>1.0</v>
      </c>
      <c r="T962" s="69">
        <v>1.0</v>
      </c>
      <c r="U962" s="71" t="s">
        <v>2608</v>
      </c>
      <c r="V962" s="71" t="s">
        <v>2609</v>
      </c>
      <c r="W962" s="71" t="s">
        <v>51</v>
      </c>
      <c r="X962" s="72"/>
      <c r="Y962" s="65" t="s">
        <v>22</v>
      </c>
    </row>
    <row r="963">
      <c r="A963" s="66" t="s">
        <v>79</v>
      </c>
      <c r="B963" s="66">
        <v>3.7573008E7</v>
      </c>
      <c r="C963" s="66" t="s">
        <v>3884</v>
      </c>
      <c r="D963" s="66" t="s">
        <v>123</v>
      </c>
      <c r="E963" s="66" t="s">
        <v>3885</v>
      </c>
      <c r="F963" s="66" t="s">
        <v>3886</v>
      </c>
      <c r="G963" s="66">
        <v>441.0</v>
      </c>
      <c r="H963" s="66">
        <v>2.0100315E7</v>
      </c>
      <c r="I963" s="66">
        <v>0.0</v>
      </c>
      <c r="J963" s="66">
        <v>7.0</v>
      </c>
      <c r="K963" s="67"/>
      <c r="L963" s="67"/>
      <c r="M963" s="68" t="s">
        <v>3887</v>
      </c>
      <c r="N963" s="66">
        <v>235959.0</v>
      </c>
      <c r="O963" s="66">
        <v>2.0100315E7</v>
      </c>
      <c r="P963" s="66" t="s">
        <v>3599</v>
      </c>
      <c r="Q963" s="66">
        <v>21.0</v>
      </c>
      <c r="R963" s="66">
        <v>2.0100315E7</v>
      </c>
      <c r="S963" s="70">
        <v>1.0</v>
      </c>
      <c r="T963" s="70">
        <v>0.0</v>
      </c>
      <c r="U963" s="71" t="s">
        <v>2608</v>
      </c>
      <c r="V963" s="71" t="s">
        <v>2609</v>
      </c>
      <c r="W963" s="71" t="s">
        <v>49</v>
      </c>
      <c r="X963" s="67"/>
      <c r="Y963" s="65" t="s">
        <v>14</v>
      </c>
    </row>
    <row r="964">
      <c r="A964" s="66" t="s">
        <v>69</v>
      </c>
      <c r="B964" s="66">
        <v>4736374.0</v>
      </c>
      <c r="C964" s="66" t="s">
        <v>3888</v>
      </c>
      <c r="D964" s="66" t="s">
        <v>112</v>
      </c>
      <c r="E964" s="66" t="s">
        <v>3889</v>
      </c>
      <c r="F964" s="66" t="s">
        <v>3890</v>
      </c>
      <c r="G964" s="66">
        <v>5829.0</v>
      </c>
      <c r="H964" s="66">
        <v>2.0170325E7</v>
      </c>
      <c r="I964" s="66">
        <v>0.0</v>
      </c>
      <c r="J964" s="66">
        <v>77.0</v>
      </c>
      <c r="K964" s="67"/>
      <c r="L964" s="67"/>
      <c r="M964" s="68" t="s">
        <v>3891</v>
      </c>
      <c r="N964" s="66">
        <v>235959.0</v>
      </c>
      <c r="O964" s="66">
        <v>2.0170325E7</v>
      </c>
      <c r="P964" s="66" t="s">
        <v>239</v>
      </c>
      <c r="Q964" s="66">
        <v>379.0</v>
      </c>
      <c r="R964" s="66">
        <v>2.0170325E7</v>
      </c>
      <c r="S964" s="70">
        <v>1.0</v>
      </c>
      <c r="T964" s="70">
        <v>0.0</v>
      </c>
      <c r="U964" s="71" t="s">
        <v>2608</v>
      </c>
      <c r="V964" s="71" t="s">
        <v>2609</v>
      </c>
      <c r="W964" s="71" t="s">
        <v>49</v>
      </c>
      <c r="X964" s="72"/>
      <c r="Y964" s="65" t="s">
        <v>12</v>
      </c>
    </row>
    <row r="965">
      <c r="A965" s="65" t="s">
        <v>60</v>
      </c>
      <c r="B965" s="66">
        <v>4.46023898E8</v>
      </c>
      <c r="C965" s="65" t="s">
        <v>3892</v>
      </c>
      <c r="D965" s="65" t="s">
        <v>149</v>
      </c>
      <c r="E965" s="65" t="s">
        <v>3893</v>
      </c>
      <c r="F965" s="66" t="s">
        <v>3894</v>
      </c>
      <c r="G965" s="66">
        <v>668.0</v>
      </c>
      <c r="H965" s="66">
        <v>2.0190531E7</v>
      </c>
      <c r="I965" s="66">
        <v>0.0</v>
      </c>
      <c r="J965" s="66">
        <v>9.0</v>
      </c>
      <c r="K965" s="67"/>
      <c r="L965" s="67"/>
      <c r="M965" s="66" t="s">
        <v>121</v>
      </c>
      <c r="N965" s="66">
        <v>235959.0</v>
      </c>
      <c r="O965" s="66">
        <v>2.0190531E7</v>
      </c>
      <c r="P965" s="66"/>
      <c r="Q965" s="66">
        <v>33.0</v>
      </c>
      <c r="R965" s="66">
        <v>2.0190531E7</v>
      </c>
      <c r="S965" s="69">
        <v>1.0</v>
      </c>
      <c r="T965" s="69">
        <v>1.0</v>
      </c>
      <c r="U965" s="71" t="s">
        <v>2608</v>
      </c>
      <c r="V965" s="71" t="s">
        <v>2609</v>
      </c>
      <c r="W965" s="71" t="s">
        <v>49</v>
      </c>
      <c r="X965" s="72"/>
      <c r="Y965" s="66" t="s">
        <v>18</v>
      </c>
    </row>
    <row r="966">
      <c r="A966" s="73" t="s">
        <v>40</v>
      </c>
      <c r="B966" s="66">
        <v>3282675.0</v>
      </c>
      <c r="C966" s="65" t="s">
        <v>288</v>
      </c>
      <c r="D966" s="65" t="s">
        <v>112</v>
      </c>
      <c r="E966" s="65" t="s">
        <v>289</v>
      </c>
      <c r="F966" s="66" t="s">
        <v>3895</v>
      </c>
      <c r="G966" s="66">
        <v>158.0</v>
      </c>
      <c r="H966" s="66">
        <v>2.0180616E7</v>
      </c>
      <c r="I966" s="66">
        <v>0.0</v>
      </c>
      <c r="J966" s="66">
        <v>6.0</v>
      </c>
      <c r="K966" s="67"/>
      <c r="L966" s="67"/>
      <c r="M966" s="68" t="s">
        <v>3896</v>
      </c>
      <c r="N966" s="66">
        <v>235959.0</v>
      </c>
      <c r="O966" s="66">
        <v>2.0180616E7</v>
      </c>
      <c r="P966" s="66" t="s">
        <v>292</v>
      </c>
      <c r="Q966" s="66">
        <v>10.0</v>
      </c>
      <c r="R966" s="66">
        <v>2.0180616E7</v>
      </c>
      <c r="S966" s="70">
        <v>1.0</v>
      </c>
      <c r="T966" s="70">
        <v>0.0</v>
      </c>
      <c r="U966" s="71" t="s">
        <v>2608</v>
      </c>
      <c r="V966" s="71" t="s">
        <v>2609</v>
      </c>
      <c r="W966" s="71" t="s">
        <v>49</v>
      </c>
      <c r="X966" s="72"/>
      <c r="Y966" s="65" t="s">
        <v>12</v>
      </c>
    </row>
    <row r="967">
      <c r="A967" s="65" t="s">
        <v>60</v>
      </c>
      <c r="B967" s="66">
        <v>2.98857095E8</v>
      </c>
      <c r="C967" s="65" t="s">
        <v>3897</v>
      </c>
      <c r="D967" s="65" t="s">
        <v>2119</v>
      </c>
      <c r="E967" s="65" t="s">
        <v>3898</v>
      </c>
      <c r="F967" s="66" t="s">
        <v>3899</v>
      </c>
      <c r="G967" s="66">
        <v>606.0</v>
      </c>
      <c r="H967" s="66">
        <v>2.0110116E7</v>
      </c>
      <c r="I967" s="66">
        <v>0.0</v>
      </c>
      <c r="J967" s="66">
        <v>1.0</v>
      </c>
      <c r="K967" s="67"/>
      <c r="L967" s="67"/>
      <c r="M967" s="68" t="s">
        <v>3900</v>
      </c>
      <c r="N967" s="66">
        <v>235959.0</v>
      </c>
      <c r="O967" s="66">
        <v>2.0110116E7</v>
      </c>
      <c r="P967" s="66"/>
      <c r="Q967" s="66">
        <v>26.0</v>
      </c>
      <c r="R967" s="66">
        <v>2.0110116E7</v>
      </c>
      <c r="S967" s="69">
        <v>1.0</v>
      </c>
      <c r="T967" s="69">
        <v>1.0</v>
      </c>
      <c r="U967" s="71" t="s">
        <v>2608</v>
      </c>
      <c r="V967" s="71" t="s">
        <v>2609</v>
      </c>
      <c r="W967" s="71" t="s">
        <v>51</v>
      </c>
      <c r="X967" s="72"/>
      <c r="Y967" s="65" t="s">
        <v>22</v>
      </c>
    </row>
    <row r="968">
      <c r="A968" s="68" t="s">
        <v>59</v>
      </c>
      <c r="B968" s="66">
        <v>9.9363588E7</v>
      </c>
      <c r="C968" s="66" t="s">
        <v>293</v>
      </c>
      <c r="D968" s="66" t="s">
        <v>294</v>
      </c>
      <c r="E968" s="66" t="s">
        <v>295</v>
      </c>
      <c r="F968" s="66" t="s">
        <v>3901</v>
      </c>
      <c r="G968" s="66">
        <v>621.0</v>
      </c>
      <c r="H968" s="66">
        <v>2.010083E7</v>
      </c>
      <c r="I968" s="66">
        <v>0.0</v>
      </c>
      <c r="J968" s="66">
        <v>1.0</v>
      </c>
      <c r="K968" s="67"/>
      <c r="L968" s="67"/>
      <c r="M968" s="68" t="s">
        <v>3902</v>
      </c>
      <c r="N968" s="66">
        <v>235959.0</v>
      </c>
      <c r="O968" s="66">
        <v>2.010083E7</v>
      </c>
      <c r="P968" s="66"/>
      <c r="Q968" s="66">
        <v>26.0</v>
      </c>
      <c r="R968" s="66">
        <v>2.010083E7</v>
      </c>
      <c r="S968" s="69">
        <v>1.0</v>
      </c>
      <c r="T968" s="69">
        <v>1.0</v>
      </c>
      <c r="U968" s="71" t="s">
        <v>2608</v>
      </c>
      <c r="V968" s="71" t="s">
        <v>2609</v>
      </c>
      <c r="W968" s="71" t="s">
        <v>49</v>
      </c>
      <c r="X968" s="72"/>
      <c r="Y968" s="66" t="s">
        <v>18</v>
      </c>
    </row>
    <row r="969">
      <c r="A969" s="74" t="s">
        <v>24</v>
      </c>
      <c r="B969" s="66">
        <v>1.0184359E7</v>
      </c>
      <c r="C969" s="65" t="s">
        <v>3903</v>
      </c>
      <c r="D969" s="65" t="s">
        <v>253</v>
      </c>
      <c r="E969" s="65" t="s">
        <v>3904</v>
      </c>
      <c r="F969" s="66" t="s">
        <v>3905</v>
      </c>
      <c r="G969" s="66">
        <v>104.0</v>
      </c>
      <c r="H969" s="66">
        <v>2.0100306E7</v>
      </c>
      <c r="I969" s="66">
        <v>0.0</v>
      </c>
      <c r="J969" s="66">
        <v>3.0</v>
      </c>
      <c r="K969" s="67"/>
      <c r="L969" s="67"/>
      <c r="M969" s="68" t="s">
        <v>3906</v>
      </c>
      <c r="N969" s="66">
        <v>235959.0</v>
      </c>
      <c r="O969" s="66">
        <v>2.0100306E7</v>
      </c>
      <c r="P969" s="66" t="s">
        <v>417</v>
      </c>
      <c r="Q969" s="66">
        <v>6.0</v>
      </c>
      <c r="R969" s="66">
        <v>2.0100306E7</v>
      </c>
      <c r="S969" s="70">
        <v>1.0</v>
      </c>
      <c r="T969" s="70">
        <v>0.0</v>
      </c>
      <c r="U969" s="71" t="s">
        <v>2608</v>
      </c>
      <c r="V969" s="71" t="s">
        <v>2609</v>
      </c>
      <c r="W969" s="71" t="s">
        <v>49</v>
      </c>
      <c r="X969" s="72"/>
      <c r="Y969" s="65" t="s">
        <v>12</v>
      </c>
    </row>
    <row r="970">
      <c r="A970" s="66" t="s">
        <v>60</v>
      </c>
      <c r="B970" s="66">
        <v>1.34931243E8</v>
      </c>
      <c r="C970" s="66" t="s">
        <v>3907</v>
      </c>
      <c r="D970" s="66" t="s">
        <v>149</v>
      </c>
      <c r="E970" s="66" t="s">
        <v>3908</v>
      </c>
      <c r="F970" s="66" t="s">
        <v>3909</v>
      </c>
      <c r="G970" s="66">
        <v>2101.0</v>
      </c>
      <c r="H970" s="66">
        <v>2.0040519E7</v>
      </c>
      <c r="I970" s="66">
        <v>0.0</v>
      </c>
      <c r="J970" s="66">
        <v>1.0</v>
      </c>
      <c r="K970" s="67"/>
      <c r="L970" s="67"/>
      <c r="M970" s="68" t="s">
        <v>3910</v>
      </c>
      <c r="N970" s="66">
        <v>235959.0</v>
      </c>
      <c r="O970" s="66">
        <v>2.0040519E7</v>
      </c>
      <c r="P970" s="66"/>
      <c r="Q970" s="66">
        <v>170.0</v>
      </c>
      <c r="R970" s="66">
        <v>2.0040519E7</v>
      </c>
      <c r="S970" s="69">
        <v>1.0</v>
      </c>
      <c r="T970" s="69">
        <v>1.0</v>
      </c>
      <c r="U970" s="71" t="s">
        <v>2608</v>
      </c>
      <c r="V970" s="71" t="s">
        <v>2609</v>
      </c>
      <c r="W970" s="71" t="s">
        <v>50</v>
      </c>
      <c r="X970" s="72"/>
      <c r="Y970" s="66" t="s">
        <v>20</v>
      </c>
    </row>
    <row r="971">
      <c r="A971" s="66" t="s">
        <v>37</v>
      </c>
      <c r="B971" s="66">
        <v>5.5281145E7</v>
      </c>
      <c r="C971" s="66" t="s">
        <v>3911</v>
      </c>
      <c r="D971" s="66" t="s">
        <v>106</v>
      </c>
      <c r="E971" s="66" t="s">
        <v>3912</v>
      </c>
      <c r="F971" s="66" t="s">
        <v>3913</v>
      </c>
      <c r="G971" s="66">
        <v>123.0</v>
      </c>
      <c r="H971" s="66">
        <v>2.0191024E7</v>
      </c>
      <c r="I971" s="66">
        <v>0.0</v>
      </c>
      <c r="J971" s="66">
        <v>5.0</v>
      </c>
      <c r="K971" s="67"/>
      <c r="L971" s="67"/>
      <c r="M971" s="68" t="s">
        <v>3914</v>
      </c>
      <c r="N971" s="66">
        <v>235959.0</v>
      </c>
      <c r="O971" s="66">
        <v>2.0191024E7</v>
      </c>
      <c r="P971" s="66" t="s">
        <v>2548</v>
      </c>
      <c r="Q971" s="66">
        <v>6.0</v>
      </c>
      <c r="R971" s="66">
        <v>2.0191024E7</v>
      </c>
      <c r="S971" s="70">
        <v>1.0</v>
      </c>
      <c r="T971" s="70">
        <v>0.0</v>
      </c>
      <c r="U971" s="71" t="s">
        <v>2608</v>
      </c>
      <c r="V971" s="71" t="s">
        <v>2609</v>
      </c>
      <c r="W971" s="71" t="s">
        <v>50</v>
      </c>
      <c r="X971" s="72"/>
      <c r="Y971" s="65" t="s">
        <v>14</v>
      </c>
    </row>
    <row r="972">
      <c r="A972" s="66" t="s">
        <v>60</v>
      </c>
      <c r="B972" s="66">
        <v>4.31165355E8</v>
      </c>
      <c r="C972" s="66" t="s">
        <v>3915</v>
      </c>
      <c r="D972" s="66" t="s">
        <v>3916</v>
      </c>
      <c r="E972" s="66" t="s">
        <v>3917</v>
      </c>
      <c r="F972" s="66" t="s">
        <v>3918</v>
      </c>
      <c r="G972" s="66">
        <v>721.0</v>
      </c>
      <c r="H972" s="66">
        <v>2.0180616E7</v>
      </c>
      <c r="I972" s="66">
        <v>0.0</v>
      </c>
      <c r="J972" s="66">
        <v>1.0</v>
      </c>
      <c r="K972" s="67"/>
      <c r="L972" s="67"/>
      <c r="M972" s="68" t="s">
        <v>3919</v>
      </c>
      <c r="N972" s="66">
        <v>235959.0</v>
      </c>
      <c r="O972" s="66">
        <v>2.0180616E7</v>
      </c>
      <c r="P972" s="66"/>
      <c r="Q972" s="66">
        <v>31.0</v>
      </c>
      <c r="R972" s="66">
        <v>2.0180616E7</v>
      </c>
      <c r="S972" s="70">
        <v>1.0</v>
      </c>
      <c r="T972" s="70">
        <v>0.0</v>
      </c>
      <c r="U972" s="71" t="s">
        <v>2608</v>
      </c>
      <c r="V972" s="71" t="s">
        <v>2609</v>
      </c>
      <c r="W972" s="71" t="s">
        <v>51</v>
      </c>
      <c r="X972" s="72"/>
      <c r="Y972" s="66" t="s">
        <v>16</v>
      </c>
    </row>
    <row r="973">
      <c r="A973" s="65" t="s">
        <v>68</v>
      </c>
      <c r="B973" s="66">
        <v>6146100.0</v>
      </c>
      <c r="C973" s="65" t="s">
        <v>3920</v>
      </c>
      <c r="D973" s="65" t="s">
        <v>827</v>
      </c>
      <c r="E973" s="65" t="s">
        <v>3921</v>
      </c>
      <c r="F973" s="66" t="s">
        <v>3922</v>
      </c>
      <c r="G973" s="66">
        <v>722.0</v>
      </c>
      <c r="H973" s="66">
        <v>2.0100324E7</v>
      </c>
      <c r="I973" s="66">
        <v>0.0</v>
      </c>
      <c r="J973" s="66">
        <v>9.0</v>
      </c>
      <c r="K973" s="67"/>
      <c r="L973" s="67"/>
      <c r="M973" s="66" t="s">
        <v>121</v>
      </c>
      <c r="N973" s="66">
        <v>235959.0</v>
      </c>
      <c r="O973" s="66">
        <v>2.0100324E7</v>
      </c>
      <c r="P973" s="67"/>
      <c r="Q973" s="66">
        <v>36.0</v>
      </c>
      <c r="R973" s="66">
        <v>2.0100324E7</v>
      </c>
      <c r="S973" s="70">
        <v>1.0</v>
      </c>
      <c r="T973" s="70">
        <v>0.0</v>
      </c>
      <c r="U973" s="71" t="s">
        <v>2608</v>
      </c>
      <c r="V973" s="71" t="s">
        <v>2609</v>
      </c>
      <c r="W973" s="71" t="s">
        <v>49</v>
      </c>
      <c r="X973" s="72"/>
      <c r="Y973" s="65" t="s">
        <v>12</v>
      </c>
    </row>
    <row r="974">
      <c r="A974" s="66" t="s">
        <v>79</v>
      </c>
      <c r="B974" s="66">
        <v>5.8507166E7</v>
      </c>
      <c r="C974" s="66" t="s">
        <v>3923</v>
      </c>
      <c r="D974" s="66" t="s">
        <v>106</v>
      </c>
      <c r="E974" s="66" t="s">
        <v>3924</v>
      </c>
      <c r="F974" s="66" t="s">
        <v>3925</v>
      </c>
      <c r="G974" s="66">
        <v>220.0</v>
      </c>
      <c r="H974" s="66">
        <v>2.0120613E7</v>
      </c>
      <c r="I974" s="66">
        <v>0.0</v>
      </c>
      <c r="J974" s="66">
        <v>5.0</v>
      </c>
      <c r="K974" s="67"/>
      <c r="L974" s="67"/>
      <c r="M974" s="68" t="s">
        <v>3926</v>
      </c>
      <c r="N974" s="66">
        <v>235959.0</v>
      </c>
      <c r="O974" s="66">
        <v>2.0120613E7</v>
      </c>
      <c r="P974" s="66" t="s">
        <v>3927</v>
      </c>
      <c r="Q974" s="66">
        <v>9.0</v>
      </c>
      <c r="R974" s="66">
        <v>2.0120613E7</v>
      </c>
      <c r="S974" s="70">
        <v>1.0</v>
      </c>
      <c r="T974" s="70">
        <v>0.0</v>
      </c>
      <c r="U974" s="71" t="s">
        <v>2608</v>
      </c>
      <c r="V974" s="71" t="s">
        <v>2609</v>
      </c>
      <c r="W974" s="71" t="s">
        <v>49</v>
      </c>
      <c r="X974" s="72"/>
      <c r="Y974" s="65" t="s">
        <v>12</v>
      </c>
    </row>
    <row r="975">
      <c r="A975" s="65" t="s">
        <v>79</v>
      </c>
      <c r="B975" s="66">
        <v>3.7783864E7</v>
      </c>
      <c r="C975" s="65" t="s">
        <v>3928</v>
      </c>
      <c r="D975" s="65" t="s">
        <v>106</v>
      </c>
      <c r="E975" s="65" t="s">
        <v>3929</v>
      </c>
      <c r="F975" s="66" t="s">
        <v>3930</v>
      </c>
      <c r="G975" s="66">
        <v>195.0</v>
      </c>
      <c r="H975" s="66">
        <v>2.0100428E7</v>
      </c>
      <c r="I975" s="66">
        <v>0.0</v>
      </c>
      <c r="J975" s="66">
        <v>4.0</v>
      </c>
      <c r="K975" s="67"/>
      <c r="L975" s="67"/>
      <c r="M975" s="68" t="s">
        <v>3931</v>
      </c>
      <c r="N975" s="66">
        <v>235959.0</v>
      </c>
      <c r="O975" s="66">
        <v>2.0100428E7</v>
      </c>
      <c r="P975" s="67"/>
      <c r="Q975" s="66">
        <v>11.0</v>
      </c>
      <c r="R975" s="66">
        <v>2.0100428E7</v>
      </c>
      <c r="S975" s="70">
        <v>1.0</v>
      </c>
      <c r="T975" s="70">
        <v>0.0</v>
      </c>
      <c r="U975" s="71" t="s">
        <v>2608</v>
      </c>
      <c r="V975" s="71" t="s">
        <v>2609</v>
      </c>
      <c r="W975" s="71" t="s">
        <v>49</v>
      </c>
      <c r="X975" s="72"/>
      <c r="Y975" s="65" t="s">
        <v>12</v>
      </c>
    </row>
    <row r="976">
      <c r="A976" s="65" t="s">
        <v>79</v>
      </c>
      <c r="B976" s="66">
        <v>8.8088269E7</v>
      </c>
      <c r="C976" s="65" t="s">
        <v>3932</v>
      </c>
      <c r="D976" s="65" t="s">
        <v>629</v>
      </c>
      <c r="E976" s="65" t="s">
        <v>3933</v>
      </c>
      <c r="F976" s="66" t="s">
        <v>3934</v>
      </c>
      <c r="G976" s="66">
        <v>235.0</v>
      </c>
      <c r="H976" s="66">
        <v>2.0150107E7</v>
      </c>
      <c r="I976" s="66">
        <v>0.0</v>
      </c>
      <c r="J976" s="66">
        <v>5.0</v>
      </c>
      <c r="K976" s="67"/>
      <c r="L976" s="67"/>
      <c r="M976" s="68" t="s">
        <v>3935</v>
      </c>
      <c r="N976" s="66">
        <v>235959.0</v>
      </c>
      <c r="O976" s="66">
        <v>2.0150107E7</v>
      </c>
      <c r="P976" s="66" t="s">
        <v>187</v>
      </c>
      <c r="Q976" s="66">
        <v>12.0</v>
      </c>
      <c r="R976" s="66">
        <v>2.0150107E7</v>
      </c>
      <c r="S976" s="70">
        <v>1.0</v>
      </c>
      <c r="T976" s="70">
        <v>0.0</v>
      </c>
      <c r="U976" s="71" t="s">
        <v>2608</v>
      </c>
      <c r="V976" s="71" t="s">
        <v>2609</v>
      </c>
      <c r="W976" s="71" t="s">
        <v>51</v>
      </c>
      <c r="X976" s="72"/>
      <c r="Y976" s="66" t="s">
        <v>16</v>
      </c>
    </row>
    <row r="977">
      <c r="A977" s="68" t="s">
        <v>59</v>
      </c>
      <c r="B977" s="66">
        <v>1.2897032E7</v>
      </c>
      <c r="C977" s="66" t="s">
        <v>298</v>
      </c>
      <c r="D977" s="66" t="s">
        <v>106</v>
      </c>
      <c r="E977" s="66" t="s">
        <v>299</v>
      </c>
      <c r="F977" s="66" t="s">
        <v>300</v>
      </c>
      <c r="G977" s="66">
        <v>1681.0</v>
      </c>
      <c r="H977" s="66">
        <v>2.0000121E7</v>
      </c>
      <c r="I977" s="66">
        <v>0.0</v>
      </c>
      <c r="J977" s="66">
        <v>2.0</v>
      </c>
      <c r="K977" s="67"/>
      <c r="L977" s="67"/>
      <c r="M977" s="68" t="s">
        <v>3936</v>
      </c>
      <c r="N977" s="66">
        <v>235959.0</v>
      </c>
      <c r="O977" s="66">
        <v>2.0000121E7</v>
      </c>
      <c r="P977" s="66"/>
      <c r="Q977" s="66">
        <v>71.0</v>
      </c>
      <c r="R977" s="66">
        <v>2.0000121E7</v>
      </c>
      <c r="S977" s="70">
        <v>1.0</v>
      </c>
      <c r="T977" s="70">
        <v>0.0</v>
      </c>
      <c r="U977" s="71" t="s">
        <v>2608</v>
      </c>
      <c r="V977" s="71" t="s">
        <v>2609</v>
      </c>
      <c r="W977" s="71" t="s">
        <v>49</v>
      </c>
      <c r="X977" s="72"/>
      <c r="Y977" s="65" t="s">
        <v>12</v>
      </c>
    </row>
    <row r="978">
      <c r="A978" s="66" t="s">
        <v>60</v>
      </c>
      <c r="B978" s="66">
        <v>2.62062608E8</v>
      </c>
      <c r="C978" s="66" t="s">
        <v>3937</v>
      </c>
      <c r="D978" s="66" t="s">
        <v>112</v>
      </c>
      <c r="E978" s="66" t="s">
        <v>3938</v>
      </c>
      <c r="F978" s="66" t="s">
        <v>3939</v>
      </c>
      <c r="G978" s="66">
        <v>326.0</v>
      </c>
      <c r="H978" s="66">
        <v>2.0090306E7</v>
      </c>
      <c r="I978" s="66">
        <v>0.0</v>
      </c>
      <c r="J978" s="66">
        <v>1.0</v>
      </c>
      <c r="K978" s="67"/>
      <c r="L978" s="67"/>
      <c r="M978" s="68" t="s">
        <v>3940</v>
      </c>
      <c r="N978" s="66">
        <v>235959.0</v>
      </c>
      <c r="O978" s="66">
        <v>2.0090306E7</v>
      </c>
      <c r="P978" s="66"/>
      <c r="Q978" s="66">
        <v>22.0</v>
      </c>
      <c r="R978" s="66">
        <v>2.0090306E7</v>
      </c>
      <c r="S978" s="70">
        <v>1.0</v>
      </c>
      <c r="T978" s="70">
        <v>0.0</v>
      </c>
      <c r="U978" s="71" t="s">
        <v>2608</v>
      </c>
      <c r="V978" s="71" t="s">
        <v>2609</v>
      </c>
      <c r="W978" s="71" t="s">
        <v>49</v>
      </c>
      <c r="X978" s="72"/>
      <c r="Y978" s="65" t="s">
        <v>12</v>
      </c>
    </row>
    <row r="979">
      <c r="A979" s="68" t="s">
        <v>73</v>
      </c>
      <c r="B979" s="66">
        <v>1.230595E7</v>
      </c>
      <c r="C979" s="66" t="s">
        <v>3941</v>
      </c>
      <c r="D979" s="66" t="s">
        <v>106</v>
      </c>
      <c r="E979" s="66" t="s">
        <v>3942</v>
      </c>
      <c r="F979" s="66" t="s">
        <v>3943</v>
      </c>
      <c r="G979" s="66">
        <v>1096.0</v>
      </c>
      <c r="H979" s="66">
        <v>2.0130809E7</v>
      </c>
      <c r="I979" s="66">
        <v>0.0</v>
      </c>
      <c r="J979" s="66">
        <v>28.0</v>
      </c>
      <c r="K979" s="67"/>
      <c r="L979" s="67"/>
      <c r="M979" s="68" t="s">
        <v>3944</v>
      </c>
      <c r="N979" s="66">
        <v>235959.0</v>
      </c>
      <c r="O979" s="66">
        <v>2.0130809E7</v>
      </c>
      <c r="P979" s="66" t="s">
        <v>459</v>
      </c>
      <c r="Q979" s="66">
        <v>62.0</v>
      </c>
      <c r="R979" s="66">
        <v>2.0130809E7</v>
      </c>
      <c r="S979" s="70">
        <v>1.0</v>
      </c>
      <c r="T979" s="70">
        <v>0.0</v>
      </c>
      <c r="U979" s="71" t="s">
        <v>2608</v>
      </c>
      <c r="V979" s="71" t="s">
        <v>2609</v>
      </c>
      <c r="W979" s="71" t="s">
        <v>49</v>
      </c>
      <c r="X979" s="72"/>
      <c r="Y979" s="65" t="s">
        <v>12</v>
      </c>
    </row>
    <row r="980">
      <c r="A980" s="74" t="s">
        <v>59</v>
      </c>
      <c r="B980" s="66">
        <v>1.85348884E8</v>
      </c>
      <c r="C980" s="65" t="s">
        <v>3945</v>
      </c>
      <c r="D980" s="65" t="s">
        <v>106</v>
      </c>
      <c r="E980" s="65" t="s">
        <v>3946</v>
      </c>
      <c r="F980" s="66" t="s">
        <v>3947</v>
      </c>
      <c r="G980" s="66">
        <v>221.0</v>
      </c>
      <c r="H980" s="66">
        <v>2.0170819E7</v>
      </c>
      <c r="I980" s="66">
        <v>0.0</v>
      </c>
      <c r="J980" s="66">
        <v>5.0</v>
      </c>
      <c r="K980" s="67"/>
      <c r="L980" s="67"/>
      <c r="M980" s="68" t="s">
        <v>3948</v>
      </c>
      <c r="N980" s="66">
        <v>235959.0</v>
      </c>
      <c r="O980" s="66">
        <v>2.0170819E7</v>
      </c>
      <c r="P980" s="67"/>
      <c r="Q980" s="66">
        <v>10.0</v>
      </c>
      <c r="R980" s="66">
        <v>2.0170819E7</v>
      </c>
      <c r="S980" s="70">
        <v>1.0</v>
      </c>
      <c r="T980" s="70">
        <v>0.0</v>
      </c>
      <c r="U980" s="71" t="s">
        <v>2608</v>
      </c>
      <c r="V980" s="71" t="s">
        <v>2609</v>
      </c>
      <c r="W980" s="71" t="s">
        <v>49</v>
      </c>
      <c r="X980" s="72"/>
      <c r="Y980" s="65" t="s">
        <v>12</v>
      </c>
    </row>
    <row r="981">
      <c r="A981" s="68" t="s">
        <v>56</v>
      </c>
      <c r="B981" s="66">
        <v>2794841.0</v>
      </c>
      <c r="C981" s="66" t="s">
        <v>3949</v>
      </c>
      <c r="D981" s="66" t="s">
        <v>123</v>
      </c>
      <c r="E981" s="66" t="s">
        <v>3950</v>
      </c>
      <c r="F981" s="66" t="s">
        <v>3951</v>
      </c>
      <c r="G981" s="66">
        <v>762.0</v>
      </c>
      <c r="H981" s="66">
        <v>2.0170906E7</v>
      </c>
      <c r="I981" s="66">
        <v>0.0</v>
      </c>
      <c r="J981" s="66">
        <v>12.0</v>
      </c>
      <c r="K981" s="67"/>
      <c r="L981" s="67"/>
      <c r="M981" s="68" t="s">
        <v>3952</v>
      </c>
      <c r="N981" s="66">
        <v>235959.0</v>
      </c>
      <c r="O981" s="66">
        <v>2.0170906E7</v>
      </c>
      <c r="P981" s="66" t="s">
        <v>3953</v>
      </c>
      <c r="Q981" s="66">
        <v>34.0</v>
      </c>
      <c r="R981" s="66">
        <v>2.0170906E7</v>
      </c>
      <c r="S981" s="70">
        <v>1.0</v>
      </c>
      <c r="T981" s="70">
        <v>0.0</v>
      </c>
      <c r="U981" s="71" t="s">
        <v>2608</v>
      </c>
      <c r="V981" s="71" t="s">
        <v>2609</v>
      </c>
      <c r="W981" s="71" t="s">
        <v>49</v>
      </c>
      <c r="X981" s="72"/>
      <c r="Y981" s="65" t="s">
        <v>12</v>
      </c>
    </row>
    <row r="982">
      <c r="A982" s="68" t="s">
        <v>59</v>
      </c>
      <c r="B982" s="66">
        <v>1.45091534E8</v>
      </c>
      <c r="C982" s="66" t="s">
        <v>3954</v>
      </c>
      <c r="D982" s="66" t="s">
        <v>106</v>
      </c>
      <c r="E982" s="66" t="s">
        <v>3955</v>
      </c>
      <c r="F982" s="66" t="s">
        <v>3956</v>
      </c>
      <c r="G982" s="66">
        <v>212.0</v>
      </c>
      <c r="H982" s="66">
        <v>2.0140918E7</v>
      </c>
      <c r="I982" s="66">
        <v>0.0</v>
      </c>
      <c r="J982" s="66">
        <v>1.0</v>
      </c>
      <c r="K982" s="67"/>
      <c r="L982" s="67"/>
      <c r="M982" s="68" t="s">
        <v>3957</v>
      </c>
      <c r="N982" s="66">
        <v>235959.0</v>
      </c>
      <c r="O982" s="66">
        <v>2.0140918E7</v>
      </c>
      <c r="P982" s="67"/>
      <c r="Q982" s="66">
        <v>11.0</v>
      </c>
      <c r="R982" s="66">
        <v>2.0140918E7</v>
      </c>
      <c r="S982" s="70">
        <v>1.0</v>
      </c>
      <c r="T982" s="70">
        <v>0.0</v>
      </c>
      <c r="U982" s="71" t="s">
        <v>2608</v>
      </c>
      <c r="V982" s="71" t="s">
        <v>2609</v>
      </c>
      <c r="W982" s="71" t="s">
        <v>49</v>
      </c>
      <c r="X982" s="72"/>
      <c r="Y982" s="65" t="s">
        <v>12</v>
      </c>
    </row>
    <row r="983">
      <c r="A983" s="66" t="s">
        <v>79</v>
      </c>
      <c r="B983" s="66">
        <v>1.34938364E8</v>
      </c>
      <c r="C983" s="66" t="s">
        <v>3958</v>
      </c>
      <c r="D983" s="66" t="s">
        <v>106</v>
      </c>
      <c r="E983" s="66" t="s">
        <v>3959</v>
      </c>
      <c r="F983" s="66" t="s">
        <v>3960</v>
      </c>
      <c r="G983" s="66">
        <v>383.0</v>
      </c>
      <c r="H983" s="66">
        <v>2.0181025E7</v>
      </c>
      <c r="I983" s="66">
        <v>0.0</v>
      </c>
      <c r="J983" s="66">
        <v>6.0</v>
      </c>
      <c r="K983" s="67"/>
      <c r="L983" s="67"/>
      <c r="M983" s="68" t="s">
        <v>3961</v>
      </c>
      <c r="N983" s="66">
        <v>235959.0</v>
      </c>
      <c r="O983" s="66">
        <v>2.0181025E7</v>
      </c>
      <c r="P983" s="66" t="s">
        <v>1937</v>
      </c>
      <c r="Q983" s="66">
        <v>15.0</v>
      </c>
      <c r="R983" s="66">
        <v>2.0181025E7</v>
      </c>
      <c r="S983" s="70">
        <v>1.0</v>
      </c>
      <c r="T983" s="70">
        <v>0.0</v>
      </c>
      <c r="U983" s="71" t="s">
        <v>2608</v>
      </c>
      <c r="V983" s="71" t="s">
        <v>2609</v>
      </c>
      <c r="W983" s="71" t="s">
        <v>50</v>
      </c>
      <c r="X983" s="71"/>
      <c r="Y983" s="65" t="s">
        <v>14</v>
      </c>
    </row>
    <row r="984">
      <c r="A984" s="68" t="s">
        <v>73</v>
      </c>
      <c r="B984" s="66">
        <v>1.9743675E7</v>
      </c>
      <c r="C984" s="66" t="s">
        <v>3962</v>
      </c>
      <c r="D984" s="66" t="s">
        <v>215</v>
      </c>
      <c r="E984" s="66" t="s">
        <v>3963</v>
      </c>
      <c r="F984" s="66" t="s">
        <v>3964</v>
      </c>
      <c r="G984" s="66">
        <v>737.0</v>
      </c>
      <c r="H984" s="66">
        <v>2.0170507E7</v>
      </c>
      <c r="I984" s="66">
        <v>0.0</v>
      </c>
      <c r="J984" s="66">
        <v>30.0</v>
      </c>
      <c r="K984" s="67"/>
      <c r="L984" s="67"/>
      <c r="M984" s="68" t="s">
        <v>3965</v>
      </c>
      <c r="N984" s="66">
        <v>235959.0</v>
      </c>
      <c r="O984" s="66">
        <v>2.0170507E7</v>
      </c>
      <c r="P984" s="66" t="s">
        <v>3966</v>
      </c>
      <c r="Q984" s="66">
        <v>52.0</v>
      </c>
      <c r="R984" s="66">
        <v>2.0170507E7</v>
      </c>
      <c r="S984" s="70">
        <v>1.0</v>
      </c>
      <c r="T984" s="70">
        <v>0.0</v>
      </c>
      <c r="U984" s="71" t="s">
        <v>2608</v>
      </c>
      <c r="V984" s="71" t="s">
        <v>2609</v>
      </c>
      <c r="W984" s="71" t="s">
        <v>50</v>
      </c>
      <c r="X984" s="67"/>
      <c r="Y984" s="65" t="s">
        <v>14</v>
      </c>
    </row>
    <row r="985">
      <c r="A985" s="66" t="s">
        <v>43</v>
      </c>
      <c r="B985" s="66">
        <v>2536511.0</v>
      </c>
      <c r="C985" s="66" t="s">
        <v>3967</v>
      </c>
      <c r="D985" s="66" t="s">
        <v>1101</v>
      </c>
      <c r="E985" s="66" t="s">
        <v>3968</v>
      </c>
      <c r="F985" s="66" t="s">
        <v>3969</v>
      </c>
      <c r="G985" s="66">
        <v>760.0</v>
      </c>
      <c r="H985" s="66">
        <v>2.0160909E7</v>
      </c>
      <c r="I985" s="66">
        <v>0.0</v>
      </c>
      <c r="J985" s="66">
        <v>7.0</v>
      </c>
      <c r="K985" s="67"/>
      <c r="L985" s="67"/>
      <c r="M985" s="68" t="s">
        <v>3970</v>
      </c>
      <c r="N985" s="66">
        <v>235959.0</v>
      </c>
      <c r="O985" s="66">
        <v>2.0160909E7</v>
      </c>
      <c r="P985" s="66" t="s">
        <v>3971</v>
      </c>
      <c r="Q985" s="66">
        <v>55.0</v>
      </c>
      <c r="R985" s="66">
        <v>2.0160909E7</v>
      </c>
      <c r="S985" s="70">
        <v>1.0</v>
      </c>
      <c r="T985" s="70">
        <v>0.0</v>
      </c>
      <c r="U985" s="71" t="s">
        <v>2608</v>
      </c>
      <c r="V985" s="71" t="s">
        <v>2609</v>
      </c>
      <c r="W985" s="71" t="s">
        <v>49</v>
      </c>
      <c r="X985" s="72"/>
      <c r="Y985" s="65" t="s">
        <v>12</v>
      </c>
    </row>
    <row r="986">
      <c r="A986" s="66" t="s">
        <v>60</v>
      </c>
      <c r="B986" s="66">
        <v>2.28730815E8</v>
      </c>
      <c r="C986" s="66" t="s">
        <v>3972</v>
      </c>
      <c r="D986" s="66" t="s">
        <v>106</v>
      </c>
      <c r="E986" s="66" t="s">
        <v>3973</v>
      </c>
      <c r="F986" s="66" t="s">
        <v>3974</v>
      </c>
      <c r="G986" s="66">
        <v>1023.0</v>
      </c>
      <c r="H986" s="66">
        <v>2.0071105E7</v>
      </c>
      <c r="I986" s="66">
        <v>0.0</v>
      </c>
      <c r="J986" s="66">
        <v>1.0</v>
      </c>
      <c r="K986" s="67"/>
      <c r="L986" s="67"/>
      <c r="M986" s="68" t="s">
        <v>3975</v>
      </c>
      <c r="N986" s="66">
        <v>235959.0</v>
      </c>
      <c r="O986" s="66">
        <v>2.0071105E7</v>
      </c>
      <c r="P986" s="67"/>
      <c r="Q986" s="66">
        <v>62.0</v>
      </c>
      <c r="R986" s="66">
        <v>2.0071105E7</v>
      </c>
      <c r="S986" s="70">
        <v>1.0</v>
      </c>
      <c r="T986" s="70">
        <v>0.0</v>
      </c>
      <c r="U986" s="71" t="s">
        <v>2608</v>
      </c>
      <c r="V986" s="71" t="s">
        <v>2609</v>
      </c>
      <c r="W986" s="71" t="s">
        <v>49</v>
      </c>
      <c r="X986" s="72"/>
      <c r="Y986" s="65" t="s">
        <v>12</v>
      </c>
    </row>
    <row r="987">
      <c r="A987" s="66" t="s">
        <v>60</v>
      </c>
      <c r="B987" s="66">
        <v>2.20026344E8</v>
      </c>
      <c r="C987" s="66" t="s">
        <v>3976</v>
      </c>
      <c r="D987" s="66" t="s">
        <v>118</v>
      </c>
      <c r="E987" s="66" t="s">
        <v>3977</v>
      </c>
      <c r="F987" s="66" t="s">
        <v>3978</v>
      </c>
      <c r="G987" s="66">
        <v>786.0</v>
      </c>
      <c r="H987" s="66">
        <v>2.0070721E7</v>
      </c>
      <c r="I987" s="66">
        <v>0.0</v>
      </c>
      <c r="J987" s="66">
        <v>1.0</v>
      </c>
      <c r="K987" s="67"/>
      <c r="L987" s="67"/>
      <c r="M987" s="68" t="s">
        <v>3979</v>
      </c>
      <c r="N987" s="66">
        <v>235959.0</v>
      </c>
      <c r="O987" s="66">
        <v>2.0070721E7</v>
      </c>
      <c r="P987" s="67"/>
      <c r="Q987" s="66">
        <v>34.0</v>
      </c>
      <c r="R987" s="66">
        <v>2.0070721E7</v>
      </c>
      <c r="S987" s="69">
        <v>1.0</v>
      </c>
      <c r="T987" s="69">
        <v>1.0</v>
      </c>
      <c r="U987" s="71" t="s">
        <v>2608</v>
      </c>
      <c r="V987" s="71" t="s">
        <v>2609</v>
      </c>
      <c r="W987" s="71" t="s">
        <v>50</v>
      </c>
      <c r="X987" s="72"/>
      <c r="Y987" s="66" t="s">
        <v>20</v>
      </c>
    </row>
    <row r="988">
      <c r="A988" s="66" t="s">
        <v>79</v>
      </c>
      <c r="B988" s="66">
        <v>1.11503522E8</v>
      </c>
      <c r="C988" s="66" t="s">
        <v>3980</v>
      </c>
      <c r="D988" s="66" t="s">
        <v>106</v>
      </c>
      <c r="E988" s="66" t="s">
        <v>3981</v>
      </c>
      <c r="F988" s="66" t="s">
        <v>3982</v>
      </c>
      <c r="G988" s="66">
        <v>412.0</v>
      </c>
      <c r="H988" s="66">
        <v>2.0170122E7</v>
      </c>
      <c r="I988" s="66">
        <v>0.0</v>
      </c>
      <c r="J988" s="66">
        <v>10.0</v>
      </c>
      <c r="K988" s="67"/>
      <c r="L988" s="67"/>
      <c r="M988" s="68" t="s">
        <v>3983</v>
      </c>
      <c r="N988" s="66">
        <v>235959.0</v>
      </c>
      <c r="O988" s="66">
        <v>2.0170122E7</v>
      </c>
      <c r="P988" s="66" t="s">
        <v>187</v>
      </c>
      <c r="Q988" s="66">
        <v>26.0</v>
      </c>
      <c r="R988" s="66">
        <v>2.0170122E7</v>
      </c>
      <c r="S988" s="70">
        <v>1.0</v>
      </c>
      <c r="T988" s="70">
        <v>0.0</v>
      </c>
      <c r="U988" s="71" t="s">
        <v>2608</v>
      </c>
      <c r="V988" s="71" t="s">
        <v>2609</v>
      </c>
      <c r="W988" s="71" t="s">
        <v>49</v>
      </c>
      <c r="X988" s="72"/>
      <c r="Y988" s="65" t="s">
        <v>12</v>
      </c>
    </row>
    <row r="989">
      <c r="A989" s="66" t="s">
        <v>60</v>
      </c>
      <c r="B989" s="66">
        <v>3.0934993E7</v>
      </c>
      <c r="C989" s="66" t="s">
        <v>3984</v>
      </c>
      <c r="D989" s="66" t="s">
        <v>106</v>
      </c>
      <c r="E989" s="66" t="s">
        <v>3985</v>
      </c>
      <c r="F989" s="66" t="s">
        <v>3986</v>
      </c>
      <c r="G989" s="66">
        <v>282.0</v>
      </c>
      <c r="H989" s="66">
        <v>2.0001007E7</v>
      </c>
      <c r="I989" s="66">
        <v>0.0</v>
      </c>
      <c r="J989" s="66">
        <v>1.0</v>
      </c>
      <c r="K989" s="67"/>
      <c r="L989" s="67"/>
      <c r="M989" s="68" t="s">
        <v>3987</v>
      </c>
      <c r="N989" s="66">
        <v>235959.0</v>
      </c>
      <c r="O989" s="66">
        <v>2.0001007E7</v>
      </c>
      <c r="P989" s="67"/>
      <c r="Q989" s="66">
        <v>17.0</v>
      </c>
      <c r="R989" s="66">
        <v>2.0001007E7</v>
      </c>
      <c r="S989" s="70">
        <v>1.0</v>
      </c>
      <c r="T989" s="70">
        <v>0.0</v>
      </c>
      <c r="U989" s="71" t="s">
        <v>2608</v>
      </c>
      <c r="V989" s="71" t="s">
        <v>2609</v>
      </c>
      <c r="W989" s="71" t="s">
        <v>49</v>
      </c>
      <c r="X989" s="72"/>
      <c r="Y989" s="65" t="s">
        <v>12</v>
      </c>
    </row>
    <row r="990">
      <c r="A990" s="73" t="s">
        <v>60</v>
      </c>
      <c r="B990" s="66">
        <v>9.4395572E7</v>
      </c>
      <c r="C990" s="65" t="s">
        <v>3988</v>
      </c>
      <c r="D990" s="65" t="s">
        <v>294</v>
      </c>
      <c r="E990" s="65" t="s">
        <v>3989</v>
      </c>
      <c r="F990" s="66" t="s">
        <v>3990</v>
      </c>
      <c r="G990" s="66">
        <v>3011.0</v>
      </c>
      <c r="H990" s="66">
        <v>2.002122E7</v>
      </c>
      <c r="I990" s="66">
        <v>0.0</v>
      </c>
      <c r="J990" s="66">
        <v>1.0</v>
      </c>
      <c r="K990" s="67"/>
      <c r="L990" s="67"/>
      <c r="M990" s="68" t="s">
        <v>3991</v>
      </c>
      <c r="N990" s="66">
        <v>235959.0</v>
      </c>
      <c r="O990" s="66">
        <v>2.002122E7</v>
      </c>
      <c r="P990" s="66"/>
      <c r="Q990" s="66">
        <v>194.0</v>
      </c>
      <c r="R990" s="66">
        <v>2.002122E7</v>
      </c>
      <c r="S990" s="69">
        <v>1.0</v>
      </c>
      <c r="T990" s="69">
        <v>1.0</v>
      </c>
      <c r="U990" s="71" t="s">
        <v>2608</v>
      </c>
      <c r="V990" s="71" t="s">
        <v>2609</v>
      </c>
      <c r="W990" s="71" t="s">
        <v>49</v>
      </c>
      <c r="X990" s="72"/>
      <c r="Y990" s="66" t="s">
        <v>18</v>
      </c>
    </row>
    <row r="991">
      <c r="A991" s="65" t="s">
        <v>60</v>
      </c>
      <c r="B991" s="66">
        <v>1.69602137E8</v>
      </c>
      <c r="C991" s="65" t="s">
        <v>3992</v>
      </c>
      <c r="D991" s="65" t="s">
        <v>123</v>
      </c>
      <c r="E991" s="65" t="s">
        <v>3993</v>
      </c>
      <c r="F991" s="66" t="s">
        <v>3994</v>
      </c>
      <c r="G991" s="66">
        <v>2480.0</v>
      </c>
      <c r="H991" s="66">
        <v>2.0050918E7</v>
      </c>
      <c r="I991" s="66">
        <v>0.0</v>
      </c>
      <c r="J991" s="66">
        <v>1.0</v>
      </c>
      <c r="K991" s="67"/>
      <c r="L991" s="67"/>
      <c r="M991" s="68" t="s">
        <v>3995</v>
      </c>
      <c r="N991" s="66">
        <v>235959.0</v>
      </c>
      <c r="O991" s="66">
        <v>2.0050918E7</v>
      </c>
      <c r="P991" s="66"/>
      <c r="Q991" s="66">
        <v>164.0</v>
      </c>
      <c r="R991" s="66">
        <v>2.0050918E7</v>
      </c>
      <c r="S991" s="70">
        <v>1.0</v>
      </c>
      <c r="T991" s="70">
        <v>0.0</v>
      </c>
      <c r="U991" s="71" t="s">
        <v>2608</v>
      </c>
      <c r="V991" s="71" t="s">
        <v>2609</v>
      </c>
      <c r="W991" s="71" t="s">
        <v>49</v>
      </c>
      <c r="X991" s="72"/>
      <c r="Y991" s="65" t="s">
        <v>12</v>
      </c>
    </row>
    <row r="992">
      <c r="A992" s="66" t="s">
        <v>79</v>
      </c>
      <c r="B992" s="66">
        <v>1.13106526E8</v>
      </c>
      <c r="C992" s="66" t="s">
        <v>3996</v>
      </c>
      <c r="D992" s="66" t="s">
        <v>123</v>
      </c>
      <c r="E992" s="66" t="s">
        <v>3997</v>
      </c>
      <c r="F992" s="66" t="s">
        <v>3998</v>
      </c>
      <c r="G992" s="66">
        <v>624.0</v>
      </c>
      <c r="H992" s="66">
        <v>2.0170223E7</v>
      </c>
      <c r="I992" s="66">
        <v>0.0</v>
      </c>
      <c r="J992" s="66">
        <v>5.0</v>
      </c>
      <c r="K992" s="67"/>
      <c r="L992" s="67"/>
      <c r="M992" s="68" t="s">
        <v>3999</v>
      </c>
      <c r="N992" s="66">
        <v>235959.0</v>
      </c>
      <c r="O992" s="66">
        <v>2.0170223E7</v>
      </c>
      <c r="P992" s="66" t="s">
        <v>4000</v>
      </c>
      <c r="Q992" s="66">
        <v>29.0</v>
      </c>
      <c r="R992" s="66">
        <v>2.0170223E7</v>
      </c>
      <c r="S992" s="70">
        <v>1.0</v>
      </c>
      <c r="T992" s="70">
        <v>0.0</v>
      </c>
      <c r="U992" s="71" t="s">
        <v>2608</v>
      </c>
      <c r="V992" s="71" t="s">
        <v>2609</v>
      </c>
      <c r="W992" s="71" t="s">
        <v>49</v>
      </c>
      <c r="X992" s="72"/>
      <c r="Y992" s="65" t="s">
        <v>12</v>
      </c>
    </row>
    <row r="993">
      <c r="A993" s="66" t="s">
        <v>63</v>
      </c>
      <c r="B993" s="66">
        <v>4.3253728E7</v>
      </c>
      <c r="C993" s="66" t="s">
        <v>4001</v>
      </c>
      <c r="D993" s="66" t="s">
        <v>123</v>
      </c>
      <c r="E993" s="66" t="s">
        <v>4002</v>
      </c>
      <c r="F993" s="66" t="s">
        <v>4003</v>
      </c>
      <c r="G993" s="66">
        <v>4621.0</v>
      </c>
      <c r="H993" s="66">
        <v>2.0171026E7</v>
      </c>
      <c r="I993" s="66">
        <v>0.0</v>
      </c>
      <c r="J993" s="66">
        <v>131.0</v>
      </c>
      <c r="K993" s="67"/>
      <c r="L993" s="67"/>
      <c r="M993" s="68" t="s">
        <v>4004</v>
      </c>
      <c r="N993" s="66">
        <v>235959.0</v>
      </c>
      <c r="O993" s="66">
        <v>2.0171026E7</v>
      </c>
      <c r="P993" s="66" t="s">
        <v>4005</v>
      </c>
      <c r="Q993" s="66">
        <v>283.0</v>
      </c>
      <c r="R993" s="66">
        <v>2.0171026E7</v>
      </c>
      <c r="S993" s="70">
        <v>1.0</v>
      </c>
      <c r="T993" s="70">
        <v>0.0</v>
      </c>
      <c r="U993" s="71" t="s">
        <v>2608</v>
      </c>
      <c r="V993" s="71" t="s">
        <v>2609</v>
      </c>
      <c r="W993" s="71" t="s">
        <v>49</v>
      </c>
      <c r="X993" s="72"/>
      <c r="Y993" s="65" t="s">
        <v>12</v>
      </c>
    </row>
    <row r="994">
      <c r="A994" s="68" t="s">
        <v>24</v>
      </c>
      <c r="B994" s="66">
        <v>8531474.0</v>
      </c>
      <c r="C994" s="66" t="s">
        <v>4006</v>
      </c>
      <c r="D994" s="66" t="s">
        <v>112</v>
      </c>
      <c r="E994" s="66" t="s">
        <v>4007</v>
      </c>
      <c r="F994" s="66" t="s">
        <v>4008</v>
      </c>
      <c r="G994" s="66">
        <v>717.0</v>
      </c>
      <c r="H994" s="66">
        <v>2.0091129E7</v>
      </c>
      <c r="I994" s="66">
        <v>0.0</v>
      </c>
      <c r="J994" s="66">
        <v>7.0</v>
      </c>
      <c r="K994" s="67"/>
      <c r="L994" s="67"/>
      <c r="M994" s="68" t="s">
        <v>4009</v>
      </c>
      <c r="N994" s="66">
        <v>235959.0</v>
      </c>
      <c r="O994" s="66">
        <v>2.0091129E7</v>
      </c>
      <c r="P994" s="66" t="s">
        <v>417</v>
      </c>
      <c r="Q994" s="66">
        <v>38.0</v>
      </c>
      <c r="R994" s="66">
        <v>2.0091129E7</v>
      </c>
      <c r="S994" s="70">
        <v>1.0</v>
      </c>
      <c r="T994" s="70">
        <v>0.0</v>
      </c>
      <c r="U994" s="71" t="s">
        <v>2608</v>
      </c>
      <c r="V994" s="71" t="s">
        <v>2609</v>
      </c>
      <c r="W994" s="71" t="s">
        <v>49</v>
      </c>
      <c r="X994" s="72"/>
      <c r="Y994" s="65" t="s">
        <v>12</v>
      </c>
    </row>
    <row r="995">
      <c r="A995" s="66" t="s">
        <v>79</v>
      </c>
      <c r="B995" s="66">
        <v>3.6392816E7</v>
      </c>
      <c r="C995" s="66" t="s">
        <v>4010</v>
      </c>
      <c r="D995" s="66" t="s">
        <v>112</v>
      </c>
      <c r="E995" s="66" t="s">
        <v>4011</v>
      </c>
      <c r="F995" s="66" t="s">
        <v>4012</v>
      </c>
      <c r="G995" s="66">
        <v>143.0</v>
      </c>
      <c r="H995" s="66">
        <v>2.0100223E7</v>
      </c>
      <c r="I995" s="66">
        <v>0.0</v>
      </c>
      <c r="J995" s="66">
        <v>4.0</v>
      </c>
      <c r="K995" s="67"/>
      <c r="L995" s="67"/>
      <c r="M995" s="68" t="s">
        <v>4013</v>
      </c>
      <c r="N995" s="66">
        <v>235959.0</v>
      </c>
      <c r="O995" s="66">
        <v>2.0100223E7</v>
      </c>
      <c r="P995" s="66" t="s">
        <v>4014</v>
      </c>
      <c r="Q995" s="66">
        <v>5.0</v>
      </c>
      <c r="R995" s="66">
        <v>2.0100223E7</v>
      </c>
      <c r="S995" s="70">
        <v>1.0</v>
      </c>
      <c r="T995" s="70">
        <v>0.0</v>
      </c>
      <c r="U995" s="71" t="s">
        <v>2608</v>
      </c>
      <c r="V995" s="71" t="s">
        <v>2609</v>
      </c>
      <c r="W995" s="71" t="s">
        <v>49</v>
      </c>
      <c r="X995" s="72"/>
      <c r="Y995" s="65" t="s">
        <v>12</v>
      </c>
    </row>
    <row r="996">
      <c r="A996" s="68" t="s">
        <v>59</v>
      </c>
      <c r="B996" s="66">
        <v>1.32927869E8</v>
      </c>
      <c r="C996" s="66" t="s">
        <v>4015</v>
      </c>
      <c r="D996" s="66" t="s">
        <v>827</v>
      </c>
      <c r="E996" s="66" t="s">
        <v>4016</v>
      </c>
      <c r="F996" s="66" t="s">
        <v>4017</v>
      </c>
      <c r="G996" s="66">
        <v>2980.0</v>
      </c>
      <c r="H996" s="66">
        <v>2.0130918E7</v>
      </c>
      <c r="I996" s="66">
        <v>0.0</v>
      </c>
      <c r="J996" s="66">
        <v>1.0</v>
      </c>
      <c r="K996" s="67"/>
      <c r="L996" s="67"/>
      <c r="M996" s="68" t="s">
        <v>4018</v>
      </c>
      <c r="N996" s="66">
        <v>235959.0</v>
      </c>
      <c r="O996" s="66">
        <v>2.0130918E7</v>
      </c>
      <c r="P996" s="66"/>
      <c r="Q996" s="66">
        <v>202.0</v>
      </c>
      <c r="R996" s="66">
        <v>2.0130918E7</v>
      </c>
      <c r="S996" s="70">
        <v>1.0</v>
      </c>
      <c r="T996" s="70">
        <v>0.0</v>
      </c>
      <c r="U996" s="71" t="s">
        <v>2608</v>
      </c>
      <c r="V996" s="71" t="s">
        <v>2609</v>
      </c>
      <c r="W996" s="71" t="s">
        <v>50</v>
      </c>
      <c r="X996" s="71"/>
      <c r="Y996" s="65" t="s">
        <v>14</v>
      </c>
    </row>
    <row r="997">
      <c r="A997" s="68" t="s">
        <v>59</v>
      </c>
      <c r="B997" s="66">
        <v>1.06584391E8</v>
      </c>
      <c r="C997" s="66" t="s">
        <v>4019</v>
      </c>
      <c r="D997" s="66" t="s">
        <v>123</v>
      </c>
      <c r="E997" s="66" t="s">
        <v>4020</v>
      </c>
      <c r="F997" s="66" t="s">
        <v>4021</v>
      </c>
      <c r="G997" s="66">
        <v>256.0</v>
      </c>
      <c r="H997" s="66">
        <v>2.0110506E7</v>
      </c>
      <c r="I997" s="66">
        <v>0.0</v>
      </c>
      <c r="J997" s="66">
        <v>2.0</v>
      </c>
      <c r="K997" s="67"/>
      <c r="L997" s="67"/>
      <c r="M997" s="68" t="s">
        <v>4022</v>
      </c>
      <c r="N997" s="66">
        <v>235959.0</v>
      </c>
      <c r="O997" s="66">
        <v>2.0110506E7</v>
      </c>
      <c r="P997" s="66"/>
      <c r="Q997" s="66">
        <v>23.0</v>
      </c>
      <c r="R997" s="66">
        <v>2.0110506E7</v>
      </c>
      <c r="S997" s="70">
        <v>1.0</v>
      </c>
      <c r="T997" s="70">
        <v>0.0</v>
      </c>
      <c r="U997" s="71" t="s">
        <v>2608</v>
      </c>
      <c r="V997" s="71" t="s">
        <v>2609</v>
      </c>
      <c r="W997" s="71" t="s">
        <v>50</v>
      </c>
      <c r="X997" s="72"/>
      <c r="Y997" s="65" t="s">
        <v>14</v>
      </c>
    </row>
    <row r="998">
      <c r="A998" s="66" t="s">
        <v>58</v>
      </c>
      <c r="B998" s="66">
        <v>278143.0</v>
      </c>
      <c r="C998" s="66" t="s">
        <v>4023</v>
      </c>
      <c r="D998" s="66" t="s">
        <v>215</v>
      </c>
      <c r="E998" s="66" t="s">
        <v>4024</v>
      </c>
      <c r="F998" s="66" t="s">
        <v>4025</v>
      </c>
      <c r="G998" s="66">
        <v>1882.0</v>
      </c>
      <c r="H998" s="66">
        <v>2.0180223E7</v>
      </c>
      <c r="I998" s="66">
        <v>0.0</v>
      </c>
      <c r="J998" s="66">
        <v>30.0</v>
      </c>
      <c r="K998" s="67"/>
      <c r="L998" s="67"/>
      <c r="M998" s="68" t="s">
        <v>4026</v>
      </c>
      <c r="N998" s="66">
        <v>235959.0</v>
      </c>
      <c r="O998" s="66">
        <v>2.0180223E7</v>
      </c>
      <c r="P998" s="66" t="s">
        <v>3458</v>
      </c>
      <c r="Q998" s="66">
        <v>104.0</v>
      </c>
      <c r="R998" s="66">
        <v>2.0180223E7</v>
      </c>
      <c r="S998" s="70">
        <v>1.0</v>
      </c>
      <c r="T998" s="70">
        <v>0.0</v>
      </c>
      <c r="U998" s="71" t="s">
        <v>2608</v>
      </c>
      <c r="V998" s="71" t="s">
        <v>2609</v>
      </c>
      <c r="W998" s="71" t="s">
        <v>50</v>
      </c>
      <c r="X998" s="72"/>
      <c r="Y998" s="65" t="s">
        <v>14</v>
      </c>
    </row>
    <row r="999">
      <c r="A999" s="66" t="s">
        <v>60</v>
      </c>
      <c r="B999" s="66">
        <v>3.66871033E8</v>
      </c>
      <c r="C999" s="66" t="s">
        <v>4027</v>
      </c>
      <c r="D999" s="66" t="s">
        <v>123</v>
      </c>
      <c r="E999" s="66" t="s">
        <v>4028</v>
      </c>
      <c r="F999" s="66" t="s">
        <v>4029</v>
      </c>
      <c r="G999" s="66">
        <v>2029.0</v>
      </c>
      <c r="H999" s="66">
        <v>2.014112E7</v>
      </c>
      <c r="I999" s="66">
        <v>0.0</v>
      </c>
      <c r="J999" s="66">
        <v>1.0</v>
      </c>
      <c r="K999" s="67"/>
      <c r="L999" s="67"/>
      <c r="M999" s="68" t="s">
        <v>4030</v>
      </c>
      <c r="N999" s="66">
        <v>235959.0</v>
      </c>
      <c r="O999" s="66">
        <v>2.014112E7</v>
      </c>
      <c r="P999" s="67"/>
      <c r="Q999" s="66">
        <v>135.0</v>
      </c>
      <c r="R999" s="66">
        <v>2.014112E7</v>
      </c>
      <c r="S999" s="76">
        <v>1.0</v>
      </c>
      <c r="T999" s="76">
        <v>0.0</v>
      </c>
      <c r="U999" s="71" t="s">
        <v>2608</v>
      </c>
      <c r="V999" s="71" t="s">
        <v>2609</v>
      </c>
      <c r="W999" s="71" t="s">
        <v>50</v>
      </c>
      <c r="X999" s="67"/>
      <c r="Y999" s="65" t="s">
        <v>14</v>
      </c>
    </row>
    <row r="1000">
      <c r="A1000" s="68" t="s">
        <v>24</v>
      </c>
      <c r="B1000" s="66">
        <v>3.904112E7</v>
      </c>
      <c r="C1000" s="66" t="s">
        <v>4031</v>
      </c>
      <c r="D1000" s="66" t="s">
        <v>123</v>
      </c>
      <c r="E1000" s="66" t="s">
        <v>4032</v>
      </c>
      <c r="F1000" s="66" t="s">
        <v>4033</v>
      </c>
      <c r="G1000" s="66">
        <v>1058.0</v>
      </c>
      <c r="H1000" s="66">
        <v>2.0150401E7</v>
      </c>
      <c r="I1000" s="66">
        <v>0.0</v>
      </c>
      <c r="J1000" s="66">
        <v>9.0</v>
      </c>
      <c r="K1000" s="67"/>
      <c r="L1000" s="67"/>
      <c r="M1000" s="66" t="s">
        <v>121</v>
      </c>
      <c r="N1000" s="66">
        <v>235959.0</v>
      </c>
      <c r="O1000" s="66">
        <v>2.0150401E7</v>
      </c>
      <c r="P1000" s="66"/>
      <c r="Q1000" s="66">
        <v>67.0</v>
      </c>
      <c r="R1000" s="66">
        <v>2.0150401E7</v>
      </c>
      <c r="S1000" s="69">
        <v>1.0</v>
      </c>
      <c r="T1000" s="69">
        <v>0.0</v>
      </c>
      <c r="U1000" s="71" t="s">
        <v>2608</v>
      </c>
      <c r="V1000" s="71" t="s">
        <v>2609</v>
      </c>
      <c r="W1000" s="71" t="s">
        <v>50</v>
      </c>
      <c r="X1000" s="71"/>
      <c r="Y1000" s="65" t="s">
        <v>14</v>
      </c>
    </row>
    <row r="1001">
      <c r="A1001" s="66" t="s">
        <v>60</v>
      </c>
      <c r="B1001" s="66">
        <v>3.69696723E8</v>
      </c>
      <c r="C1001" s="66" t="s">
        <v>4034</v>
      </c>
      <c r="D1001" s="66" t="s">
        <v>112</v>
      </c>
      <c r="E1001" s="66" t="s">
        <v>4035</v>
      </c>
      <c r="F1001" s="66" t="s">
        <v>4036</v>
      </c>
      <c r="G1001" s="66">
        <v>1134.0</v>
      </c>
      <c r="H1001" s="66">
        <v>2.0150102E7</v>
      </c>
      <c r="I1001" s="66">
        <v>0.0</v>
      </c>
      <c r="J1001" s="66">
        <v>1.0</v>
      </c>
      <c r="K1001" s="67"/>
      <c r="L1001" s="67"/>
      <c r="M1001" s="68" t="s">
        <v>4037</v>
      </c>
      <c r="N1001" s="66">
        <v>235959.0</v>
      </c>
      <c r="O1001" s="66">
        <v>2.0150102E7</v>
      </c>
      <c r="P1001" s="67"/>
      <c r="Q1001" s="66">
        <v>53.0</v>
      </c>
      <c r="R1001" s="66">
        <v>2.0150102E7</v>
      </c>
      <c r="S1001" s="76">
        <v>1.0</v>
      </c>
      <c r="T1001" s="76">
        <v>0.0</v>
      </c>
      <c r="U1001" s="71" t="s">
        <v>2608</v>
      </c>
      <c r="V1001" s="71" t="s">
        <v>2609</v>
      </c>
      <c r="W1001" s="71" t="s">
        <v>50</v>
      </c>
      <c r="X1001" s="67"/>
      <c r="Y1001" s="65" t="s">
        <v>14</v>
      </c>
    </row>
    <row r="1002">
      <c r="A1002" s="66" t="s">
        <v>60</v>
      </c>
      <c r="B1002" s="66">
        <v>2.0978469E8</v>
      </c>
      <c r="C1002" s="66" t="s">
        <v>4038</v>
      </c>
      <c r="D1002" s="66" t="s">
        <v>112</v>
      </c>
      <c r="E1002" s="66" t="s">
        <v>4039</v>
      </c>
      <c r="F1002" s="66" t="s">
        <v>4040</v>
      </c>
      <c r="G1002" s="66">
        <v>913.0</v>
      </c>
      <c r="H1002" s="66">
        <v>2.0070221E7</v>
      </c>
      <c r="I1002" s="66">
        <v>0.0</v>
      </c>
      <c r="J1002" s="66">
        <v>1.0</v>
      </c>
      <c r="K1002" s="67"/>
      <c r="L1002" s="67"/>
      <c r="M1002" s="68" t="s">
        <v>4041</v>
      </c>
      <c r="N1002" s="66">
        <v>235959.0</v>
      </c>
      <c r="O1002" s="66">
        <v>2.0070221E7</v>
      </c>
      <c r="P1002" s="67"/>
      <c r="Q1002" s="66">
        <v>43.0</v>
      </c>
      <c r="R1002" s="66">
        <v>2.0070221E7</v>
      </c>
      <c r="S1002" s="70">
        <v>1.0</v>
      </c>
      <c r="T1002" s="70">
        <v>0.0</v>
      </c>
      <c r="U1002" s="71" t="s">
        <v>2608</v>
      </c>
      <c r="V1002" s="71" t="s">
        <v>2609</v>
      </c>
      <c r="W1002" s="71" t="s">
        <v>50</v>
      </c>
      <c r="X1002" s="72"/>
      <c r="Y1002" s="65" t="s">
        <v>14</v>
      </c>
    </row>
    <row r="1003">
      <c r="A1003" s="66" t="s">
        <v>79</v>
      </c>
      <c r="B1003" s="66">
        <v>1.15617946E8</v>
      </c>
      <c r="C1003" s="66" t="s">
        <v>302</v>
      </c>
      <c r="D1003" s="66" t="s">
        <v>106</v>
      </c>
      <c r="E1003" s="66" t="s">
        <v>303</v>
      </c>
      <c r="F1003" s="66" t="s">
        <v>304</v>
      </c>
      <c r="G1003" s="66">
        <v>6016.0</v>
      </c>
      <c r="H1003" s="66">
        <v>2.017052E7</v>
      </c>
      <c r="I1003" s="66">
        <v>0.0</v>
      </c>
      <c r="J1003" s="66">
        <v>163.0</v>
      </c>
      <c r="K1003" s="67"/>
      <c r="L1003" s="67"/>
      <c r="M1003" s="68" t="s">
        <v>305</v>
      </c>
      <c r="N1003" s="66">
        <v>235959.0</v>
      </c>
      <c r="O1003" s="66">
        <v>2.017052E7</v>
      </c>
      <c r="P1003" s="66" t="s">
        <v>306</v>
      </c>
      <c r="Q1003" s="66">
        <v>546.0</v>
      </c>
      <c r="R1003" s="66">
        <v>2.017052E7</v>
      </c>
      <c r="S1003" s="76">
        <v>1.0</v>
      </c>
      <c r="T1003" s="70">
        <v>0.0</v>
      </c>
      <c r="U1003" s="71" t="s">
        <v>2608</v>
      </c>
      <c r="V1003" s="71" t="s">
        <v>2609</v>
      </c>
      <c r="W1003" s="71" t="s">
        <v>50</v>
      </c>
      <c r="X1003" s="71"/>
      <c r="Y1003" s="65" t="s">
        <v>14</v>
      </c>
    </row>
    <row r="1004">
      <c r="A1004" s="74" t="s">
        <v>19</v>
      </c>
      <c r="B1004" s="66">
        <v>537947.0</v>
      </c>
      <c r="C1004" s="65" t="s">
        <v>4042</v>
      </c>
      <c r="D1004" s="65" t="s">
        <v>123</v>
      </c>
      <c r="E1004" s="65" t="s">
        <v>4043</v>
      </c>
      <c r="F1004" s="66" t="s">
        <v>4044</v>
      </c>
      <c r="G1004" s="66">
        <v>662.0</v>
      </c>
      <c r="H1004" s="66">
        <v>2.0120928E7</v>
      </c>
      <c r="I1004" s="66">
        <v>0.0</v>
      </c>
      <c r="J1004" s="66">
        <v>16.0</v>
      </c>
      <c r="K1004" s="67"/>
      <c r="L1004" s="67"/>
      <c r="M1004" s="68" t="s">
        <v>4045</v>
      </c>
      <c r="N1004" s="66">
        <v>235959.0</v>
      </c>
      <c r="O1004" s="66">
        <v>2.0120928E7</v>
      </c>
      <c r="P1004" s="66" t="s">
        <v>4046</v>
      </c>
      <c r="Q1004" s="66">
        <v>46.0</v>
      </c>
      <c r="R1004" s="66">
        <v>2.0120928E7</v>
      </c>
      <c r="S1004" s="70">
        <v>1.0</v>
      </c>
      <c r="T1004" s="70">
        <v>0.0</v>
      </c>
      <c r="U1004" s="71" t="s">
        <v>2608</v>
      </c>
      <c r="V1004" s="71" t="s">
        <v>2609</v>
      </c>
      <c r="W1004" s="71" t="s">
        <v>50</v>
      </c>
      <c r="X1004" s="72"/>
      <c r="Y1004" s="65" t="s">
        <v>14</v>
      </c>
    </row>
    <row r="1005">
      <c r="A1005" s="74" t="s">
        <v>24</v>
      </c>
      <c r="B1005" s="66">
        <v>3.8177088E7</v>
      </c>
      <c r="C1005" s="65" t="s">
        <v>4047</v>
      </c>
      <c r="D1005" s="65" t="s">
        <v>123</v>
      </c>
      <c r="E1005" s="65" t="s">
        <v>4048</v>
      </c>
      <c r="F1005" s="66" t="s">
        <v>4049</v>
      </c>
      <c r="G1005" s="66">
        <v>1381.0</v>
      </c>
      <c r="H1005" s="66">
        <v>2.0150224E7</v>
      </c>
      <c r="I1005" s="66">
        <v>0.0</v>
      </c>
      <c r="J1005" s="66">
        <v>48.0</v>
      </c>
      <c r="K1005" s="67"/>
      <c r="L1005" s="67"/>
      <c r="M1005" s="68" t="s">
        <v>4050</v>
      </c>
      <c r="N1005" s="66">
        <v>235959.0</v>
      </c>
      <c r="O1005" s="66">
        <v>2.0150224E7</v>
      </c>
      <c r="P1005" s="66" t="s">
        <v>417</v>
      </c>
      <c r="Q1005" s="66">
        <v>88.0</v>
      </c>
      <c r="R1005" s="66">
        <v>2.0150224E7</v>
      </c>
      <c r="S1005" s="69">
        <v>1.0</v>
      </c>
      <c r="T1005" s="69">
        <v>0.0</v>
      </c>
      <c r="U1005" s="71" t="s">
        <v>2608</v>
      </c>
      <c r="V1005" s="71" t="s">
        <v>2609</v>
      </c>
      <c r="W1005" s="71" t="s">
        <v>50</v>
      </c>
      <c r="X1005" s="72"/>
      <c r="Y1005" s="65" t="s">
        <v>14</v>
      </c>
    </row>
    <row r="1006">
      <c r="A1006" s="73" t="s">
        <v>24</v>
      </c>
      <c r="B1006" s="66">
        <v>4.5650801E7</v>
      </c>
      <c r="C1006" s="65" t="s">
        <v>4051</v>
      </c>
      <c r="D1006" s="65" t="s">
        <v>123</v>
      </c>
      <c r="E1006" s="65" t="s">
        <v>4052</v>
      </c>
      <c r="F1006" s="66" t="s">
        <v>4053</v>
      </c>
      <c r="G1006" s="66">
        <v>607.0</v>
      </c>
      <c r="H1006" s="66">
        <v>2.016061E7</v>
      </c>
      <c r="I1006" s="66">
        <v>0.0</v>
      </c>
      <c r="J1006" s="66">
        <v>9.0</v>
      </c>
      <c r="K1006" s="67"/>
      <c r="L1006" s="67"/>
      <c r="M1006" s="68" t="s">
        <v>4054</v>
      </c>
      <c r="N1006" s="66">
        <v>235959.0</v>
      </c>
      <c r="O1006" s="66">
        <v>2.016061E7</v>
      </c>
      <c r="P1006" s="66" t="s">
        <v>417</v>
      </c>
      <c r="Q1006" s="66">
        <v>30.0</v>
      </c>
      <c r="R1006" s="66">
        <v>2.016061E7</v>
      </c>
      <c r="S1006" s="70">
        <v>1.0</v>
      </c>
      <c r="T1006" s="70">
        <v>0.0</v>
      </c>
      <c r="U1006" s="71" t="s">
        <v>2608</v>
      </c>
      <c r="V1006" s="71" t="s">
        <v>2609</v>
      </c>
      <c r="W1006" s="71" t="s">
        <v>50</v>
      </c>
      <c r="X1006" s="72"/>
      <c r="Y1006" s="65" t="s">
        <v>14</v>
      </c>
    </row>
    <row r="1007">
      <c r="A1007" s="66" t="s">
        <v>58</v>
      </c>
      <c r="B1007" s="66">
        <v>1045615.0</v>
      </c>
      <c r="C1007" s="66" t="s">
        <v>4055</v>
      </c>
      <c r="D1007" s="66" t="s">
        <v>123</v>
      </c>
      <c r="E1007" s="66" t="s">
        <v>4056</v>
      </c>
      <c r="F1007" s="66" t="s">
        <v>4057</v>
      </c>
      <c r="G1007" s="66">
        <v>1255.0</v>
      </c>
      <c r="H1007" s="66">
        <v>2.0181207E7</v>
      </c>
      <c r="I1007" s="66">
        <v>0.0</v>
      </c>
      <c r="J1007" s="66">
        <v>19.0</v>
      </c>
      <c r="K1007" s="67"/>
      <c r="L1007" s="67"/>
      <c r="M1007" s="68" t="s">
        <v>4058</v>
      </c>
      <c r="N1007" s="66">
        <v>235959.0</v>
      </c>
      <c r="O1007" s="66">
        <v>2.0181207E7</v>
      </c>
      <c r="P1007" s="66" t="s">
        <v>4059</v>
      </c>
      <c r="Q1007" s="66">
        <v>63.0</v>
      </c>
      <c r="R1007" s="66">
        <v>2.0181207E7</v>
      </c>
      <c r="S1007" s="70">
        <v>1.0</v>
      </c>
      <c r="T1007" s="70">
        <v>0.0</v>
      </c>
      <c r="U1007" s="71" t="s">
        <v>2608</v>
      </c>
      <c r="V1007" s="71" t="s">
        <v>2609</v>
      </c>
      <c r="W1007" s="71" t="s">
        <v>50</v>
      </c>
      <c r="X1007" s="72"/>
      <c r="Y1007" s="65" t="s">
        <v>14</v>
      </c>
    </row>
    <row r="1008">
      <c r="A1008" s="68" t="s">
        <v>24</v>
      </c>
      <c r="B1008" s="66">
        <v>4.0892037E7</v>
      </c>
      <c r="C1008" s="66" t="s">
        <v>4060</v>
      </c>
      <c r="D1008" s="66" t="s">
        <v>123</v>
      </c>
      <c r="E1008" s="66" t="s">
        <v>4061</v>
      </c>
      <c r="F1008" s="66" t="s">
        <v>4062</v>
      </c>
      <c r="G1008" s="66">
        <v>913.0</v>
      </c>
      <c r="H1008" s="66">
        <v>2.0150825E7</v>
      </c>
      <c r="I1008" s="66">
        <v>0.0</v>
      </c>
      <c r="J1008" s="66">
        <v>12.0</v>
      </c>
      <c r="K1008" s="67"/>
      <c r="L1008" s="67"/>
      <c r="M1008" s="66" t="s">
        <v>121</v>
      </c>
      <c r="N1008" s="66">
        <v>235959.0</v>
      </c>
      <c r="O1008" s="66">
        <v>2.0150825E7</v>
      </c>
      <c r="P1008" s="67"/>
      <c r="Q1008" s="66">
        <v>55.0</v>
      </c>
      <c r="R1008" s="66">
        <v>2.0150825E7</v>
      </c>
      <c r="S1008" s="70">
        <v>1.0</v>
      </c>
      <c r="T1008" s="70">
        <v>0.0</v>
      </c>
      <c r="U1008" s="71" t="s">
        <v>2608</v>
      </c>
      <c r="V1008" s="71" t="s">
        <v>2609</v>
      </c>
      <c r="W1008" s="71" t="s">
        <v>50</v>
      </c>
      <c r="X1008" s="72"/>
      <c r="Y1008" s="65" t="s">
        <v>14</v>
      </c>
    </row>
    <row r="1009">
      <c r="A1009" s="68" t="s">
        <v>24</v>
      </c>
      <c r="B1009" s="66">
        <v>3.8796114E7</v>
      </c>
      <c r="C1009" s="66" t="s">
        <v>4063</v>
      </c>
      <c r="D1009" s="66" t="s">
        <v>123</v>
      </c>
      <c r="E1009" s="66" t="s">
        <v>4064</v>
      </c>
      <c r="F1009" s="66" t="s">
        <v>4065</v>
      </c>
      <c r="G1009" s="66">
        <v>506.0</v>
      </c>
      <c r="H1009" s="66">
        <v>2.015031E7</v>
      </c>
      <c r="I1009" s="66">
        <v>0.0</v>
      </c>
      <c r="J1009" s="66">
        <v>8.0</v>
      </c>
      <c r="K1009" s="67"/>
      <c r="L1009" s="67"/>
      <c r="M1009" s="68" t="s">
        <v>4066</v>
      </c>
      <c r="N1009" s="66">
        <v>235959.0</v>
      </c>
      <c r="O1009" s="66">
        <v>2.015031E7</v>
      </c>
      <c r="P1009" s="66" t="s">
        <v>417</v>
      </c>
      <c r="Q1009" s="66">
        <v>23.0</v>
      </c>
      <c r="R1009" s="66">
        <v>2.015031E7</v>
      </c>
      <c r="S1009" s="70">
        <v>1.0</v>
      </c>
      <c r="T1009" s="70">
        <v>0.0</v>
      </c>
      <c r="U1009" s="71" t="s">
        <v>2608</v>
      </c>
      <c r="V1009" s="71" t="s">
        <v>2609</v>
      </c>
      <c r="W1009" s="71" t="s">
        <v>50</v>
      </c>
      <c r="X1009" s="72"/>
      <c r="Y1009" s="65" t="s">
        <v>14</v>
      </c>
    </row>
    <row r="1010">
      <c r="A1010" s="66" t="s">
        <v>79</v>
      </c>
      <c r="B1010" s="66">
        <v>5.746199E7</v>
      </c>
      <c r="C1010" s="66" t="s">
        <v>4067</v>
      </c>
      <c r="D1010" s="66" t="s">
        <v>1823</v>
      </c>
      <c r="E1010" s="66" t="s">
        <v>4068</v>
      </c>
      <c r="F1010" s="66" t="s">
        <v>4069</v>
      </c>
      <c r="G1010" s="66">
        <v>131.0</v>
      </c>
      <c r="H1010" s="66">
        <v>2.0120511E7</v>
      </c>
      <c r="I1010" s="66">
        <v>0.0</v>
      </c>
      <c r="J1010" s="66">
        <v>3.0</v>
      </c>
      <c r="K1010" s="67"/>
      <c r="L1010" s="67"/>
      <c r="M1010" s="68" t="s">
        <v>4070</v>
      </c>
      <c r="N1010" s="66">
        <v>235959.0</v>
      </c>
      <c r="O1010" s="66">
        <v>2.0120511E7</v>
      </c>
      <c r="P1010" s="66" t="s">
        <v>990</v>
      </c>
      <c r="Q1010" s="66">
        <v>7.0</v>
      </c>
      <c r="R1010" s="66">
        <v>2.0120511E7</v>
      </c>
      <c r="S1010" s="70">
        <v>1.0</v>
      </c>
      <c r="T1010" s="70">
        <v>0.0</v>
      </c>
      <c r="U1010" s="71" t="s">
        <v>2608</v>
      </c>
      <c r="V1010" s="71" t="s">
        <v>2609</v>
      </c>
      <c r="W1010" s="71" t="s">
        <v>51</v>
      </c>
      <c r="X1010" s="72"/>
      <c r="Y1010" s="66" t="s">
        <v>16</v>
      </c>
    </row>
    <row r="1011">
      <c r="A1011" s="73" t="s">
        <v>59</v>
      </c>
      <c r="B1011" s="66">
        <v>7.7654502E7</v>
      </c>
      <c r="C1011" s="65" t="s">
        <v>307</v>
      </c>
      <c r="D1011" s="65" t="s">
        <v>123</v>
      </c>
      <c r="E1011" s="65" t="s">
        <v>308</v>
      </c>
      <c r="F1011" s="66" t="s">
        <v>4071</v>
      </c>
      <c r="G1011" s="66">
        <v>180.0</v>
      </c>
      <c r="H1011" s="66">
        <v>2.0080201E7</v>
      </c>
      <c r="I1011" s="66">
        <v>0.0</v>
      </c>
      <c r="J1011" s="66">
        <v>1.0</v>
      </c>
      <c r="K1011" s="67"/>
      <c r="L1011" s="67"/>
      <c r="M1011" s="68" t="s">
        <v>4072</v>
      </c>
      <c r="N1011" s="66">
        <v>235959.0</v>
      </c>
      <c r="O1011" s="66">
        <v>2.0080201E7</v>
      </c>
      <c r="P1011" s="67"/>
      <c r="Q1011" s="66">
        <v>9.0</v>
      </c>
      <c r="R1011" s="66">
        <v>2.0080201E7</v>
      </c>
      <c r="S1011" s="70">
        <v>1.0</v>
      </c>
      <c r="T1011" s="70">
        <v>0.0</v>
      </c>
      <c r="U1011" s="71" t="s">
        <v>2608</v>
      </c>
      <c r="V1011" s="71" t="s">
        <v>2609</v>
      </c>
      <c r="W1011" s="71" t="s">
        <v>49</v>
      </c>
      <c r="X1011" s="65"/>
      <c r="Y1011" s="65" t="s">
        <v>12</v>
      </c>
    </row>
    <row r="1012">
      <c r="A1012" s="66" t="s">
        <v>60</v>
      </c>
      <c r="B1012" s="66">
        <v>2.32967896E8</v>
      </c>
      <c r="C1012" s="66" t="s">
        <v>4073</v>
      </c>
      <c r="D1012" s="66" t="s">
        <v>123</v>
      </c>
      <c r="E1012" s="66" t="s">
        <v>4074</v>
      </c>
      <c r="F1012" s="66" t="s">
        <v>4075</v>
      </c>
      <c r="G1012" s="66">
        <v>465.0</v>
      </c>
      <c r="H1012" s="66">
        <v>2.0080126E7</v>
      </c>
      <c r="I1012" s="66">
        <v>0.0</v>
      </c>
      <c r="J1012" s="66">
        <v>1.0</v>
      </c>
      <c r="K1012" s="67"/>
      <c r="L1012" s="67"/>
      <c r="M1012" s="68" t="s">
        <v>4076</v>
      </c>
      <c r="N1012" s="66">
        <v>235959.0</v>
      </c>
      <c r="O1012" s="66">
        <v>2.0080126E7</v>
      </c>
      <c r="P1012" s="66"/>
      <c r="Q1012" s="66">
        <v>16.0</v>
      </c>
      <c r="R1012" s="66">
        <v>2.0080126E7</v>
      </c>
      <c r="S1012" s="76">
        <v>1.0</v>
      </c>
      <c r="T1012" s="70">
        <v>0.0</v>
      </c>
      <c r="U1012" s="71" t="s">
        <v>2608</v>
      </c>
      <c r="V1012" s="71" t="s">
        <v>2609</v>
      </c>
      <c r="W1012" s="71" t="s">
        <v>49</v>
      </c>
      <c r="X1012" s="71"/>
      <c r="Y1012" s="65" t="s">
        <v>12</v>
      </c>
    </row>
    <row r="1013">
      <c r="A1013" s="66" t="s">
        <v>63</v>
      </c>
      <c r="B1013" s="66">
        <v>1.0935692E7</v>
      </c>
      <c r="C1013" s="66" t="s">
        <v>4077</v>
      </c>
      <c r="D1013" s="66" t="s">
        <v>123</v>
      </c>
      <c r="E1013" s="66" t="s">
        <v>4078</v>
      </c>
      <c r="F1013" s="66" t="s">
        <v>4079</v>
      </c>
      <c r="G1013" s="66">
        <v>253.0</v>
      </c>
      <c r="H1013" s="66">
        <v>2.0120928E7</v>
      </c>
      <c r="I1013" s="66">
        <v>0.0</v>
      </c>
      <c r="J1013" s="66">
        <v>5.0</v>
      </c>
      <c r="K1013" s="67"/>
      <c r="L1013" s="67"/>
      <c r="M1013" s="68" t="s">
        <v>4080</v>
      </c>
      <c r="N1013" s="66">
        <v>235959.0</v>
      </c>
      <c r="O1013" s="66">
        <v>2.0120928E7</v>
      </c>
      <c r="P1013" s="67"/>
      <c r="Q1013" s="66">
        <v>12.0</v>
      </c>
      <c r="R1013" s="66">
        <v>2.0120928E7</v>
      </c>
      <c r="S1013" s="70">
        <v>1.0</v>
      </c>
      <c r="T1013" s="70">
        <v>0.0</v>
      </c>
      <c r="U1013" s="71" t="s">
        <v>2608</v>
      </c>
      <c r="V1013" s="71" t="s">
        <v>2609</v>
      </c>
      <c r="W1013" s="71" t="s">
        <v>49</v>
      </c>
      <c r="X1013" s="72"/>
      <c r="Y1013" s="65" t="s">
        <v>12</v>
      </c>
    </row>
    <row r="1014">
      <c r="A1014" s="66" t="s">
        <v>69</v>
      </c>
      <c r="B1014" s="66">
        <v>1.1477023E7</v>
      </c>
      <c r="C1014" s="66" t="s">
        <v>4081</v>
      </c>
      <c r="D1014" s="66" t="s">
        <v>123</v>
      </c>
      <c r="E1014" s="66" t="s">
        <v>4082</v>
      </c>
      <c r="F1014" s="66" t="s">
        <v>4083</v>
      </c>
      <c r="G1014" s="66">
        <v>1523.0</v>
      </c>
      <c r="H1014" s="66">
        <v>2.0191207E7</v>
      </c>
      <c r="I1014" s="66">
        <v>0.0</v>
      </c>
      <c r="J1014" s="66">
        <v>24.0</v>
      </c>
      <c r="K1014" s="67"/>
      <c r="L1014" s="67"/>
      <c r="M1014" s="68" t="s">
        <v>4084</v>
      </c>
      <c r="N1014" s="66">
        <v>235959.0</v>
      </c>
      <c r="O1014" s="66">
        <v>2.0191207E7</v>
      </c>
      <c r="P1014" s="66" t="s">
        <v>4085</v>
      </c>
      <c r="Q1014" s="66">
        <v>70.0</v>
      </c>
      <c r="R1014" s="66">
        <v>2.0191207E7</v>
      </c>
      <c r="S1014" s="70">
        <v>1.0</v>
      </c>
      <c r="T1014" s="70">
        <v>0.0</v>
      </c>
      <c r="U1014" s="71" t="s">
        <v>2608</v>
      </c>
      <c r="V1014" s="71" t="s">
        <v>2609</v>
      </c>
      <c r="W1014" s="71" t="s">
        <v>49</v>
      </c>
      <c r="X1014" s="72"/>
      <c r="Y1014" s="65" t="s">
        <v>12</v>
      </c>
    </row>
    <row r="1015">
      <c r="A1015" s="65" t="s">
        <v>79</v>
      </c>
      <c r="B1015" s="66">
        <v>5.2869345E7</v>
      </c>
      <c r="C1015" s="65" t="s">
        <v>4086</v>
      </c>
      <c r="D1015" s="65" t="s">
        <v>106</v>
      </c>
      <c r="E1015" s="65" t="s">
        <v>4087</v>
      </c>
      <c r="F1015" s="66" t="s">
        <v>4088</v>
      </c>
      <c r="G1015" s="66">
        <v>407.0</v>
      </c>
      <c r="H1015" s="66">
        <v>2.0111101E7</v>
      </c>
      <c r="I1015" s="66">
        <v>0.0</v>
      </c>
      <c r="J1015" s="66">
        <v>8.0</v>
      </c>
      <c r="K1015" s="67"/>
      <c r="L1015" s="67"/>
      <c r="M1015" s="68" t="s">
        <v>4089</v>
      </c>
      <c r="N1015" s="66">
        <v>235959.0</v>
      </c>
      <c r="O1015" s="66">
        <v>2.0111101E7</v>
      </c>
      <c r="P1015" s="67"/>
      <c r="Q1015" s="66">
        <v>18.0</v>
      </c>
      <c r="R1015" s="66">
        <v>2.0111101E7</v>
      </c>
      <c r="S1015" s="70">
        <v>1.0</v>
      </c>
      <c r="T1015" s="70">
        <v>0.0</v>
      </c>
      <c r="U1015" s="71" t="s">
        <v>2608</v>
      </c>
      <c r="V1015" s="71" t="s">
        <v>2609</v>
      </c>
      <c r="W1015" s="71" t="s">
        <v>49</v>
      </c>
      <c r="X1015" s="72"/>
      <c r="Y1015" s="65" t="s">
        <v>12</v>
      </c>
    </row>
    <row r="1016">
      <c r="A1016" s="66" t="s">
        <v>60</v>
      </c>
      <c r="B1016" s="66">
        <v>2.21428604E8</v>
      </c>
      <c r="C1016" s="66" t="s">
        <v>4090</v>
      </c>
      <c r="D1016" s="66" t="s">
        <v>123</v>
      </c>
      <c r="E1016" s="66" t="s">
        <v>4091</v>
      </c>
      <c r="F1016" s="66" t="s">
        <v>4092</v>
      </c>
      <c r="G1016" s="66">
        <v>308.0</v>
      </c>
      <c r="H1016" s="66">
        <v>2.0070825E7</v>
      </c>
      <c r="I1016" s="66">
        <v>0.0</v>
      </c>
      <c r="J1016" s="66">
        <v>1.0</v>
      </c>
      <c r="K1016" s="67"/>
      <c r="L1016" s="67"/>
      <c r="M1016" s="68" t="s">
        <v>4093</v>
      </c>
      <c r="N1016" s="66">
        <v>235959.0</v>
      </c>
      <c r="O1016" s="66">
        <v>2.0070825E7</v>
      </c>
      <c r="P1016" s="67"/>
      <c r="Q1016" s="66">
        <v>12.0</v>
      </c>
      <c r="R1016" s="66">
        <v>2.0070825E7</v>
      </c>
      <c r="S1016" s="70">
        <v>1.0</v>
      </c>
      <c r="T1016" s="70">
        <v>0.0</v>
      </c>
      <c r="U1016" s="71" t="s">
        <v>2608</v>
      </c>
      <c r="V1016" s="71" t="s">
        <v>2609</v>
      </c>
      <c r="W1016" s="71" t="s">
        <v>49</v>
      </c>
      <c r="X1016" s="72"/>
      <c r="Y1016" s="65" t="s">
        <v>12</v>
      </c>
    </row>
    <row r="1017">
      <c r="A1017" s="66" t="s">
        <v>68</v>
      </c>
      <c r="B1017" s="66">
        <v>6013547.0</v>
      </c>
      <c r="C1017" s="66" t="s">
        <v>4094</v>
      </c>
      <c r="D1017" s="66" t="s">
        <v>244</v>
      </c>
      <c r="E1017" s="66" t="s">
        <v>4095</v>
      </c>
      <c r="F1017" s="66" t="s">
        <v>4096</v>
      </c>
      <c r="G1017" s="66">
        <v>663.0</v>
      </c>
      <c r="H1017" s="66">
        <v>2.0100217E7</v>
      </c>
      <c r="I1017" s="66">
        <v>0.0</v>
      </c>
      <c r="J1017" s="66">
        <v>5.0</v>
      </c>
      <c r="K1017" s="67"/>
      <c r="L1017" s="67"/>
      <c r="M1017" s="66" t="s">
        <v>121</v>
      </c>
      <c r="N1017" s="66">
        <v>235959.0</v>
      </c>
      <c r="O1017" s="66">
        <v>2.0100217E7</v>
      </c>
      <c r="P1017" s="67"/>
      <c r="Q1017" s="66">
        <v>35.0</v>
      </c>
      <c r="R1017" s="66">
        <v>2.0100217E7</v>
      </c>
      <c r="S1017" s="70">
        <v>1.0</v>
      </c>
      <c r="T1017" s="70">
        <v>0.0</v>
      </c>
      <c r="U1017" s="71" t="s">
        <v>2608</v>
      </c>
      <c r="V1017" s="71" t="s">
        <v>2609</v>
      </c>
      <c r="W1017" s="71" t="s">
        <v>51</v>
      </c>
      <c r="X1017" s="72"/>
      <c r="Y1017" s="66" t="s">
        <v>16</v>
      </c>
    </row>
    <row r="1018">
      <c r="A1018" s="66" t="s">
        <v>60</v>
      </c>
      <c r="B1018" s="66">
        <v>1.20884111E8</v>
      </c>
      <c r="C1018" s="66" t="s">
        <v>4097</v>
      </c>
      <c r="D1018" s="66" t="s">
        <v>112</v>
      </c>
      <c r="E1018" s="66" t="s">
        <v>4098</v>
      </c>
      <c r="F1018" s="66" t="s">
        <v>4099</v>
      </c>
      <c r="G1018" s="66">
        <v>553.0</v>
      </c>
      <c r="H1018" s="66">
        <v>2.003121E7</v>
      </c>
      <c r="I1018" s="66">
        <v>0.0</v>
      </c>
      <c r="J1018" s="66">
        <v>2.0</v>
      </c>
      <c r="K1018" s="67"/>
      <c r="L1018" s="67"/>
      <c r="M1018" s="68" t="s">
        <v>4100</v>
      </c>
      <c r="N1018" s="66">
        <v>235959.0</v>
      </c>
      <c r="O1018" s="66">
        <v>2.003121E7</v>
      </c>
      <c r="P1018" s="67"/>
      <c r="Q1018" s="66">
        <v>28.0</v>
      </c>
      <c r="R1018" s="66">
        <v>2.003121E7</v>
      </c>
      <c r="S1018" s="70">
        <v>1.0</v>
      </c>
      <c r="T1018" s="70">
        <v>0.0</v>
      </c>
      <c r="U1018" s="71" t="s">
        <v>2608</v>
      </c>
      <c r="V1018" s="71" t="s">
        <v>2609</v>
      </c>
      <c r="W1018" s="71" t="s">
        <v>49</v>
      </c>
      <c r="X1018" s="67"/>
      <c r="Y1018" s="65" t="s">
        <v>12</v>
      </c>
    </row>
    <row r="1019">
      <c r="A1019" s="66" t="s">
        <v>79</v>
      </c>
      <c r="B1019" s="66">
        <v>1.51052189E8</v>
      </c>
      <c r="C1019" s="66" t="s">
        <v>4101</v>
      </c>
      <c r="D1019" s="66" t="s">
        <v>106</v>
      </c>
      <c r="E1019" s="66" t="s">
        <v>4102</v>
      </c>
      <c r="F1019" s="66" t="s">
        <v>4103</v>
      </c>
      <c r="G1019" s="66">
        <v>676.0</v>
      </c>
      <c r="H1019" s="66">
        <v>2.0191221E7</v>
      </c>
      <c r="I1019" s="66">
        <v>0.0</v>
      </c>
      <c r="J1019" s="66">
        <v>12.0</v>
      </c>
      <c r="K1019" s="67"/>
      <c r="L1019" s="67"/>
      <c r="M1019" s="68" t="s">
        <v>4104</v>
      </c>
      <c r="N1019" s="66">
        <v>235959.0</v>
      </c>
      <c r="O1019" s="66">
        <v>2.0191221E7</v>
      </c>
      <c r="P1019" s="66" t="s">
        <v>4105</v>
      </c>
      <c r="Q1019" s="66">
        <v>47.0</v>
      </c>
      <c r="R1019" s="66">
        <v>2.0191221E7</v>
      </c>
      <c r="S1019" s="70">
        <v>1.0</v>
      </c>
      <c r="T1019" s="70">
        <v>0.0</v>
      </c>
      <c r="U1019" s="71" t="s">
        <v>2608</v>
      </c>
      <c r="V1019" s="71" t="s">
        <v>2609</v>
      </c>
      <c r="W1019" s="71" t="s">
        <v>49</v>
      </c>
      <c r="X1019" s="71"/>
      <c r="Y1019" s="65" t="s">
        <v>12</v>
      </c>
    </row>
    <row r="1020">
      <c r="A1020" s="65" t="s">
        <v>60</v>
      </c>
      <c r="B1020" s="66">
        <v>3.41938164E8</v>
      </c>
      <c r="C1020" s="65" t="s">
        <v>4106</v>
      </c>
      <c r="D1020" s="65" t="s">
        <v>112</v>
      </c>
      <c r="E1020" s="65" t="s">
        <v>4107</v>
      </c>
      <c r="F1020" s="66" t="s">
        <v>4108</v>
      </c>
      <c r="G1020" s="66">
        <v>2422.0</v>
      </c>
      <c r="H1020" s="66">
        <v>2.0130623E7</v>
      </c>
      <c r="I1020" s="66">
        <v>0.0</v>
      </c>
      <c r="J1020" s="66">
        <v>1.0</v>
      </c>
      <c r="K1020" s="67"/>
      <c r="L1020" s="67"/>
      <c r="M1020" s="68" t="s">
        <v>4109</v>
      </c>
      <c r="N1020" s="66">
        <v>235959.0</v>
      </c>
      <c r="O1020" s="66">
        <v>2.0130623E7</v>
      </c>
      <c r="P1020" s="67"/>
      <c r="Q1020" s="66">
        <v>143.0</v>
      </c>
      <c r="R1020" s="66">
        <v>2.0130623E7</v>
      </c>
      <c r="S1020" s="70">
        <v>1.0</v>
      </c>
      <c r="T1020" s="70">
        <v>0.0</v>
      </c>
      <c r="U1020" s="71" t="s">
        <v>2608</v>
      </c>
      <c r="V1020" s="71" t="s">
        <v>2609</v>
      </c>
      <c r="W1020" s="71" t="s">
        <v>49</v>
      </c>
      <c r="X1020" s="72"/>
      <c r="Y1020" s="65" t="s">
        <v>12</v>
      </c>
    </row>
    <row r="1021">
      <c r="A1021" s="66" t="s">
        <v>79</v>
      </c>
      <c r="B1021" s="66">
        <v>1.14252434E8</v>
      </c>
      <c r="C1021" s="66" t="s">
        <v>4110</v>
      </c>
      <c r="D1021" s="66" t="s">
        <v>312</v>
      </c>
      <c r="E1021" s="66" t="s">
        <v>4111</v>
      </c>
      <c r="F1021" s="66" t="s">
        <v>4112</v>
      </c>
      <c r="G1021" s="66">
        <v>365.0</v>
      </c>
      <c r="H1021" s="66">
        <v>2.0170324E7</v>
      </c>
      <c r="I1021" s="66">
        <v>0.0</v>
      </c>
      <c r="J1021" s="66">
        <v>5.0</v>
      </c>
      <c r="K1021" s="67"/>
      <c r="L1021" s="67"/>
      <c r="M1021" s="68" t="s">
        <v>4113</v>
      </c>
      <c r="N1021" s="66">
        <v>235959.0</v>
      </c>
      <c r="O1021" s="66">
        <v>2.0170324E7</v>
      </c>
      <c r="P1021" s="66" t="s">
        <v>633</v>
      </c>
      <c r="Q1021" s="66">
        <v>17.0</v>
      </c>
      <c r="R1021" s="66">
        <v>2.0170324E7</v>
      </c>
      <c r="S1021" s="70">
        <v>1.0</v>
      </c>
      <c r="T1021" s="70">
        <v>0.0</v>
      </c>
      <c r="U1021" s="71" t="s">
        <v>2608</v>
      </c>
      <c r="V1021" s="71" t="s">
        <v>2609</v>
      </c>
      <c r="W1021" s="71" t="s">
        <v>51</v>
      </c>
      <c r="X1021" s="72"/>
      <c r="Y1021" s="66" t="s">
        <v>16</v>
      </c>
    </row>
    <row r="1022">
      <c r="A1022" s="66" t="s">
        <v>60</v>
      </c>
      <c r="B1022" s="66">
        <v>1.23599279E8</v>
      </c>
      <c r="C1022" s="66" t="s">
        <v>4114</v>
      </c>
      <c r="D1022" s="66" t="s">
        <v>112</v>
      </c>
      <c r="E1022" s="66" t="s">
        <v>4115</v>
      </c>
      <c r="F1022" s="66" t="s">
        <v>4116</v>
      </c>
      <c r="G1022" s="66">
        <v>2423.0</v>
      </c>
      <c r="H1022" s="66">
        <v>2.0040123E7</v>
      </c>
      <c r="I1022" s="66">
        <v>0.0</v>
      </c>
      <c r="J1022" s="66">
        <v>1.0</v>
      </c>
      <c r="K1022" s="67"/>
      <c r="L1022" s="67"/>
      <c r="M1022" s="68" t="s">
        <v>4117</v>
      </c>
      <c r="N1022" s="66">
        <v>235959.0</v>
      </c>
      <c r="O1022" s="66">
        <v>2.0040123E7</v>
      </c>
      <c r="P1022" s="67"/>
      <c r="Q1022" s="66">
        <v>113.0</v>
      </c>
      <c r="R1022" s="66">
        <v>2.0040123E7</v>
      </c>
      <c r="S1022" s="70">
        <v>1.0</v>
      </c>
      <c r="T1022" s="70">
        <v>0.0</v>
      </c>
      <c r="U1022" s="71" t="s">
        <v>2608</v>
      </c>
      <c r="V1022" s="71" t="s">
        <v>2609</v>
      </c>
      <c r="W1022" s="71" t="s">
        <v>49</v>
      </c>
      <c r="X1022" s="72"/>
      <c r="Y1022" s="65" t="s">
        <v>12</v>
      </c>
    </row>
    <row r="1023">
      <c r="A1023" s="66" t="s">
        <v>60</v>
      </c>
      <c r="B1023" s="66">
        <v>4.01390748E8</v>
      </c>
      <c r="C1023" s="66" t="s">
        <v>4118</v>
      </c>
      <c r="D1023" s="66" t="s">
        <v>123</v>
      </c>
      <c r="E1023" s="66" t="s">
        <v>4119</v>
      </c>
      <c r="F1023" s="66" t="s">
        <v>4120</v>
      </c>
      <c r="G1023" s="66">
        <v>4053.0</v>
      </c>
      <c r="H1023" s="66">
        <v>2.016102E7</v>
      </c>
      <c r="I1023" s="66">
        <v>0.0</v>
      </c>
      <c r="J1023" s="66">
        <v>1.0</v>
      </c>
      <c r="K1023" s="67"/>
      <c r="L1023" s="67"/>
      <c r="M1023" s="68" t="s">
        <v>4121</v>
      </c>
      <c r="N1023" s="66">
        <v>235959.0</v>
      </c>
      <c r="O1023" s="66">
        <v>2.016102E7</v>
      </c>
      <c r="P1023" s="67"/>
      <c r="Q1023" s="66">
        <v>274.0</v>
      </c>
      <c r="R1023" s="66">
        <v>2.016102E7</v>
      </c>
      <c r="S1023" s="70">
        <v>1.0</v>
      </c>
      <c r="T1023" s="70">
        <v>0.0</v>
      </c>
      <c r="U1023" s="71" t="s">
        <v>2608</v>
      </c>
      <c r="V1023" s="71" t="s">
        <v>2609</v>
      </c>
      <c r="W1023" s="71" t="s">
        <v>49</v>
      </c>
      <c r="X1023" s="72"/>
      <c r="Y1023" s="65" t="s">
        <v>12</v>
      </c>
    </row>
    <row r="1024">
      <c r="A1024" s="68" t="s">
        <v>59</v>
      </c>
      <c r="B1024" s="66">
        <v>2.1416765E7</v>
      </c>
      <c r="C1024" s="66" t="s">
        <v>4122</v>
      </c>
      <c r="D1024" s="66" t="s">
        <v>4123</v>
      </c>
      <c r="E1024" s="66" t="s">
        <v>4124</v>
      </c>
      <c r="F1024" s="66" t="s">
        <v>4125</v>
      </c>
      <c r="G1024" s="66">
        <v>79.0</v>
      </c>
      <c r="H1024" s="66">
        <v>2.0001228E7</v>
      </c>
      <c r="I1024" s="66">
        <v>0.0</v>
      </c>
      <c r="J1024" s="66">
        <v>1.0</v>
      </c>
      <c r="K1024" s="67"/>
      <c r="L1024" s="67"/>
      <c r="M1024" s="68" t="s">
        <v>4126</v>
      </c>
      <c r="N1024" s="66">
        <v>235959.0</v>
      </c>
      <c r="O1024" s="66">
        <v>2.0001228E7</v>
      </c>
      <c r="P1024" s="67"/>
      <c r="Q1024" s="66">
        <v>4.0</v>
      </c>
      <c r="R1024" s="66">
        <v>2.0001228E7</v>
      </c>
      <c r="S1024" s="70">
        <v>1.0</v>
      </c>
      <c r="T1024" s="70">
        <v>0.0</v>
      </c>
      <c r="U1024" s="71" t="s">
        <v>2608</v>
      </c>
      <c r="V1024" s="71" t="s">
        <v>2609</v>
      </c>
      <c r="W1024" s="71" t="s">
        <v>51</v>
      </c>
      <c r="X1024" s="72"/>
      <c r="Y1024" s="66" t="s">
        <v>16</v>
      </c>
    </row>
    <row r="1025">
      <c r="A1025" s="68" t="s">
        <v>59</v>
      </c>
      <c r="B1025" s="66">
        <v>6.860825E7</v>
      </c>
      <c r="C1025" s="66" t="s">
        <v>311</v>
      </c>
      <c r="D1025" s="66" t="s">
        <v>312</v>
      </c>
      <c r="E1025" s="66" t="s">
        <v>313</v>
      </c>
      <c r="F1025" s="66" t="s">
        <v>314</v>
      </c>
      <c r="G1025" s="66">
        <v>1025.0</v>
      </c>
      <c r="H1025" s="66">
        <v>2.0061228E7</v>
      </c>
      <c r="I1025" s="66">
        <v>0.0</v>
      </c>
      <c r="J1025" s="66">
        <v>1.0</v>
      </c>
      <c r="K1025" s="67"/>
      <c r="L1025" s="67"/>
      <c r="M1025" s="68" t="s">
        <v>4127</v>
      </c>
      <c r="N1025" s="66">
        <v>235959.0</v>
      </c>
      <c r="O1025" s="66">
        <v>2.0061228E7</v>
      </c>
      <c r="P1025" s="66"/>
      <c r="Q1025" s="66">
        <v>46.0</v>
      </c>
      <c r="R1025" s="66">
        <v>2.0061228E7</v>
      </c>
      <c r="S1025" s="70">
        <v>1.0</v>
      </c>
      <c r="T1025" s="70">
        <v>0.0</v>
      </c>
      <c r="U1025" s="71" t="s">
        <v>2608</v>
      </c>
      <c r="V1025" s="71" t="s">
        <v>2609</v>
      </c>
      <c r="W1025" s="71" t="s">
        <v>51</v>
      </c>
      <c r="X1025" s="72"/>
      <c r="Y1025" s="66" t="s">
        <v>16</v>
      </c>
    </row>
    <row r="1026">
      <c r="A1026" s="73" t="s">
        <v>59</v>
      </c>
      <c r="B1026" s="66">
        <v>4.7255043E7</v>
      </c>
      <c r="C1026" s="65" t="s">
        <v>316</v>
      </c>
      <c r="D1026" s="65" t="s">
        <v>244</v>
      </c>
      <c r="E1026" s="65" t="s">
        <v>317</v>
      </c>
      <c r="F1026" s="66" t="s">
        <v>318</v>
      </c>
      <c r="G1026" s="66">
        <v>675.0</v>
      </c>
      <c r="H1026" s="66">
        <v>2.003122E7</v>
      </c>
      <c r="I1026" s="66">
        <v>0.0</v>
      </c>
      <c r="J1026" s="66">
        <v>1.0</v>
      </c>
      <c r="K1026" s="67"/>
      <c r="L1026" s="67"/>
      <c r="M1026" s="68" t="s">
        <v>4128</v>
      </c>
      <c r="N1026" s="66">
        <v>235959.0</v>
      </c>
      <c r="O1026" s="66">
        <v>2.003122E7</v>
      </c>
      <c r="P1026" s="67"/>
      <c r="Q1026" s="66">
        <v>36.0</v>
      </c>
      <c r="R1026" s="66">
        <v>2.003122E7</v>
      </c>
      <c r="S1026" s="70">
        <v>1.0</v>
      </c>
      <c r="T1026" s="70">
        <v>0.0</v>
      </c>
      <c r="U1026" s="71" t="s">
        <v>2608</v>
      </c>
      <c r="V1026" s="71" t="s">
        <v>2609</v>
      </c>
      <c r="W1026" s="71" t="s">
        <v>51</v>
      </c>
      <c r="X1026" s="72"/>
      <c r="Y1026" s="66" t="s">
        <v>16</v>
      </c>
    </row>
    <row r="1027">
      <c r="A1027" s="66" t="s">
        <v>63</v>
      </c>
      <c r="B1027" s="66">
        <v>1109859.0</v>
      </c>
      <c r="C1027" s="66" t="s">
        <v>4129</v>
      </c>
      <c r="D1027" s="66" t="s">
        <v>2119</v>
      </c>
      <c r="E1027" s="66" t="s">
        <v>4130</v>
      </c>
      <c r="F1027" s="66" t="s">
        <v>4131</v>
      </c>
      <c r="G1027" s="66">
        <v>255.0</v>
      </c>
      <c r="H1027" s="66">
        <v>2.0100519E7</v>
      </c>
      <c r="I1027" s="66">
        <v>0.0</v>
      </c>
      <c r="J1027" s="66">
        <v>7.0</v>
      </c>
      <c r="K1027" s="67"/>
      <c r="L1027" s="67"/>
      <c r="M1027" s="68" t="s">
        <v>4132</v>
      </c>
      <c r="N1027" s="66">
        <v>235959.0</v>
      </c>
      <c r="O1027" s="66">
        <v>2.0100519E7</v>
      </c>
      <c r="P1027" s="67"/>
      <c r="Q1027" s="66">
        <v>14.0</v>
      </c>
      <c r="R1027" s="66">
        <v>2.0100519E7</v>
      </c>
      <c r="S1027" s="69">
        <v>1.0</v>
      </c>
      <c r="T1027" s="69">
        <v>1.0</v>
      </c>
      <c r="U1027" s="71" t="s">
        <v>2608</v>
      </c>
      <c r="V1027" s="71" t="s">
        <v>2609</v>
      </c>
      <c r="W1027" s="71" t="s">
        <v>51</v>
      </c>
      <c r="X1027" s="72"/>
      <c r="Y1027" s="65" t="s">
        <v>22</v>
      </c>
    </row>
    <row r="1028">
      <c r="A1028" s="68" t="s">
        <v>59</v>
      </c>
      <c r="B1028" s="66">
        <v>1.43809122E8</v>
      </c>
      <c r="C1028" s="66" t="s">
        <v>320</v>
      </c>
      <c r="D1028" s="66" t="s">
        <v>106</v>
      </c>
      <c r="E1028" s="66" t="s">
        <v>321</v>
      </c>
      <c r="F1028" s="66" t="s">
        <v>322</v>
      </c>
      <c r="G1028" s="66">
        <v>908.0</v>
      </c>
      <c r="H1028" s="66">
        <v>2.0140821E7</v>
      </c>
      <c r="I1028" s="66">
        <v>0.0</v>
      </c>
      <c r="J1028" s="66">
        <v>1.0</v>
      </c>
      <c r="K1028" s="67"/>
      <c r="L1028" s="67"/>
      <c r="M1028" s="68" t="s">
        <v>4133</v>
      </c>
      <c r="N1028" s="66">
        <v>235959.0</v>
      </c>
      <c r="O1028" s="66">
        <v>2.0140821E7</v>
      </c>
      <c r="P1028" s="66"/>
      <c r="Q1028" s="66">
        <v>41.0</v>
      </c>
      <c r="R1028" s="66">
        <v>2.0140821E7</v>
      </c>
      <c r="S1028" s="70">
        <v>1.0</v>
      </c>
      <c r="T1028" s="70">
        <v>0.0</v>
      </c>
      <c r="U1028" s="71" t="s">
        <v>2608</v>
      </c>
      <c r="V1028" s="71" t="s">
        <v>2609</v>
      </c>
      <c r="W1028" s="71" t="s">
        <v>49</v>
      </c>
      <c r="X1028" s="72"/>
      <c r="Y1028" s="65" t="s">
        <v>12</v>
      </c>
    </row>
    <row r="1029">
      <c r="A1029" s="68" t="s">
        <v>24</v>
      </c>
      <c r="B1029" s="66">
        <v>6.6735368E7</v>
      </c>
      <c r="C1029" s="66" t="s">
        <v>4134</v>
      </c>
      <c r="D1029" s="66" t="s">
        <v>215</v>
      </c>
      <c r="E1029" s="66" t="s">
        <v>4135</v>
      </c>
      <c r="F1029" s="66" t="s">
        <v>4136</v>
      </c>
      <c r="G1029" s="66">
        <v>3182.0</v>
      </c>
      <c r="H1029" s="66">
        <v>2.0191117E7</v>
      </c>
      <c r="I1029" s="66">
        <v>0.0</v>
      </c>
      <c r="J1029" s="66">
        <v>45.0</v>
      </c>
      <c r="K1029" s="67"/>
      <c r="L1029" s="67"/>
      <c r="M1029" s="68" t="s">
        <v>4137</v>
      </c>
      <c r="N1029" s="66">
        <v>235959.0</v>
      </c>
      <c r="O1029" s="66">
        <v>2.0191117E7</v>
      </c>
      <c r="P1029" s="66" t="s">
        <v>4138</v>
      </c>
      <c r="Q1029" s="66">
        <v>164.0</v>
      </c>
      <c r="R1029" s="66">
        <v>2.0191117E7</v>
      </c>
      <c r="S1029" s="69">
        <v>1.0</v>
      </c>
      <c r="T1029" s="69">
        <v>0.0</v>
      </c>
      <c r="U1029" s="71" t="s">
        <v>2608</v>
      </c>
      <c r="V1029" s="71" t="s">
        <v>2609</v>
      </c>
      <c r="W1029" s="71" t="s">
        <v>49</v>
      </c>
      <c r="X1029" s="72"/>
      <c r="Y1029" s="65" t="s">
        <v>12</v>
      </c>
    </row>
    <row r="1030">
      <c r="A1030" s="68" t="s">
        <v>59</v>
      </c>
      <c r="B1030" s="66">
        <v>1.7238896E8</v>
      </c>
      <c r="C1030" s="66" t="s">
        <v>4139</v>
      </c>
      <c r="D1030" s="66" t="s">
        <v>244</v>
      </c>
      <c r="E1030" s="66" t="s">
        <v>4140</v>
      </c>
      <c r="F1030" s="66" t="s">
        <v>4141</v>
      </c>
      <c r="G1030" s="66">
        <v>505.0</v>
      </c>
      <c r="H1030" s="66">
        <v>2.0160928E7</v>
      </c>
      <c r="I1030" s="66">
        <v>0.0</v>
      </c>
      <c r="J1030" s="66">
        <v>6.0</v>
      </c>
      <c r="K1030" s="67"/>
      <c r="L1030" s="67"/>
      <c r="M1030" s="68" t="s">
        <v>4142</v>
      </c>
      <c r="N1030" s="66">
        <v>235959.0</v>
      </c>
      <c r="O1030" s="66">
        <v>2.0160928E7</v>
      </c>
      <c r="P1030" s="67"/>
      <c r="Q1030" s="66">
        <v>27.0</v>
      </c>
      <c r="R1030" s="66">
        <v>2.0160928E7</v>
      </c>
      <c r="S1030" s="70">
        <v>1.0</v>
      </c>
      <c r="T1030" s="70">
        <v>0.0</v>
      </c>
      <c r="U1030" s="71" t="s">
        <v>2608</v>
      </c>
      <c r="V1030" s="71" t="s">
        <v>2609</v>
      </c>
      <c r="W1030" s="71" t="s">
        <v>51</v>
      </c>
      <c r="X1030" s="72"/>
      <c r="Y1030" s="66" t="s">
        <v>16</v>
      </c>
    </row>
    <row r="1031">
      <c r="A1031" s="66" t="s">
        <v>68</v>
      </c>
      <c r="B1031" s="66">
        <v>909923.0</v>
      </c>
      <c r="C1031" s="66" t="s">
        <v>4143</v>
      </c>
      <c r="D1031" s="66" t="s">
        <v>2119</v>
      </c>
      <c r="E1031" s="66" t="s">
        <v>4144</v>
      </c>
      <c r="F1031" s="66" t="s">
        <v>4145</v>
      </c>
      <c r="G1031" s="66">
        <v>461.0</v>
      </c>
      <c r="H1031" s="66">
        <v>2.0051116E7</v>
      </c>
      <c r="I1031" s="66">
        <v>0.0</v>
      </c>
      <c r="J1031" s="66">
        <v>6.0</v>
      </c>
      <c r="K1031" s="67"/>
      <c r="L1031" s="67"/>
      <c r="M1031" s="66" t="s">
        <v>121</v>
      </c>
      <c r="N1031" s="66">
        <v>235959.0</v>
      </c>
      <c r="O1031" s="66">
        <v>2.0051116E7</v>
      </c>
      <c r="P1031" s="67"/>
      <c r="Q1031" s="66">
        <v>21.0</v>
      </c>
      <c r="R1031" s="66">
        <v>2.0051116E7</v>
      </c>
      <c r="S1031" s="69">
        <v>1.0</v>
      </c>
      <c r="T1031" s="69">
        <v>1.0</v>
      </c>
      <c r="U1031" s="71" t="s">
        <v>2608</v>
      </c>
      <c r="V1031" s="71" t="s">
        <v>2609</v>
      </c>
      <c r="W1031" s="71" t="s">
        <v>51</v>
      </c>
      <c r="X1031" s="72"/>
      <c r="Y1031" s="65" t="s">
        <v>22</v>
      </c>
    </row>
    <row r="1032">
      <c r="A1032" s="74" t="s">
        <v>24</v>
      </c>
      <c r="B1032" s="66">
        <v>4.9150548E7</v>
      </c>
      <c r="C1032" s="65" t="s">
        <v>4146</v>
      </c>
      <c r="D1032" s="65" t="s">
        <v>106</v>
      </c>
      <c r="E1032" s="65" t="s">
        <v>4147</v>
      </c>
      <c r="F1032" s="66" t="s">
        <v>4148</v>
      </c>
      <c r="G1032" s="66">
        <v>644.0</v>
      </c>
      <c r="H1032" s="66">
        <v>2.0170404E7</v>
      </c>
      <c r="I1032" s="66">
        <v>0.0</v>
      </c>
      <c r="J1032" s="66">
        <v>12.0</v>
      </c>
      <c r="K1032" s="67"/>
      <c r="L1032" s="67"/>
      <c r="M1032" s="68" t="s">
        <v>4149</v>
      </c>
      <c r="N1032" s="66">
        <v>235959.0</v>
      </c>
      <c r="O1032" s="66">
        <v>2.0170404E7</v>
      </c>
      <c r="P1032" s="66" t="s">
        <v>2906</v>
      </c>
      <c r="Q1032" s="66">
        <v>40.0</v>
      </c>
      <c r="R1032" s="66">
        <v>2.0170404E7</v>
      </c>
      <c r="S1032" s="69">
        <v>1.0</v>
      </c>
      <c r="T1032" s="69">
        <v>0.0</v>
      </c>
      <c r="U1032" s="71" t="s">
        <v>2608</v>
      </c>
      <c r="V1032" s="71" t="s">
        <v>2609</v>
      </c>
      <c r="W1032" s="71" t="s">
        <v>49</v>
      </c>
      <c r="X1032" s="72"/>
      <c r="Y1032" s="65" t="s">
        <v>12</v>
      </c>
    </row>
    <row r="1033">
      <c r="A1033" s="66" t="s">
        <v>79</v>
      </c>
      <c r="B1033" s="66">
        <v>5.2888224E7</v>
      </c>
      <c r="C1033" s="66" t="s">
        <v>4150</v>
      </c>
      <c r="D1033" s="66" t="s">
        <v>112</v>
      </c>
      <c r="E1033" s="66" t="s">
        <v>4151</v>
      </c>
      <c r="F1033" s="66" t="s">
        <v>4152</v>
      </c>
      <c r="G1033" s="66">
        <v>141.0</v>
      </c>
      <c r="H1033" s="66">
        <v>2.0111115E7</v>
      </c>
      <c r="I1033" s="66">
        <v>0.0</v>
      </c>
      <c r="J1033" s="66">
        <v>3.0</v>
      </c>
      <c r="K1033" s="67"/>
      <c r="L1033" s="67"/>
      <c r="M1033" s="68" t="s">
        <v>4153</v>
      </c>
      <c r="N1033" s="66">
        <v>235959.0</v>
      </c>
      <c r="O1033" s="66">
        <v>2.0111115E7</v>
      </c>
      <c r="P1033" s="67"/>
      <c r="Q1033" s="66">
        <v>6.0</v>
      </c>
      <c r="R1033" s="66">
        <v>2.0111115E7</v>
      </c>
      <c r="S1033" s="70">
        <v>1.0</v>
      </c>
      <c r="T1033" s="70">
        <v>0.0</v>
      </c>
      <c r="U1033" s="71" t="s">
        <v>2608</v>
      </c>
      <c r="V1033" s="71" t="s">
        <v>2609</v>
      </c>
      <c r="W1033" s="71" t="s">
        <v>49</v>
      </c>
      <c r="X1033" s="72"/>
      <c r="Y1033" s="65" t="s">
        <v>12</v>
      </c>
    </row>
    <row r="1034">
      <c r="A1034" s="68" t="s">
        <v>59</v>
      </c>
      <c r="B1034" s="66">
        <v>1.80275882E8</v>
      </c>
      <c r="C1034" s="66" t="s">
        <v>4154</v>
      </c>
      <c r="D1034" s="66" t="s">
        <v>312</v>
      </c>
      <c r="E1034" s="66" t="s">
        <v>4155</v>
      </c>
      <c r="F1034" s="66" t="s">
        <v>4156</v>
      </c>
      <c r="G1034" s="66">
        <v>231.0</v>
      </c>
      <c r="H1034" s="66">
        <v>2.0170323E7</v>
      </c>
      <c r="I1034" s="66">
        <v>0.0</v>
      </c>
      <c r="J1034" s="66">
        <v>8.0</v>
      </c>
      <c r="K1034" s="67"/>
      <c r="L1034" s="67"/>
      <c r="M1034" s="68" t="s">
        <v>4157</v>
      </c>
      <c r="N1034" s="66">
        <v>235959.0</v>
      </c>
      <c r="O1034" s="66">
        <v>2.0170323E7</v>
      </c>
      <c r="P1034" s="67"/>
      <c r="Q1034" s="66">
        <v>15.0</v>
      </c>
      <c r="R1034" s="66">
        <v>2.0170323E7</v>
      </c>
      <c r="S1034" s="70">
        <v>1.0</v>
      </c>
      <c r="T1034" s="70">
        <v>0.0</v>
      </c>
      <c r="U1034" s="71" t="s">
        <v>2608</v>
      </c>
      <c r="V1034" s="71" t="s">
        <v>2609</v>
      </c>
      <c r="W1034" s="71" t="s">
        <v>51</v>
      </c>
      <c r="X1034" s="72"/>
      <c r="Y1034" s="66" t="s">
        <v>16</v>
      </c>
    </row>
    <row r="1035">
      <c r="A1035" s="66" t="s">
        <v>60</v>
      </c>
      <c r="B1035" s="66">
        <v>5.3755257E7</v>
      </c>
      <c r="C1035" s="66" t="s">
        <v>4158</v>
      </c>
      <c r="D1035" s="66" t="s">
        <v>244</v>
      </c>
      <c r="E1035" s="66" t="s">
        <v>4159</v>
      </c>
      <c r="F1035" s="66" t="s">
        <v>4160</v>
      </c>
      <c r="G1035" s="66">
        <v>1668.0</v>
      </c>
      <c r="H1035" s="66">
        <v>2.0010701E7</v>
      </c>
      <c r="I1035" s="66">
        <v>0.0</v>
      </c>
      <c r="J1035" s="66">
        <v>1.0</v>
      </c>
      <c r="K1035" s="67"/>
      <c r="L1035" s="67"/>
      <c r="M1035" s="68" t="s">
        <v>4161</v>
      </c>
      <c r="N1035" s="66">
        <v>235959.0</v>
      </c>
      <c r="O1035" s="66">
        <v>2.0010701E7</v>
      </c>
      <c r="P1035" s="66"/>
      <c r="Q1035" s="66">
        <v>84.0</v>
      </c>
      <c r="R1035" s="66">
        <v>2.0010701E7</v>
      </c>
      <c r="S1035" s="70">
        <v>1.0</v>
      </c>
      <c r="T1035" s="70">
        <v>0.0</v>
      </c>
      <c r="U1035" s="71" t="s">
        <v>2608</v>
      </c>
      <c r="V1035" s="71" t="s">
        <v>2609</v>
      </c>
      <c r="W1035" s="71" t="s">
        <v>51</v>
      </c>
      <c r="X1035" s="72"/>
      <c r="Y1035" s="66" t="s">
        <v>16</v>
      </c>
    </row>
    <row r="1036">
      <c r="A1036" s="73" t="s">
        <v>79</v>
      </c>
      <c r="B1036" s="66">
        <v>1.8520932E7</v>
      </c>
      <c r="C1036" s="65" t="s">
        <v>4162</v>
      </c>
      <c r="D1036" s="65" t="s">
        <v>244</v>
      </c>
      <c r="E1036" s="65" t="s">
        <v>4163</v>
      </c>
      <c r="F1036" s="66" t="s">
        <v>4164</v>
      </c>
      <c r="G1036" s="66">
        <v>327.0</v>
      </c>
      <c r="H1036" s="66">
        <v>2.0070625E7</v>
      </c>
      <c r="I1036" s="66">
        <v>0.0</v>
      </c>
      <c r="J1036" s="66">
        <v>4.0</v>
      </c>
      <c r="K1036" s="67"/>
      <c r="L1036" s="67"/>
      <c r="M1036" s="68" t="s">
        <v>4165</v>
      </c>
      <c r="N1036" s="66">
        <v>235959.0</v>
      </c>
      <c r="O1036" s="66">
        <v>2.0070625E7</v>
      </c>
      <c r="P1036" s="67"/>
      <c r="Q1036" s="66">
        <v>22.0</v>
      </c>
      <c r="R1036" s="66">
        <v>2.0070625E7</v>
      </c>
      <c r="S1036" s="70">
        <v>1.0</v>
      </c>
      <c r="T1036" s="70">
        <v>0.0</v>
      </c>
      <c r="U1036" s="71" t="s">
        <v>2608</v>
      </c>
      <c r="V1036" s="71" t="s">
        <v>2609</v>
      </c>
      <c r="W1036" s="71" t="s">
        <v>51</v>
      </c>
      <c r="X1036" s="72"/>
      <c r="Y1036" s="66" t="s">
        <v>16</v>
      </c>
    </row>
    <row r="1037">
      <c r="A1037" s="66" t="s">
        <v>60</v>
      </c>
      <c r="B1037" s="66">
        <v>1.4911963E8</v>
      </c>
      <c r="C1037" s="66" t="s">
        <v>4166</v>
      </c>
      <c r="D1037" s="66" t="s">
        <v>312</v>
      </c>
      <c r="E1037" s="66" t="s">
        <v>4167</v>
      </c>
      <c r="F1037" s="66" t="s">
        <v>4168</v>
      </c>
      <c r="G1037" s="66">
        <v>449.0</v>
      </c>
      <c r="H1037" s="66">
        <v>2.0041224E7</v>
      </c>
      <c r="I1037" s="66">
        <v>0.0</v>
      </c>
      <c r="J1037" s="66">
        <v>1.0</v>
      </c>
      <c r="K1037" s="67"/>
      <c r="L1037" s="67"/>
      <c r="M1037" s="68" t="s">
        <v>4169</v>
      </c>
      <c r="N1037" s="66">
        <v>235959.0</v>
      </c>
      <c r="O1037" s="66">
        <v>2.0041224E7</v>
      </c>
      <c r="P1037" s="67"/>
      <c r="Q1037" s="66">
        <v>23.0</v>
      </c>
      <c r="R1037" s="66">
        <v>2.0041224E7</v>
      </c>
      <c r="S1037" s="70">
        <v>1.0</v>
      </c>
      <c r="T1037" s="70">
        <v>0.0</v>
      </c>
      <c r="U1037" s="71" t="s">
        <v>2608</v>
      </c>
      <c r="V1037" s="71" t="s">
        <v>2609</v>
      </c>
      <c r="W1037" s="71" t="s">
        <v>51</v>
      </c>
      <c r="X1037" s="72"/>
      <c r="Y1037" s="66" t="s">
        <v>16</v>
      </c>
    </row>
    <row r="1038">
      <c r="A1038" s="66" t="s">
        <v>66</v>
      </c>
      <c r="B1038" s="66">
        <v>7724379.0</v>
      </c>
      <c r="C1038" s="66" t="s">
        <v>4170</v>
      </c>
      <c r="D1038" s="66" t="s">
        <v>244</v>
      </c>
      <c r="E1038" s="66" t="s">
        <v>4171</v>
      </c>
      <c r="F1038" s="66" t="s">
        <v>4172</v>
      </c>
      <c r="G1038" s="66">
        <v>283.0</v>
      </c>
      <c r="H1038" s="66">
        <v>2.0100519E7</v>
      </c>
      <c r="I1038" s="66">
        <v>0.0</v>
      </c>
      <c r="J1038" s="66">
        <v>6.0</v>
      </c>
      <c r="K1038" s="67"/>
      <c r="L1038" s="67"/>
      <c r="M1038" s="66" t="s">
        <v>121</v>
      </c>
      <c r="N1038" s="66">
        <v>235959.0</v>
      </c>
      <c r="O1038" s="66">
        <v>2.0100519E7</v>
      </c>
      <c r="P1038" s="67"/>
      <c r="Q1038" s="66">
        <v>13.0</v>
      </c>
      <c r="R1038" s="66">
        <v>2.0100519E7</v>
      </c>
      <c r="S1038" s="70">
        <v>1.0</v>
      </c>
      <c r="T1038" s="70">
        <v>0.0</v>
      </c>
      <c r="U1038" s="71" t="s">
        <v>2608</v>
      </c>
      <c r="V1038" s="71" t="s">
        <v>2609</v>
      </c>
      <c r="W1038" s="71" t="s">
        <v>51</v>
      </c>
      <c r="X1038" s="72"/>
      <c r="Y1038" s="66" t="s">
        <v>16</v>
      </c>
    </row>
    <row r="1039">
      <c r="A1039" s="68" t="s">
        <v>59</v>
      </c>
      <c r="B1039" s="66">
        <v>2.13476775E8</v>
      </c>
      <c r="C1039" s="66" t="s">
        <v>4173</v>
      </c>
      <c r="D1039" s="66" t="s">
        <v>106</v>
      </c>
      <c r="E1039" s="66" t="s">
        <v>4174</v>
      </c>
      <c r="F1039" s="66" t="s">
        <v>4175</v>
      </c>
      <c r="G1039" s="66">
        <v>1046.0</v>
      </c>
      <c r="H1039" s="66">
        <v>2.0191027E7</v>
      </c>
      <c r="I1039" s="66">
        <v>0.0</v>
      </c>
      <c r="J1039" s="66">
        <v>20.0</v>
      </c>
      <c r="K1039" s="67"/>
      <c r="L1039" s="67"/>
      <c r="M1039" s="68" t="s">
        <v>4176</v>
      </c>
      <c r="N1039" s="66">
        <v>235959.0</v>
      </c>
      <c r="O1039" s="66">
        <v>2.0191027E7</v>
      </c>
      <c r="P1039" s="66" t="s">
        <v>3361</v>
      </c>
      <c r="Q1039" s="66">
        <v>58.0</v>
      </c>
      <c r="R1039" s="66">
        <v>2.0191027E7</v>
      </c>
      <c r="S1039" s="70">
        <v>1.0</v>
      </c>
      <c r="T1039" s="70">
        <v>0.0</v>
      </c>
      <c r="U1039" s="71" t="s">
        <v>2608</v>
      </c>
      <c r="V1039" s="71" t="s">
        <v>2609</v>
      </c>
      <c r="W1039" s="71" t="s">
        <v>49</v>
      </c>
      <c r="X1039" s="71"/>
      <c r="Y1039" s="65" t="s">
        <v>12</v>
      </c>
    </row>
    <row r="1040">
      <c r="A1040" s="74" t="s">
        <v>59</v>
      </c>
      <c r="B1040" s="66">
        <v>1.59971391E8</v>
      </c>
      <c r="C1040" s="65" t="s">
        <v>4177</v>
      </c>
      <c r="D1040" s="65" t="s">
        <v>220</v>
      </c>
      <c r="E1040" s="65" t="s">
        <v>4178</v>
      </c>
      <c r="F1040" s="66" t="s">
        <v>4179</v>
      </c>
      <c r="G1040" s="66">
        <v>1569.0</v>
      </c>
      <c r="H1040" s="66">
        <v>2.0151002E7</v>
      </c>
      <c r="I1040" s="66">
        <v>0.0</v>
      </c>
      <c r="J1040" s="66">
        <v>2.0</v>
      </c>
      <c r="K1040" s="67"/>
      <c r="L1040" s="67"/>
      <c r="M1040" s="68" t="s">
        <v>4180</v>
      </c>
      <c r="N1040" s="66">
        <v>235959.0</v>
      </c>
      <c r="O1040" s="66">
        <v>2.0151002E7</v>
      </c>
      <c r="P1040" s="67"/>
      <c r="Q1040" s="66">
        <v>77.0</v>
      </c>
      <c r="R1040" s="66">
        <v>2.0151002E7</v>
      </c>
      <c r="S1040" s="70">
        <v>1.0</v>
      </c>
      <c r="T1040" s="70">
        <v>0.0</v>
      </c>
      <c r="U1040" s="71" t="s">
        <v>2608</v>
      </c>
      <c r="V1040" s="71" t="s">
        <v>2609</v>
      </c>
      <c r="W1040" s="71" t="s">
        <v>49</v>
      </c>
      <c r="X1040" s="72"/>
      <c r="Y1040" s="65" t="s">
        <v>12</v>
      </c>
    </row>
    <row r="1041">
      <c r="A1041" s="66" t="s">
        <v>79</v>
      </c>
      <c r="B1041" s="66">
        <v>1.7296259E7</v>
      </c>
      <c r="C1041" s="66" t="s">
        <v>4181</v>
      </c>
      <c r="D1041" s="66" t="s">
        <v>123</v>
      </c>
      <c r="E1041" s="66" t="s">
        <v>4182</v>
      </c>
      <c r="F1041" s="66" t="s">
        <v>4183</v>
      </c>
      <c r="G1041" s="66">
        <v>1225.0</v>
      </c>
      <c r="H1041" s="66">
        <v>2.0070414E7</v>
      </c>
      <c r="I1041" s="66">
        <v>0.0</v>
      </c>
      <c r="J1041" s="66">
        <v>5.0</v>
      </c>
      <c r="K1041" s="67"/>
      <c r="L1041" s="67"/>
      <c r="M1041" s="68" t="s">
        <v>4184</v>
      </c>
      <c r="N1041" s="66">
        <v>235959.0</v>
      </c>
      <c r="O1041" s="66">
        <v>2.0070414E7</v>
      </c>
      <c r="P1041" s="67"/>
      <c r="Q1041" s="66">
        <v>69.0</v>
      </c>
      <c r="R1041" s="66">
        <v>2.0070414E7</v>
      </c>
      <c r="S1041" s="70">
        <v>1.0</v>
      </c>
      <c r="T1041" s="70">
        <v>0.0</v>
      </c>
      <c r="U1041" s="71" t="s">
        <v>2608</v>
      </c>
      <c r="V1041" s="71" t="s">
        <v>2609</v>
      </c>
      <c r="W1041" s="71" t="s">
        <v>49</v>
      </c>
      <c r="X1041" s="72"/>
      <c r="Y1041" s="65" t="s">
        <v>12</v>
      </c>
    </row>
    <row r="1042">
      <c r="A1042" s="74" t="s">
        <v>59</v>
      </c>
      <c r="B1042" s="66">
        <v>9.6855211E7</v>
      </c>
      <c r="C1042" s="65" t="s">
        <v>4185</v>
      </c>
      <c r="D1042" s="65" t="s">
        <v>123</v>
      </c>
      <c r="E1042" s="65" t="s">
        <v>4186</v>
      </c>
      <c r="F1042" s="66" t="s">
        <v>4187</v>
      </c>
      <c r="G1042" s="66">
        <v>251.0</v>
      </c>
      <c r="H1042" s="66">
        <v>2.0100416E7</v>
      </c>
      <c r="I1042" s="66">
        <v>0.0</v>
      </c>
      <c r="J1042" s="66">
        <v>1.0</v>
      </c>
      <c r="K1042" s="67"/>
      <c r="L1042" s="67"/>
      <c r="M1042" s="68" t="s">
        <v>4188</v>
      </c>
      <c r="N1042" s="66">
        <v>235959.0</v>
      </c>
      <c r="O1042" s="66">
        <v>2.0100416E7</v>
      </c>
      <c r="P1042" s="67"/>
      <c r="Q1042" s="66">
        <v>11.0</v>
      </c>
      <c r="R1042" s="66">
        <v>2.0100416E7</v>
      </c>
      <c r="S1042" s="70">
        <v>1.0</v>
      </c>
      <c r="T1042" s="70">
        <v>0.0</v>
      </c>
      <c r="U1042" s="71" t="s">
        <v>2608</v>
      </c>
      <c r="V1042" s="71" t="s">
        <v>2609</v>
      </c>
      <c r="W1042" s="71" t="s">
        <v>49</v>
      </c>
      <c r="X1042" s="65"/>
      <c r="Y1042" s="65" t="s">
        <v>12</v>
      </c>
    </row>
    <row r="1043">
      <c r="A1043" s="65" t="s">
        <v>37</v>
      </c>
      <c r="B1043" s="66">
        <v>5.3573691E7</v>
      </c>
      <c r="C1043" s="65" t="s">
        <v>4189</v>
      </c>
      <c r="D1043" s="65" t="s">
        <v>112</v>
      </c>
      <c r="E1043" s="65" t="s">
        <v>4190</v>
      </c>
      <c r="F1043" s="66" t="s">
        <v>4191</v>
      </c>
      <c r="G1043" s="66">
        <v>112.0</v>
      </c>
      <c r="H1043" s="66">
        <v>2.0190625E7</v>
      </c>
      <c r="I1043" s="66">
        <v>0.0</v>
      </c>
      <c r="J1043" s="66">
        <v>5.0</v>
      </c>
      <c r="K1043" s="67"/>
      <c r="L1043" s="67"/>
      <c r="M1043" s="68" t="s">
        <v>4192</v>
      </c>
      <c r="N1043" s="66">
        <v>235959.0</v>
      </c>
      <c r="O1043" s="66">
        <v>2.0190625E7</v>
      </c>
      <c r="P1043" s="66" t="s">
        <v>502</v>
      </c>
      <c r="Q1043" s="66">
        <v>6.0</v>
      </c>
      <c r="R1043" s="66">
        <v>2.0190625E7</v>
      </c>
      <c r="S1043" s="69">
        <v>1.0</v>
      </c>
      <c r="T1043" s="69">
        <v>0.0</v>
      </c>
      <c r="U1043" s="71" t="s">
        <v>2608</v>
      </c>
      <c r="V1043" s="71" t="s">
        <v>2609</v>
      </c>
      <c r="W1043" s="71" t="s">
        <v>49</v>
      </c>
      <c r="X1043" s="72"/>
      <c r="Y1043" s="65" t="s">
        <v>12</v>
      </c>
    </row>
    <row r="1044">
      <c r="A1044" s="66" t="s">
        <v>60</v>
      </c>
      <c r="B1044" s="66">
        <v>3.73831557E8</v>
      </c>
      <c r="C1044" s="66" t="s">
        <v>4193</v>
      </c>
      <c r="D1044" s="66" t="s">
        <v>123</v>
      </c>
      <c r="E1044" s="66" t="s">
        <v>4194</v>
      </c>
      <c r="F1044" s="66" t="s">
        <v>4195</v>
      </c>
      <c r="G1044" s="66">
        <v>906.0</v>
      </c>
      <c r="H1044" s="66">
        <v>2.0150327E7</v>
      </c>
      <c r="I1044" s="66">
        <v>0.0</v>
      </c>
      <c r="J1044" s="66">
        <v>1.0</v>
      </c>
      <c r="K1044" s="67"/>
      <c r="L1044" s="67"/>
      <c r="M1044" s="68" t="s">
        <v>4196</v>
      </c>
      <c r="N1044" s="66">
        <v>235959.0</v>
      </c>
      <c r="O1044" s="66">
        <v>2.0150327E7</v>
      </c>
      <c r="P1044" s="67"/>
      <c r="Q1044" s="66">
        <v>55.0</v>
      </c>
      <c r="R1044" s="66">
        <v>2.0150327E7</v>
      </c>
      <c r="S1044" s="70">
        <v>1.0</v>
      </c>
      <c r="T1044" s="70">
        <v>0.0</v>
      </c>
      <c r="U1044" s="71" t="s">
        <v>2608</v>
      </c>
      <c r="V1044" s="71" t="s">
        <v>2609</v>
      </c>
      <c r="W1044" s="71" t="s">
        <v>49</v>
      </c>
      <c r="X1044" s="72"/>
      <c r="Y1044" s="65" t="s">
        <v>12</v>
      </c>
    </row>
    <row r="1045">
      <c r="A1045" s="66" t="s">
        <v>60</v>
      </c>
      <c r="B1045" s="66">
        <v>2.00919104E8</v>
      </c>
      <c r="C1045" s="66" t="s">
        <v>4197</v>
      </c>
      <c r="D1045" s="66" t="s">
        <v>106</v>
      </c>
      <c r="E1045" s="66" t="s">
        <v>4198</v>
      </c>
      <c r="F1045" s="66" t="s">
        <v>4199</v>
      </c>
      <c r="G1045" s="66">
        <v>2453.0</v>
      </c>
      <c r="H1045" s="66">
        <v>2.0061027E7</v>
      </c>
      <c r="I1045" s="66">
        <v>0.0</v>
      </c>
      <c r="J1045" s="66">
        <v>1.0</v>
      </c>
      <c r="K1045" s="67"/>
      <c r="L1045" s="67"/>
      <c r="M1045" s="68" t="s">
        <v>4200</v>
      </c>
      <c r="N1045" s="66">
        <v>235959.0</v>
      </c>
      <c r="O1045" s="66">
        <v>2.0061027E7</v>
      </c>
      <c r="P1045" s="67"/>
      <c r="Q1045" s="66">
        <v>124.0</v>
      </c>
      <c r="R1045" s="66">
        <v>2.0061027E7</v>
      </c>
      <c r="S1045" s="70">
        <v>1.0</v>
      </c>
      <c r="T1045" s="70">
        <v>0.0</v>
      </c>
      <c r="U1045" s="71" t="s">
        <v>2608</v>
      </c>
      <c r="V1045" s="71" t="s">
        <v>2609</v>
      </c>
      <c r="W1045" s="71" t="s">
        <v>49</v>
      </c>
      <c r="X1045" s="72"/>
      <c r="Y1045" s="65" t="s">
        <v>12</v>
      </c>
    </row>
    <row r="1046">
      <c r="A1046" s="65" t="s">
        <v>60</v>
      </c>
      <c r="B1046" s="66">
        <v>1.98607072E8</v>
      </c>
      <c r="C1046" s="65" t="s">
        <v>4201</v>
      </c>
      <c r="D1046" s="65" t="s">
        <v>106</v>
      </c>
      <c r="E1046" s="65" t="s">
        <v>4202</v>
      </c>
      <c r="F1046" s="66" t="s">
        <v>4203</v>
      </c>
      <c r="G1046" s="66">
        <v>1035.0</v>
      </c>
      <c r="H1046" s="66">
        <v>2.0060928E7</v>
      </c>
      <c r="I1046" s="66">
        <v>0.0</v>
      </c>
      <c r="J1046" s="66">
        <v>1.0</v>
      </c>
      <c r="K1046" s="67"/>
      <c r="L1046" s="67"/>
      <c r="M1046" s="68" t="s">
        <v>4204</v>
      </c>
      <c r="N1046" s="66">
        <v>235959.0</v>
      </c>
      <c r="O1046" s="66">
        <v>2.0060928E7</v>
      </c>
      <c r="P1046" s="67"/>
      <c r="Q1046" s="66">
        <v>74.0</v>
      </c>
      <c r="R1046" s="66">
        <v>2.0060928E7</v>
      </c>
      <c r="S1046" s="70">
        <v>1.0</v>
      </c>
      <c r="T1046" s="70">
        <v>0.0</v>
      </c>
      <c r="U1046" s="71" t="s">
        <v>2608</v>
      </c>
      <c r="V1046" s="71" t="s">
        <v>2609</v>
      </c>
      <c r="W1046" s="71" t="s">
        <v>49</v>
      </c>
      <c r="X1046" s="72"/>
      <c r="Y1046" s="65" t="s">
        <v>12</v>
      </c>
    </row>
    <row r="1047">
      <c r="A1047" s="65" t="s">
        <v>60</v>
      </c>
      <c r="B1047" s="66">
        <v>3.93236946E8</v>
      </c>
      <c r="C1047" s="65" t="s">
        <v>4205</v>
      </c>
      <c r="D1047" s="65" t="s">
        <v>3541</v>
      </c>
      <c r="E1047" s="65" t="s">
        <v>4206</v>
      </c>
      <c r="F1047" s="66" t="s">
        <v>4207</v>
      </c>
      <c r="G1047" s="66">
        <v>1270.0</v>
      </c>
      <c r="H1047" s="66">
        <v>2.0160418E7</v>
      </c>
      <c r="I1047" s="66">
        <v>0.0</v>
      </c>
      <c r="J1047" s="66">
        <v>1.0</v>
      </c>
      <c r="K1047" s="67"/>
      <c r="L1047" s="67"/>
      <c r="M1047" s="68" t="s">
        <v>4208</v>
      </c>
      <c r="N1047" s="66">
        <v>235959.0</v>
      </c>
      <c r="O1047" s="66">
        <v>2.0160418E7</v>
      </c>
      <c r="P1047" s="66"/>
      <c r="Q1047" s="66">
        <v>57.0</v>
      </c>
      <c r="R1047" s="66">
        <v>2.0160418E7</v>
      </c>
      <c r="S1047" s="69">
        <v>1.0</v>
      </c>
      <c r="T1047" s="69">
        <v>1.0</v>
      </c>
      <c r="U1047" s="71" t="s">
        <v>2608</v>
      </c>
      <c r="V1047" s="71" t="s">
        <v>2609</v>
      </c>
      <c r="W1047" s="71" t="s">
        <v>51</v>
      </c>
      <c r="X1047" s="72"/>
      <c r="Y1047" s="65" t="s">
        <v>22</v>
      </c>
    </row>
    <row r="1048">
      <c r="A1048" s="73" t="s">
        <v>60</v>
      </c>
      <c r="B1048" s="66">
        <v>4.18659131E8</v>
      </c>
      <c r="C1048" s="65" t="s">
        <v>4209</v>
      </c>
      <c r="D1048" s="65" t="s">
        <v>106</v>
      </c>
      <c r="E1048" s="65" t="s">
        <v>4210</v>
      </c>
      <c r="F1048" s="66" t="s">
        <v>4211</v>
      </c>
      <c r="G1048" s="66">
        <v>568.0</v>
      </c>
      <c r="H1048" s="66">
        <v>2.0171013E7</v>
      </c>
      <c r="I1048" s="66">
        <v>0.0</v>
      </c>
      <c r="J1048" s="66">
        <v>1.0</v>
      </c>
      <c r="K1048" s="67"/>
      <c r="L1048" s="67"/>
      <c r="M1048" s="68" t="s">
        <v>4212</v>
      </c>
      <c r="N1048" s="66">
        <v>235959.0</v>
      </c>
      <c r="O1048" s="66">
        <v>2.0171013E7</v>
      </c>
      <c r="P1048" s="67"/>
      <c r="Q1048" s="66">
        <v>24.0</v>
      </c>
      <c r="R1048" s="66">
        <v>2.0171013E7</v>
      </c>
      <c r="S1048" s="70">
        <v>1.0</v>
      </c>
      <c r="T1048" s="70">
        <v>0.0</v>
      </c>
      <c r="U1048" s="71" t="s">
        <v>2608</v>
      </c>
      <c r="V1048" s="71" t="s">
        <v>2609</v>
      </c>
      <c r="W1048" s="71" t="s">
        <v>49</v>
      </c>
      <c r="X1048" s="72"/>
      <c r="Y1048" s="65" t="s">
        <v>12</v>
      </c>
    </row>
    <row r="1049">
      <c r="A1049" s="66" t="s">
        <v>79</v>
      </c>
      <c r="B1049" s="66">
        <v>8.6646005E7</v>
      </c>
      <c r="C1049" s="66" t="s">
        <v>4213</v>
      </c>
      <c r="D1049" s="66" t="s">
        <v>123</v>
      </c>
      <c r="E1049" s="66" t="s">
        <v>4214</v>
      </c>
      <c r="F1049" s="66" t="s">
        <v>4215</v>
      </c>
      <c r="G1049" s="66">
        <v>336.0</v>
      </c>
      <c r="H1049" s="66">
        <v>2.0141201E7</v>
      </c>
      <c r="I1049" s="66">
        <v>0.0</v>
      </c>
      <c r="J1049" s="66">
        <v>8.0</v>
      </c>
      <c r="K1049" s="67"/>
      <c r="L1049" s="67"/>
      <c r="M1049" s="68" t="s">
        <v>4216</v>
      </c>
      <c r="N1049" s="66">
        <v>235959.0</v>
      </c>
      <c r="O1049" s="66">
        <v>2.0141201E7</v>
      </c>
      <c r="P1049" s="66" t="s">
        <v>4217</v>
      </c>
      <c r="Q1049" s="66">
        <v>18.0</v>
      </c>
      <c r="R1049" s="66">
        <v>2.0141201E7</v>
      </c>
      <c r="S1049" s="70">
        <v>1.0</v>
      </c>
      <c r="T1049" s="70">
        <v>0.0</v>
      </c>
      <c r="U1049" s="71" t="s">
        <v>2608</v>
      </c>
      <c r="V1049" s="71" t="s">
        <v>2609</v>
      </c>
      <c r="W1049" s="71" t="s">
        <v>49</v>
      </c>
      <c r="X1049" s="67"/>
      <c r="Y1049" s="65" t="s">
        <v>14</v>
      </c>
    </row>
    <row r="1050">
      <c r="A1050" s="66" t="s">
        <v>67</v>
      </c>
      <c r="B1050" s="66">
        <v>1.405944E7</v>
      </c>
      <c r="C1050" s="66" t="s">
        <v>4218</v>
      </c>
      <c r="D1050" s="66" t="s">
        <v>123</v>
      </c>
      <c r="E1050" s="66" t="s">
        <v>4219</v>
      </c>
      <c r="F1050" s="66" t="s">
        <v>4220</v>
      </c>
      <c r="G1050" s="66">
        <v>156.0</v>
      </c>
      <c r="H1050" s="66">
        <v>2.019011E7</v>
      </c>
      <c r="I1050" s="66">
        <v>0.0</v>
      </c>
      <c r="J1050" s="66">
        <v>2.0</v>
      </c>
      <c r="K1050" s="67"/>
      <c r="L1050" s="67"/>
      <c r="M1050" s="66" t="s">
        <v>121</v>
      </c>
      <c r="N1050" s="66">
        <v>235959.0</v>
      </c>
      <c r="O1050" s="66">
        <v>2.019011E7</v>
      </c>
      <c r="P1050" s="67"/>
      <c r="Q1050" s="66">
        <v>5.0</v>
      </c>
      <c r="R1050" s="66">
        <v>2.019011E7</v>
      </c>
      <c r="S1050" s="70">
        <v>1.0</v>
      </c>
      <c r="T1050" s="70">
        <v>0.0</v>
      </c>
      <c r="U1050" s="71" t="s">
        <v>2608</v>
      </c>
      <c r="V1050" s="71" t="s">
        <v>2609</v>
      </c>
      <c r="W1050" s="71" t="s">
        <v>49</v>
      </c>
      <c r="X1050" s="71"/>
      <c r="Y1050" s="65" t="s">
        <v>14</v>
      </c>
    </row>
    <row r="1051">
      <c r="A1051" s="66" t="s">
        <v>60</v>
      </c>
      <c r="B1051" s="66">
        <v>1.9139885E8</v>
      </c>
      <c r="C1051" s="66" t="s">
        <v>4221</v>
      </c>
      <c r="D1051" s="66" t="s">
        <v>112</v>
      </c>
      <c r="E1051" s="66" t="s">
        <v>4222</v>
      </c>
      <c r="F1051" s="66" t="s">
        <v>4223</v>
      </c>
      <c r="G1051" s="66">
        <v>1020.0</v>
      </c>
      <c r="H1051" s="66">
        <v>2.0060615E7</v>
      </c>
      <c r="I1051" s="66">
        <v>0.0</v>
      </c>
      <c r="J1051" s="66">
        <v>1.0</v>
      </c>
      <c r="K1051" s="67"/>
      <c r="L1051" s="67"/>
      <c r="M1051" s="68" t="s">
        <v>4224</v>
      </c>
      <c r="N1051" s="66">
        <v>235959.0</v>
      </c>
      <c r="O1051" s="66">
        <v>2.0060615E7</v>
      </c>
      <c r="P1051" s="67"/>
      <c r="Q1051" s="66">
        <v>60.0</v>
      </c>
      <c r="R1051" s="66">
        <v>2.0060615E7</v>
      </c>
      <c r="S1051" s="70">
        <v>1.0</v>
      </c>
      <c r="T1051" s="70">
        <v>0.0</v>
      </c>
      <c r="U1051" s="71" t="s">
        <v>2608</v>
      </c>
      <c r="V1051" s="71" t="s">
        <v>2609</v>
      </c>
      <c r="W1051" s="71" t="s">
        <v>49</v>
      </c>
      <c r="X1051" s="72"/>
      <c r="Y1051" s="65" t="s">
        <v>12</v>
      </c>
    </row>
    <row r="1052">
      <c r="A1052" s="73" t="s">
        <v>60</v>
      </c>
      <c r="B1052" s="66">
        <v>4.07747133E8</v>
      </c>
      <c r="C1052" s="65" t="s">
        <v>4225</v>
      </c>
      <c r="D1052" s="65" t="s">
        <v>112</v>
      </c>
      <c r="E1052" s="65" t="s">
        <v>4226</v>
      </c>
      <c r="F1052" s="66" t="s">
        <v>4227</v>
      </c>
      <c r="G1052" s="66">
        <v>181.0</v>
      </c>
      <c r="H1052" s="66">
        <v>2.0170215E7</v>
      </c>
      <c r="I1052" s="66">
        <v>0.0</v>
      </c>
      <c r="J1052" s="66">
        <v>1.0</v>
      </c>
      <c r="K1052" s="67"/>
      <c r="L1052" s="67"/>
      <c r="M1052" s="68" t="s">
        <v>4228</v>
      </c>
      <c r="N1052" s="66">
        <v>235959.0</v>
      </c>
      <c r="O1052" s="66">
        <v>2.0170215E7</v>
      </c>
      <c r="P1052" s="67"/>
      <c r="Q1052" s="66">
        <v>15.0</v>
      </c>
      <c r="R1052" s="66">
        <v>2.0170215E7</v>
      </c>
      <c r="S1052" s="70">
        <v>1.0</v>
      </c>
      <c r="T1052" s="70">
        <v>0.0</v>
      </c>
      <c r="U1052" s="71" t="s">
        <v>2608</v>
      </c>
      <c r="V1052" s="71" t="s">
        <v>2609</v>
      </c>
      <c r="W1052" s="71" t="s">
        <v>49</v>
      </c>
      <c r="X1052" s="65"/>
      <c r="Y1052" s="65" t="s">
        <v>12</v>
      </c>
    </row>
    <row r="1053">
      <c r="A1053" s="74" t="s">
        <v>24</v>
      </c>
      <c r="B1053" s="66">
        <v>6.302762E7</v>
      </c>
      <c r="C1053" s="65" t="s">
        <v>324</v>
      </c>
      <c r="D1053" s="65" t="s">
        <v>164</v>
      </c>
      <c r="E1053" s="65" t="s">
        <v>325</v>
      </c>
      <c r="F1053" s="66" t="s">
        <v>4229</v>
      </c>
      <c r="G1053" s="66">
        <v>143.0</v>
      </c>
      <c r="H1053" s="66">
        <v>2.0190404E7</v>
      </c>
      <c r="I1053" s="66">
        <v>0.0</v>
      </c>
      <c r="J1053" s="66">
        <v>7.0</v>
      </c>
      <c r="K1053" s="67"/>
      <c r="L1053" s="67"/>
      <c r="M1053" s="68" t="s">
        <v>4230</v>
      </c>
      <c r="N1053" s="66">
        <v>235959.0</v>
      </c>
      <c r="O1053" s="66">
        <v>2.0190404E7</v>
      </c>
      <c r="P1053" s="66" t="s">
        <v>328</v>
      </c>
      <c r="Q1053" s="66">
        <v>9.0</v>
      </c>
      <c r="R1053" s="66">
        <v>2.0190404E7</v>
      </c>
      <c r="S1053" s="69">
        <v>1.0</v>
      </c>
      <c r="T1053" s="69">
        <v>1.0</v>
      </c>
      <c r="U1053" s="71" t="s">
        <v>2608</v>
      </c>
      <c r="V1053" s="71" t="s">
        <v>2609</v>
      </c>
      <c r="W1053" s="71" t="s">
        <v>49</v>
      </c>
      <c r="X1053" s="72"/>
      <c r="Y1053" s="66" t="s">
        <v>18</v>
      </c>
    </row>
    <row r="1054">
      <c r="A1054" s="65" t="s">
        <v>60</v>
      </c>
      <c r="B1054" s="66">
        <v>2.65108874E8</v>
      </c>
      <c r="C1054" s="65" t="s">
        <v>4231</v>
      </c>
      <c r="D1054" s="65" t="s">
        <v>106</v>
      </c>
      <c r="E1054" s="65" t="s">
        <v>4232</v>
      </c>
      <c r="F1054" s="66" t="s">
        <v>4233</v>
      </c>
      <c r="G1054" s="66">
        <v>1791.0</v>
      </c>
      <c r="H1054" s="66">
        <v>2.0090429E7</v>
      </c>
      <c r="I1054" s="66">
        <v>0.0</v>
      </c>
      <c r="J1054" s="66">
        <v>1.0</v>
      </c>
      <c r="K1054" s="67"/>
      <c r="L1054" s="67"/>
      <c r="M1054" s="68" t="s">
        <v>4234</v>
      </c>
      <c r="N1054" s="66">
        <v>235959.0</v>
      </c>
      <c r="O1054" s="66">
        <v>2.0090429E7</v>
      </c>
      <c r="P1054" s="67"/>
      <c r="Q1054" s="66">
        <v>113.0</v>
      </c>
      <c r="R1054" s="66">
        <v>2.0090429E7</v>
      </c>
      <c r="S1054" s="70">
        <v>1.0</v>
      </c>
      <c r="T1054" s="70">
        <v>0.0</v>
      </c>
      <c r="U1054" s="71" t="s">
        <v>2608</v>
      </c>
      <c r="V1054" s="71" t="s">
        <v>2609</v>
      </c>
      <c r="W1054" s="71" t="s">
        <v>49</v>
      </c>
      <c r="X1054" s="72"/>
      <c r="Y1054" s="65" t="s">
        <v>12</v>
      </c>
    </row>
    <row r="1055">
      <c r="A1055" s="74" t="s">
        <v>59</v>
      </c>
      <c r="B1055" s="66">
        <v>7.5280431E7</v>
      </c>
      <c r="C1055" s="65" t="s">
        <v>4235</v>
      </c>
      <c r="D1055" s="65" t="s">
        <v>123</v>
      </c>
      <c r="E1055" s="65" t="s">
        <v>4236</v>
      </c>
      <c r="F1055" s="66" t="s">
        <v>4237</v>
      </c>
      <c r="G1055" s="66">
        <v>127.0</v>
      </c>
      <c r="H1055" s="66">
        <v>2.0071122E7</v>
      </c>
      <c r="I1055" s="66">
        <v>0.0</v>
      </c>
      <c r="J1055" s="66">
        <v>1.0</v>
      </c>
      <c r="K1055" s="67"/>
      <c r="L1055" s="67"/>
      <c r="M1055" s="68" t="s">
        <v>4238</v>
      </c>
      <c r="N1055" s="66">
        <v>235959.0</v>
      </c>
      <c r="O1055" s="66">
        <v>2.0071122E7</v>
      </c>
      <c r="P1055" s="67"/>
      <c r="Q1055" s="66">
        <v>6.0</v>
      </c>
      <c r="R1055" s="66">
        <v>2.0071122E7</v>
      </c>
      <c r="S1055" s="70">
        <v>1.0</v>
      </c>
      <c r="T1055" s="70">
        <v>0.0</v>
      </c>
      <c r="U1055" s="71" t="s">
        <v>2608</v>
      </c>
      <c r="V1055" s="71" t="s">
        <v>2609</v>
      </c>
      <c r="W1055" s="71" t="s">
        <v>49</v>
      </c>
      <c r="X1055" s="65"/>
      <c r="Y1055" s="65" t="s">
        <v>12</v>
      </c>
    </row>
    <row r="1056">
      <c r="A1056" s="65" t="s">
        <v>61</v>
      </c>
      <c r="B1056" s="66">
        <v>590277.0</v>
      </c>
      <c r="C1056" s="65" t="s">
        <v>4239</v>
      </c>
      <c r="D1056" s="65" t="s">
        <v>123</v>
      </c>
      <c r="E1056" s="65" t="s">
        <v>4240</v>
      </c>
      <c r="F1056" s="66" t="s">
        <v>4241</v>
      </c>
      <c r="G1056" s="66">
        <v>761.0</v>
      </c>
      <c r="H1056" s="66">
        <v>2.0170124E7</v>
      </c>
      <c r="I1056" s="66">
        <v>0.0</v>
      </c>
      <c r="J1056" s="66">
        <v>17.0</v>
      </c>
      <c r="K1056" s="67"/>
      <c r="L1056" s="67"/>
      <c r="M1056" s="68" t="s">
        <v>4242</v>
      </c>
      <c r="N1056" s="66">
        <v>235959.0</v>
      </c>
      <c r="O1056" s="66">
        <v>2.0170124E7</v>
      </c>
      <c r="P1056" s="67"/>
      <c r="Q1056" s="66">
        <v>37.0</v>
      </c>
      <c r="R1056" s="66">
        <v>2.0170124E7</v>
      </c>
      <c r="S1056" s="70">
        <v>1.0</v>
      </c>
      <c r="T1056" s="70">
        <v>0.0</v>
      </c>
      <c r="U1056" s="71" t="s">
        <v>2608</v>
      </c>
      <c r="V1056" s="71" t="s">
        <v>2609</v>
      </c>
      <c r="W1056" s="71" t="s">
        <v>49</v>
      </c>
      <c r="X1056" s="72"/>
      <c r="Y1056" s="65" t="s">
        <v>12</v>
      </c>
    </row>
    <row r="1057">
      <c r="A1057" s="73" t="s">
        <v>40</v>
      </c>
      <c r="B1057" s="66">
        <v>4598020.0</v>
      </c>
      <c r="C1057" s="65" t="s">
        <v>332</v>
      </c>
      <c r="D1057" s="65" t="s">
        <v>123</v>
      </c>
      <c r="E1057" s="65" t="s">
        <v>333</v>
      </c>
      <c r="F1057" s="66" t="s">
        <v>334</v>
      </c>
      <c r="G1057" s="66">
        <v>1730.0</v>
      </c>
      <c r="H1057" s="66">
        <v>2.0180926E7</v>
      </c>
      <c r="I1057" s="66">
        <v>0.0</v>
      </c>
      <c r="J1057" s="66">
        <v>46.0</v>
      </c>
      <c r="K1057" s="67"/>
      <c r="L1057" s="67"/>
      <c r="M1057" s="68" t="s">
        <v>4243</v>
      </c>
      <c r="N1057" s="66">
        <v>235959.0</v>
      </c>
      <c r="O1057" s="66">
        <v>2.0180926E7</v>
      </c>
      <c r="P1057" s="66" t="s">
        <v>336</v>
      </c>
      <c r="Q1057" s="66">
        <v>133.0</v>
      </c>
      <c r="R1057" s="66">
        <v>2.0180926E7</v>
      </c>
      <c r="S1057" s="70">
        <v>1.0</v>
      </c>
      <c r="T1057" s="70">
        <v>0.0</v>
      </c>
      <c r="U1057" s="71" t="s">
        <v>2608</v>
      </c>
      <c r="V1057" s="71" t="s">
        <v>2609</v>
      </c>
      <c r="W1057" s="71" t="s">
        <v>49</v>
      </c>
      <c r="X1057" s="72"/>
      <c r="Y1057" s="65" t="s">
        <v>12</v>
      </c>
    </row>
    <row r="1058">
      <c r="A1058" s="66" t="s">
        <v>80</v>
      </c>
      <c r="B1058" s="66">
        <v>972434.0</v>
      </c>
      <c r="C1058" s="66" t="s">
        <v>4244</v>
      </c>
      <c r="D1058" s="66" t="s">
        <v>106</v>
      </c>
      <c r="E1058" s="66" t="s">
        <v>4245</v>
      </c>
      <c r="F1058" s="66" t="s">
        <v>4246</v>
      </c>
      <c r="G1058" s="66">
        <v>1405.0</v>
      </c>
      <c r="H1058" s="66">
        <v>2.0191231E7</v>
      </c>
      <c r="I1058" s="66">
        <v>0.0</v>
      </c>
      <c r="J1058" s="66">
        <v>17.0</v>
      </c>
      <c r="K1058" s="67"/>
      <c r="L1058" s="67"/>
      <c r="M1058" s="68" t="s">
        <v>4247</v>
      </c>
      <c r="N1058" s="66">
        <v>235959.0</v>
      </c>
      <c r="O1058" s="66">
        <v>2.0191231E7</v>
      </c>
      <c r="P1058" s="66"/>
      <c r="Q1058" s="66">
        <v>80.0</v>
      </c>
      <c r="R1058" s="66">
        <v>2.0191231E7</v>
      </c>
      <c r="S1058" s="70">
        <v>1.0</v>
      </c>
      <c r="T1058" s="70">
        <v>0.0</v>
      </c>
      <c r="U1058" s="71" t="s">
        <v>2608</v>
      </c>
      <c r="V1058" s="71" t="s">
        <v>2609</v>
      </c>
      <c r="W1058" s="71" t="s">
        <v>49</v>
      </c>
      <c r="X1058" s="71"/>
      <c r="Y1058" s="65" t="s">
        <v>12</v>
      </c>
    </row>
    <row r="1059">
      <c r="A1059" s="66" t="s">
        <v>21</v>
      </c>
      <c r="B1059" s="66">
        <v>97812.0</v>
      </c>
      <c r="C1059" s="66" t="s">
        <v>341</v>
      </c>
      <c r="D1059" s="66" t="s">
        <v>106</v>
      </c>
      <c r="E1059" s="66" t="s">
        <v>338</v>
      </c>
      <c r="F1059" s="66" t="s">
        <v>4248</v>
      </c>
      <c r="G1059" s="66">
        <v>644.0</v>
      </c>
      <c r="H1059" s="66">
        <v>2.0100809E7</v>
      </c>
      <c r="I1059" s="66">
        <v>0.0</v>
      </c>
      <c r="J1059" s="66">
        <v>2.0</v>
      </c>
      <c r="K1059" s="67"/>
      <c r="L1059" s="67"/>
      <c r="M1059" s="68" t="s">
        <v>4249</v>
      </c>
      <c r="N1059" s="66">
        <v>235959.0</v>
      </c>
      <c r="O1059" s="66">
        <v>2.0100809E7</v>
      </c>
      <c r="P1059" s="66"/>
      <c r="Q1059" s="66">
        <v>44.0</v>
      </c>
      <c r="R1059" s="66">
        <v>2.0100809E7</v>
      </c>
      <c r="S1059" s="70">
        <v>1.0</v>
      </c>
      <c r="T1059" s="70">
        <v>0.0</v>
      </c>
      <c r="U1059" s="71" t="s">
        <v>2608</v>
      </c>
      <c r="V1059" s="71" t="s">
        <v>2609</v>
      </c>
      <c r="W1059" s="71" t="s">
        <v>49</v>
      </c>
      <c r="X1059" s="72"/>
      <c r="Y1059" s="65" t="s">
        <v>12</v>
      </c>
    </row>
    <row r="1060">
      <c r="A1060" s="65" t="s">
        <v>68</v>
      </c>
      <c r="B1060" s="66">
        <v>1.7206345E7</v>
      </c>
      <c r="C1060" s="65" t="s">
        <v>343</v>
      </c>
      <c r="D1060" s="65" t="s">
        <v>344</v>
      </c>
      <c r="E1060" s="65" t="s">
        <v>4250</v>
      </c>
      <c r="F1060" s="66" t="s">
        <v>4251</v>
      </c>
      <c r="G1060" s="66">
        <v>297.0</v>
      </c>
      <c r="H1060" s="66">
        <v>2.018092E7</v>
      </c>
      <c r="I1060" s="66">
        <v>0.0</v>
      </c>
      <c r="J1060" s="66">
        <v>3.0</v>
      </c>
      <c r="K1060" s="67"/>
      <c r="L1060" s="67"/>
      <c r="M1060" s="68" t="s">
        <v>4252</v>
      </c>
      <c r="N1060" s="66">
        <v>235959.0</v>
      </c>
      <c r="O1060" s="66">
        <v>2.018092E7</v>
      </c>
      <c r="P1060" s="67"/>
      <c r="Q1060" s="66">
        <v>14.0</v>
      </c>
      <c r="R1060" s="66">
        <v>2.018092E7</v>
      </c>
      <c r="S1060" s="70">
        <v>1.0</v>
      </c>
      <c r="T1060" s="70">
        <v>0.0</v>
      </c>
      <c r="U1060" s="71" t="s">
        <v>2608</v>
      </c>
      <c r="V1060" s="71" t="s">
        <v>2609</v>
      </c>
      <c r="W1060" s="71" t="s">
        <v>49</v>
      </c>
      <c r="X1060" s="72"/>
      <c r="Y1060" s="65" t="s">
        <v>12</v>
      </c>
    </row>
    <row r="1061">
      <c r="A1061" s="66" t="s">
        <v>60</v>
      </c>
      <c r="B1061" s="66">
        <v>2.83952276E8</v>
      </c>
      <c r="C1061" s="66" t="s">
        <v>4253</v>
      </c>
      <c r="D1061" s="66" t="s">
        <v>112</v>
      </c>
      <c r="E1061" s="66" t="s">
        <v>4254</v>
      </c>
      <c r="F1061" s="66" t="s">
        <v>4255</v>
      </c>
      <c r="G1061" s="66">
        <v>296.0</v>
      </c>
      <c r="H1061" s="66">
        <v>2.0100413E7</v>
      </c>
      <c r="I1061" s="66">
        <v>0.0</v>
      </c>
      <c r="J1061" s="66">
        <v>1.0</v>
      </c>
      <c r="K1061" s="67"/>
      <c r="L1061" s="67"/>
      <c r="M1061" s="68" t="s">
        <v>4256</v>
      </c>
      <c r="N1061" s="66">
        <v>235959.0</v>
      </c>
      <c r="O1061" s="66">
        <v>2.0100413E7</v>
      </c>
      <c r="P1061" s="66"/>
      <c r="Q1061" s="66">
        <v>18.0</v>
      </c>
      <c r="R1061" s="66">
        <v>2.0100413E7</v>
      </c>
      <c r="S1061" s="70">
        <v>1.0</v>
      </c>
      <c r="T1061" s="70">
        <v>0.0</v>
      </c>
      <c r="U1061" s="71" t="s">
        <v>2608</v>
      </c>
      <c r="V1061" s="71" t="s">
        <v>2609</v>
      </c>
      <c r="W1061" s="71" t="s">
        <v>50</v>
      </c>
      <c r="X1061" s="72"/>
      <c r="Y1061" s="65" t="s">
        <v>14</v>
      </c>
    </row>
    <row r="1062">
      <c r="A1062" s="66" t="s">
        <v>79</v>
      </c>
      <c r="B1062" s="66">
        <v>9.6025968E7</v>
      </c>
      <c r="C1062" s="66" t="s">
        <v>4257</v>
      </c>
      <c r="D1062" s="66" t="s">
        <v>106</v>
      </c>
      <c r="E1062" s="66" t="s">
        <v>4258</v>
      </c>
      <c r="F1062" s="66" t="s">
        <v>4259</v>
      </c>
      <c r="G1062" s="66">
        <v>455.0</v>
      </c>
      <c r="H1062" s="66">
        <v>2.0150924E7</v>
      </c>
      <c r="I1062" s="66">
        <v>0.0</v>
      </c>
      <c r="J1062" s="66">
        <v>3.0</v>
      </c>
      <c r="K1062" s="67"/>
      <c r="L1062" s="67"/>
      <c r="M1062" s="68" t="s">
        <v>4260</v>
      </c>
      <c r="N1062" s="66">
        <v>235959.0</v>
      </c>
      <c r="O1062" s="66">
        <v>2.0150924E7</v>
      </c>
      <c r="P1062" s="66" t="s">
        <v>4261</v>
      </c>
      <c r="Q1062" s="66">
        <v>24.0</v>
      </c>
      <c r="R1062" s="66">
        <v>2.0150924E7</v>
      </c>
      <c r="S1062" s="70">
        <v>1.0</v>
      </c>
      <c r="T1062" s="70">
        <v>0.0</v>
      </c>
      <c r="U1062" s="71" t="s">
        <v>2608</v>
      </c>
      <c r="V1062" s="71" t="s">
        <v>2609</v>
      </c>
      <c r="W1062" s="71" t="s">
        <v>49</v>
      </c>
      <c r="X1062" s="67"/>
      <c r="Y1062" s="65" t="s">
        <v>14</v>
      </c>
    </row>
    <row r="1063">
      <c r="A1063" s="68" t="s">
        <v>24</v>
      </c>
      <c r="B1063" s="66">
        <v>2.9237646E7</v>
      </c>
      <c r="C1063" s="66" t="s">
        <v>4262</v>
      </c>
      <c r="D1063" s="66" t="s">
        <v>123</v>
      </c>
      <c r="E1063" s="66" t="s">
        <v>4263</v>
      </c>
      <c r="F1063" s="66" t="s">
        <v>4264</v>
      </c>
      <c r="G1063" s="66">
        <v>4265.0</v>
      </c>
      <c r="H1063" s="66">
        <v>2.0131018E7</v>
      </c>
      <c r="I1063" s="66">
        <v>0.0</v>
      </c>
      <c r="J1063" s="66">
        <v>43.0</v>
      </c>
      <c r="K1063" s="67"/>
      <c r="L1063" s="67"/>
      <c r="M1063" s="68" t="s">
        <v>4265</v>
      </c>
      <c r="N1063" s="66">
        <v>235959.0</v>
      </c>
      <c r="O1063" s="66">
        <v>2.0131018E7</v>
      </c>
      <c r="P1063" s="66" t="s">
        <v>239</v>
      </c>
      <c r="Q1063" s="66">
        <v>242.0</v>
      </c>
      <c r="R1063" s="66">
        <v>2.0131018E7</v>
      </c>
      <c r="S1063" s="69">
        <v>1.0</v>
      </c>
      <c r="T1063" s="69">
        <v>0.0</v>
      </c>
      <c r="U1063" s="71" t="s">
        <v>2608</v>
      </c>
      <c r="V1063" s="71" t="s">
        <v>2609</v>
      </c>
      <c r="W1063" s="71" t="s">
        <v>50</v>
      </c>
      <c r="X1063" s="72"/>
      <c r="Y1063" s="65" t="s">
        <v>14</v>
      </c>
    </row>
    <row r="1064">
      <c r="A1064" s="66" t="s">
        <v>66</v>
      </c>
      <c r="B1064" s="66">
        <v>3127716.0</v>
      </c>
      <c r="C1064" s="66" t="s">
        <v>4266</v>
      </c>
      <c r="D1064" s="66" t="s">
        <v>1348</v>
      </c>
      <c r="E1064" s="66" t="s">
        <v>4267</v>
      </c>
      <c r="F1064" s="66" t="s">
        <v>4268</v>
      </c>
      <c r="G1064" s="66">
        <v>331.0</v>
      </c>
      <c r="H1064" s="66">
        <v>2.0061228E7</v>
      </c>
      <c r="I1064" s="66">
        <v>0.0</v>
      </c>
      <c r="J1064" s="66">
        <v>7.0</v>
      </c>
      <c r="K1064" s="67"/>
      <c r="L1064" s="67"/>
      <c r="M1064" s="66" t="s">
        <v>121</v>
      </c>
      <c r="N1064" s="66">
        <v>235959.0</v>
      </c>
      <c r="O1064" s="66">
        <v>2.0061228E7</v>
      </c>
      <c r="P1064" s="67"/>
      <c r="Q1064" s="66">
        <v>19.0</v>
      </c>
      <c r="R1064" s="66">
        <v>2.0061228E7</v>
      </c>
      <c r="S1064" s="69">
        <v>1.0</v>
      </c>
      <c r="T1064" s="69">
        <v>1.0</v>
      </c>
      <c r="U1064" s="71" t="s">
        <v>2608</v>
      </c>
      <c r="V1064" s="71" t="s">
        <v>2609</v>
      </c>
      <c r="W1064" s="71" t="s">
        <v>49</v>
      </c>
      <c r="X1064" s="72"/>
      <c r="Y1064" s="66" t="s">
        <v>18</v>
      </c>
    </row>
    <row r="1065">
      <c r="A1065" s="66" t="s">
        <v>69</v>
      </c>
      <c r="B1065" s="66">
        <v>1.0676819E7</v>
      </c>
      <c r="C1065" s="66" t="s">
        <v>4269</v>
      </c>
      <c r="D1065" s="66" t="s">
        <v>106</v>
      </c>
      <c r="E1065" s="66" t="s">
        <v>4270</v>
      </c>
      <c r="F1065" s="66" t="s">
        <v>4271</v>
      </c>
      <c r="G1065" s="66">
        <v>1008.0</v>
      </c>
      <c r="H1065" s="66">
        <v>2.0190813E7</v>
      </c>
      <c r="I1065" s="66">
        <v>0.0</v>
      </c>
      <c r="J1065" s="66">
        <v>20.0</v>
      </c>
      <c r="K1065" s="67"/>
      <c r="L1065" s="67"/>
      <c r="M1065" s="68" t="s">
        <v>4272</v>
      </c>
      <c r="N1065" s="66">
        <v>235959.0</v>
      </c>
      <c r="O1065" s="66">
        <v>2.0190813E7</v>
      </c>
      <c r="P1065" s="66" t="s">
        <v>4273</v>
      </c>
      <c r="Q1065" s="66">
        <v>46.0</v>
      </c>
      <c r="R1065" s="66">
        <v>2.0190813E7</v>
      </c>
      <c r="S1065" s="70">
        <v>1.0</v>
      </c>
      <c r="T1065" s="70">
        <v>0.0</v>
      </c>
      <c r="U1065" s="71" t="s">
        <v>2608</v>
      </c>
      <c r="V1065" s="71" t="s">
        <v>2609</v>
      </c>
      <c r="W1065" s="71" t="s">
        <v>49</v>
      </c>
      <c r="X1065" s="72"/>
      <c r="Y1065" s="65" t="s">
        <v>12</v>
      </c>
    </row>
    <row r="1066">
      <c r="A1066" s="66" t="s">
        <v>60</v>
      </c>
      <c r="B1066" s="66">
        <v>6.273119E7</v>
      </c>
      <c r="C1066" s="66" t="s">
        <v>4274</v>
      </c>
      <c r="D1066" s="66" t="s">
        <v>220</v>
      </c>
      <c r="E1066" s="66" t="s">
        <v>4275</v>
      </c>
      <c r="F1066" s="66" t="s">
        <v>4276</v>
      </c>
      <c r="G1066" s="66">
        <v>1536.0</v>
      </c>
      <c r="H1066" s="66">
        <v>2.0011114E7</v>
      </c>
      <c r="I1066" s="66">
        <v>0.0</v>
      </c>
      <c r="J1066" s="66">
        <v>1.0</v>
      </c>
      <c r="K1066" s="67"/>
      <c r="L1066" s="67"/>
      <c r="M1066" s="68" t="s">
        <v>4277</v>
      </c>
      <c r="N1066" s="66">
        <v>235959.0</v>
      </c>
      <c r="O1066" s="66">
        <v>2.0011114E7</v>
      </c>
      <c r="P1066" s="66"/>
      <c r="Q1066" s="66">
        <v>75.0</v>
      </c>
      <c r="R1066" s="66">
        <v>2.0011114E7</v>
      </c>
      <c r="S1066" s="70">
        <v>1.0</v>
      </c>
      <c r="T1066" s="70">
        <v>0.0</v>
      </c>
      <c r="U1066" s="71" t="s">
        <v>2608</v>
      </c>
      <c r="V1066" s="71" t="s">
        <v>2609</v>
      </c>
      <c r="W1066" s="71" t="s">
        <v>49</v>
      </c>
      <c r="X1066" s="72"/>
      <c r="Y1066" s="65" t="s">
        <v>12</v>
      </c>
    </row>
    <row r="1067">
      <c r="A1067" s="68" t="s">
        <v>59</v>
      </c>
      <c r="B1067" s="66">
        <v>2.10258195E8</v>
      </c>
      <c r="C1067" s="66" t="s">
        <v>4278</v>
      </c>
      <c r="D1067" s="66" t="s">
        <v>112</v>
      </c>
      <c r="E1067" s="66" t="s">
        <v>4279</v>
      </c>
      <c r="F1067" s="66" t="s">
        <v>4280</v>
      </c>
      <c r="G1067" s="66">
        <v>228.0</v>
      </c>
      <c r="H1067" s="66">
        <v>2.0190704E7</v>
      </c>
      <c r="I1067" s="66">
        <v>0.0</v>
      </c>
      <c r="J1067" s="66">
        <v>6.0</v>
      </c>
      <c r="K1067" s="67"/>
      <c r="L1067" s="67"/>
      <c r="M1067" s="68" t="s">
        <v>4281</v>
      </c>
      <c r="N1067" s="66">
        <v>235959.0</v>
      </c>
      <c r="O1067" s="66">
        <v>2.0190704E7</v>
      </c>
      <c r="P1067" s="66"/>
      <c r="Q1067" s="66">
        <v>8.0</v>
      </c>
      <c r="R1067" s="66">
        <v>2.0190704E7</v>
      </c>
      <c r="S1067" s="70">
        <v>1.0</v>
      </c>
      <c r="T1067" s="70">
        <v>0.0</v>
      </c>
      <c r="U1067" s="71" t="s">
        <v>2608</v>
      </c>
      <c r="V1067" s="71" t="s">
        <v>2609</v>
      </c>
      <c r="W1067" s="71" t="s">
        <v>49</v>
      </c>
      <c r="X1067" s="71"/>
      <c r="Y1067" s="65" t="s">
        <v>12</v>
      </c>
    </row>
    <row r="1068">
      <c r="A1068" s="66" t="s">
        <v>60</v>
      </c>
      <c r="B1068" s="66">
        <v>1.7090234E8</v>
      </c>
      <c r="C1068" s="66" t="s">
        <v>4282</v>
      </c>
      <c r="D1068" s="66" t="s">
        <v>220</v>
      </c>
      <c r="E1068" s="66" t="s">
        <v>4283</v>
      </c>
      <c r="F1068" s="66" t="s">
        <v>4284</v>
      </c>
      <c r="G1068" s="66">
        <v>1256.0</v>
      </c>
      <c r="H1068" s="66">
        <v>2.005102E7</v>
      </c>
      <c r="I1068" s="66">
        <v>0.0</v>
      </c>
      <c r="J1068" s="66">
        <v>2.0</v>
      </c>
      <c r="K1068" s="67"/>
      <c r="L1068" s="67"/>
      <c r="M1068" s="68" t="s">
        <v>4285</v>
      </c>
      <c r="N1068" s="66">
        <v>235959.0</v>
      </c>
      <c r="O1068" s="66">
        <v>2.005102E7</v>
      </c>
      <c r="P1068" s="67"/>
      <c r="Q1068" s="66">
        <v>94.0</v>
      </c>
      <c r="R1068" s="66">
        <v>2.005102E7</v>
      </c>
      <c r="S1068" s="70">
        <v>1.0</v>
      </c>
      <c r="T1068" s="70">
        <v>0.0</v>
      </c>
      <c r="U1068" s="71" t="s">
        <v>2608</v>
      </c>
      <c r="V1068" s="71" t="s">
        <v>2609</v>
      </c>
      <c r="W1068" s="71" t="s">
        <v>49</v>
      </c>
      <c r="X1068" s="72"/>
      <c r="Y1068" s="65" t="s">
        <v>12</v>
      </c>
    </row>
    <row r="1069">
      <c r="A1069" s="66" t="s">
        <v>60</v>
      </c>
      <c r="B1069" s="66">
        <v>1.75080551E8</v>
      </c>
      <c r="C1069" s="66" t="s">
        <v>4286</v>
      </c>
      <c r="D1069" s="66" t="s">
        <v>123</v>
      </c>
      <c r="E1069" s="66" t="s">
        <v>4287</v>
      </c>
      <c r="F1069" s="66" t="s">
        <v>4288</v>
      </c>
      <c r="G1069" s="66">
        <v>5489.0</v>
      </c>
      <c r="H1069" s="66">
        <v>2.0051121E7</v>
      </c>
      <c r="I1069" s="66">
        <v>0.0</v>
      </c>
      <c r="J1069" s="66">
        <v>1.0</v>
      </c>
      <c r="K1069" s="67"/>
      <c r="L1069" s="67"/>
      <c r="M1069" s="68" t="s">
        <v>4289</v>
      </c>
      <c r="N1069" s="66">
        <v>235959.0</v>
      </c>
      <c r="O1069" s="66">
        <v>2.0051121E7</v>
      </c>
      <c r="P1069" s="66"/>
      <c r="Q1069" s="66">
        <v>362.0</v>
      </c>
      <c r="R1069" s="66">
        <v>2.0051121E7</v>
      </c>
      <c r="S1069" s="70">
        <v>1.0</v>
      </c>
      <c r="T1069" s="70">
        <v>0.0</v>
      </c>
      <c r="U1069" s="71" t="s">
        <v>2608</v>
      </c>
      <c r="V1069" s="71" t="s">
        <v>2609</v>
      </c>
      <c r="W1069" s="71" t="s">
        <v>49</v>
      </c>
      <c r="X1069" s="72"/>
      <c r="Y1069" s="65" t="s">
        <v>12</v>
      </c>
    </row>
    <row r="1070">
      <c r="A1070" s="66" t="s">
        <v>63</v>
      </c>
      <c r="B1070" s="66">
        <v>4.5916947E7</v>
      </c>
      <c r="C1070" s="66" t="s">
        <v>4290</v>
      </c>
      <c r="D1070" s="66" t="s">
        <v>106</v>
      </c>
      <c r="E1070" s="66" t="s">
        <v>4291</v>
      </c>
      <c r="F1070" s="66" t="s">
        <v>4292</v>
      </c>
      <c r="G1070" s="66">
        <v>372.0</v>
      </c>
      <c r="H1070" s="66">
        <v>2.0180308E7</v>
      </c>
      <c r="I1070" s="66">
        <v>0.0</v>
      </c>
      <c r="J1070" s="66">
        <v>7.0</v>
      </c>
      <c r="K1070" s="67"/>
      <c r="L1070" s="67"/>
      <c r="M1070" s="68" t="s">
        <v>4293</v>
      </c>
      <c r="N1070" s="66">
        <v>235959.0</v>
      </c>
      <c r="O1070" s="66">
        <v>2.0180308E7</v>
      </c>
      <c r="P1070" s="66" t="s">
        <v>2446</v>
      </c>
      <c r="Q1070" s="66">
        <v>17.0</v>
      </c>
      <c r="R1070" s="66">
        <v>2.0180308E7</v>
      </c>
      <c r="S1070" s="70">
        <v>1.0</v>
      </c>
      <c r="T1070" s="70">
        <v>0.0</v>
      </c>
      <c r="U1070" s="71" t="s">
        <v>2608</v>
      </c>
      <c r="V1070" s="71" t="s">
        <v>2609</v>
      </c>
      <c r="W1070" s="71" t="s">
        <v>49</v>
      </c>
      <c r="X1070" s="72"/>
      <c r="Y1070" s="65" t="s">
        <v>12</v>
      </c>
    </row>
    <row r="1071">
      <c r="A1071" s="66" t="s">
        <v>69</v>
      </c>
      <c r="B1071" s="66">
        <v>9312848.0</v>
      </c>
      <c r="C1071" s="66" t="s">
        <v>4294</v>
      </c>
      <c r="D1071" s="66" t="s">
        <v>123</v>
      </c>
      <c r="E1071" s="66" t="s">
        <v>4295</v>
      </c>
      <c r="F1071" s="66" t="s">
        <v>4296</v>
      </c>
      <c r="G1071" s="66">
        <v>5746.0</v>
      </c>
      <c r="H1071" s="66">
        <v>2.0190105E7</v>
      </c>
      <c r="I1071" s="66">
        <v>0.0</v>
      </c>
      <c r="J1071" s="66">
        <v>60.0</v>
      </c>
      <c r="K1071" s="67"/>
      <c r="L1071" s="67"/>
      <c r="M1071" s="68" t="s">
        <v>4297</v>
      </c>
      <c r="N1071" s="66">
        <v>235959.0</v>
      </c>
      <c r="O1071" s="66">
        <v>2.0190105E7</v>
      </c>
      <c r="P1071" s="66" t="s">
        <v>1433</v>
      </c>
      <c r="Q1071" s="66">
        <v>288.0</v>
      </c>
      <c r="R1071" s="66">
        <v>2.0190105E7</v>
      </c>
      <c r="S1071" s="70">
        <v>1.0</v>
      </c>
      <c r="T1071" s="70">
        <v>0.0</v>
      </c>
      <c r="U1071" s="71" t="s">
        <v>2608</v>
      </c>
      <c r="V1071" s="71" t="s">
        <v>2609</v>
      </c>
      <c r="W1071" s="71" t="s">
        <v>49</v>
      </c>
      <c r="X1071" s="72"/>
      <c r="Y1071" s="65" t="s">
        <v>12</v>
      </c>
    </row>
    <row r="1072">
      <c r="A1072" s="66" t="s">
        <v>60</v>
      </c>
      <c r="B1072" s="66">
        <v>3.54171544E8</v>
      </c>
      <c r="C1072" s="66" t="s">
        <v>4298</v>
      </c>
      <c r="D1072" s="66" t="s">
        <v>106</v>
      </c>
      <c r="E1072" s="66" t="s">
        <v>4299</v>
      </c>
      <c r="F1072" s="66" t="s">
        <v>4300</v>
      </c>
      <c r="G1072" s="66">
        <v>815.0</v>
      </c>
      <c r="H1072" s="66">
        <v>2.014021E7</v>
      </c>
      <c r="I1072" s="66">
        <v>0.0</v>
      </c>
      <c r="J1072" s="66">
        <v>1.0</v>
      </c>
      <c r="K1072" s="67"/>
      <c r="L1072" s="67"/>
      <c r="M1072" s="68" t="s">
        <v>4301</v>
      </c>
      <c r="N1072" s="66">
        <v>235959.0</v>
      </c>
      <c r="O1072" s="66">
        <v>2.014021E7</v>
      </c>
      <c r="P1072" s="66"/>
      <c r="Q1072" s="66">
        <v>37.0</v>
      </c>
      <c r="R1072" s="66">
        <v>2.014021E7</v>
      </c>
      <c r="S1072" s="70">
        <v>1.0</v>
      </c>
      <c r="T1072" s="70">
        <v>0.0</v>
      </c>
      <c r="U1072" s="71" t="s">
        <v>2608</v>
      </c>
      <c r="V1072" s="71" t="s">
        <v>2609</v>
      </c>
      <c r="W1072" s="71" t="s">
        <v>49</v>
      </c>
      <c r="X1072" s="72"/>
      <c r="Y1072" s="65" t="s">
        <v>12</v>
      </c>
    </row>
    <row r="1073">
      <c r="A1073" s="66" t="s">
        <v>62</v>
      </c>
      <c r="B1073" s="66">
        <v>1.157493E7</v>
      </c>
      <c r="C1073" s="66" t="s">
        <v>4302</v>
      </c>
      <c r="D1073" s="66" t="s">
        <v>118</v>
      </c>
      <c r="E1073" s="66" t="s">
        <v>4303</v>
      </c>
      <c r="F1073" s="66" t="s">
        <v>4304</v>
      </c>
      <c r="G1073" s="66">
        <v>269.0</v>
      </c>
      <c r="H1073" s="66">
        <v>2.0100228E7</v>
      </c>
      <c r="I1073" s="66">
        <v>0.0</v>
      </c>
      <c r="J1073" s="66">
        <v>5.0</v>
      </c>
      <c r="K1073" s="67"/>
      <c r="L1073" s="67"/>
      <c r="M1073" s="66" t="s">
        <v>121</v>
      </c>
      <c r="N1073" s="66">
        <v>235959.0</v>
      </c>
      <c r="O1073" s="66">
        <v>2.0100228E7</v>
      </c>
      <c r="P1073" s="66"/>
      <c r="Q1073" s="66">
        <v>11.0</v>
      </c>
      <c r="R1073" s="66">
        <v>2.0100228E7</v>
      </c>
      <c r="S1073" s="69">
        <v>1.0</v>
      </c>
      <c r="T1073" s="69">
        <v>1.0</v>
      </c>
      <c r="U1073" s="71" t="s">
        <v>2608</v>
      </c>
      <c r="V1073" s="71" t="s">
        <v>2609</v>
      </c>
      <c r="W1073" s="71" t="s">
        <v>50</v>
      </c>
      <c r="X1073" s="72"/>
      <c r="Y1073" s="66" t="s">
        <v>20</v>
      </c>
    </row>
    <row r="1074">
      <c r="A1074" s="65" t="s">
        <v>79</v>
      </c>
      <c r="B1074" s="66">
        <v>1.2821275E8</v>
      </c>
      <c r="C1074" s="65" t="s">
        <v>4305</v>
      </c>
      <c r="D1074" s="65" t="s">
        <v>629</v>
      </c>
      <c r="E1074" s="65" t="s">
        <v>4306</v>
      </c>
      <c r="F1074" s="66" t="s">
        <v>4307</v>
      </c>
      <c r="G1074" s="66">
        <v>1002.0</v>
      </c>
      <c r="H1074" s="66">
        <v>2.0180328E7</v>
      </c>
      <c r="I1074" s="66">
        <v>0.0</v>
      </c>
      <c r="J1074" s="66">
        <v>22.0</v>
      </c>
      <c r="K1074" s="67"/>
      <c r="L1074" s="67"/>
      <c r="M1074" s="68" t="s">
        <v>4308</v>
      </c>
      <c r="N1074" s="66">
        <v>235959.0</v>
      </c>
      <c r="O1074" s="66">
        <v>2.0180328E7</v>
      </c>
      <c r="P1074" s="66"/>
      <c r="Q1074" s="66">
        <v>69.0</v>
      </c>
      <c r="R1074" s="66">
        <v>2.0180328E7</v>
      </c>
      <c r="S1074" s="70">
        <v>1.0</v>
      </c>
      <c r="T1074" s="70">
        <v>0.0</v>
      </c>
      <c r="U1074" s="71" t="s">
        <v>2608</v>
      </c>
      <c r="V1074" s="71" t="s">
        <v>2609</v>
      </c>
      <c r="W1074" s="71" t="s">
        <v>51</v>
      </c>
      <c r="X1074" s="72"/>
      <c r="Y1074" s="66" t="s">
        <v>16</v>
      </c>
    </row>
    <row r="1075">
      <c r="A1075" s="66" t="s">
        <v>30</v>
      </c>
      <c r="B1075" s="66">
        <v>8155539.0</v>
      </c>
      <c r="C1075" s="66" t="s">
        <v>4309</v>
      </c>
      <c r="D1075" s="66" t="s">
        <v>1101</v>
      </c>
      <c r="E1075" s="66" t="s">
        <v>4310</v>
      </c>
      <c r="F1075" s="66" t="s">
        <v>4311</v>
      </c>
      <c r="G1075" s="66">
        <v>570.0</v>
      </c>
      <c r="H1075" s="66">
        <v>2.0140102E7</v>
      </c>
      <c r="I1075" s="66">
        <v>0.0</v>
      </c>
      <c r="J1075" s="66">
        <v>9.0</v>
      </c>
      <c r="K1075" s="67"/>
      <c r="L1075" s="67"/>
      <c r="M1075" s="68" t="s">
        <v>4312</v>
      </c>
      <c r="N1075" s="66">
        <v>235959.0</v>
      </c>
      <c r="O1075" s="66">
        <v>2.0140102E7</v>
      </c>
      <c r="P1075" s="67"/>
      <c r="Q1075" s="66">
        <v>23.0</v>
      </c>
      <c r="R1075" s="66">
        <v>2.0140102E7</v>
      </c>
      <c r="S1075" s="69">
        <v>1.0</v>
      </c>
      <c r="T1075" s="69">
        <v>0.0</v>
      </c>
      <c r="U1075" s="71" t="s">
        <v>2608</v>
      </c>
      <c r="V1075" s="71" t="s">
        <v>2609</v>
      </c>
      <c r="W1075" s="71" t="s">
        <v>49</v>
      </c>
      <c r="X1075" s="72"/>
      <c r="Y1075" s="65" t="s">
        <v>12</v>
      </c>
    </row>
    <row r="1076">
      <c r="A1076" s="68" t="s">
        <v>24</v>
      </c>
      <c r="B1076" s="66">
        <v>2.3945502E7</v>
      </c>
      <c r="C1076" s="66" t="s">
        <v>4313</v>
      </c>
      <c r="D1076" s="66" t="s">
        <v>112</v>
      </c>
      <c r="E1076" s="66" t="s">
        <v>4314</v>
      </c>
      <c r="F1076" s="66" t="s">
        <v>3537</v>
      </c>
      <c r="G1076" s="66">
        <v>417.0</v>
      </c>
      <c r="H1076" s="66">
        <v>2.0121221E7</v>
      </c>
      <c r="I1076" s="66">
        <v>0.0</v>
      </c>
      <c r="J1076" s="66">
        <v>7.0</v>
      </c>
      <c r="K1076" s="67"/>
      <c r="L1076" s="67"/>
      <c r="M1076" s="68" t="s">
        <v>3538</v>
      </c>
      <c r="N1076" s="66">
        <v>235959.0</v>
      </c>
      <c r="O1076" s="66">
        <v>2.0121221E7</v>
      </c>
      <c r="P1076" s="66" t="s">
        <v>3539</v>
      </c>
      <c r="Q1076" s="66">
        <v>22.0</v>
      </c>
      <c r="R1076" s="66">
        <v>2.0121221E7</v>
      </c>
      <c r="S1076" s="70">
        <v>1.0</v>
      </c>
      <c r="T1076" s="70">
        <v>0.0</v>
      </c>
      <c r="U1076" s="71" t="s">
        <v>2608</v>
      </c>
      <c r="V1076" s="71" t="s">
        <v>2609</v>
      </c>
      <c r="W1076" s="71" t="s">
        <v>49</v>
      </c>
      <c r="X1076" s="72"/>
      <c r="Y1076" s="65" t="s">
        <v>12</v>
      </c>
    </row>
    <row r="1077">
      <c r="A1077" s="65" t="s">
        <v>68</v>
      </c>
      <c r="B1077" s="66">
        <v>1.6420786E7</v>
      </c>
      <c r="C1077" s="65" t="s">
        <v>4315</v>
      </c>
      <c r="D1077" s="65" t="s">
        <v>112</v>
      </c>
      <c r="E1077" s="65" t="s">
        <v>4316</v>
      </c>
      <c r="F1077" s="66" t="s">
        <v>4317</v>
      </c>
      <c r="G1077" s="66">
        <v>180.0</v>
      </c>
      <c r="H1077" s="66">
        <v>2.0170707E7</v>
      </c>
      <c r="I1077" s="66">
        <v>0.0</v>
      </c>
      <c r="J1077" s="66">
        <v>2.0</v>
      </c>
      <c r="K1077" s="67"/>
      <c r="L1077" s="67"/>
      <c r="M1077" s="68" t="s">
        <v>4318</v>
      </c>
      <c r="N1077" s="66">
        <v>235959.0</v>
      </c>
      <c r="O1077" s="66">
        <v>2.0170707E7</v>
      </c>
      <c r="P1077" s="67"/>
      <c r="Q1077" s="66">
        <v>7.0</v>
      </c>
      <c r="R1077" s="66">
        <v>2.0170707E7</v>
      </c>
      <c r="S1077" s="70">
        <v>1.0</v>
      </c>
      <c r="T1077" s="70">
        <v>0.0</v>
      </c>
      <c r="U1077" s="71" t="s">
        <v>2608</v>
      </c>
      <c r="V1077" s="71" t="s">
        <v>2609</v>
      </c>
      <c r="W1077" s="71" t="s">
        <v>49</v>
      </c>
      <c r="X1077" s="72"/>
      <c r="Y1077" s="65" t="s">
        <v>12</v>
      </c>
    </row>
    <row r="1078">
      <c r="A1078" s="65" t="s">
        <v>60</v>
      </c>
      <c r="B1078" s="66">
        <v>1.09977466E8</v>
      </c>
      <c r="C1078" s="65" t="s">
        <v>4319</v>
      </c>
      <c r="D1078" s="65" t="s">
        <v>106</v>
      </c>
      <c r="E1078" s="65" t="s">
        <v>4320</v>
      </c>
      <c r="F1078" s="66" t="s">
        <v>4321</v>
      </c>
      <c r="G1078" s="66">
        <v>1075.0</v>
      </c>
      <c r="H1078" s="66">
        <v>2.0030722E7</v>
      </c>
      <c r="I1078" s="66">
        <v>0.0</v>
      </c>
      <c r="J1078" s="66">
        <v>1.0</v>
      </c>
      <c r="K1078" s="67"/>
      <c r="L1078" s="67"/>
      <c r="M1078" s="68" t="s">
        <v>4322</v>
      </c>
      <c r="N1078" s="66">
        <v>235959.0</v>
      </c>
      <c r="O1078" s="66">
        <v>2.0030722E7</v>
      </c>
      <c r="P1078" s="66"/>
      <c r="Q1078" s="66">
        <v>44.0</v>
      </c>
      <c r="R1078" s="66">
        <v>2.0030722E7</v>
      </c>
      <c r="S1078" s="70">
        <v>1.0</v>
      </c>
      <c r="T1078" s="70">
        <v>0.0</v>
      </c>
      <c r="U1078" s="71" t="s">
        <v>2608</v>
      </c>
      <c r="V1078" s="71" t="s">
        <v>2609</v>
      </c>
      <c r="W1078" s="71" t="s">
        <v>49</v>
      </c>
      <c r="X1078" s="72"/>
      <c r="Y1078" s="65" t="s">
        <v>12</v>
      </c>
    </row>
    <row r="1079">
      <c r="A1079" s="73" t="s">
        <v>60</v>
      </c>
      <c r="B1079" s="66">
        <v>2.39327718E8</v>
      </c>
      <c r="C1079" s="65" t="s">
        <v>4323</v>
      </c>
      <c r="D1079" s="65" t="s">
        <v>258</v>
      </c>
      <c r="E1079" s="65" t="s">
        <v>4324</v>
      </c>
      <c r="F1079" s="66" t="s">
        <v>4325</v>
      </c>
      <c r="G1079" s="66">
        <v>280.0</v>
      </c>
      <c r="H1079" s="66">
        <v>2.0080419E7</v>
      </c>
      <c r="I1079" s="66">
        <v>0.0</v>
      </c>
      <c r="J1079" s="66">
        <v>2.0</v>
      </c>
      <c r="K1079" s="67"/>
      <c r="L1079" s="67"/>
      <c r="M1079" s="68" t="s">
        <v>4326</v>
      </c>
      <c r="N1079" s="66">
        <v>235959.0</v>
      </c>
      <c r="O1079" s="66">
        <v>2.0080419E7</v>
      </c>
      <c r="P1079" s="67"/>
      <c r="Q1079" s="66">
        <v>17.0</v>
      </c>
      <c r="R1079" s="66">
        <v>2.0080419E7</v>
      </c>
      <c r="S1079" s="70">
        <v>1.0</v>
      </c>
      <c r="T1079" s="70">
        <v>0.0</v>
      </c>
      <c r="U1079" s="71" t="s">
        <v>2608</v>
      </c>
      <c r="V1079" s="71" t="s">
        <v>2609</v>
      </c>
      <c r="W1079" s="71" t="s">
        <v>51</v>
      </c>
      <c r="X1079" s="65"/>
      <c r="Y1079" s="66" t="s">
        <v>16</v>
      </c>
    </row>
    <row r="1080">
      <c r="A1080" s="68" t="s">
        <v>24</v>
      </c>
      <c r="B1080" s="66">
        <v>4.9182133E7</v>
      </c>
      <c r="C1080" s="66" t="s">
        <v>349</v>
      </c>
      <c r="D1080" s="66" t="s">
        <v>123</v>
      </c>
      <c r="E1080" s="66" t="s">
        <v>350</v>
      </c>
      <c r="F1080" s="66" t="s">
        <v>4327</v>
      </c>
      <c r="G1080" s="66">
        <v>1555.0</v>
      </c>
      <c r="H1080" s="66">
        <v>2.0170425E7</v>
      </c>
      <c r="I1080" s="66">
        <v>0.0</v>
      </c>
      <c r="J1080" s="66">
        <v>5.0</v>
      </c>
      <c r="K1080" s="67"/>
      <c r="L1080" s="67"/>
      <c r="M1080" s="68" t="s">
        <v>4328</v>
      </c>
      <c r="N1080" s="66">
        <v>235959.0</v>
      </c>
      <c r="O1080" s="66">
        <v>2.0170425E7</v>
      </c>
      <c r="P1080" s="66" t="s">
        <v>353</v>
      </c>
      <c r="Q1080" s="66">
        <v>71.0</v>
      </c>
      <c r="R1080" s="66">
        <v>2.0170425E7</v>
      </c>
      <c r="S1080" s="70">
        <v>1.0</v>
      </c>
      <c r="T1080" s="70">
        <v>0.0</v>
      </c>
      <c r="U1080" s="71" t="s">
        <v>2608</v>
      </c>
      <c r="V1080" s="71" t="s">
        <v>2609</v>
      </c>
      <c r="W1080" s="71" t="s">
        <v>50</v>
      </c>
      <c r="X1080" s="72"/>
      <c r="Y1080" s="65" t="s">
        <v>14</v>
      </c>
    </row>
    <row r="1081">
      <c r="A1081" s="66" t="s">
        <v>79</v>
      </c>
      <c r="B1081" s="66">
        <v>1.09259667E8</v>
      </c>
      <c r="C1081" s="66" t="s">
        <v>4329</v>
      </c>
      <c r="D1081" s="66" t="s">
        <v>827</v>
      </c>
      <c r="E1081" s="66" t="s">
        <v>4330</v>
      </c>
      <c r="F1081" s="66" t="s">
        <v>4331</v>
      </c>
      <c r="G1081" s="66">
        <v>388.0</v>
      </c>
      <c r="H1081" s="66">
        <v>2.0161102E7</v>
      </c>
      <c r="I1081" s="66">
        <v>0.0</v>
      </c>
      <c r="J1081" s="66">
        <v>7.0</v>
      </c>
      <c r="K1081" s="67"/>
      <c r="L1081" s="67"/>
      <c r="M1081" s="68" t="s">
        <v>4332</v>
      </c>
      <c r="N1081" s="66">
        <v>235959.0</v>
      </c>
      <c r="O1081" s="66">
        <v>2.0161102E7</v>
      </c>
      <c r="P1081" s="66" t="s">
        <v>3631</v>
      </c>
      <c r="Q1081" s="66">
        <v>23.0</v>
      </c>
      <c r="R1081" s="66">
        <v>2.0161102E7</v>
      </c>
      <c r="S1081" s="76">
        <v>1.0</v>
      </c>
      <c r="T1081" s="70">
        <v>0.0</v>
      </c>
      <c r="U1081" s="71" t="s">
        <v>2608</v>
      </c>
      <c r="V1081" s="71" t="s">
        <v>2609</v>
      </c>
      <c r="W1081" s="71" t="s">
        <v>50</v>
      </c>
      <c r="X1081" s="71"/>
      <c r="Y1081" s="65" t="s">
        <v>14</v>
      </c>
    </row>
    <row r="1082">
      <c r="A1082" s="73" t="s">
        <v>24</v>
      </c>
      <c r="B1082" s="66">
        <v>6978282.0</v>
      </c>
      <c r="C1082" s="65" t="s">
        <v>4333</v>
      </c>
      <c r="D1082" s="65" t="s">
        <v>106</v>
      </c>
      <c r="E1082" s="65" t="s">
        <v>4334</v>
      </c>
      <c r="F1082" s="66" t="s">
        <v>4335</v>
      </c>
      <c r="G1082" s="66">
        <v>3992.0</v>
      </c>
      <c r="H1082" s="66">
        <v>2.0090728E7</v>
      </c>
      <c r="I1082" s="66">
        <v>0.0</v>
      </c>
      <c r="J1082" s="66">
        <v>14.0</v>
      </c>
      <c r="K1082" s="67"/>
      <c r="L1082" s="67"/>
      <c r="M1082" s="66" t="s">
        <v>121</v>
      </c>
      <c r="N1082" s="66">
        <v>235959.0</v>
      </c>
      <c r="O1082" s="66">
        <v>2.0090728E7</v>
      </c>
      <c r="P1082" s="66"/>
      <c r="Q1082" s="66">
        <v>172.0</v>
      </c>
      <c r="R1082" s="66">
        <v>2.0090728E7</v>
      </c>
      <c r="S1082" s="70">
        <v>1.0</v>
      </c>
      <c r="T1082" s="70">
        <v>0.0</v>
      </c>
      <c r="U1082" s="71" t="s">
        <v>2608</v>
      </c>
      <c r="V1082" s="71" t="s">
        <v>2609</v>
      </c>
      <c r="W1082" s="71" t="s">
        <v>49</v>
      </c>
      <c r="X1082" s="72"/>
      <c r="Y1082" s="65" t="s">
        <v>14</v>
      </c>
    </row>
    <row r="1083">
      <c r="A1083" s="66" t="s">
        <v>60</v>
      </c>
      <c r="B1083" s="66">
        <v>4.23677121E8</v>
      </c>
      <c r="C1083" s="66" t="s">
        <v>4336</v>
      </c>
      <c r="D1083" s="66" t="s">
        <v>123</v>
      </c>
      <c r="E1083" s="66" t="s">
        <v>4337</v>
      </c>
      <c r="F1083" s="66" t="s">
        <v>4338</v>
      </c>
      <c r="G1083" s="66">
        <v>444.0</v>
      </c>
      <c r="H1083" s="66">
        <v>2.0180112E7</v>
      </c>
      <c r="I1083" s="66">
        <v>0.0</v>
      </c>
      <c r="J1083" s="66">
        <v>1.0</v>
      </c>
      <c r="K1083" s="67"/>
      <c r="L1083" s="67"/>
      <c r="M1083" s="68" t="s">
        <v>4339</v>
      </c>
      <c r="N1083" s="66">
        <v>235959.0</v>
      </c>
      <c r="O1083" s="66">
        <v>2.0180112E7</v>
      </c>
      <c r="P1083" s="66"/>
      <c r="Q1083" s="66">
        <v>22.0</v>
      </c>
      <c r="R1083" s="66">
        <v>2.0180112E7</v>
      </c>
      <c r="S1083" s="70">
        <v>1.0</v>
      </c>
      <c r="T1083" s="70">
        <v>0.0</v>
      </c>
      <c r="U1083" s="71" t="s">
        <v>2608</v>
      </c>
      <c r="V1083" s="71" t="s">
        <v>2609</v>
      </c>
      <c r="W1083" s="71" t="s">
        <v>49</v>
      </c>
      <c r="X1083" s="72"/>
      <c r="Y1083" s="65" t="s">
        <v>12</v>
      </c>
    </row>
    <row r="1084">
      <c r="A1084" s="65" t="s">
        <v>60</v>
      </c>
      <c r="B1084" s="66">
        <v>1.94318984E8</v>
      </c>
      <c r="C1084" s="65" t="s">
        <v>4340</v>
      </c>
      <c r="D1084" s="65" t="s">
        <v>106</v>
      </c>
      <c r="E1084" s="65" t="s">
        <v>4341</v>
      </c>
      <c r="F1084" s="66" t="s">
        <v>4342</v>
      </c>
      <c r="G1084" s="66">
        <v>58.0</v>
      </c>
      <c r="H1084" s="66">
        <v>2.0060716E7</v>
      </c>
      <c r="I1084" s="66">
        <v>0.0</v>
      </c>
      <c r="J1084" s="66">
        <v>1.0</v>
      </c>
      <c r="K1084" s="67"/>
      <c r="L1084" s="67"/>
      <c r="M1084" s="68" t="s">
        <v>4343</v>
      </c>
      <c r="N1084" s="66">
        <v>235959.0</v>
      </c>
      <c r="O1084" s="66">
        <v>2.0060716E7</v>
      </c>
      <c r="P1084" s="67"/>
      <c r="Q1084" s="66">
        <v>3.0</v>
      </c>
      <c r="R1084" s="66">
        <v>2.0060716E7</v>
      </c>
      <c r="S1084" s="70">
        <v>1.0</v>
      </c>
      <c r="T1084" s="70">
        <v>0.0</v>
      </c>
      <c r="U1084" s="71" t="s">
        <v>2608</v>
      </c>
      <c r="V1084" s="71" t="s">
        <v>2609</v>
      </c>
      <c r="W1084" s="71" t="s">
        <v>49</v>
      </c>
      <c r="X1084" s="72"/>
      <c r="Y1084" s="65" t="s">
        <v>12</v>
      </c>
    </row>
    <row r="1085">
      <c r="A1085" s="68" t="s">
        <v>24</v>
      </c>
      <c r="B1085" s="66">
        <v>5.179614E7</v>
      </c>
      <c r="C1085" s="66" t="s">
        <v>4344</v>
      </c>
      <c r="D1085" s="66" t="s">
        <v>112</v>
      </c>
      <c r="E1085" s="66" t="s">
        <v>4345</v>
      </c>
      <c r="F1085" s="66" t="s">
        <v>4346</v>
      </c>
      <c r="G1085" s="66">
        <v>221.0</v>
      </c>
      <c r="H1085" s="66">
        <v>2.0171103E7</v>
      </c>
      <c r="I1085" s="66">
        <v>0.0</v>
      </c>
      <c r="J1085" s="66">
        <v>4.0</v>
      </c>
      <c r="K1085" s="67"/>
      <c r="L1085" s="67"/>
      <c r="M1085" s="68" t="s">
        <v>4347</v>
      </c>
      <c r="N1085" s="66">
        <v>235959.0</v>
      </c>
      <c r="O1085" s="66">
        <v>2.0171103E7</v>
      </c>
      <c r="P1085" s="66" t="s">
        <v>417</v>
      </c>
      <c r="Q1085" s="66">
        <v>11.0</v>
      </c>
      <c r="R1085" s="66">
        <v>2.0171103E7</v>
      </c>
      <c r="S1085" s="69">
        <v>1.0</v>
      </c>
      <c r="T1085" s="69">
        <v>0.0</v>
      </c>
      <c r="U1085" s="71" t="s">
        <v>2608</v>
      </c>
      <c r="V1085" s="71" t="s">
        <v>2609</v>
      </c>
      <c r="W1085" s="71" t="s">
        <v>49</v>
      </c>
      <c r="X1085" s="72"/>
      <c r="Y1085" s="65" t="s">
        <v>12</v>
      </c>
    </row>
    <row r="1086">
      <c r="A1086" s="74" t="s">
        <v>59</v>
      </c>
      <c r="B1086" s="66">
        <v>9.7638324E7</v>
      </c>
      <c r="C1086" s="65" t="s">
        <v>4348</v>
      </c>
      <c r="D1086" s="65" t="s">
        <v>112</v>
      </c>
      <c r="E1086" s="65" t="s">
        <v>4349</v>
      </c>
      <c r="F1086" s="66" t="s">
        <v>4350</v>
      </c>
      <c r="G1086" s="66">
        <v>163.0</v>
      </c>
      <c r="H1086" s="66">
        <v>2.0100509E7</v>
      </c>
      <c r="I1086" s="66">
        <v>0.0</v>
      </c>
      <c r="J1086" s="66">
        <v>1.0</v>
      </c>
      <c r="K1086" s="67"/>
      <c r="L1086" s="67"/>
      <c r="M1086" s="68" t="s">
        <v>4351</v>
      </c>
      <c r="N1086" s="66">
        <v>235959.0</v>
      </c>
      <c r="O1086" s="66">
        <v>2.0100509E7</v>
      </c>
      <c r="P1086" s="66"/>
      <c r="Q1086" s="66">
        <v>11.0</v>
      </c>
      <c r="R1086" s="66">
        <v>2.0100509E7</v>
      </c>
      <c r="S1086" s="70">
        <v>1.0</v>
      </c>
      <c r="T1086" s="70">
        <v>0.0</v>
      </c>
      <c r="U1086" s="71" t="s">
        <v>2608</v>
      </c>
      <c r="V1086" s="71" t="s">
        <v>2609</v>
      </c>
      <c r="W1086" s="71" t="s">
        <v>49</v>
      </c>
      <c r="X1086" s="72"/>
      <c r="Y1086" s="65" t="s">
        <v>12</v>
      </c>
    </row>
    <row r="1087">
      <c r="A1087" s="66" t="s">
        <v>37</v>
      </c>
      <c r="B1087" s="66">
        <v>4.0481023E7</v>
      </c>
      <c r="C1087" s="66" t="s">
        <v>4352</v>
      </c>
      <c r="D1087" s="66" t="s">
        <v>112</v>
      </c>
      <c r="E1087" s="66" t="s">
        <v>4353</v>
      </c>
      <c r="F1087" s="66" t="s">
        <v>4354</v>
      </c>
      <c r="G1087" s="66">
        <v>195.0</v>
      </c>
      <c r="H1087" s="66">
        <v>2.0160405E7</v>
      </c>
      <c r="I1087" s="66">
        <v>0.0</v>
      </c>
      <c r="J1087" s="66">
        <v>2.0</v>
      </c>
      <c r="K1087" s="67"/>
      <c r="L1087" s="67"/>
      <c r="M1087" s="66" t="s">
        <v>121</v>
      </c>
      <c r="N1087" s="66">
        <v>235959.0</v>
      </c>
      <c r="O1087" s="66">
        <v>2.0160405E7</v>
      </c>
      <c r="P1087" s="67"/>
      <c r="Q1087" s="66">
        <v>13.0</v>
      </c>
      <c r="R1087" s="66">
        <v>2.0160405E7</v>
      </c>
      <c r="S1087" s="69">
        <v>1.0</v>
      </c>
      <c r="T1087" s="69">
        <v>0.0</v>
      </c>
      <c r="U1087" s="71" t="s">
        <v>2608</v>
      </c>
      <c r="V1087" s="71" t="s">
        <v>2609</v>
      </c>
      <c r="W1087" s="71" t="s">
        <v>49</v>
      </c>
      <c r="X1087" s="72"/>
      <c r="Y1087" s="65" t="s">
        <v>12</v>
      </c>
    </row>
    <row r="1088">
      <c r="A1088" s="68" t="s">
        <v>59</v>
      </c>
      <c r="B1088" s="66">
        <v>1.61600984E8</v>
      </c>
      <c r="C1088" s="66" t="s">
        <v>4355</v>
      </c>
      <c r="D1088" s="66" t="s">
        <v>123</v>
      </c>
      <c r="E1088" s="66" t="s">
        <v>4356</v>
      </c>
      <c r="F1088" s="66" t="s">
        <v>4357</v>
      </c>
      <c r="G1088" s="66">
        <v>272.0</v>
      </c>
      <c r="H1088" s="66">
        <v>2.0151231E7</v>
      </c>
      <c r="I1088" s="66">
        <v>0.0</v>
      </c>
      <c r="J1088" s="66">
        <v>1.0</v>
      </c>
      <c r="K1088" s="67"/>
      <c r="L1088" s="67"/>
      <c r="M1088" s="68" t="s">
        <v>4358</v>
      </c>
      <c r="N1088" s="66">
        <v>235959.0</v>
      </c>
      <c r="O1088" s="66">
        <v>2.0151231E7</v>
      </c>
      <c r="P1088" s="67"/>
      <c r="Q1088" s="66">
        <v>17.0</v>
      </c>
      <c r="R1088" s="66">
        <v>2.0151231E7</v>
      </c>
      <c r="S1088" s="70">
        <v>1.0</v>
      </c>
      <c r="T1088" s="70">
        <v>0.0</v>
      </c>
      <c r="U1088" s="71" t="s">
        <v>2608</v>
      </c>
      <c r="V1088" s="71" t="s">
        <v>2609</v>
      </c>
      <c r="W1088" s="71" t="s">
        <v>49</v>
      </c>
      <c r="X1088" s="72"/>
      <c r="Y1088" s="65" t="s">
        <v>12</v>
      </c>
    </row>
    <row r="1089">
      <c r="A1089" s="68" t="s">
        <v>11</v>
      </c>
      <c r="B1089" s="66">
        <v>935051.0</v>
      </c>
      <c r="C1089" s="66" t="s">
        <v>4359</v>
      </c>
      <c r="D1089" s="66" t="s">
        <v>112</v>
      </c>
      <c r="E1089" s="66" t="s">
        <v>4360</v>
      </c>
      <c r="F1089" s="66" t="s">
        <v>4361</v>
      </c>
      <c r="G1089" s="66">
        <v>1093.0</v>
      </c>
      <c r="H1089" s="66">
        <v>2.0140202E7</v>
      </c>
      <c r="I1089" s="66">
        <v>0.0</v>
      </c>
      <c r="J1089" s="66">
        <v>17.0</v>
      </c>
      <c r="K1089" s="67"/>
      <c r="L1089" s="67"/>
      <c r="M1089" s="68" t="s">
        <v>4362</v>
      </c>
      <c r="N1089" s="66">
        <v>235959.0</v>
      </c>
      <c r="O1089" s="66">
        <v>2.0140202E7</v>
      </c>
      <c r="P1089" s="66" t="s">
        <v>4363</v>
      </c>
      <c r="Q1089" s="66">
        <v>63.0</v>
      </c>
      <c r="R1089" s="66">
        <v>2.0140202E7</v>
      </c>
      <c r="S1089" s="70">
        <v>1.0</v>
      </c>
      <c r="T1089" s="70">
        <v>0.0</v>
      </c>
      <c r="U1089" s="71" t="s">
        <v>2608</v>
      </c>
      <c r="V1089" s="71" t="s">
        <v>2609</v>
      </c>
      <c r="W1089" s="71" t="s">
        <v>49</v>
      </c>
      <c r="X1089" s="72"/>
      <c r="Y1089" s="65" t="s">
        <v>12</v>
      </c>
    </row>
    <row r="1090">
      <c r="A1090" s="66" t="s">
        <v>60</v>
      </c>
      <c r="B1090" s="66">
        <v>3.35340771E8</v>
      </c>
      <c r="C1090" s="66" t="s">
        <v>4364</v>
      </c>
      <c r="D1090" s="66" t="s">
        <v>112</v>
      </c>
      <c r="E1090" s="66" t="s">
        <v>4365</v>
      </c>
      <c r="F1090" s="66" t="s">
        <v>4366</v>
      </c>
      <c r="G1090" s="66">
        <v>1551.0</v>
      </c>
      <c r="H1090" s="66">
        <v>2.013021E7</v>
      </c>
      <c r="I1090" s="66">
        <v>0.0</v>
      </c>
      <c r="J1090" s="66">
        <v>1.0</v>
      </c>
      <c r="K1090" s="67"/>
      <c r="L1090" s="67"/>
      <c r="M1090" s="68" t="s">
        <v>4367</v>
      </c>
      <c r="N1090" s="66">
        <v>235959.0</v>
      </c>
      <c r="O1090" s="66">
        <v>2.013021E7</v>
      </c>
      <c r="P1090" s="67"/>
      <c r="Q1090" s="66">
        <v>92.0</v>
      </c>
      <c r="R1090" s="66">
        <v>2.013021E7</v>
      </c>
      <c r="S1090" s="70">
        <v>1.0</v>
      </c>
      <c r="T1090" s="70">
        <v>0.0</v>
      </c>
      <c r="U1090" s="71" t="s">
        <v>2608</v>
      </c>
      <c r="V1090" s="71" t="s">
        <v>2609</v>
      </c>
      <c r="W1090" s="71" t="s">
        <v>49</v>
      </c>
      <c r="X1090" s="72"/>
      <c r="Y1090" s="65" t="s">
        <v>12</v>
      </c>
    </row>
    <row r="1091">
      <c r="A1091" s="66" t="s">
        <v>60</v>
      </c>
      <c r="B1091" s="66">
        <v>3.82561681E8</v>
      </c>
      <c r="C1091" s="66" t="s">
        <v>4368</v>
      </c>
      <c r="D1091" s="66" t="s">
        <v>112</v>
      </c>
      <c r="E1091" s="66" t="s">
        <v>4369</v>
      </c>
      <c r="F1091" s="66" t="s">
        <v>4370</v>
      </c>
      <c r="G1091" s="66">
        <v>1804.0</v>
      </c>
      <c r="H1091" s="66">
        <v>2.0150913E7</v>
      </c>
      <c r="I1091" s="66">
        <v>0.0</v>
      </c>
      <c r="J1091" s="66">
        <v>1.0</v>
      </c>
      <c r="K1091" s="67"/>
      <c r="L1091" s="67"/>
      <c r="M1091" s="68" t="s">
        <v>4371</v>
      </c>
      <c r="N1091" s="66">
        <v>235959.0</v>
      </c>
      <c r="O1091" s="66">
        <v>2.0150913E7</v>
      </c>
      <c r="P1091" s="66"/>
      <c r="Q1091" s="66">
        <v>91.0</v>
      </c>
      <c r="R1091" s="66">
        <v>2.0150913E7</v>
      </c>
      <c r="S1091" s="70">
        <v>1.0</v>
      </c>
      <c r="T1091" s="70">
        <v>0.0</v>
      </c>
      <c r="U1091" s="71" t="s">
        <v>2608</v>
      </c>
      <c r="V1091" s="71" t="s">
        <v>2609</v>
      </c>
      <c r="W1091" s="71" t="s">
        <v>49</v>
      </c>
      <c r="X1091" s="71"/>
      <c r="Y1091" s="65" t="s">
        <v>12</v>
      </c>
    </row>
    <row r="1092">
      <c r="A1092" s="66" t="s">
        <v>79</v>
      </c>
      <c r="B1092" s="66">
        <v>1.04422719E8</v>
      </c>
      <c r="C1092" s="66" t="s">
        <v>4372</v>
      </c>
      <c r="D1092" s="66" t="s">
        <v>112</v>
      </c>
      <c r="E1092" s="66" t="s">
        <v>4373</v>
      </c>
      <c r="F1092" s="66" t="s">
        <v>4374</v>
      </c>
      <c r="G1092" s="66">
        <v>121.0</v>
      </c>
      <c r="H1092" s="66">
        <v>2.0160522E7</v>
      </c>
      <c r="I1092" s="66">
        <v>0.0</v>
      </c>
      <c r="J1092" s="66">
        <v>5.0</v>
      </c>
      <c r="K1092" s="67"/>
      <c r="L1092" s="67"/>
      <c r="M1092" s="68" t="s">
        <v>4375</v>
      </c>
      <c r="N1092" s="66">
        <v>235959.0</v>
      </c>
      <c r="O1092" s="66">
        <v>2.0160522E7</v>
      </c>
      <c r="P1092" s="66" t="s">
        <v>292</v>
      </c>
      <c r="Q1092" s="66">
        <v>5.0</v>
      </c>
      <c r="R1092" s="66">
        <v>2.0160522E7</v>
      </c>
      <c r="S1092" s="70">
        <v>1.0</v>
      </c>
      <c r="T1092" s="70">
        <v>0.0</v>
      </c>
      <c r="U1092" s="71" t="s">
        <v>2608</v>
      </c>
      <c r="V1092" s="71" t="s">
        <v>2609</v>
      </c>
      <c r="W1092" s="71" t="s">
        <v>49</v>
      </c>
      <c r="X1092" s="72"/>
      <c r="Y1092" s="65" t="s">
        <v>12</v>
      </c>
    </row>
    <row r="1093">
      <c r="A1093" s="65" t="s">
        <v>74</v>
      </c>
      <c r="B1093" s="66">
        <v>322192.0</v>
      </c>
      <c r="C1093" s="65" t="s">
        <v>4376</v>
      </c>
      <c r="D1093" s="65" t="s">
        <v>112</v>
      </c>
      <c r="E1093" s="65" t="s">
        <v>4377</v>
      </c>
      <c r="F1093" s="66" t="s">
        <v>4378</v>
      </c>
      <c r="G1093" s="66">
        <v>287.0</v>
      </c>
      <c r="H1093" s="66">
        <v>2.0151001E7</v>
      </c>
      <c r="I1093" s="66">
        <v>0.0</v>
      </c>
      <c r="J1093" s="66">
        <v>5.0</v>
      </c>
      <c r="K1093" s="67"/>
      <c r="L1093" s="67"/>
      <c r="M1093" s="68" t="s">
        <v>4379</v>
      </c>
      <c r="N1093" s="66">
        <v>235959.0</v>
      </c>
      <c r="O1093" s="66">
        <v>2.0151001E7</v>
      </c>
      <c r="P1093" s="66"/>
      <c r="Q1093" s="66">
        <v>17.0</v>
      </c>
      <c r="R1093" s="66">
        <v>2.0151001E7</v>
      </c>
      <c r="S1093" s="70">
        <v>1.0</v>
      </c>
      <c r="T1093" s="70">
        <v>0.0</v>
      </c>
      <c r="U1093" s="71" t="s">
        <v>2608</v>
      </c>
      <c r="V1093" s="71" t="s">
        <v>2609</v>
      </c>
      <c r="W1093" s="71" t="s">
        <v>49</v>
      </c>
      <c r="X1093" s="72"/>
      <c r="Y1093" s="65" t="s">
        <v>12</v>
      </c>
    </row>
    <row r="1094">
      <c r="A1094" s="74" t="s">
        <v>24</v>
      </c>
      <c r="B1094" s="66">
        <v>4.1339341E7</v>
      </c>
      <c r="C1094" s="65" t="s">
        <v>4380</v>
      </c>
      <c r="D1094" s="65" t="s">
        <v>123</v>
      </c>
      <c r="E1094" s="65" t="s">
        <v>4381</v>
      </c>
      <c r="F1094" s="66" t="s">
        <v>4382</v>
      </c>
      <c r="G1094" s="66">
        <v>598.0</v>
      </c>
      <c r="H1094" s="66">
        <v>2.0150928E7</v>
      </c>
      <c r="I1094" s="66">
        <v>0.0</v>
      </c>
      <c r="J1094" s="66">
        <v>4.0</v>
      </c>
      <c r="K1094" s="67"/>
      <c r="L1094" s="67"/>
      <c r="M1094" s="66" t="s">
        <v>121</v>
      </c>
      <c r="N1094" s="66">
        <v>235959.0</v>
      </c>
      <c r="O1094" s="66">
        <v>2.0150928E7</v>
      </c>
      <c r="P1094" s="67"/>
      <c r="Q1094" s="66">
        <v>35.0</v>
      </c>
      <c r="R1094" s="66">
        <v>2.0150928E7</v>
      </c>
      <c r="S1094" s="70">
        <v>1.0</v>
      </c>
      <c r="T1094" s="70">
        <v>0.0</v>
      </c>
      <c r="U1094" s="71" t="s">
        <v>2608</v>
      </c>
      <c r="V1094" s="71" t="s">
        <v>2609</v>
      </c>
      <c r="W1094" s="71" t="s">
        <v>49</v>
      </c>
      <c r="X1094" s="72"/>
      <c r="Y1094" s="65" t="s">
        <v>12</v>
      </c>
    </row>
    <row r="1095">
      <c r="A1095" s="73" t="s">
        <v>79</v>
      </c>
      <c r="B1095" s="66">
        <v>1.3549785E8</v>
      </c>
      <c r="C1095" s="65" t="s">
        <v>4383</v>
      </c>
      <c r="D1095" s="65" t="s">
        <v>106</v>
      </c>
      <c r="E1095" s="65" t="s">
        <v>4384</v>
      </c>
      <c r="F1095" s="66" t="s">
        <v>4385</v>
      </c>
      <c r="G1095" s="66">
        <v>430.0</v>
      </c>
      <c r="H1095" s="66">
        <v>2.0181023E7</v>
      </c>
      <c r="I1095" s="66">
        <v>0.0</v>
      </c>
      <c r="J1095" s="66">
        <v>15.0</v>
      </c>
      <c r="K1095" s="67"/>
      <c r="L1095" s="67"/>
      <c r="M1095" s="68" t="s">
        <v>4386</v>
      </c>
      <c r="N1095" s="66">
        <v>235959.0</v>
      </c>
      <c r="O1095" s="66">
        <v>2.0181023E7</v>
      </c>
      <c r="P1095" s="66" t="s">
        <v>4387</v>
      </c>
      <c r="Q1095" s="66">
        <v>26.0</v>
      </c>
      <c r="R1095" s="66">
        <v>2.0181023E7</v>
      </c>
      <c r="S1095" s="70">
        <v>1.0</v>
      </c>
      <c r="T1095" s="70">
        <v>0.0</v>
      </c>
      <c r="U1095" s="71" t="s">
        <v>2608</v>
      </c>
      <c r="V1095" s="71" t="s">
        <v>2609</v>
      </c>
      <c r="W1095" s="71" t="s">
        <v>49</v>
      </c>
      <c r="X1095" s="72"/>
      <c r="Y1095" s="65" t="s">
        <v>12</v>
      </c>
    </row>
    <row r="1096">
      <c r="A1096" s="65" t="s">
        <v>60</v>
      </c>
      <c r="B1096" s="66">
        <v>4.33845577E8</v>
      </c>
      <c r="C1096" s="65" t="s">
        <v>4388</v>
      </c>
      <c r="D1096" s="65" t="s">
        <v>244</v>
      </c>
      <c r="E1096" s="65" t="s">
        <v>4389</v>
      </c>
      <c r="F1096" s="66" t="s">
        <v>4390</v>
      </c>
      <c r="G1096" s="66">
        <v>1098.0</v>
      </c>
      <c r="H1096" s="66">
        <v>2.018082E7</v>
      </c>
      <c r="I1096" s="66">
        <v>0.0</v>
      </c>
      <c r="J1096" s="66">
        <v>1.0</v>
      </c>
      <c r="K1096" s="67"/>
      <c r="L1096" s="67"/>
      <c r="M1096" s="68" t="s">
        <v>4391</v>
      </c>
      <c r="N1096" s="66">
        <v>235959.0</v>
      </c>
      <c r="O1096" s="66">
        <v>2.018082E7</v>
      </c>
      <c r="P1096" s="66"/>
      <c r="Q1096" s="66">
        <v>48.0</v>
      </c>
      <c r="R1096" s="66">
        <v>2.018082E7</v>
      </c>
      <c r="S1096" s="70">
        <v>1.0</v>
      </c>
      <c r="T1096" s="70">
        <v>0.0</v>
      </c>
      <c r="U1096" s="71" t="s">
        <v>2608</v>
      </c>
      <c r="V1096" s="71" t="s">
        <v>2609</v>
      </c>
      <c r="W1096" s="71" t="s">
        <v>51</v>
      </c>
      <c r="X1096" s="72"/>
      <c r="Y1096" s="66" t="s">
        <v>16</v>
      </c>
    </row>
    <row r="1097">
      <c r="A1097" s="66" t="s">
        <v>60</v>
      </c>
      <c r="B1097" s="66">
        <v>2.14160778E8</v>
      </c>
      <c r="C1097" s="66" t="s">
        <v>4392</v>
      </c>
      <c r="D1097" s="66" t="s">
        <v>123</v>
      </c>
      <c r="E1097" s="66" t="s">
        <v>4393</v>
      </c>
      <c r="F1097" s="66" t="s">
        <v>4394</v>
      </c>
      <c r="G1097" s="66">
        <v>1904.0</v>
      </c>
      <c r="H1097" s="66">
        <v>2.0070419E7</v>
      </c>
      <c r="I1097" s="66">
        <v>0.0</v>
      </c>
      <c r="J1097" s="66">
        <v>1.0</v>
      </c>
      <c r="K1097" s="67"/>
      <c r="L1097" s="67"/>
      <c r="M1097" s="68" t="s">
        <v>4395</v>
      </c>
      <c r="N1097" s="66">
        <v>235959.0</v>
      </c>
      <c r="O1097" s="66">
        <v>2.0070419E7</v>
      </c>
      <c r="P1097" s="66"/>
      <c r="Q1097" s="66">
        <v>137.0</v>
      </c>
      <c r="R1097" s="66">
        <v>2.0070419E7</v>
      </c>
      <c r="S1097" s="70">
        <v>1.0</v>
      </c>
      <c r="T1097" s="70">
        <v>0.0</v>
      </c>
      <c r="U1097" s="71" t="s">
        <v>2608</v>
      </c>
      <c r="V1097" s="71" t="s">
        <v>2609</v>
      </c>
      <c r="W1097" s="71" t="s">
        <v>49</v>
      </c>
      <c r="X1097" s="72"/>
      <c r="Y1097" s="65" t="s">
        <v>12</v>
      </c>
    </row>
    <row r="1098">
      <c r="A1098" s="65" t="s">
        <v>60</v>
      </c>
      <c r="B1098" s="66">
        <v>5.3247019E7</v>
      </c>
      <c r="C1098" s="65" t="s">
        <v>4396</v>
      </c>
      <c r="D1098" s="65" t="s">
        <v>112</v>
      </c>
      <c r="E1098" s="65" t="s">
        <v>4397</v>
      </c>
      <c r="F1098" s="66" t="s">
        <v>4398</v>
      </c>
      <c r="G1098" s="66">
        <v>482.0</v>
      </c>
      <c r="H1098" s="66">
        <v>2.0010701E7</v>
      </c>
      <c r="I1098" s="66">
        <v>0.0</v>
      </c>
      <c r="J1098" s="66">
        <v>2.0</v>
      </c>
      <c r="K1098" s="67"/>
      <c r="L1098" s="67"/>
      <c r="M1098" s="68" t="s">
        <v>4399</v>
      </c>
      <c r="N1098" s="66">
        <v>235959.0</v>
      </c>
      <c r="O1098" s="66">
        <v>2.0010701E7</v>
      </c>
      <c r="P1098" s="66"/>
      <c r="Q1098" s="66">
        <v>23.0</v>
      </c>
      <c r="R1098" s="66">
        <v>2.0010701E7</v>
      </c>
      <c r="S1098" s="70">
        <v>1.0</v>
      </c>
      <c r="T1098" s="70">
        <v>0.0</v>
      </c>
      <c r="U1098" s="71" t="s">
        <v>2608</v>
      </c>
      <c r="V1098" s="71" t="s">
        <v>2609</v>
      </c>
      <c r="W1098" s="71" t="s">
        <v>49</v>
      </c>
      <c r="X1098" s="72"/>
      <c r="Y1098" s="65" t="s">
        <v>12</v>
      </c>
    </row>
    <row r="1099">
      <c r="A1099" s="68" t="s">
        <v>59</v>
      </c>
      <c r="B1099" s="66">
        <v>2.00008755E8</v>
      </c>
      <c r="C1099" s="66" t="s">
        <v>4400</v>
      </c>
      <c r="D1099" s="66" t="s">
        <v>123</v>
      </c>
      <c r="E1099" s="66" t="s">
        <v>4401</v>
      </c>
      <c r="F1099" s="66" t="s">
        <v>4402</v>
      </c>
      <c r="G1099" s="66">
        <v>5975.0</v>
      </c>
      <c r="H1099" s="66">
        <v>2.0180916E7</v>
      </c>
      <c r="I1099" s="66">
        <v>0.0</v>
      </c>
      <c r="J1099" s="66">
        <v>112.0</v>
      </c>
      <c r="K1099" s="67"/>
      <c r="L1099" s="67"/>
      <c r="M1099" s="68" t="s">
        <v>4403</v>
      </c>
      <c r="N1099" s="66">
        <v>235959.0</v>
      </c>
      <c r="O1099" s="66">
        <v>2.0180916E7</v>
      </c>
      <c r="P1099" s="66" t="s">
        <v>732</v>
      </c>
      <c r="Q1099" s="66">
        <v>269.0</v>
      </c>
      <c r="R1099" s="66">
        <v>2.0180916E7</v>
      </c>
      <c r="S1099" s="70">
        <v>1.0</v>
      </c>
      <c r="T1099" s="70">
        <v>0.0</v>
      </c>
      <c r="U1099" s="71" t="s">
        <v>2608</v>
      </c>
      <c r="V1099" s="71" t="s">
        <v>2609</v>
      </c>
      <c r="W1099" s="71" t="s">
        <v>49</v>
      </c>
      <c r="X1099" s="72"/>
      <c r="Y1099" s="65" t="s">
        <v>12</v>
      </c>
    </row>
    <row r="1100">
      <c r="A1100" s="66" t="s">
        <v>60</v>
      </c>
      <c r="B1100" s="66">
        <v>1.46803176E8</v>
      </c>
      <c r="C1100" s="66" t="s">
        <v>4404</v>
      </c>
      <c r="D1100" s="66" t="s">
        <v>123</v>
      </c>
      <c r="E1100" s="66" t="s">
        <v>4405</v>
      </c>
      <c r="F1100" s="66" t="s">
        <v>4406</v>
      </c>
      <c r="G1100" s="66">
        <v>543.0</v>
      </c>
      <c r="H1100" s="66">
        <v>2.0041114E7</v>
      </c>
      <c r="I1100" s="66">
        <v>0.0</v>
      </c>
      <c r="J1100" s="66">
        <v>1.0</v>
      </c>
      <c r="K1100" s="67"/>
      <c r="L1100" s="67"/>
      <c r="M1100" s="68" t="s">
        <v>4407</v>
      </c>
      <c r="N1100" s="66">
        <v>235959.0</v>
      </c>
      <c r="O1100" s="66">
        <v>2.0041114E7</v>
      </c>
      <c r="P1100" s="66"/>
      <c r="Q1100" s="66">
        <v>25.0</v>
      </c>
      <c r="R1100" s="66">
        <v>2.0041114E7</v>
      </c>
      <c r="S1100" s="70">
        <v>1.0</v>
      </c>
      <c r="T1100" s="70">
        <v>0.0</v>
      </c>
      <c r="U1100" s="71" t="s">
        <v>2608</v>
      </c>
      <c r="V1100" s="71" t="s">
        <v>2609</v>
      </c>
      <c r="W1100" s="71" t="s">
        <v>49</v>
      </c>
      <c r="X1100" s="72"/>
      <c r="Y1100" s="65" t="s">
        <v>12</v>
      </c>
    </row>
    <row r="1101">
      <c r="A1101" s="66" t="s">
        <v>60</v>
      </c>
      <c r="B1101" s="66">
        <v>4.2609174E8</v>
      </c>
      <c r="C1101" s="66" t="s">
        <v>4408</v>
      </c>
      <c r="D1101" s="66" t="s">
        <v>112</v>
      </c>
      <c r="E1101" s="66" t="s">
        <v>4409</v>
      </c>
      <c r="F1101" s="66" t="s">
        <v>4410</v>
      </c>
      <c r="G1101" s="66">
        <v>486.0</v>
      </c>
      <c r="H1101" s="66">
        <v>2.0180331E7</v>
      </c>
      <c r="I1101" s="66">
        <v>0.0</v>
      </c>
      <c r="J1101" s="66">
        <v>1.0</v>
      </c>
      <c r="K1101" s="67"/>
      <c r="L1101" s="67"/>
      <c r="M1101" s="68" t="s">
        <v>4411</v>
      </c>
      <c r="N1101" s="66">
        <v>235959.0</v>
      </c>
      <c r="O1101" s="66">
        <v>2.0180331E7</v>
      </c>
      <c r="P1101" s="67"/>
      <c r="Q1101" s="66">
        <v>22.0</v>
      </c>
      <c r="R1101" s="66">
        <v>2.0180331E7</v>
      </c>
      <c r="S1101" s="70">
        <v>1.0</v>
      </c>
      <c r="T1101" s="70">
        <v>0.0</v>
      </c>
      <c r="U1101" s="71" t="s">
        <v>2608</v>
      </c>
      <c r="V1101" s="71" t="s">
        <v>2609</v>
      </c>
      <c r="W1101" s="71" t="s">
        <v>49</v>
      </c>
      <c r="X1101" s="72"/>
      <c r="Y1101" s="65" t="s">
        <v>12</v>
      </c>
    </row>
    <row r="1102">
      <c r="A1102" s="73" t="s">
        <v>59</v>
      </c>
      <c r="B1102" s="66">
        <v>2.3774411E7</v>
      </c>
      <c r="C1102" s="65" t="s">
        <v>354</v>
      </c>
      <c r="D1102" s="65" t="s">
        <v>106</v>
      </c>
      <c r="E1102" s="65" t="s">
        <v>355</v>
      </c>
      <c r="F1102" s="66" t="s">
        <v>356</v>
      </c>
      <c r="G1102" s="66">
        <v>584.0</v>
      </c>
      <c r="H1102" s="66">
        <v>2.0010309E7</v>
      </c>
      <c r="I1102" s="66">
        <v>0.0</v>
      </c>
      <c r="J1102" s="66">
        <v>1.0</v>
      </c>
      <c r="K1102" s="67"/>
      <c r="L1102" s="67"/>
      <c r="M1102" s="68" t="s">
        <v>4412</v>
      </c>
      <c r="N1102" s="66">
        <v>235959.0</v>
      </c>
      <c r="O1102" s="66">
        <v>2.0010309E7</v>
      </c>
      <c r="P1102" s="66"/>
      <c r="Q1102" s="66">
        <v>28.0</v>
      </c>
      <c r="R1102" s="66">
        <v>2.0010309E7</v>
      </c>
      <c r="S1102" s="70">
        <v>1.0</v>
      </c>
      <c r="T1102" s="70">
        <v>0.0</v>
      </c>
      <c r="U1102" s="71" t="s">
        <v>2608</v>
      </c>
      <c r="V1102" s="71" t="s">
        <v>2609</v>
      </c>
      <c r="W1102" s="71" t="s">
        <v>49</v>
      </c>
      <c r="X1102" s="65"/>
      <c r="Y1102" s="65" t="s">
        <v>12</v>
      </c>
    </row>
    <row r="1103">
      <c r="A1103" s="68" t="s">
        <v>19</v>
      </c>
      <c r="B1103" s="66">
        <v>3189195.0</v>
      </c>
      <c r="C1103" s="66" t="s">
        <v>4413</v>
      </c>
      <c r="D1103" s="66" t="s">
        <v>123</v>
      </c>
      <c r="E1103" s="66" t="s">
        <v>4414</v>
      </c>
      <c r="F1103" s="66" t="s">
        <v>4415</v>
      </c>
      <c r="G1103" s="66">
        <v>870.0</v>
      </c>
      <c r="H1103" s="66">
        <v>2.0160319E7</v>
      </c>
      <c r="I1103" s="66">
        <v>0.0</v>
      </c>
      <c r="J1103" s="66">
        <v>25.0</v>
      </c>
      <c r="K1103" s="67"/>
      <c r="L1103" s="67"/>
      <c r="M1103" s="68" t="s">
        <v>4416</v>
      </c>
      <c r="N1103" s="66">
        <v>235959.0</v>
      </c>
      <c r="O1103" s="66">
        <v>2.0160319E7</v>
      </c>
      <c r="P1103" s="66" t="s">
        <v>4417</v>
      </c>
      <c r="Q1103" s="66">
        <v>61.0</v>
      </c>
      <c r="R1103" s="66">
        <v>2.0160319E7</v>
      </c>
      <c r="S1103" s="70">
        <v>1.0</v>
      </c>
      <c r="T1103" s="70">
        <v>0.0</v>
      </c>
      <c r="U1103" s="71" t="s">
        <v>2608</v>
      </c>
      <c r="V1103" s="71" t="s">
        <v>2609</v>
      </c>
      <c r="W1103" s="71" t="s">
        <v>50</v>
      </c>
      <c r="X1103" s="72"/>
      <c r="Y1103" s="65" t="s">
        <v>14</v>
      </c>
    </row>
    <row r="1104">
      <c r="A1104" s="73" t="s">
        <v>59</v>
      </c>
      <c r="B1104" s="66">
        <v>1.65808248E8</v>
      </c>
      <c r="C1104" s="65" t="s">
        <v>4418</v>
      </c>
      <c r="D1104" s="65" t="s">
        <v>112</v>
      </c>
      <c r="E1104" s="65" t="s">
        <v>359</v>
      </c>
      <c r="F1104" s="66" t="s">
        <v>4419</v>
      </c>
      <c r="G1104" s="66">
        <v>250.0</v>
      </c>
      <c r="H1104" s="66">
        <v>2.0160306E7</v>
      </c>
      <c r="I1104" s="66">
        <v>0.0</v>
      </c>
      <c r="J1104" s="66">
        <v>1.0</v>
      </c>
      <c r="K1104" s="67"/>
      <c r="L1104" s="67"/>
      <c r="M1104" s="68" t="s">
        <v>4420</v>
      </c>
      <c r="N1104" s="66">
        <v>235959.0</v>
      </c>
      <c r="O1104" s="66">
        <v>2.0160306E7</v>
      </c>
      <c r="P1104" s="66"/>
      <c r="Q1104" s="66">
        <v>16.0</v>
      </c>
      <c r="R1104" s="66">
        <v>2.0160306E7</v>
      </c>
      <c r="S1104" s="70">
        <v>1.0</v>
      </c>
      <c r="T1104" s="70">
        <v>0.0</v>
      </c>
      <c r="U1104" s="71" t="s">
        <v>2608</v>
      </c>
      <c r="V1104" s="71" t="s">
        <v>2609</v>
      </c>
      <c r="W1104" s="71" t="s">
        <v>49</v>
      </c>
      <c r="X1104" s="72"/>
      <c r="Y1104" s="65" t="s">
        <v>12</v>
      </c>
    </row>
    <row r="1105">
      <c r="A1105" s="66" t="s">
        <v>40</v>
      </c>
      <c r="B1105" s="66">
        <v>1.133846E7</v>
      </c>
      <c r="C1105" s="66" t="s">
        <v>4421</v>
      </c>
      <c r="D1105" s="66" t="s">
        <v>123</v>
      </c>
      <c r="E1105" s="66" t="s">
        <v>4422</v>
      </c>
      <c r="F1105" s="66" t="s">
        <v>4423</v>
      </c>
      <c r="G1105" s="66">
        <v>399.0</v>
      </c>
      <c r="H1105" s="66">
        <v>2.0190718E7</v>
      </c>
      <c r="I1105" s="66">
        <v>0.0</v>
      </c>
      <c r="J1105" s="66">
        <v>13.0</v>
      </c>
      <c r="K1105" s="67"/>
      <c r="L1105" s="67"/>
      <c r="M1105" s="68" t="s">
        <v>4424</v>
      </c>
      <c r="N1105" s="66">
        <v>235959.0</v>
      </c>
      <c r="O1105" s="66">
        <v>2.0190718E7</v>
      </c>
      <c r="P1105" s="66" t="s">
        <v>4425</v>
      </c>
      <c r="Q1105" s="66">
        <v>28.0</v>
      </c>
      <c r="R1105" s="66">
        <v>2.0190718E7</v>
      </c>
      <c r="S1105" s="70">
        <v>1.0</v>
      </c>
      <c r="T1105" s="70">
        <v>0.0</v>
      </c>
      <c r="U1105" s="71" t="s">
        <v>2608</v>
      </c>
      <c r="V1105" s="71" t="s">
        <v>2609</v>
      </c>
      <c r="W1105" s="71" t="s">
        <v>49</v>
      </c>
      <c r="X1105" s="72"/>
      <c r="Y1105" s="65" t="s">
        <v>12</v>
      </c>
    </row>
    <row r="1106">
      <c r="A1106" s="74" t="s">
        <v>59</v>
      </c>
      <c r="B1106" s="66">
        <v>2.00977665E8</v>
      </c>
      <c r="C1106" s="65" t="s">
        <v>4426</v>
      </c>
      <c r="D1106" s="65" t="s">
        <v>106</v>
      </c>
      <c r="E1106" s="65" t="s">
        <v>4427</v>
      </c>
      <c r="F1106" s="66" t="s">
        <v>4428</v>
      </c>
      <c r="G1106" s="66">
        <v>727.0</v>
      </c>
      <c r="H1106" s="66">
        <v>2.0181018E7</v>
      </c>
      <c r="I1106" s="66">
        <v>0.0</v>
      </c>
      <c r="J1106" s="66">
        <v>17.0</v>
      </c>
      <c r="K1106" s="67"/>
      <c r="L1106" s="67"/>
      <c r="M1106" s="68" t="s">
        <v>4429</v>
      </c>
      <c r="N1106" s="66">
        <v>235959.0</v>
      </c>
      <c r="O1106" s="66">
        <v>2.0181018E7</v>
      </c>
      <c r="P1106" s="67"/>
      <c r="Q1106" s="66">
        <v>39.0</v>
      </c>
      <c r="R1106" s="66">
        <v>2.0181018E7</v>
      </c>
      <c r="S1106" s="70">
        <v>1.0</v>
      </c>
      <c r="T1106" s="70">
        <v>0.0</v>
      </c>
      <c r="U1106" s="71" t="s">
        <v>2608</v>
      </c>
      <c r="V1106" s="71" t="s">
        <v>2609</v>
      </c>
      <c r="W1106" s="71" t="s">
        <v>49</v>
      </c>
      <c r="X1106" s="72"/>
      <c r="Y1106" s="65" t="s">
        <v>12</v>
      </c>
    </row>
    <row r="1107">
      <c r="A1107" s="66" t="s">
        <v>79</v>
      </c>
      <c r="B1107" s="66">
        <v>1.23332565E8</v>
      </c>
      <c r="C1107" s="66" t="s">
        <v>4430</v>
      </c>
      <c r="D1107" s="66" t="s">
        <v>123</v>
      </c>
      <c r="E1107" s="66" t="s">
        <v>4431</v>
      </c>
      <c r="F1107" s="66" t="s">
        <v>4432</v>
      </c>
      <c r="G1107" s="66">
        <v>608.0</v>
      </c>
      <c r="H1107" s="66">
        <v>2.0171117E7</v>
      </c>
      <c r="I1107" s="66">
        <v>0.0</v>
      </c>
      <c r="J1107" s="66">
        <v>25.0</v>
      </c>
      <c r="K1107" s="67"/>
      <c r="L1107" s="67"/>
      <c r="M1107" s="68" t="s">
        <v>4433</v>
      </c>
      <c r="N1107" s="66">
        <v>235959.0</v>
      </c>
      <c r="O1107" s="66">
        <v>2.0171117E7</v>
      </c>
      <c r="P1107" s="66" t="s">
        <v>2181</v>
      </c>
      <c r="Q1107" s="66">
        <v>43.0</v>
      </c>
      <c r="R1107" s="66">
        <v>2.0171117E7</v>
      </c>
      <c r="S1107" s="70">
        <v>1.0</v>
      </c>
      <c r="T1107" s="70">
        <v>0.0</v>
      </c>
      <c r="U1107" s="71" t="s">
        <v>2608</v>
      </c>
      <c r="V1107" s="71" t="s">
        <v>2609</v>
      </c>
      <c r="W1107" s="71" t="s">
        <v>49</v>
      </c>
      <c r="X1107" s="72"/>
      <c r="Y1107" s="65" t="s">
        <v>12</v>
      </c>
    </row>
    <row r="1108">
      <c r="A1108" s="66" t="s">
        <v>60</v>
      </c>
      <c r="B1108" s="66">
        <v>1.12709747E8</v>
      </c>
      <c r="C1108" s="66" t="s">
        <v>4434</v>
      </c>
      <c r="D1108" s="66" t="s">
        <v>106</v>
      </c>
      <c r="E1108" s="66" t="s">
        <v>4435</v>
      </c>
      <c r="F1108" s="66" t="s">
        <v>4436</v>
      </c>
      <c r="G1108" s="66">
        <v>90.0</v>
      </c>
      <c r="H1108" s="66">
        <v>2.0030825E7</v>
      </c>
      <c r="I1108" s="66">
        <v>0.0</v>
      </c>
      <c r="J1108" s="66">
        <v>1.0</v>
      </c>
      <c r="K1108" s="67"/>
      <c r="L1108" s="67"/>
      <c r="M1108" s="68" t="s">
        <v>4437</v>
      </c>
      <c r="N1108" s="66">
        <v>235959.0</v>
      </c>
      <c r="O1108" s="66">
        <v>2.0030825E7</v>
      </c>
      <c r="P1108" s="67"/>
      <c r="Q1108" s="66">
        <v>4.0</v>
      </c>
      <c r="R1108" s="66">
        <v>2.0030825E7</v>
      </c>
      <c r="S1108" s="70">
        <v>1.0</v>
      </c>
      <c r="T1108" s="70">
        <v>0.0</v>
      </c>
      <c r="U1108" s="71" t="s">
        <v>2608</v>
      </c>
      <c r="V1108" s="71" t="s">
        <v>2609</v>
      </c>
      <c r="W1108" s="71" t="s">
        <v>50</v>
      </c>
      <c r="X1108" s="72"/>
      <c r="Y1108" s="65" t="s">
        <v>14</v>
      </c>
    </row>
    <row r="1109">
      <c r="A1109" s="66" t="s">
        <v>61</v>
      </c>
      <c r="B1109" s="66">
        <v>479801.0</v>
      </c>
      <c r="C1109" s="66" t="s">
        <v>4438</v>
      </c>
      <c r="D1109" s="66" t="s">
        <v>164</v>
      </c>
      <c r="E1109" s="66" t="s">
        <v>4439</v>
      </c>
      <c r="F1109" s="66" t="s">
        <v>4440</v>
      </c>
      <c r="G1109" s="66">
        <v>2606.0</v>
      </c>
      <c r="H1109" s="66">
        <v>2.0161126E7</v>
      </c>
      <c r="I1109" s="66">
        <v>0.0</v>
      </c>
      <c r="J1109" s="66">
        <v>26.0</v>
      </c>
      <c r="K1109" s="67"/>
      <c r="L1109" s="67"/>
      <c r="M1109" s="68" t="s">
        <v>4441</v>
      </c>
      <c r="N1109" s="66">
        <v>235959.0</v>
      </c>
      <c r="O1109" s="66">
        <v>2.0161126E7</v>
      </c>
      <c r="P1109" s="66"/>
      <c r="Q1109" s="66">
        <v>185.0</v>
      </c>
      <c r="R1109" s="66">
        <v>2.0161126E7</v>
      </c>
      <c r="S1109" s="69">
        <v>1.0</v>
      </c>
      <c r="T1109" s="69">
        <v>1.0</v>
      </c>
      <c r="U1109" s="71" t="s">
        <v>2608</v>
      </c>
      <c r="V1109" s="71" t="s">
        <v>2609</v>
      </c>
      <c r="W1109" s="71" t="s">
        <v>50</v>
      </c>
      <c r="X1109" s="71"/>
      <c r="Y1109" s="66" t="s">
        <v>20</v>
      </c>
    </row>
    <row r="1110">
      <c r="A1110" s="66" t="s">
        <v>60</v>
      </c>
      <c r="B1110" s="66">
        <v>4.49256204E8</v>
      </c>
      <c r="C1110" s="66" t="s">
        <v>4442</v>
      </c>
      <c r="D1110" s="66" t="s">
        <v>123</v>
      </c>
      <c r="E1110" s="66" t="s">
        <v>4443</v>
      </c>
      <c r="F1110" s="66" t="s">
        <v>4444</v>
      </c>
      <c r="G1110" s="66">
        <v>214.0</v>
      </c>
      <c r="H1110" s="66">
        <v>2.0190828E7</v>
      </c>
      <c r="I1110" s="66">
        <v>0.0</v>
      </c>
      <c r="J1110" s="66">
        <v>8.0</v>
      </c>
      <c r="K1110" s="67"/>
      <c r="L1110" s="67"/>
      <c r="M1110" s="66" t="s">
        <v>121</v>
      </c>
      <c r="N1110" s="66">
        <v>235959.0</v>
      </c>
      <c r="O1110" s="66">
        <v>2.0190828E7</v>
      </c>
      <c r="P1110" s="66"/>
      <c r="Q1110" s="66">
        <v>16.0</v>
      </c>
      <c r="R1110" s="66">
        <v>2.0190828E7</v>
      </c>
      <c r="S1110" s="70">
        <v>1.0</v>
      </c>
      <c r="T1110" s="70">
        <v>0.0</v>
      </c>
      <c r="U1110" s="71" t="s">
        <v>2608</v>
      </c>
      <c r="V1110" s="71" t="s">
        <v>2609</v>
      </c>
      <c r="W1110" s="71" t="s">
        <v>50</v>
      </c>
      <c r="X1110" s="67"/>
      <c r="Y1110" s="65" t="s">
        <v>14</v>
      </c>
    </row>
    <row r="1111">
      <c r="A1111" s="66" t="s">
        <v>60</v>
      </c>
      <c r="B1111" s="66">
        <v>3.173393E8</v>
      </c>
      <c r="C1111" s="66" t="s">
        <v>4445</v>
      </c>
      <c r="D1111" s="66" t="s">
        <v>106</v>
      </c>
      <c r="E1111" s="66" t="s">
        <v>4446</v>
      </c>
      <c r="F1111" s="66" t="s">
        <v>4447</v>
      </c>
      <c r="G1111" s="66">
        <v>5039.0</v>
      </c>
      <c r="H1111" s="66">
        <v>2.0120219E7</v>
      </c>
      <c r="I1111" s="66">
        <v>0.0</v>
      </c>
      <c r="J1111" s="66">
        <v>1.0</v>
      </c>
      <c r="K1111" s="67"/>
      <c r="L1111" s="67"/>
      <c r="M1111" s="68" t="s">
        <v>4448</v>
      </c>
      <c r="N1111" s="66">
        <v>235959.0</v>
      </c>
      <c r="O1111" s="66">
        <v>2.0120219E7</v>
      </c>
      <c r="P1111" s="67"/>
      <c r="Q1111" s="66">
        <v>296.0</v>
      </c>
      <c r="R1111" s="66">
        <v>2.0120219E7</v>
      </c>
      <c r="S1111" s="69">
        <v>1.0</v>
      </c>
      <c r="T1111" s="69">
        <v>0.0</v>
      </c>
      <c r="U1111" s="71" t="s">
        <v>2608</v>
      </c>
      <c r="V1111" s="71" t="s">
        <v>2609</v>
      </c>
      <c r="W1111" s="71" t="s">
        <v>50</v>
      </c>
      <c r="X1111" s="67"/>
      <c r="Y1111" s="65" t="s">
        <v>14</v>
      </c>
    </row>
    <row r="1112">
      <c r="A1112" s="68" t="s">
        <v>59</v>
      </c>
      <c r="B1112" s="66">
        <v>1.74281235E8</v>
      </c>
      <c r="C1112" s="66" t="s">
        <v>4449</v>
      </c>
      <c r="D1112" s="66" t="s">
        <v>215</v>
      </c>
      <c r="E1112" s="66" t="s">
        <v>4450</v>
      </c>
      <c r="F1112" s="66" t="s">
        <v>4451</v>
      </c>
      <c r="G1112" s="66">
        <v>237.0</v>
      </c>
      <c r="H1112" s="66">
        <v>2.0161026E7</v>
      </c>
      <c r="I1112" s="66">
        <v>0.0</v>
      </c>
      <c r="J1112" s="66">
        <v>3.0</v>
      </c>
      <c r="K1112" s="67"/>
      <c r="L1112" s="67"/>
      <c r="M1112" s="68" t="s">
        <v>4452</v>
      </c>
      <c r="N1112" s="66">
        <v>235959.0</v>
      </c>
      <c r="O1112" s="66">
        <v>2.0161026E7</v>
      </c>
      <c r="P1112" s="67"/>
      <c r="Q1112" s="66">
        <v>13.0</v>
      </c>
      <c r="R1112" s="66">
        <v>2.0161026E7</v>
      </c>
      <c r="S1112" s="70">
        <v>1.0</v>
      </c>
      <c r="T1112" s="70">
        <v>0.0</v>
      </c>
      <c r="U1112" s="71" t="s">
        <v>2608</v>
      </c>
      <c r="V1112" s="71" t="s">
        <v>2609</v>
      </c>
      <c r="W1112" s="71" t="s">
        <v>50</v>
      </c>
      <c r="X1112" s="72"/>
      <c r="Y1112" s="65" t="s">
        <v>14</v>
      </c>
    </row>
    <row r="1113">
      <c r="A1113" s="68" t="s">
        <v>75</v>
      </c>
      <c r="B1113" s="66">
        <v>3378853.0</v>
      </c>
      <c r="C1113" s="66" t="s">
        <v>4453</v>
      </c>
      <c r="D1113" s="66" t="s">
        <v>220</v>
      </c>
      <c r="E1113" s="66" t="s">
        <v>4454</v>
      </c>
      <c r="F1113" s="66" t="s">
        <v>4455</v>
      </c>
      <c r="G1113" s="66">
        <v>150.0</v>
      </c>
      <c r="H1113" s="66">
        <v>2.0171109E7</v>
      </c>
      <c r="I1113" s="66">
        <v>0.0</v>
      </c>
      <c r="J1113" s="66">
        <v>3.0</v>
      </c>
      <c r="K1113" s="67"/>
      <c r="L1113" s="67"/>
      <c r="M1113" s="68" t="s">
        <v>4456</v>
      </c>
      <c r="N1113" s="66">
        <v>235959.0</v>
      </c>
      <c r="O1113" s="66">
        <v>2.0171109E7</v>
      </c>
      <c r="P1113" s="66" t="s">
        <v>3514</v>
      </c>
      <c r="Q1113" s="66">
        <v>5.0</v>
      </c>
      <c r="R1113" s="66">
        <v>2.0171109E7</v>
      </c>
      <c r="S1113" s="76">
        <v>1.0</v>
      </c>
      <c r="T1113" s="76">
        <v>0.0</v>
      </c>
      <c r="U1113" s="71" t="s">
        <v>2608</v>
      </c>
      <c r="V1113" s="71" t="s">
        <v>2609</v>
      </c>
      <c r="W1113" s="71" t="s">
        <v>49</v>
      </c>
      <c r="X1113" s="67"/>
      <c r="Y1113" s="65" t="s">
        <v>14</v>
      </c>
    </row>
    <row r="1114">
      <c r="A1114" s="66" t="s">
        <v>60</v>
      </c>
      <c r="B1114" s="66">
        <v>3.68831491E8</v>
      </c>
      <c r="C1114" s="66" t="s">
        <v>4457</v>
      </c>
      <c r="D1114" s="66" t="s">
        <v>106</v>
      </c>
      <c r="E1114" s="66" t="s">
        <v>4458</v>
      </c>
      <c r="F1114" s="66" t="s">
        <v>4459</v>
      </c>
      <c r="G1114" s="66">
        <v>734.0</v>
      </c>
      <c r="H1114" s="66">
        <v>2.0141206E7</v>
      </c>
      <c r="I1114" s="66">
        <v>0.0</v>
      </c>
      <c r="J1114" s="66">
        <v>1.0</v>
      </c>
      <c r="K1114" s="67"/>
      <c r="L1114" s="67"/>
      <c r="M1114" s="68" t="s">
        <v>4460</v>
      </c>
      <c r="N1114" s="66">
        <v>235959.0</v>
      </c>
      <c r="O1114" s="66">
        <v>2.0141206E7</v>
      </c>
      <c r="P1114" s="67"/>
      <c r="Q1114" s="66">
        <v>29.0</v>
      </c>
      <c r="R1114" s="66">
        <v>2.0141206E7</v>
      </c>
      <c r="S1114" s="70">
        <v>1.0</v>
      </c>
      <c r="T1114" s="70">
        <v>0.0</v>
      </c>
      <c r="U1114" s="71" t="s">
        <v>2608</v>
      </c>
      <c r="V1114" s="71" t="s">
        <v>2609</v>
      </c>
      <c r="W1114" s="71" t="s">
        <v>50</v>
      </c>
      <c r="X1114" s="71"/>
      <c r="Y1114" s="65" t="s">
        <v>14</v>
      </c>
    </row>
    <row r="1115">
      <c r="A1115" s="66" t="s">
        <v>60</v>
      </c>
      <c r="B1115" s="66">
        <v>4.24014527E8</v>
      </c>
      <c r="C1115" s="66" t="s">
        <v>4461</v>
      </c>
      <c r="D1115" s="66" t="s">
        <v>123</v>
      </c>
      <c r="E1115" s="66" t="s">
        <v>4462</v>
      </c>
      <c r="F1115" s="66" t="s">
        <v>4463</v>
      </c>
      <c r="G1115" s="66">
        <v>2947.0</v>
      </c>
      <c r="H1115" s="66">
        <v>2.0180107E7</v>
      </c>
      <c r="I1115" s="66">
        <v>0.0</v>
      </c>
      <c r="J1115" s="66">
        <v>1.0</v>
      </c>
      <c r="K1115" s="67"/>
      <c r="L1115" s="67"/>
      <c r="M1115" s="68" t="s">
        <v>4464</v>
      </c>
      <c r="N1115" s="66">
        <v>235959.0</v>
      </c>
      <c r="O1115" s="66">
        <v>2.0180107E7</v>
      </c>
      <c r="P1115" s="67"/>
      <c r="Q1115" s="66">
        <v>162.0</v>
      </c>
      <c r="R1115" s="66">
        <v>2.0180107E7</v>
      </c>
      <c r="S1115" s="70">
        <v>1.0</v>
      </c>
      <c r="T1115" s="70">
        <v>0.0</v>
      </c>
      <c r="U1115" s="71" t="s">
        <v>2608</v>
      </c>
      <c r="V1115" s="71" t="s">
        <v>2609</v>
      </c>
      <c r="W1115" s="71" t="s">
        <v>50</v>
      </c>
      <c r="X1115" s="71"/>
      <c r="Y1115" s="65" t="s">
        <v>14</v>
      </c>
    </row>
    <row r="1116">
      <c r="A1116" s="66" t="s">
        <v>60</v>
      </c>
      <c r="B1116" s="66">
        <v>3.03978065E8</v>
      </c>
      <c r="C1116" s="66" t="s">
        <v>4465</v>
      </c>
      <c r="D1116" s="66" t="s">
        <v>112</v>
      </c>
      <c r="E1116" s="66" t="s">
        <v>4466</v>
      </c>
      <c r="F1116" s="66" t="s">
        <v>4467</v>
      </c>
      <c r="G1116" s="66">
        <v>700.0</v>
      </c>
      <c r="H1116" s="66">
        <v>2.0110523E7</v>
      </c>
      <c r="I1116" s="66">
        <v>0.0</v>
      </c>
      <c r="J1116" s="66">
        <v>1.0</v>
      </c>
      <c r="K1116" s="67"/>
      <c r="L1116" s="67"/>
      <c r="M1116" s="68" t="s">
        <v>4468</v>
      </c>
      <c r="N1116" s="66">
        <v>235959.0</v>
      </c>
      <c r="O1116" s="66">
        <v>2.0110523E7</v>
      </c>
      <c r="P1116" s="67"/>
      <c r="Q1116" s="66">
        <v>33.0</v>
      </c>
      <c r="R1116" s="66">
        <v>2.0110523E7</v>
      </c>
      <c r="S1116" s="69">
        <v>1.0</v>
      </c>
      <c r="T1116" s="69">
        <v>0.0</v>
      </c>
      <c r="U1116" s="71" t="s">
        <v>2608</v>
      </c>
      <c r="V1116" s="71" t="s">
        <v>2609</v>
      </c>
      <c r="W1116" s="71" t="s">
        <v>50</v>
      </c>
      <c r="X1116" s="67"/>
      <c r="Y1116" s="65" t="s">
        <v>14</v>
      </c>
    </row>
    <row r="1117">
      <c r="A1117" s="68" t="s">
        <v>59</v>
      </c>
      <c r="B1117" s="66">
        <v>2.12425966E8</v>
      </c>
      <c r="C1117" s="66" t="s">
        <v>4469</v>
      </c>
      <c r="D1117" s="66" t="s">
        <v>123</v>
      </c>
      <c r="E1117" s="66" t="s">
        <v>4470</v>
      </c>
      <c r="F1117" s="66" t="s">
        <v>4471</v>
      </c>
      <c r="G1117" s="66">
        <v>375.0</v>
      </c>
      <c r="H1117" s="66">
        <v>2.0190929E7</v>
      </c>
      <c r="I1117" s="66">
        <v>0.0</v>
      </c>
      <c r="J1117" s="66">
        <v>11.0</v>
      </c>
      <c r="K1117" s="67"/>
      <c r="L1117" s="67"/>
      <c r="M1117" s="68" t="s">
        <v>4472</v>
      </c>
      <c r="N1117" s="66">
        <v>235959.0</v>
      </c>
      <c r="O1117" s="66">
        <v>2.0190929E7</v>
      </c>
      <c r="P1117" s="67"/>
      <c r="Q1117" s="66">
        <v>28.0</v>
      </c>
      <c r="R1117" s="66">
        <v>2.0190929E7</v>
      </c>
      <c r="S1117" s="70">
        <v>1.0</v>
      </c>
      <c r="T1117" s="70">
        <v>0.0</v>
      </c>
      <c r="U1117" s="71" t="s">
        <v>2608</v>
      </c>
      <c r="V1117" s="71" t="s">
        <v>2609</v>
      </c>
      <c r="W1117" s="71" t="s">
        <v>50</v>
      </c>
      <c r="X1117" s="72"/>
      <c r="Y1117" s="65" t="s">
        <v>14</v>
      </c>
    </row>
    <row r="1118">
      <c r="A1118" s="74" t="s">
        <v>59</v>
      </c>
      <c r="B1118" s="66">
        <v>1.74034853E8</v>
      </c>
      <c r="C1118" s="65" t="s">
        <v>362</v>
      </c>
      <c r="D1118" s="65" t="s">
        <v>123</v>
      </c>
      <c r="E1118" s="65" t="s">
        <v>363</v>
      </c>
      <c r="F1118" s="66" t="s">
        <v>364</v>
      </c>
      <c r="G1118" s="66">
        <v>1084.0</v>
      </c>
      <c r="H1118" s="66">
        <v>2.016102E7</v>
      </c>
      <c r="I1118" s="66">
        <v>0.0</v>
      </c>
      <c r="J1118" s="66">
        <v>20.0</v>
      </c>
      <c r="K1118" s="67"/>
      <c r="L1118" s="67"/>
      <c r="M1118" s="68" t="s">
        <v>4473</v>
      </c>
      <c r="N1118" s="66">
        <v>235959.0</v>
      </c>
      <c r="O1118" s="66">
        <v>2.016102E7</v>
      </c>
      <c r="P1118" s="66" t="s">
        <v>655</v>
      </c>
      <c r="Q1118" s="66">
        <v>43.0</v>
      </c>
      <c r="R1118" s="66">
        <v>2.016102E7</v>
      </c>
      <c r="S1118" s="70">
        <v>1.0</v>
      </c>
      <c r="T1118" s="70">
        <v>0.0</v>
      </c>
      <c r="U1118" s="71" t="s">
        <v>2608</v>
      </c>
      <c r="V1118" s="71" t="s">
        <v>2609</v>
      </c>
      <c r="W1118" s="71" t="s">
        <v>49</v>
      </c>
      <c r="X1118" s="72"/>
      <c r="Y1118" s="65" t="s">
        <v>12</v>
      </c>
    </row>
    <row r="1119">
      <c r="A1119" s="66" t="s">
        <v>68</v>
      </c>
      <c r="B1119" s="66">
        <v>3378816.0</v>
      </c>
      <c r="C1119" s="66" t="s">
        <v>4474</v>
      </c>
      <c r="D1119" s="66" t="s">
        <v>123</v>
      </c>
      <c r="E1119" s="66" t="s">
        <v>4475</v>
      </c>
      <c r="F1119" s="66" t="s">
        <v>4476</v>
      </c>
      <c r="G1119" s="66">
        <v>704.0</v>
      </c>
      <c r="H1119" s="66">
        <v>2.0071219E7</v>
      </c>
      <c r="I1119" s="66">
        <v>0.0</v>
      </c>
      <c r="J1119" s="66">
        <v>12.0</v>
      </c>
      <c r="K1119" s="67"/>
      <c r="L1119" s="67"/>
      <c r="M1119" s="66" t="s">
        <v>121</v>
      </c>
      <c r="N1119" s="66">
        <v>235959.0</v>
      </c>
      <c r="O1119" s="66">
        <v>2.0071219E7</v>
      </c>
      <c r="P1119" s="66"/>
      <c r="Q1119" s="66">
        <v>45.0</v>
      </c>
      <c r="R1119" s="66">
        <v>2.0071219E7</v>
      </c>
      <c r="S1119" s="70">
        <v>1.0</v>
      </c>
      <c r="T1119" s="70">
        <v>0.0</v>
      </c>
      <c r="U1119" s="71" t="s">
        <v>2608</v>
      </c>
      <c r="V1119" s="71" t="s">
        <v>2609</v>
      </c>
      <c r="W1119" s="71" t="s">
        <v>49</v>
      </c>
      <c r="X1119" s="72"/>
      <c r="Y1119" s="65" t="s">
        <v>12</v>
      </c>
    </row>
    <row r="1120">
      <c r="A1120" s="66" t="s">
        <v>79</v>
      </c>
      <c r="B1120" s="66">
        <v>8.290675E7</v>
      </c>
      <c r="C1120" s="66" t="s">
        <v>4477</v>
      </c>
      <c r="D1120" s="66" t="s">
        <v>112</v>
      </c>
      <c r="E1120" s="66" t="s">
        <v>4478</v>
      </c>
      <c r="F1120" s="66" t="s">
        <v>4479</v>
      </c>
      <c r="G1120" s="66">
        <v>589.0</v>
      </c>
      <c r="H1120" s="66">
        <v>2.0140925E7</v>
      </c>
      <c r="I1120" s="66">
        <v>0.0</v>
      </c>
      <c r="J1120" s="66">
        <v>18.0</v>
      </c>
      <c r="K1120" s="67"/>
      <c r="L1120" s="67"/>
      <c r="M1120" s="68" t="s">
        <v>4480</v>
      </c>
      <c r="N1120" s="66">
        <v>235959.0</v>
      </c>
      <c r="O1120" s="66">
        <v>2.0140925E7</v>
      </c>
      <c r="P1120" s="66" t="s">
        <v>2181</v>
      </c>
      <c r="Q1120" s="66">
        <v>37.0</v>
      </c>
      <c r="R1120" s="66">
        <v>2.0140925E7</v>
      </c>
      <c r="S1120" s="70">
        <v>1.0</v>
      </c>
      <c r="T1120" s="70">
        <v>0.0</v>
      </c>
      <c r="U1120" s="71" t="s">
        <v>2608</v>
      </c>
      <c r="V1120" s="71" t="s">
        <v>2609</v>
      </c>
      <c r="W1120" s="71" t="s">
        <v>49</v>
      </c>
      <c r="X1120" s="72"/>
      <c r="Y1120" s="65" t="s">
        <v>12</v>
      </c>
    </row>
    <row r="1121">
      <c r="A1121" s="65" t="s">
        <v>60</v>
      </c>
      <c r="B1121" s="66">
        <v>4.9677938E7</v>
      </c>
      <c r="C1121" s="65" t="s">
        <v>4481</v>
      </c>
      <c r="D1121" s="65" t="s">
        <v>123</v>
      </c>
      <c r="E1121" s="65" t="s">
        <v>4482</v>
      </c>
      <c r="F1121" s="66" t="s">
        <v>4483</v>
      </c>
      <c r="G1121" s="66">
        <v>2837.0</v>
      </c>
      <c r="H1121" s="66">
        <v>2.0010513E7</v>
      </c>
      <c r="I1121" s="66">
        <v>0.0</v>
      </c>
      <c r="J1121" s="66">
        <v>1.0</v>
      </c>
      <c r="K1121" s="67"/>
      <c r="L1121" s="67"/>
      <c r="M1121" s="68" t="s">
        <v>4484</v>
      </c>
      <c r="N1121" s="66">
        <v>235959.0</v>
      </c>
      <c r="O1121" s="66">
        <v>2.0010513E7</v>
      </c>
      <c r="P1121" s="67"/>
      <c r="Q1121" s="66">
        <v>158.0</v>
      </c>
      <c r="R1121" s="66">
        <v>2.0010513E7</v>
      </c>
      <c r="S1121" s="70">
        <v>1.0</v>
      </c>
      <c r="T1121" s="70">
        <v>0.0</v>
      </c>
      <c r="U1121" s="71" t="s">
        <v>2608</v>
      </c>
      <c r="V1121" s="71" t="s">
        <v>2609</v>
      </c>
      <c r="W1121" s="71" t="s">
        <v>49</v>
      </c>
      <c r="X1121" s="65"/>
      <c r="Y1121" s="65" t="s">
        <v>12</v>
      </c>
    </row>
    <row r="1122">
      <c r="A1122" s="68" t="s">
        <v>19</v>
      </c>
      <c r="B1122" s="66">
        <v>2970444.0</v>
      </c>
      <c r="C1122" s="66" t="s">
        <v>4485</v>
      </c>
      <c r="D1122" s="66" t="s">
        <v>118</v>
      </c>
      <c r="E1122" s="66" t="s">
        <v>4486</v>
      </c>
      <c r="F1122" s="66" t="s">
        <v>4487</v>
      </c>
      <c r="G1122" s="66">
        <v>839.0</v>
      </c>
      <c r="H1122" s="66">
        <v>2.0151212E7</v>
      </c>
      <c r="I1122" s="66">
        <v>0.0</v>
      </c>
      <c r="J1122" s="66">
        <v>8.0</v>
      </c>
      <c r="K1122" s="67"/>
      <c r="L1122" s="67"/>
      <c r="M1122" s="68" t="s">
        <v>4488</v>
      </c>
      <c r="N1122" s="66">
        <v>235959.0</v>
      </c>
      <c r="O1122" s="66">
        <v>2.0151212E7</v>
      </c>
      <c r="P1122" s="66" t="s">
        <v>2992</v>
      </c>
      <c r="Q1122" s="66">
        <v>37.0</v>
      </c>
      <c r="R1122" s="66">
        <v>2.0151212E7</v>
      </c>
      <c r="S1122" s="69">
        <v>1.0</v>
      </c>
      <c r="T1122" s="69">
        <v>1.0</v>
      </c>
      <c r="U1122" s="71" t="s">
        <v>2608</v>
      </c>
      <c r="V1122" s="71" t="s">
        <v>2609</v>
      </c>
      <c r="W1122" s="71" t="s">
        <v>49</v>
      </c>
      <c r="X1122" s="72"/>
      <c r="Y1122" s="66" t="s">
        <v>18</v>
      </c>
    </row>
    <row r="1123">
      <c r="A1123" s="66" t="s">
        <v>60</v>
      </c>
      <c r="B1123" s="66">
        <v>1.62324012E8</v>
      </c>
      <c r="C1123" s="66" t="s">
        <v>4489</v>
      </c>
      <c r="D1123" s="66" t="s">
        <v>106</v>
      </c>
      <c r="E1123" s="66" t="s">
        <v>4490</v>
      </c>
      <c r="F1123" s="66" t="s">
        <v>4491</v>
      </c>
      <c r="G1123" s="66">
        <v>168.0</v>
      </c>
      <c r="H1123" s="66">
        <v>2.0050612E7</v>
      </c>
      <c r="I1123" s="66">
        <v>0.0</v>
      </c>
      <c r="J1123" s="66">
        <v>1.0</v>
      </c>
      <c r="K1123" s="67"/>
      <c r="L1123" s="67"/>
      <c r="M1123" s="68" t="s">
        <v>4492</v>
      </c>
      <c r="N1123" s="66">
        <v>235959.0</v>
      </c>
      <c r="O1123" s="66">
        <v>2.0050612E7</v>
      </c>
      <c r="P1123" s="67"/>
      <c r="Q1123" s="66">
        <v>11.0</v>
      </c>
      <c r="R1123" s="66">
        <v>2.0050612E7</v>
      </c>
      <c r="S1123" s="70">
        <v>1.0</v>
      </c>
      <c r="T1123" s="70">
        <v>0.0</v>
      </c>
      <c r="U1123" s="71" t="s">
        <v>2608</v>
      </c>
      <c r="V1123" s="71" t="s">
        <v>2609</v>
      </c>
      <c r="W1123" s="71" t="s">
        <v>49</v>
      </c>
      <c r="X1123" s="72"/>
      <c r="Y1123" s="65" t="s">
        <v>12</v>
      </c>
    </row>
    <row r="1124">
      <c r="A1124" s="66" t="s">
        <v>60</v>
      </c>
      <c r="B1124" s="66">
        <v>3.10704907E8</v>
      </c>
      <c r="C1124" s="66" t="s">
        <v>4493</v>
      </c>
      <c r="D1124" s="66" t="s">
        <v>244</v>
      </c>
      <c r="E1124" s="66" t="s">
        <v>4494</v>
      </c>
      <c r="F1124" s="66" t="s">
        <v>4495</v>
      </c>
      <c r="G1124" s="66">
        <v>603.0</v>
      </c>
      <c r="H1124" s="66">
        <v>2.0110917E7</v>
      </c>
      <c r="I1124" s="66">
        <v>0.0</v>
      </c>
      <c r="J1124" s="66">
        <v>1.0</v>
      </c>
      <c r="K1124" s="67"/>
      <c r="L1124" s="67"/>
      <c r="M1124" s="68" t="s">
        <v>4496</v>
      </c>
      <c r="N1124" s="66">
        <v>235959.0</v>
      </c>
      <c r="O1124" s="66">
        <v>2.0110917E7</v>
      </c>
      <c r="P1124" s="66"/>
      <c r="Q1124" s="66">
        <v>44.0</v>
      </c>
      <c r="R1124" s="66">
        <v>2.0110917E7</v>
      </c>
      <c r="S1124" s="70">
        <v>1.0</v>
      </c>
      <c r="T1124" s="70">
        <v>0.0</v>
      </c>
      <c r="U1124" s="71" t="s">
        <v>2608</v>
      </c>
      <c r="V1124" s="71" t="s">
        <v>2609</v>
      </c>
      <c r="W1124" s="71" t="s">
        <v>51</v>
      </c>
      <c r="X1124" s="72"/>
      <c r="Y1124" s="66" t="s">
        <v>16</v>
      </c>
    </row>
    <row r="1125">
      <c r="A1125" s="65" t="s">
        <v>60</v>
      </c>
      <c r="B1125" s="66">
        <v>2.85334023E8</v>
      </c>
      <c r="C1125" s="65" t="s">
        <v>4497</v>
      </c>
      <c r="D1125" s="65" t="s">
        <v>2238</v>
      </c>
      <c r="E1125" s="65" t="s">
        <v>4498</v>
      </c>
      <c r="F1125" s="66" t="s">
        <v>4499</v>
      </c>
      <c r="G1125" s="66">
        <v>478.0</v>
      </c>
      <c r="H1125" s="66">
        <v>2.0100508E7</v>
      </c>
      <c r="I1125" s="66">
        <v>0.0</v>
      </c>
      <c r="J1125" s="66">
        <v>1.0</v>
      </c>
      <c r="K1125" s="67"/>
      <c r="L1125" s="67"/>
      <c r="M1125" s="68" t="s">
        <v>4500</v>
      </c>
      <c r="N1125" s="66">
        <v>235959.0</v>
      </c>
      <c r="O1125" s="66">
        <v>2.0100508E7</v>
      </c>
      <c r="P1125" s="67"/>
      <c r="Q1125" s="66">
        <v>24.0</v>
      </c>
      <c r="R1125" s="66">
        <v>2.0100508E7</v>
      </c>
      <c r="S1125" s="69">
        <v>1.0</v>
      </c>
      <c r="T1125" s="69">
        <v>1.0</v>
      </c>
      <c r="U1125" s="71" t="s">
        <v>2608</v>
      </c>
      <c r="V1125" s="71" t="s">
        <v>2609</v>
      </c>
      <c r="W1125" s="71" t="s">
        <v>49</v>
      </c>
      <c r="X1125" s="72"/>
      <c r="Y1125" s="66" t="s">
        <v>18</v>
      </c>
    </row>
    <row r="1126">
      <c r="A1126" s="66" t="s">
        <v>79</v>
      </c>
      <c r="B1126" s="66">
        <v>1.36863182E8</v>
      </c>
      <c r="C1126" s="66" t="s">
        <v>4501</v>
      </c>
      <c r="D1126" s="66" t="s">
        <v>220</v>
      </c>
      <c r="E1126" s="66" t="s">
        <v>4502</v>
      </c>
      <c r="F1126" s="66" t="s">
        <v>4503</v>
      </c>
      <c r="G1126" s="66">
        <v>1143.0</v>
      </c>
      <c r="H1126" s="66">
        <v>2.0181228E7</v>
      </c>
      <c r="I1126" s="66">
        <v>0.0</v>
      </c>
      <c r="J1126" s="66">
        <v>25.0</v>
      </c>
      <c r="K1126" s="67"/>
      <c r="L1126" s="67"/>
      <c r="M1126" s="68" t="s">
        <v>4504</v>
      </c>
      <c r="N1126" s="66">
        <v>235959.0</v>
      </c>
      <c r="O1126" s="66">
        <v>2.0181228E7</v>
      </c>
      <c r="P1126" s="66" t="s">
        <v>633</v>
      </c>
      <c r="Q1126" s="66">
        <v>81.0</v>
      </c>
      <c r="R1126" s="66">
        <v>2.0181228E7</v>
      </c>
      <c r="S1126" s="70">
        <v>1.0</v>
      </c>
      <c r="T1126" s="70">
        <v>0.0</v>
      </c>
      <c r="U1126" s="71" t="s">
        <v>2608</v>
      </c>
      <c r="V1126" s="71" t="s">
        <v>2609</v>
      </c>
      <c r="W1126" s="71" t="s">
        <v>49</v>
      </c>
      <c r="X1126" s="72"/>
      <c r="Y1126" s="65" t="s">
        <v>12</v>
      </c>
    </row>
    <row r="1127">
      <c r="A1127" s="66" t="s">
        <v>40</v>
      </c>
      <c r="B1127" s="66">
        <v>9406937.0</v>
      </c>
      <c r="C1127" s="66" t="s">
        <v>4505</v>
      </c>
      <c r="D1127" s="66" t="s">
        <v>149</v>
      </c>
      <c r="E1127" s="66" t="s">
        <v>4506</v>
      </c>
      <c r="F1127" s="66" t="s">
        <v>4507</v>
      </c>
      <c r="G1127" s="66">
        <v>782.0</v>
      </c>
      <c r="H1127" s="66">
        <v>2.0190321E7</v>
      </c>
      <c r="I1127" s="66">
        <v>0.0</v>
      </c>
      <c r="J1127" s="66">
        <v>22.0</v>
      </c>
      <c r="K1127" s="67"/>
      <c r="L1127" s="67"/>
      <c r="M1127" s="68" t="s">
        <v>4508</v>
      </c>
      <c r="N1127" s="66">
        <v>235959.0</v>
      </c>
      <c r="O1127" s="66">
        <v>2.0190321E7</v>
      </c>
      <c r="P1127" s="66" t="s">
        <v>4425</v>
      </c>
      <c r="Q1127" s="66">
        <v>48.0</v>
      </c>
      <c r="R1127" s="66">
        <v>2.0190321E7</v>
      </c>
      <c r="S1127" s="69">
        <v>1.0</v>
      </c>
      <c r="T1127" s="69">
        <v>1.0</v>
      </c>
      <c r="U1127" s="71" t="s">
        <v>2608</v>
      </c>
      <c r="V1127" s="71" t="s">
        <v>2609</v>
      </c>
      <c r="W1127" s="71" t="s">
        <v>49</v>
      </c>
      <c r="X1127" s="72"/>
      <c r="Y1127" s="66" t="s">
        <v>18</v>
      </c>
    </row>
    <row r="1128">
      <c r="A1128" s="73" t="s">
        <v>66</v>
      </c>
      <c r="B1128" s="66">
        <v>1.233367E7</v>
      </c>
      <c r="C1128" s="65" t="s">
        <v>4509</v>
      </c>
      <c r="D1128" s="65" t="s">
        <v>149</v>
      </c>
      <c r="E1128" s="65" t="s">
        <v>4510</v>
      </c>
      <c r="F1128" s="66" t="s">
        <v>4511</v>
      </c>
      <c r="G1128" s="66">
        <v>951.0</v>
      </c>
      <c r="H1128" s="66">
        <v>2.0140218E7</v>
      </c>
      <c r="I1128" s="66">
        <v>0.0</v>
      </c>
      <c r="J1128" s="66">
        <v>15.0</v>
      </c>
      <c r="K1128" s="67"/>
      <c r="L1128" s="67"/>
      <c r="M1128" s="66" t="s">
        <v>121</v>
      </c>
      <c r="N1128" s="66">
        <v>235959.0</v>
      </c>
      <c r="O1128" s="66">
        <v>2.0140218E7</v>
      </c>
      <c r="P1128" s="66"/>
      <c r="Q1128" s="66">
        <v>44.0</v>
      </c>
      <c r="R1128" s="66">
        <v>2.0140218E7</v>
      </c>
      <c r="S1128" s="69">
        <v>1.0</v>
      </c>
      <c r="T1128" s="69">
        <v>1.0</v>
      </c>
      <c r="U1128" s="71" t="s">
        <v>2608</v>
      </c>
      <c r="V1128" s="71" t="s">
        <v>2609</v>
      </c>
      <c r="W1128" s="71" t="s">
        <v>49</v>
      </c>
      <c r="X1128" s="72"/>
      <c r="Y1128" s="66" t="s">
        <v>18</v>
      </c>
    </row>
    <row r="1129">
      <c r="A1129" s="66" t="s">
        <v>60</v>
      </c>
      <c r="B1129" s="66">
        <v>3.80436385E8</v>
      </c>
      <c r="C1129" s="66" t="s">
        <v>4512</v>
      </c>
      <c r="D1129" s="66" t="s">
        <v>123</v>
      </c>
      <c r="E1129" s="66" t="s">
        <v>4513</v>
      </c>
      <c r="F1129" s="66" t="s">
        <v>4514</v>
      </c>
      <c r="G1129" s="66">
        <v>1845.0</v>
      </c>
      <c r="H1129" s="66">
        <v>2.0150815E7</v>
      </c>
      <c r="I1129" s="66">
        <v>0.0</v>
      </c>
      <c r="J1129" s="66">
        <v>1.0</v>
      </c>
      <c r="K1129" s="67"/>
      <c r="L1129" s="67"/>
      <c r="M1129" s="68" t="s">
        <v>4515</v>
      </c>
      <c r="N1129" s="66">
        <v>235959.0</v>
      </c>
      <c r="O1129" s="66">
        <v>2.0150815E7</v>
      </c>
      <c r="P1129" s="67"/>
      <c r="Q1129" s="66">
        <v>112.0</v>
      </c>
      <c r="R1129" s="66">
        <v>2.0150815E7</v>
      </c>
      <c r="S1129" s="70">
        <v>1.0</v>
      </c>
      <c r="T1129" s="70">
        <v>0.0</v>
      </c>
      <c r="U1129" s="71" t="s">
        <v>2608</v>
      </c>
      <c r="V1129" s="71" t="s">
        <v>2609</v>
      </c>
      <c r="W1129" s="71" t="s">
        <v>49</v>
      </c>
      <c r="X1129" s="72"/>
      <c r="Y1129" s="65" t="s">
        <v>12</v>
      </c>
    </row>
    <row r="1130">
      <c r="A1130" s="65" t="s">
        <v>37</v>
      </c>
      <c r="B1130" s="66">
        <v>3.5673563E7</v>
      </c>
      <c r="C1130" s="65" t="s">
        <v>4516</v>
      </c>
      <c r="D1130" s="65" t="s">
        <v>164</v>
      </c>
      <c r="E1130" s="65" t="s">
        <v>4517</v>
      </c>
      <c r="F1130" s="66" t="s">
        <v>4518</v>
      </c>
      <c r="G1130" s="66">
        <v>612.0</v>
      </c>
      <c r="H1130" s="66">
        <v>2.0141118E7</v>
      </c>
      <c r="I1130" s="66">
        <v>0.0</v>
      </c>
      <c r="J1130" s="66">
        <v>2.0</v>
      </c>
      <c r="K1130" s="67"/>
      <c r="L1130" s="67"/>
      <c r="M1130" s="66" t="s">
        <v>121</v>
      </c>
      <c r="N1130" s="66">
        <v>235959.0</v>
      </c>
      <c r="O1130" s="66">
        <v>2.0141118E7</v>
      </c>
      <c r="P1130" s="67"/>
      <c r="Q1130" s="66">
        <v>40.0</v>
      </c>
      <c r="R1130" s="66">
        <v>2.0141118E7</v>
      </c>
      <c r="S1130" s="69">
        <v>1.0</v>
      </c>
      <c r="T1130" s="69">
        <v>1.0</v>
      </c>
      <c r="U1130" s="71" t="s">
        <v>2608</v>
      </c>
      <c r="V1130" s="71" t="s">
        <v>2609</v>
      </c>
      <c r="W1130" s="71" t="s">
        <v>49</v>
      </c>
      <c r="X1130" s="72"/>
      <c r="Y1130" s="66" t="s">
        <v>18</v>
      </c>
    </row>
    <row r="1131">
      <c r="A1131" s="66" t="s">
        <v>60</v>
      </c>
      <c r="B1131" s="66">
        <v>2.65631989E8</v>
      </c>
      <c r="C1131" s="66" t="s">
        <v>4519</v>
      </c>
      <c r="D1131" s="66" t="s">
        <v>118</v>
      </c>
      <c r="E1131" s="66" t="s">
        <v>4520</v>
      </c>
      <c r="F1131" s="66" t="s">
        <v>4521</v>
      </c>
      <c r="G1131" s="66">
        <v>489.0</v>
      </c>
      <c r="H1131" s="66">
        <v>2.0090511E7</v>
      </c>
      <c r="I1131" s="66">
        <v>0.0</v>
      </c>
      <c r="J1131" s="66">
        <v>1.0</v>
      </c>
      <c r="K1131" s="67"/>
      <c r="L1131" s="67"/>
      <c r="M1131" s="68" t="s">
        <v>4522</v>
      </c>
      <c r="N1131" s="66">
        <v>235959.0</v>
      </c>
      <c r="O1131" s="66">
        <v>2.0090511E7</v>
      </c>
      <c r="P1131" s="67"/>
      <c r="Q1131" s="66">
        <v>28.0</v>
      </c>
      <c r="R1131" s="66">
        <v>2.0090511E7</v>
      </c>
      <c r="S1131" s="69">
        <v>1.0</v>
      </c>
      <c r="T1131" s="69">
        <v>1.0</v>
      </c>
      <c r="U1131" s="71" t="s">
        <v>2608</v>
      </c>
      <c r="V1131" s="71" t="s">
        <v>2609</v>
      </c>
      <c r="W1131" s="71" t="s">
        <v>49</v>
      </c>
      <c r="X1131" s="72"/>
      <c r="Y1131" s="66" t="s">
        <v>18</v>
      </c>
    </row>
    <row r="1132">
      <c r="A1132" s="66" t="s">
        <v>60</v>
      </c>
      <c r="B1132" s="66">
        <v>1.65806801E8</v>
      </c>
      <c r="C1132" s="66" t="s">
        <v>4523</v>
      </c>
      <c r="D1132" s="66" t="s">
        <v>123</v>
      </c>
      <c r="E1132" s="66" t="s">
        <v>4524</v>
      </c>
      <c r="F1132" s="66" t="s">
        <v>4525</v>
      </c>
      <c r="G1132" s="66">
        <v>1275.0</v>
      </c>
      <c r="H1132" s="66">
        <v>2.0050704E7</v>
      </c>
      <c r="I1132" s="66">
        <v>0.0</v>
      </c>
      <c r="J1132" s="66">
        <v>1.0</v>
      </c>
      <c r="K1132" s="67"/>
      <c r="L1132" s="67"/>
      <c r="M1132" s="68" t="s">
        <v>4526</v>
      </c>
      <c r="N1132" s="66">
        <v>235959.0</v>
      </c>
      <c r="O1132" s="66">
        <v>2.0050704E7</v>
      </c>
      <c r="P1132" s="67"/>
      <c r="Q1132" s="66">
        <v>61.0</v>
      </c>
      <c r="R1132" s="66">
        <v>2.0050704E7</v>
      </c>
      <c r="S1132" s="70">
        <v>1.0</v>
      </c>
      <c r="T1132" s="70">
        <v>0.0</v>
      </c>
      <c r="U1132" s="71" t="s">
        <v>2608</v>
      </c>
      <c r="V1132" s="71" t="s">
        <v>2609</v>
      </c>
      <c r="W1132" s="71" t="s">
        <v>49</v>
      </c>
      <c r="X1132" s="72"/>
      <c r="Y1132" s="65" t="s">
        <v>12</v>
      </c>
    </row>
    <row r="1133">
      <c r="A1133" s="68" t="s">
        <v>13</v>
      </c>
      <c r="B1133" s="66">
        <v>2118911.0</v>
      </c>
      <c r="C1133" s="66" t="s">
        <v>4527</v>
      </c>
      <c r="D1133" s="66" t="s">
        <v>118</v>
      </c>
      <c r="E1133" s="66" t="s">
        <v>4528</v>
      </c>
      <c r="F1133" s="66" t="s">
        <v>4529</v>
      </c>
      <c r="G1133" s="66">
        <v>465.0</v>
      </c>
      <c r="H1133" s="66">
        <v>2.008102E7</v>
      </c>
      <c r="I1133" s="66">
        <v>0.0</v>
      </c>
      <c r="J1133" s="66">
        <v>6.0</v>
      </c>
      <c r="K1133" s="67"/>
      <c r="L1133" s="67"/>
      <c r="M1133" s="68" t="s">
        <v>4530</v>
      </c>
      <c r="N1133" s="66">
        <v>235959.0</v>
      </c>
      <c r="O1133" s="66">
        <v>2.008102E7</v>
      </c>
      <c r="P1133" s="67"/>
      <c r="Q1133" s="66">
        <v>24.0</v>
      </c>
      <c r="R1133" s="66">
        <v>2.008102E7</v>
      </c>
      <c r="S1133" s="69">
        <v>1.0</v>
      </c>
      <c r="T1133" s="69">
        <v>1.0</v>
      </c>
      <c r="U1133" s="71" t="s">
        <v>2608</v>
      </c>
      <c r="V1133" s="71" t="s">
        <v>2609</v>
      </c>
      <c r="W1133" s="71" t="s">
        <v>49</v>
      </c>
      <c r="X1133" s="72"/>
      <c r="Y1133" s="66" t="s">
        <v>18</v>
      </c>
    </row>
    <row r="1134">
      <c r="A1134" s="73" t="s">
        <v>68</v>
      </c>
      <c r="B1134" s="66">
        <v>1.2270598E7</v>
      </c>
      <c r="C1134" s="65" t="s">
        <v>4531</v>
      </c>
      <c r="D1134" s="65" t="s">
        <v>106</v>
      </c>
      <c r="E1134" s="65" t="s">
        <v>4532</v>
      </c>
      <c r="F1134" s="66" t="s">
        <v>4533</v>
      </c>
      <c r="G1134" s="66">
        <v>637.0</v>
      </c>
      <c r="H1134" s="66">
        <v>2.0140514E7</v>
      </c>
      <c r="I1134" s="66">
        <v>0.0</v>
      </c>
      <c r="J1134" s="66">
        <v>9.0</v>
      </c>
      <c r="K1134" s="67"/>
      <c r="L1134" s="67"/>
      <c r="M1134" s="66" t="s">
        <v>121</v>
      </c>
      <c r="N1134" s="66">
        <v>235959.0</v>
      </c>
      <c r="O1134" s="66">
        <v>2.0140514E7</v>
      </c>
      <c r="P1134" s="66"/>
      <c r="Q1134" s="66">
        <v>33.0</v>
      </c>
      <c r="R1134" s="66">
        <v>2.0140514E7</v>
      </c>
      <c r="S1134" s="70">
        <v>1.0</v>
      </c>
      <c r="T1134" s="70">
        <v>0.0</v>
      </c>
      <c r="U1134" s="71" t="s">
        <v>2608</v>
      </c>
      <c r="V1134" s="71" t="s">
        <v>2609</v>
      </c>
      <c r="W1134" s="71" t="s">
        <v>49</v>
      </c>
      <c r="X1134" s="72"/>
      <c r="Y1134" s="65" t="s">
        <v>12</v>
      </c>
    </row>
    <row r="1135">
      <c r="A1135" s="73" t="s">
        <v>68</v>
      </c>
      <c r="B1135" s="66">
        <v>9756746.0</v>
      </c>
      <c r="C1135" s="65" t="s">
        <v>4534</v>
      </c>
      <c r="D1135" s="65" t="s">
        <v>123</v>
      </c>
      <c r="E1135" s="65" t="s">
        <v>4535</v>
      </c>
      <c r="F1135" s="66" t="s">
        <v>4536</v>
      </c>
      <c r="G1135" s="66">
        <v>4369.0</v>
      </c>
      <c r="H1135" s="66">
        <v>2.0121003E7</v>
      </c>
      <c r="I1135" s="66">
        <v>0.0</v>
      </c>
      <c r="J1135" s="66">
        <v>36.0</v>
      </c>
      <c r="K1135" s="67"/>
      <c r="L1135" s="67"/>
      <c r="M1135" s="66" t="s">
        <v>121</v>
      </c>
      <c r="N1135" s="66">
        <v>235959.0</v>
      </c>
      <c r="O1135" s="66">
        <v>2.0121003E7</v>
      </c>
      <c r="P1135" s="67"/>
      <c r="Q1135" s="66">
        <v>259.0</v>
      </c>
      <c r="R1135" s="66">
        <v>2.0121003E7</v>
      </c>
      <c r="S1135" s="70">
        <v>1.0</v>
      </c>
      <c r="T1135" s="70">
        <v>0.0</v>
      </c>
      <c r="U1135" s="71" t="s">
        <v>2608</v>
      </c>
      <c r="V1135" s="71" t="s">
        <v>2609</v>
      </c>
      <c r="W1135" s="71" t="s">
        <v>49</v>
      </c>
      <c r="X1135" s="72"/>
      <c r="Y1135" s="65" t="s">
        <v>12</v>
      </c>
    </row>
    <row r="1136">
      <c r="A1136" s="65" t="s">
        <v>60</v>
      </c>
      <c r="B1136" s="66">
        <v>3.3952183E8</v>
      </c>
      <c r="C1136" s="65" t="s">
        <v>4537</v>
      </c>
      <c r="D1136" s="65" t="s">
        <v>220</v>
      </c>
      <c r="E1136" s="65" t="s">
        <v>4538</v>
      </c>
      <c r="F1136" s="66" t="s">
        <v>4539</v>
      </c>
      <c r="G1136" s="66">
        <v>325.0</v>
      </c>
      <c r="H1136" s="66">
        <v>2.0130404E7</v>
      </c>
      <c r="I1136" s="66">
        <v>0.0</v>
      </c>
      <c r="J1136" s="66">
        <v>1.0</v>
      </c>
      <c r="K1136" s="67"/>
      <c r="L1136" s="67"/>
      <c r="M1136" s="68" t="s">
        <v>4540</v>
      </c>
      <c r="N1136" s="66">
        <v>235959.0</v>
      </c>
      <c r="O1136" s="66">
        <v>2.0130404E7</v>
      </c>
      <c r="P1136" s="67"/>
      <c r="Q1136" s="66">
        <v>17.0</v>
      </c>
      <c r="R1136" s="66">
        <v>2.0130404E7</v>
      </c>
      <c r="S1136" s="70">
        <v>1.0</v>
      </c>
      <c r="T1136" s="70">
        <v>0.0</v>
      </c>
      <c r="U1136" s="71" t="s">
        <v>2608</v>
      </c>
      <c r="V1136" s="71" t="s">
        <v>2609</v>
      </c>
      <c r="W1136" s="71" t="s">
        <v>49</v>
      </c>
      <c r="X1136" s="65"/>
      <c r="Y1136" s="65" t="s">
        <v>12</v>
      </c>
    </row>
    <row r="1137">
      <c r="A1137" s="66" t="s">
        <v>63</v>
      </c>
      <c r="B1137" s="66">
        <v>4.4060837E7</v>
      </c>
      <c r="C1137" s="66" t="s">
        <v>4541</v>
      </c>
      <c r="D1137" s="66" t="s">
        <v>106</v>
      </c>
      <c r="E1137" s="66" t="s">
        <v>4542</v>
      </c>
      <c r="F1137" s="66" t="s">
        <v>4543</v>
      </c>
      <c r="G1137" s="66">
        <v>317.0</v>
      </c>
      <c r="H1137" s="66">
        <v>2.0171215E7</v>
      </c>
      <c r="I1137" s="66">
        <v>0.0</v>
      </c>
      <c r="J1137" s="66">
        <v>5.0</v>
      </c>
      <c r="K1137" s="67"/>
      <c r="L1137" s="67"/>
      <c r="M1137" s="68" t="s">
        <v>4544</v>
      </c>
      <c r="N1137" s="66">
        <v>235959.0</v>
      </c>
      <c r="O1137" s="66">
        <v>2.0171215E7</v>
      </c>
      <c r="P1137" s="66" t="s">
        <v>4545</v>
      </c>
      <c r="Q1137" s="66">
        <v>16.0</v>
      </c>
      <c r="R1137" s="66">
        <v>2.0171215E7</v>
      </c>
      <c r="S1137" s="70">
        <v>1.0</v>
      </c>
      <c r="T1137" s="70">
        <v>0.0</v>
      </c>
      <c r="U1137" s="71" t="s">
        <v>2608</v>
      </c>
      <c r="V1137" s="71" t="s">
        <v>2609</v>
      </c>
      <c r="W1137" s="71" t="s">
        <v>49</v>
      </c>
      <c r="X1137" s="67"/>
      <c r="Y1137" s="65" t="s">
        <v>12</v>
      </c>
    </row>
    <row r="1138">
      <c r="A1138" s="74" t="s">
        <v>59</v>
      </c>
      <c r="B1138" s="66">
        <v>5.2541575E7</v>
      </c>
      <c r="C1138" s="65" t="s">
        <v>4546</v>
      </c>
      <c r="D1138" s="65" t="s">
        <v>149</v>
      </c>
      <c r="E1138" s="65" t="s">
        <v>4547</v>
      </c>
      <c r="F1138" s="66" t="s">
        <v>4548</v>
      </c>
      <c r="G1138" s="66">
        <v>130.0</v>
      </c>
      <c r="H1138" s="66">
        <v>2.0040919E7</v>
      </c>
      <c r="I1138" s="66">
        <v>0.0</v>
      </c>
      <c r="J1138" s="66">
        <v>1.0</v>
      </c>
      <c r="K1138" s="67"/>
      <c r="L1138" s="67"/>
      <c r="M1138" s="68" t="s">
        <v>4549</v>
      </c>
      <c r="N1138" s="66">
        <v>235959.0</v>
      </c>
      <c r="O1138" s="66">
        <v>2.0040919E7</v>
      </c>
      <c r="P1138" s="67"/>
      <c r="Q1138" s="66">
        <v>8.0</v>
      </c>
      <c r="R1138" s="66">
        <v>2.0040919E7</v>
      </c>
      <c r="S1138" s="69">
        <v>1.0</v>
      </c>
      <c r="T1138" s="69">
        <v>1.0</v>
      </c>
      <c r="U1138" s="71" t="s">
        <v>2608</v>
      </c>
      <c r="V1138" s="71" t="s">
        <v>2609</v>
      </c>
      <c r="W1138" s="71" t="s">
        <v>49</v>
      </c>
      <c r="X1138" s="72"/>
      <c r="Y1138" s="66" t="s">
        <v>18</v>
      </c>
    </row>
    <row r="1139">
      <c r="A1139" s="68" t="s">
        <v>59</v>
      </c>
      <c r="B1139" s="66">
        <v>1.5527386E7</v>
      </c>
      <c r="C1139" s="66" t="s">
        <v>366</v>
      </c>
      <c r="D1139" s="66" t="s">
        <v>112</v>
      </c>
      <c r="E1139" s="66" t="s">
        <v>367</v>
      </c>
      <c r="F1139" s="66" t="s">
        <v>368</v>
      </c>
      <c r="G1139" s="66">
        <v>306.0</v>
      </c>
      <c r="H1139" s="66">
        <v>2.0000526E7</v>
      </c>
      <c r="I1139" s="66">
        <v>0.0</v>
      </c>
      <c r="J1139" s="66">
        <v>1.0</v>
      </c>
      <c r="K1139" s="67"/>
      <c r="L1139" s="67"/>
      <c r="M1139" s="68" t="s">
        <v>4550</v>
      </c>
      <c r="N1139" s="66">
        <v>235959.0</v>
      </c>
      <c r="O1139" s="66">
        <v>2.0000526E7</v>
      </c>
      <c r="P1139" s="66"/>
      <c r="Q1139" s="66">
        <v>14.0</v>
      </c>
      <c r="R1139" s="66">
        <v>2.0000526E7</v>
      </c>
      <c r="S1139" s="70">
        <v>1.0</v>
      </c>
      <c r="T1139" s="70">
        <v>0.0</v>
      </c>
      <c r="U1139" s="71" t="s">
        <v>2608</v>
      </c>
      <c r="V1139" s="71" t="s">
        <v>2609</v>
      </c>
      <c r="W1139" s="71" t="s">
        <v>49</v>
      </c>
      <c r="X1139" s="72"/>
      <c r="Y1139" s="65" t="s">
        <v>12</v>
      </c>
    </row>
    <row r="1140">
      <c r="A1140" s="66" t="s">
        <v>79</v>
      </c>
      <c r="B1140" s="66">
        <v>7.3130535E7</v>
      </c>
      <c r="C1140" s="66" t="s">
        <v>4551</v>
      </c>
      <c r="D1140" s="66" t="s">
        <v>112</v>
      </c>
      <c r="E1140" s="66" t="s">
        <v>4552</v>
      </c>
      <c r="F1140" s="66" t="s">
        <v>4553</v>
      </c>
      <c r="G1140" s="66">
        <v>1072.0</v>
      </c>
      <c r="H1140" s="66">
        <v>2.0131109E7</v>
      </c>
      <c r="I1140" s="66">
        <v>0.0</v>
      </c>
      <c r="J1140" s="66">
        <v>9.0</v>
      </c>
      <c r="K1140" s="67"/>
      <c r="L1140" s="67"/>
      <c r="M1140" s="68" t="s">
        <v>4554</v>
      </c>
      <c r="N1140" s="66">
        <v>235959.0</v>
      </c>
      <c r="O1140" s="66">
        <v>2.0131109E7</v>
      </c>
      <c r="P1140" s="66" t="s">
        <v>4059</v>
      </c>
      <c r="Q1140" s="66">
        <v>58.0</v>
      </c>
      <c r="R1140" s="66">
        <v>2.0131109E7</v>
      </c>
      <c r="S1140" s="70">
        <v>1.0</v>
      </c>
      <c r="T1140" s="70">
        <v>0.0</v>
      </c>
      <c r="U1140" s="71" t="s">
        <v>2608</v>
      </c>
      <c r="V1140" s="71" t="s">
        <v>2609</v>
      </c>
      <c r="W1140" s="71" t="s">
        <v>49</v>
      </c>
      <c r="X1140" s="72"/>
      <c r="Y1140" s="65" t="s">
        <v>12</v>
      </c>
    </row>
    <row r="1141">
      <c r="A1141" s="66" t="s">
        <v>34</v>
      </c>
      <c r="B1141" s="66">
        <v>147798.0</v>
      </c>
      <c r="C1141" s="66" t="s">
        <v>4555</v>
      </c>
      <c r="D1141" s="66" t="s">
        <v>106</v>
      </c>
      <c r="E1141" s="66" t="s">
        <v>4556</v>
      </c>
      <c r="F1141" s="66" t="s">
        <v>4557</v>
      </c>
      <c r="G1141" s="66">
        <v>670.0</v>
      </c>
      <c r="H1141" s="66">
        <v>2.0171123E7</v>
      </c>
      <c r="I1141" s="66">
        <v>0.0</v>
      </c>
      <c r="J1141" s="66">
        <v>11.0</v>
      </c>
      <c r="K1141" s="67"/>
      <c r="L1141" s="67"/>
      <c r="M1141" s="68" t="s">
        <v>4558</v>
      </c>
      <c r="N1141" s="66">
        <v>235959.0</v>
      </c>
      <c r="O1141" s="66">
        <v>2.0171123E7</v>
      </c>
      <c r="P1141" s="66" t="s">
        <v>4559</v>
      </c>
      <c r="Q1141" s="66">
        <v>26.0</v>
      </c>
      <c r="R1141" s="66">
        <v>2.0171123E7</v>
      </c>
      <c r="S1141" s="70">
        <v>1.0</v>
      </c>
      <c r="T1141" s="70">
        <v>0.0</v>
      </c>
      <c r="U1141" s="71" t="s">
        <v>2608</v>
      </c>
      <c r="V1141" s="71" t="s">
        <v>2609</v>
      </c>
      <c r="W1141" s="71" t="s">
        <v>49</v>
      </c>
      <c r="X1141" s="71"/>
      <c r="Y1141" s="65" t="s">
        <v>12</v>
      </c>
    </row>
    <row r="1142">
      <c r="A1142" s="66" t="s">
        <v>60</v>
      </c>
      <c r="B1142" s="66">
        <v>1.01150302E8</v>
      </c>
      <c r="C1142" s="66" t="s">
        <v>4560</v>
      </c>
      <c r="D1142" s="66" t="s">
        <v>220</v>
      </c>
      <c r="E1142" s="66" t="s">
        <v>4561</v>
      </c>
      <c r="F1142" s="66" t="s">
        <v>4562</v>
      </c>
      <c r="G1142" s="66">
        <v>3677.0</v>
      </c>
      <c r="H1142" s="66">
        <v>2.0030316E7</v>
      </c>
      <c r="I1142" s="66">
        <v>0.0</v>
      </c>
      <c r="J1142" s="66">
        <v>1.0</v>
      </c>
      <c r="K1142" s="67"/>
      <c r="L1142" s="67"/>
      <c r="M1142" s="68" t="s">
        <v>4563</v>
      </c>
      <c r="N1142" s="66">
        <v>235959.0</v>
      </c>
      <c r="O1142" s="66">
        <v>2.0030316E7</v>
      </c>
      <c r="P1142" s="67"/>
      <c r="Q1142" s="66">
        <v>188.0</v>
      </c>
      <c r="R1142" s="66">
        <v>2.0030316E7</v>
      </c>
      <c r="S1142" s="70">
        <v>1.0</v>
      </c>
      <c r="T1142" s="70">
        <v>0.0</v>
      </c>
      <c r="U1142" s="71" t="s">
        <v>2608</v>
      </c>
      <c r="V1142" s="71" t="s">
        <v>2609</v>
      </c>
      <c r="W1142" s="71" t="s">
        <v>49</v>
      </c>
      <c r="X1142" s="71"/>
      <c r="Y1142" s="65" t="s">
        <v>12</v>
      </c>
    </row>
    <row r="1143">
      <c r="A1143" s="66" t="s">
        <v>60</v>
      </c>
      <c r="B1143" s="66">
        <v>2.68462854E8</v>
      </c>
      <c r="C1143" s="66" t="s">
        <v>4564</v>
      </c>
      <c r="D1143" s="66" t="s">
        <v>149</v>
      </c>
      <c r="E1143" s="66" t="s">
        <v>4565</v>
      </c>
      <c r="F1143" s="66" t="s">
        <v>4566</v>
      </c>
      <c r="G1143" s="66">
        <v>847.0</v>
      </c>
      <c r="H1143" s="66">
        <v>2.0090606E7</v>
      </c>
      <c r="I1143" s="66">
        <v>0.0</v>
      </c>
      <c r="J1143" s="66">
        <v>1.0</v>
      </c>
      <c r="K1143" s="67"/>
      <c r="L1143" s="67"/>
      <c r="M1143" s="68" t="s">
        <v>4567</v>
      </c>
      <c r="N1143" s="66">
        <v>235959.0</v>
      </c>
      <c r="O1143" s="66">
        <v>2.0090606E7</v>
      </c>
      <c r="P1143" s="67"/>
      <c r="Q1143" s="66">
        <v>42.0</v>
      </c>
      <c r="R1143" s="66">
        <v>2.0090606E7</v>
      </c>
      <c r="S1143" s="69">
        <v>1.0</v>
      </c>
      <c r="T1143" s="69">
        <v>1.0</v>
      </c>
      <c r="U1143" s="71" t="s">
        <v>2608</v>
      </c>
      <c r="V1143" s="71" t="s">
        <v>2609</v>
      </c>
      <c r="W1143" s="71" t="s">
        <v>49</v>
      </c>
      <c r="X1143" s="72"/>
      <c r="Y1143" s="66" t="s">
        <v>18</v>
      </c>
    </row>
    <row r="1144">
      <c r="A1144" s="66" t="s">
        <v>76</v>
      </c>
      <c r="B1144" s="66">
        <v>1.4875091E7</v>
      </c>
      <c r="C1144" s="66" t="s">
        <v>4568</v>
      </c>
      <c r="D1144" s="66" t="s">
        <v>106</v>
      </c>
      <c r="E1144" s="66" t="s">
        <v>4569</v>
      </c>
      <c r="F1144" s="66" t="s">
        <v>4570</v>
      </c>
      <c r="G1144" s="66">
        <v>969.0</v>
      </c>
      <c r="H1144" s="66">
        <v>2.0190321E7</v>
      </c>
      <c r="I1144" s="66">
        <v>0.0</v>
      </c>
      <c r="J1144" s="66">
        <v>20.0</v>
      </c>
      <c r="K1144" s="67"/>
      <c r="L1144" s="67"/>
      <c r="M1144" s="68" t="s">
        <v>4571</v>
      </c>
      <c r="N1144" s="66">
        <v>235959.0</v>
      </c>
      <c r="O1144" s="66">
        <v>2.0190321E7</v>
      </c>
      <c r="P1144" s="67"/>
      <c r="Q1144" s="66">
        <v>55.0</v>
      </c>
      <c r="R1144" s="66">
        <v>2.0190321E7</v>
      </c>
      <c r="S1144" s="70">
        <v>1.0</v>
      </c>
      <c r="T1144" s="70">
        <v>0.0</v>
      </c>
      <c r="U1144" s="71" t="s">
        <v>2608</v>
      </c>
      <c r="V1144" s="71" t="s">
        <v>2609</v>
      </c>
      <c r="W1144" s="71" t="s">
        <v>49</v>
      </c>
      <c r="X1144" s="72"/>
      <c r="Y1144" s="65" t="s">
        <v>12</v>
      </c>
    </row>
    <row r="1145">
      <c r="A1145" s="65" t="s">
        <v>60</v>
      </c>
      <c r="B1145" s="66">
        <v>4.10091668E8</v>
      </c>
      <c r="C1145" s="65" t="s">
        <v>4572</v>
      </c>
      <c r="D1145" s="65" t="s">
        <v>112</v>
      </c>
      <c r="E1145" s="65" t="s">
        <v>4573</v>
      </c>
      <c r="F1145" s="66" t="s">
        <v>4574</v>
      </c>
      <c r="G1145" s="66">
        <v>779.0</v>
      </c>
      <c r="H1145" s="66">
        <v>2.0170316E7</v>
      </c>
      <c r="I1145" s="66">
        <v>0.0</v>
      </c>
      <c r="J1145" s="66">
        <v>1.0</v>
      </c>
      <c r="K1145" s="67"/>
      <c r="L1145" s="67"/>
      <c r="M1145" s="68" t="s">
        <v>4575</v>
      </c>
      <c r="N1145" s="66">
        <v>235959.0</v>
      </c>
      <c r="O1145" s="66">
        <v>2.0170316E7</v>
      </c>
      <c r="P1145" s="66"/>
      <c r="Q1145" s="66">
        <v>33.0</v>
      </c>
      <c r="R1145" s="66">
        <v>2.0170316E7</v>
      </c>
      <c r="S1145" s="70">
        <v>1.0</v>
      </c>
      <c r="T1145" s="70">
        <v>0.0</v>
      </c>
      <c r="U1145" s="71" t="s">
        <v>2608</v>
      </c>
      <c r="V1145" s="71" t="s">
        <v>2609</v>
      </c>
      <c r="W1145" s="71" t="s">
        <v>49</v>
      </c>
      <c r="X1145" s="72"/>
      <c r="Y1145" s="65" t="s">
        <v>12</v>
      </c>
    </row>
    <row r="1146">
      <c r="A1146" s="73" t="s">
        <v>60</v>
      </c>
      <c r="B1146" s="66">
        <v>3.00410132E8</v>
      </c>
      <c r="C1146" s="65" t="s">
        <v>4576</v>
      </c>
      <c r="D1146" s="65" t="s">
        <v>112</v>
      </c>
      <c r="E1146" s="65" t="s">
        <v>4577</v>
      </c>
      <c r="F1146" s="66" t="s">
        <v>4578</v>
      </c>
      <c r="G1146" s="66">
        <v>1113.0</v>
      </c>
      <c r="H1146" s="66">
        <v>2.0110216E7</v>
      </c>
      <c r="I1146" s="66">
        <v>0.0</v>
      </c>
      <c r="J1146" s="66">
        <v>1.0</v>
      </c>
      <c r="K1146" s="67"/>
      <c r="L1146" s="67"/>
      <c r="M1146" s="68" t="s">
        <v>4579</v>
      </c>
      <c r="N1146" s="66">
        <v>235959.0</v>
      </c>
      <c r="O1146" s="66">
        <v>2.0110216E7</v>
      </c>
      <c r="P1146" s="66"/>
      <c r="Q1146" s="66">
        <v>50.0</v>
      </c>
      <c r="R1146" s="66">
        <v>2.0110216E7</v>
      </c>
      <c r="S1146" s="70">
        <v>1.0</v>
      </c>
      <c r="T1146" s="70">
        <v>0.0</v>
      </c>
      <c r="U1146" s="71" t="s">
        <v>2608</v>
      </c>
      <c r="V1146" s="71" t="s">
        <v>2609</v>
      </c>
      <c r="W1146" s="71" t="s">
        <v>49</v>
      </c>
      <c r="X1146" s="72"/>
      <c r="Y1146" s="65" t="s">
        <v>12</v>
      </c>
    </row>
    <row r="1147">
      <c r="A1147" s="66" t="s">
        <v>79</v>
      </c>
      <c r="B1147" s="66">
        <v>3.1817415E7</v>
      </c>
      <c r="C1147" s="66" t="s">
        <v>4580</v>
      </c>
      <c r="D1147" s="66" t="s">
        <v>106</v>
      </c>
      <c r="E1147" s="66" t="s">
        <v>4581</v>
      </c>
      <c r="F1147" s="66" t="s">
        <v>4582</v>
      </c>
      <c r="G1147" s="66">
        <v>400.0</v>
      </c>
      <c r="H1147" s="66">
        <v>2.0090705E7</v>
      </c>
      <c r="I1147" s="66">
        <v>0.0</v>
      </c>
      <c r="J1147" s="66">
        <v>11.0</v>
      </c>
      <c r="K1147" s="67"/>
      <c r="L1147" s="67"/>
      <c r="M1147" s="68" t="s">
        <v>4583</v>
      </c>
      <c r="N1147" s="66">
        <v>235959.0</v>
      </c>
      <c r="O1147" s="66">
        <v>2.0090705E7</v>
      </c>
      <c r="P1147" s="67"/>
      <c r="Q1147" s="66">
        <v>23.0</v>
      </c>
      <c r="R1147" s="66">
        <v>2.0090705E7</v>
      </c>
      <c r="S1147" s="70">
        <v>1.0</v>
      </c>
      <c r="T1147" s="70">
        <v>0.0</v>
      </c>
      <c r="U1147" s="71" t="s">
        <v>2608</v>
      </c>
      <c r="V1147" s="71" t="s">
        <v>2609</v>
      </c>
      <c r="W1147" s="71" t="s">
        <v>49</v>
      </c>
      <c r="X1147" s="72"/>
      <c r="Y1147" s="65" t="s">
        <v>12</v>
      </c>
    </row>
    <row r="1148">
      <c r="A1148" s="74" t="s">
        <v>59</v>
      </c>
      <c r="B1148" s="66">
        <v>1.27068244E8</v>
      </c>
      <c r="C1148" s="65" t="s">
        <v>4584</v>
      </c>
      <c r="D1148" s="65" t="s">
        <v>106</v>
      </c>
      <c r="E1148" s="65" t="s">
        <v>4585</v>
      </c>
      <c r="F1148" s="66" t="s">
        <v>4586</v>
      </c>
      <c r="G1148" s="66">
        <v>515.0</v>
      </c>
      <c r="H1148" s="66">
        <v>2.0130309E7</v>
      </c>
      <c r="I1148" s="66">
        <v>0.0</v>
      </c>
      <c r="J1148" s="66">
        <v>1.0</v>
      </c>
      <c r="K1148" s="67"/>
      <c r="L1148" s="67"/>
      <c r="M1148" s="68" t="s">
        <v>4587</v>
      </c>
      <c r="N1148" s="66">
        <v>235959.0</v>
      </c>
      <c r="O1148" s="66">
        <v>2.0130309E7</v>
      </c>
      <c r="P1148" s="67"/>
      <c r="Q1148" s="66">
        <v>31.0</v>
      </c>
      <c r="R1148" s="66">
        <v>2.0130309E7</v>
      </c>
      <c r="S1148" s="70">
        <v>1.0</v>
      </c>
      <c r="T1148" s="70">
        <v>0.0</v>
      </c>
      <c r="U1148" s="71" t="s">
        <v>2608</v>
      </c>
      <c r="V1148" s="71" t="s">
        <v>2609</v>
      </c>
      <c r="W1148" s="71" t="s">
        <v>49</v>
      </c>
      <c r="X1148" s="72"/>
      <c r="Y1148" s="65" t="s">
        <v>12</v>
      </c>
    </row>
    <row r="1149">
      <c r="A1149" s="73" t="s">
        <v>60</v>
      </c>
      <c r="B1149" s="66">
        <v>2.4286579E8</v>
      </c>
      <c r="C1149" s="65" t="s">
        <v>4588</v>
      </c>
      <c r="D1149" s="65" t="s">
        <v>112</v>
      </c>
      <c r="E1149" s="65" t="s">
        <v>4589</v>
      </c>
      <c r="F1149" s="66" t="s">
        <v>4590</v>
      </c>
      <c r="G1149" s="66">
        <v>2059.0</v>
      </c>
      <c r="H1149" s="66">
        <v>2.0080524E7</v>
      </c>
      <c r="I1149" s="66">
        <v>0.0</v>
      </c>
      <c r="J1149" s="66">
        <v>1.0</v>
      </c>
      <c r="K1149" s="67"/>
      <c r="L1149" s="67"/>
      <c r="M1149" s="68" t="s">
        <v>4591</v>
      </c>
      <c r="N1149" s="66">
        <v>235959.0</v>
      </c>
      <c r="O1149" s="66">
        <v>2.0080524E7</v>
      </c>
      <c r="P1149" s="66"/>
      <c r="Q1149" s="66">
        <v>111.0</v>
      </c>
      <c r="R1149" s="66">
        <v>2.0080524E7</v>
      </c>
      <c r="S1149" s="70">
        <v>1.0</v>
      </c>
      <c r="T1149" s="70">
        <v>0.0</v>
      </c>
      <c r="U1149" s="71" t="s">
        <v>2608</v>
      </c>
      <c r="V1149" s="71" t="s">
        <v>2609</v>
      </c>
      <c r="W1149" s="71" t="s">
        <v>49</v>
      </c>
      <c r="X1149" s="72"/>
      <c r="Y1149" s="65" t="s">
        <v>12</v>
      </c>
    </row>
    <row r="1150">
      <c r="A1150" s="65" t="s">
        <v>79</v>
      </c>
      <c r="B1150" s="66">
        <v>1.17535275E8</v>
      </c>
      <c r="C1150" s="65" t="s">
        <v>4592</v>
      </c>
      <c r="D1150" s="65" t="s">
        <v>112</v>
      </c>
      <c r="E1150" s="65" t="s">
        <v>4593</v>
      </c>
      <c r="F1150" s="66" t="s">
        <v>4594</v>
      </c>
      <c r="G1150" s="66">
        <v>1166.0</v>
      </c>
      <c r="H1150" s="66">
        <v>2.017061E7</v>
      </c>
      <c r="I1150" s="66">
        <v>0.0</v>
      </c>
      <c r="J1150" s="66">
        <v>20.0</v>
      </c>
      <c r="K1150" s="67"/>
      <c r="L1150" s="67"/>
      <c r="M1150" s="68" t="s">
        <v>4595</v>
      </c>
      <c r="N1150" s="66">
        <v>235959.0</v>
      </c>
      <c r="O1150" s="66">
        <v>2.017061E7</v>
      </c>
      <c r="P1150" s="66" t="s">
        <v>4596</v>
      </c>
      <c r="Q1150" s="66">
        <v>64.0</v>
      </c>
      <c r="R1150" s="66">
        <v>2.017061E7</v>
      </c>
      <c r="S1150" s="70">
        <v>1.0</v>
      </c>
      <c r="T1150" s="70">
        <v>0.0</v>
      </c>
      <c r="U1150" s="71" t="s">
        <v>2608</v>
      </c>
      <c r="V1150" s="71" t="s">
        <v>2609</v>
      </c>
      <c r="W1150" s="71" t="s">
        <v>49</v>
      </c>
      <c r="X1150" s="72"/>
      <c r="Y1150" s="65" t="s">
        <v>12</v>
      </c>
    </row>
    <row r="1151">
      <c r="A1151" s="68" t="s">
        <v>73</v>
      </c>
      <c r="B1151" s="66">
        <v>1.6086407E7</v>
      </c>
      <c r="C1151" s="66" t="s">
        <v>4597</v>
      </c>
      <c r="D1151" s="66" t="s">
        <v>106</v>
      </c>
      <c r="E1151" s="66" t="s">
        <v>4598</v>
      </c>
      <c r="F1151" s="66" t="s">
        <v>4599</v>
      </c>
      <c r="G1151" s="66">
        <v>171.0</v>
      </c>
      <c r="H1151" s="66">
        <v>2.0150831E7</v>
      </c>
      <c r="I1151" s="66">
        <v>0.0</v>
      </c>
      <c r="J1151" s="66">
        <v>5.0</v>
      </c>
      <c r="K1151" s="67"/>
      <c r="L1151" s="67"/>
      <c r="M1151" s="68" t="s">
        <v>4600</v>
      </c>
      <c r="N1151" s="66">
        <v>235959.0</v>
      </c>
      <c r="O1151" s="66">
        <v>2.0150831E7</v>
      </c>
      <c r="P1151" s="66" t="s">
        <v>459</v>
      </c>
      <c r="Q1151" s="66">
        <v>9.0</v>
      </c>
      <c r="R1151" s="66">
        <v>2.0150831E7</v>
      </c>
      <c r="S1151" s="70">
        <v>1.0</v>
      </c>
      <c r="T1151" s="70">
        <v>0.0</v>
      </c>
      <c r="U1151" s="71" t="s">
        <v>2608</v>
      </c>
      <c r="V1151" s="71" t="s">
        <v>2609</v>
      </c>
      <c r="W1151" s="71" t="s">
        <v>49</v>
      </c>
      <c r="X1151" s="72"/>
      <c r="Y1151" s="65" t="s">
        <v>12</v>
      </c>
    </row>
    <row r="1152">
      <c r="A1152" s="66" t="s">
        <v>60</v>
      </c>
      <c r="B1152" s="66">
        <v>3.80750517E8</v>
      </c>
      <c r="C1152" s="66" t="s">
        <v>4601</v>
      </c>
      <c r="D1152" s="66" t="s">
        <v>106</v>
      </c>
      <c r="E1152" s="66" t="s">
        <v>4602</v>
      </c>
      <c r="F1152" s="66" t="s">
        <v>4603</v>
      </c>
      <c r="G1152" s="66">
        <v>259.0</v>
      </c>
      <c r="H1152" s="66">
        <v>2.0150831E7</v>
      </c>
      <c r="I1152" s="66">
        <v>0.0</v>
      </c>
      <c r="J1152" s="66">
        <v>1.0</v>
      </c>
      <c r="K1152" s="67"/>
      <c r="L1152" s="67"/>
      <c r="M1152" s="68" t="s">
        <v>4604</v>
      </c>
      <c r="N1152" s="66">
        <v>235959.0</v>
      </c>
      <c r="O1152" s="66">
        <v>2.0150831E7</v>
      </c>
      <c r="P1152" s="67"/>
      <c r="Q1152" s="66">
        <v>10.0</v>
      </c>
      <c r="R1152" s="66">
        <v>2.0150831E7</v>
      </c>
      <c r="S1152" s="70">
        <v>1.0</v>
      </c>
      <c r="T1152" s="70">
        <v>0.0</v>
      </c>
      <c r="U1152" s="71" t="s">
        <v>2608</v>
      </c>
      <c r="V1152" s="71" t="s">
        <v>2609</v>
      </c>
      <c r="W1152" s="71" t="s">
        <v>49</v>
      </c>
      <c r="X1152" s="72"/>
      <c r="Y1152" s="65" t="s">
        <v>12</v>
      </c>
    </row>
    <row r="1153">
      <c r="A1153" s="65" t="s">
        <v>60</v>
      </c>
      <c r="B1153" s="66">
        <v>4.6341395E7</v>
      </c>
      <c r="C1153" s="65" t="s">
        <v>4605</v>
      </c>
      <c r="D1153" s="65" t="s">
        <v>106</v>
      </c>
      <c r="E1153" s="65" t="s">
        <v>4606</v>
      </c>
      <c r="F1153" s="66" t="s">
        <v>4607</v>
      </c>
      <c r="G1153" s="66">
        <v>2626.0</v>
      </c>
      <c r="H1153" s="66">
        <v>2.0010426E7</v>
      </c>
      <c r="I1153" s="66">
        <v>0.0</v>
      </c>
      <c r="J1153" s="66">
        <v>1.0</v>
      </c>
      <c r="K1153" s="67"/>
      <c r="L1153" s="67"/>
      <c r="M1153" s="68" t="s">
        <v>4608</v>
      </c>
      <c r="N1153" s="66">
        <v>235959.0</v>
      </c>
      <c r="O1153" s="66">
        <v>2.0010426E7</v>
      </c>
      <c r="P1153" s="66"/>
      <c r="Q1153" s="66">
        <v>99.0</v>
      </c>
      <c r="R1153" s="66">
        <v>2.0010426E7</v>
      </c>
      <c r="S1153" s="70">
        <v>1.0</v>
      </c>
      <c r="T1153" s="70">
        <v>0.0</v>
      </c>
      <c r="U1153" s="71" t="s">
        <v>2608</v>
      </c>
      <c r="V1153" s="71" t="s">
        <v>2609</v>
      </c>
      <c r="W1153" s="71" t="s">
        <v>49</v>
      </c>
      <c r="X1153" s="72"/>
      <c r="Y1153" s="65" t="s">
        <v>12</v>
      </c>
    </row>
    <row r="1154">
      <c r="A1154" s="66" t="s">
        <v>60</v>
      </c>
      <c r="B1154" s="66">
        <v>2.78044419E8</v>
      </c>
      <c r="C1154" s="66" t="s">
        <v>4609</v>
      </c>
      <c r="D1154" s="66" t="s">
        <v>123</v>
      </c>
      <c r="E1154" s="66" t="s">
        <v>4610</v>
      </c>
      <c r="F1154" s="66" t="s">
        <v>4611</v>
      </c>
      <c r="G1154" s="66">
        <v>3795.0</v>
      </c>
      <c r="H1154" s="66">
        <v>2.0091209E7</v>
      </c>
      <c r="I1154" s="66">
        <v>0.0</v>
      </c>
      <c r="J1154" s="66">
        <v>1.0</v>
      </c>
      <c r="K1154" s="67"/>
      <c r="L1154" s="67"/>
      <c r="M1154" s="68" t="s">
        <v>4612</v>
      </c>
      <c r="N1154" s="66">
        <v>235959.0</v>
      </c>
      <c r="O1154" s="66">
        <v>2.0091209E7</v>
      </c>
      <c r="P1154" s="67"/>
      <c r="Q1154" s="66">
        <v>282.0</v>
      </c>
      <c r="R1154" s="66">
        <v>2.0091209E7</v>
      </c>
      <c r="S1154" s="70">
        <v>1.0</v>
      </c>
      <c r="T1154" s="70">
        <v>0.0</v>
      </c>
      <c r="U1154" s="71" t="s">
        <v>2608</v>
      </c>
      <c r="V1154" s="71" t="s">
        <v>2609</v>
      </c>
      <c r="W1154" s="71" t="s">
        <v>49</v>
      </c>
      <c r="X1154" s="72"/>
      <c r="Y1154" s="65" t="s">
        <v>12</v>
      </c>
    </row>
    <row r="1155">
      <c r="A1155" s="73" t="s">
        <v>63</v>
      </c>
      <c r="B1155" s="66">
        <v>4.1055512E7</v>
      </c>
      <c r="C1155" s="65" t="s">
        <v>4613</v>
      </c>
      <c r="D1155" s="65" t="s">
        <v>149</v>
      </c>
      <c r="E1155" s="65" t="s">
        <v>4614</v>
      </c>
      <c r="F1155" s="66" t="s">
        <v>4615</v>
      </c>
      <c r="G1155" s="66">
        <v>715.0</v>
      </c>
      <c r="H1155" s="66">
        <v>2.0170603E7</v>
      </c>
      <c r="I1155" s="66">
        <v>0.0</v>
      </c>
      <c r="J1155" s="66">
        <v>14.0</v>
      </c>
      <c r="K1155" s="67"/>
      <c r="L1155" s="67"/>
      <c r="M1155" s="68" t="s">
        <v>4616</v>
      </c>
      <c r="N1155" s="66">
        <v>235959.0</v>
      </c>
      <c r="O1155" s="66">
        <v>2.0170603E7</v>
      </c>
      <c r="P1155" s="66" t="s">
        <v>1065</v>
      </c>
      <c r="Q1155" s="66">
        <v>38.0</v>
      </c>
      <c r="R1155" s="66">
        <v>2.0170603E7</v>
      </c>
      <c r="S1155" s="69">
        <v>1.0</v>
      </c>
      <c r="T1155" s="69">
        <v>1.0</v>
      </c>
      <c r="U1155" s="71" t="s">
        <v>2608</v>
      </c>
      <c r="V1155" s="71" t="s">
        <v>2609</v>
      </c>
      <c r="W1155" s="71" t="s">
        <v>49</v>
      </c>
      <c r="X1155" s="72"/>
      <c r="Y1155" s="66" t="s">
        <v>18</v>
      </c>
    </row>
    <row r="1156">
      <c r="A1156" s="66" t="s">
        <v>60</v>
      </c>
      <c r="B1156" s="66">
        <v>3.45974457E8</v>
      </c>
      <c r="C1156" s="66" t="s">
        <v>4617</v>
      </c>
      <c r="D1156" s="66" t="s">
        <v>118</v>
      </c>
      <c r="E1156" s="66" t="s">
        <v>4618</v>
      </c>
      <c r="F1156" s="66" t="s">
        <v>4619</v>
      </c>
      <c r="G1156" s="66">
        <v>179.0</v>
      </c>
      <c r="H1156" s="66">
        <v>2.0130923E7</v>
      </c>
      <c r="I1156" s="66">
        <v>0.0</v>
      </c>
      <c r="J1156" s="66">
        <v>1.0</v>
      </c>
      <c r="K1156" s="67"/>
      <c r="L1156" s="67"/>
      <c r="M1156" s="68" t="s">
        <v>4620</v>
      </c>
      <c r="N1156" s="66">
        <v>235959.0</v>
      </c>
      <c r="O1156" s="66">
        <v>2.0130923E7</v>
      </c>
      <c r="P1156" s="67"/>
      <c r="Q1156" s="66">
        <v>7.0</v>
      </c>
      <c r="R1156" s="66">
        <v>2.0130923E7</v>
      </c>
      <c r="S1156" s="69">
        <v>1.0</v>
      </c>
      <c r="T1156" s="69">
        <v>1.0</v>
      </c>
      <c r="U1156" s="71" t="s">
        <v>2608</v>
      </c>
      <c r="V1156" s="71" t="s">
        <v>2609</v>
      </c>
      <c r="W1156" s="71" t="s">
        <v>49</v>
      </c>
      <c r="X1156" s="72"/>
      <c r="Y1156" s="66" t="s">
        <v>18</v>
      </c>
    </row>
    <row r="1157">
      <c r="A1157" s="66" t="s">
        <v>79</v>
      </c>
      <c r="B1157" s="66">
        <v>1.27955478E8</v>
      </c>
      <c r="C1157" s="66" t="s">
        <v>4621</v>
      </c>
      <c r="D1157" s="66" t="s">
        <v>164</v>
      </c>
      <c r="E1157" s="66" t="s">
        <v>4622</v>
      </c>
      <c r="F1157" s="66" t="s">
        <v>4623</v>
      </c>
      <c r="G1157" s="66">
        <v>273.0</v>
      </c>
      <c r="H1157" s="66">
        <v>2.0180324E7</v>
      </c>
      <c r="I1157" s="66">
        <v>0.0</v>
      </c>
      <c r="J1157" s="66">
        <v>6.0</v>
      </c>
      <c r="K1157" s="67"/>
      <c r="L1157" s="67"/>
      <c r="M1157" s="68" t="s">
        <v>4624</v>
      </c>
      <c r="N1157" s="66">
        <v>235959.0</v>
      </c>
      <c r="O1157" s="66">
        <v>2.0180324E7</v>
      </c>
      <c r="P1157" s="66" t="s">
        <v>4625</v>
      </c>
      <c r="Q1157" s="66">
        <v>14.0</v>
      </c>
      <c r="R1157" s="66">
        <v>2.0180324E7</v>
      </c>
      <c r="S1157" s="69">
        <v>1.0</v>
      </c>
      <c r="T1157" s="69">
        <v>1.0</v>
      </c>
      <c r="U1157" s="71" t="s">
        <v>2608</v>
      </c>
      <c r="V1157" s="71" t="s">
        <v>2609</v>
      </c>
      <c r="W1157" s="71" t="s">
        <v>49</v>
      </c>
      <c r="X1157" s="72"/>
      <c r="Y1157" s="66" t="s">
        <v>18</v>
      </c>
    </row>
    <row r="1158">
      <c r="A1158" s="68" t="s">
        <v>59</v>
      </c>
      <c r="B1158" s="66">
        <v>1.96712547E8</v>
      </c>
      <c r="C1158" s="66" t="s">
        <v>4626</v>
      </c>
      <c r="D1158" s="66" t="s">
        <v>149</v>
      </c>
      <c r="E1158" s="66" t="s">
        <v>4627</v>
      </c>
      <c r="F1158" s="66" t="s">
        <v>4628</v>
      </c>
      <c r="G1158" s="66">
        <v>474.0</v>
      </c>
      <c r="H1158" s="66">
        <v>2.0180624E7</v>
      </c>
      <c r="I1158" s="66">
        <v>0.0</v>
      </c>
      <c r="J1158" s="66">
        <v>9.0</v>
      </c>
      <c r="K1158" s="67"/>
      <c r="L1158" s="67"/>
      <c r="M1158" s="68" t="s">
        <v>4629</v>
      </c>
      <c r="N1158" s="66">
        <v>235959.0</v>
      </c>
      <c r="O1158" s="66">
        <v>2.0180624E7</v>
      </c>
      <c r="P1158" s="66" t="s">
        <v>4630</v>
      </c>
      <c r="Q1158" s="66">
        <v>21.0</v>
      </c>
      <c r="R1158" s="66">
        <v>2.0180624E7</v>
      </c>
      <c r="S1158" s="69">
        <v>1.0</v>
      </c>
      <c r="T1158" s="69">
        <v>1.0</v>
      </c>
      <c r="U1158" s="71" t="s">
        <v>2608</v>
      </c>
      <c r="V1158" s="71" t="s">
        <v>2609</v>
      </c>
      <c r="W1158" s="71" t="s">
        <v>49</v>
      </c>
      <c r="X1158" s="72"/>
      <c r="Y1158" s="66" t="s">
        <v>18</v>
      </c>
    </row>
    <row r="1159">
      <c r="A1159" s="65" t="s">
        <v>60</v>
      </c>
      <c r="B1159" s="66">
        <v>2.51999459E8</v>
      </c>
      <c r="C1159" s="65" t="s">
        <v>4631</v>
      </c>
      <c r="D1159" s="65" t="s">
        <v>112</v>
      </c>
      <c r="E1159" s="65" t="s">
        <v>4632</v>
      </c>
      <c r="F1159" s="66" t="s">
        <v>4633</v>
      </c>
      <c r="G1159" s="66">
        <v>1704.0</v>
      </c>
      <c r="H1159" s="66">
        <v>2.0080919E7</v>
      </c>
      <c r="I1159" s="66">
        <v>0.0</v>
      </c>
      <c r="J1159" s="66">
        <v>1.0</v>
      </c>
      <c r="K1159" s="67"/>
      <c r="L1159" s="67"/>
      <c r="M1159" s="68" t="s">
        <v>4634</v>
      </c>
      <c r="N1159" s="66">
        <v>235959.0</v>
      </c>
      <c r="O1159" s="66">
        <v>2.0080919E7</v>
      </c>
      <c r="P1159" s="66"/>
      <c r="Q1159" s="66">
        <v>104.0</v>
      </c>
      <c r="R1159" s="66">
        <v>2.0080919E7</v>
      </c>
      <c r="S1159" s="70">
        <v>1.0</v>
      </c>
      <c r="T1159" s="70">
        <v>0.0</v>
      </c>
      <c r="U1159" s="71" t="s">
        <v>2608</v>
      </c>
      <c r="V1159" s="71" t="s">
        <v>2609</v>
      </c>
      <c r="W1159" s="71" t="s">
        <v>49</v>
      </c>
      <c r="X1159" s="72"/>
      <c r="Y1159" s="65" t="s">
        <v>12</v>
      </c>
    </row>
    <row r="1160">
      <c r="A1160" s="65" t="s">
        <v>79</v>
      </c>
      <c r="B1160" s="66">
        <v>6.0492613E7</v>
      </c>
      <c r="C1160" s="65" t="s">
        <v>4635</v>
      </c>
      <c r="D1160" s="65" t="s">
        <v>106</v>
      </c>
      <c r="E1160" s="65" t="s">
        <v>4636</v>
      </c>
      <c r="F1160" s="66" t="s">
        <v>4637</v>
      </c>
      <c r="G1160" s="66">
        <v>882.0</v>
      </c>
      <c r="H1160" s="66">
        <v>2.0120823E7</v>
      </c>
      <c r="I1160" s="66">
        <v>0.0</v>
      </c>
      <c r="J1160" s="66">
        <v>9.0</v>
      </c>
      <c r="K1160" s="67"/>
      <c r="L1160" s="67"/>
      <c r="M1160" s="68" t="s">
        <v>4638</v>
      </c>
      <c r="N1160" s="66">
        <v>235959.0</v>
      </c>
      <c r="O1160" s="66">
        <v>2.0120823E7</v>
      </c>
      <c r="P1160" s="66" t="s">
        <v>4639</v>
      </c>
      <c r="Q1160" s="66">
        <v>32.0</v>
      </c>
      <c r="R1160" s="66">
        <v>2.0120823E7</v>
      </c>
      <c r="S1160" s="70">
        <v>1.0</v>
      </c>
      <c r="T1160" s="70">
        <v>0.0</v>
      </c>
      <c r="U1160" s="71" t="s">
        <v>2608</v>
      </c>
      <c r="V1160" s="71" t="s">
        <v>2609</v>
      </c>
      <c r="W1160" s="71" t="s">
        <v>49</v>
      </c>
      <c r="X1160" s="72"/>
      <c r="Y1160" s="65" t="s">
        <v>12</v>
      </c>
    </row>
    <row r="1161">
      <c r="A1161" s="65" t="s">
        <v>37</v>
      </c>
      <c r="B1161" s="66">
        <v>5.0118588E7</v>
      </c>
      <c r="C1161" s="65" t="s">
        <v>4640</v>
      </c>
      <c r="D1161" s="65" t="s">
        <v>106</v>
      </c>
      <c r="E1161" s="65" t="s">
        <v>4641</v>
      </c>
      <c r="F1161" s="66" t="s">
        <v>4642</v>
      </c>
      <c r="G1161" s="66">
        <v>315.0</v>
      </c>
      <c r="H1161" s="66">
        <v>2.0180717E7</v>
      </c>
      <c r="I1161" s="66">
        <v>0.0</v>
      </c>
      <c r="J1161" s="66">
        <v>8.0</v>
      </c>
      <c r="K1161" s="67"/>
      <c r="L1161" s="67"/>
      <c r="M1161" s="68" t="s">
        <v>4643</v>
      </c>
      <c r="N1161" s="66">
        <v>235959.0</v>
      </c>
      <c r="O1161" s="66">
        <v>2.0180717E7</v>
      </c>
      <c r="P1161" s="66" t="s">
        <v>4644</v>
      </c>
      <c r="Q1161" s="66">
        <v>24.0</v>
      </c>
      <c r="R1161" s="66">
        <v>2.0180717E7</v>
      </c>
      <c r="S1161" s="69">
        <v>1.0</v>
      </c>
      <c r="T1161" s="69">
        <v>0.0</v>
      </c>
      <c r="U1161" s="71" t="s">
        <v>2608</v>
      </c>
      <c r="V1161" s="71" t="s">
        <v>2609</v>
      </c>
      <c r="W1161" s="71" t="s">
        <v>49</v>
      </c>
      <c r="X1161" s="65"/>
      <c r="Y1161" s="65" t="s">
        <v>12</v>
      </c>
    </row>
    <row r="1162">
      <c r="A1162" s="66" t="s">
        <v>67</v>
      </c>
      <c r="B1162" s="66">
        <v>1.0242519E7</v>
      </c>
      <c r="C1162" s="66" t="s">
        <v>4645</v>
      </c>
      <c r="D1162" s="66" t="s">
        <v>118</v>
      </c>
      <c r="E1162" s="66" t="s">
        <v>4646</v>
      </c>
      <c r="F1162" s="66" t="s">
        <v>4647</v>
      </c>
      <c r="G1162" s="66">
        <v>746.0</v>
      </c>
      <c r="H1162" s="66">
        <v>2.0140908E7</v>
      </c>
      <c r="I1162" s="66">
        <v>0.0</v>
      </c>
      <c r="J1162" s="66">
        <v>18.0</v>
      </c>
      <c r="K1162" s="67"/>
      <c r="L1162" s="67"/>
      <c r="M1162" s="66" t="s">
        <v>121</v>
      </c>
      <c r="N1162" s="66">
        <v>235959.0</v>
      </c>
      <c r="O1162" s="66">
        <v>2.0140908E7</v>
      </c>
      <c r="P1162" s="67"/>
      <c r="Q1162" s="66">
        <v>33.0</v>
      </c>
      <c r="R1162" s="66">
        <v>2.0140908E7</v>
      </c>
      <c r="S1162" s="69">
        <v>1.0</v>
      </c>
      <c r="T1162" s="69">
        <v>1.0</v>
      </c>
      <c r="U1162" s="71" t="s">
        <v>2608</v>
      </c>
      <c r="V1162" s="71" t="s">
        <v>2609</v>
      </c>
      <c r="W1162" s="71" t="s">
        <v>49</v>
      </c>
      <c r="X1162" s="72"/>
      <c r="Y1162" s="66" t="s">
        <v>18</v>
      </c>
    </row>
    <row r="1163">
      <c r="A1163" s="68" t="s">
        <v>59</v>
      </c>
      <c r="B1163" s="66">
        <v>2.12999863E8</v>
      </c>
      <c r="C1163" s="66" t="s">
        <v>4648</v>
      </c>
      <c r="D1163" s="66" t="s">
        <v>164</v>
      </c>
      <c r="E1163" s="66" t="s">
        <v>4649</v>
      </c>
      <c r="F1163" s="66" t="s">
        <v>4650</v>
      </c>
      <c r="G1163" s="66">
        <v>184.0</v>
      </c>
      <c r="H1163" s="66">
        <v>2.0190907E7</v>
      </c>
      <c r="I1163" s="66">
        <v>0.0</v>
      </c>
      <c r="J1163" s="66">
        <v>4.0</v>
      </c>
      <c r="K1163" s="67"/>
      <c r="L1163" s="67"/>
      <c r="M1163" s="68" t="s">
        <v>4651</v>
      </c>
      <c r="N1163" s="66">
        <v>235959.0</v>
      </c>
      <c r="O1163" s="66">
        <v>2.0190907E7</v>
      </c>
      <c r="P1163" s="66" t="s">
        <v>4652</v>
      </c>
      <c r="Q1163" s="66">
        <v>10.0</v>
      </c>
      <c r="R1163" s="66">
        <v>2.0190907E7</v>
      </c>
      <c r="S1163" s="69">
        <v>1.0</v>
      </c>
      <c r="T1163" s="69">
        <v>1.0</v>
      </c>
      <c r="U1163" s="71" t="s">
        <v>2608</v>
      </c>
      <c r="V1163" s="71" t="s">
        <v>2609</v>
      </c>
      <c r="W1163" s="71" t="s">
        <v>49</v>
      </c>
      <c r="X1163" s="72"/>
      <c r="Y1163" s="66" t="s">
        <v>18</v>
      </c>
    </row>
    <row r="1164">
      <c r="A1164" s="65" t="s">
        <v>79</v>
      </c>
      <c r="B1164" s="66">
        <v>1.46654217E8</v>
      </c>
      <c r="C1164" s="65" t="s">
        <v>4653</v>
      </c>
      <c r="D1164" s="65" t="s">
        <v>112</v>
      </c>
      <c r="E1164" s="65" t="s">
        <v>4654</v>
      </c>
      <c r="F1164" s="66" t="s">
        <v>4655</v>
      </c>
      <c r="G1164" s="66">
        <v>326.0</v>
      </c>
      <c r="H1164" s="66">
        <v>2.0190907E7</v>
      </c>
      <c r="I1164" s="66">
        <v>0.0</v>
      </c>
      <c r="J1164" s="66">
        <v>10.0</v>
      </c>
      <c r="K1164" s="67"/>
      <c r="L1164" s="67"/>
      <c r="M1164" s="68" t="s">
        <v>4656</v>
      </c>
      <c r="N1164" s="66">
        <v>235959.0</v>
      </c>
      <c r="O1164" s="66">
        <v>2.0190907E7</v>
      </c>
      <c r="P1164" s="66" t="s">
        <v>4657</v>
      </c>
      <c r="Q1164" s="66">
        <v>18.0</v>
      </c>
      <c r="R1164" s="66">
        <v>2.0190907E7</v>
      </c>
      <c r="S1164" s="70">
        <v>1.0</v>
      </c>
      <c r="T1164" s="70">
        <v>0.0</v>
      </c>
      <c r="U1164" s="71" t="s">
        <v>2608</v>
      </c>
      <c r="V1164" s="71" t="s">
        <v>2609</v>
      </c>
      <c r="W1164" s="71" t="s">
        <v>49</v>
      </c>
      <c r="X1164" s="72"/>
      <c r="Y1164" s="65" t="s">
        <v>12</v>
      </c>
    </row>
    <row r="1165">
      <c r="A1165" s="66" t="s">
        <v>60</v>
      </c>
      <c r="B1165" s="66">
        <v>4.54456082E8</v>
      </c>
      <c r="C1165" s="66" t="s">
        <v>4658</v>
      </c>
      <c r="D1165" s="66" t="s">
        <v>123</v>
      </c>
      <c r="E1165" s="66" t="s">
        <v>4659</v>
      </c>
      <c r="F1165" s="66" t="s">
        <v>4660</v>
      </c>
      <c r="G1165" s="66">
        <v>1161.0</v>
      </c>
      <c r="H1165" s="66">
        <v>2.0191231E7</v>
      </c>
      <c r="I1165" s="66">
        <v>0.0</v>
      </c>
      <c r="J1165" s="66">
        <v>13.0</v>
      </c>
      <c r="K1165" s="67"/>
      <c r="L1165" s="67"/>
      <c r="M1165" s="66" t="s">
        <v>121</v>
      </c>
      <c r="N1165" s="66">
        <v>235959.0</v>
      </c>
      <c r="O1165" s="66">
        <v>2.0191231E7</v>
      </c>
      <c r="P1165" s="66"/>
      <c r="Q1165" s="66">
        <v>57.0</v>
      </c>
      <c r="R1165" s="66">
        <v>2.0191231E7</v>
      </c>
      <c r="S1165" s="70">
        <v>1.0</v>
      </c>
      <c r="T1165" s="70">
        <v>0.0</v>
      </c>
      <c r="U1165" s="71" t="s">
        <v>2608</v>
      </c>
      <c r="V1165" s="71" t="s">
        <v>2609</v>
      </c>
      <c r="W1165" s="71" t="s">
        <v>49</v>
      </c>
      <c r="X1165" s="72"/>
      <c r="Y1165" s="65" t="s">
        <v>12</v>
      </c>
    </row>
    <row r="1166">
      <c r="A1166" s="66" t="s">
        <v>60</v>
      </c>
      <c r="B1166" s="66">
        <v>2.14115913E8</v>
      </c>
      <c r="C1166" s="66" t="s">
        <v>4661</v>
      </c>
      <c r="D1166" s="66" t="s">
        <v>106</v>
      </c>
      <c r="E1166" s="66" t="s">
        <v>4662</v>
      </c>
      <c r="F1166" s="66" t="s">
        <v>4663</v>
      </c>
      <c r="G1166" s="66">
        <v>741.0</v>
      </c>
      <c r="H1166" s="66">
        <v>2.0070412E7</v>
      </c>
      <c r="I1166" s="66">
        <v>0.0</v>
      </c>
      <c r="J1166" s="66">
        <v>1.0</v>
      </c>
      <c r="K1166" s="67"/>
      <c r="L1166" s="67"/>
      <c r="M1166" s="68" t="s">
        <v>4664</v>
      </c>
      <c r="N1166" s="66">
        <v>235959.0</v>
      </c>
      <c r="O1166" s="66">
        <v>2.0070412E7</v>
      </c>
      <c r="P1166" s="67"/>
      <c r="Q1166" s="66">
        <v>35.0</v>
      </c>
      <c r="R1166" s="66">
        <v>2.0070412E7</v>
      </c>
      <c r="S1166" s="70">
        <v>1.0</v>
      </c>
      <c r="T1166" s="70">
        <v>0.0</v>
      </c>
      <c r="U1166" s="71" t="s">
        <v>2608</v>
      </c>
      <c r="V1166" s="71" t="s">
        <v>2609</v>
      </c>
      <c r="W1166" s="71" t="s">
        <v>49</v>
      </c>
      <c r="X1166" s="72"/>
      <c r="Y1166" s="65" t="s">
        <v>12</v>
      </c>
    </row>
    <row r="1167">
      <c r="A1167" s="66" t="s">
        <v>23</v>
      </c>
      <c r="B1167" s="66">
        <v>1730927.0</v>
      </c>
      <c r="C1167" s="66" t="s">
        <v>4665</v>
      </c>
      <c r="D1167" s="66" t="s">
        <v>118</v>
      </c>
      <c r="E1167" s="66" t="s">
        <v>4666</v>
      </c>
      <c r="F1167" s="66" t="s">
        <v>4667</v>
      </c>
      <c r="G1167" s="66">
        <v>287.0</v>
      </c>
      <c r="H1167" s="66">
        <v>2.0091111E7</v>
      </c>
      <c r="I1167" s="66">
        <v>0.0</v>
      </c>
      <c r="J1167" s="66">
        <v>9.0</v>
      </c>
      <c r="K1167" s="67"/>
      <c r="L1167" s="67"/>
      <c r="M1167" s="66" t="s">
        <v>121</v>
      </c>
      <c r="N1167" s="66">
        <v>235959.0</v>
      </c>
      <c r="O1167" s="66">
        <v>2.0091111E7</v>
      </c>
      <c r="P1167" s="67"/>
      <c r="Q1167" s="66">
        <v>14.0</v>
      </c>
      <c r="R1167" s="66">
        <v>2.0091111E7</v>
      </c>
      <c r="S1167" s="69">
        <v>1.0</v>
      </c>
      <c r="T1167" s="69">
        <v>1.0</v>
      </c>
      <c r="U1167" s="71" t="s">
        <v>2608</v>
      </c>
      <c r="V1167" s="71" t="s">
        <v>2609</v>
      </c>
      <c r="W1167" s="71" t="s">
        <v>49</v>
      </c>
      <c r="X1167" s="71"/>
      <c r="Y1167" s="66" t="s">
        <v>18</v>
      </c>
    </row>
    <row r="1168">
      <c r="A1168" s="66" t="s">
        <v>60</v>
      </c>
      <c r="B1168" s="66">
        <v>4.48448071E8</v>
      </c>
      <c r="C1168" s="66" t="s">
        <v>4668</v>
      </c>
      <c r="D1168" s="66" t="s">
        <v>149</v>
      </c>
      <c r="E1168" s="66" t="s">
        <v>4669</v>
      </c>
      <c r="F1168" s="66" t="s">
        <v>4670</v>
      </c>
      <c r="G1168" s="66">
        <v>854.0</v>
      </c>
      <c r="H1168" s="66">
        <v>2.0190725E7</v>
      </c>
      <c r="I1168" s="66">
        <v>0.0</v>
      </c>
      <c r="J1168" s="66">
        <v>12.0</v>
      </c>
      <c r="K1168" s="67"/>
      <c r="L1168" s="67"/>
      <c r="M1168" s="66" t="s">
        <v>121</v>
      </c>
      <c r="N1168" s="66">
        <v>235959.0</v>
      </c>
      <c r="O1168" s="66">
        <v>2.0190725E7</v>
      </c>
      <c r="P1168" s="66"/>
      <c r="Q1168" s="66">
        <v>36.0</v>
      </c>
      <c r="R1168" s="66">
        <v>2.0190725E7</v>
      </c>
      <c r="S1168" s="69">
        <v>1.0</v>
      </c>
      <c r="T1168" s="69">
        <v>1.0</v>
      </c>
      <c r="U1168" s="71" t="s">
        <v>2608</v>
      </c>
      <c r="V1168" s="71" t="s">
        <v>2609</v>
      </c>
      <c r="W1168" s="71" t="s">
        <v>49</v>
      </c>
      <c r="X1168" s="72"/>
      <c r="Y1168" s="66" t="s">
        <v>18</v>
      </c>
    </row>
    <row r="1169">
      <c r="A1169" s="73" t="s">
        <v>68</v>
      </c>
      <c r="B1169" s="66">
        <v>2601403.0</v>
      </c>
      <c r="C1169" s="65" t="s">
        <v>4671</v>
      </c>
      <c r="D1169" s="65" t="s">
        <v>106</v>
      </c>
      <c r="E1169" s="65" t="s">
        <v>4672</v>
      </c>
      <c r="F1169" s="66" t="s">
        <v>4673</v>
      </c>
      <c r="G1169" s="66">
        <v>325.0</v>
      </c>
      <c r="H1169" s="66">
        <v>2.0070509E7</v>
      </c>
      <c r="I1169" s="66">
        <v>0.0</v>
      </c>
      <c r="J1169" s="66">
        <v>9.0</v>
      </c>
      <c r="K1169" s="67"/>
      <c r="L1169" s="67"/>
      <c r="M1169" s="66" t="s">
        <v>121</v>
      </c>
      <c r="N1169" s="66">
        <v>235959.0</v>
      </c>
      <c r="O1169" s="66">
        <v>2.0070509E7</v>
      </c>
      <c r="P1169" s="66"/>
      <c r="Q1169" s="66">
        <v>14.0</v>
      </c>
      <c r="R1169" s="66">
        <v>2.0070509E7</v>
      </c>
      <c r="S1169" s="70">
        <v>1.0</v>
      </c>
      <c r="T1169" s="70">
        <v>0.0</v>
      </c>
      <c r="U1169" s="71" t="s">
        <v>2608</v>
      </c>
      <c r="V1169" s="71" t="s">
        <v>2609</v>
      </c>
      <c r="W1169" s="71" t="s">
        <v>49</v>
      </c>
      <c r="X1169" s="72"/>
      <c r="Y1169" s="65" t="s">
        <v>12</v>
      </c>
    </row>
    <row r="1170">
      <c r="A1170" s="65" t="s">
        <v>79</v>
      </c>
      <c r="B1170" s="66">
        <v>2.5887073E7</v>
      </c>
      <c r="C1170" s="65" t="s">
        <v>4674</v>
      </c>
      <c r="D1170" s="65" t="s">
        <v>149</v>
      </c>
      <c r="E1170" s="65" t="s">
        <v>4675</v>
      </c>
      <c r="F1170" s="66" t="s">
        <v>4676</v>
      </c>
      <c r="G1170" s="66">
        <v>197.0</v>
      </c>
      <c r="H1170" s="66">
        <v>2.0080908E7</v>
      </c>
      <c r="I1170" s="66">
        <v>0.0</v>
      </c>
      <c r="J1170" s="66">
        <v>4.0</v>
      </c>
      <c r="K1170" s="67"/>
      <c r="L1170" s="67"/>
      <c r="M1170" s="68" t="s">
        <v>4677</v>
      </c>
      <c r="N1170" s="66">
        <v>235959.0</v>
      </c>
      <c r="O1170" s="66">
        <v>2.0080908E7</v>
      </c>
      <c r="P1170" s="66"/>
      <c r="Q1170" s="66">
        <v>8.0</v>
      </c>
      <c r="R1170" s="66">
        <v>2.0080908E7</v>
      </c>
      <c r="S1170" s="69">
        <v>1.0</v>
      </c>
      <c r="T1170" s="69">
        <v>1.0</v>
      </c>
      <c r="U1170" s="71" t="s">
        <v>2608</v>
      </c>
      <c r="V1170" s="71" t="s">
        <v>2609</v>
      </c>
      <c r="W1170" s="71" t="s">
        <v>49</v>
      </c>
      <c r="X1170" s="72"/>
      <c r="Y1170" s="66" t="s">
        <v>18</v>
      </c>
    </row>
    <row r="1171">
      <c r="A1171" s="66" t="s">
        <v>63</v>
      </c>
      <c r="B1171" s="66">
        <v>4.8724095E7</v>
      </c>
      <c r="C1171" s="66" t="s">
        <v>4678</v>
      </c>
      <c r="D1171" s="66" t="s">
        <v>106</v>
      </c>
      <c r="E1171" s="66" t="s">
        <v>4679</v>
      </c>
      <c r="F1171" s="66" t="s">
        <v>4680</v>
      </c>
      <c r="G1171" s="66">
        <v>477.0</v>
      </c>
      <c r="H1171" s="66">
        <v>2.0180829E7</v>
      </c>
      <c r="I1171" s="66">
        <v>0.0</v>
      </c>
      <c r="J1171" s="66">
        <v>5.0</v>
      </c>
      <c r="K1171" s="67"/>
      <c r="L1171" s="67"/>
      <c r="M1171" s="68" t="s">
        <v>4681</v>
      </c>
      <c r="N1171" s="66">
        <v>235959.0</v>
      </c>
      <c r="O1171" s="66">
        <v>2.0180829E7</v>
      </c>
      <c r="P1171" s="66" t="s">
        <v>4682</v>
      </c>
      <c r="Q1171" s="66">
        <v>30.0</v>
      </c>
      <c r="R1171" s="66">
        <v>2.0180829E7</v>
      </c>
      <c r="S1171" s="70">
        <v>1.0</v>
      </c>
      <c r="T1171" s="70">
        <v>0.0</v>
      </c>
      <c r="U1171" s="71" t="s">
        <v>2608</v>
      </c>
      <c r="V1171" s="71" t="s">
        <v>2609</v>
      </c>
      <c r="W1171" s="71" t="s">
        <v>49</v>
      </c>
      <c r="X1171" s="72"/>
      <c r="Y1171" s="65" t="s">
        <v>12</v>
      </c>
    </row>
    <row r="1172">
      <c r="A1172" s="66" t="s">
        <v>66</v>
      </c>
      <c r="B1172" s="66">
        <v>1.7038252E7</v>
      </c>
      <c r="C1172" s="66" t="s">
        <v>4683</v>
      </c>
      <c r="D1172" s="66" t="s">
        <v>106</v>
      </c>
      <c r="E1172" s="66" t="s">
        <v>4684</v>
      </c>
      <c r="F1172" s="66" t="s">
        <v>4685</v>
      </c>
      <c r="G1172" s="66">
        <v>419.0</v>
      </c>
      <c r="H1172" s="66">
        <v>2.0180829E7</v>
      </c>
      <c r="I1172" s="66">
        <v>0.0</v>
      </c>
      <c r="J1172" s="66">
        <v>10.0</v>
      </c>
      <c r="K1172" s="67"/>
      <c r="L1172" s="67"/>
      <c r="M1172" s="66" t="s">
        <v>121</v>
      </c>
      <c r="N1172" s="66">
        <v>235959.0</v>
      </c>
      <c r="O1172" s="66">
        <v>2.0180829E7</v>
      </c>
      <c r="P1172" s="66"/>
      <c r="Q1172" s="66">
        <v>27.0</v>
      </c>
      <c r="R1172" s="66">
        <v>2.0180829E7</v>
      </c>
      <c r="S1172" s="70">
        <v>1.0</v>
      </c>
      <c r="T1172" s="70">
        <v>0.0</v>
      </c>
      <c r="U1172" s="71" t="s">
        <v>2608</v>
      </c>
      <c r="V1172" s="71" t="s">
        <v>2609</v>
      </c>
      <c r="W1172" s="71" t="s">
        <v>49</v>
      </c>
      <c r="X1172" s="72"/>
      <c r="Y1172" s="65" t="s">
        <v>12</v>
      </c>
    </row>
    <row r="1173">
      <c r="A1173" s="66" t="s">
        <v>63</v>
      </c>
      <c r="B1173" s="66">
        <v>4.252356E7</v>
      </c>
      <c r="C1173" s="66" t="s">
        <v>4686</v>
      </c>
      <c r="D1173" s="66" t="s">
        <v>2255</v>
      </c>
      <c r="E1173" s="66" t="s">
        <v>4687</v>
      </c>
      <c r="F1173" s="66" t="s">
        <v>4688</v>
      </c>
      <c r="G1173" s="66">
        <v>554.0</v>
      </c>
      <c r="H1173" s="66">
        <v>2.0170926E7</v>
      </c>
      <c r="I1173" s="66">
        <v>0.0</v>
      </c>
      <c r="J1173" s="66">
        <v>14.0</v>
      </c>
      <c r="K1173" s="67"/>
      <c r="L1173" s="67"/>
      <c r="M1173" s="68" t="s">
        <v>4689</v>
      </c>
      <c r="N1173" s="66">
        <v>235959.0</v>
      </c>
      <c r="O1173" s="66">
        <v>2.0170926E7</v>
      </c>
      <c r="P1173" s="66" t="s">
        <v>4690</v>
      </c>
      <c r="Q1173" s="66">
        <v>27.0</v>
      </c>
      <c r="R1173" s="66">
        <v>2.0170926E7</v>
      </c>
      <c r="S1173" s="69">
        <v>1.0</v>
      </c>
      <c r="T1173" s="69">
        <v>1.0</v>
      </c>
      <c r="U1173" s="71" t="s">
        <v>2608</v>
      </c>
      <c r="V1173" s="71" t="s">
        <v>2609</v>
      </c>
      <c r="W1173" s="71" t="s">
        <v>49</v>
      </c>
      <c r="X1173" s="72"/>
      <c r="Y1173" s="66" t="s">
        <v>18</v>
      </c>
    </row>
    <row r="1174">
      <c r="A1174" s="68" t="s">
        <v>59</v>
      </c>
      <c r="B1174" s="66">
        <v>1.46148697E8</v>
      </c>
      <c r="C1174" s="66" t="s">
        <v>4691</v>
      </c>
      <c r="D1174" s="66" t="s">
        <v>220</v>
      </c>
      <c r="E1174" s="66" t="s">
        <v>4692</v>
      </c>
      <c r="F1174" s="66" t="s">
        <v>4693</v>
      </c>
      <c r="G1174" s="66">
        <v>196.0</v>
      </c>
      <c r="H1174" s="66">
        <v>2.0141006E7</v>
      </c>
      <c r="I1174" s="66">
        <v>0.0</v>
      </c>
      <c r="J1174" s="66">
        <v>1.0</v>
      </c>
      <c r="K1174" s="67"/>
      <c r="L1174" s="67"/>
      <c r="M1174" s="68" t="s">
        <v>4694</v>
      </c>
      <c r="N1174" s="66">
        <v>235959.0</v>
      </c>
      <c r="O1174" s="66">
        <v>2.0141006E7</v>
      </c>
      <c r="P1174" s="66"/>
      <c r="Q1174" s="66">
        <v>6.0</v>
      </c>
      <c r="R1174" s="66">
        <v>2.0141006E7</v>
      </c>
      <c r="S1174" s="70">
        <v>1.0</v>
      </c>
      <c r="T1174" s="70">
        <v>0.0</v>
      </c>
      <c r="U1174" s="71" t="s">
        <v>2608</v>
      </c>
      <c r="V1174" s="71" t="s">
        <v>2609</v>
      </c>
      <c r="W1174" s="71" t="s">
        <v>49</v>
      </c>
      <c r="X1174" s="72"/>
      <c r="Y1174" s="65" t="s">
        <v>12</v>
      </c>
    </row>
    <row r="1175">
      <c r="A1175" s="68" t="s">
        <v>59</v>
      </c>
      <c r="B1175" s="66">
        <v>1.38397058E8</v>
      </c>
      <c r="C1175" s="66" t="s">
        <v>4695</v>
      </c>
      <c r="D1175" s="66" t="s">
        <v>106</v>
      </c>
      <c r="E1175" s="66" t="s">
        <v>4696</v>
      </c>
      <c r="F1175" s="66" t="s">
        <v>4697</v>
      </c>
      <c r="G1175" s="66">
        <v>236.0</v>
      </c>
      <c r="H1175" s="66">
        <v>2.0140317E7</v>
      </c>
      <c r="I1175" s="66">
        <v>0.0</v>
      </c>
      <c r="J1175" s="66">
        <v>1.0</v>
      </c>
      <c r="K1175" s="67"/>
      <c r="L1175" s="67"/>
      <c r="M1175" s="68" t="s">
        <v>4698</v>
      </c>
      <c r="N1175" s="66">
        <v>235959.0</v>
      </c>
      <c r="O1175" s="66">
        <v>2.0140317E7</v>
      </c>
      <c r="P1175" s="67"/>
      <c r="Q1175" s="66">
        <v>12.0</v>
      </c>
      <c r="R1175" s="66">
        <v>2.0140317E7</v>
      </c>
      <c r="S1175" s="70">
        <v>1.0</v>
      </c>
      <c r="T1175" s="70">
        <v>0.0</v>
      </c>
      <c r="U1175" s="71" t="s">
        <v>2608</v>
      </c>
      <c r="V1175" s="71" t="s">
        <v>2609</v>
      </c>
      <c r="W1175" s="71" t="s">
        <v>49</v>
      </c>
      <c r="X1175" s="72"/>
      <c r="Y1175" s="65" t="s">
        <v>12</v>
      </c>
    </row>
    <row r="1176">
      <c r="A1176" s="65" t="s">
        <v>79</v>
      </c>
      <c r="B1176" s="66">
        <v>1.48112748E8</v>
      </c>
      <c r="C1176" s="65" t="s">
        <v>4699</v>
      </c>
      <c r="D1176" s="65" t="s">
        <v>827</v>
      </c>
      <c r="E1176" s="65" t="s">
        <v>4700</v>
      </c>
      <c r="F1176" s="66" t="s">
        <v>4701</v>
      </c>
      <c r="G1176" s="66">
        <v>1728.0</v>
      </c>
      <c r="H1176" s="66">
        <v>2.0191025E7</v>
      </c>
      <c r="I1176" s="66">
        <v>0.0</v>
      </c>
      <c r="J1176" s="66">
        <v>35.0</v>
      </c>
      <c r="K1176" s="67"/>
      <c r="L1176" s="67"/>
      <c r="M1176" s="68" t="s">
        <v>4702</v>
      </c>
      <c r="N1176" s="66">
        <v>235959.0</v>
      </c>
      <c r="O1176" s="66">
        <v>2.0191025E7</v>
      </c>
      <c r="P1176" s="66" t="s">
        <v>4703</v>
      </c>
      <c r="Q1176" s="66">
        <v>121.0</v>
      </c>
      <c r="R1176" s="66">
        <v>2.0191025E7</v>
      </c>
      <c r="S1176" s="70">
        <v>1.0</v>
      </c>
      <c r="T1176" s="70">
        <v>0.0</v>
      </c>
      <c r="U1176" s="71" t="s">
        <v>2608</v>
      </c>
      <c r="V1176" s="71" t="s">
        <v>2609</v>
      </c>
      <c r="W1176" s="71" t="s">
        <v>49</v>
      </c>
      <c r="X1176" s="72"/>
      <c r="Y1176" s="65" t="s">
        <v>12</v>
      </c>
    </row>
    <row r="1177">
      <c r="A1177" s="74" t="s">
        <v>24</v>
      </c>
      <c r="B1177" s="66">
        <v>1.2262925E7</v>
      </c>
      <c r="C1177" s="65" t="s">
        <v>375</v>
      </c>
      <c r="D1177" s="65" t="s">
        <v>164</v>
      </c>
      <c r="E1177" s="65" t="s">
        <v>371</v>
      </c>
      <c r="F1177" s="66" t="s">
        <v>4704</v>
      </c>
      <c r="G1177" s="66">
        <v>437.0</v>
      </c>
      <c r="H1177" s="66">
        <v>2.0100816E7</v>
      </c>
      <c r="I1177" s="66">
        <v>0.0</v>
      </c>
      <c r="J1177" s="66">
        <v>6.0</v>
      </c>
      <c r="K1177" s="67"/>
      <c r="L1177" s="67"/>
      <c r="M1177" s="68" t="s">
        <v>4705</v>
      </c>
      <c r="N1177" s="66">
        <v>235959.0</v>
      </c>
      <c r="O1177" s="66">
        <v>2.0100816E7</v>
      </c>
      <c r="P1177" s="66" t="s">
        <v>239</v>
      </c>
      <c r="Q1177" s="66">
        <v>22.0</v>
      </c>
      <c r="R1177" s="66">
        <v>2.0100816E7</v>
      </c>
      <c r="S1177" s="69">
        <v>1.0</v>
      </c>
      <c r="T1177" s="69">
        <v>1.0</v>
      </c>
      <c r="U1177" s="71" t="s">
        <v>2608</v>
      </c>
      <c r="V1177" s="71" t="s">
        <v>2609</v>
      </c>
      <c r="W1177" s="71" t="s">
        <v>49</v>
      </c>
      <c r="X1177" s="65"/>
      <c r="Y1177" s="66" t="s">
        <v>18</v>
      </c>
    </row>
    <row r="1178">
      <c r="A1178" s="66" t="s">
        <v>23</v>
      </c>
      <c r="B1178" s="66">
        <v>2315140.0</v>
      </c>
      <c r="C1178" s="66" t="s">
        <v>4706</v>
      </c>
      <c r="D1178" s="66" t="s">
        <v>112</v>
      </c>
      <c r="E1178" s="66" t="s">
        <v>4707</v>
      </c>
      <c r="F1178" s="66" t="s">
        <v>4708</v>
      </c>
      <c r="G1178" s="66">
        <v>342.0</v>
      </c>
      <c r="H1178" s="66">
        <v>2.0100816E7</v>
      </c>
      <c r="I1178" s="66">
        <v>0.0</v>
      </c>
      <c r="J1178" s="66">
        <v>4.0</v>
      </c>
      <c r="K1178" s="67"/>
      <c r="L1178" s="67"/>
      <c r="M1178" s="66" t="s">
        <v>121</v>
      </c>
      <c r="N1178" s="66">
        <v>235959.0</v>
      </c>
      <c r="O1178" s="66">
        <v>2.0100816E7</v>
      </c>
      <c r="P1178" s="66"/>
      <c r="Q1178" s="66">
        <v>18.0</v>
      </c>
      <c r="R1178" s="66">
        <v>2.0100816E7</v>
      </c>
      <c r="S1178" s="70">
        <v>1.0</v>
      </c>
      <c r="T1178" s="70">
        <v>0.0</v>
      </c>
      <c r="U1178" s="71" t="s">
        <v>2608</v>
      </c>
      <c r="V1178" s="71" t="s">
        <v>2609</v>
      </c>
      <c r="W1178" s="71" t="s">
        <v>49</v>
      </c>
      <c r="X1178" s="72"/>
      <c r="Y1178" s="65" t="s">
        <v>12</v>
      </c>
    </row>
    <row r="1179">
      <c r="A1179" s="66" t="s">
        <v>17</v>
      </c>
      <c r="B1179" s="66">
        <v>1518771.0</v>
      </c>
      <c r="C1179" s="66" t="s">
        <v>4709</v>
      </c>
      <c r="D1179" s="66" t="s">
        <v>4710</v>
      </c>
      <c r="E1179" s="66" t="s">
        <v>4711</v>
      </c>
      <c r="F1179" s="66" t="s">
        <v>4712</v>
      </c>
      <c r="G1179" s="66">
        <v>3194.0</v>
      </c>
      <c r="H1179" s="66">
        <v>2.0160413E7</v>
      </c>
      <c r="I1179" s="66">
        <v>0.0</v>
      </c>
      <c r="J1179" s="66">
        <v>10.0</v>
      </c>
      <c r="K1179" s="67"/>
      <c r="L1179" s="67"/>
      <c r="M1179" s="68" t="s">
        <v>4713</v>
      </c>
      <c r="N1179" s="66">
        <v>235959.0</v>
      </c>
      <c r="O1179" s="66">
        <v>2.0160413E7</v>
      </c>
      <c r="P1179" s="66" t="s">
        <v>4714</v>
      </c>
      <c r="Q1179" s="66">
        <v>197.0</v>
      </c>
      <c r="R1179" s="66">
        <v>2.0160413E7</v>
      </c>
      <c r="S1179" s="69">
        <v>1.0</v>
      </c>
      <c r="T1179" s="69">
        <v>1.0</v>
      </c>
      <c r="U1179" s="71" t="s">
        <v>2608</v>
      </c>
      <c r="V1179" s="71" t="s">
        <v>2609</v>
      </c>
      <c r="W1179" s="71" t="s">
        <v>49</v>
      </c>
      <c r="X1179" s="71"/>
      <c r="Y1179" s="66" t="s">
        <v>18</v>
      </c>
    </row>
    <row r="1180">
      <c r="A1180" s="66" t="s">
        <v>40</v>
      </c>
      <c r="B1180" s="66">
        <v>1.0586483E7</v>
      </c>
      <c r="C1180" s="66" t="s">
        <v>4715</v>
      </c>
      <c r="D1180" s="66" t="s">
        <v>149</v>
      </c>
      <c r="E1180" s="66" t="s">
        <v>4716</v>
      </c>
      <c r="F1180" s="66" t="s">
        <v>4717</v>
      </c>
      <c r="G1180" s="66">
        <v>602.0</v>
      </c>
      <c r="H1180" s="66">
        <v>2.0190604E7</v>
      </c>
      <c r="I1180" s="66">
        <v>0.0</v>
      </c>
      <c r="J1180" s="66">
        <v>9.0</v>
      </c>
      <c r="K1180" s="67"/>
      <c r="L1180" s="67"/>
      <c r="M1180" s="68" t="s">
        <v>4718</v>
      </c>
      <c r="N1180" s="66">
        <v>235959.0</v>
      </c>
      <c r="O1180" s="66">
        <v>2.0190604E7</v>
      </c>
      <c r="P1180" s="66" t="s">
        <v>4719</v>
      </c>
      <c r="Q1180" s="66">
        <v>36.0</v>
      </c>
      <c r="R1180" s="66">
        <v>2.0190604E7</v>
      </c>
      <c r="S1180" s="69">
        <v>1.0</v>
      </c>
      <c r="T1180" s="69">
        <v>1.0</v>
      </c>
      <c r="U1180" s="71" t="s">
        <v>2608</v>
      </c>
      <c r="V1180" s="71" t="s">
        <v>2609</v>
      </c>
      <c r="W1180" s="71" t="s">
        <v>49</v>
      </c>
      <c r="X1180" s="72"/>
      <c r="Y1180" s="66" t="s">
        <v>18</v>
      </c>
    </row>
    <row r="1181">
      <c r="A1181" s="68" t="s">
        <v>11</v>
      </c>
      <c r="B1181" s="66">
        <v>602927.0</v>
      </c>
      <c r="C1181" s="66" t="s">
        <v>4720</v>
      </c>
      <c r="D1181" s="66" t="s">
        <v>149</v>
      </c>
      <c r="E1181" s="66" t="s">
        <v>4721</v>
      </c>
      <c r="F1181" s="66" t="s">
        <v>4722</v>
      </c>
      <c r="G1181" s="66">
        <v>206.0</v>
      </c>
      <c r="H1181" s="66">
        <v>2.0130906E7</v>
      </c>
      <c r="I1181" s="66">
        <v>0.0</v>
      </c>
      <c r="J1181" s="66">
        <v>8.0</v>
      </c>
      <c r="K1181" s="67"/>
      <c r="L1181" s="67"/>
      <c r="M1181" s="68" t="s">
        <v>4723</v>
      </c>
      <c r="N1181" s="66">
        <v>235959.0</v>
      </c>
      <c r="O1181" s="66">
        <v>2.0130906E7</v>
      </c>
      <c r="P1181" s="66" t="s">
        <v>328</v>
      </c>
      <c r="Q1181" s="66">
        <v>10.0</v>
      </c>
      <c r="R1181" s="66">
        <v>2.0130906E7</v>
      </c>
      <c r="S1181" s="69">
        <v>1.0</v>
      </c>
      <c r="T1181" s="69">
        <v>1.0</v>
      </c>
      <c r="U1181" s="71" t="s">
        <v>2608</v>
      </c>
      <c r="V1181" s="71" t="s">
        <v>2609</v>
      </c>
      <c r="W1181" s="71" t="s">
        <v>49</v>
      </c>
      <c r="X1181" s="72"/>
      <c r="Y1181" s="66" t="s">
        <v>18</v>
      </c>
    </row>
    <row r="1182">
      <c r="A1182" s="66" t="s">
        <v>37</v>
      </c>
      <c r="B1182" s="66">
        <v>4.5343377E7</v>
      </c>
      <c r="C1182" s="66" t="s">
        <v>4724</v>
      </c>
      <c r="D1182" s="66" t="s">
        <v>149</v>
      </c>
      <c r="E1182" s="66" t="s">
        <v>4725</v>
      </c>
      <c r="F1182" s="66" t="s">
        <v>4726</v>
      </c>
      <c r="G1182" s="66">
        <v>314.0</v>
      </c>
      <c r="H1182" s="66">
        <v>2.0170515E7</v>
      </c>
      <c r="I1182" s="66">
        <v>0.0</v>
      </c>
      <c r="J1182" s="66">
        <v>10.0</v>
      </c>
      <c r="K1182" s="67"/>
      <c r="L1182" s="67"/>
      <c r="M1182" s="68" t="s">
        <v>4727</v>
      </c>
      <c r="N1182" s="66">
        <v>235959.0</v>
      </c>
      <c r="O1182" s="66">
        <v>2.0170515E7</v>
      </c>
      <c r="P1182" s="66" t="s">
        <v>502</v>
      </c>
      <c r="Q1182" s="66">
        <v>24.0</v>
      </c>
      <c r="R1182" s="66">
        <v>2.0170515E7</v>
      </c>
      <c r="S1182" s="69">
        <v>1.0</v>
      </c>
      <c r="T1182" s="69">
        <v>1.0</v>
      </c>
      <c r="U1182" s="71" t="s">
        <v>2608</v>
      </c>
      <c r="V1182" s="71" t="s">
        <v>2609</v>
      </c>
      <c r="W1182" s="71" t="s">
        <v>49</v>
      </c>
      <c r="X1182" s="71"/>
      <c r="Y1182" s="66" t="s">
        <v>18</v>
      </c>
    </row>
    <row r="1183">
      <c r="A1183" s="66" t="s">
        <v>68</v>
      </c>
      <c r="B1183" s="66">
        <v>9932469.0</v>
      </c>
      <c r="C1183" s="66" t="s">
        <v>4728</v>
      </c>
      <c r="D1183" s="66" t="s">
        <v>106</v>
      </c>
      <c r="E1183" s="66" t="s">
        <v>4729</v>
      </c>
      <c r="F1183" s="66" t="s">
        <v>4730</v>
      </c>
      <c r="G1183" s="66">
        <v>380.0</v>
      </c>
      <c r="H1183" s="66">
        <v>2.0121128E7</v>
      </c>
      <c r="I1183" s="66">
        <v>0.0</v>
      </c>
      <c r="J1183" s="66">
        <v>7.0</v>
      </c>
      <c r="K1183" s="67"/>
      <c r="L1183" s="67"/>
      <c r="M1183" s="66" t="s">
        <v>121</v>
      </c>
      <c r="N1183" s="66">
        <v>235959.0</v>
      </c>
      <c r="O1183" s="66">
        <v>2.0121128E7</v>
      </c>
      <c r="P1183" s="67"/>
      <c r="Q1183" s="66">
        <v>23.0</v>
      </c>
      <c r="R1183" s="66">
        <v>2.0121128E7</v>
      </c>
      <c r="S1183" s="70">
        <v>1.0</v>
      </c>
      <c r="T1183" s="70">
        <v>0.0</v>
      </c>
      <c r="U1183" s="71" t="s">
        <v>2608</v>
      </c>
      <c r="V1183" s="71" t="s">
        <v>2609</v>
      </c>
      <c r="W1183" s="71" t="s">
        <v>49</v>
      </c>
      <c r="X1183" s="72"/>
      <c r="Y1183" s="65" t="s">
        <v>12</v>
      </c>
    </row>
    <row r="1184">
      <c r="A1184" s="65" t="s">
        <v>37</v>
      </c>
      <c r="B1184" s="66">
        <v>3.7481938E7</v>
      </c>
      <c r="C1184" s="65" t="s">
        <v>4731</v>
      </c>
      <c r="D1184" s="65" t="s">
        <v>106</v>
      </c>
      <c r="E1184" s="65" t="s">
        <v>4732</v>
      </c>
      <c r="F1184" s="66" t="s">
        <v>4733</v>
      </c>
      <c r="G1184" s="66">
        <v>217.0</v>
      </c>
      <c r="H1184" s="66">
        <v>2.0150603E7</v>
      </c>
      <c r="I1184" s="66">
        <v>0.0</v>
      </c>
      <c r="J1184" s="66">
        <v>2.0</v>
      </c>
      <c r="K1184" s="67"/>
      <c r="L1184" s="67"/>
      <c r="M1184" s="66" t="s">
        <v>121</v>
      </c>
      <c r="N1184" s="66">
        <v>235959.0</v>
      </c>
      <c r="O1184" s="66">
        <v>2.0150603E7</v>
      </c>
      <c r="P1184" s="66"/>
      <c r="Q1184" s="66">
        <v>13.0</v>
      </c>
      <c r="R1184" s="66">
        <v>2.0150603E7</v>
      </c>
      <c r="S1184" s="69">
        <v>1.0</v>
      </c>
      <c r="T1184" s="69">
        <v>0.0</v>
      </c>
      <c r="U1184" s="71" t="s">
        <v>2608</v>
      </c>
      <c r="V1184" s="71" t="s">
        <v>2609</v>
      </c>
      <c r="W1184" s="71" t="s">
        <v>49</v>
      </c>
      <c r="X1184" s="72"/>
      <c r="Y1184" s="65" t="s">
        <v>12</v>
      </c>
    </row>
    <row r="1185">
      <c r="A1185" s="66" t="s">
        <v>79</v>
      </c>
      <c r="B1185" s="66">
        <v>7.690996E7</v>
      </c>
      <c r="C1185" s="66" t="s">
        <v>4734</v>
      </c>
      <c r="D1185" s="66" t="s">
        <v>118</v>
      </c>
      <c r="E1185" s="66" t="s">
        <v>4735</v>
      </c>
      <c r="F1185" s="66" t="s">
        <v>4736</v>
      </c>
      <c r="G1185" s="66">
        <v>963.0</v>
      </c>
      <c r="H1185" s="66">
        <v>2.0140313E7</v>
      </c>
      <c r="I1185" s="66">
        <v>0.0</v>
      </c>
      <c r="J1185" s="66">
        <v>14.0</v>
      </c>
      <c r="K1185" s="67"/>
      <c r="L1185" s="67"/>
      <c r="M1185" s="68" t="s">
        <v>4737</v>
      </c>
      <c r="N1185" s="66">
        <v>235959.0</v>
      </c>
      <c r="O1185" s="66">
        <v>2.0140313E7</v>
      </c>
      <c r="P1185" s="66" t="s">
        <v>4738</v>
      </c>
      <c r="Q1185" s="66">
        <v>54.0</v>
      </c>
      <c r="R1185" s="66">
        <v>2.0140313E7</v>
      </c>
      <c r="S1185" s="69">
        <v>1.0</v>
      </c>
      <c r="T1185" s="69">
        <v>1.0</v>
      </c>
      <c r="U1185" s="71" t="s">
        <v>2608</v>
      </c>
      <c r="V1185" s="71" t="s">
        <v>2609</v>
      </c>
      <c r="W1185" s="71" t="s">
        <v>49</v>
      </c>
      <c r="X1185" s="72"/>
      <c r="Y1185" s="66" t="s">
        <v>18</v>
      </c>
    </row>
    <row r="1186">
      <c r="A1186" s="74" t="s">
        <v>24</v>
      </c>
      <c r="B1186" s="66">
        <v>2.7044622E7</v>
      </c>
      <c r="C1186" s="65" t="s">
        <v>4739</v>
      </c>
      <c r="D1186" s="65" t="s">
        <v>123</v>
      </c>
      <c r="E1186" s="65" t="s">
        <v>4740</v>
      </c>
      <c r="F1186" s="66" t="s">
        <v>4741</v>
      </c>
      <c r="G1186" s="66">
        <v>294.0</v>
      </c>
      <c r="H1186" s="66">
        <v>2.0130517E7</v>
      </c>
      <c r="I1186" s="66">
        <v>0.0</v>
      </c>
      <c r="J1186" s="66">
        <v>4.0</v>
      </c>
      <c r="K1186" s="67"/>
      <c r="L1186" s="67"/>
      <c r="M1186" s="68" t="s">
        <v>4742</v>
      </c>
      <c r="N1186" s="66">
        <v>235959.0</v>
      </c>
      <c r="O1186" s="66">
        <v>2.0130517E7</v>
      </c>
      <c r="P1186" s="66" t="s">
        <v>4743</v>
      </c>
      <c r="Q1186" s="66">
        <v>18.0</v>
      </c>
      <c r="R1186" s="66">
        <v>2.0130517E7</v>
      </c>
      <c r="S1186" s="70">
        <v>1.0</v>
      </c>
      <c r="T1186" s="70">
        <v>0.0</v>
      </c>
      <c r="U1186" s="71" t="s">
        <v>2608</v>
      </c>
      <c r="V1186" s="71" t="s">
        <v>2609</v>
      </c>
      <c r="W1186" s="71" t="s">
        <v>49</v>
      </c>
      <c r="X1186" s="72"/>
      <c r="Y1186" s="65" t="s">
        <v>12</v>
      </c>
    </row>
    <row r="1187">
      <c r="A1187" s="74" t="s">
        <v>59</v>
      </c>
      <c r="B1187" s="66">
        <v>1.66100218E8</v>
      </c>
      <c r="C1187" s="65" t="s">
        <v>4744</v>
      </c>
      <c r="D1187" s="65" t="s">
        <v>164</v>
      </c>
      <c r="E1187" s="65" t="s">
        <v>4745</v>
      </c>
      <c r="F1187" s="66" t="s">
        <v>4746</v>
      </c>
      <c r="G1187" s="66">
        <v>170.0</v>
      </c>
      <c r="H1187" s="66">
        <v>2.0160304E7</v>
      </c>
      <c r="I1187" s="66">
        <v>0.0</v>
      </c>
      <c r="J1187" s="66">
        <v>2.0</v>
      </c>
      <c r="K1187" s="67"/>
      <c r="L1187" s="67"/>
      <c r="M1187" s="68" t="s">
        <v>4747</v>
      </c>
      <c r="N1187" s="66">
        <v>235959.0</v>
      </c>
      <c r="O1187" s="66">
        <v>2.0160304E7</v>
      </c>
      <c r="P1187" s="67"/>
      <c r="Q1187" s="66">
        <v>11.0</v>
      </c>
      <c r="R1187" s="66">
        <v>2.0160304E7</v>
      </c>
      <c r="S1187" s="69">
        <v>1.0</v>
      </c>
      <c r="T1187" s="69">
        <v>1.0</v>
      </c>
      <c r="U1187" s="71" t="s">
        <v>2608</v>
      </c>
      <c r="V1187" s="71" t="s">
        <v>2609</v>
      </c>
      <c r="W1187" s="71" t="s">
        <v>49</v>
      </c>
      <c r="X1187" s="65"/>
      <c r="Y1187" s="66" t="s">
        <v>18</v>
      </c>
    </row>
    <row r="1188">
      <c r="A1188" s="66" t="s">
        <v>37</v>
      </c>
      <c r="B1188" s="66">
        <v>4.0181882E7</v>
      </c>
      <c r="C1188" s="66" t="s">
        <v>4748</v>
      </c>
      <c r="D1188" s="66" t="s">
        <v>164</v>
      </c>
      <c r="E1188" s="66" t="s">
        <v>4749</v>
      </c>
      <c r="F1188" s="66" t="s">
        <v>4750</v>
      </c>
      <c r="G1188" s="66">
        <v>177.0</v>
      </c>
      <c r="H1188" s="66">
        <v>2.0160305E7</v>
      </c>
      <c r="I1188" s="66">
        <v>0.0</v>
      </c>
      <c r="J1188" s="66">
        <v>2.0</v>
      </c>
      <c r="K1188" s="67"/>
      <c r="L1188" s="67"/>
      <c r="M1188" s="66" t="s">
        <v>121</v>
      </c>
      <c r="N1188" s="66">
        <v>235959.0</v>
      </c>
      <c r="O1188" s="66">
        <v>2.0160305E7</v>
      </c>
      <c r="P1188" s="67"/>
      <c r="Q1188" s="66">
        <v>7.0</v>
      </c>
      <c r="R1188" s="66">
        <v>2.0160305E7</v>
      </c>
      <c r="S1188" s="69">
        <v>1.0</v>
      </c>
      <c r="T1188" s="69">
        <v>1.0</v>
      </c>
      <c r="U1188" s="71" t="s">
        <v>2608</v>
      </c>
      <c r="V1188" s="71" t="s">
        <v>2609</v>
      </c>
      <c r="W1188" s="71" t="s">
        <v>49</v>
      </c>
      <c r="X1188" s="72"/>
      <c r="Y1188" s="66" t="s">
        <v>18</v>
      </c>
    </row>
    <row r="1189">
      <c r="A1189" s="68" t="s">
        <v>59</v>
      </c>
      <c r="B1189" s="66">
        <v>2.4369528E7</v>
      </c>
      <c r="C1189" s="66" t="s">
        <v>385</v>
      </c>
      <c r="D1189" s="66" t="s">
        <v>106</v>
      </c>
      <c r="E1189" s="66" t="s">
        <v>386</v>
      </c>
      <c r="F1189" s="66" t="s">
        <v>387</v>
      </c>
      <c r="G1189" s="66">
        <v>2068.0</v>
      </c>
      <c r="H1189" s="66">
        <v>2.0010419E7</v>
      </c>
      <c r="I1189" s="66">
        <v>0.0</v>
      </c>
      <c r="J1189" s="66">
        <v>1.0</v>
      </c>
      <c r="K1189" s="67"/>
      <c r="L1189" s="67"/>
      <c r="M1189" s="68" t="s">
        <v>4751</v>
      </c>
      <c r="N1189" s="66">
        <v>235959.0</v>
      </c>
      <c r="O1189" s="66">
        <v>2.0010419E7</v>
      </c>
      <c r="P1189" s="67"/>
      <c r="Q1189" s="66">
        <v>96.0</v>
      </c>
      <c r="R1189" s="66">
        <v>2.0010419E7</v>
      </c>
      <c r="S1189" s="70">
        <v>1.0</v>
      </c>
      <c r="T1189" s="70">
        <v>0.0</v>
      </c>
      <c r="U1189" s="71" t="s">
        <v>2608</v>
      </c>
      <c r="V1189" s="71" t="s">
        <v>2609</v>
      </c>
      <c r="W1189" s="71" t="s">
        <v>49</v>
      </c>
      <c r="X1189" s="71"/>
      <c r="Y1189" s="65" t="s">
        <v>12</v>
      </c>
    </row>
    <row r="1190">
      <c r="A1190" s="68" t="s">
        <v>24</v>
      </c>
      <c r="B1190" s="66">
        <v>3.2215963E7</v>
      </c>
      <c r="C1190" s="66" t="s">
        <v>4752</v>
      </c>
      <c r="D1190" s="66" t="s">
        <v>112</v>
      </c>
      <c r="E1190" s="66" t="s">
        <v>4753</v>
      </c>
      <c r="F1190" s="66" t="s">
        <v>4754</v>
      </c>
      <c r="G1190" s="66">
        <v>4529.0</v>
      </c>
      <c r="H1190" s="66">
        <v>2.0140314E7</v>
      </c>
      <c r="I1190" s="66">
        <v>0.0</v>
      </c>
      <c r="J1190" s="66">
        <v>77.0</v>
      </c>
      <c r="K1190" s="67"/>
      <c r="L1190" s="67"/>
      <c r="M1190" s="68" t="s">
        <v>4755</v>
      </c>
      <c r="N1190" s="66">
        <v>235959.0</v>
      </c>
      <c r="O1190" s="66">
        <v>2.0140314E7</v>
      </c>
      <c r="P1190" s="66" t="s">
        <v>239</v>
      </c>
      <c r="Q1190" s="66">
        <v>300.0</v>
      </c>
      <c r="R1190" s="66">
        <v>2.0140314E7</v>
      </c>
      <c r="S1190" s="70">
        <v>1.0</v>
      </c>
      <c r="T1190" s="70">
        <v>0.0</v>
      </c>
      <c r="U1190" s="71" t="s">
        <v>2608</v>
      </c>
      <c r="V1190" s="71" t="s">
        <v>2609</v>
      </c>
      <c r="W1190" s="71" t="s">
        <v>49</v>
      </c>
      <c r="X1190" s="72"/>
      <c r="Y1190" s="65" t="s">
        <v>12</v>
      </c>
    </row>
    <row r="1191">
      <c r="A1191" s="66" t="s">
        <v>30</v>
      </c>
      <c r="B1191" s="66">
        <v>7804654.0</v>
      </c>
      <c r="C1191" s="66" t="s">
        <v>4756</v>
      </c>
      <c r="D1191" s="66" t="s">
        <v>112</v>
      </c>
      <c r="E1191" s="66" t="s">
        <v>4757</v>
      </c>
      <c r="F1191" s="66" t="s">
        <v>4758</v>
      </c>
      <c r="G1191" s="66">
        <v>352.0</v>
      </c>
      <c r="H1191" s="66">
        <v>2.0130925E7</v>
      </c>
      <c r="I1191" s="66">
        <v>0.0</v>
      </c>
      <c r="J1191" s="66">
        <v>10.0</v>
      </c>
      <c r="K1191" s="67"/>
      <c r="L1191" s="67"/>
      <c r="M1191" s="68" t="s">
        <v>4759</v>
      </c>
      <c r="N1191" s="66">
        <v>235959.0</v>
      </c>
      <c r="O1191" s="66">
        <v>2.0130925E7</v>
      </c>
      <c r="P1191" s="66"/>
      <c r="Q1191" s="66">
        <v>14.0</v>
      </c>
      <c r="R1191" s="66">
        <v>2.0130925E7</v>
      </c>
      <c r="S1191" s="70">
        <v>1.0</v>
      </c>
      <c r="T1191" s="70">
        <v>0.0</v>
      </c>
      <c r="U1191" s="71" t="s">
        <v>2608</v>
      </c>
      <c r="V1191" s="71" t="s">
        <v>2609</v>
      </c>
      <c r="W1191" s="71" t="s">
        <v>49</v>
      </c>
      <c r="X1191" s="72"/>
      <c r="Y1191" s="65" t="s">
        <v>12</v>
      </c>
    </row>
    <row r="1192">
      <c r="A1192" s="66" t="s">
        <v>80</v>
      </c>
      <c r="B1192" s="66">
        <v>3975998.0</v>
      </c>
      <c r="C1192" s="66" t="s">
        <v>4760</v>
      </c>
      <c r="D1192" s="66" t="s">
        <v>106</v>
      </c>
      <c r="E1192" s="66" t="s">
        <v>4761</v>
      </c>
      <c r="F1192" s="66" t="s">
        <v>4762</v>
      </c>
      <c r="G1192" s="66">
        <v>476.0</v>
      </c>
      <c r="H1192" s="66">
        <v>2.0191231E7</v>
      </c>
      <c r="I1192" s="66">
        <v>0.0</v>
      </c>
      <c r="J1192" s="66">
        <v>9.0</v>
      </c>
      <c r="K1192" s="67"/>
      <c r="L1192" s="67"/>
      <c r="M1192" s="68" t="s">
        <v>4763</v>
      </c>
      <c r="N1192" s="66">
        <v>235959.0</v>
      </c>
      <c r="O1192" s="66">
        <v>2.0191231E7</v>
      </c>
      <c r="P1192" s="67"/>
      <c r="Q1192" s="66">
        <v>24.0</v>
      </c>
      <c r="R1192" s="66">
        <v>2.0191231E7</v>
      </c>
      <c r="S1192" s="70">
        <v>1.0</v>
      </c>
      <c r="T1192" s="70">
        <v>0.0</v>
      </c>
      <c r="U1192" s="71" t="s">
        <v>2608</v>
      </c>
      <c r="V1192" s="71" t="s">
        <v>2609</v>
      </c>
      <c r="W1192" s="71" t="s">
        <v>49</v>
      </c>
      <c r="X1192" s="72"/>
      <c r="Y1192" s="65" t="s">
        <v>12</v>
      </c>
    </row>
    <row r="1193">
      <c r="A1193" s="66" t="s">
        <v>63</v>
      </c>
      <c r="B1193" s="66">
        <v>6928937.0</v>
      </c>
      <c r="C1193" s="66" t="s">
        <v>4764</v>
      </c>
      <c r="D1193" s="66" t="s">
        <v>106</v>
      </c>
      <c r="E1193" s="66" t="s">
        <v>4765</v>
      </c>
      <c r="F1193" s="66" t="s">
        <v>4766</v>
      </c>
      <c r="G1193" s="66">
        <v>115.0</v>
      </c>
      <c r="H1193" s="66">
        <v>2.0111221E7</v>
      </c>
      <c r="I1193" s="66">
        <v>0.0</v>
      </c>
      <c r="J1193" s="66">
        <v>4.0</v>
      </c>
      <c r="K1193" s="67"/>
      <c r="L1193" s="67"/>
      <c r="M1193" s="68" t="s">
        <v>4767</v>
      </c>
      <c r="N1193" s="66">
        <v>235959.0</v>
      </c>
      <c r="O1193" s="66">
        <v>2.0111221E7</v>
      </c>
      <c r="P1193" s="67"/>
      <c r="Q1193" s="66">
        <v>8.0</v>
      </c>
      <c r="R1193" s="66">
        <v>2.0111221E7</v>
      </c>
      <c r="S1193" s="70">
        <v>1.0</v>
      </c>
      <c r="T1193" s="70">
        <v>0.0</v>
      </c>
      <c r="U1193" s="71" t="s">
        <v>2608</v>
      </c>
      <c r="V1193" s="71" t="s">
        <v>2609</v>
      </c>
      <c r="W1193" s="71" t="s">
        <v>49</v>
      </c>
      <c r="X1193" s="72"/>
      <c r="Y1193" s="65" t="s">
        <v>12</v>
      </c>
    </row>
    <row r="1194">
      <c r="A1194" s="66" t="s">
        <v>30</v>
      </c>
      <c r="B1194" s="66">
        <v>3284764.0</v>
      </c>
      <c r="C1194" s="66" t="s">
        <v>4768</v>
      </c>
      <c r="D1194" s="66" t="s">
        <v>106</v>
      </c>
      <c r="E1194" s="66" t="s">
        <v>4769</v>
      </c>
      <c r="F1194" s="66" t="s">
        <v>4770</v>
      </c>
      <c r="G1194" s="66">
        <v>365.0</v>
      </c>
      <c r="H1194" s="66">
        <v>2.0091208E7</v>
      </c>
      <c r="I1194" s="66">
        <v>0.0</v>
      </c>
      <c r="J1194" s="66">
        <v>6.0</v>
      </c>
      <c r="K1194" s="67"/>
      <c r="L1194" s="67"/>
      <c r="M1194" s="68" t="s">
        <v>4771</v>
      </c>
      <c r="N1194" s="66">
        <v>235959.0</v>
      </c>
      <c r="O1194" s="66">
        <v>2.0091208E7</v>
      </c>
      <c r="P1194" s="67"/>
      <c r="Q1194" s="66">
        <v>16.0</v>
      </c>
      <c r="R1194" s="66">
        <v>2.0091208E7</v>
      </c>
      <c r="S1194" s="70">
        <v>1.0</v>
      </c>
      <c r="T1194" s="70">
        <v>0.0</v>
      </c>
      <c r="U1194" s="71" t="s">
        <v>2608</v>
      </c>
      <c r="V1194" s="71" t="s">
        <v>2609</v>
      </c>
      <c r="W1194" s="71" t="s">
        <v>49</v>
      </c>
      <c r="X1194" s="72"/>
      <c r="Y1194" s="65" t="s">
        <v>12</v>
      </c>
    </row>
    <row r="1195">
      <c r="A1195" s="68" t="s">
        <v>24</v>
      </c>
      <c r="B1195" s="66">
        <v>1.608958E7</v>
      </c>
      <c r="C1195" s="66" t="s">
        <v>4772</v>
      </c>
      <c r="D1195" s="66" t="s">
        <v>106</v>
      </c>
      <c r="E1195" s="66" t="s">
        <v>4773</v>
      </c>
      <c r="F1195" s="66" t="s">
        <v>4774</v>
      </c>
      <c r="G1195" s="66">
        <v>406.0</v>
      </c>
      <c r="H1195" s="66">
        <v>2.0110602E7</v>
      </c>
      <c r="I1195" s="66">
        <v>0.0</v>
      </c>
      <c r="J1195" s="66">
        <v>4.0</v>
      </c>
      <c r="K1195" s="67"/>
      <c r="L1195" s="67"/>
      <c r="M1195" s="68" t="s">
        <v>4775</v>
      </c>
      <c r="N1195" s="66">
        <v>235959.0</v>
      </c>
      <c r="O1195" s="66">
        <v>2.0110602E7</v>
      </c>
      <c r="P1195" s="66" t="s">
        <v>4776</v>
      </c>
      <c r="Q1195" s="66">
        <v>16.0</v>
      </c>
      <c r="R1195" s="66">
        <v>2.0110602E7</v>
      </c>
      <c r="S1195" s="70">
        <v>1.0</v>
      </c>
      <c r="T1195" s="70">
        <v>0.0</v>
      </c>
      <c r="U1195" s="71" t="s">
        <v>2608</v>
      </c>
      <c r="V1195" s="71" t="s">
        <v>2609</v>
      </c>
      <c r="W1195" s="71" t="s">
        <v>49</v>
      </c>
      <c r="X1195" s="72"/>
      <c r="Y1195" s="65" t="s">
        <v>12</v>
      </c>
    </row>
    <row r="1196">
      <c r="A1196" s="74" t="s">
        <v>73</v>
      </c>
      <c r="B1196" s="66">
        <v>3722826.0</v>
      </c>
      <c r="C1196" s="65" t="s">
        <v>4777</v>
      </c>
      <c r="D1196" s="65" t="s">
        <v>149</v>
      </c>
      <c r="E1196" s="65" t="s">
        <v>4778</v>
      </c>
      <c r="F1196" s="66" t="s">
        <v>4779</v>
      </c>
      <c r="G1196" s="66">
        <v>298.0</v>
      </c>
      <c r="H1196" s="66">
        <v>2.0080523E7</v>
      </c>
      <c r="I1196" s="66">
        <v>0.0</v>
      </c>
      <c r="J1196" s="66">
        <v>6.0</v>
      </c>
      <c r="K1196" s="67"/>
      <c r="L1196" s="67"/>
      <c r="M1196" s="68" t="s">
        <v>4780</v>
      </c>
      <c r="N1196" s="66">
        <v>235959.0</v>
      </c>
      <c r="O1196" s="66">
        <v>2.0080523E7</v>
      </c>
      <c r="P1196" s="66" t="s">
        <v>459</v>
      </c>
      <c r="Q1196" s="66">
        <v>15.0</v>
      </c>
      <c r="R1196" s="66">
        <v>2.0080523E7</v>
      </c>
      <c r="S1196" s="69">
        <v>1.0</v>
      </c>
      <c r="T1196" s="69">
        <v>1.0</v>
      </c>
      <c r="U1196" s="71" t="s">
        <v>2608</v>
      </c>
      <c r="V1196" s="71" t="s">
        <v>2609</v>
      </c>
      <c r="W1196" s="71" t="s">
        <v>49</v>
      </c>
      <c r="X1196" s="72"/>
      <c r="Y1196" s="66" t="s">
        <v>18</v>
      </c>
    </row>
    <row r="1197">
      <c r="A1197" s="66" t="s">
        <v>60</v>
      </c>
      <c r="B1197" s="66">
        <v>3.83027457E8</v>
      </c>
      <c r="C1197" s="66" t="s">
        <v>389</v>
      </c>
      <c r="D1197" s="66" t="s">
        <v>106</v>
      </c>
      <c r="E1197" s="66" t="s">
        <v>390</v>
      </c>
      <c r="F1197" s="66" t="s">
        <v>4781</v>
      </c>
      <c r="G1197" s="66">
        <v>1698.0</v>
      </c>
      <c r="H1197" s="66">
        <v>2.0150906E7</v>
      </c>
      <c r="I1197" s="66">
        <v>0.0</v>
      </c>
      <c r="J1197" s="66">
        <v>1.0</v>
      </c>
      <c r="K1197" s="67"/>
      <c r="L1197" s="67"/>
      <c r="M1197" s="68" t="s">
        <v>4782</v>
      </c>
      <c r="N1197" s="66">
        <v>235959.0</v>
      </c>
      <c r="O1197" s="66">
        <v>2.0150906E7</v>
      </c>
      <c r="P1197" s="67"/>
      <c r="Q1197" s="66">
        <v>93.0</v>
      </c>
      <c r="R1197" s="66">
        <v>2.0150906E7</v>
      </c>
      <c r="S1197" s="70">
        <v>1.0</v>
      </c>
      <c r="T1197" s="70">
        <v>0.0</v>
      </c>
      <c r="U1197" s="71" t="s">
        <v>2608</v>
      </c>
      <c r="V1197" s="71" t="s">
        <v>2609</v>
      </c>
      <c r="W1197" s="71" t="s">
        <v>49</v>
      </c>
      <c r="X1197" s="72"/>
      <c r="Y1197" s="65" t="s">
        <v>12</v>
      </c>
    </row>
    <row r="1198">
      <c r="A1198" s="66" t="s">
        <v>79</v>
      </c>
      <c r="B1198" s="66">
        <v>5.27955E7</v>
      </c>
      <c r="C1198" s="66" t="s">
        <v>4783</v>
      </c>
      <c r="D1198" s="66" t="s">
        <v>112</v>
      </c>
      <c r="E1198" s="66" t="s">
        <v>4784</v>
      </c>
      <c r="F1198" s="66" t="s">
        <v>4785</v>
      </c>
      <c r="G1198" s="66">
        <v>115.0</v>
      </c>
      <c r="H1198" s="66">
        <v>2.0111108E7</v>
      </c>
      <c r="I1198" s="66">
        <v>0.0</v>
      </c>
      <c r="J1198" s="66">
        <v>4.0</v>
      </c>
      <c r="K1198" s="67"/>
      <c r="L1198" s="67"/>
      <c r="M1198" s="68" t="s">
        <v>4786</v>
      </c>
      <c r="N1198" s="66">
        <v>235959.0</v>
      </c>
      <c r="O1198" s="66">
        <v>2.0111108E7</v>
      </c>
      <c r="P1198" s="66" t="s">
        <v>228</v>
      </c>
      <c r="Q1198" s="66">
        <v>7.0</v>
      </c>
      <c r="R1198" s="66">
        <v>2.0111108E7</v>
      </c>
      <c r="S1198" s="70">
        <v>1.0</v>
      </c>
      <c r="T1198" s="70">
        <v>0.0</v>
      </c>
      <c r="U1198" s="71" t="s">
        <v>2608</v>
      </c>
      <c r="V1198" s="71" t="s">
        <v>2609</v>
      </c>
      <c r="W1198" s="71" t="s">
        <v>49</v>
      </c>
      <c r="X1198" s="72"/>
      <c r="Y1198" s="65" t="s">
        <v>12</v>
      </c>
    </row>
    <row r="1199">
      <c r="A1199" s="73" t="s">
        <v>59</v>
      </c>
      <c r="B1199" s="66">
        <v>1.71112844E8</v>
      </c>
      <c r="C1199" s="65" t="s">
        <v>393</v>
      </c>
      <c r="D1199" s="65" t="s">
        <v>139</v>
      </c>
      <c r="E1199" s="65" t="s">
        <v>4787</v>
      </c>
      <c r="F1199" s="66" t="s">
        <v>4788</v>
      </c>
      <c r="G1199" s="66">
        <v>147.0</v>
      </c>
      <c r="H1199" s="66">
        <v>2.0160718E7</v>
      </c>
      <c r="I1199" s="66">
        <v>0.0</v>
      </c>
      <c r="J1199" s="66">
        <v>2.0</v>
      </c>
      <c r="K1199" s="67"/>
      <c r="L1199" s="67"/>
      <c r="M1199" s="68" t="s">
        <v>4789</v>
      </c>
      <c r="N1199" s="66">
        <v>235959.0</v>
      </c>
      <c r="O1199" s="66">
        <v>2.0160718E7</v>
      </c>
      <c r="P1199" s="67"/>
      <c r="Q1199" s="66">
        <v>11.0</v>
      </c>
      <c r="R1199" s="66">
        <v>2.0160718E7</v>
      </c>
      <c r="S1199" s="70">
        <v>1.0</v>
      </c>
      <c r="T1199" s="70">
        <v>0.0</v>
      </c>
      <c r="U1199" s="71" t="s">
        <v>2608</v>
      </c>
      <c r="V1199" s="71" t="s">
        <v>2609</v>
      </c>
      <c r="W1199" s="71" t="s">
        <v>51</v>
      </c>
      <c r="X1199" s="72"/>
      <c r="Y1199" s="66" t="s">
        <v>16</v>
      </c>
    </row>
    <row r="1200">
      <c r="A1200" s="68" t="s">
        <v>24</v>
      </c>
      <c r="B1200" s="66">
        <v>4.6130173E7</v>
      </c>
      <c r="C1200" s="66" t="s">
        <v>4790</v>
      </c>
      <c r="D1200" s="66" t="s">
        <v>139</v>
      </c>
      <c r="E1200" s="66" t="s">
        <v>4791</v>
      </c>
      <c r="F1200" s="66" t="s">
        <v>4792</v>
      </c>
      <c r="G1200" s="66">
        <v>83.0</v>
      </c>
      <c r="H1200" s="66">
        <v>2.0160718E7</v>
      </c>
      <c r="I1200" s="66">
        <v>0.0</v>
      </c>
      <c r="J1200" s="66">
        <v>2.0</v>
      </c>
      <c r="K1200" s="67"/>
      <c r="L1200" s="67"/>
      <c r="M1200" s="68" t="s">
        <v>4793</v>
      </c>
      <c r="N1200" s="66">
        <v>235959.0</v>
      </c>
      <c r="O1200" s="66">
        <v>2.0160718E7</v>
      </c>
      <c r="P1200" s="66" t="s">
        <v>417</v>
      </c>
      <c r="Q1200" s="66">
        <v>8.0</v>
      </c>
      <c r="R1200" s="66">
        <v>2.0160718E7</v>
      </c>
      <c r="S1200" s="70">
        <v>1.0</v>
      </c>
      <c r="T1200" s="70">
        <v>0.0</v>
      </c>
      <c r="U1200" s="71" t="s">
        <v>2608</v>
      </c>
      <c r="V1200" s="71" t="s">
        <v>2609</v>
      </c>
      <c r="W1200" s="71" t="s">
        <v>51</v>
      </c>
      <c r="X1200" s="72"/>
      <c r="Y1200" s="66" t="s">
        <v>16</v>
      </c>
    </row>
    <row r="1201">
      <c r="A1201" s="65" t="s">
        <v>60</v>
      </c>
      <c r="B1201" s="66">
        <v>1.77403399E8</v>
      </c>
      <c r="C1201" s="65" t="s">
        <v>4794</v>
      </c>
      <c r="D1201" s="65" t="s">
        <v>106</v>
      </c>
      <c r="E1201" s="65" t="s">
        <v>4795</v>
      </c>
      <c r="F1201" s="66" t="s">
        <v>4796</v>
      </c>
      <c r="G1201" s="66">
        <v>1092.0</v>
      </c>
      <c r="H1201" s="66">
        <v>2.0051201E7</v>
      </c>
      <c r="I1201" s="66">
        <v>0.0</v>
      </c>
      <c r="J1201" s="66">
        <v>1.0</v>
      </c>
      <c r="K1201" s="67"/>
      <c r="L1201" s="67"/>
      <c r="M1201" s="68" t="s">
        <v>4797</v>
      </c>
      <c r="N1201" s="66">
        <v>235959.0</v>
      </c>
      <c r="O1201" s="66">
        <v>2.0051201E7</v>
      </c>
      <c r="P1201" s="66"/>
      <c r="Q1201" s="66">
        <v>61.0</v>
      </c>
      <c r="R1201" s="66">
        <v>2.0051201E7</v>
      </c>
      <c r="S1201" s="70">
        <v>1.0</v>
      </c>
      <c r="T1201" s="70">
        <v>0.0</v>
      </c>
      <c r="U1201" s="71" t="s">
        <v>2608</v>
      </c>
      <c r="V1201" s="71" t="s">
        <v>2609</v>
      </c>
      <c r="W1201" s="71" t="s">
        <v>49</v>
      </c>
      <c r="X1201" s="72"/>
      <c r="Y1201" s="65" t="s">
        <v>12</v>
      </c>
    </row>
    <row r="1202">
      <c r="A1202" s="66" t="s">
        <v>79</v>
      </c>
      <c r="B1202" s="66">
        <v>8.5138293E7</v>
      </c>
      <c r="C1202" s="66" t="s">
        <v>4798</v>
      </c>
      <c r="D1202" s="66" t="s">
        <v>112</v>
      </c>
      <c r="E1202" s="66" t="s">
        <v>4799</v>
      </c>
      <c r="F1202" s="66" t="s">
        <v>4800</v>
      </c>
      <c r="G1202" s="66">
        <v>241.0</v>
      </c>
      <c r="H1202" s="66">
        <v>2.0141124E7</v>
      </c>
      <c r="I1202" s="66">
        <v>0.0</v>
      </c>
      <c r="J1202" s="66">
        <v>6.0</v>
      </c>
      <c r="K1202" s="67"/>
      <c r="L1202" s="67"/>
      <c r="M1202" s="68" t="s">
        <v>4801</v>
      </c>
      <c r="N1202" s="66">
        <v>235959.0</v>
      </c>
      <c r="O1202" s="66">
        <v>2.0141124E7</v>
      </c>
      <c r="P1202" s="66" t="s">
        <v>4802</v>
      </c>
      <c r="Q1202" s="66">
        <v>11.0</v>
      </c>
      <c r="R1202" s="66">
        <v>2.0141124E7</v>
      </c>
      <c r="S1202" s="70">
        <v>1.0</v>
      </c>
      <c r="T1202" s="70">
        <v>0.0</v>
      </c>
      <c r="U1202" s="71" t="s">
        <v>2608</v>
      </c>
      <c r="V1202" s="71" t="s">
        <v>2609</v>
      </c>
      <c r="W1202" s="71" t="s">
        <v>49</v>
      </c>
      <c r="X1202" s="72"/>
      <c r="Y1202" s="65" t="s">
        <v>12</v>
      </c>
    </row>
    <row r="1203">
      <c r="A1203" s="66" t="s">
        <v>60</v>
      </c>
      <c r="B1203" s="66">
        <v>4.22807787E8</v>
      </c>
      <c r="C1203" s="66" t="s">
        <v>4803</v>
      </c>
      <c r="D1203" s="66" t="s">
        <v>112</v>
      </c>
      <c r="E1203" s="66" t="s">
        <v>4804</v>
      </c>
      <c r="F1203" s="66" t="s">
        <v>4805</v>
      </c>
      <c r="G1203" s="66">
        <v>1082.0</v>
      </c>
      <c r="H1203" s="66">
        <v>2.0171211E7</v>
      </c>
      <c r="I1203" s="66">
        <v>0.0</v>
      </c>
      <c r="J1203" s="66">
        <v>2.0</v>
      </c>
      <c r="K1203" s="67"/>
      <c r="L1203" s="67"/>
      <c r="M1203" s="68" t="s">
        <v>4806</v>
      </c>
      <c r="N1203" s="66">
        <v>235959.0</v>
      </c>
      <c r="O1203" s="66">
        <v>2.0171211E7</v>
      </c>
      <c r="P1203" s="66"/>
      <c r="Q1203" s="66">
        <v>44.0</v>
      </c>
      <c r="R1203" s="66">
        <v>2.0171211E7</v>
      </c>
      <c r="S1203" s="70">
        <v>1.0</v>
      </c>
      <c r="T1203" s="70">
        <v>0.0</v>
      </c>
      <c r="U1203" s="71" t="s">
        <v>2608</v>
      </c>
      <c r="V1203" s="71" t="s">
        <v>2609</v>
      </c>
      <c r="W1203" s="71" t="s">
        <v>49</v>
      </c>
      <c r="X1203" s="72"/>
      <c r="Y1203" s="65" t="s">
        <v>12</v>
      </c>
    </row>
    <row r="1204">
      <c r="A1204" s="68" t="s">
        <v>59</v>
      </c>
      <c r="B1204" s="66">
        <v>1.54013724E8</v>
      </c>
      <c r="C1204" s="66" t="s">
        <v>4807</v>
      </c>
      <c r="D1204" s="66" t="s">
        <v>112</v>
      </c>
      <c r="E1204" s="66" t="s">
        <v>4808</v>
      </c>
      <c r="F1204" s="66" t="s">
        <v>4809</v>
      </c>
      <c r="G1204" s="66">
        <v>395.0</v>
      </c>
      <c r="H1204" s="66">
        <v>2.0150521E7</v>
      </c>
      <c r="I1204" s="66">
        <v>0.0</v>
      </c>
      <c r="J1204" s="66">
        <v>2.0</v>
      </c>
      <c r="K1204" s="67"/>
      <c r="L1204" s="67"/>
      <c r="M1204" s="68" t="s">
        <v>4810</v>
      </c>
      <c r="N1204" s="66">
        <v>235959.0</v>
      </c>
      <c r="O1204" s="66">
        <v>2.0150521E7</v>
      </c>
      <c r="P1204" s="67"/>
      <c r="Q1204" s="66">
        <v>20.0</v>
      </c>
      <c r="R1204" s="66">
        <v>2.0150521E7</v>
      </c>
      <c r="S1204" s="70">
        <v>1.0</v>
      </c>
      <c r="T1204" s="70">
        <v>0.0</v>
      </c>
      <c r="U1204" s="71" t="s">
        <v>2608</v>
      </c>
      <c r="V1204" s="71" t="s">
        <v>2609</v>
      </c>
      <c r="W1204" s="71" t="s">
        <v>49</v>
      </c>
      <c r="X1204" s="72"/>
      <c r="Y1204" s="65" t="s">
        <v>12</v>
      </c>
    </row>
    <row r="1205">
      <c r="A1205" s="65" t="s">
        <v>45</v>
      </c>
      <c r="B1205" s="66">
        <v>845002.0</v>
      </c>
      <c r="C1205" s="65" t="s">
        <v>400</v>
      </c>
      <c r="D1205" s="65" t="s">
        <v>106</v>
      </c>
      <c r="E1205" s="65" t="s">
        <v>401</v>
      </c>
      <c r="F1205" s="66" t="s">
        <v>4811</v>
      </c>
      <c r="G1205" s="66">
        <v>144.0</v>
      </c>
      <c r="H1205" s="66">
        <v>2.0190419E7</v>
      </c>
      <c r="I1205" s="66">
        <v>0.0</v>
      </c>
      <c r="J1205" s="66">
        <v>3.0</v>
      </c>
      <c r="K1205" s="67"/>
      <c r="L1205" s="67"/>
      <c r="M1205" s="68" t="s">
        <v>4812</v>
      </c>
      <c r="N1205" s="66">
        <v>235959.0</v>
      </c>
      <c r="O1205" s="66">
        <v>2.0190419E7</v>
      </c>
      <c r="P1205" s="67"/>
      <c r="Q1205" s="66">
        <v>4.0</v>
      </c>
      <c r="R1205" s="66">
        <v>2.0190419E7</v>
      </c>
      <c r="S1205" s="70">
        <v>1.0</v>
      </c>
      <c r="T1205" s="70">
        <v>0.0</v>
      </c>
      <c r="U1205" s="71" t="s">
        <v>2608</v>
      </c>
      <c r="V1205" s="71" t="s">
        <v>2609</v>
      </c>
      <c r="W1205" s="71" t="s">
        <v>49</v>
      </c>
      <c r="X1205" s="72"/>
      <c r="Y1205" s="65" t="s">
        <v>12</v>
      </c>
    </row>
    <row r="1206">
      <c r="A1206" s="73" t="s">
        <v>60</v>
      </c>
      <c r="B1206" s="66">
        <v>1.52663308E8</v>
      </c>
      <c r="C1206" s="65" t="s">
        <v>4813</v>
      </c>
      <c r="D1206" s="65" t="s">
        <v>106</v>
      </c>
      <c r="E1206" s="65" t="s">
        <v>4814</v>
      </c>
      <c r="F1206" s="66" t="s">
        <v>4815</v>
      </c>
      <c r="G1206" s="66">
        <v>1337.0</v>
      </c>
      <c r="H1206" s="66">
        <v>2.0050113E7</v>
      </c>
      <c r="I1206" s="66">
        <v>0.0</v>
      </c>
      <c r="J1206" s="66">
        <v>1.0</v>
      </c>
      <c r="K1206" s="67"/>
      <c r="L1206" s="67"/>
      <c r="M1206" s="68" t="s">
        <v>4816</v>
      </c>
      <c r="N1206" s="66">
        <v>235959.0</v>
      </c>
      <c r="O1206" s="66">
        <v>2.0050113E7</v>
      </c>
      <c r="P1206" s="66"/>
      <c r="Q1206" s="66">
        <v>41.0</v>
      </c>
      <c r="R1206" s="66">
        <v>2.0050113E7</v>
      </c>
      <c r="S1206" s="70">
        <v>1.0</v>
      </c>
      <c r="T1206" s="70">
        <v>0.0</v>
      </c>
      <c r="U1206" s="71" t="s">
        <v>2608</v>
      </c>
      <c r="V1206" s="71" t="s">
        <v>2609</v>
      </c>
      <c r="W1206" s="71" t="s">
        <v>49</v>
      </c>
      <c r="X1206" s="72"/>
      <c r="Y1206" s="65" t="s">
        <v>12</v>
      </c>
    </row>
    <row r="1207">
      <c r="A1207" s="65" t="s">
        <v>60</v>
      </c>
      <c r="B1207" s="66">
        <v>1.3553503E8</v>
      </c>
      <c r="C1207" s="65" t="s">
        <v>4817</v>
      </c>
      <c r="D1207" s="65" t="s">
        <v>123</v>
      </c>
      <c r="E1207" s="65" t="s">
        <v>4818</v>
      </c>
      <c r="F1207" s="66" t="s">
        <v>4819</v>
      </c>
      <c r="G1207" s="66">
        <v>3651.0</v>
      </c>
      <c r="H1207" s="66">
        <v>2.0040529E7</v>
      </c>
      <c r="I1207" s="66">
        <v>0.0</v>
      </c>
      <c r="J1207" s="66">
        <v>2.0</v>
      </c>
      <c r="K1207" s="67"/>
      <c r="L1207" s="67"/>
      <c r="M1207" s="68" t="s">
        <v>4820</v>
      </c>
      <c r="N1207" s="66">
        <v>235959.0</v>
      </c>
      <c r="O1207" s="66">
        <v>2.0040529E7</v>
      </c>
      <c r="P1207" s="66"/>
      <c r="Q1207" s="66">
        <v>160.0</v>
      </c>
      <c r="R1207" s="66">
        <v>2.0040529E7</v>
      </c>
      <c r="S1207" s="70">
        <v>1.0</v>
      </c>
      <c r="T1207" s="70">
        <v>0.0</v>
      </c>
      <c r="U1207" s="71" t="s">
        <v>2608</v>
      </c>
      <c r="V1207" s="71" t="s">
        <v>2609</v>
      </c>
      <c r="W1207" s="71" t="s">
        <v>49</v>
      </c>
      <c r="X1207" s="72"/>
      <c r="Y1207" s="65" t="s">
        <v>12</v>
      </c>
    </row>
    <row r="1208">
      <c r="A1208" s="66" t="s">
        <v>60</v>
      </c>
      <c r="B1208" s="66">
        <v>1.24531281E8</v>
      </c>
      <c r="C1208" s="66" t="s">
        <v>4821</v>
      </c>
      <c r="D1208" s="66" t="s">
        <v>106</v>
      </c>
      <c r="E1208" s="66" t="s">
        <v>4822</v>
      </c>
      <c r="F1208" s="66" t="s">
        <v>4823</v>
      </c>
      <c r="G1208" s="66">
        <v>1558.0</v>
      </c>
      <c r="H1208" s="66">
        <v>2.0040111E7</v>
      </c>
      <c r="I1208" s="66">
        <v>0.0</v>
      </c>
      <c r="J1208" s="66">
        <v>1.0</v>
      </c>
      <c r="K1208" s="67"/>
      <c r="L1208" s="67"/>
      <c r="M1208" s="68" t="s">
        <v>4824</v>
      </c>
      <c r="N1208" s="66">
        <v>235959.0</v>
      </c>
      <c r="O1208" s="66">
        <v>2.0040111E7</v>
      </c>
      <c r="P1208" s="67"/>
      <c r="Q1208" s="66">
        <v>69.0</v>
      </c>
      <c r="R1208" s="66">
        <v>2.0040111E7</v>
      </c>
      <c r="S1208" s="70">
        <v>1.0</v>
      </c>
      <c r="T1208" s="70">
        <v>0.0</v>
      </c>
      <c r="U1208" s="71" t="s">
        <v>2608</v>
      </c>
      <c r="V1208" s="71" t="s">
        <v>2609</v>
      </c>
      <c r="W1208" s="71" t="s">
        <v>49</v>
      </c>
      <c r="X1208" s="72"/>
      <c r="Y1208" s="65" t="s">
        <v>12</v>
      </c>
    </row>
    <row r="1209">
      <c r="A1209" s="66" t="s">
        <v>79</v>
      </c>
      <c r="B1209" s="66">
        <v>1.50822031E8</v>
      </c>
      <c r="C1209" s="66" t="s">
        <v>4825</v>
      </c>
      <c r="D1209" s="66" t="s">
        <v>220</v>
      </c>
      <c r="E1209" s="66" t="s">
        <v>4826</v>
      </c>
      <c r="F1209" s="66" t="s">
        <v>4827</v>
      </c>
      <c r="G1209" s="66">
        <v>472.0</v>
      </c>
      <c r="H1209" s="66">
        <v>2.0191217E7</v>
      </c>
      <c r="I1209" s="66">
        <v>0.0</v>
      </c>
      <c r="J1209" s="66">
        <v>9.0</v>
      </c>
      <c r="K1209" s="67"/>
      <c r="L1209" s="67"/>
      <c r="M1209" s="68" t="s">
        <v>4828</v>
      </c>
      <c r="N1209" s="66">
        <v>235959.0</v>
      </c>
      <c r="O1209" s="66">
        <v>2.0191217E7</v>
      </c>
      <c r="P1209" s="66" t="s">
        <v>4829</v>
      </c>
      <c r="Q1209" s="66">
        <v>27.0</v>
      </c>
      <c r="R1209" s="66">
        <v>2.0191217E7</v>
      </c>
      <c r="S1209" s="70">
        <v>1.0</v>
      </c>
      <c r="T1209" s="70">
        <v>0.0</v>
      </c>
      <c r="U1209" s="71" t="s">
        <v>2608</v>
      </c>
      <c r="V1209" s="71" t="s">
        <v>2609</v>
      </c>
      <c r="W1209" s="71" t="s">
        <v>49</v>
      </c>
      <c r="X1209" s="71"/>
      <c r="Y1209" s="65" t="s">
        <v>12</v>
      </c>
    </row>
    <row r="1210">
      <c r="A1210" s="66" t="s">
        <v>40</v>
      </c>
      <c r="B1210" s="66">
        <v>1831766.0</v>
      </c>
      <c r="C1210" s="66" t="s">
        <v>404</v>
      </c>
      <c r="D1210" s="66" t="s">
        <v>123</v>
      </c>
      <c r="E1210" s="66" t="s">
        <v>405</v>
      </c>
      <c r="F1210" s="66" t="s">
        <v>4830</v>
      </c>
      <c r="G1210" s="66">
        <v>931.0</v>
      </c>
      <c r="H1210" s="66">
        <v>2.0180406E7</v>
      </c>
      <c r="I1210" s="66">
        <v>0.0</v>
      </c>
      <c r="J1210" s="66">
        <v>27.0</v>
      </c>
      <c r="K1210" s="67"/>
      <c r="L1210" s="67"/>
      <c r="M1210" s="68" t="s">
        <v>4831</v>
      </c>
      <c r="N1210" s="66">
        <v>235959.0</v>
      </c>
      <c r="O1210" s="66">
        <v>2.0180406E7</v>
      </c>
      <c r="P1210" s="66" t="s">
        <v>408</v>
      </c>
      <c r="Q1210" s="66">
        <v>44.0</v>
      </c>
      <c r="R1210" s="66">
        <v>2.0180406E7</v>
      </c>
      <c r="S1210" s="70">
        <v>1.0</v>
      </c>
      <c r="T1210" s="70">
        <v>0.0</v>
      </c>
      <c r="U1210" s="71" t="s">
        <v>2608</v>
      </c>
      <c r="V1210" s="71" t="s">
        <v>2609</v>
      </c>
      <c r="W1210" s="71" t="s">
        <v>49</v>
      </c>
      <c r="X1210" s="72"/>
      <c r="Y1210" s="65" t="s">
        <v>12</v>
      </c>
    </row>
    <row r="1211">
      <c r="A1211" s="73" t="s">
        <v>63</v>
      </c>
      <c r="B1211" s="66">
        <v>4.2538326E7</v>
      </c>
      <c r="C1211" s="65" t="s">
        <v>4832</v>
      </c>
      <c r="D1211" s="65" t="s">
        <v>164</v>
      </c>
      <c r="E1211" s="65" t="s">
        <v>4833</v>
      </c>
      <c r="F1211" s="66" t="s">
        <v>4834</v>
      </c>
      <c r="G1211" s="66">
        <v>1563.0</v>
      </c>
      <c r="H1211" s="66">
        <v>2.0170911E7</v>
      </c>
      <c r="I1211" s="66">
        <v>0.0</v>
      </c>
      <c r="J1211" s="66">
        <v>24.0</v>
      </c>
      <c r="K1211" s="67"/>
      <c r="L1211" s="67"/>
      <c r="M1211" s="68" t="s">
        <v>4835</v>
      </c>
      <c r="N1211" s="66">
        <v>235959.0</v>
      </c>
      <c r="O1211" s="66">
        <v>2.0170911E7</v>
      </c>
      <c r="P1211" s="66" t="s">
        <v>4836</v>
      </c>
      <c r="Q1211" s="66">
        <v>77.0</v>
      </c>
      <c r="R1211" s="66">
        <v>2.0170911E7</v>
      </c>
      <c r="S1211" s="69">
        <v>1.0</v>
      </c>
      <c r="T1211" s="69">
        <v>1.0</v>
      </c>
      <c r="U1211" s="71" t="s">
        <v>2608</v>
      </c>
      <c r="V1211" s="71" t="s">
        <v>2609</v>
      </c>
      <c r="W1211" s="71" t="s">
        <v>49</v>
      </c>
      <c r="X1211" s="72"/>
      <c r="Y1211" s="66" t="s">
        <v>18</v>
      </c>
    </row>
    <row r="1212">
      <c r="A1212" s="73" t="s">
        <v>76</v>
      </c>
      <c r="B1212" s="66">
        <v>8632647.0</v>
      </c>
      <c r="C1212" s="65" t="s">
        <v>4837</v>
      </c>
      <c r="D1212" s="65" t="s">
        <v>123</v>
      </c>
      <c r="E1212" s="65" t="s">
        <v>4838</v>
      </c>
      <c r="F1212" s="66" t="s">
        <v>4839</v>
      </c>
      <c r="G1212" s="66">
        <v>751.0</v>
      </c>
      <c r="H1212" s="66">
        <v>2.0111213E7</v>
      </c>
      <c r="I1212" s="66">
        <v>0.0</v>
      </c>
      <c r="J1212" s="66">
        <v>6.0</v>
      </c>
      <c r="K1212" s="67"/>
      <c r="L1212" s="67"/>
      <c r="M1212" s="68" t="s">
        <v>4840</v>
      </c>
      <c r="N1212" s="66">
        <v>235959.0</v>
      </c>
      <c r="O1212" s="66">
        <v>2.0111213E7</v>
      </c>
      <c r="P1212" s="66"/>
      <c r="Q1212" s="66">
        <v>29.0</v>
      </c>
      <c r="R1212" s="66">
        <v>2.0111213E7</v>
      </c>
      <c r="S1212" s="70">
        <v>1.0</v>
      </c>
      <c r="T1212" s="70">
        <v>0.0</v>
      </c>
      <c r="U1212" s="71" t="s">
        <v>2608</v>
      </c>
      <c r="V1212" s="71" t="s">
        <v>2609</v>
      </c>
      <c r="W1212" s="71" t="s">
        <v>49</v>
      </c>
      <c r="X1212" s="72"/>
      <c r="Y1212" s="65" t="s">
        <v>12</v>
      </c>
    </row>
    <row r="1213">
      <c r="A1213" s="66" t="s">
        <v>60</v>
      </c>
      <c r="B1213" s="66">
        <v>4.09472952E8</v>
      </c>
      <c r="C1213" s="66" t="s">
        <v>4841</v>
      </c>
      <c r="D1213" s="66" t="s">
        <v>423</v>
      </c>
      <c r="E1213" s="66" t="s">
        <v>4842</v>
      </c>
      <c r="F1213" s="66" t="s">
        <v>4843</v>
      </c>
      <c r="G1213" s="66">
        <v>3197.0</v>
      </c>
      <c r="H1213" s="66">
        <v>2.0170326E7</v>
      </c>
      <c r="I1213" s="66">
        <v>0.0</v>
      </c>
      <c r="J1213" s="66">
        <v>1.0</v>
      </c>
      <c r="K1213" s="67"/>
      <c r="L1213" s="67"/>
      <c r="M1213" s="68" t="s">
        <v>4844</v>
      </c>
      <c r="N1213" s="66">
        <v>235959.0</v>
      </c>
      <c r="O1213" s="66">
        <v>2.0170326E7</v>
      </c>
      <c r="P1213" s="66"/>
      <c r="Q1213" s="66">
        <v>197.0</v>
      </c>
      <c r="R1213" s="66">
        <v>2.0170326E7</v>
      </c>
      <c r="S1213" s="70">
        <v>1.0</v>
      </c>
      <c r="T1213" s="70">
        <v>0.0</v>
      </c>
      <c r="U1213" s="71" t="s">
        <v>2608</v>
      </c>
      <c r="V1213" s="71" t="s">
        <v>2609</v>
      </c>
      <c r="W1213" s="71" t="s">
        <v>51</v>
      </c>
      <c r="X1213" s="72"/>
      <c r="Y1213" s="66" t="s">
        <v>16</v>
      </c>
    </row>
    <row r="1214">
      <c r="A1214" s="66" t="s">
        <v>72</v>
      </c>
      <c r="B1214" s="66">
        <v>1204989.0</v>
      </c>
      <c r="C1214" s="66" t="s">
        <v>4845</v>
      </c>
      <c r="D1214" s="66" t="s">
        <v>123</v>
      </c>
      <c r="E1214" s="66" t="s">
        <v>4846</v>
      </c>
      <c r="F1214" s="66" t="s">
        <v>4847</v>
      </c>
      <c r="G1214" s="66">
        <v>42216.0</v>
      </c>
      <c r="H1214" s="66">
        <v>1.9861231E7</v>
      </c>
      <c r="I1214" s="66">
        <v>0.0</v>
      </c>
      <c r="J1214" s="66">
        <v>741.0</v>
      </c>
      <c r="K1214" s="67"/>
      <c r="L1214" s="67"/>
      <c r="M1214" s="66"/>
      <c r="N1214" s="66">
        <v>235959.0</v>
      </c>
      <c r="O1214" s="66">
        <v>1.9860101E7</v>
      </c>
      <c r="P1214" s="66" t="s">
        <v>4848</v>
      </c>
      <c r="Q1214" s="66">
        <v>4042.0</v>
      </c>
      <c r="R1214" s="66">
        <v>1.9860101E7</v>
      </c>
      <c r="S1214" s="70">
        <v>1.0</v>
      </c>
      <c r="T1214" s="70">
        <v>0.0</v>
      </c>
      <c r="U1214" s="71" t="s">
        <v>2608</v>
      </c>
      <c r="V1214" s="71" t="s">
        <v>2609</v>
      </c>
      <c r="W1214" s="71" t="s">
        <v>49</v>
      </c>
      <c r="X1214" s="72"/>
      <c r="Y1214" s="65" t="s">
        <v>12</v>
      </c>
    </row>
    <row r="1215">
      <c r="A1215" s="66" t="s">
        <v>60</v>
      </c>
      <c r="B1215" s="66">
        <v>3.02329922E8</v>
      </c>
      <c r="C1215" s="66" t="s">
        <v>4849</v>
      </c>
      <c r="D1215" s="66" t="s">
        <v>112</v>
      </c>
      <c r="E1215" s="66" t="s">
        <v>4850</v>
      </c>
      <c r="F1215" s="66" t="s">
        <v>4851</v>
      </c>
      <c r="G1215" s="66">
        <v>1122.0</v>
      </c>
      <c r="H1215" s="66">
        <v>2.0110403E7</v>
      </c>
      <c r="I1215" s="66">
        <v>0.0</v>
      </c>
      <c r="J1215" s="66">
        <v>1.0</v>
      </c>
      <c r="K1215" s="67"/>
      <c r="L1215" s="67"/>
      <c r="M1215" s="68" t="s">
        <v>4852</v>
      </c>
      <c r="N1215" s="66">
        <v>235959.0</v>
      </c>
      <c r="O1215" s="66">
        <v>2.0110403E7</v>
      </c>
      <c r="P1215" s="67"/>
      <c r="Q1215" s="66">
        <v>71.0</v>
      </c>
      <c r="R1215" s="66">
        <v>2.0110403E7</v>
      </c>
      <c r="S1215" s="70">
        <v>1.0</v>
      </c>
      <c r="T1215" s="70">
        <v>0.0</v>
      </c>
      <c r="U1215" s="71" t="s">
        <v>2608</v>
      </c>
      <c r="V1215" s="71" t="s">
        <v>2609</v>
      </c>
      <c r="W1215" s="71" t="s">
        <v>49</v>
      </c>
      <c r="X1215" s="72"/>
      <c r="Y1215" s="65" t="s">
        <v>12</v>
      </c>
    </row>
    <row r="1216">
      <c r="A1216" s="68" t="s">
        <v>24</v>
      </c>
      <c r="B1216" s="66">
        <v>3.6871598E7</v>
      </c>
      <c r="C1216" s="66" t="s">
        <v>4853</v>
      </c>
      <c r="D1216" s="66" t="s">
        <v>413</v>
      </c>
      <c r="E1216" s="66" t="s">
        <v>4854</v>
      </c>
      <c r="F1216" s="66" t="s">
        <v>4855</v>
      </c>
      <c r="G1216" s="66">
        <v>1571.0</v>
      </c>
      <c r="H1216" s="66">
        <v>2.0141125E7</v>
      </c>
      <c r="I1216" s="66">
        <v>0.0</v>
      </c>
      <c r="J1216" s="66">
        <v>25.0</v>
      </c>
      <c r="K1216" s="67"/>
      <c r="L1216" s="67"/>
      <c r="M1216" s="68" t="s">
        <v>4856</v>
      </c>
      <c r="N1216" s="66">
        <v>235959.0</v>
      </c>
      <c r="O1216" s="66">
        <v>2.0141125E7</v>
      </c>
      <c r="P1216" s="66" t="s">
        <v>4857</v>
      </c>
      <c r="Q1216" s="66">
        <v>130.0</v>
      </c>
      <c r="R1216" s="66">
        <v>2.0141125E7</v>
      </c>
      <c r="S1216" s="70">
        <v>1.0</v>
      </c>
      <c r="T1216" s="70">
        <v>0.0</v>
      </c>
      <c r="U1216" s="71" t="s">
        <v>2608</v>
      </c>
      <c r="V1216" s="71" t="s">
        <v>2609</v>
      </c>
      <c r="W1216" s="71" t="s">
        <v>51</v>
      </c>
      <c r="X1216" s="72"/>
      <c r="Y1216" s="66" t="s">
        <v>16</v>
      </c>
    </row>
    <row r="1217">
      <c r="A1217" s="66" t="s">
        <v>76</v>
      </c>
      <c r="B1217" s="66">
        <v>1.4679362E7</v>
      </c>
      <c r="C1217" s="66" t="s">
        <v>4858</v>
      </c>
      <c r="D1217" s="66" t="s">
        <v>123</v>
      </c>
      <c r="E1217" s="66" t="s">
        <v>4859</v>
      </c>
      <c r="F1217" s="66" t="s">
        <v>4860</v>
      </c>
      <c r="G1217" s="66">
        <v>699.0</v>
      </c>
      <c r="H1217" s="66">
        <v>2.0181224E7</v>
      </c>
      <c r="I1217" s="66">
        <v>0.0</v>
      </c>
      <c r="J1217" s="66">
        <v>15.0</v>
      </c>
      <c r="K1217" s="67"/>
      <c r="L1217" s="67"/>
      <c r="M1217" s="68" t="s">
        <v>4861</v>
      </c>
      <c r="N1217" s="66">
        <v>235959.0</v>
      </c>
      <c r="O1217" s="66">
        <v>2.0181224E7</v>
      </c>
      <c r="P1217" s="67"/>
      <c r="Q1217" s="66">
        <v>59.0</v>
      </c>
      <c r="R1217" s="66">
        <v>2.0181224E7</v>
      </c>
      <c r="S1217" s="70">
        <v>1.0</v>
      </c>
      <c r="T1217" s="70">
        <v>0.0</v>
      </c>
      <c r="U1217" s="71" t="s">
        <v>2608</v>
      </c>
      <c r="V1217" s="71" t="s">
        <v>2609</v>
      </c>
      <c r="W1217" s="71" t="s">
        <v>49</v>
      </c>
      <c r="X1217" s="72"/>
      <c r="Y1217" s="65" t="s">
        <v>12</v>
      </c>
    </row>
    <row r="1218">
      <c r="A1218" s="66" t="s">
        <v>79</v>
      </c>
      <c r="B1218" s="66">
        <v>5.1862131E7</v>
      </c>
      <c r="C1218" s="66" t="s">
        <v>4862</v>
      </c>
      <c r="D1218" s="66" t="s">
        <v>112</v>
      </c>
      <c r="E1218" s="66" t="s">
        <v>4863</v>
      </c>
      <c r="F1218" s="66" t="s">
        <v>4864</v>
      </c>
      <c r="G1218" s="66">
        <v>174.0</v>
      </c>
      <c r="H1218" s="66">
        <v>2.0111004E7</v>
      </c>
      <c r="I1218" s="66">
        <v>0.0</v>
      </c>
      <c r="J1218" s="66">
        <v>5.0</v>
      </c>
      <c r="K1218" s="67"/>
      <c r="L1218" s="67"/>
      <c r="M1218" s="68" t="s">
        <v>4865</v>
      </c>
      <c r="N1218" s="66">
        <v>235959.0</v>
      </c>
      <c r="O1218" s="66">
        <v>2.0111004E7</v>
      </c>
      <c r="P1218" s="67"/>
      <c r="Q1218" s="66">
        <v>14.0</v>
      </c>
      <c r="R1218" s="66">
        <v>2.0111004E7</v>
      </c>
      <c r="S1218" s="70">
        <v>1.0</v>
      </c>
      <c r="T1218" s="70">
        <v>0.0</v>
      </c>
      <c r="U1218" s="71" t="s">
        <v>2608</v>
      </c>
      <c r="V1218" s="71" t="s">
        <v>2609</v>
      </c>
      <c r="W1218" s="71" t="s">
        <v>49</v>
      </c>
      <c r="X1218" s="72"/>
      <c r="Y1218" s="65" t="s">
        <v>12</v>
      </c>
    </row>
    <row r="1219">
      <c r="A1219" s="66" t="s">
        <v>37</v>
      </c>
      <c r="B1219" s="66">
        <v>1.4326444E7</v>
      </c>
      <c r="C1219" s="66" t="s">
        <v>4866</v>
      </c>
      <c r="D1219" s="66" t="s">
        <v>423</v>
      </c>
      <c r="E1219" s="66" t="s">
        <v>4867</v>
      </c>
      <c r="F1219" s="66" t="s">
        <v>4868</v>
      </c>
      <c r="G1219" s="66">
        <v>274.0</v>
      </c>
      <c r="H1219" s="66">
        <v>2.0081202E7</v>
      </c>
      <c r="I1219" s="66">
        <v>0.0</v>
      </c>
      <c r="J1219" s="66">
        <v>2.0</v>
      </c>
      <c r="K1219" s="67"/>
      <c r="L1219" s="67"/>
      <c r="M1219" s="66" t="s">
        <v>121</v>
      </c>
      <c r="N1219" s="66">
        <v>235959.0</v>
      </c>
      <c r="O1219" s="66">
        <v>2.0081202E7</v>
      </c>
      <c r="P1219" s="67"/>
      <c r="Q1219" s="66">
        <v>13.0</v>
      </c>
      <c r="R1219" s="66">
        <v>2.0081202E7</v>
      </c>
      <c r="S1219" s="70">
        <v>1.0</v>
      </c>
      <c r="T1219" s="70">
        <v>0.0</v>
      </c>
      <c r="U1219" s="71" t="s">
        <v>2608</v>
      </c>
      <c r="V1219" s="71" t="s">
        <v>2609</v>
      </c>
      <c r="W1219" s="71" t="s">
        <v>51</v>
      </c>
      <c r="X1219" s="72"/>
      <c r="Y1219" s="66" t="s">
        <v>16</v>
      </c>
    </row>
    <row r="1220">
      <c r="A1220" s="66" t="s">
        <v>79</v>
      </c>
      <c r="B1220" s="66">
        <v>9.9056775E7</v>
      </c>
      <c r="C1220" s="66" t="s">
        <v>4869</v>
      </c>
      <c r="D1220" s="66" t="s">
        <v>123</v>
      </c>
      <c r="E1220" s="66" t="s">
        <v>4870</v>
      </c>
      <c r="F1220" s="66" t="s">
        <v>4871</v>
      </c>
      <c r="G1220" s="66">
        <v>2684.0</v>
      </c>
      <c r="H1220" s="66">
        <v>2.0151218E7</v>
      </c>
      <c r="I1220" s="66">
        <v>0.0</v>
      </c>
      <c r="J1220" s="66">
        <v>41.0</v>
      </c>
      <c r="K1220" s="67"/>
      <c r="L1220" s="67"/>
      <c r="M1220" s="68" t="s">
        <v>4872</v>
      </c>
      <c r="N1220" s="66">
        <v>235959.0</v>
      </c>
      <c r="O1220" s="66">
        <v>2.0151218E7</v>
      </c>
      <c r="P1220" s="66" t="s">
        <v>4873</v>
      </c>
      <c r="Q1220" s="66">
        <v>224.0</v>
      </c>
      <c r="R1220" s="66">
        <v>2.0151218E7</v>
      </c>
      <c r="S1220" s="70">
        <v>1.0</v>
      </c>
      <c r="T1220" s="70">
        <v>0.0</v>
      </c>
      <c r="U1220" s="71" t="s">
        <v>2608</v>
      </c>
      <c r="V1220" s="71" t="s">
        <v>2609</v>
      </c>
      <c r="W1220" s="71" t="s">
        <v>49</v>
      </c>
      <c r="X1220" s="72"/>
      <c r="Y1220" s="65" t="s">
        <v>12</v>
      </c>
    </row>
    <row r="1221">
      <c r="A1221" s="68" t="s">
        <v>24</v>
      </c>
      <c r="B1221" s="66">
        <v>2.2959018E7</v>
      </c>
      <c r="C1221" s="66" t="s">
        <v>409</v>
      </c>
      <c r="D1221" s="66" t="s">
        <v>215</v>
      </c>
      <c r="E1221" s="66" t="s">
        <v>4874</v>
      </c>
      <c r="F1221" s="66" t="s">
        <v>411</v>
      </c>
      <c r="G1221" s="66">
        <v>202.0</v>
      </c>
      <c r="H1221" s="66">
        <v>2.0121017E7</v>
      </c>
      <c r="I1221" s="66">
        <v>0.0</v>
      </c>
      <c r="J1221" s="66">
        <v>5.0</v>
      </c>
      <c r="K1221" s="67"/>
      <c r="L1221" s="67"/>
      <c r="M1221" s="68" t="s">
        <v>4875</v>
      </c>
      <c r="N1221" s="66">
        <v>235959.0</v>
      </c>
      <c r="O1221" s="66">
        <v>2.0121017E7</v>
      </c>
      <c r="P1221" s="66" t="s">
        <v>417</v>
      </c>
      <c r="Q1221" s="66">
        <v>10.0</v>
      </c>
      <c r="R1221" s="66">
        <v>2.0121017E7</v>
      </c>
      <c r="S1221" s="70">
        <v>1.0</v>
      </c>
      <c r="T1221" s="70">
        <v>0.0</v>
      </c>
      <c r="U1221" s="71" t="s">
        <v>2608</v>
      </c>
      <c r="V1221" s="71" t="s">
        <v>2609</v>
      </c>
      <c r="W1221" s="71" t="s">
        <v>49</v>
      </c>
      <c r="X1221" s="72"/>
      <c r="Y1221" s="65" t="s">
        <v>12</v>
      </c>
    </row>
    <row r="1222">
      <c r="A1222" s="68" t="s">
        <v>59</v>
      </c>
      <c r="B1222" s="66">
        <v>2.15653067E8</v>
      </c>
      <c r="C1222" s="66" t="s">
        <v>4876</v>
      </c>
      <c r="D1222" s="66" t="s">
        <v>4877</v>
      </c>
      <c r="E1222" s="66" t="s">
        <v>4878</v>
      </c>
      <c r="F1222" s="66" t="s">
        <v>4879</v>
      </c>
      <c r="G1222" s="66">
        <v>514.0</v>
      </c>
      <c r="H1222" s="66">
        <v>2.0191127E7</v>
      </c>
      <c r="I1222" s="66">
        <v>0.0</v>
      </c>
      <c r="J1222" s="66">
        <v>22.0</v>
      </c>
      <c r="K1222" s="67"/>
      <c r="L1222" s="67"/>
      <c r="M1222" s="68" t="s">
        <v>4880</v>
      </c>
      <c r="N1222" s="66">
        <v>235959.0</v>
      </c>
      <c r="O1222" s="66">
        <v>2.0191127E7</v>
      </c>
      <c r="P1222" s="67"/>
      <c r="Q1222" s="66">
        <v>33.0</v>
      </c>
      <c r="R1222" s="66">
        <v>2.0191127E7</v>
      </c>
      <c r="S1222" s="69">
        <v>1.0</v>
      </c>
      <c r="T1222" s="69">
        <v>1.0</v>
      </c>
      <c r="U1222" s="71" t="s">
        <v>2608</v>
      </c>
      <c r="V1222" s="71" t="s">
        <v>2609</v>
      </c>
      <c r="W1222" s="71" t="s">
        <v>51</v>
      </c>
      <c r="X1222" s="72"/>
      <c r="Y1222" s="65" t="s">
        <v>22</v>
      </c>
    </row>
    <row r="1223">
      <c r="A1223" s="66" t="s">
        <v>43</v>
      </c>
      <c r="B1223" s="66">
        <v>2126857.0</v>
      </c>
      <c r="C1223" s="66" t="s">
        <v>4881</v>
      </c>
      <c r="D1223" s="66" t="s">
        <v>413</v>
      </c>
      <c r="E1223" s="66" t="s">
        <v>4882</v>
      </c>
      <c r="F1223" s="66" t="s">
        <v>4883</v>
      </c>
      <c r="G1223" s="66">
        <v>1344.0</v>
      </c>
      <c r="H1223" s="66">
        <v>2.0160714E7</v>
      </c>
      <c r="I1223" s="66">
        <v>0.0</v>
      </c>
      <c r="J1223" s="66">
        <v>20.0</v>
      </c>
      <c r="K1223" s="67"/>
      <c r="L1223" s="67"/>
      <c r="M1223" s="68" t="s">
        <v>4884</v>
      </c>
      <c r="N1223" s="66">
        <v>235959.0</v>
      </c>
      <c r="O1223" s="66">
        <v>2.0160714E7</v>
      </c>
      <c r="P1223" s="66" t="s">
        <v>737</v>
      </c>
      <c r="Q1223" s="66">
        <v>89.0</v>
      </c>
      <c r="R1223" s="66">
        <v>2.0160714E7</v>
      </c>
      <c r="S1223" s="70">
        <v>1.0</v>
      </c>
      <c r="T1223" s="70">
        <v>0.0</v>
      </c>
      <c r="U1223" s="71" t="s">
        <v>2608</v>
      </c>
      <c r="V1223" s="71" t="s">
        <v>2609</v>
      </c>
      <c r="W1223" s="71" t="s">
        <v>51</v>
      </c>
      <c r="X1223" s="72"/>
      <c r="Y1223" s="66" t="s">
        <v>16</v>
      </c>
    </row>
    <row r="1224">
      <c r="A1224" s="68" t="s">
        <v>24</v>
      </c>
      <c r="B1224" s="66">
        <v>4.3193378E7</v>
      </c>
      <c r="C1224" s="66" t="s">
        <v>412</v>
      </c>
      <c r="D1224" s="66" t="s">
        <v>413</v>
      </c>
      <c r="E1224" s="66" t="s">
        <v>414</v>
      </c>
      <c r="F1224" s="66" t="s">
        <v>415</v>
      </c>
      <c r="G1224" s="66">
        <v>860.0</v>
      </c>
      <c r="H1224" s="66">
        <v>2.0151226E7</v>
      </c>
      <c r="I1224" s="66">
        <v>0.0</v>
      </c>
      <c r="J1224" s="66">
        <v>22.0</v>
      </c>
      <c r="K1224" s="67"/>
      <c r="L1224" s="67"/>
      <c r="M1224" s="66" t="s">
        <v>121</v>
      </c>
      <c r="N1224" s="66">
        <v>235959.0</v>
      </c>
      <c r="O1224" s="66">
        <v>2.0151226E7</v>
      </c>
      <c r="P1224" s="66"/>
      <c r="Q1224" s="66">
        <v>84.0</v>
      </c>
      <c r="R1224" s="66">
        <v>2.0151226E7</v>
      </c>
      <c r="S1224" s="70">
        <v>1.0</v>
      </c>
      <c r="T1224" s="70">
        <v>0.0</v>
      </c>
      <c r="U1224" s="71" t="s">
        <v>2608</v>
      </c>
      <c r="V1224" s="71" t="s">
        <v>2609</v>
      </c>
      <c r="W1224" s="71" t="s">
        <v>51</v>
      </c>
      <c r="X1224" s="72"/>
      <c r="Y1224" s="66" t="s">
        <v>16</v>
      </c>
    </row>
    <row r="1225">
      <c r="A1225" s="66" t="s">
        <v>61</v>
      </c>
      <c r="B1225" s="66">
        <v>753681.0</v>
      </c>
      <c r="C1225" s="66" t="s">
        <v>4885</v>
      </c>
      <c r="D1225" s="66" t="s">
        <v>423</v>
      </c>
      <c r="E1225" s="66" t="s">
        <v>4886</v>
      </c>
      <c r="F1225" s="66" t="s">
        <v>4887</v>
      </c>
      <c r="G1225" s="66">
        <v>836.0</v>
      </c>
      <c r="H1225" s="66">
        <v>2.0170401E7</v>
      </c>
      <c r="I1225" s="66">
        <v>0.0</v>
      </c>
      <c r="J1225" s="66">
        <v>25.0</v>
      </c>
      <c r="K1225" s="67"/>
      <c r="L1225" s="67"/>
      <c r="M1225" s="68" t="s">
        <v>4888</v>
      </c>
      <c r="N1225" s="66">
        <v>235959.0</v>
      </c>
      <c r="O1225" s="66">
        <v>2.0170401E7</v>
      </c>
      <c r="P1225" s="67"/>
      <c r="Q1225" s="66">
        <v>67.0</v>
      </c>
      <c r="R1225" s="66">
        <v>2.0170401E7</v>
      </c>
      <c r="S1225" s="70">
        <v>1.0</v>
      </c>
      <c r="T1225" s="70">
        <v>0.0</v>
      </c>
      <c r="U1225" s="71" t="s">
        <v>2608</v>
      </c>
      <c r="V1225" s="71" t="s">
        <v>2609</v>
      </c>
      <c r="W1225" s="71" t="s">
        <v>51</v>
      </c>
      <c r="X1225" s="72"/>
      <c r="Y1225" s="66" t="s">
        <v>16</v>
      </c>
    </row>
    <row r="1226">
      <c r="A1226" s="68" t="s">
        <v>19</v>
      </c>
      <c r="B1226" s="66">
        <v>3615974.0</v>
      </c>
      <c r="C1226" s="66" t="s">
        <v>4889</v>
      </c>
      <c r="D1226" s="66" t="s">
        <v>312</v>
      </c>
      <c r="E1226" s="66" t="s">
        <v>4890</v>
      </c>
      <c r="F1226" s="66" t="s">
        <v>4891</v>
      </c>
      <c r="G1226" s="66">
        <v>209.0</v>
      </c>
      <c r="H1226" s="66">
        <v>2.0160916E7</v>
      </c>
      <c r="I1226" s="66">
        <v>0.0</v>
      </c>
      <c r="J1226" s="66">
        <v>4.0</v>
      </c>
      <c r="K1226" s="67"/>
      <c r="L1226" s="67"/>
      <c r="M1226" s="68" t="s">
        <v>4892</v>
      </c>
      <c r="N1226" s="66">
        <v>235959.0</v>
      </c>
      <c r="O1226" s="66">
        <v>2.0160916E7</v>
      </c>
      <c r="P1226" s="66" t="s">
        <v>4893</v>
      </c>
      <c r="Q1226" s="66">
        <v>14.0</v>
      </c>
      <c r="R1226" s="66">
        <v>2.0160916E7</v>
      </c>
      <c r="S1226" s="70">
        <v>1.0</v>
      </c>
      <c r="T1226" s="70">
        <v>0.0</v>
      </c>
      <c r="U1226" s="71" t="s">
        <v>2608</v>
      </c>
      <c r="V1226" s="71" t="s">
        <v>2609</v>
      </c>
      <c r="W1226" s="71" t="s">
        <v>51</v>
      </c>
      <c r="X1226" s="72"/>
      <c r="Y1226" s="66" t="s">
        <v>16</v>
      </c>
    </row>
    <row r="1227">
      <c r="A1227" s="73" t="s">
        <v>43</v>
      </c>
      <c r="B1227" s="66">
        <v>2240754.0</v>
      </c>
      <c r="C1227" s="65" t="s">
        <v>4894</v>
      </c>
      <c r="D1227" s="65" t="s">
        <v>312</v>
      </c>
      <c r="E1227" s="65" t="s">
        <v>4895</v>
      </c>
      <c r="F1227" s="66" t="s">
        <v>4896</v>
      </c>
      <c r="G1227" s="66">
        <v>1488.0</v>
      </c>
      <c r="H1227" s="66">
        <v>2.0160811E7</v>
      </c>
      <c r="I1227" s="66">
        <v>0.0</v>
      </c>
      <c r="J1227" s="66">
        <v>21.0</v>
      </c>
      <c r="K1227" s="67"/>
      <c r="L1227" s="67"/>
      <c r="M1227" s="68" t="s">
        <v>4897</v>
      </c>
      <c r="N1227" s="66">
        <v>235959.0</v>
      </c>
      <c r="O1227" s="66">
        <v>2.0160811E7</v>
      </c>
      <c r="P1227" s="66" t="s">
        <v>737</v>
      </c>
      <c r="Q1227" s="66">
        <v>87.0</v>
      </c>
      <c r="R1227" s="66">
        <v>2.0160811E7</v>
      </c>
      <c r="S1227" s="70">
        <v>1.0</v>
      </c>
      <c r="T1227" s="70">
        <v>0.0</v>
      </c>
      <c r="U1227" s="71" t="s">
        <v>2608</v>
      </c>
      <c r="V1227" s="71" t="s">
        <v>2609</v>
      </c>
      <c r="W1227" s="71" t="s">
        <v>51</v>
      </c>
      <c r="X1227" s="72"/>
      <c r="Y1227" s="66" t="s">
        <v>16</v>
      </c>
    </row>
    <row r="1228">
      <c r="A1228" s="66" t="s">
        <v>37</v>
      </c>
      <c r="B1228" s="66">
        <v>4.1012639E7</v>
      </c>
      <c r="C1228" s="66" t="s">
        <v>4898</v>
      </c>
      <c r="D1228" s="66" t="s">
        <v>123</v>
      </c>
      <c r="E1228" s="66" t="s">
        <v>4899</v>
      </c>
      <c r="F1228" s="66" t="s">
        <v>4900</v>
      </c>
      <c r="G1228" s="66">
        <v>418.0</v>
      </c>
      <c r="H1228" s="66">
        <v>2.0160517E7</v>
      </c>
      <c r="I1228" s="66">
        <v>0.0</v>
      </c>
      <c r="J1228" s="66">
        <v>2.0</v>
      </c>
      <c r="K1228" s="67"/>
      <c r="L1228" s="67"/>
      <c r="M1228" s="66" t="s">
        <v>121</v>
      </c>
      <c r="N1228" s="66">
        <v>235959.0</v>
      </c>
      <c r="O1228" s="66">
        <v>2.0160517E7</v>
      </c>
      <c r="P1228" s="67"/>
      <c r="Q1228" s="66">
        <v>21.0</v>
      </c>
      <c r="R1228" s="66">
        <v>2.0160517E7</v>
      </c>
      <c r="S1228" s="69">
        <v>1.0</v>
      </c>
      <c r="T1228" s="69">
        <v>0.0</v>
      </c>
      <c r="U1228" s="71" t="s">
        <v>2608</v>
      </c>
      <c r="V1228" s="71" t="s">
        <v>2609</v>
      </c>
      <c r="W1228" s="71" t="s">
        <v>49</v>
      </c>
      <c r="X1228" s="72"/>
      <c r="Y1228" s="65" t="s">
        <v>12</v>
      </c>
    </row>
    <row r="1229">
      <c r="A1229" s="68" t="s">
        <v>59</v>
      </c>
      <c r="B1229" s="66">
        <v>2.15813994E8</v>
      </c>
      <c r="C1229" s="66" t="s">
        <v>418</v>
      </c>
      <c r="D1229" s="66" t="s">
        <v>419</v>
      </c>
      <c r="E1229" s="66" t="s">
        <v>420</v>
      </c>
      <c r="F1229" s="66" t="s">
        <v>4901</v>
      </c>
      <c r="G1229" s="66">
        <v>691.0</v>
      </c>
      <c r="H1229" s="66">
        <v>2.0191228E7</v>
      </c>
      <c r="I1229" s="66">
        <v>0.0</v>
      </c>
      <c r="J1229" s="66">
        <v>13.0</v>
      </c>
      <c r="K1229" s="67"/>
      <c r="L1229" s="67"/>
      <c r="M1229" s="68" t="s">
        <v>4902</v>
      </c>
      <c r="N1229" s="66">
        <v>235959.0</v>
      </c>
      <c r="O1229" s="66">
        <v>2.0191228E7</v>
      </c>
      <c r="P1229" s="66" t="s">
        <v>4903</v>
      </c>
      <c r="Q1229" s="66">
        <v>49.0</v>
      </c>
      <c r="R1229" s="66">
        <v>2.0191228E7</v>
      </c>
      <c r="S1229" s="70">
        <v>1.0</v>
      </c>
      <c r="T1229" s="70">
        <v>0.0</v>
      </c>
      <c r="U1229" s="71" t="s">
        <v>2608</v>
      </c>
      <c r="V1229" s="71" t="s">
        <v>2609</v>
      </c>
      <c r="W1229" s="71" t="s">
        <v>51</v>
      </c>
      <c r="X1229" s="72"/>
      <c r="Y1229" s="66" t="s">
        <v>16</v>
      </c>
    </row>
    <row r="1230">
      <c r="A1230" s="66" t="s">
        <v>40</v>
      </c>
      <c r="B1230" s="66">
        <v>1.1732685E7</v>
      </c>
      <c r="C1230" s="66" t="s">
        <v>4904</v>
      </c>
      <c r="D1230" s="66" t="s">
        <v>123</v>
      </c>
      <c r="E1230" s="66" t="s">
        <v>4905</v>
      </c>
      <c r="F1230" s="66" t="s">
        <v>4906</v>
      </c>
      <c r="G1230" s="66">
        <v>710.0</v>
      </c>
      <c r="H1230" s="66">
        <v>2.0190827E7</v>
      </c>
      <c r="I1230" s="66">
        <v>0.0</v>
      </c>
      <c r="J1230" s="66">
        <v>8.0</v>
      </c>
      <c r="K1230" s="67"/>
      <c r="L1230" s="67"/>
      <c r="M1230" s="68" t="s">
        <v>4907</v>
      </c>
      <c r="N1230" s="66">
        <v>235959.0</v>
      </c>
      <c r="O1230" s="66">
        <v>2.0190827E7</v>
      </c>
      <c r="P1230" s="66" t="s">
        <v>1718</v>
      </c>
      <c r="Q1230" s="66">
        <v>39.0</v>
      </c>
      <c r="R1230" s="66">
        <v>2.0190827E7</v>
      </c>
      <c r="S1230" s="70">
        <v>1.0</v>
      </c>
      <c r="T1230" s="70">
        <v>0.0</v>
      </c>
      <c r="U1230" s="71" t="s">
        <v>2608</v>
      </c>
      <c r="V1230" s="71" t="s">
        <v>2609</v>
      </c>
      <c r="W1230" s="71" t="s">
        <v>49</v>
      </c>
      <c r="X1230" s="71"/>
      <c r="Y1230" s="65" t="s">
        <v>12</v>
      </c>
    </row>
    <row r="1231">
      <c r="A1231" s="74" t="s">
        <v>24</v>
      </c>
      <c r="B1231" s="66">
        <v>5.9288986E7</v>
      </c>
      <c r="C1231" s="65" t="s">
        <v>4908</v>
      </c>
      <c r="D1231" s="65" t="s">
        <v>423</v>
      </c>
      <c r="E1231" s="65" t="s">
        <v>424</v>
      </c>
      <c r="F1231" s="66" t="s">
        <v>4909</v>
      </c>
      <c r="G1231" s="66">
        <v>4496.0</v>
      </c>
      <c r="H1231" s="66">
        <v>2.0181122E7</v>
      </c>
      <c r="I1231" s="66">
        <v>0.0</v>
      </c>
      <c r="J1231" s="66">
        <v>81.0</v>
      </c>
      <c r="K1231" s="67"/>
      <c r="L1231" s="67"/>
      <c r="M1231" s="68" t="s">
        <v>4910</v>
      </c>
      <c r="N1231" s="66">
        <v>235959.0</v>
      </c>
      <c r="O1231" s="66">
        <v>2.0181122E7</v>
      </c>
      <c r="P1231" s="66" t="s">
        <v>328</v>
      </c>
      <c r="Q1231" s="66">
        <v>324.0</v>
      </c>
      <c r="R1231" s="66">
        <v>2.0181122E7</v>
      </c>
      <c r="S1231" s="70">
        <v>1.0</v>
      </c>
      <c r="T1231" s="70">
        <v>0.0</v>
      </c>
      <c r="U1231" s="71" t="s">
        <v>2608</v>
      </c>
      <c r="V1231" s="71" t="s">
        <v>2609</v>
      </c>
      <c r="W1231" s="71" t="s">
        <v>51</v>
      </c>
      <c r="X1231" s="72"/>
      <c r="Y1231" s="66" t="s">
        <v>16</v>
      </c>
    </row>
    <row r="1232">
      <c r="A1232" s="65" t="s">
        <v>79</v>
      </c>
      <c r="B1232" s="66">
        <v>2.4797439E7</v>
      </c>
      <c r="C1232" s="65" t="s">
        <v>4911</v>
      </c>
      <c r="D1232" s="65" t="s">
        <v>123</v>
      </c>
      <c r="E1232" s="65" t="s">
        <v>4912</v>
      </c>
      <c r="F1232" s="66" t="s">
        <v>4913</v>
      </c>
      <c r="G1232" s="66">
        <v>182.0</v>
      </c>
      <c r="H1232" s="66">
        <v>2.008071E7</v>
      </c>
      <c r="I1232" s="66">
        <v>0.0</v>
      </c>
      <c r="J1232" s="66">
        <v>5.0</v>
      </c>
      <c r="K1232" s="67"/>
      <c r="L1232" s="67"/>
      <c r="M1232" s="68" t="s">
        <v>4914</v>
      </c>
      <c r="N1232" s="66">
        <v>235959.0</v>
      </c>
      <c r="O1232" s="66">
        <v>2.008071E7</v>
      </c>
      <c r="P1232" s="66"/>
      <c r="Q1232" s="66">
        <v>9.0</v>
      </c>
      <c r="R1232" s="66">
        <v>2.008071E7</v>
      </c>
      <c r="S1232" s="70">
        <v>1.0</v>
      </c>
      <c r="T1232" s="70">
        <v>0.0</v>
      </c>
      <c r="U1232" s="71" t="s">
        <v>2608</v>
      </c>
      <c r="V1232" s="71" t="s">
        <v>2609</v>
      </c>
      <c r="W1232" s="71" t="s">
        <v>49</v>
      </c>
      <c r="X1232" s="72"/>
      <c r="Y1232" s="65" t="s">
        <v>12</v>
      </c>
    </row>
    <row r="1233">
      <c r="A1233" s="68" t="s">
        <v>24</v>
      </c>
      <c r="B1233" s="66">
        <v>5.6912479E7</v>
      </c>
      <c r="C1233" s="66" t="s">
        <v>4915</v>
      </c>
      <c r="D1233" s="66" t="s">
        <v>312</v>
      </c>
      <c r="E1233" s="66" t="s">
        <v>4916</v>
      </c>
      <c r="F1233" s="66" t="s">
        <v>4917</v>
      </c>
      <c r="G1233" s="66">
        <v>718.0</v>
      </c>
      <c r="H1233" s="66">
        <v>2.0180813E7</v>
      </c>
      <c r="I1233" s="66">
        <v>0.0</v>
      </c>
      <c r="J1233" s="66">
        <v>9.0</v>
      </c>
      <c r="K1233" s="67"/>
      <c r="L1233" s="67"/>
      <c r="M1233" s="68" t="s">
        <v>4918</v>
      </c>
      <c r="N1233" s="66">
        <v>235959.0</v>
      </c>
      <c r="O1233" s="66">
        <v>2.0180813E7</v>
      </c>
      <c r="P1233" s="66" t="s">
        <v>4919</v>
      </c>
      <c r="Q1233" s="66">
        <v>46.0</v>
      </c>
      <c r="R1233" s="66">
        <v>2.0180813E7</v>
      </c>
      <c r="S1233" s="70">
        <v>1.0</v>
      </c>
      <c r="T1233" s="70">
        <v>0.0</v>
      </c>
      <c r="U1233" s="71" t="s">
        <v>2608</v>
      </c>
      <c r="V1233" s="71" t="s">
        <v>2609</v>
      </c>
      <c r="W1233" s="71" t="s">
        <v>51</v>
      </c>
      <c r="X1233" s="67"/>
      <c r="Y1233" s="66" t="s">
        <v>16</v>
      </c>
    </row>
    <row r="1234">
      <c r="A1234" s="66" t="s">
        <v>43</v>
      </c>
      <c r="B1234" s="66">
        <v>923341.0</v>
      </c>
      <c r="C1234" s="66" t="s">
        <v>4920</v>
      </c>
      <c r="D1234" s="66" t="s">
        <v>312</v>
      </c>
      <c r="E1234" s="66" t="s">
        <v>4921</v>
      </c>
      <c r="F1234" s="66" t="s">
        <v>4922</v>
      </c>
      <c r="G1234" s="66">
        <v>469.0</v>
      </c>
      <c r="H1234" s="66">
        <v>2.0151018E7</v>
      </c>
      <c r="I1234" s="66">
        <v>0.0</v>
      </c>
      <c r="J1234" s="66">
        <v>4.0</v>
      </c>
      <c r="K1234" s="67"/>
      <c r="L1234" s="67"/>
      <c r="M1234" s="68" t="s">
        <v>4923</v>
      </c>
      <c r="N1234" s="66">
        <v>235959.0</v>
      </c>
      <c r="O1234" s="66">
        <v>2.0151018E7</v>
      </c>
      <c r="P1234" s="66" t="s">
        <v>953</v>
      </c>
      <c r="Q1234" s="66">
        <v>25.0</v>
      </c>
      <c r="R1234" s="66">
        <v>2.0151018E7</v>
      </c>
      <c r="S1234" s="70">
        <v>1.0</v>
      </c>
      <c r="T1234" s="70">
        <v>0.0</v>
      </c>
      <c r="U1234" s="71" t="s">
        <v>2608</v>
      </c>
      <c r="V1234" s="71" t="s">
        <v>2609</v>
      </c>
      <c r="W1234" s="71" t="s">
        <v>51</v>
      </c>
      <c r="X1234" s="72"/>
      <c r="Y1234" s="66" t="s">
        <v>16</v>
      </c>
    </row>
    <row r="1235">
      <c r="A1235" s="74" t="s">
        <v>59</v>
      </c>
      <c r="B1235" s="66">
        <v>1.1164683E8</v>
      </c>
      <c r="C1235" s="65" t="s">
        <v>4924</v>
      </c>
      <c r="D1235" s="65" t="s">
        <v>413</v>
      </c>
      <c r="E1235" s="65" t="s">
        <v>4925</v>
      </c>
      <c r="F1235" s="66" t="s">
        <v>4926</v>
      </c>
      <c r="G1235" s="66">
        <v>498.0</v>
      </c>
      <c r="H1235" s="66">
        <v>2.0111121E7</v>
      </c>
      <c r="I1235" s="66">
        <v>0.0</v>
      </c>
      <c r="J1235" s="66">
        <v>1.0</v>
      </c>
      <c r="K1235" s="67"/>
      <c r="L1235" s="67"/>
      <c r="M1235" s="68" t="s">
        <v>4927</v>
      </c>
      <c r="N1235" s="66">
        <v>235959.0</v>
      </c>
      <c r="O1235" s="66">
        <v>2.0111121E7</v>
      </c>
      <c r="P1235" s="66"/>
      <c r="Q1235" s="66">
        <v>17.0</v>
      </c>
      <c r="R1235" s="66">
        <v>2.0111121E7</v>
      </c>
      <c r="S1235" s="70">
        <v>1.0</v>
      </c>
      <c r="T1235" s="70">
        <v>0.0</v>
      </c>
      <c r="U1235" s="71" t="s">
        <v>2608</v>
      </c>
      <c r="V1235" s="71" t="s">
        <v>2609</v>
      </c>
      <c r="W1235" s="71" t="s">
        <v>51</v>
      </c>
      <c r="X1235" s="72"/>
      <c r="Y1235" s="66" t="s">
        <v>16</v>
      </c>
    </row>
    <row r="1236">
      <c r="A1236" s="66" t="s">
        <v>60</v>
      </c>
      <c r="B1236" s="66">
        <v>2.60915711E8</v>
      </c>
      <c r="C1236" s="66" t="s">
        <v>4928</v>
      </c>
      <c r="D1236" s="66" t="s">
        <v>112</v>
      </c>
      <c r="E1236" s="66" t="s">
        <v>4929</v>
      </c>
      <c r="F1236" s="66" t="s">
        <v>4930</v>
      </c>
      <c r="G1236" s="66">
        <v>1765.0</v>
      </c>
      <c r="H1236" s="66">
        <v>2.0090207E7</v>
      </c>
      <c r="I1236" s="66">
        <v>0.0</v>
      </c>
      <c r="J1236" s="66">
        <v>1.0</v>
      </c>
      <c r="K1236" s="67"/>
      <c r="L1236" s="67"/>
      <c r="M1236" s="68" t="s">
        <v>4931</v>
      </c>
      <c r="N1236" s="66">
        <v>235959.0</v>
      </c>
      <c r="O1236" s="66">
        <v>2.0090207E7</v>
      </c>
      <c r="P1236" s="67"/>
      <c r="Q1236" s="66">
        <v>83.0</v>
      </c>
      <c r="R1236" s="66">
        <v>2.0090207E7</v>
      </c>
      <c r="S1236" s="70">
        <v>1.0</v>
      </c>
      <c r="T1236" s="70">
        <v>0.0</v>
      </c>
      <c r="U1236" s="71" t="s">
        <v>2608</v>
      </c>
      <c r="V1236" s="71" t="s">
        <v>2609</v>
      </c>
      <c r="W1236" s="71" t="s">
        <v>49</v>
      </c>
      <c r="X1236" s="72"/>
      <c r="Y1236" s="65" t="s">
        <v>12</v>
      </c>
    </row>
    <row r="1237">
      <c r="A1237" s="68" t="s">
        <v>59</v>
      </c>
      <c r="B1237" s="66">
        <v>1.95826446E8</v>
      </c>
      <c r="C1237" s="66" t="s">
        <v>4932</v>
      </c>
      <c r="D1237" s="66" t="s">
        <v>123</v>
      </c>
      <c r="E1237" s="66" t="s">
        <v>4933</v>
      </c>
      <c r="F1237" s="66" t="s">
        <v>4934</v>
      </c>
      <c r="G1237" s="66">
        <v>452.0</v>
      </c>
      <c r="H1237" s="66">
        <v>2.0180528E7</v>
      </c>
      <c r="I1237" s="66">
        <v>0.0</v>
      </c>
      <c r="J1237" s="66">
        <v>8.0</v>
      </c>
      <c r="K1237" s="67"/>
      <c r="L1237" s="67"/>
      <c r="M1237" s="68" t="s">
        <v>4935</v>
      </c>
      <c r="N1237" s="66">
        <v>235959.0</v>
      </c>
      <c r="O1237" s="66">
        <v>2.0180528E7</v>
      </c>
      <c r="P1237" s="67"/>
      <c r="Q1237" s="66">
        <v>24.0</v>
      </c>
      <c r="R1237" s="66">
        <v>2.0180528E7</v>
      </c>
      <c r="S1237" s="70">
        <v>1.0</v>
      </c>
      <c r="T1237" s="70">
        <v>0.0</v>
      </c>
      <c r="U1237" s="71" t="s">
        <v>2608</v>
      </c>
      <c r="V1237" s="71" t="s">
        <v>2609</v>
      </c>
      <c r="W1237" s="71" t="s">
        <v>49</v>
      </c>
      <c r="X1237" s="72"/>
      <c r="Y1237" s="65" t="s">
        <v>12</v>
      </c>
    </row>
    <row r="1238">
      <c r="A1238" s="66" t="s">
        <v>43</v>
      </c>
      <c r="B1238" s="66">
        <v>3760205.0</v>
      </c>
      <c r="C1238" s="66" t="s">
        <v>4936</v>
      </c>
      <c r="D1238" s="66" t="s">
        <v>123</v>
      </c>
      <c r="E1238" s="66" t="s">
        <v>4937</v>
      </c>
      <c r="F1238" s="66" t="s">
        <v>4938</v>
      </c>
      <c r="G1238" s="66">
        <v>1103.0</v>
      </c>
      <c r="H1238" s="66">
        <v>2.0170324E7</v>
      </c>
      <c r="I1238" s="66">
        <v>0.0</v>
      </c>
      <c r="J1238" s="66">
        <v>10.0</v>
      </c>
      <c r="K1238" s="67"/>
      <c r="L1238" s="67"/>
      <c r="M1238" s="68" t="s">
        <v>4939</v>
      </c>
      <c r="N1238" s="66">
        <v>235959.0</v>
      </c>
      <c r="O1238" s="66">
        <v>2.0170324E7</v>
      </c>
      <c r="P1238" s="66" t="s">
        <v>4940</v>
      </c>
      <c r="Q1238" s="66">
        <v>61.0</v>
      </c>
      <c r="R1238" s="66">
        <v>2.0170324E7</v>
      </c>
      <c r="S1238" s="70">
        <v>1.0</v>
      </c>
      <c r="T1238" s="70">
        <v>0.0</v>
      </c>
      <c r="U1238" s="71" t="s">
        <v>2608</v>
      </c>
      <c r="V1238" s="71" t="s">
        <v>2609</v>
      </c>
      <c r="W1238" s="71" t="s">
        <v>49</v>
      </c>
      <c r="X1238" s="72"/>
      <c r="Y1238" s="65" t="s">
        <v>12</v>
      </c>
    </row>
    <row r="1239">
      <c r="A1239" s="66" t="s">
        <v>60</v>
      </c>
      <c r="B1239" s="66">
        <v>3.46793442E8</v>
      </c>
      <c r="C1239" s="66" t="s">
        <v>4941</v>
      </c>
      <c r="D1239" s="66" t="s">
        <v>112</v>
      </c>
      <c r="E1239" s="66" t="s">
        <v>4942</v>
      </c>
      <c r="F1239" s="66" t="s">
        <v>4943</v>
      </c>
      <c r="G1239" s="66">
        <v>1714.0</v>
      </c>
      <c r="H1239" s="66">
        <v>2.0130915E7</v>
      </c>
      <c r="I1239" s="66">
        <v>0.0</v>
      </c>
      <c r="J1239" s="66">
        <v>2.0</v>
      </c>
      <c r="K1239" s="67"/>
      <c r="L1239" s="67"/>
      <c r="M1239" s="68" t="s">
        <v>4944</v>
      </c>
      <c r="N1239" s="66">
        <v>235959.0</v>
      </c>
      <c r="O1239" s="66">
        <v>2.0130915E7</v>
      </c>
      <c r="P1239" s="67"/>
      <c r="Q1239" s="66">
        <v>111.0</v>
      </c>
      <c r="R1239" s="66">
        <v>2.0130915E7</v>
      </c>
      <c r="S1239" s="70">
        <v>1.0</v>
      </c>
      <c r="T1239" s="70">
        <v>0.0</v>
      </c>
      <c r="U1239" s="71" t="s">
        <v>2608</v>
      </c>
      <c r="V1239" s="71" t="s">
        <v>2609</v>
      </c>
      <c r="W1239" s="71" t="s">
        <v>49</v>
      </c>
      <c r="X1239" s="72"/>
      <c r="Y1239" s="65" t="s">
        <v>12</v>
      </c>
    </row>
    <row r="1240">
      <c r="A1240" s="66" t="s">
        <v>60</v>
      </c>
      <c r="B1240" s="66">
        <v>3.27929142E8</v>
      </c>
      <c r="C1240" s="66" t="s">
        <v>4945</v>
      </c>
      <c r="D1240" s="66" t="s">
        <v>123</v>
      </c>
      <c r="E1240" s="66" t="s">
        <v>4946</v>
      </c>
      <c r="F1240" s="66" t="s">
        <v>4947</v>
      </c>
      <c r="G1240" s="66">
        <v>1072.0</v>
      </c>
      <c r="H1240" s="66">
        <v>2.012093E7</v>
      </c>
      <c r="I1240" s="66">
        <v>0.0</v>
      </c>
      <c r="J1240" s="66">
        <v>1.0</v>
      </c>
      <c r="K1240" s="67"/>
      <c r="L1240" s="67"/>
      <c r="M1240" s="68" t="s">
        <v>4948</v>
      </c>
      <c r="N1240" s="66">
        <v>235959.0</v>
      </c>
      <c r="O1240" s="66">
        <v>2.012093E7</v>
      </c>
      <c r="P1240" s="66"/>
      <c r="Q1240" s="66">
        <v>76.0</v>
      </c>
      <c r="R1240" s="66">
        <v>2.012093E7</v>
      </c>
      <c r="S1240" s="70">
        <v>1.0</v>
      </c>
      <c r="T1240" s="70">
        <v>0.0</v>
      </c>
      <c r="U1240" s="71" t="s">
        <v>2608</v>
      </c>
      <c r="V1240" s="71" t="s">
        <v>2609</v>
      </c>
      <c r="W1240" s="71" t="s">
        <v>49</v>
      </c>
      <c r="X1240" s="72"/>
      <c r="Y1240" s="65" t="s">
        <v>12</v>
      </c>
    </row>
    <row r="1241">
      <c r="A1241" s="66" t="s">
        <v>37</v>
      </c>
      <c r="B1241" s="66">
        <v>5.398863E7</v>
      </c>
      <c r="C1241" s="66" t="s">
        <v>4949</v>
      </c>
      <c r="D1241" s="66" t="s">
        <v>164</v>
      </c>
      <c r="E1241" s="66" t="s">
        <v>4950</v>
      </c>
      <c r="F1241" s="66" t="s">
        <v>4951</v>
      </c>
      <c r="G1241" s="66">
        <v>517.0</v>
      </c>
      <c r="H1241" s="66">
        <v>2.0190724E7</v>
      </c>
      <c r="I1241" s="66">
        <v>0.0</v>
      </c>
      <c r="J1241" s="66">
        <v>12.0</v>
      </c>
      <c r="K1241" s="67"/>
      <c r="L1241" s="67"/>
      <c r="M1241" s="68" t="s">
        <v>4952</v>
      </c>
      <c r="N1241" s="66">
        <v>235959.0</v>
      </c>
      <c r="O1241" s="66">
        <v>2.0190724E7</v>
      </c>
      <c r="P1241" s="66" t="s">
        <v>4953</v>
      </c>
      <c r="Q1241" s="66">
        <v>35.0</v>
      </c>
      <c r="R1241" s="66">
        <v>2.0190724E7</v>
      </c>
      <c r="S1241" s="69">
        <v>1.0</v>
      </c>
      <c r="T1241" s="69">
        <v>1.0</v>
      </c>
      <c r="U1241" s="71" t="s">
        <v>2608</v>
      </c>
      <c r="V1241" s="71" t="s">
        <v>2609</v>
      </c>
      <c r="W1241" s="71" t="s">
        <v>49</v>
      </c>
      <c r="X1241" s="72"/>
      <c r="Y1241" s="66" t="s">
        <v>18</v>
      </c>
    </row>
    <row r="1242">
      <c r="A1242" s="66" t="s">
        <v>60</v>
      </c>
      <c r="B1242" s="66">
        <v>3.30985602E8</v>
      </c>
      <c r="C1242" s="66" t="s">
        <v>4954</v>
      </c>
      <c r="D1242" s="66" t="s">
        <v>123</v>
      </c>
      <c r="E1242" s="66" t="s">
        <v>4955</v>
      </c>
      <c r="F1242" s="66" t="s">
        <v>4956</v>
      </c>
      <c r="G1242" s="66">
        <v>454.0</v>
      </c>
      <c r="H1242" s="66">
        <v>2.0121118E7</v>
      </c>
      <c r="I1242" s="66">
        <v>0.0</v>
      </c>
      <c r="J1242" s="66">
        <v>2.0</v>
      </c>
      <c r="K1242" s="67"/>
      <c r="L1242" s="67"/>
      <c r="M1242" s="68" t="s">
        <v>4957</v>
      </c>
      <c r="N1242" s="66">
        <v>235959.0</v>
      </c>
      <c r="O1242" s="66">
        <v>2.0121118E7</v>
      </c>
      <c r="P1242" s="66"/>
      <c r="Q1242" s="66">
        <v>29.0</v>
      </c>
      <c r="R1242" s="66">
        <v>2.0121118E7</v>
      </c>
      <c r="S1242" s="70">
        <v>1.0</v>
      </c>
      <c r="T1242" s="70">
        <v>0.0</v>
      </c>
      <c r="U1242" s="71" t="s">
        <v>2608</v>
      </c>
      <c r="V1242" s="71" t="s">
        <v>2609</v>
      </c>
      <c r="W1242" s="71" t="s">
        <v>49</v>
      </c>
      <c r="X1242" s="72"/>
      <c r="Y1242" s="65" t="s">
        <v>12</v>
      </c>
    </row>
    <row r="1243">
      <c r="A1243" s="66" t="s">
        <v>69</v>
      </c>
      <c r="B1243" s="66">
        <v>8154457.0</v>
      </c>
      <c r="C1243" s="66" t="s">
        <v>4958</v>
      </c>
      <c r="D1243" s="66" t="s">
        <v>123</v>
      </c>
      <c r="E1243" s="66" t="s">
        <v>4959</v>
      </c>
      <c r="F1243" s="66" t="s">
        <v>4960</v>
      </c>
      <c r="G1243" s="66">
        <v>7379.0</v>
      </c>
      <c r="H1243" s="66">
        <v>2.0180812E7</v>
      </c>
      <c r="I1243" s="66">
        <v>0.0</v>
      </c>
      <c r="J1243" s="66">
        <v>51.0</v>
      </c>
      <c r="K1243" s="67"/>
      <c r="L1243" s="67"/>
      <c r="M1243" s="68" t="s">
        <v>4961</v>
      </c>
      <c r="N1243" s="66">
        <v>235959.0</v>
      </c>
      <c r="O1243" s="66">
        <v>2.0180812E7</v>
      </c>
      <c r="P1243" s="66" t="s">
        <v>4962</v>
      </c>
      <c r="Q1243" s="66">
        <v>500.0</v>
      </c>
      <c r="R1243" s="66">
        <v>2.0180812E7</v>
      </c>
      <c r="S1243" s="70">
        <v>1.0</v>
      </c>
      <c r="T1243" s="70">
        <v>0.0</v>
      </c>
      <c r="U1243" s="71" t="s">
        <v>2608</v>
      </c>
      <c r="V1243" s="71" t="s">
        <v>2609</v>
      </c>
      <c r="W1243" s="71" t="s">
        <v>49</v>
      </c>
      <c r="X1243" s="72"/>
      <c r="Y1243" s="65" t="s">
        <v>12</v>
      </c>
    </row>
    <row r="1244">
      <c r="A1244" s="68" t="s">
        <v>59</v>
      </c>
      <c r="B1244" s="66">
        <v>1.50424681E8</v>
      </c>
      <c r="C1244" s="66" t="s">
        <v>4963</v>
      </c>
      <c r="D1244" s="66" t="s">
        <v>123</v>
      </c>
      <c r="E1244" s="66" t="s">
        <v>4964</v>
      </c>
      <c r="F1244" s="66" t="s">
        <v>4965</v>
      </c>
      <c r="G1244" s="66">
        <v>205.0</v>
      </c>
      <c r="H1244" s="66">
        <v>2.0150226E7</v>
      </c>
      <c r="I1244" s="66">
        <v>0.0</v>
      </c>
      <c r="J1244" s="66">
        <v>1.0</v>
      </c>
      <c r="K1244" s="67"/>
      <c r="L1244" s="67"/>
      <c r="M1244" s="68" t="s">
        <v>4966</v>
      </c>
      <c r="N1244" s="66">
        <v>235959.0</v>
      </c>
      <c r="O1244" s="66">
        <v>2.0150226E7</v>
      </c>
      <c r="P1244" s="66"/>
      <c r="Q1244" s="66">
        <v>12.0</v>
      </c>
      <c r="R1244" s="66">
        <v>2.0150226E7</v>
      </c>
      <c r="S1244" s="70">
        <v>1.0</v>
      </c>
      <c r="T1244" s="70">
        <v>0.0</v>
      </c>
      <c r="U1244" s="71" t="s">
        <v>2608</v>
      </c>
      <c r="V1244" s="71" t="s">
        <v>2609</v>
      </c>
      <c r="W1244" s="71" t="s">
        <v>49</v>
      </c>
      <c r="X1244" s="72"/>
      <c r="Y1244" s="65" t="s">
        <v>12</v>
      </c>
    </row>
    <row r="1245">
      <c r="A1245" s="66" t="s">
        <v>60</v>
      </c>
      <c r="B1245" s="66">
        <v>1.62636108E8</v>
      </c>
      <c r="C1245" s="66" t="s">
        <v>427</v>
      </c>
      <c r="D1245" s="66" t="s">
        <v>294</v>
      </c>
      <c r="E1245" s="66" t="s">
        <v>4967</v>
      </c>
      <c r="F1245" s="66" t="s">
        <v>4968</v>
      </c>
      <c r="G1245" s="66">
        <v>309.0</v>
      </c>
      <c r="H1245" s="66">
        <v>2.005061E7</v>
      </c>
      <c r="I1245" s="66">
        <v>0.0</v>
      </c>
      <c r="J1245" s="66">
        <v>1.0</v>
      </c>
      <c r="K1245" s="67"/>
      <c r="L1245" s="67"/>
      <c r="M1245" s="68" t="s">
        <v>4969</v>
      </c>
      <c r="N1245" s="66">
        <v>235959.0</v>
      </c>
      <c r="O1245" s="66">
        <v>2.005061E7</v>
      </c>
      <c r="P1245" s="67"/>
      <c r="Q1245" s="66">
        <v>16.0</v>
      </c>
      <c r="R1245" s="66">
        <v>2.005061E7</v>
      </c>
      <c r="S1245" s="69">
        <v>1.0</v>
      </c>
      <c r="T1245" s="69">
        <v>1.0</v>
      </c>
      <c r="U1245" s="71" t="s">
        <v>2608</v>
      </c>
      <c r="V1245" s="71" t="s">
        <v>2609</v>
      </c>
      <c r="W1245" s="71" t="s">
        <v>49</v>
      </c>
      <c r="X1245" s="72"/>
      <c r="Y1245" s="66" t="s">
        <v>18</v>
      </c>
    </row>
    <row r="1246">
      <c r="A1246" s="66" t="s">
        <v>79</v>
      </c>
      <c r="B1246" s="66">
        <v>2.4797409E7</v>
      </c>
      <c r="C1246" s="66" t="s">
        <v>4970</v>
      </c>
      <c r="D1246" s="66" t="s">
        <v>123</v>
      </c>
      <c r="E1246" s="66" t="s">
        <v>432</v>
      </c>
      <c r="F1246" s="66" t="s">
        <v>4913</v>
      </c>
      <c r="G1246" s="66">
        <v>182.0</v>
      </c>
      <c r="H1246" s="66">
        <v>2.008071E7</v>
      </c>
      <c r="I1246" s="66">
        <v>0.0</v>
      </c>
      <c r="J1246" s="66">
        <v>5.0</v>
      </c>
      <c r="K1246" s="67"/>
      <c r="L1246" s="67"/>
      <c r="M1246" s="68" t="s">
        <v>4914</v>
      </c>
      <c r="N1246" s="66">
        <v>235959.0</v>
      </c>
      <c r="O1246" s="66">
        <v>2.008071E7</v>
      </c>
      <c r="P1246" s="67"/>
      <c r="Q1246" s="66">
        <v>9.0</v>
      </c>
      <c r="R1246" s="66">
        <v>2.008071E7</v>
      </c>
      <c r="S1246" s="70">
        <v>1.0</v>
      </c>
      <c r="T1246" s="70">
        <v>0.0</v>
      </c>
      <c r="U1246" s="71" t="s">
        <v>2608</v>
      </c>
      <c r="V1246" s="71" t="s">
        <v>2609</v>
      </c>
      <c r="W1246" s="71" t="s">
        <v>49</v>
      </c>
      <c r="X1246" s="72"/>
      <c r="Y1246" s="65" t="s">
        <v>12</v>
      </c>
    </row>
    <row r="1247">
      <c r="A1247" s="68" t="s">
        <v>59</v>
      </c>
      <c r="B1247" s="66">
        <v>2.0829785E8</v>
      </c>
      <c r="C1247" s="66" t="s">
        <v>4971</v>
      </c>
      <c r="D1247" s="66" t="s">
        <v>164</v>
      </c>
      <c r="E1247" s="66" t="s">
        <v>436</v>
      </c>
      <c r="F1247" s="66" t="s">
        <v>4972</v>
      </c>
      <c r="G1247" s="66">
        <v>852.0</v>
      </c>
      <c r="H1247" s="66">
        <v>2.0190512E7</v>
      </c>
      <c r="I1247" s="66">
        <v>0.0</v>
      </c>
      <c r="J1247" s="66">
        <v>20.0</v>
      </c>
      <c r="K1247" s="67"/>
      <c r="L1247" s="67"/>
      <c r="M1247" s="68" t="s">
        <v>4973</v>
      </c>
      <c r="N1247" s="66">
        <v>235959.0</v>
      </c>
      <c r="O1247" s="66">
        <v>2.0190512E7</v>
      </c>
      <c r="P1247" s="66" t="s">
        <v>720</v>
      </c>
      <c r="Q1247" s="66">
        <v>57.0</v>
      </c>
      <c r="R1247" s="66">
        <v>2.0190512E7</v>
      </c>
      <c r="S1247" s="69">
        <v>1.0</v>
      </c>
      <c r="T1247" s="69">
        <v>1.0</v>
      </c>
      <c r="U1247" s="71" t="s">
        <v>2608</v>
      </c>
      <c r="V1247" s="71" t="s">
        <v>2609</v>
      </c>
      <c r="W1247" s="71" t="s">
        <v>49</v>
      </c>
      <c r="X1247" s="72"/>
      <c r="Y1247" s="66" t="s">
        <v>18</v>
      </c>
    </row>
    <row r="1248">
      <c r="A1248" s="73" t="s">
        <v>69</v>
      </c>
      <c r="B1248" s="66">
        <v>1444850.0</v>
      </c>
      <c r="C1248" s="65" t="s">
        <v>4974</v>
      </c>
      <c r="D1248" s="65" t="s">
        <v>312</v>
      </c>
      <c r="E1248" s="65" t="s">
        <v>4975</v>
      </c>
      <c r="F1248" s="66" t="s">
        <v>4976</v>
      </c>
      <c r="G1248" s="66">
        <v>1398.0</v>
      </c>
      <c r="H1248" s="66">
        <v>2.0151118E7</v>
      </c>
      <c r="I1248" s="66">
        <v>0.0</v>
      </c>
      <c r="J1248" s="66">
        <v>33.0</v>
      </c>
      <c r="K1248" s="67"/>
      <c r="L1248" s="67"/>
      <c r="M1248" s="68" t="s">
        <v>4977</v>
      </c>
      <c r="N1248" s="66">
        <v>235959.0</v>
      </c>
      <c r="O1248" s="66">
        <v>2.0151118E7</v>
      </c>
      <c r="P1248" s="66" t="s">
        <v>4978</v>
      </c>
      <c r="Q1248" s="66">
        <v>70.0</v>
      </c>
      <c r="R1248" s="66">
        <v>2.0151118E7</v>
      </c>
      <c r="S1248" s="70">
        <v>1.0</v>
      </c>
      <c r="T1248" s="70">
        <v>0.0</v>
      </c>
      <c r="U1248" s="71" t="s">
        <v>2608</v>
      </c>
      <c r="V1248" s="71" t="s">
        <v>2609</v>
      </c>
      <c r="W1248" s="71" t="s">
        <v>51</v>
      </c>
      <c r="X1248" s="72"/>
      <c r="Y1248" s="66" t="s">
        <v>16</v>
      </c>
    </row>
    <row r="1249">
      <c r="A1249" s="66" t="s">
        <v>23</v>
      </c>
      <c r="B1249" s="66">
        <v>5990567.0</v>
      </c>
      <c r="C1249" s="66" t="s">
        <v>4979</v>
      </c>
      <c r="D1249" s="66" t="s">
        <v>164</v>
      </c>
      <c r="E1249" s="66" t="s">
        <v>4980</v>
      </c>
      <c r="F1249" s="66" t="s">
        <v>4981</v>
      </c>
      <c r="G1249" s="66">
        <v>372.0</v>
      </c>
      <c r="H1249" s="66">
        <v>2.0141114E7</v>
      </c>
      <c r="I1249" s="66">
        <v>0.0</v>
      </c>
      <c r="J1249" s="66">
        <v>5.0</v>
      </c>
      <c r="K1249" s="67"/>
      <c r="L1249" s="67"/>
      <c r="M1249" s="66" t="s">
        <v>121</v>
      </c>
      <c r="N1249" s="66">
        <v>235959.0</v>
      </c>
      <c r="O1249" s="66">
        <v>2.0141114E7</v>
      </c>
      <c r="P1249" s="66"/>
      <c r="Q1249" s="66">
        <v>18.0</v>
      </c>
      <c r="R1249" s="66">
        <v>2.0141114E7</v>
      </c>
      <c r="S1249" s="69">
        <v>1.0</v>
      </c>
      <c r="T1249" s="69">
        <v>1.0</v>
      </c>
      <c r="U1249" s="71" t="s">
        <v>2608</v>
      </c>
      <c r="V1249" s="71" t="s">
        <v>2609</v>
      </c>
      <c r="W1249" s="71" t="s">
        <v>49</v>
      </c>
      <c r="X1249" s="72"/>
      <c r="Y1249" s="66" t="s">
        <v>18</v>
      </c>
    </row>
    <row r="1250">
      <c r="A1250" s="66" t="s">
        <v>79</v>
      </c>
      <c r="B1250" s="66">
        <v>8.5528442E7</v>
      </c>
      <c r="C1250" s="66" t="s">
        <v>4982</v>
      </c>
      <c r="D1250" s="66" t="s">
        <v>164</v>
      </c>
      <c r="E1250" s="66" t="s">
        <v>4983</v>
      </c>
      <c r="F1250" s="66" t="s">
        <v>4984</v>
      </c>
      <c r="G1250" s="66">
        <v>545.0</v>
      </c>
      <c r="H1250" s="66">
        <v>2.0141114E7</v>
      </c>
      <c r="I1250" s="66">
        <v>0.0</v>
      </c>
      <c r="J1250" s="66">
        <v>10.0</v>
      </c>
      <c r="K1250" s="67"/>
      <c r="L1250" s="67"/>
      <c r="M1250" s="68" t="s">
        <v>4985</v>
      </c>
      <c r="N1250" s="66">
        <v>235959.0</v>
      </c>
      <c r="O1250" s="66">
        <v>2.0141114E7</v>
      </c>
      <c r="P1250" s="66" t="s">
        <v>633</v>
      </c>
      <c r="Q1250" s="66">
        <v>37.0</v>
      </c>
      <c r="R1250" s="66">
        <v>2.0141114E7</v>
      </c>
      <c r="S1250" s="69">
        <v>1.0</v>
      </c>
      <c r="T1250" s="69">
        <v>1.0</v>
      </c>
      <c r="U1250" s="71" t="s">
        <v>2608</v>
      </c>
      <c r="V1250" s="71" t="s">
        <v>2609</v>
      </c>
      <c r="W1250" s="71" t="s">
        <v>49</v>
      </c>
      <c r="X1250" s="72"/>
      <c r="Y1250" s="66" t="s">
        <v>18</v>
      </c>
    </row>
    <row r="1251">
      <c r="A1251" s="65" t="s">
        <v>60</v>
      </c>
      <c r="B1251" s="66">
        <v>1.96492051E8</v>
      </c>
      <c r="C1251" s="65" t="s">
        <v>4986</v>
      </c>
      <c r="D1251" s="65" t="s">
        <v>123</v>
      </c>
      <c r="E1251" s="65" t="s">
        <v>4987</v>
      </c>
      <c r="F1251" s="66" t="s">
        <v>4988</v>
      </c>
      <c r="G1251" s="66">
        <v>1017.0</v>
      </c>
      <c r="H1251" s="66">
        <v>2.0060815E7</v>
      </c>
      <c r="I1251" s="66">
        <v>0.0</v>
      </c>
      <c r="J1251" s="66">
        <v>1.0</v>
      </c>
      <c r="K1251" s="67"/>
      <c r="L1251" s="67"/>
      <c r="M1251" s="68" t="s">
        <v>4989</v>
      </c>
      <c r="N1251" s="66">
        <v>235959.0</v>
      </c>
      <c r="O1251" s="66">
        <v>2.0060815E7</v>
      </c>
      <c r="P1251" s="66"/>
      <c r="Q1251" s="66">
        <v>37.0</v>
      </c>
      <c r="R1251" s="66">
        <v>2.0060815E7</v>
      </c>
      <c r="S1251" s="70">
        <v>1.0</v>
      </c>
      <c r="T1251" s="70">
        <v>0.0</v>
      </c>
      <c r="U1251" s="71" t="s">
        <v>2608</v>
      </c>
      <c r="V1251" s="71" t="s">
        <v>2609</v>
      </c>
      <c r="W1251" s="71" t="s">
        <v>49</v>
      </c>
      <c r="X1251" s="72"/>
      <c r="Y1251" s="65" t="s">
        <v>12</v>
      </c>
    </row>
    <row r="1252">
      <c r="A1252" s="66" t="s">
        <v>63</v>
      </c>
      <c r="B1252" s="66">
        <v>4.7641031E7</v>
      </c>
      <c r="C1252" s="66" t="s">
        <v>4990</v>
      </c>
      <c r="D1252" s="66" t="s">
        <v>423</v>
      </c>
      <c r="E1252" s="66" t="s">
        <v>4991</v>
      </c>
      <c r="F1252" s="66" t="s">
        <v>4992</v>
      </c>
      <c r="G1252" s="66">
        <v>445.0</v>
      </c>
      <c r="H1252" s="66">
        <v>2.0180602E7</v>
      </c>
      <c r="I1252" s="66">
        <v>0.0</v>
      </c>
      <c r="J1252" s="66">
        <v>8.0</v>
      </c>
      <c r="K1252" s="67"/>
      <c r="L1252" s="67"/>
      <c r="M1252" s="68" t="s">
        <v>4993</v>
      </c>
      <c r="N1252" s="66">
        <v>235959.0</v>
      </c>
      <c r="O1252" s="66">
        <v>2.0180602E7</v>
      </c>
      <c r="P1252" s="66" t="s">
        <v>4994</v>
      </c>
      <c r="Q1252" s="66">
        <v>29.0</v>
      </c>
      <c r="R1252" s="66">
        <v>2.0180602E7</v>
      </c>
      <c r="S1252" s="70">
        <v>1.0</v>
      </c>
      <c r="T1252" s="70">
        <v>0.0</v>
      </c>
      <c r="U1252" s="71" t="s">
        <v>2608</v>
      </c>
      <c r="V1252" s="71" t="s">
        <v>2609</v>
      </c>
      <c r="W1252" s="71" t="s">
        <v>51</v>
      </c>
      <c r="X1252" s="72"/>
      <c r="Y1252" s="66" t="s">
        <v>16</v>
      </c>
    </row>
    <row r="1253">
      <c r="A1253" s="68" t="s">
        <v>24</v>
      </c>
      <c r="B1253" s="66">
        <v>5.7835368E7</v>
      </c>
      <c r="C1253" s="66" t="s">
        <v>4995</v>
      </c>
      <c r="D1253" s="66" t="s">
        <v>118</v>
      </c>
      <c r="E1253" s="66" t="s">
        <v>4996</v>
      </c>
      <c r="F1253" s="66" t="s">
        <v>4997</v>
      </c>
      <c r="G1253" s="66">
        <v>655.0</v>
      </c>
      <c r="H1253" s="66">
        <v>2.0181003E7</v>
      </c>
      <c r="I1253" s="66">
        <v>0.0</v>
      </c>
      <c r="J1253" s="66">
        <v>10.0</v>
      </c>
      <c r="K1253" s="67"/>
      <c r="L1253" s="67"/>
      <c r="M1253" s="68" t="s">
        <v>4998</v>
      </c>
      <c r="N1253" s="66">
        <v>235959.0</v>
      </c>
      <c r="O1253" s="66">
        <v>2.0181003E7</v>
      </c>
      <c r="P1253" s="66" t="s">
        <v>4919</v>
      </c>
      <c r="Q1253" s="66">
        <v>33.0</v>
      </c>
      <c r="R1253" s="66">
        <v>2.0181003E7</v>
      </c>
      <c r="S1253" s="69">
        <v>1.0</v>
      </c>
      <c r="T1253" s="69">
        <v>1.0</v>
      </c>
      <c r="U1253" s="71" t="s">
        <v>2608</v>
      </c>
      <c r="V1253" s="71" t="s">
        <v>2609</v>
      </c>
      <c r="W1253" s="71" t="s">
        <v>49</v>
      </c>
      <c r="X1253" s="72"/>
      <c r="Y1253" s="66" t="s">
        <v>18</v>
      </c>
    </row>
    <row r="1254">
      <c r="A1254" s="66" t="s">
        <v>37</v>
      </c>
      <c r="B1254" s="66">
        <v>3.9546884E7</v>
      </c>
      <c r="C1254" s="66" t="s">
        <v>4999</v>
      </c>
      <c r="D1254" s="66" t="s">
        <v>112</v>
      </c>
      <c r="E1254" s="66" t="s">
        <v>5000</v>
      </c>
      <c r="F1254" s="66" t="s">
        <v>5001</v>
      </c>
      <c r="G1254" s="66">
        <v>138.0</v>
      </c>
      <c r="H1254" s="66">
        <v>2.0160118E7</v>
      </c>
      <c r="I1254" s="66">
        <v>0.0</v>
      </c>
      <c r="J1254" s="66">
        <v>2.0</v>
      </c>
      <c r="K1254" s="67"/>
      <c r="L1254" s="67"/>
      <c r="M1254" s="66" t="s">
        <v>121</v>
      </c>
      <c r="N1254" s="66">
        <v>235959.0</v>
      </c>
      <c r="O1254" s="66">
        <v>2.0160118E7</v>
      </c>
      <c r="P1254" s="67"/>
      <c r="Q1254" s="66">
        <v>8.0</v>
      </c>
      <c r="R1254" s="66">
        <v>2.0160118E7</v>
      </c>
      <c r="S1254" s="70">
        <v>1.0</v>
      </c>
      <c r="T1254" s="70">
        <v>0.0</v>
      </c>
      <c r="U1254" s="71" t="s">
        <v>2608</v>
      </c>
      <c r="V1254" s="71" t="s">
        <v>2609</v>
      </c>
      <c r="W1254" s="71" t="s">
        <v>49</v>
      </c>
      <c r="X1254" s="72"/>
      <c r="Y1254" s="65" t="s">
        <v>12</v>
      </c>
    </row>
    <row r="1255">
      <c r="A1255" s="66" t="s">
        <v>79</v>
      </c>
      <c r="B1255" s="66">
        <v>2.1210494E7</v>
      </c>
      <c r="C1255" s="66" t="s">
        <v>5002</v>
      </c>
      <c r="D1255" s="66" t="s">
        <v>123</v>
      </c>
      <c r="E1255" s="66" t="s">
        <v>5003</v>
      </c>
      <c r="F1255" s="66" t="s">
        <v>5004</v>
      </c>
      <c r="G1255" s="66">
        <v>182.0</v>
      </c>
      <c r="H1255" s="66">
        <v>2.0071106E7</v>
      </c>
      <c r="I1255" s="66">
        <v>0.0</v>
      </c>
      <c r="J1255" s="66">
        <v>3.0</v>
      </c>
      <c r="K1255" s="67"/>
      <c r="L1255" s="67"/>
      <c r="M1255" s="68" t="s">
        <v>5005</v>
      </c>
      <c r="N1255" s="66">
        <v>235959.0</v>
      </c>
      <c r="O1255" s="66">
        <v>2.0071106E7</v>
      </c>
      <c r="P1255" s="66"/>
      <c r="Q1255" s="66">
        <v>9.0</v>
      </c>
      <c r="R1255" s="66">
        <v>2.0071106E7</v>
      </c>
      <c r="S1255" s="70">
        <v>1.0</v>
      </c>
      <c r="T1255" s="70">
        <v>0.0</v>
      </c>
      <c r="U1255" s="71" t="s">
        <v>2608</v>
      </c>
      <c r="V1255" s="71" t="s">
        <v>2609</v>
      </c>
      <c r="W1255" s="71" t="s">
        <v>49</v>
      </c>
      <c r="X1255" s="72"/>
      <c r="Y1255" s="65" t="s">
        <v>12</v>
      </c>
    </row>
    <row r="1256">
      <c r="A1256" s="65" t="s">
        <v>60</v>
      </c>
      <c r="B1256" s="66">
        <v>2.51889643E8</v>
      </c>
      <c r="C1256" s="65" t="s">
        <v>5006</v>
      </c>
      <c r="D1256" s="65" t="s">
        <v>123</v>
      </c>
      <c r="E1256" s="65" t="s">
        <v>5007</v>
      </c>
      <c r="F1256" s="66" t="s">
        <v>5008</v>
      </c>
      <c r="G1256" s="66">
        <v>678.0</v>
      </c>
      <c r="H1256" s="66">
        <v>2.0080909E7</v>
      </c>
      <c r="I1256" s="66">
        <v>0.0</v>
      </c>
      <c r="J1256" s="66">
        <v>1.0</v>
      </c>
      <c r="K1256" s="67"/>
      <c r="L1256" s="67"/>
      <c r="M1256" s="68" t="s">
        <v>5009</v>
      </c>
      <c r="N1256" s="66">
        <v>235959.0</v>
      </c>
      <c r="O1256" s="66">
        <v>2.0080909E7</v>
      </c>
      <c r="P1256" s="67"/>
      <c r="Q1256" s="66">
        <v>30.0</v>
      </c>
      <c r="R1256" s="66">
        <v>2.0080909E7</v>
      </c>
      <c r="S1256" s="70">
        <v>1.0</v>
      </c>
      <c r="T1256" s="70">
        <v>0.0</v>
      </c>
      <c r="U1256" s="71" t="s">
        <v>2608</v>
      </c>
      <c r="V1256" s="71" t="s">
        <v>2609</v>
      </c>
      <c r="W1256" s="71" t="s">
        <v>49</v>
      </c>
      <c r="X1256" s="65"/>
      <c r="Y1256" s="65" t="s">
        <v>12</v>
      </c>
    </row>
    <row r="1257">
      <c r="A1257" s="66" t="s">
        <v>69</v>
      </c>
      <c r="B1257" s="66">
        <v>8115602.0</v>
      </c>
      <c r="C1257" s="66" t="s">
        <v>5010</v>
      </c>
      <c r="D1257" s="66" t="s">
        <v>123</v>
      </c>
      <c r="E1257" s="66" t="s">
        <v>5011</v>
      </c>
      <c r="F1257" s="66" t="s">
        <v>5012</v>
      </c>
      <c r="G1257" s="66">
        <v>5814.0</v>
      </c>
      <c r="H1257" s="66">
        <v>2.0180818E7</v>
      </c>
      <c r="I1257" s="66">
        <v>0.0</v>
      </c>
      <c r="J1257" s="66">
        <v>32.0</v>
      </c>
      <c r="K1257" s="67"/>
      <c r="L1257" s="67"/>
      <c r="M1257" s="68" t="s">
        <v>5013</v>
      </c>
      <c r="N1257" s="66">
        <v>235959.0</v>
      </c>
      <c r="O1257" s="66">
        <v>2.0180818E7</v>
      </c>
      <c r="P1257" s="66" t="s">
        <v>5014</v>
      </c>
      <c r="Q1257" s="66">
        <v>302.0</v>
      </c>
      <c r="R1257" s="66">
        <v>2.0180818E7</v>
      </c>
      <c r="S1257" s="70">
        <v>1.0</v>
      </c>
      <c r="T1257" s="70">
        <v>0.0</v>
      </c>
      <c r="U1257" s="71" t="s">
        <v>2608</v>
      </c>
      <c r="V1257" s="71" t="s">
        <v>2609</v>
      </c>
      <c r="W1257" s="71" t="s">
        <v>49</v>
      </c>
      <c r="X1257" s="72"/>
      <c r="Y1257" s="65" t="s">
        <v>12</v>
      </c>
    </row>
    <row r="1258">
      <c r="A1258" s="73" t="s">
        <v>59</v>
      </c>
      <c r="B1258" s="66">
        <v>1.97559159E8</v>
      </c>
      <c r="C1258" s="65" t="s">
        <v>5015</v>
      </c>
      <c r="D1258" s="65" t="s">
        <v>112</v>
      </c>
      <c r="E1258" s="65" t="s">
        <v>5016</v>
      </c>
      <c r="F1258" s="66" t="s">
        <v>5017</v>
      </c>
      <c r="G1258" s="66">
        <v>129.0</v>
      </c>
      <c r="H1258" s="66">
        <v>2.0180704E7</v>
      </c>
      <c r="I1258" s="66">
        <v>0.0</v>
      </c>
      <c r="J1258" s="66">
        <v>3.0</v>
      </c>
      <c r="K1258" s="67"/>
      <c r="L1258" s="67"/>
      <c r="M1258" s="68" t="s">
        <v>5018</v>
      </c>
      <c r="N1258" s="66">
        <v>235959.0</v>
      </c>
      <c r="O1258" s="66">
        <v>2.0180704E7</v>
      </c>
      <c r="P1258" s="67"/>
      <c r="Q1258" s="66">
        <v>8.0</v>
      </c>
      <c r="R1258" s="66">
        <v>2.0180704E7</v>
      </c>
      <c r="S1258" s="70">
        <v>1.0</v>
      </c>
      <c r="T1258" s="70">
        <v>0.0</v>
      </c>
      <c r="U1258" s="71" t="s">
        <v>2608</v>
      </c>
      <c r="V1258" s="71" t="s">
        <v>2609</v>
      </c>
      <c r="W1258" s="71" t="s">
        <v>49</v>
      </c>
      <c r="X1258" s="72"/>
      <c r="Y1258" s="65" t="s">
        <v>12</v>
      </c>
    </row>
    <row r="1259">
      <c r="A1259" s="66" t="s">
        <v>60</v>
      </c>
      <c r="B1259" s="66">
        <v>4.17775571E8</v>
      </c>
      <c r="C1259" s="66" t="s">
        <v>5019</v>
      </c>
      <c r="D1259" s="66" t="s">
        <v>123</v>
      </c>
      <c r="E1259" s="66" t="s">
        <v>5020</v>
      </c>
      <c r="F1259" s="66" t="s">
        <v>5021</v>
      </c>
      <c r="G1259" s="66">
        <v>563.0</v>
      </c>
      <c r="H1259" s="66">
        <v>2.0170908E7</v>
      </c>
      <c r="I1259" s="66">
        <v>0.0</v>
      </c>
      <c r="J1259" s="66">
        <v>1.0</v>
      </c>
      <c r="K1259" s="67"/>
      <c r="L1259" s="67"/>
      <c r="M1259" s="68" t="s">
        <v>5022</v>
      </c>
      <c r="N1259" s="66">
        <v>235959.0</v>
      </c>
      <c r="O1259" s="66">
        <v>2.0170908E7</v>
      </c>
      <c r="P1259" s="67"/>
      <c r="Q1259" s="66">
        <v>40.0</v>
      </c>
      <c r="R1259" s="66">
        <v>2.0170908E7</v>
      </c>
      <c r="S1259" s="70">
        <v>1.0</v>
      </c>
      <c r="T1259" s="70">
        <v>0.0</v>
      </c>
      <c r="U1259" s="71" t="s">
        <v>2608</v>
      </c>
      <c r="V1259" s="71" t="s">
        <v>2609</v>
      </c>
      <c r="W1259" s="71" t="s">
        <v>49</v>
      </c>
      <c r="X1259" s="72"/>
      <c r="Y1259" s="65" t="s">
        <v>12</v>
      </c>
    </row>
    <row r="1260">
      <c r="A1260" s="74" t="s">
        <v>24</v>
      </c>
      <c r="B1260" s="66">
        <v>5.8143059E7</v>
      </c>
      <c r="C1260" s="65" t="s">
        <v>5023</v>
      </c>
      <c r="D1260" s="65" t="s">
        <v>112</v>
      </c>
      <c r="E1260" s="65" t="s">
        <v>5024</v>
      </c>
      <c r="F1260" s="66" t="s">
        <v>5025</v>
      </c>
      <c r="G1260" s="66">
        <v>2397.0</v>
      </c>
      <c r="H1260" s="66">
        <v>2.0181024E7</v>
      </c>
      <c r="I1260" s="66">
        <v>0.0</v>
      </c>
      <c r="J1260" s="66">
        <v>57.0</v>
      </c>
      <c r="K1260" s="67"/>
      <c r="L1260" s="67"/>
      <c r="M1260" s="68" t="s">
        <v>5026</v>
      </c>
      <c r="N1260" s="66">
        <v>235959.0</v>
      </c>
      <c r="O1260" s="66">
        <v>2.0181024E7</v>
      </c>
      <c r="P1260" s="66" t="s">
        <v>853</v>
      </c>
      <c r="Q1260" s="66">
        <v>163.0</v>
      </c>
      <c r="R1260" s="66">
        <v>2.0181024E7</v>
      </c>
      <c r="S1260" s="69">
        <v>1.0</v>
      </c>
      <c r="T1260" s="69">
        <v>0.0</v>
      </c>
      <c r="U1260" s="71" t="s">
        <v>2608</v>
      </c>
      <c r="V1260" s="71" t="s">
        <v>2609</v>
      </c>
      <c r="W1260" s="71" t="s">
        <v>49</v>
      </c>
      <c r="X1260" s="72"/>
      <c r="Y1260" s="65" t="s">
        <v>12</v>
      </c>
    </row>
    <row r="1261">
      <c r="A1261" s="66" t="s">
        <v>79</v>
      </c>
      <c r="B1261" s="66">
        <v>5.0352679E7</v>
      </c>
      <c r="C1261" s="66" t="s">
        <v>5027</v>
      </c>
      <c r="D1261" s="66" t="s">
        <v>164</v>
      </c>
      <c r="E1261" s="66" t="s">
        <v>5028</v>
      </c>
      <c r="F1261" s="66" t="s">
        <v>5029</v>
      </c>
      <c r="G1261" s="66">
        <v>299.0</v>
      </c>
      <c r="H1261" s="66">
        <v>2.0110811E7</v>
      </c>
      <c r="I1261" s="66">
        <v>0.0</v>
      </c>
      <c r="J1261" s="66">
        <v>5.0</v>
      </c>
      <c r="K1261" s="67"/>
      <c r="L1261" s="67"/>
      <c r="M1261" s="68" t="s">
        <v>5030</v>
      </c>
      <c r="N1261" s="66">
        <v>235959.0</v>
      </c>
      <c r="O1261" s="66">
        <v>2.0110811E7</v>
      </c>
      <c r="P1261" s="66"/>
      <c r="Q1261" s="66">
        <v>18.0</v>
      </c>
      <c r="R1261" s="66">
        <v>2.0110811E7</v>
      </c>
      <c r="S1261" s="69">
        <v>1.0</v>
      </c>
      <c r="T1261" s="69">
        <v>1.0</v>
      </c>
      <c r="U1261" s="71" t="s">
        <v>2608</v>
      </c>
      <c r="V1261" s="71" t="s">
        <v>2609</v>
      </c>
      <c r="W1261" s="71" t="s">
        <v>49</v>
      </c>
      <c r="X1261" s="72"/>
      <c r="Y1261" s="66" t="s">
        <v>18</v>
      </c>
    </row>
    <row r="1262">
      <c r="A1262" s="65" t="s">
        <v>79</v>
      </c>
      <c r="B1262" s="66">
        <v>1.38878504E8</v>
      </c>
      <c r="C1262" s="65" t="s">
        <v>5031</v>
      </c>
      <c r="D1262" s="65" t="s">
        <v>112</v>
      </c>
      <c r="E1262" s="65" t="s">
        <v>5032</v>
      </c>
      <c r="F1262" s="66" t="s">
        <v>5033</v>
      </c>
      <c r="G1262" s="66">
        <v>266.0</v>
      </c>
      <c r="H1262" s="66">
        <v>2.0190109E7</v>
      </c>
      <c r="I1262" s="66">
        <v>0.0</v>
      </c>
      <c r="J1262" s="66">
        <v>9.0</v>
      </c>
      <c r="K1262" s="67"/>
      <c r="L1262" s="67"/>
      <c r="M1262" s="68" t="s">
        <v>5034</v>
      </c>
      <c r="N1262" s="66">
        <v>235959.0</v>
      </c>
      <c r="O1262" s="66">
        <v>2.0190109E7</v>
      </c>
      <c r="P1262" s="66" t="s">
        <v>4802</v>
      </c>
      <c r="Q1262" s="66">
        <v>16.0</v>
      </c>
      <c r="R1262" s="66">
        <v>2.0190109E7</v>
      </c>
      <c r="S1262" s="70">
        <v>1.0</v>
      </c>
      <c r="T1262" s="70">
        <v>0.0</v>
      </c>
      <c r="U1262" s="71" t="s">
        <v>2608</v>
      </c>
      <c r="V1262" s="71" t="s">
        <v>2609</v>
      </c>
      <c r="W1262" s="71" t="s">
        <v>49</v>
      </c>
      <c r="X1262" s="72"/>
      <c r="Y1262" s="65" t="s">
        <v>12</v>
      </c>
    </row>
    <row r="1263">
      <c r="A1263" s="66" t="s">
        <v>60</v>
      </c>
      <c r="B1263" s="66">
        <v>3.07935305E8</v>
      </c>
      <c r="C1263" s="66" t="s">
        <v>5035</v>
      </c>
      <c r="D1263" s="66" t="s">
        <v>123</v>
      </c>
      <c r="E1263" s="66" t="s">
        <v>5036</v>
      </c>
      <c r="F1263" s="66" t="s">
        <v>5037</v>
      </c>
      <c r="G1263" s="66">
        <v>573.0</v>
      </c>
      <c r="H1263" s="66">
        <v>2.0110826E7</v>
      </c>
      <c r="I1263" s="66">
        <v>0.0</v>
      </c>
      <c r="J1263" s="66">
        <v>2.0</v>
      </c>
      <c r="K1263" s="67"/>
      <c r="L1263" s="67"/>
      <c r="M1263" s="68" t="s">
        <v>5038</v>
      </c>
      <c r="N1263" s="66">
        <v>235959.0</v>
      </c>
      <c r="O1263" s="66">
        <v>2.0110826E7</v>
      </c>
      <c r="P1263" s="66"/>
      <c r="Q1263" s="66">
        <v>36.0</v>
      </c>
      <c r="R1263" s="66">
        <v>2.0110826E7</v>
      </c>
      <c r="S1263" s="70">
        <v>1.0</v>
      </c>
      <c r="T1263" s="70">
        <v>0.0</v>
      </c>
      <c r="U1263" s="71" t="s">
        <v>2608</v>
      </c>
      <c r="V1263" s="71" t="s">
        <v>2609</v>
      </c>
      <c r="W1263" s="71" t="s">
        <v>49</v>
      </c>
      <c r="X1263" s="72"/>
      <c r="Y1263" s="65" t="s">
        <v>12</v>
      </c>
    </row>
    <row r="1264">
      <c r="A1264" s="66" t="s">
        <v>43</v>
      </c>
      <c r="B1264" s="66">
        <v>3800402.0</v>
      </c>
      <c r="C1264" s="66" t="s">
        <v>5039</v>
      </c>
      <c r="D1264" s="66" t="s">
        <v>123</v>
      </c>
      <c r="E1264" s="66" t="s">
        <v>5040</v>
      </c>
      <c r="F1264" s="66" t="s">
        <v>5041</v>
      </c>
      <c r="G1264" s="66">
        <v>2039.0</v>
      </c>
      <c r="H1264" s="66">
        <v>2.017033E7</v>
      </c>
      <c r="I1264" s="66">
        <v>0.0</v>
      </c>
      <c r="J1264" s="66">
        <v>22.0</v>
      </c>
      <c r="K1264" s="67"/>
      <c r="L1264" s="67"/>
      <c r="M1264" s="68" t="s">
        <v>5042</v>
      </c>
      <c r="N1264" s="66">
        <v>235959.0</v>
      </c>
      <c r="O1264" s="66">
        <v>2.017033E7</v>
      </c>
      <c r="P1264" s="66" t="s">
        <v>5043</v>
      </c>
      <c r="Q1264" s="66">
        <v>128.0</v>
      </c>
      <c r="R1264" s="66">
        <v>2.017033E7</v>
      </c>
      <c r="S1264" s="70">
        <v>1.0</v>
      </c>
      <c r="T1264" s="70">
        <v>0.0</v>
      </c>
      <c r="U1264" s="71" t="s">
        <v>2608</v>
      </c>
      <c r="V1264" s="71" t="s">
        <v>2609</v>
      </c>
      <c r="W1264" s="71" t="s">
        <v>49</v>
      </c>
      <c r="X1264" s="72"/>
      <c r="Y1264" s="65" t="s">
        <v>12</v>
      </c>
    </row>
    <row r="1265">
      <c r="A1265" s="65" t="s">
        <v>79</v>
      </c>
      <c r="B1265" s="66">
        <v>6.2213143E7</v>
      </c>
      <c r="C1265" s="65" t="s">
        <v>5044</v>
      </c>
      <c r="D1265" s="65" t="s">
        <v>123</v>
      </c>
      <c r="E1265" s="65" t="s">
        <v>5045</v>
      </c>
      <c r="F1265" s="66" t="s">
        <v>5046</v>
      </c>
      <c r="G1265" s="66">
        <v>243.0</v>
      </c>
      <c r="H1265" s="66">
        <v>2.0121017E7</v>
      </c>
      <c r="I1265" s="66">
        <v>0.0</v>
      </c>
      <c r="J1265" s="66">
        <v>7.0</v>
      </c>
      <c r="K1265" s="67"/>
      <c r="L1265" s="67"/>
      <c r="M1265" s="68" t="s">
        <v>5047</v>
      </c>
      <c r="N1265" s="66">
        <v>235959.0</v>
      </c>
      <c r="O1265" s="66">
        <v>2.0121017E7</v>
      </c>
      <c r="P1265" s="66"/>
      <c r="Q1265" s="66">
        <v>13.0</v>
      </c>
      <c r="R1265" s="66">
        <v>2.0121017E7</v>
      </c>
      <c r="S1265" s="70">
        <v>1.0</v>
      </c>
      <c r="T1265" s="70">
        <v>0.0</v>
      </c>
      <c r="U1265" s="71" t="s">
        <v>2608</v>
      </c>
      <c r="V1265" s="71" t="s">
        <v>2609</v>
      </c>
      <c r="W1265" s="71" t="s">
        <v>49</v>
      </c>
      <c r="X1265" s="72"/>
      <c r="Y1265" s="65" t="s">
        <v>12</v>
      </c>
    </row>
    <row r="1266">
      <c r="A1266" s="66" t="s">
        <v>60</v>
      </c>
      <c r="B1266" s="66">
        <v>3.49160045E8</v>
      </c>
      <c r="C1266" s="66" t="s">
        <v>5048</v>
      </c>
      <c r="D1266" s="66" t="s">
        <v>112</v>
      </c>
      <c r="E1266" s="66" t="s">
        <v>5049</v>
      </c>
      <c r="F1266" s="66" t="s">
        <v>5050</v>
      </c>
      <c r="G1266" s="66">
        <v>963.0</v>
      </c>
      <c r="H1266" s="66">
        <v>2.0131128E7</v>
      </c>
      <c r="I1266" s="66">
        <v>0.0</v>
      </c>
      <c r="J1266" s="66">
        <v>1.0</v>
      </c>
      <c r="K1266" s="67"/>
      <c r="L1266" s="67"/>
      <c r="M1266" s="68" t="s">
        <v>5051</v>
      </c>
      <c r="N1266" s="66">
        <v>235959.0</v>
      </c>
      <c r="O1266" s="66">
        <v>2.0131128E7</v>
      </c>
      <c r="P1266" s="66"/>
      <c r="Q1266" s="66">
        <v>52.0</v>
      </c>
      <c r="R1266" s="66">
        <v>2.0131128E7</v>
      </c>
      <c r="S1266" s="70">
        <v>1.0</v>
      </c>
      <c r="T1266" s="70">
        <v>0.0</v>
      </c>
      <c r="U1266" s="71" t="s">
        <v>2608</v>
      </c>
      <c r="V1266" s="71" t="s">
        <v>2609</v>
      </c>
      <c r="W1266" s="71" t="s">
        <v>49</v>
      </c>
      <c r="X1266" s="67"/>
      <c r="Y1266" s="65" t="s">
        <v>12</v>
      </c>
    </row>
    <row r="1267">
      <c r="A1267" s="68" t="s">
        <v>59</v>
      </c>
      <c r="B1267" s="66">
        <v>1.9262486E8</v>
      </c>
      <c r="C1267" s="66" t="s">
        <v>5052</v>
      </c>
      <c r="D1267" s="66" t="s">
        <v>106</v>
      </c>
      <c r="E1267" s="66" t="s">
        <v>5053</v>
      </c>
      <c r="F1267" s="66" t="s">
        <v>5054</v>
      </c>
      <c r="G1267" s="66">
        <v>270.0</v>
      </c>
      <c r="H1267" s="66">
        <v>2.0180219E7</v>
      </c>
      <c r="I1267" s="66">
        <v>0.0</v>
      </c>
      <c r="J1267" s="66">
        <v>5.0</v>
      </c>
      <c r="K1267" s="67"/>
      <c r="L1267" s="67"/>
      <c r="M1267" s="68" t="s">
        <v>5055</v>
      </c>
      <c r="N1267" s="66">
        <v>235959.0</v>
      </c>
      <c r="O1267" s="66">
        <v>2.0180219E7</v>
      </c>
      <c r="P1267" s="66" t="s">
        <v>5056</v>
      </c>
      <c r="Q1267" s="66">
        <v>17.0</v>
      </c>
      <c r="R1267" s="66">
        <v>2.0180219E7</v>
      </c>
      <c r="S1267" s="70">
        <v>1.0</v>
      </c>
      <c r="T1267" s="70">
        <v>0.0</v>
      </c>
      <c r="U1267" s="71" t="s">
        <v>2608</v>
      </c>
      <c r="V1267" s="71" t="s">
        <v>2609</v>
      </c>
      <c r="W1267" s="71" t="s">
        <v>49</v>
      </c>
      <c r="X1267" s="72"/>
      <c r="Y1267" s="65" t="s">
        <v>12</v>
      </c>
    </row>
    <row r="1268">
      <c r="A1268" s="68" t="s">
        <v>59</v>
      </c>
      <c r="B1268" s="66">
        <v>1.57709449E8</v>
      </c>
      <c r="C1268" s="66" t="s">
        <v>5057</v>
      </c>
      <c r="D1268" s="66" t="s">
        <v>112</v>
      </c>
      <c r="E1268" s="66" t="s">
        <v>5058</v>
      </c>
      <c r="F1268" s="66" t="s">
        <v>5059</v>
      </c>
      <c r="G1268" s="66">
        <v>1038.0</v>
      </c>
      <c r="H1268" s="66">
        <v>2.0150901E7</v>
      </c>
      <c r="I1268" s="66">
        <v>0.0</v>
      </c>
      <c r="J1268" s="66">
        <v>2.0</v>
      </c>
      <c r="K1268" s="67"/>
      <c r="L1268" s="67"/>
      <c r="M1268" s="68" t="s">
        <v>5060</v>
      </c>
      <c r="N1268" s="66">
        <v>235959.0</v>
      </c>
      <c r="O1268" s="66">
        <v>2.0150901E7</v>
      </c>
      <c r="P1268" s="66"/>
      <c r="Q1268" s="66">
        <v>48.0</v>
      </c>
      <c r="R1268" s="66">
        <v>2.0150901E7</v>
      </c>
      <c r="S1268" s="70">
        <v>1.0</v>
      </c>
      <c r="T1268" s="70">
        <v>0.0</v>
      </c>
      <c r="U1268" s="71" t="s">
        <v>2608</v>
      </c>
      <c r="V1268" s="71" t="s">
        <v>2609</v>
      </c>
      <c r="W1268" s="71" t="s">
        <v>49</v>
      </c>
      <c r="X1268" s="72"/>
      <c r="Y1268" s="65" t="s">
        <v>12</v>
      </c>
    </row>
    <row r="1269">
      <c r="A1269" s="73" t="s">
        <v>24</v>
      </c>
      <c r="B1269" s="66">
        <v>1.4257182E7</v>
      </c>
      <c r="C1269" s="65" t="s">
        <v>5061</v>
      </c>
      <c r="D1269" s="65" t="s">
        <v>413</v>
      </c>
      <c r="E1269" s="65" t="s">
        <v>5062</v>
      </c>
      <c r="F1269" s="66" t="s">
        <v>5063</v>
      </c>
      <c r="G1269" s="66">
        <v>481.0</v>
      </c>
      <c r="H1269" s="66">
        <v>2.0110109E7</v>
      </c>
      <c r="I1269" s="66">
        <v>0.0</v>
      </c>
      <c r="J1269" s="66">
        <v>6.0</v>
      </c>
      <c r="K1269" s="67"/>
      <c r="L1269" s="67"/>
      <c r="M1269" s="68" t="s">
        <v>5064</v>
      </c>
      <c r="N1269" s="66">
        <v>235959.0</v>
      </c>
      <c r="O1269" s="66">
        <v>2.0110109E7</v>
      </c>
      <c r="P1269" s="66" t="s">
        <v>737</v>
      </c>
      <c r="Q1269" s="66">
        <v>30.0</v>
      </c>
      <c r="R1269" s="66">
        <v>2.0110109E7</v>
      </c>
      <c r="S1269" s="70">
        <v>1.0</v>
      </c>
      <c r="T1269" s="70">
        <v>0.0</v>
      </c>
      <c r="U1269" s="71" t="s">
        <v>2608</v>
      </c>
      <c r="V1269" s="71" t="s">
        <v>2609</v>
      </c>
      <c r="W1269" s="71" t="s">
        <v>51</v>
      </c>
      <c r="X1269" s="72"/>
      <c r="Y1269" s="66" t="s">
        <v>16</v>
      </c>
    </row>
    <row r="1270">
      <c r="A1270" s="66" t="s">
        <v>58</v>
      </c>
      <c r="B1270" s="66">
        <v>1744046.0</v>
      </c>
      <c r="C1270" s="66" t="s">
        <v>5065</v>
      </c>
      <c r="D1270" s="66" t="s">
        <v>123</v>
      </c>
      <c r="E1270" s="66" t="s">
        <v>5066</v>
      </c>
      <c r="F1270" s="66" t="s">
        <v>5067</v>
      </c>
      <c r="G1270" s="66">
        <v>1470.0</v>
      </c>
      <c r="H1270" s="66">
        <v>2.0190514E7</v>
      </c>
      <c r="I1270" s="66">
        <v>0.0</v>
      </c>
      <c r="J1270" s="66">
        <v>26.0</v>
      </c>
      <c r="K1270" s="67"/>
      <c r="L1270" s="67"/>
      <c r="M1270" s="68" t="s">
        <v>5068</v>
      </c>
      <c r="N1270" s="66">
        <v>235959.0</v>
      </c>
      <c r="O1270" s="66">
        <v>2.0190514E7</v>
      </c>
      <c r="P1270" s="66"/>
      <c r="Q1270" s="66">
        <v>87.0</v>
      </c>
      <c r="R1270" s="66">
        <v>2.0190514E7</v>
      </c>
      <c r="S1270" s="70">
        <v>1.0</v>
      </c>
      <c r="T1270" s="70">
        <v>0.0</v>
      </c>
      <c r="U1270" s="71" t="s">
        <v>2608</v>
      </c>
      <c r="V1270" s="71" t="s">
        <v>2609</v>
      </c>
      <c r="W1270" s="71" t="s">
        <v>49</v>
      </c>
      <c r="X1270" s="72"/>
      <c r="Y1270" s="65" t="s">
        <v>12</v>
      </c>
    </row>
    <row r="1271">
      <c r="A1271" s="68" t="s">
        <v>59</v>
      </c>
      <c r="B1271" s="66">
        <v>7.4918725E7</v>
      </c>
      <c r="C1271" s="66" t="s">
        <v>438</v>
      </c>
      <c r="D1271" s="66" t="s">
        <v>112</v>
      </c>
      <c r="E1271" s="66" t="s">
        <v>439</v>
      </c>
      <c r="F1271" s="66" t="s">
        <v>440</v>
      </c>
      <c r="G1271" s="66">
        <v>208.0</v>
      </c>
      <c r="H1271" s="66">
        <v>2.0071027E7</v>
      </c>
      <c r="I1271" s="66">
        <v>0.0</v>
      </c>
      <c r="J1271" s="66">
        <v>1.0</v>
      </c>
      <c r="K1271" s="67"/>
      <c r="L1271" s="67"/>
      <c r="M1271" s="66" t="s">
        <v>121</v>
      </c>
      <c r="N1271" s="66">
        <v>235959.0</v>
      </c>
      <c r="O1271" s="66">
        <v>2.0071027E7</v>
      </c>
      <c r="P1271" s="67"/>
      <c r="Q1271" s="66">
        <v>9.0</v>
      </c>
      <c r="R1271" s="66">
        <v>2.0071027E7</v>
      </c>
      <c r="S1271" s="70">
        <v>1.0</v>
      </c>
      <c r="T1271" s="70">
        <v>0.0</v>
      </c>
      <c r="U1271" s="71" t="s">
        <v>2608</v>
      </c>
      <c r="V1271" s="71" t="s">
        <v>2609</v>
      </c>
      <c r="W1271" s="71" t="s">
        <v>49</v>
      </c>
      <c r="X1271" s="72"/>
      <c r="Y1271" s="65" t="s">
        <v>12</v>
      </c>
    </row>
    <row r="1272">
      <c r="A1272" s="66" t="s">
        <v>79</v>
      </c>
      <c r="B1272" s="66">
        <v>1.25435671E8</v>
      </c>
      <c r="C1272" s="66" t="s">
        <v>5069</v>
      </c>
      <c r="D1272" s="66" t="s">
        <v>312</v>
      </c>
      <c r="E1272" s="66" t="s">
        <v>5070</v>
      </c>
      <c r="F1272" s="66" t="s">
        <v>5071</v>
      </c>
      <c r="G1272" s="66">
        <v>262.0</v>
      </c>
      <c r="H1272" s="66">
        <v>2.0180125E7</v>
      </c>
      <c r="I1272" s="66">
        <v>0.0</v>
      </c>
      <c r="J1272" s="66">
        <v>11.0</v>
      </c>
      <c r="K1272" s="67"/>
      <c r="L1272" s="67"/>
      <c r="M1272" s="68" t="s">
        <v>5072</v>
      </c>
      <c r="N1272" s="66">
        <v>235959.0</v>
      </c>
      <c r="O1272" s="66">
        <v>2.0180125E7</v>
      </c>
      <c r="P1272" s="66" t="s">
        <v>3382</v>
      </c>
      <c r="Q1272" s="66">
        <v>19.0</v>
      </c>
      <c r="R1272" s="66">
        <v>2.0180125E7</v>
      </c>
      <c r="S1272" s="70">
        <v>1.0</v>
      </c>
      <c r="T1272" s="70">
        <v>0.0</v>
      </c>
      <c r="U1272" s="71" t="s">
        <v>2608</v>
      </c>
      <c r="V1272" s="71" t="s">
        <v>2609</v>
      </c>
      <c r="W1272" s="71" t="s">
        <v>51</v>
      </c>
      <c r="X1272" s="72"/>
      <c r="Y1272" s="66" t="s">
        <v>16</v>
      </c>
    </row>
    <row r="1273">
      <c r="A1273" s="66" t="s">
        <v>60</v>
      </c>
      <c r="B1273" s="66">
        <v>3.66194517E8</v>
      </c>
      <c r="C1273" s="66" t="s">
        <v>5073</v>
      </c>
      <c r="D1273" s="66" t="s">
        <v>118</v>
      </c>
      <c r="E1273" s="66" t="s">
        <v>5074</v>
      </c>
      <c r="F1273" s="66" t="s">
        <v>5075</v>
      </c>
      <c r="G1273" s="66">
        <v>500.0</v>
      </c>
      <c r="H1273" s="66">
        <v>2.0141012E7</v>
      </c>
      <c r="I1273" s="66">
        <v>0.0</v>
      </c>
      <c r="J1273" s="66">
        <v>1.0</v>
      </c>
      <c r="K1273" s="67"/>
      <c r="L1273" s="67"/>
      <c r="M1273" s="68" t="s">
        <v>5076</v>
      </c>
      <c r="N1273" s="66">
        <v>235959.0</v>
      </c>
      <c r="O1273" s="66">
        <v>2.0141012E7</v>
      </c>
      <c r="P1273" s="67"/>
      <c r="Q1273" s="66">
        <v>20.0</v>
      </c>
      <c r="R1273" s="66">
        <v>2.0141012E7</v>
      </c>
      <c r="S1273" s="69">
        <v>1.0</v>
      </c>
      <c r="T1273" s="69">
        <v>1.0</v>
      </c>
      <c r="U1273" s="71" t="s">
        <v>2608</v>
      </c>
      <c r="V1273" s="71" t="s">
        <v>2609</v>
      </c>
      <c r="W1273" s="71" t="s">
        <v>49</v>
      </c>
      <c r="X1273" s="72"/>
      <c r="Y1273" s="66" t="s">
        <v>18</v>
      </c>
    </row>
    <row r="1274">
      <c r="A1274" s="66" t="s">
        <v>60</v>
      </c>
      <c r="B1274" s="66">
        <v>2.02652516E8</v>
      </c>
      <c r="C1274" s="66" t="s">
        <v>5077</v>
      </c>
      <c r="D1274" s="66" t="s">
        <v>123</v>
      </c>
      <c r="E1274" s="66" t="s">
        <v>5078</v>
      </c>
      <c r="F1274" s="66" t="s">
        <v>5079</v>
      </c>
      <c r="G1274" s="66">
        <v>1708.0</v>
      </c>
      <c r="H1274" s="66">
        <v>2.0061104E7</v>
      </c>
      <c r="I1274" s="66">
        <v>0.0</v>
      </c>
      <c r="J1274" s="66">
        <v>1.0</v>
      </c>
      <c r="K1274" s="67"/>
      <c r="L1274" s="67"/>
      <c r="M1274" s="68" t="s">
        <v>5080</v>
      </c>
      <c r="N1274" s="66">
        <v>235959.0</v>
      </c>
      <c r="O1274" s="66">
        <v>2.0061104E7</v>
      </c>
      <c r="P1274" s="66"/>
      <c r="Q1274" s="66">
        <v>115.0</v>
      </c>
      <c r="R1274" s="66">
        <v>2.0061104E7</v>
      </c>
      <c r="S1274" s="70">
        <v>1.0</v>
      </c>
      <c r="T1274" s="70">
        <v>0.0</v>
      </c>
      <c r="U1274" s="71" t="s">
        <v>2608</v>
      </c>
      <c r="V1274" s="71" t="s">
        <v>2609</v>
      </c>
      <c r="W1274" s="71" t="s">
        <v>49</v>
      </c>
      <c r="X1274" s="72"/>
      <c r="Y1274" s="65" t="s">
        <v>12</v>
      </c>
    </row>
    <row r="1275">
      <c r="A1275" s="66" t="s">
        <v>43</v>
      </c>
      <c r="B1275" s="66">
        <v>1936503.0</v>
      </c>
      <c r="C1275" s="66" t="s">
        <v>5081</v>
      </c>
      <c r="D1275" s="66" t="s">
        <v>215</v>
      </c>
      <c r="E1275" s="66" t="s">
        <v>5082</v>
      </c>
      <c r="F1275" s="66" t="s">
        <v>5083</v>
      </c>
      <c r="G1275" s="66">
        <v>1342.0</v>
      </c>
      <c r="H1275" s="66">
        <v>2.0160616E7</v>
      </c>
      <c r="I1275" s="66">
        <v>0.0</v>
      </c>
      <c r="J1275" s="66">
        <v>14.0</v>
      </c>
      <c r="K1275" s="67"/>
      <c r="L1275" s="67"/>
      <c r="M1275" s="68" t="s">
        <v>5084</v>
      </c>
      <c r="N1275" s="66">
        <v>235959.0</v>
      </c>
      <c r="O1275" s="66">
        <v>2.0160616E7</v>
      </c>
      <c r="P1275" s="66" t="s">
        <v>737</v>
      </c>
      <c r="Q1275" s="66">
        <v>84.0</v>
      </c>
      <c r="R1275" s="66">
        <v>2.0160616E7</v>
      </c>
      <c r="S1275" s="70">
        <v>1.0</v>
      </c>
      <c r="T1275" s="70">
        <v>0.0</v>
      </c>
      <c r="U1275" s="71" t="s">
        <v>2608</v>
      </c>
      <c r="V1275" s="71" t="s">
        <v>2609</v>
      </c>
      <c r="W1275" s="71" t="s">
        <v>49</v>
      </c>
      <c r="X1275" s="72"/>
      <c r="Y1275" s="65" t="s">
        <v>12</v>
      </c>
    </row>
    <row r="1276">
      <c r="A1276" s="66" t="s">
        <v>60</v>
      </c>
      <c r="B1276" s="66">
        <v>1.19134623E8</v>
      </c>
      <c r="C1276" s="66" t="s">
        <v>5085</v>
      </c>
      <c r="D1276" s="66" t="s">
        <v>164</v>
      </c>
      <c r="E1276" s="66" t="s">
        <v>5086</v>
      </c>
      <c r="F1276" s="66" t="s">
        <v>5087</v>
      </c>
      <c r="G1276" s="66">
        <v>2678.0</v>
      </c>
      <c r="H1276" s="66">
        <v>2.0031115E7</v>
      </c>
      <c r="I1276" s="66">
        <v>0.0</v>
      </c>
      <c r="J1276" s="66">
        <v>1.0</v>
      </c>
      <c r="K1276" s="67"/>
      <c r="L1276" s="67"/>
      <c r="M1276" s="68" t="s">
        <v>5088</v>
      </c>
      <c r="N1276" s="66">
        <v>235959.0</v>
      </c>
      <c r="O1276" s="66">
        <v>2.0031115E7</v>
      </c>
      <c r="P1276" s="66"/>
      <c r="Q1276" s="66">
        <v>165.0</v>
      </c>
      <c r="R1276" s="66">
        <v>2.0031115E7</v>
      </c>
      <c r="S1276" s="69">
        <v>1.0</v>
      </c>
      <c r="T1276" s="69">
        <v>1.0</v>
      </c>
      <c r="U1276" s="71" t="s">
        <v>2608</v>
      </c>
      <c r="V1276" s="71" t="s">
        <v>2609</v>
      </c>
      <c r="W1276" s="71" t="s">
        <v>49</v>
      </c>
      <c r="X1276" s="72"/>
      <c r="Y1276" s="66" t="s">
        <v>18</v>
      </c>
    </row>
    <row r="1277">
      <c r="A1277" s="68" t="s">
        <v>24</v>
      </c>
      <c r="B1277" s="66">
        <v>3.3806937E7</v>
      </c>
      <c r="C1277" s="66" t="s">
        <v>5089</v>
      </c>
      <c r="D1277" s="66" t="s">
        <v>164</v>
      </c>
      <c r="E1277" s="66" t="s">
        <v>443</v>
      </c>
      <c r="F1277" s="66" t="s">
        <v>5090</v>
      </c>
      <c r="G1277" s="66">
        <v>5606.0</v>
      </c>
      <c r="H1277" s="66">
        <v>2.0140606E7</v>
      </c>
      <c r="I1277" s="66">
        <v>0.0</v>
      </c>
      <c r="J1277" s="66">
        <v>56.0</v>
      </c>
      <c r="K1277" s="67"/>
      <c r="L1277" s="67"/>
      <c r="M1277" s="68" t="s">
        <v>5091</v>
      </c>
      <c r="N1277" s="66">
        <v>235959.0</v>
      </c>
      <c r="O1277" s="66">
        <v>2.0140606E7</v>
      </c>
      <c r="P1277" s="66" t="s">
        <v>1282</v>
      </c>
      <c r="Q1277" s="66">
        <v>331.0</v>
      </c>
      <c r="R1277" s="66">
        <v>2.0140606E7</v>
      </c>
      <c r="S1277" s="69">
        <v>1.0</v>
      </c>
      <c r="T1277" s="69">
        <v>1.0</v>
      </c>
      <c r="U1277" s="71" t="s">
        <v>2608</v>
      </c>
      <c r="V1277" s="71" t="s">
        <v>2609</v>
      </c>
      <c r="W1277" s="71" t="s">
        <v>49</v>
      </c>
      <c r="X1277" s="72"/>
      <c r="Y1277" s="66" t="s">
        <v>18</v>
      </c>
    </row>
    <row r="1278">
      <c r="A1278" s="68" t="s">
        <v>59</v>
      </c>
      <c r="B1278" s="66">
        <v>2.03305408E8</v>
      </c>
      <c r="C1278" s="66" t="s">
        <v>5092</v>
      </c>
      <c r="D1278" s="66" t="s">
        <v>112</v>
      </c>
      <c r="E1278" s="66" t="s">
        <v>5093</v>
      </c>
      <c r="F1278" s="66" t="s">
        <v>5094</v>
      </c>
      <c r="G1278" s="66">
        <v>278.0</v>
      </c>
      <c r="H1278" s="66">
        <v>2.0181206E7</v>
      </c>
      <c r="I1278" s="66">
        <v>0.0</v>
      </c>
      <c r="J1278" s="66">
        <v>7.0</v>
      </c>
      <c r="K1278" s="67"/>
      <c r="L1278" s="67"/>
      <c r="M1278" s="68" t="s">
        <v>5095</v>
      </c>
      <c r="N1278" s="66">
        <v>235959.0</v>
      </c>
      <c r="O1278" s="66">
        <v>2.0181206E7</v>
      </c>
      <c r="P1278" s="67"/>
      <c r="Q1278" s="66">
        <v>13.0</v>
      </c>
      <c r="R1278" s="66">
        <v>2.0181206E7</v>
      </c>
      <c r="S1278" s="70">
        <v>1.0</v>
      </c>
      <c r="T1278" s="70">
        <v>0.0</v>
      </c>
      <c r="U1278" s="71" t="s">
        <v>2608</v>
      </c>
      <c r="V1278" s="71" t="s">
        <v>2609</v>
      </c>
      <c r="W1278" s="71" t="s">
        <v>49</v>
      </c>
      <c r="X1278" s="72"/>
      <c r="Y1278" s="65" t="s">
        <v>12</v>
      </c>
    </row>
    <row r="1279">
      <c r="A1279" s="68" t="s">
        <v>59</v>
      </c>
      <c r="B1279" s="66">
        <v>1.38061575E8</v>
      </c>
      <c r="C1279" s="66" t="s">
        <v>5096</v>
      </c>
      <c r="D1279" s="66" t="s">
        <v>106</v>
      </c>
      <c r="E1279" s="66" t="s">
        <v>5097</v>
      </c>
      <c r="F1279" s="66" t="s">
        <v>5098</v>
      </c>
      <c r="G1279" s="66">
        <v>302.0</v>
      </c>
      <c r="H1279" s="66">
        <v>2.0140216E7</v>
      </c>
      <c r="I1279" s="66">
        <v>0.0</v>
      </c>
      <c r="J1279" s="66">
        <v>1.0</v>
      </c>
      <c r="K1279" s="67"/>
      <c r="L1279" s="67"/>
      <c r="M1279" s="68" t="s">
        <v>5099</v>
      </c>
      <c r="N1279" s="66">
        <v>235959.0</v>
      </c>
      <c r="O1279" s="66">
        <v>2.0140216E7</v>
      </c>
      <c r="P1279" s="67"/>
      <c r="Q1279" s="66">
        <v>16.0</v>
      </c>
      <c r="R1279" s="66">
        <v>2.0140216E7</v>
      </c>
      <c r="S1279" s="70">
        <v>1.0</v>
      </c>
      <c r="T1279" s="70">
        <v>0.0</v>
      </c>
      <c r="U1279" s="71" t="s">
        <v>2608</v>
      </c>
      <c r="V1279" s="71" t="s">
        <v>2609</v>
      </c>
      <c r="W1279" s="71" t="s">
        <v>49</v>
      </c>
      <c r="X1279" s="72"/>
      <c r="Y1279" s="65" t="s">
        <v>12</v>
      </c>
    </row>
    <row r="1280">
      <c r="A1280" s="65" t="s">
        <v>69</v>
      </c>
      <c r="B1280" s="66">
        <v>9417093.0</v>
      </c>
      <c r="C1280" s="65" t="s">
        <v>5100</v>
      </c>
      <c r="D1280" s="65" t="s">
        <v>123</v>
      </c>
      <c r="E1280" s="65" t="s">
        <v>5101</v>
      </c>
      <c r="F1280" s="66" t="s">
        <v>5102</v>
      </c>
      <c r="G1280" s="66">
        <v>6589.0</v>
      </c>
      <c r="H1280" s="66">
        <v>2.0190119E7</v>
      </c>
      <c r="I1280" s="66">
        <v>0.0</v>
      </c>
      <c r="J1280" s="66">
        <v>25.0</v>
      </c>
      <c r="K1280" s="67"/>
      <c r="L1280" s="67"/>
      <c r="M1280" s="68" t="s">
        <v>5103</v>
      </c>
      <c r="N1280" s="66">
        <v>235959.0</v>
      </c>
      <c r="O1280" s="66">
        <v>2.0190119E7</v>
      </c>
      <c r="P1280" s="66" t="s">
        <v>1225</v>
      </c>
      <c r="Q1280" s="66">
        <v>344.0</v>
      </c>
      <c r="R1280" s="66">
        <v>2.0190119E7</v>
      </c>
      <c r="S1280" s="70">
        <v>1.0</v>
      </c>
      <c r="T1280" s="70">
        <v>0.0</v>
      </c>
      <c r="U1280" s="71" t="s">
        <v>2608</v>
      </c>
      <c r="V1280" s="71" t="s">
        <v>2609</v>
      </c>
      <c r="W1280" s="71" t="s">
        <v>49</v>
      </c>
      <c r="X1280" s="72"/>
      <c r="Y1280" s="65" t="s">
        <v>12</v>
      </c>
    </row>
    <row r="1281">
      <c r="A1281" s="65" t="s">
        <v>76</v>
      </c>
      <c r="B1281" s="66">
        <v>1.0597945E7</v>
      </c>
      <c r="C1281" s="65" t="s">
        <v>5104</v>
      </c>
      <c r="D1281" s="65" t="s">
        <v>112</v>
      </c>
      <c r="E1281" s="65" t="s">
        <v>5105</v>
      </c>
      <c r="F1281" s="66" t="s">
        <v>5106</v>
      </c>
      <c r="G1281" s="66">
        <v>1402.0</v>
      </c>
      <c r="H1281" s="66">
        <v>2.0140109E7</v>
      </c>
      <c r="I1281" s="66">
        <v>0.0</v>
      </c>
      <c r="J1281" s="66">
        <v>26.0</v>
      </c>
      <c r="K1281" s="67"/>
      <c r="L1281" s="67"/>
      <c r="M1281" s="68" t="s">
        <v>5107</v>
      </c>
      <c r="N1281" s="66">
        <v>235959.0</v>
      </c>
      <c r="O1281" s="66">
        <v>2.0140109E7</v>
      </c>
      <c r="P1281" s="67"/>
      <c r="Q1281" s="66">
        <v>89.0</v>
      </c>
      <c r="R1281" s="66">
        <v>2.0140109E7</v>
      </c>
      <c r="S1281" s="70">
        <v>1.0</v>
      </c>
      <c r="T1281" s="70">
        <v>0.0</v>
      </c>
      <c r="U1281" s="71" t="s">
        <v>2608</v>
      </c>
      <c r="V1281" s="71" t="s">
        <v>2609</v>
      </c>
      <c r="W1281" s="71" t="s">
        <v>49</v>
      </c>
      <c r="X1281" s="72"/>
      <c r="Y1281" s="65" t="s">
        <v>12</v>
      </c>
    </row>
    <row r="1282">
      <c r="A1282" s="74" t="s">
        <v>24</v>
      </c>
      <c r="B1282" s="66">
        <v>2.1477183E7</v>
      </c>
      <c r="C1282" s="65" t="s">
        <v>5108</v>
      </c>
      <c r="D1282" s="65" t="s">
        <v>118</v>
      </c>
      <c r="E1282" s="65" t="s">
        <v>5109</v>
      </c>
      <c r="F1282" s="66" t="s">
        <v>5110</v>
      </c>
      <c r="G1282" s="66">
        <v>1212.0</v>
      </c>
      <c r="H1282" s="66">
        <v>2.0120619E7</v>
      </c>
      <c r="I1282" s="66">
        <v>0.0</v>
      </c>
      <c r="J1282" s="66">
        <v>37.0</v>
      </c>
      <c r="K1282" s="67"/>
      <c r="L1282" s="67"/>
      <c r="M1282" s="68" t="s">
        <v>5111</v>
      </c>
      <c r="N1282" s="66">
        <v>235959.0</v>
      </c>
      <c r="O1282" s="66">
        <v>2.0120619E7</v>
      </c>
      <c r="P1282" s="66" t="s">
        <v>5112</v>
      </c>
      <c r="Q1282" s="66">
        <v>88.0</v>
      </c>
      <c r="R1282" s="66">
        <v>2.0120619E7</v>
      </c>
      <c r="S1282" s="69">
        <v>1.0</v>
      </c>
      <c r="T1282" s="69">
        <v>1.0</v>
      </c>
      <c r="U1282" s="71" t="s">
        <v>2608</v>
      </c>
      <c r="V1282" s="71" t="s">
        <v>2609</v>
      </c>
      <c r="W1282" s="71" t="s">
        <v>49</v>
      </c>
      <c r="X1282" s="72"/>
      <c r="Y1282" s="66" t="s">
        <v>18</v>
      </c>
    </row>
    <row r="1283">
      <c r="A1283" s="66" t="s">
        <v>76</v>
      </c>
      <c r="B1283" s="66">
        <v>1.1463025E7</v>
      </c>
      <c r="C1283" s="66" t="s">
        <v>5113</v>
      </c>
      <c r="D1283" s="66" t="s">
        <v>123</v>
      </c>
      <c r="E1283" s="66" t="s">
        <v>5114</v>
      </c>
      <c r="F1283" s="66" t="s">
        <v>5115</v>
      </c>
      <c r="G1283" s="66">
        <v>1130.0</v>
      </c>
      <c r="H1283" s="66">
        <v>2.0141227E7</v>
      </c>
      <c r="I1283" s="66">
        <v>0.0</v>
      </c>
      <c r="J1283" s="66">
        <v>10.0</v>
      </c>
      <c r="K1283" s="67"/>
      <c r="L1283" s="67"/>
      <c r="M1283" s="68" t="s">
        <v>5116</v>
      </c>
      <c r="N1283" s="66">
        <v>235959.0</v>
      </c>
      <c r="O1283" s="66">
        <v>2.0141227E7</v>
      </c>
      <c r="P1283" s="67"/>
      <c r="Q1283" s="66">
        <v>62.0</v>
      </c>
      <c r="R1283" s="66">
        <v>2.0141227E7</v>
      </c>
      <c r="S1283" s="70">
        <v>1.0</v>
      </c>
      <c r="T1283" s="70">
        <v>0.0</v>
      </c>
      <c r="U1283" s="71" t="s">
        <v>2608</v>
      </c>
      <c r="V1283" s="71" t="s">
        <v>2609</v>
      </c>
      <c r="W1283" s="71" t="s">
        <v>49</v>
      </c>
      <c r="X1283" s="72"/>
      <c r="Y1283" s="65" t="s">
        <v>12</v>
      </c>
    </row>
    <row r="1284">
      <c r="A1284" s="65" t="s">
        <v>35</v>
      </c>
      <c r="B1284" s="66">
        <v>42320.0</v>
      </c>
      <c r="C1284" s="65" t="s">
        <v>5117</v>
      </c>
      <c r="D1284" s="65" t="s">
        <v>164</v>
      </c>
      <c r="E1284" s="65" t="s">
        <v>5118</v>
      </c>
      <c r="F1284" s="66" t="s">
        <v>5119</v>
      </c>
      <c r="G1284" s="66">
        <v>1587.0</v>
      </c>
      <c r="H1284" s="66">
        <v>2.0170406E7</v>
      </c>
      <c r="I1284" s="66">
        <v>0.0</v>
      </c>
      <c r="J1284" s="66">
        <v>24.0</v>
      </c>
      <c r="K1284" s="67"/>
      <c r="L1284" s="67"/>
      <c r="M1284" s="68" t="s">
        <v>5120</v>
      </c>
      <c r="N1284" s="66">
        <v>235959.0</v>
      </c>
      <c r="O1284" s="66">
        <v>2.0170406E7</v>
      </c>
      <c r="P1284" s="66" t="s">
        <v>5121</v>
      </c>
      <c r="Q1284" s="66">
        <v>110.0</v>
      </c>
      <c r="R1284" s="66">
        <v>2.0170406E7</v>
      </c>
      <c r="S1284" s="69">
        <v>1.0</v>
      </c>
      <c r="T1284" s="69">
        <v>1.0</v>
      </c>
      <c r="U1284" s="71" t="s">
        <v>2608</v>
      </c>
      <c r="V1284" s="71" t="s">
        <v>2609</v>
      </c>
      <c r="W1284" s="71" t="s">
        <v>49</v>
      </c>
      <c r="X1284" s="72"/>
      <c r="Y1284" s="66" t="s">
        <v>18</v>
      </c>
    </row>
    <row r="1285">
      <c r="A1285" s="66" t="s">
        <v>60</v>
      </c>
      <c r="B1285" s="66">
        <v>4.39694338E8</v>
      </c>
      <c r="C1285" s="66" t="s">
        <v>5122</v>
      </c>
      <c r="D1285" s="66" t="s">
        <v>112</v>
      </c>
      <c r="E1285" s="66" t="s">
        <v>5123</v>
      </c>
      <c r="F1285" s="66" t="s">
        <v>5124</v>
      </c>
      <c r="G1285" s="66">
        <v>713.0</v>
      </c>
      <c r="H1285" s="66">
        <v>2.0181222E7</v>
      </c>
      <c r="I1285" s="66">
        <v>0.0</v>
      </c>
      <c r="J1285" s="66">
        <v>1.0</v>
      </c>
      <c r="K1285" s="67"/>
      <c r="L1285" s="67"/>
      <c r="M1285" s="68" t="s">
        <v>5125</v>
      </c>
      <c r="N1285" s="66">
        <v>235959.0</v>
      </c>
      <c r="O1285" s="66">
        <v>2.0181222E7</v>
      </c>
      <c r="P1285" s="67"/>
      <c r="Q1285" s="66">
        <v>26.0</v>
      </c>
      <c r="R1285" s="66">
        <v>2.0181222E7</v>
      </c>
      <c r="S1285" s="70">
        <v>1.0</v>
      </c>
      <c r="T1285" s="70">
        <v>0.0</v>
      </c>
      <c r="U1285" s="71" t="s">
        <v>2608</v>
      </c>
      <c r="V1285" s="71" t="s">
        <v>2609</v>
      </c>
      <c r="W1285" s="71" t="s">
        <v>49</v>
      </c>
      <c r="X1285" s="72"/>
      <c r="Y1285" s="65" t="s">
        <v>12</v>
      </c>
    </row>
    <row r="1286">
      <c r="A1286" s="66" t="s">
        <v>79</v>
      </c>
      <c r="B1286" s="66">
        <v>5.4523216E7</v>
      </c>
      <c r="C1286" s="66" t="s">
        <v>5126</v>
      </c>
      <c r="D1286" s="66" t="s">
        <v>112</v>
      </c>
      <c r="E1286" s="66" t="s">
        <v>5127</v>
      </c>
      <c r="F1286" s="66" t="s">
        <v>5128</v>
      </c>
      <c r="G1286" s="66">
        <v>213.0</v>
      </c>
      <c r="H1286" s="66">
        <v>2.0120117E7</v>
      </c>
      <c r="I1286" s="66">
        <v>0.0</v>
      </c>
      <c r="J1286" s="66">
        <v>5.0</v>
      </c>
      <c r="K1286" s="67"/>
      <c r="L1286" s="67"/>
      <c r="M1286" s="68" t="s">
        <v>5129</v>
      </c>
      <c r="N1286" s="66">
        <v>235959.0</v>
      </c>
      <c r="O1286" s="66">
        <v>2.0120117E7</v>
      </c>
      <c r="P1286" s="66" t="s">
        <v>187</v>
      </c>
      <c r="Q1286" s="66">
        <v>9.0</v>
      </c>
      <c r="R1286" s="66">
        <v>2.0120117E7</v>
      </c>
      <c r="S1286" s="70">
        <v>1.0</v>
      </c>
      <c r="T1286" s="70">
        <v>0.0</v>
      </c>
      <c r="U1286" s="71" t="s">
        <v>2608</v>
      </c>
      <c r="V1286" s="71" t="s">
        <v>2609</v>
      </c>
      <c r="W1286" s="71" t="s">
        <v>49</v>
      </c>
      <c r="X1286" s="72"/>
      <c r="Y1286" s="65" t="s">
        <v>12</v>
      </c>
    </row>
    <row r="1287">
      <c r="A1287" s="66" t="s">
        <v>60</v>
      </c>
      <c r="B1287" s="66">
        <v>5.8590109E7</v>
      </c>
      <c r="C1287" s="66" t="s">
        <v>5130</v>
      </c>
      <c r="D1287" s="66" t="s">
        <v>112</v>
      </c>
      <c r="E1287" s="66" t="s">
        <v>5131</v>
      </c>
      <c r="F1287" s="66" t="s">
        <v>5132</v>
      </c>
      <c r="G1287" s="66">
        <v>6347.0</v>
      </c>
      <c r="H1287" s="66">
        <v>2.0010929E7</v>
      </c>
      <c r="I1287" s="66">
        <v>0.0</v>
      </c>
      <c r="J1287" s="66">
        <v>1.0</v>
      </c>
      <c r="K1287" s="67"/>
      <c r="L1287" s="67"/>
      <c r="M1287" s="68" t="s">
        <v>5133</v>
      </c>
      <c r="N1287" s="66">
        <v>235959.0</v>
      </c>
      <c r="O1287" s="66">
        <v>2.0010929E7</v>
      </c>
      <c r="P1287" s="67"/>
      <c r="Q1287" s="66">
        <v>312.0</v>
      </c>
      <c r="R1287" s="66">
        <v>2.0010929E7</v>
      </c>
      <c r="S1287" s="70">
        <v>1.0</v>
      </c>
      <c r="T1287" s="70">
        <v>0.0</v>
      </c>
      <c r="U1287" s="71" t="s">
        <v>2608</v>
      </c>
      <c r="V1287" s="71" t="s">
        <v>2609</v>
      </c>
      <c r="W1287" s="71" t="s">
        <v>49</v>
      </c>
      <c r="X1287" s="72"/>
      <c r="Y1287" s="65" t="s">
        <v>12</v>
      </c>
    </row>
    <row r="1288">
      <c r="A1288" s="66" t="s">
        <v>60</v>
      </c>
      <c r="B1288" s="66">
        <v>3.60149014E8</v>
      </c>
      <c r="C1288" s="66" t="s">
        <v>5134</v>
      </c>
      <c r="D1288" s="66" t="s">
        <v>312</v>
      </c>
      <c r="E1288" s="66" t="s">
        <v>5135</v>
      </c>
      <c r="F1288" s="66" t="s">
        <v>5136</v>
      </c>
      <c r="G1288" s="66">
        <v>623.0</v>
      </c>
      <c r="H1288" s="66">
        <v>2.0140612E7</v>
      </c>
      <c r="I1288" s="66">
        <v>0.0</v>
      </c>
      <c r="J1288" s="66">
        <v>1.0</v>
      </c>
      <c r="K1288" s="67"/>
      <c r="L1288" s="67"/>
      <c r="M1288" s="68" t="s">
        <v>5137</v>
      </c>
      <c r="N1288" s="66">
        <v>235959.0</v>
      </c>
      <c r="O1288" s="66">
        <v>2.0140612E7</v>
      </c>
      <c r="P1288" s="67"/>
      <c r="Q1288" s="66">
        <v>44.0</v>
      </c>
      <c r="R1288" s="66">
        <v>2.0140612E7</v>
      </c>
      <c r="S1288" s="70">
        <v>1.0</v>
      </c>
      <c r="T1288" s="70">
        <v>0.0</v>
      </c>
      <c r="U1288" s="71" t="s">
        <v>2608</v>
      </c>
      <c r="V1288" s="71" t="s">
        <v>2609</v>
      </c>
      <c r="W1288" s="71" t="s">
        <v>51</v>
      </c>
      <c r="X1288" s="72"/>
      <c r="Y1288" s="66" t="s">
        <v>16</v>
      </c>
    </row>
    <row r="1289">
      <c r="A1289" s="68" t="s">
        <v>59</v>
      </c>
      <c r="B1289" s="66">
        <v>1.62759566E8</v>
      </c>
      <c r="C1289" s="66" t="s">
        <v>5138</v>
      </c>
      <c r="D1289" s="66" t="s">
        <v>312</v>
      </c>
      <c r="E1289" s="66" t="s">
        <v>448</v>
      </c>
      <c r="F1289" s="66" t="s">
        <v>449</v>
      </c>
      <c r="G1289" s="66">
        <v>736.0</v>
      </c>
      <c r="H1289" s="66">
        <v>2.0160111E7</v>
      </c>
      <c r="I1289" s="66">
        <v>0.0</v>
      </c>
      <c r="J1289" s="66">
        <v>18.0</v>
      </c>
      <c r="K1289" s="67"/>
      <c r="L1289" s="67"/>
      <c r="M1289" s="68" t="s">
        <v>5139</v>
      </c>
      <c r="N1289" s="66">
        <v>235959.0</v>
      </c>
      <c r="O1289" s="66">
        <v>2.0160111E7</v>
      </c>
      <c r="P1289" s="66" t="s">
        <v>5140</v>
      </c>
      <c r="Q1289" s="66">
        <v>46.0</v>
      </c>
      <c r="R1289" s="66">
        <v>2.0160111E7</v>
      </c>
      <c r="S1289" s="70">
        <v>1.0</v>
      </c>
      <c r="T1289" s="70">
        <v>0.0</v>
      </c>
      <c r="U1289" s="71" t="s">
        <v>2608</v>
      </c>
      <c r="V1289" s="71" t="s">
        <v>2609</v>
      </c>
      <c r="W1289" s="71" t="s">
        <v>51</v>
      </c>
      <c r="X1289" s="72"/>
      <c r="Y1289" s="66" t="s">
        <v>16</v>
      </c>
    </row>
    <row r="1290">
      <c r="A1290" s="74" t="s">
        <v>59</v>
      </c>
      <c r="B1290" s="66">
        <v>1.71930344E8</v>
      </c>
      <c r="C1290" s="65" t="s">
        <v>5141</v>
      </c>
      <c r="D1290" s="65" t="s">
        <v>312</v>
      </c>
      <c r="E1290" s="65" t="s">
        <v>5142</v>
      </c>
      <c r="F1290" s="66" t="s">
        <v>5143</v>
      </c>
      <c r="G1290" s="66">
        <v>533.0</v>
      </c>
      <c r="H1290" s="66">
        <v>2.0160828E7</v>
      </c>
      <c r="I1290" s="66">
        <v>0.0</v>
      </c>
      <c r="J1290" s="66">
        <v>18.0</v>
      </c>
      <c r="K1290" s="67"/>
      <c r="L1290" s="67"/>
      <c r="M1290" s="68" t="s">
        <v>5144</v>
      </c>
      <c r="N1290" s="66">
        <v>235959.0</v>
      </c>
      <c r="O1290" s="66">
        <v>2.0160828E7</v>
      </c>
      <c r="P1290" s="66"/>
      <c r="Q1290" s="66">
        <v>48.0</v>
      </c>
      <c r="R1290" s="66">
        <v>2.0160828E7</v>
      </c>
      <c r="S1290" s="70">
        <v>1.0</v>
      </c>
      <c r="T1290" s="70">
        <v>0.0</v>
      </c>
      <c r="U1290" s="71" t="s">
        <v>2608</v>
      </c>
      <c r="V1290" s="71" t="s">
        <v>2609</v>
      </c>
      <c r="W1290" s="71" t="s">
        <v>51</v>
      </c>
      <c r="X1290" s="72"/>
      <c r="Y1290" s="66" t="s">
        <v>16</v>
      </c>
    </row>
    <row r="1291">
      <c r="A1291" s="65" t="s">
        <v>79</v>
      </c>
      <c r="B1291" s="66">
        <v>1383698.0</v>
      </c>
      <c r="C1291" s="65" t="s">
        <v>5145</v>
      </c>
      <c r="D1291" s="65" t="s">
        <v>423</v>
      </c>
      <c r="E1291" s="65" t="s">
        <v>5146</v>
      </c>
      <c r="F1291" s="66" t="s">
        <v>5147</v>
      </c>
      <c r="G1291" s="66">
        <v>313.0</v>
      </c>
      <c r="H1291" s="66">
        <v>2.0040803E7</v>
      </c>
      <c r="I1291" s="66">
        <v>0.0</v>
      </c>
      <c r="J1291" s="66">
        <v>3.0</v>
      </c>
      <c r="K1291" s="67"/>
      <c r="L1291" s="67"/>
      <c r="M1291" s="68" t="s">
        <v>5148</v>
      </c>
      <c r="N1291" s="66">
        <v>235959.0</v>
      </c>
      <c r="O1291" s="66">
        <v>2.0040803E7</v>
      </c>
      <c r="P1291" s="67"/>
      <c r="Q1291" s="66">
        <v>19.0</v>
      </c>
      <c r="R1291" s="66">
        <v>2.0040803E7</v>
      </c>
      <c r="S1291" s="70">
        <v>1.0</v>
      </c>
      <c r="T1291" s="70">
        <v>0.0</v>
      </c>
      <c r="U1291" s="71" t="s">
        <v>2608</v>
      </c>
      <c r="V1291" s="71" t="s">
        <v>2609</v>
      </c>
      <c r="W1291" s="71" t="s">
        <v>51</v>
      </c>
      <c r="X1291" s="72"/>
      <c r="Y1291" s="66" t="s">
        <v>16</v>
      </c>
    </row>
    <row r="1292">
      <c r="A1292" s="68" t="s">
        <v>59</v>
      </c>
      <c r="B1292" s="66">
        <v>1.0769075E8</v>
      </c>
      <c r="C1292" s="66" t="s">
        <v>5149</v>
      </c>
      <c r="D1292" s="66" t="s">
        <v>413</v>
      </c>
      <c r="E1292" s="66" t="s">
        <v>5150</v>
      </c>
      <c r="F1292" s="66" t="s">
        <v>5151</v>
      </c>
      <c r="G1292" s="66">
        <v>598.0</v>
      </c>
      <c r="H1292" s="66">
        <v>2.011073E7</v>
      </c>
      <c r="I1292" s="66">
        <v>0.0</v>
      </c>
      <c r="J1292" s="66">
        <v>2.0</v>
      </c>
      <c r="K1292" s="67"/>
      <c r="L1292" s="67"/>
      <c r="M1292" s="68" t="s">
        <v>5152</v>
      </c>
      <c r="N1292" s="66">
        <v>235959.0</v>
      </c>
      <c r="O1292" s="66">
        <v>2.011073E7</v>
      </c>
      <c r="P1292" s="66"/>
      <c r="Q1292" s="66">
        <v>37.0</v>
      </c>
      <c r="R1292" s="66">
        <v>2.011073E7</v>
      </c>
      <c r="S1292" s="70">
        <v>1.0</v>
      </c>
      <c r="T1292" s="70">
        <v>0.0</v>
      </c>
      <c r="U1292" s="71" t="s">
        <v>2608</v>
      </c>
      <c r="V1292" s="71" t="s">
        <v>2609</v>
      </c>
      <c r="W1292" s="71" t="s">
        <v>51</v>
      </c>
      <c r="X1292" s="72"/>
      <c r="Y1292" s="66" t="s">
        <v>16</v>
      </c>
    </row>
    <row r="1293">
      <c r="A1293" s="68" t="s">
        <v>59</v>
      </c>
      <c r="B1293" s="66">
        <v>1.19547302E8</v>
      </c>
      <c r="C1293" s="66" t="s">
        <v>451</v>
      </c>
      <c r="D1293" s="66" t="s">
        <v>413</v>
      </c>
      <c r="E1293" s="66" t="s">
        <v>452</v>
      </c>
      <c r="F1293" s="66" t="s">
        <v>453</v>
      </c>
      <c r="G1293" s="66">
        <v>663.0</v>
      </c>
      <c r="H1293" s="66">
        <v>2.0120714E7</v>
      </c>
      <c r="I1293" s="66">
        <v>0.0</v>
      </c>
      <c r="J1293" s="66">
        <v>2.0</v>
      </c>
      <c r="K1293" s="67"/>
      <c r="L1293" s="67"/>
      <c r="M1293" s="68" t="s">
        <v>5153</v>
      </c>
      <c r="N1293" s="66">
        <v>235959.0</v>
      </c>
      <c r="O1293" s="66">
        <v>2.0120714E7</v>
      </c>
      <c r="P1293" s="66"/>
      <c r="Q1293" s="66">
        <v>38.0</v>
      </c>
      <c r="R1293" s="66">
        <v>2.0120714E7</v>
      </c>
      <c r="S1293" s="70">
        <v>1.0</v>
      </c>
      <c r="T1293" s="70">
        <v>0.0</v>
      </c>
      <c r="U1293" s="71" t="s">
        <v>2608</v>
      </c>
      <c r="V1293" s="71" t="s">
        <v>2609</v>
      </c>
      <c r="W1293" s="71" t="s">
        <v>51</v>
      </c>
      <c r="X1293" s="72"/>
      <c r="Y1293" s="66" t="s">
        <v>16</v>
      </c>
    </row>
    <row r="1294">
      <c r="A1294" s="66" t="s">
        <v>69</v>
      </c>
      <c r="B1294" s="66">
        <v>6833362.0</v>
      </c>
      <c r="C1294" s="66" t="s">
        <v>455</v>
      </c>
      <c r="D1294" s="66" t="s">
        <v>123</v>
      </c>
      <c r="E1294" s="66" t="s">
        <v>456</v>
      </c>
      <c r="F1294" s="66" t="s">
        <v>457</v>
      </c>
      <c r="G1294" s="66">
        <v>44395.0</v>
      </c>
      <c r="H1294" s="66">
        <v>2.017113E7</v>
      </c>
      <c r="I1294" s="66">
        <v>0.0</v>
      </c>
      <c r="J1294" s="66">
        <v>214.0</v>
      </c>
      <c r="K1294" s="67"/>
      <c r="L1294" s="67"/>
      <c r="M1294" s="68" t="s">
        <v>458</v>
      </c>
      <c r="N1294" s="66">
        <v>235959.0</v>
      </c>
      <c r="O1294" s="66">
        <v>2.017113E7</v>
      </c>
      <c r="P1294" s="66" t="s">
        <v>459</v>
      </c>
      <c r="Q1294" s="66">
        <v>2264.0</v>
      </c>
      <c r="R1294" s="66">
        <v>2.017113E7</v>
      </c>
      <c r="S1294" s="70">
        <v>1.0</v>
      </c>
      <c r="T1294" s="70">
        <v>0.0</v>
      </c>
      <c r="U1294" s="71" t="s">
        <v>2608</v>
      </c>
      <c r="V1294" s="71" t="s">
        <v>2609</v>
      </c>
      <c r="W1294" s="71" t="s">
        <v>49</v>
      </c>
      <c r="X1294" s="72"/>
      <c r="Y1294" s="65" t="s">
        <v>12</v>
      </c>
    </row>
    <row r="1295">
      <c r="A1295" s="66" t="s">
        <v>79</v>
      </c>
      <c r="B1295" s="66">
        <v>1.44125547E8</v>
      </c>
      <c r="C1295" s="66" t="s">
        <v>5154</v>
      </c>
      <c r="D1295" s="66" t="s">
        <v>112</v>
      </c>
      <c r="E1295" s="66" t="s">
        <v>5155</v>
      </c>
      <c r="F1295" s="66" t="s">
        <v>5156</v>
      </c>
      <c r="G1295" s="66">
        <v>342.0</v>
      </c>
      <c r="H1295" s="66">
        <v>2.0190611E7</v>
      </c>
      <c r="I1295" s="66">
        <v>0.0</v>
      </c>
      <c r="J1295" s="66">
        <v>8.0</v>
      </c>
      <c r="K1295" s="67"/>
      <c r="L1295" s="67"/>
      <c r="M1295" s="68" t="s">
        <v>5157</v>
      </c>
      <c r="N1295" s="66">
        <v>235959.0</v>
      </c>
      <c r="O1295" s="66">
        <v>2.0190611E7</v>
      </c>
      <c r="P1295" s="66" t="s">
        <v>3153</v>
      </c>
      <c r="Q1295" s="66">
        <v>21.0</v>
      </c>
      <c r="R1295" s="66">
        <v>2.0190611E7</v>
      </c>
      <c r="S1295" s="70">
        <v>1.0</v>
      </c>
      <c r="T1295" s="70">
        <v>0.0</v>
      </c>
      <c r="U1295" s="71" t="s">
        <v>2608</v>
      </c>
      <c r="V1295" s="71" t="s">
        <v>2609</v>
      </c>
      <c r="W1295" s="71" t="s">
        <v>49</v>
      </c>
      <c r="X1295" s="72"/>
      <c r="Y1295" s="65" t="s">
        <v>12</v>
      </c>
    </row>
    <row r="1296">
      <c r="A1296" s="66" t="s">
        <v>40</v>
      </c>
      <c r="B1296" s="66">
        <v>1.0302873E7</v>
      </c>
      <c r="C1296" s="66" t="s">
        <v>460</v>
      </c>
      <c r="D1296" s="66" t="s">
        <v>118</v>
      </c>
      <c r="E1296" s="66" t="s">
        <v>461</v>
      </c>
      <c r="F1296" s="66" t="s">
        <v>5158</v>
      </c>
      <c r="G1296" s="66">
        <v>932.0</v>
      </c>
      <c r="H1296" s="66">
        <v>2.0190513E7</v>
      </c>
      <c r="I1296" s="66">
        <v>0.0</v>
      </c>
      <c r="J1296" s="66">
        <v>11.0</v>
      </c>
      <c r="K1296" s="67"/>
      <c r="L1296" s="67"/>
      <c r="M1296" s="68" t="s">
        <v>5159</v>
      </c>
      <c r="N1296" s="66">
        <v>235959.0</v>
      </c>
      <c r="O1296" s="66">
        <v>2.0190513E7</v>
      </c>
      <c r="P1296" s="66" t="s">
        <v>464</v>
      </c>
      <c r="Q1296" s="66">
        <v>37.0</v>
      </c>
      <c r="R1296" s="66">
        <v>2.0190513E7</v>
      </c>
      <c r="S1296" s="69">
        <v>1.0</v>
      </c>
      <c r="T1296" s="69">
        <v>1.0</v>
      </c>
      <c r="U1296" s="71" t="s">
        <v>2608</v>
      </c>
      <c r="V1296" s="71" t="s">
        <v>2609</v>
      </c>
      <c r="W1296" s="71" t="s">
        <v>49</v>
      </c>
      <c r="X1296" s="72"/>
      <c r="Y1296" s="66" t="s">
        <v>18</v>
      </c>
    </row>
    <row r="1297">
      <c r="A1297" s="66" t="s">
        <v>61</v>
      </c>
      <c r="B1297" s="66">
        <v>357130.0</v>
      </c>
      <c r="C1297" s="66" t="s">
        <v>5160</v>
      </c>
      <c r="D1297" s="66" t="s">
        <v>164</v>
      </c>
      <c r="E1297" s="66" t="s">
        <v>5161</v>
      </c>
      <c r="F1297" s="66" t="s">
        <v>5162</v>
      </c>
      <c r="G1297" s="66">
        <v>675.0</v>
      </c>
      <c r="H1297" s="66">
        <v>2.0160903E7</v>
      </c>
      <c r="I1297" s="66">
        <v>0.0</v>
      </c>
      <c r="J1297" s="66">
        <v>47.0</v>
      </c>
      <c r="K1297" s="67"/>
      <c r="L1297" s="67"/>
      <c r="M1297" s="68" t="s">
        <v>5163</v>
      </c>
      <c r="N1297" s="66">
        <v>235959.0</v>
      </c>
      <c r="O1297" s="66">
        <v>2.0160903E7</v>
      </c>
      <c r="P1297" s="67"/>
      <c r="Q1297" s="66">
        <v>70.0</v>
      </c>
      <c r="R1297" s="66">
        <v>2.0160903E7</v>
      </c>
      <c r="S1297" s="69">
        <v>1.0</v>
      </c>
      <c r="T1297" s="69">
        <v>1.0</v>
      </c>
      <c r="U1297" s="71" t="s">
        <v>2608</v>
      </c>
      <c r="V1297" s="71" t="s">
        <v>2609</v>
      </c>
      <c r="W1297" s="71" t="s">
        <v>49</v>
      </c>
      <c r="X1297" s="72"/>
      <c r="Y1297" s="66" t="s">
        <v>18</v>
      </c>
    </row>
    <row r="1298">
      <c r="A1298" s="68" t="s">
        <v>59</v>
      </c>
      <c r="B1298" s="66">
        <v>7.0658075E7</v>
      </c>
      <c r="C1298" s="66" t="s">
        <v>5164</v>
      </c>
      <c r="D1298" s="66" t="s">
        <v>118</v>
      </c>
      <c r="E1298" s="66" t="s">
        <v>5165</v>
      </c>
      <c r="F1298" s="66" t="s">
        <v>5166</v>
      </c>
      <c r="G1298" s="66">
        <v>159.0</v>
      </c>
      <c r="H1298" s="66">
        <v>2.007033E7</v>
      </c>
      <c r="I1298" s="66">
        <v>0.0</v>
      </c>
      <c r="J1298" s="66">
        <v>1.0</v>
      </c>
      <c r="K1298" s="67"/>
      <c r="L1298" s="67"/>
      <c r="M1298" s="68" t="s">
        <v>5167</v>
      </c>
      <c r="N1298" s="66">
        <v>235959.0</v>
      </c>
      <c r="O1298" s="66">
        <v>2.007033E7</v>
      </c>
      <c r="P1298" s="66"/>
      <c r="Q1298" s="66">
        <v>10.0</v>
      </c>
      <c r="R1298" s="66">
        <v>2.007033E7</v>
      </c>
      <c r="S1298" s="69">
        <v>1.0</v>
      </c>
      <c r="T1298" s="69">
        <v>1.0</v>
      </c>
      <c r="U1298" s="71" t="s">
        <v>2608</v>
      </c>
      <c r="V1298" s="71" t="s">
        <v>2609</v>
      </c>
      <c r="W1298" s="71" t="s">
        <v>49</v>
      </c>
      <c r="X1298" s="72"/>
      <c r="Y1298" s="66" t="s">
        <v>18</v>
      </c>
    </row>
    <row r="1299">
      <c r="A1299" s="73" t="s">
        <v>19</v>
      </c>
      <c r="B1299" s="66">
        <v>1453924.0</v>
      </c>
      <c r="C1299" s="65" t="s">
        <v>5168</v>
      </c>
      <c r="D1299" s="65" t="s">
        <v>123</v>
      </c>
      <c r="E1299" s="65" t="s">
        <v>5169</v>
      </c>
      <c r="F1299" s="66" t="s">
        <v>5170</v>
      </c>
      <c r="G1299" s="66">
        <v>2398.0</v>
      </c>
      <c r="H1299" s="66">
        <v>2.0140409E7</v>
      </c>
      <c r="I1299" s="66">
        <v>0.0</v>
      </c>
      <c r="J1299" s="66">
        <v>25.0</v>
      </c>
      <c r="K1299" s="67"/>
      <c r="L1299" s="67"/>
      <c r="M1299" s="68" t="s">
        <v>5171</v>
      </c>
      <c r="N1299" s="66">
        <v>235959.0</v>
      </c>
      <c r="O1299" s="66">
        <v>2.0140409E7</v>
      </c>
      <c r="P1299" s="66" t="s">
        <v>459</v>
      </c>
      <c r="Q1299" s="66">
        <v>108.0</v>
      </c>
      <c r="R1299" s="66">
        <v>2.0140409E7</v>
      </c>
      <c r="S1299" s="70">
        <v>1.0</v>
      </c>
      <c r="T1299" s="70">
        <v>0.0</v>
      </c>
      <c r="U1299" s="71" t="s">
        <v>2608</v>
      </c>
      <c r="V1299" s="71" t="s">
        <v>2609</v>
      </c>
      <c r="W1299" s="71" t="s">
        <v>49</v>
      </c>
      <c r="X1299" s="65"/>
      <c r="Y1299" s="65" t="s">
        <v>12</v>
      </c>
    </row>
    <row r="1300">
      <c r="A1300" s="68" t="s">
        <v>59</v>
      </c>
      <c r="B1300" s="66">
        <v>1.78097657E8</v>
      </c>
      <c r="C1300" s="66" t="s">
        <v>5172</v>
      </c>
      <c r="D1300" s="66" t="s">
        <v>112</v>
      </c>
      <c r="E1300" s="66" t="s">
        <v>5173</v>
      </c>
      <c r="F1300" s="66" t="s">
        <v>5174</v>
      </c>
      <c r="G1300" s="66">
        <v>186.0</v>
      </c>
      <c r="H1300" s="66">
        <v>2.0170116E7</v>
      </c>
      <c r="I1300" s="66">
        <v>0.0</v>
      </c>
      <c r="J1300" s="66">
        <v>4.0</v>
      </c>
      <c r="K1300" s="67"/>
      <c r="L1300" s="67"/>
      <c r="M1300" s="68" t="s">
        <v>5175</v>
      </c>
      <c r="N1300" s="66">
        <v>235959.0</v>
      </c>
      <c r="O1300" s="66">
        <v>2.0170116E7</v>
      </c>
      <c r="P1300" s="66"/>
      <c r="Q1300" s="66">
        <v>9.0</v>
      </c>
      <c r="R1300" s="66">
        <v>2.0170116E7</v>
      </c>
      <c r="S1300" s="70">
        <v>1.0</v>
      </c>
      <c r="T1300" s="70">
        <v>0.0</v>
      </c>
      <c r="U1300" s="71" t="s">
        <v>2608</v>
      </c>
      <c r="V1300" s="71" t="s">
        <v>2609</v>
      </c>
      <c r="W1300" s="71" t="s">
        <v>49</v>
      </c>
      <c r="X1300" s="72"/>
      <c r="Y1300" s="65" t="s">
        <v>12</v>
      </c>
    </row>
    <row r="1301">
      <c r="A1301" s="68" t="s">
        <v>24</v>
      </c>
      <c r="B1301" s="66">
        <v>2.3535058E7</v>
      </c>
      <c r="C1301" s="66" t="s">
        <v>5176</v>
      </c>
      <c r="D1301" s="66" t="s">
        <v>123</v>
      </c>
      <c r="E1301" s="66" t="s">
        <v>5177</v>
      </c>
      <c r="F1301" s="66" t="s">
        <v>5178</v>
      </c>
      <c r="G1301" s="66">
        <v>420.0</v>
      </c>
      <c r="H1301" s="66">
        <v>2.0121127E7</v>
      </c>
      <c r="I1301" s="66">
        <v>0.0</v>
      </c>
      <c r="J1301" s="66">
        <v>5.0</v>
      </c>
      <c r="K1301" s="67"/>
      <c r="L1301" s="67"/>
      <c r="M1301" s="68" t="s">
        <v>5179</v>
      </c>
      <c r="N1301" s="66">
        <v>235959.0</v>
      </c>
      <c r="O1301" s="66">
        <v>2.0121127E7</v>
      </c>
      <c r="P1301" s="66" t="s">
        <v>239</v>
      </c>
      <c r="Q1301" s="66">
        <v>23.0</v>
      </c>
      <c r="R1301" s="66">
        <v>2.0121127E7</v>
      </c>
      <c r="S1301" s="70">
        <v>1.0</v>
      </c>
      <c r="T1301" s="70">
        <v>0.0</v>
      </c>
      <c r="U1301" s="71" t="s">
        <v>2608</v>
      </c>
      <c r="V1301" s="71" t="s">
        <v>2609</v>
      </c>
      <c r="W1301" s="71" t="s">
        <v>49</v>
      </c>
      <c r="X1301" s="72"/>
      <c r="Y1301" s="65" t="s">
        <v>12</v>
      </c>
    </row>
    <row r="1302">
      <c r="A1302" s="74" t="s">
        <v>59</v>
      </c>
      <c r="B1302" s="66">
        <v>2.05273645E8</v>
      </c>
      <c r="C1302" s="65" t="s">
        <v>465</v>
      </c>
      <c r="D1302" s="65" t="s">
        <v>123</v>
      </c>
      <c r="E1302" s="65" t="s">
        <v>466</v>
      </c>
      <c r="F1302" s="66" t="s">
        <v>467</v>
      </c>
      <c r="G1302" s="66">
        <v>1054.0</v>
      </c>
      <c r="H1302" s="66">
        <v>2.0190213E7</v>
      </c>
      <c r="I1302" s="66">
        <v>0.0</v>
      </c>
      <c r="J1302" s="66">
        <v>12.0</v>
      </c>
      <c r="K1302" s="67"/>
      <c r="L1302" s="67"/>
      <c r="M1302" s="68" t="s">
        <v>5180</v>
      </c>
      <c r="N1302" s="66">
        <v>235959.0</v>
      </c>
      <c r="O1302" s="66">
        <v>2.0190213E7</v>
      </c>
      <c r="P1302" s="66" t="s">
        <v>655</v>
      </c>
      <c r="Q1302" s="66">
        <v>46.0</v>
      </c>
      <c r="R1302" s="66">
        <v>2.0190213E7</v>
      </c>
      <c r="S1302" s="70">
        <v>1.0</v>
      </c>
      <c r="T1302" s="70">
        <v>0.0</v>
      </c>
      <c r="U1302" s="71" t="s">
        <v>2608</v>
      </c>
      <c r="V1302" s="71" t="s">
        <v>2609</v>
      </c>
      <c r="W1302" s="71" t="s">
        <v>49</v>
      </c>
      <c r="X1302" s="72"/>
      <c r="Y1302" s="65" t="s">
        <v>12</v>
      </c>
    </row>
    <row r="1303">
      <c r="A1303" s="68" t="s">
        <v>59</v>
      </c>
      <c r="B1303" s="66">
        <v>2.07698931E8</v>
      </c>
      <c r="C1303" s="66" t="s">
        <v>5181</v>
      </c>
      <c r="D1303" s="66" t="s">
        <v>164</v>
      </c>
      <c r="E1303" s="66" t="s">
        <v>5182</v>
      </c>
      <c r="F1303" s="66" t="s">
        <v>5183</v>
      </c>
      <c r="G1303" s="66">
        <v>2175.0</v>
      </c>
      <c r="H1303" s="66">
        <v>2.0190419E7</v>
      </c>
      <c r="I1303" s="66">
        <v>0.0</v>
      </c>
      <c r="J1303" s="66">
        <v>43.0</v>
      </c>
      <c r="K1303" s="67"/>
      <c r="L1303" s="67"/>
      <c r="M1303" s="68" t="s">
        <v>5184</v>
      </c>
      <c r="N1303" s="66">
        <v>235959.0</v>
      </c>
      <c r="O1303" s="66">
        <v>2.0190419E7</v>
      </c>
      <c r="P1303" s="66"/>
      <c r="Q1303" s="66">
        <v>121.0</v>
      </c>
      <c r="R1303" s="66">
        <v>2.0190419E7</v>
      </c>
      <c r="S1303" s="69">
        <v>1.0</v>
      </c>
      <c r="T1303" s="69">
        <v>1.0</v>
      </c>
      <c r="U1303" s="71" t="s">
        <v>2608</v>
      </c>
      <c r="V1303" s="71" t="s">
        <v>2609</v>
      </c>
      <c r="W1303" s="71" t="s">
        <v>49</v>
      </c>
      <c r="X1303" s="72"/>
      <c r="Y1303" s="66" t="s">
        <v>18</v>
      </c>
    </row>
    <row r="1304">
      <c r="A1304" s="66" t="s">
        <v>60</v>
      </c>
      <c r="B1304" s="66">
        <v>4.22132398E8</v>
      </c>
      <c r="C1304" s="66" t="s">
        <v>5185</v>
      </c>
      <c r="D1304" s="66" t="s">
        <v>112</v>
      </c>
      <c r="E1304" s="66" t="s">
        <v>5186</v>
      </c>
      <c r="F1304" s="66" t="s">
        <v>5187</v>
      </c>
      <c r="G1304" s="66">
        <v>556.0</v>
      </c>
      <c r="H1304" s="66">
        <v>2.017122E7</v>
      </c>
      <c r="I1304" s="66">
        <v>0.0</v>
      </c>
      <c r="J1304" s="66">
        <v>1.0</v>
      </c>
      <c r="K1304" s="67"/>
      <c r="L1304" s="67"/>
      <c r="M1304" s="68" t="s">
        <v>5188</v>
      </c>
      <c r="N1304" s="66">
        <v>235959.0</v>
      </c>
      <c r="O1304" s="66">
        <v>2.017122E7</v>
      </c>
      <c r="P1304" s="67"/>
      <c r="Q1304" s="66">
        <v>21.0</v>
      </c>
      <c r="R1304" s="66">
        <v>2.017122E7</v>
      </c>
      <c r="S1304" s="70">
        <v>1.0</v>
      </c>
      <c r="T1304" s="70">
        <v>0.0</v>
      </c>
      <c r="U1304" s="71" t="s">
        <v>2608</v>
      </c>
      <c r="V1304" s="71" t="s">
        <v>2609</v>
      </c>
      <c r="W1304" s="71" t="s">
        <v>49</v>
      </c>
      <c r="X1304" s="72"/>
      <c r="Y1304" s="65" t="s">
        <v>12</v>
      </c>
    </row>
    <row r="1305">
      <c r="A1305" s="68" t="s">
        <v>19</v>
      </c>
      <c r="B1305" s="66">
        <v>866017.0</v>
      </c>
      <c r="C1305" s="66" t="s">
        <v>5189</v>
      </c>
      <c r="D1305" s="66" t="s">
        <v>118</v>
      </c>
      <c r="E1305" s="66" t="s">
        <v>5190</v>
      </c>
      <c r="F1305" s="66" t="s">
        <v>5191</v>
      </c>
      <c r="G1305" s="66">
        <v>2047.0</v>
      </c>
      <c r="H1305" s="66">
        <v>2.0130426E7</v>
      </c>
      <c r="I1305" s="66">
        <v>0.0</v>
      </c>
      <c r="J1305" s="66">
        <v>33.0</v>
      </c>
      <c r="K1305" s="67"/>
      <c r="L1305" s="67"/>
      <c r="M1305" s="68" t="s">
        <v>5192</v>
      </c>
      <c r="N1305" s="66">
        <v>235959.0</v>
      </c>
      <c r="O1305" s="66">
        <v>2.0130426E7</v>
      </c>
      <c r="P1305" s="66" t="s">
        <v>5193</v>
      </c>
      <c r="Q1305" s="66">
        <v>81.0</v>
      </c>
      <c r="R1305" s="66">
        <v>2.0130426E7</v>
      </c>
      <c r="S1305" s="69">
        <v>1.0</v>
      </c>
      <c r="T1305" s="69">
        <v>1.0</v>
      </c>
      <c r="U1305" s="71" t="s">
        <v>2608</v>
      </c>
      <c r="V1305" s="71" t="s">
        <v>2609</v>
      </c>
      <c r="W1305" s="71" t="s">
        <v>49</v>
      </c>
      <c r="X1305" s="72"/>
      <c r="Y1305" s="66" t="s">
        <v>18</v>
      </c>
    </row>
    <row r="1306">
      <c r="A1306" s="66" t="s">
        <v>79</v>
      </c>
      <c r="B1306" s="66">
        <v>1.36339966E8</v>
      </c>
      <c r="C1306" s="66" t="s">
        <v>5194</v>
      </c>
      <c r="D1306" s="66" t="s">
        <v>112</v>
      </c>
      <c r="E1306" s="66" t="s">
        <v>5195</v>
      </c>
      <c r="F1306" s="66" t="s">
        <v>5196</v>
      </c>
      <c r="G1306" s="66">
        <v>820.0</v>
      </c>
      <c r="H1306" s="66">
        <v>2.018111E7</v>
      </c>
      <c r="I1306" s="66">
        <v>0.0</v>
      </c>
      <c r="J1306" s="66">
        <v>20.0</v>
      </c>
      <c r="K1306" s="67"/>
      <c r="L1306" s="67"/>
      <c r="M1306" s="68" t="s">
        <v>5197</v>
      </c>
      <c r="N1306" s="66">
        <v>235959.0</v>
      </c>
      <c r="O1306" s="66">
        <v>2.018111E7</v>
      </c>
      <c r="P1306" s="66" t="s">
        <v>5198</v>
      </c>
      <c r="Q1306" s="66">
        <v>67.0</v>
      </c>
      <c r="R1306" s="66">
        <v>2.018111E7</v>
      </c>
      <c r="S1306" s="70">
        <v>1.0</v>
      </c>
      <c r="T1306" s="70">
        <v>0.0</v>
      </c>
      <c r="U1306" s="71" t="s">
        <v>2608</v>
      </c>
      <c r="V1306" s="71" t="s">
        <v>2609</v>
      </c>
      <c r="W1306" s="71" t="s">
        <v>49</v>
      </c>
      <c r="X1306" s="72"/>
      <c r="Y1306" s="65" t="s">
        <v>12</v>
      </c>
    </row>
    <row r="1307">
      <c r="A1307" s="66" t="s">
        <v>79</v>
      </c>
      <c r="B1307" s="66">
        <v>2.2627768E7</v>
      </c>
      <c r="C1307" s="66" t="s">
        <v>5199</v>
      </c>
      <c r="D1307" s="66" t="s">
        <v>106</v>
      </c>
      <c r="E1307" s="66" t="s">
        <v>5200</v>
      </c>
      <c r="F1307" s="66" t="s">
        <v>5201</v>
      </c>
      <c r="G1307" s="66">
        <v>441.0</v>
      </c>
      <c r="H1307" s="66">
        <v>2.0080225E7</v>
      </c>
      <c r="I1307" s="66">
        <v>0.0</v>
      </c>
      <c r="J1307" s="66">
        <v>10.0</v>
      </c>
      <c r="K1307" s="67"/>
      <c r="L1307" s="67"/>
      <c r="M1307" s="68" t="s">
        <v>5202</v>
      </c>
      <c r="N1307" s="66">
        <v>235959.0</v>
      </c>
      <c r="O1307" s="66">
        <v>2.0080225E7</v>
      </c>
      <c r="P1307" s="66" t="s">
        <v>5203</v>
      </c>
      <c r="Q1307" s="66">
        <v>22.0</v>
      </c>
      <c r="R1307" s="66">
        <v>2.0080225E7</v>
      </c>
      <c r="S1307" s="70">
        <v>1.0</v>
      </c>
      <c r="T1307" s="70">
        <v>0.0</v>
      </c>
      <c r="U1307" s="71" t="s">
        <v>2608</v>
      </c>
      <c r="V1307" s="71" t="s">
        <v>2609</v>
      </c>
      <c r="W1307" s="71" t="s">
        <v>49</v>
      </c>
      <c r="X1307" s="72"/>
      <c r="Y1307" s="65" t="s">
        <v>12</v>
      </c>
    </row>
    <row r="1308">
      <c r="A1308" s="65" t="s">
        <v>60</v>
      </c>
      <c r="B1308" s="66">
        <v>1.60434097E8</v>
      </c>
      <c r="C1308" s="65" t="s">
        <v>5204</v>
      </c>
      <c r="D1308" s="65" t="s">
        <v>164</v>
      </c>
      <c r="E1308" s="65" t="s">
        <v>5205</v>
      </c>
      <c r="F1308" s="66" t="s">
        <v>5206</v>
      </c>
      <c r="G1308" s="66">
        <v>486.0</v>
      </c>
      <c r="H1308" s="66">
        <v>2.0050525E7</v>
      </c>
      <c r="I1308" s="66">
        <v>0.0</v>
      </c>
      <c r="J1308" s="66">
        <v>1.0</v>
      </c>
      <c r="K1308" s="67"/>
      <c r="L1308" s="67"/>
      <c r="M1308" s="68" t="s">
        <v>5207</v>
      </c>
      <c r="N1308" s="66">
        <v>235959.0</v>
      </c>
      <c r="O1308" s="66">
        <v>2.0050525E7</v>
      </c>
      <c r="P1308" s="66"/>
      <c r="Q1308" s="66">
        <v>35.0</v>
      </c>
      <c r="R1308" s="66">
        <v>2.0050525E7</v>
      </c>
      <c r="S1308" s="69">
        <v>1.0</v>
      </c>
      <c r="T1308" s="69">
        <v>1.0</v>
      </c>
      <c r="U1308" s="71" t="s">
        <v>2608</v>
      </c>
      <c r="V1308" s="71" t="s">
        <v>2609</v>
      </c>
      <c r="W1308" s="71" t="s">
        <v>49</v>
      </c>
      <c r="X1308" s="65"/>
      <c r="Y1308" s="66" t="s">
        <v>18</v>
      </c>
    </row>
    <row r="1309">
      <c r="A1309" s="73" t="s">
        <v>79</v>
      </c>
      <c r="B1309" s="66">
        <v>7.7717657E7</v>
      </c>
      <c r="C1309" s="65" t="s">
        <v>5208</v>
      </c>
      <c r="D1309" s="65" t="s">
        <v>123</v>
      </c>
      <c r="E1309" s="65" t="s">
        <v>5209</v>
      </c>
      <c r="F1309" s="66" t="s">
        <v>5210</v>
      </c>
      <c r="G1309" s="66">
        <v>1885.0</v>
      </c>
      <c r="H1309" s="66">
        <v>2.0140403E7</v>
      </c>
      <c r="I1309" s="66">
        <v>0.0</v>
      </c>
      <c r="J1309" s="66">
        <v>41.0</v>
      </c>
      <c r="K1309" s="67"/>
      <c r="L1309" s="67"/>
      <c r="M1309" s="68" t="s">
        <v>5211</v>
      </c>
      <c r="N1309" s="66">
        <v>235959.0</v>
      </c>
      <c r="O1309" s="66">
        <v>2.0140403E7</v>
      </c>
      <c r="P1309" s="66" t="s">
        <v>5212</v>
      </c>
      <c r="Q1309" s="66">
        <v>122.0</v>
      </c>
      <c r="R1309" s="66">
        <v>2.0140403E7</v>
      </c>
      <c r="S1309" s="70">
        <v>1.0</v>
      </c>
      <c r="T1309" s="70">
        <v>0.0</v>
      </c>
      <c r="U1309" s="71" t="s">
        <v>2608</v>
      </c>
      <c r="V1309" s="71" t="s">
        <v>2609</v>
      </c>
      <c r="W1309" s="71" t="s">
        <v>49</v>
      </c>
      <c r="X1309" s="72"/>
      <c r="Y1309" s="65" t="s">
        <v>12</v>
      </c>
    </row>
    <row r="1310">
      <c r="A1310" s="65" t="s">
        <v>79</v>
      </c>
      <c r="B1310" s="66">
        <v>1.36401585E8</v>
      </c>
      <c r="C1310" s="65" t="s">
        <v>5213</v>
      </c>
      <c r="D1310" s="65" t="s">
        <v>123</v>
      </c>
      <c r="E1310" s="65" t="s">
        <v>5214</v>
      </c>
      <c r="F1310" s="66" t="s">
        <v>5215</v>
      </c>
      <c r="G1310" s="66">
        <v>349.0</v>
      </c>
      <c r="H1310" s="66">
        <v>2.0181107E7</v>
      </c>
      <c r="I1310" s="66">
        <v>0.0</v>
      </c>
      <c r="J1310" s="66">
        <v>7.0</v>
      </c>
      <c r="K1310" s="67"/>
      <c r="L1310" s="67"/>
      <c r="M1310" s="68" t="s">
        <v>5216</v>
      </c>
      <c r="N1310" s="66">
        <v>235959.0</v>
      </c>
      <c r="O1310" s="66">
        <v>2.0181107E7</v>
      </c>
      <c r="P1310" s="66" t="s">
        <v>2920</v>
      </c>
      <c r="Q1310" s="66">
        <v>12.0</v>
      </c>
      <c r="R1310" s="66">
        <v>2.0181107E7</v>
      </c>
      <c r="S1310" s="70">
        <v>1.0</v>
      </c>
      <c r="T1310" s="70">
        <v>0.0</v>
      </c>
      <c r="U1310" s="71" t="s">
        <v>2608</v>
      </c>
      <c r="V1310" s="71" t="s">
        <v>2609</v>
      </c>
      <c r="W1310" s="71" t="s">
        <v>49</v>
      </c>
      <c r="X1310" s="72"/>
      <c r="Y1310" s="65" t="s">
        <v>12</v>
      </c>
    </row>
    <row r="1311">
      <c r="A1311" s="73" t="s">
        <v>60</v>
      </c>
      <c r="B1311" s="66">
        <v>4.3296688E7</v>
      </c>
      <c r="C1311" s="65" t="s">
        <v>5217</v>
      </c>
      <c r="D1311" s="65" t="s">
        <v>164</v>
      </c>
      <c r="E1311" s="65" t="s">
        <v>5218</v>
      </c>
      <c r="F1311" s="66" t="s">
        <v>5219</v>
      </c>
      <c r="G1311" s="66">
        <v>1069.0</v>
      </c>
      <c r="H1311" s="66">
        <v>2.0010331E7</v>
      </c>
      <c r="I1311" s="66">
        <v>0.0</v>
      </c>
      <c r="J1311" s="66">
        <v>1.0</v>
      </c>
      <c r="K1311" s="67"/>
      <c r="L1311" s="67"/>
      <c r="M1311" s="68" t="s">
        <v>5220</v>
      </c>
      <c r="N1311" s="66">
        <v>235959.0</v>
      </c>
      <c r="O1311" s="66">
        <v>2.0010331E7</v>
      </c>
      <c r="P1311" s="66"/>
      <c r="Q1311" s="66">
        <v>70.0</v>
      </c>
      <c r="R1311" s="66">
        <v>2.0010331E7</v>
      </c>
      <c r="S1311" s="69">
        <v>1.0</v>
      </c>
      <c r="T1311" s="69">
        <v>1.0</v>
      </c>
      <c r="U1311" s="71" t="s">
        <v>2608</v>
      </c>
      <c r="V1311" s="71" t="s">
        <v>2609</v>
      </c>
      <c r="W1311" s="71" t="s">
        <v>49</v>
      </c>
      <c r="X1311" s="65"/>
      <c r="Y1311" s="66" t="s">
        <v>18</v>
      </c>
    </row>
    <row r="1312">
      <c r="A1312" s="73" t="s">
        <v>79</v>
      </c>
      <c r="B1312" s="66">
        <v>9.6661196E7</v>
      </c>
      <c r="C1312" s="65" t="s">
        <v>5221</v>
      </c>
      <c r="D1312" s="65" t="s">
        <v>123</v>
      </c>
      <c r="E1312" s="65" t="s">
        <v>5222</v>
      </c>
      <c r="F1312" s="66" t="s">
        <v>5223</v>
      </c>
      <c r="G1312" s="66">
        <v>1195.0</v>
      </c>
      <c r="H1312" s="66">
        <v>2.0151006E7</v>
      </c>
      <c r="I1312" s="66">
        <v>0.0</v>
      </c>
      <c r="J1312" s="66">
        <v>18.0</v>
      </c>
      <c r="K1312" s="67"/>
      <c r="L1312" s="67"/>
      <c r="M1312" s="68" t="s">
        <v>5224</v>
      </c>
      <c r="N1312" s="66">
        <v>235959.0</v>
      </c>
      <c r="O1312" s="66">
        <v>2.0151006E7</v>
      </c>
      <c r="P1312" s="66" t="s">
        <v>5225</v>
      </c>
      <c r="Q1312" s="66">
        <v>71.0</v>
      </c>
      <c r="R1312" s="66">
        <v>2.0151006E7</v>
      </c>
      <c r="S1312" s="70">
        <v>1.0</v>
      </c>
      <c r="T1312" s="70">
        <v>0.0</v>
      </c>
      <c r="U1312" s="71" t="s">
        <v>2608</v>
      </c>
      <c r="V1312" s="71" t="s">
        <v>2609</v>
      </c>
      <c r="W1312" s="71" t="s">
        <v>49</v>
      </c>
      <c r="X1312" s="72"/>
      <c r="Y1312" s="65" t="s">
        <v>12</v>
      </c>
    </row>
    <row r="1313">
      <c r="A1313" s="66" t="s">
        <v>79</v>
      </c>
      <c r="B1313" s="66">
        <v>6.9086556E7</v>
      </c>
      <c r="C1313" s="66" t="s">
        <v>5226</v>
      </c>
      <c r="D1313" s="66" t="s">
        <v>294</v>
      </c>
      <c r="E1313" s="66" t="s">
        <v>5227</v>
      </c>
      <c r="F1313" s="66" t="s">
        <v>5228</v>
      </c>
      <c r="G1313" s="66">
        <v>617.0</v>
      </c>
      <c r="H1313" s="66">
        <v>2.0130716E7</v>
      </c>
      <c r="I1313" s="66">
        <v>0.0</v>
      </c>
      <c r="J1313" s="66">
        <v>17.0</v>
      </c>
      <c r="K1313" s="67"/>
      <c r="L1313" s="67"/>
      <c r="M1313" s="68" t="s">
        <v>5229</v>
      </c>
      <c r="N1313" s="66">
        <v>235959.0</v>
      </c>
      <c r="O1313" s="66">
        <v>2.0130716E7</v>
      </c>
      <c r="P1313" s="66" t="s">
        <v>4802</v>
      </c>
      <c r="Q1313" s="66">
        <v>34.0</v>
      </c>
      <c r="R1313" s="66">
        <v>2.0130716E7</v>
      </c>
      <c r="S1313" s="69">
        <v>1.0</v>
      </c>
      <c r="T1313" s="69">
        <v>1.0</v>
      </c>
      <c r="U1313" s="71" t="s">
        <v>2608</v>
      </c>
      <c r="V1313" s="71" t="s">
        <v>2609</v>
      </c>
      <c r="W1313" s="71" t="s">
        <v>49</v>
      </c>
      <c r="X1313" s="72"/>
      <c r="Y1313" s="66" t="s">
        <v>18</v>
      </c>
    </row>
    <row r="1314">
      <c r="A1314" s="66" t="s">
        <v>60</v>
      </c>
      <c r="B1314" s="66">
        <v>1.80604513E8</v>
      </c>
      <c r="C1314" s="66" t="s">
        <v>5230</v>
      </c>
      <c r="D1314" s="66" t="s">
        <v>312</v>
      </c>
      <c r="E1314" s="66" t="s">
        <v>5231</v>
      </c>
      <c r="F1314" s="66" t="s">
        <v>5232</v>
      </c>
      <c r="G1314" s="66">
        <v>628.0</v>
      </c>
      <c r="H1314" s="66">
        <v>2.0060105E7</v>
      </c>
      <c r="I1314" s="66">
        <v>0.0</v>
      </c>
      <c r="J1314" s="66">
        <v>1.0</v>
      </c>
      <c r="K1314" s="67"/>
      <c r="L1314" s="67"/>
      <c r="M1314" s="68" t="s">
        <v>5233</v>
      </c>
      <c r="N1314" s="66">
        <v>235959.0</v>
      </c>
      <c r="O1314" s="66">
        <v>2.0060105E7</v>
      </c>
      <c r="P1314" s="67"/>
      <c r="Q1314" s="66">
        <v>36.0</v>
      </c>
      <c r="R1314" s="66">
        <v>2.0060105E7</v>
      </c>
      <c r="S1314" s="70">
        <v>1.0</v>
      </c>
      <c r="T1314" s="70">
        <v>0.0</v>
      </c>
      <c r="U1314" s="71" t="s">
        <v>2608</v>
      </c>
      <c r="V1314" s="71" t="s">
        <v>2609</v>
      </c>
      <c r="W1314" s="71" t="s">
        <v>51</v>
      </c>
      <c r="X1314" s="72"/>
      <c r="Y1314" s="66" t="s">
        <v>16</v>
      </c>
    </row>
    <row r="1315">
      <c r="A1315" s="73" t="s">
        <v>59</v>
      </c>
      <c r="B1315" s="66">
        <v>1.62465903E8</v>
      </c>
      <c r="C1315" s="65" t="s">
        <v>5234</v>
      </c>
      <c r="D1315" s="65" t="s">
        <v>413</v>
      </c>
      <c r="E1315" s="65" t="s">
        <v>5235</v>
      </c>
      <c r="F1315" s="66" t="s">
        <v>5236</v>
      </c>
      <c r="G1315" s="66">
        <v>704.0</v>
      </c>
      <c r="H1315" s="66">
        <v>2.0160129E7</v>
      </c>
      <c r="I1315" s="66">
        <v>0.0</v>
      </c>
      <c r="J1315" s="66">
        <v>20.0</v>
      </c>
      <c r="K1315" s="67"/>
      <c r="L1315" s="67"/>
      <c r="M1315" s="68" t="s">
        <v>5237</v>
      </c>
      <c r="N1315" s="66">
        <v>235959.0</v>
      </c>
      <c r="O1315" s="66">
        <v>2.0160129E7</v>
      </c>
      <c r="P1315" s="66" t="s">
        <v>571</v>
      </c>
      <c r="Q1315" s="66">
        <v>53.0</v>
      </c>
      <c r="R1315" s="66">
        <v>2.0160129E7</v>
      </c>
      <c r="S1315" s="70">
        <v>1.0</v>
      </c>
      <c r="T1315" s="70">
        <v>0.0</v>
      </c>
      <c r="U1315" s="71" t="s">
        <v>2608</v>
      </c>
      <c r="V1315" s="71" t="s">
        <v>2609</v>
      </c>
      <c r="W1315" s="71" t="s">
        <v>51</v>
      </c>
      <c r="X1315" s="72"/>
      <c r="Y1315" s="66" t="s">
        <v>16</v>
      </c>
    </row>
    <row r="1316">
      <c r="A1316" s="68" t="s">
        <v>59</v>
      </c>
      <c r="B1316" s="66">
        <v>1.92315954E8</v>
      </c>
      <c r="C1316" s="66" t="s">
        <v>5238</v>
      </c>
      <c r="D1316" s="66" t="s">
        <v>312</v>
      </c>
      <c r="E1316" s="66" t="s">
        <v>5239</v>
      </c>
      <c r="F1316" s="66" t="s">
        <v>5240</v>
      </c>
      <c r="G1316" s="66">
        <v>652.0</v>
      </c>
      <c r="H1316" s="66">
        <v>2.0180226E7</v>
      </c>
      <c r="I1316" s="66">
        <v>0.0</v>
      </c>
      <c r="J1316" s="66">
        <v>23.0</v>
      </c>
      <c r="K1316" s="67"/>
      <c r="L1316" s="67"/>
      <c r="M1316" s="68" t="s">
        <v>5241</v>
      </c>
      <c r="N1316" s="66">
        <v>235959.0</v>
      </c>
      <c r="O1316" s="66">
        <v>2.0180226E7</v>
      </c>
      <c r="P1316" s="66" t="s">
        <v>571</v>
      </c>
      <c r="Q1316" s="66">
        <v>58.0</v>
      </c>
      <c r="R1316" s="66">
        <v>2.0180226E7</v>
      </c>
      <c r="S1316" s="70">
        <v>1.0</v>
      </c>
      <c r="T1316" s="70">
        <v>0.0</v>
      </c>
      <c r="U1316" s="71" t="s">
        <v>2608</v>
      </c>
      <c r="V1316" s="71" t="s">
        <v>2609</v>
      </c>
      <c r="W1316" s="71" t="s">
        <v>51</v>
      </c>
      <c r="X1316" s="72"/>
      <c r="Y1316" s="66" t="s">
        <v>16</v>
      </c>
    </row>
    <row r="1317">
      <c r="A1317" s="68" t="s">
        <v>59</v>
      </c>
      <c r="B1317" s="66">
        <v>1.7591704E8</v>
      </c>
      <c r="C1317" s="66" t="s">
        <v>5242</v>
      </c>
      <c r="D1317" s="66" t="s">
        <v>413</v>
      </c>
      <c r="E1317" s="66" t="s">
        <v>5243</v>
      </c>
      <c r="F1317" s="66" t="s">
        <v>5244</v>
      </c>
      <c r="G1317" s="66">
        <v>551.0</v>
      </c>
      <c r="H1317" s="66">
        <v>2.0161114E7</v>
      </c>
      <c r="I1317" s="66">
        <v>0.0</v>
      </c>
      <c r="J1317" s="66">
        <v>6.0</v>
      </c>
      <c r="K1317" s="67"/>
      <c r="L1317" s="67"/>
      <c r="M1317" s="68" t="s">
        <v>5245</v>
      </c>
      <c r="N1317" s="66">
        <v>235959.0</v>
      </c>
      <c r="O1317" s="66">
        <v>2.0161114E7</v>
      </c>
      <c r="P1317" s="66"/>
      <c r="Q1317" s="66">
        <v>21.0</v>
      </c>
      <c r="R1317" s="66">
        <v>2.0161114E7</v>
      </c>
      <c r="S1317" s="70">
        <v>1.0</v>
      </c>
      <c r="T1317" s="70">
        <v>0.0</v>
      </c>
      <c r="U1317" s="71" t="s">
        <v>2608</v>
      </c>
      <c r="V1317" s="71" t="s">
        <v>2609</v>
      </c>
      <c r="W1317" s="71" t="s">
        <v>51</v>
      </c>
      <c r="X1317" s="72"/>
      <c r="Y1317" s="66" t="s">
        <v>16</v>
      </c>
    </row>
    <row r="1318">
      <c r="A1318" s="74" t="s">
        <v>24</v>
      </c>
      <c r="B1318" s="66">
        <v>4.0484678E7</v>
      </c>
      <c r="C1318" s="65" t="s">
        <v>5246</v>
      </c>
      <c r="D1318" s="65" t="s">
        <v>312</v>
      </c>
      <c r="E1318" s="65" t="s">
        <v>5247</v>
      </c>
      <c r="F1318" s="66" t="s">
        <v>5248</v>
      </c>
      <c r="G1318" s="66">
        <v>2284.0</v>
      </c>
      <c r="H1318" s="66">
        <v>2.0150714E7</v>
      </c>
      <c r="I1318" s="66">
        <v>0.0</v>
      </c>
      <c r="J1318" s="66">
        <v>7.0</v>
      </c>
      <c r="K1318" s="67"/>
      <c r="L1318" s="67"/>
      <c r="M1318" s="66" t="s">
        <v>121</v>
      </c>
      <c r="N1318" s="66">
        <v>235959.0</v>
      </c>
      <c r="O1318" s="66">
        <v>2.0150714E7</v>
      </c>
      <c r="P1318" s="66"/>
      <c r="Q1318" s="66">
        <v>143.0</v>
      </c>
      <c r="R1318" s="66">
        <v>2.0150714E7</v>
      </c>
      <c r="S1318" s="70">
        <v>1.0</v>
      </c>
      <c r="T1318" s="70">
        <v>0.0</v>
      </c>
      <c r="U1318" s="71" t="s">
        <v>2608</v>
      </c>
      <c r="V1318" s="71" t="s">
        <v>2609</v>
      </c>
      <c r="W1318" s="71" t="s">
        <v>51</v>
      </c>
      <c r="X1318" s="72"/>
      <c r="Y1318" s="66" t="s">
        <v>16</v>
      </c>
    </row>
    <row r="1319">
      <c r="A1319" s="66" t="s">
        <v>60</v>
      </c>
      <c r="B1319" s="66">
        <v>2.2526372E8</v>
      </c>
      <c r="C1319" s="66" t="s">
        <v>5249</v>
      </c>
      <c r="D1319" s="66" t="s">
        <v>112</v>
      </c>
      <c r="E1319" s="66" t="s">
        <v>5250</v>
      </c>
      <c r="F1319" s="66" t="s">
        <v>5251</v>
      </c>
      <c r="G1319" s="66">
        <v>1334.0</v>
      </c>
      <c r="H1319" s="66">
        <v>2.0071027E7</v>
      </c>
      <c r="I1319" s="66">
        <v>0.0</v>
      </c>
      <c r="J1319" s="66">
        <v>1.0</v>
      </c>
      <c r="K1319" s="67"/>
      <c r="L1319" s="67"/>
      <c r="M1319" s="68" t="s">
        <v>5252</v>
      </c>
      <c r="N1319" s="66">
        <v>235959.0</v>
      </c>
      <c r="O1319" s="66">
        <v>2.0071027E7</v>
      </c>
      <c r="P1319" s="67"/>
      <c r="Q1319" s="66">
        <v>71.0</v>
      </c>
      <c r="R1319" s="66">
        <v>2.0071027E7</v>
      </c>
      <c r="S1319" s="70">
        <v>1.0</v>
      </c>
      <c r="T1319" s="70">
        <v>0.0</v>
      </c>
      <c r="U1319" s="71" t="s">
        <v>2608</v>
      </c>
      <c r="V1319" s="71" t="s">
        <v>2609</v>
      </c>
      <c r="W1319" s="71" t="s">
        <v>49</v>
      </c>
      <c r="X1319" s="72"/>
      <c r="Y1319" s="65" t="s">
        <v>12</v>
      </c>
    </row>
    <row r="1320">
      <c r="A1320" s="65" t="s">
        <v>69</v>
      </c>
      <c r="B1320" s="66">
        <v>7584553.0</v>
      </c>
      <c r="C1320" s="65" t="s">
        <v>5253</v>
      </c>
      <c r="D1320" s="65" t="s">
        <v>123</v>
      </c>
      <c r="E1320" s="65" t="s">
        <v>5254</v>
      </c>
      <c r="F1320" s="66" t="s">
        <v>5255</v>
      </c>
      <c r="G1320" s="66">
        <v>2185.0</v>
      </c>
      <c r="H1320" s="66">
        <v>2.0180413E7</v>
      </c>
      <c r="I1320" s="66">
        <v>0.0</v>
      </c>
      <c r="J1320" s="66">
        <v>48.0</v>
      </c>
      <c r="K1320" s="67"/>
      <c r="L1320" s="67"/>
      <c r="M1320" s="68" t="s">
        <v>5256</v>
      </c>
      <c r="N1320" s="66">
        <v>235959.0</v>
      </c>
      <c r="O1320" s="66">
        <v>2.0180413E7</v>
      </c>
      <c r="P1320" s="66" t="s">
        <v>5257</v>
      </c>
      <c r="Q1320" s="66">
        <v>84.0</v>
      </c>
      <c r="R1320" s="66">
        <v>2.0180413E7</v>
      </c>
      <c r="S1320" s="70">
        <v>1.0</v>
      </c>
      <c r="T1320" s="70">
        <v>0.0</v>
      </c>
      <c r="U1320" s="71" t="s">
        <v>2608</v>
      </c>
      <c r="V1320" s="71" t="s">
        <v>2609</v>
      </c>
      <c r="W1320" s="71" t="s">
        <v>49</v>
      </c>
      <c r="X1320" s="65"/>
      <c r="Y1320" s="65" t="s">
        <v>12</v>
      </c>
    </row>
    <row r="1321">
      <c r="A1321" s="73" t="s">
        <v>60</v>
      </c>
      <c r="B1321" s="66">
        <v>1.45001795E8</v>
      </c>
      <c r="C1321" s="65" t="s">
        <v>5258</v>
      </c>
      <c r="D1321" s="65" t="s">
        <v>164</v>
      </c>
      <c r="E1321" s="65" t="s">
        <v>5259</v>
      </c>
      <c r="F1321" s="66" t="s">
        <v>5260</v>
      </c>
      <c r="G1321" s="66">
        <v>1972.0</v>
      </c>
      <c r="H1321" s="66">
        <v>2.0041024E7</v>
      </c>
      <c r="I1321" s="66">
        <v>0.0</v>
      </c>
      <c r="J1321" s="66">
        <v>2.0</v>
      </c>
      <c r="K1321" s="67"/>
      <c r="L1321" s="67"/>
      <c r="M1321" s="68" t="s">
        <v>5261</v>
      </c>
      <c r="N1321" s="66">
        <v>235959.0</v>
      </c>
      <c r="O1321" s="66">
        <v>2.0041024E7</v>
      </c>
      <c r="P1321" s="66"/>
      <c r="Q1321" s="66">
        <v>97.0</v>
      </c>
      <c r="R1321" s="66">
        <v>2.0041024E7</v>
      </c>
      <c r="S1321" s="69">
        <v>1.0</v>
      </c>
      <c r="T1321" s="69">
        <v>1.0</v>
      </c>
      <c r="U1321" s="71" t="s">
        <v>2608</v>
      </c>
      <c r="V1321" s="71" t="s">
        <v>2609</v>
      </c>
      <c r="W1321" s="71" t="s">
        <v>49</v>
      </c>
      <c r="X1321" s="72"/>
      <c r="Y1321" s="66" t="s">
        <v>18</v>
      </c>
    </row>
    <row r="1322">
      <c r="A1322" s="73" t="s">
        <v>72</v>
      </c>
      <c r="B1322" s="66">
        <v>3560428.0</v>
      </c>
      <c r="C1322" s="65" t="s">
        <v>5262</v>
      </c>
      <c r="D1322" s="65" t="s">
        <v>118</v>
      </c>
      <c r="E1322" s="65" t="s">
        <v>5263</v>
      </c>
      <c r="F1322" s="66" t="s">
        <v>5264</v>
      </c>
      <c r="G1322" s="66">
        <v>107828.0</v>
      </c>
      <c r="H1322" s="66">
        <v>2.0021231E7</v>
      </c>
      <c r="I1322" s="66">
        <v>0.0</v>
      </c>
      <c r="J1322" s="66">
        <v>1.0</v>
      </c>
      <c r="K1322" s="67"/>
      <c r="L1322" s="67"/>
      <c r="M1322" s="66"/>
      <c r="N1322" s="66">
        <v>235959.0</v>
      </c>
      <c r="O1322" s="66">
        <v>2.0020101E7</v>
      </c>
      <c r="P1322" s="66" t="s">
        <v>5265</v>
      </c>
      <c r="Q1322" s="66">
        <v>7941.0</v>
      </c>
      <c r="R1322" s="66">
        <v>2.0020101E7</v>
      </c>
      <c r="S1322" s="70">
        <v>1.0</v>
      </c>
      <c r="T1322" s="70">
        <v>0.0</v>
      </c>
      <c r="U1322" s="71" t="s">
        <v>2608</v>
      </c>
      <c r="V1322" s="71" t="s">
        <v>2609</v>
      </c>
      <c r="W1322" s="71" t="s">
        <v>49</v>
      </c>
      <c r="X1322" s="72"/>
      <c r="Y1322" s="66" t="s">
        <v>18</v>
      </c>
    </row>
    <row r="1323">
      <c r="A1323" s="74" t="s">
        <v>59</v>
      </c>
      <c r="B1323" s="66">
        <v>9.1582185E7</v>
      </c>
      <c r="C1323" s="65" t="s">
        <v>5266</v>
      </c>
      <c r="D1323" s="65" t="s">
        <v>112</v>
      </c>
      <c r="E1323" s="65" t="s">
        <v>5267</v>
      </c>
      <c r="F1323" s="66" t="s">
        <v>5268</v>
      </c>
      <c r="G1323" s="66">
        <v>461.0</v>
      </c>
      <c r="H1323" s="66">
        <v>2.0090907E7</v>
      </c>
      <c r="I1323" s="66">
        <v>0.0</v>
      </c>
      <c r="J1323" s="66">
        <v>1.0</v>
      </c>
      <c r="K1323" s="67"/>
      <c r="L1323" s="67"/>
      <c r="M1323" s="68" t="s">
        <v>5269</v>
      </c>
      <c r="N1323" s="66">
        <v>235959.0</v>
      </c>
      <c r="O1323" s="66">
        <v>2.0090907E7</v>
      </c>
      <c r="P1323" s="66"/>
      <c r="Q1323" s="66">
        <v>21.0</v>
      </c>
      <c r="R1323" s="66">
        <v>2.0090907E7</v>
      </c>
      <c r="S1323" s="70">
        <v>1.0</v>
      </c>
      <c r="T1323" s="70">
        <v>0.0</v>
      </c>
      <c r="U1323" s="71" t="s">
        <v>2608</v>
      </c>
      <c r="V1323" s="71" t="s">
        <v>2609</v>
      </c>
      <c r="W1323" s="71" t="s">
        <v>49</v>
      </c>
      <c r="X1323" s="72"/>
      <c r="Y1323" s="65" t="s">
        <v>12</v>
      </c>
    </row>
    <row r="1324">
      <c r="A1324" s="66" t="s">
        <v>60</v>
      </c>
      <c r="B1324" s="66">
        <v>3.41908795E8</v>
      </c>
      <c r="C1324" s="66" t="s">
        <v>5270</v>
      </c>
      <c r="D1324" s="66" t="s">
        <v>164</v>
      </c>
      <c r="E1324" s="66" t="s">
        <v>5271</v>
      </c>
      <c r="F1324" s="66" t="s">
        <v>5272</v>
      </c>
      <c r="G1324" s="66">
        <v>669.0</v>
      </c>
      <c r="H1324" s="66">
        <v>2.0130614E7</v>
      </c>
      <c r="I1324" s="66">
        <v>0.0</v>
      </c>
      <c r="J1324" s="66">
        <v>2.0</v>
      </c>
      <c r="K1324" s="67"/>
      <c r="L1324" s="67"/>
      <c r="M1324" s="68" t="s">
        <v>5273</v>
      </c>
      <c r="N1324" s="66">
        <v>235959.0</v>
      </c>
      <c r="O1324" s="66">
        <v>2.0130614E7</v>
      </c>
      <c r="P1324" s="67"/>
      <c r="Q1324" s="66">
        <v>41.0</v>
      </c>
      <c r="R1324" s="66">
        <v>2.0130614E7</v>
      </c>
      <c r="S1324" s="69">
        <v>1.0</v>
      </c>
      <c r="T1324" s="69">
        <v>1.0</v>
      </c>
      <c r="U1324" s="71" t="s">
        <v>2608</v>
      </c>
      <c r="V1324" s="71" t="s">
        <v>2609</v>
      </c>
      <c r="W1324" s="71" t="s">
        <v>49</v>
      </c>
      <c r="X1324" s="72"/>
      <c r="Y1324" s="66" t="s">
        <v>18</v>
      </c>
    </row>
    <row r="1325">
      <c r="A1325" s="66" t="s">
        <v>60</v>
      </c>
      <c r="B1325" s="66">
        <v>9.2415595E7</v>
      </c>
      <c r="C1325" s="66" t="s">
        <v>5274</v>
      </c>
      <c r="D1325" s="66" t="s">
        <v>106</v>
      </c>
      <c r="E1325" s="66" t="s">
        <v>5275</v>
      </c>
      <c r="F1325" s="66" t="s">
        <v>5276</v>
      </c>
      <c r="G1325" s="66">
        <v>2608.0</v>
      </c>
      <c r="H1325" s="66">
        <v>2.0021117E7</v>
      </c>
      <c r="I1325" s="66">
        <v>0.0</v>
      </c>
      <c r="J1325" s="66">
        <v>2.0</v>
      </c>
      <c r="K1325" s="67"/>
      <c r="L1325" s="67"/>
      <c r="M1325" s="68" t="s">
        <v>5277</v>
      </c>
      <c r="N1325" s="66">
        <v>235959.0</v>
      </c>
      <c r="O1325" s="66">
        <v>2.0021117E7</v>
      </c>
      <c r="P1325" s="67"/>
      <c r="Q1325" s="66">
        <v>96.0</v>
      </c>
      <c r="R1325" s="66">
        <v>2.0021117E7</v>
      </c>
      <c r="S1325" s="70">
        <v>1.0</v>
      </c>
      <c r="T1325" s="70">
        <v>0.0</v>
      </c>
      <c r="U1325" s="71" t="s">
        <v>2608</v>
      </c>
      <c r="V1325" s="71" t="s">
        <v>2609</v>
      </c>
      <c r="W1325" s="71" t="s">
        <v>49</v>
      </c>
      <c r="X1325" s="72"/>
      <c r="Y1325" s="65" t="s">
        <v>12</v>
      </c>
    </row>
    <row r="1326">
      <c r="A1326" s="66" t="s">
        <v>43</v>
      </c>
      <c r="B1326" s="66">
        <v>3237814.0</v>
      </c>
      <c r="C1326" s="66" t="s">
        <v>5278</v>
      </c>
      <c r="D1326" s="66" t="s">
        <v>112</v>
      </c>
      <c r="E1326" s="66" t="s">
        <v>5279</v>
      </c>
      <c r="F1326" s="66" t="s">
        <v>5280</v>
      </c>
      <c r="G1326" s="66">
        <v>1282.0</v>
      </c>
      <c r="H1326" s="66">
        <v>2.0161215E7</v>
      </c>
      <c r="I1326" s="66">
        <v>0.0</v>
      </c>
      <c r="J1326" s="66">
        <v>18.0</v>
      </c>
      <c r="K1326" s="67"/>
      <c r="L1326" s="67"/>
      <c r="M1326" s="68" t="s">
        <v>5281</v>
      </c>
      <c r="N1326" s="66">
        <v>235959.0</v>
      </c>
      <c r="O1326" s="66">
        <v>2.0161215E7</v>
      </c>
      <c r="P1326" s="66" t="s">
        <v>737</v>
      </c>
      <c r="Q1326" s="66">
        <v>75.0</v>
      </c>
      <c r="R1326" s="66">
        <v>2.0161215E7</v>
      </c>
      <c r="S1326" s="70">
        <v>1.0</v>
      </c>
      <c r="T1326" s="70">
        <v>0.0</v>
      </c>
      <c r="U1326" s="71" t="s">
        <v>2608</v>
      </c>
      <c r="V1326" s="71" t="s">
        <v>2609</v>
      </c>
      <c r="W1326" s="71" t="s">
        <v>49</v>
      </c>
      <c r="X1326" s="67"/>
      <c r="Y1326" s="65" t="s">
        <v>12</v>
      </c>
    </row>
    <row r="1327">
      <c r="A1327" s="65" t="s">
        <v>60</v>
      </c>
      <c r="B1327" s="66">
        <v>2.0548546E7</v>
      </c>
      <c r="C1327" s="65" t="s">
        <v>5282</v>
      </c>
      <c r="D1327" s="65" t="s">
        <v>112</v>
      </c>
      <c r="E1327" s="65" t="s">
        <v>5283</v>
      </c>
      <c r="F1327" s="66" t="s">
        <v>5284</v>
      </c>
      <c r="G1327" s="66">
        <v>489.0</v>
      </c>
      <c r="H1327" s="66">
        <v>2.0000721E7</v>
      </c>
      <c r="I1327" s="66">
        <v>0.0</v>
      </c>
      <c r="J1327" s="66">
        <v>2.0</v>
      </c>
      <c r="K1327" s="67"/>
      <c r="L1327" s="67"/>
      <c r="M1327" s="68" t="s">
        <v>5285</v>
      </c>
      <c r="N1327" s="66">
        <v>235959.0</v>
      </c>
      <c r="O1327" s="66">
        <v>2.0000721E7</v>
      </c>
      <c r="P1327" s="66"/>
      <c r="Q1327" s="66">
        <v>27.0</v>
      </c>
      <c r="R1327" s="66">
        <v>2.0000721E7</v>
      </c>
      <c r="S1327" s="70">
        <v>1.0</v>
      </c>
      <c r="T1327" s="70">
        <v>0.0</v>
      </c>
      <c r="U1327" s="71" t="s">
        <v>2608</v>
      </c>
      <c r="V1327" s="71" t="s">
        <v>2609</v>
      </c>
      <c r="W1327" s="71" t="s">
        <v>49</v>
      </c>
      <c r="X1327" s="72"/>
      <c r="Y1327" s="65" t="s">
        <v>12</v>
      </c>
    </row>
    <row r="1328">
      <c r="A1328" s="65" t="s">
        <v>60</v>
      </c>
      <c r="B1328" s="66">
        <v>3.8594668E7</v>
      </c>
      <c r="C1328" s="65" t="s">
        <v>5286</v>
      </c>
      <c r="D1328" s="65" t="s">
        <v>112</v>
      </c>
      <c r="E1328" s="65" t="s">
        <v>5287</v>
      </c>
      <c r="F1328" s="66" t="s">
        <v>5288</v>
      </c>
      <c r="G1328" s="66">
        <v>1038.0</v>
      </c>
      <c r="H1328" s="66">
        <v>2.0010121E7</v>
      </c>
      <c r="I1328" s="66">
        <v>0.0</v>
      </c>
      <c r="J1328" s="66">
        <v>1.0</v>
      </c>
      <c r="K1328" s="67"/>
      <c r="L1328" s="67"/>
      <c r="M1328" s="68" t="s">
        <v>5289</v>
      </c>
      <c r="N1328" s="66">
        <v>235959.0</v>
      </c>
      <c r="O1328" s="66">
        <v>2.0010121E7</v>
      </c>
      <c r="P1328" s="67"/>
      <c r="Q1328" s="66">
        <v>47.0</v>
      </c>
      <c r="R1328" s="66">
        <v>2.0010121E7</v>
      </c>
      <c r="S1328" s="70">
        <v>1.0</v>
      </c>
      <c r="T1328" s="70">
        <v>0.0</v>
      </c>
      <c r="U1328" s="71" t="s">
        <v>2608</v>
      </c>
      <c r="V1328" s="71" t="s">
        <v>2609</v>
      </c>
      <c r="W1328" s="71" t="s">
        <v>49</v>
      </c>
      <c r="X1328" s="65"/>
      <c r="Y1328" s="65" t="s">
        <v>12</v>
      </c>
    </row>
    <row r="1329">
      <c r="A1329" s="66" t="s">
        <v>15</v>
      </c>
      <c r="B1329" s="66">
        <v>1845173.0</v>
      </c>
      <c r="C1329" s="66" t="s">
        <v>5290</v>
      </c>
      <c r="D1329" s="66" t="s">
        <v>123</v>
      </c>
      <c r="E1329" s="66" t="s">
        <v>5291</v>
      </c>
      <c r="F1329" s="66" t="s">
        <v>5292</v>
      </c>
      <c r="G1329" s="66">
        <v>362.0</v>
      </c>
      <c r="H1329" s="66">
        <v>2.0190628E7</v>
      </c>
      <c r="I1329" s="66">
        <v>0.0</v>
      </c>
      <c r="J1329" s="66">
        <v>10.0</v>
      </c>
      <c r="K1329" s="67"/>
      <c r="L1329" s="67"/>
      <c r="M1329" s="68" t="s">
        <v>5293</v>
      </c>
      <c r="N1329" s="66">
        <v>235959.0</v>
      </c>
      <c r="O1329" s="66">
        <v>2.0190628E7</v>
      </c>
      <c r="P1329" s="66"/>
      <c r="Q1329" s="66">
        <v>20.0</v>
      </c>
      <c r="R1329" s="66">
        <v>2.0190628E7</v>
      </c>
      <c r="S1329" s="70">
        <v>1.0</v>
      </c>
      <c r="T1329" s="70">
        <v>0.0</v>
      </c>
      <c r="U1329" s="71" t="s">
        <v>2608</v>
      </c>
      <c r="V1329" s="71" t="s">
        <v>2609</v>
      </c>
      <c r="W1329" s="71" t="s">
        <v>49</v>
      </c>
      <c r="X1329" s="72"/>
      <c r="Y1329" s="65" t="s">
        <v>12</v>
      </c>
    </row>
    <row r="1330">
      <c r="A1330" s="66" t="s">
        <v>60</v>
      </c>
      <c r="B1330" s="66">
        <v>1.0257628E8</v>
      </c>
      <c r="C1330" s="66" t="s">
        <v>5294</v>
      </c>
      <c r="D1330" s="66" t="s">
        <v>123</v>
      </c>
      <c r="E1330" s="66" t="s">
        <v>5295</v>
      </c>
      <c r="F1330" s="66" t="s">
        <v>3734</v>
      </c>
      <c r="G1330" s="66">
        <v>1344.0</v>
      </c>
      <c r="H1330" s="66">
        <v>2.0030403E7</v>
      </c>
      <c r="I1330" s="66">
        <v>0.0</v>
      </c>
      <c r="J1330" s="66">
        <v>2.0</v>
      </c>
      <c r="K1330" s="67"/>
      <c r="L1330" s="67"/>
      <c r="M1330" s="68" t="s">
        <v>3735</v>
      </c>
      <c r="N1330" s="66">
        <v>235959.0</v>
      </c>
      <c r="O1330" s="66">
        <v>2.0030403E7</v>
      </c>
      <c r="P1330" s="67"/>
      <c r="Q1330" s="66">
        <v>59.0</v>
      </c>
      <c r="R1330" s="66">
        <v>2.0030403E7</v>
      </c>
      <c r="S1330" s="76">
        <v>1.0</v>
      </c>
      <c r="T1330" s="70">
        <v>0.0</v>
      </c>
      <c r="U1330" s="71" t="s">
        <v>2608</v>
      </c>
      <c r="V1330" s="71" t="s">
        <v>2609</v>
      </c>
      <c r="W1330" s="71" t="s">
        <v>49</v>
      </c>
      <c r="X1330" s="67"/>
      <c r="Y1330" s="65" t="s">
        <v>12</v>
      </c>
    </row>
    <row r="1331">
      <c r="A1331" s="65" t="s">
        <v>60</v>
      </c>
      <c r="B1331" s="66">
        <v>3.184566E7</v>
      </c>
      <c r="C1331" s="65" t="s">
        <v>5296</v>
      </c>
      <c r="D1331" s="65" t="s">
        <v>118</v>
      </c>
      <c r="E1331" s="65" t="s">
        <v>5297</v>
      </c>
      <c r="F1331" s="66" t="s">
        <v>5298</v>
      </c>
      <c r="G1331" s="66">
        <v>4739.0</v>
      </c>
      <c r="H1331" s="66">
        <v>2.0001126E7</v>
      </c>
      <c r="I1331" s="66">
        <v>0.0</v>
      </c>
      <c r="J1331" s="66">
        <v>1.0</v>
      </c>
      <c r="K1331" s="67"/>
      <c r="L1331" s="67"/>
      <c r="M1331" s="68" t="s">
        <v>5299</v>
      </c>
      <c r="N1331" s="66">
        <v>235959.0</v>
      </c>
      <c r="O1331" s="66">
        <v>2.0001126E7</v>
      </c>
      <c r="P1331" s="66"/>
      <c r="Q1331" s="66">
        <v>379.0</v>
      </c>
      <c r="R1331" s="66">
        <v>2.0001126E7</v>
      </c>
      <c r="S1331" s="69">
        <v>1.0</v>
      </c>
      <c r="T1331" s="69">
        <v>1.0</v>
      </c>
      <c r="U1331" s="71" t="s">
        <v>2608</v>
      </c>
      <c r="V1331" s="71" t="s">
        <v>2609</v>
      </c>
      <c r="W1331" s="71" t="s">
        <v>49</v>
      </c>
      <c r="X1331" s="72"/>
      <c r="Y1331" s="66" t="s">
        <v>18</v>
      </c>
    </row>
    <row r="1332">
      <c r="A1332" s="68" t="s">
        <v>59</v>
      </c>
      <c r="B1332" s="66">
        <v>2.06812062E8</v>
      </c>
      <c r="C1332" s="66" t="s">
        <v>468</v>
      </c>
      <c r="D1332" s="66" t="s">
        <v>118</v>
      </c>
      <c r="E1332" s="66" t="s">
        <v>469</v>
      </c>
      <c r="F1332" s="66" t="s">
        <v>5300</v>
      </c>
      <c r="G1332" s="66">
        <v>1149.0</v>
      </c>
      <c r="H1332" s="66">
        <v>2.0190307E7</v>
      </c>
      <c r="I1332" s="66">
        <v>0.0</v>
      </c>
      <c r="J1332" s="66">
        <v>34.0</v>
      </c>
      <c r="K1332" s="67"/>
      <c r="L1332" s="67"/>
      <c r="M1332" s="68" t="s">
        <v>5301</v>
      </c>
      <c r="N1332" s="66">
        <v>235959.0</v>
      </c>
      <c r="O1332" s="66">
        <v>2.0190307E7</v>
      </c>
      <c r="P1332" s="66" t="s">
        <v>5302</v>
      </c>
      <c r="Q1332" s="66">
        <v>79.0</v>
      </c>
      <c r="R1332" s="66">
        <v>2.0190307E7</v>
      </c>
      <c r="S1332" s="69">
        <v>1.0</v>
      </c>
      <c r="T1332" s="69">
        <v>1.0</v>
      </c>
      <c r="U1332" s="71" t="s">
        <v>2608</v>
      </c>
      <c r="V1332" s="71" t="s">
        <v>2609</v>
      </c>
      <c r="W1332" s="71" t="s">
        <v>49</v>
      </c>
      <c r="X1332" s="72"/>
      <c r="Y1332" s="66" t="s">
        <v>18</v>
      </c>
    </row>
    <row r="1333">
      <c r="A1333" s="66" t="s">
        <v>60</v>
      </c>
      <c r="B1333" s="66">
        <v>4.51923481E8</v>
      </c>
      <c r="C1333" s="66" t="s">
        <v>5303</v>
      </c>
      <c r="D1333" s="66" t="s">
        <v>164</v>
      </c>
      <c r="E1333" s="66" t="s">
        <v>5304</v>
      </c>
      <c r="F1333" s="66" t="s">
        <v>5305</v>
      </c>
      <c r="G1333" s="66">
        <v>955.0</v>
      </c>
      <c r="H1333" s="66">
        <v>2.0191019E7</v>
      </c>
      <c r="I1333" s="66">
        <v>0.0</v>
      </c>
      <c r="J1333" s="66">
        <v>13.0</v>
      </c>
      <c r="K1333" s="67"/>
      <c r="L1333" s="67"/>
      <c r="M1333" s="66" t="s">
        <v>121</v>
      </c>
      <c r="N1333" s="66">
        <v>235959.0</v>
      </c>
      <c r="O1333" s="66">
        <v>2.0191019E7</v>
      </c>
      <c r="P1333" s="66"/>
      <c r="Q1333" s="66">
        <v>52.0</v>
      </c>
      <c r="R1333" s="66">
        <v>2.0191019E7</v>
      </c>
      <c r="S1333" s="69">
        <v>1.0</v>
      </c>
      <c r="T1333" s="69">
        <v>1.0</v>
      </c>
      <c r="U1333" s="71" t="s">
        <v>2608</v>
      </c>
      <c r="V1333" s="71" t="s">
        <v>2609</v>
      </c>
      <c r="W1333" s="71" t="s">
        <v>49</v>
      </c>
      <c r="X1333" s="72"/>
      <c r="Y1333" s="66" t="s">
        <v>18</v>
      </c>
    </row>
    <row r="1334">
      <c r="A1334" s="65" t="s">
        <v>79</v>
      </c>
      <c r="B1334" s="66">
        <v>1.00482361E8</v>
      </c>
      <c r="C1334" s="65" t="s">
        <v>5306</v>
      </c>
      <c r="D1334" s="65" t="s">
        <v>123</v>
      </c>
      <c r="E1334" s="65" t="s">
        <v>5307</v>
      </c>
      <c r="F1334" s="66" t="s">
        <v>5308</v>
      </c>
      <c r="G1334" s="66">
        <v>3541.0</v>
      </c>
      <c r="H1334" s="66">
        <v>2.016013E7</v>
      </c>
      <c r="I1334" s="66">
        <v>0.0</v>
      </c>
      <c r="J1334" s="66">
        <v>43.0</v>
      </c>
      <c r="K1334" s="67"/>
      <c r="L1334" s="67"/>
      <c r="M1334" s="68" t="s">
        <v>5309</v>
      </c>
      <c r="N1334" s="66">
        <v>235959.0</v>
      </c>
      <c r="O1334" s="66">
        <v>2.016013E7</v>
      </c>
      <c r="P1334" s="66" t="s">
        <v>1282</v>
      </c>
      <c r="Q1334" s="66">
        <v>219.0</v>
      </c>
      <c r="R1334" s="66">
        <v>2.016013E7</v>
      </c>
      <c r="S1334" s="70">
        <v>1.0</v>
      </c>
      <c r="T1334" s="70">
        <v>0.0</v>
      </c>
      <c r="U1334" s="71" t="s">
        <v>2608</v>
      </c>
      <c r="V1334" s="71" t="s">
        <v>2609</v>
      </c>
      <c r="W1334" s="71" t="s">
        <v>49</v>
      </c>
      <c r="X1334" s="72"/>
      <c r="Y1334" s="65" t="s">
        <v>12</v>
      </c>
    </row>
    <row r="1335">
      <c r="A1335" s="65" t="s">
        <v>69</v>
      </c>
      <c r="B1335" s="66">
        <v>723776.0</v>
      </c>
      <c r="C1335" s="65" t="s">
        <v>5310</v>
      </c>
      <c r="D1335" s="65" t="s">
        <v>123</v>
      </c>
      <c r="E1335" s="65" t="s">
        <v>5311</v>
      </c>
      <c r="F1335" s="66" t="s">
        <v>5312</v>
      </c>
      <c r="G1335" s="66">
        <v>2276.0</v>
      </c>
      <c r="H1335" s="66">
        <v>2.0150619E7</v>
      </c>
      <c r="I1335" s="66">
        <v>0.0</v>
      </c>
      <c r="J1335" s="66">
        <v>42.0</v>
      </c>
      <c r="K1335" s="67"/>
      <c r="L1335" s="67"/>
      <c r="M1335" s="68" t="s">
        <v>5313</v>
      </c>
      <c r="N1335" s="66">
        <v>235959.0</v>
      </c>
      <c r="O1335" s="66">
        <v>2.0150619E7</v>
      </c>
      <c r="P1335" s="66" t="s">
        <v>3656</v>
      </c>
      <c r="Q1335" s="66">
        <v>152.0</v>
      </c>
      <c r="R1335" s="66">
        <v>2.0150619E7</v>
      </c>
      <c r="S1335" s="70">
        <v>1.0</v>
      </c>
      <c r="T1335" s="70">
        <v>0.0</v>
      </c>
      <c r="U1335" s="71" t="s">
        <v>2608</v>
      </c>
      <c r="V1335" s="71" t="s">
        <v>2609</v>
      </c>
      <c r="W1335" s="71" t="s">
        <v>49</v>
      </c>
      <c r="X1335" s="72"/>
      <c r="Y1335" s="65" t="s">
        <v>12</v>
      </c>
    </row>
    <row r="1336">
      <c r="A1336" s="68" t="s">
        <v>59</v>
      </c>
      <c r="B1336" s="66">
        <v>7.263435E7</v>
      </c>
      <c r="C1336" s="66" t="s">
        <v>5314</v>
      </c>
      <c r="D1336" s="66" t="s">
        <v>112</v>
      </c>
      <c r="E1336" s="66" t="s">
        <v>5315</v>
      </c>
      <c r="F1336" s="66" t="s">
        <v>5316</v>
      </c>
      <c r="G1336" s="66">
        <v>205.0</v>
      </c>
      <c r="H1336" s="66">
        <v>2.0070615E7</v>
      </c>
      <c r="I1336" s="66">
        <v>0.0</v>
      </c>
      <c r="J1336" s="66">
        <v>1.0</v>
      </c>
      <c r="K1336" s="67"/>
      <c r="L1336" s="67"/>
      <c r="M1336" s="68" t="s">
        <v>5317</v>
      </c>
      <c r="N1336" s="66">
        <v>235959.0</v>
      </c>
      <c r="O1336" s="66">
        <v>2.0070615E7</v>
      </c>
      <c r="P1336" s="66"/>
      <c r="Q1336" s="66">
        <v>9.0</v>
      </c>
      <c r="R1336" s="66">
        <v>2.0070615E7</v>
      </c>
      <c r="S1336" s="70">
        <v>1.0</v>
      </c>
      <c r="T1336" s="70">
        <v>0.0</v>
      </c>
      <c r="U1336" s="71" t="s">
        <v>2608</v>
      </c>
      <c r="V1336" s="71" t="s">
        <v>2609</v>
      </c>
      <c r="W1336" s="71" t="s">
        <v>49</v>
      </c>
      <c r="X1336" s="72"/>
      <c r="Y1336" s="65" t="s">
        <v>12</v>
      </c>
    </row>
    <row r="1337">
      <c r="A1337" s="68" t="s">
        <v>24</v>
      </c>
      <c r="B1337" s="66">
        <v>2.859684E7</v>
      </c>
      <c r="C1337" s="66" t="s">
        <v>5318</v>
      </c>
      <c r="D1337" s="66" t="s">
        <v>118</v>
      </c>
      <c r="E1337" s="66" t="s">
        <v>5319</v>
      </c>
      <c r="F1337" s="66" t="s">
        <v>5320</v>
      </c>
      <c r="G1337" s="66">
        <v>712.0</v>
      </c>
      <c r="H1337" s="66">
        <v>2.0130809E7</v>
      </c>
      <c r="I1337" s="66">
        <v>0.0</v>
      </c>
      <c r="J1337" s="66">
        <v>8.0</v>
      </c>
      <c r="K1337" s="67"/>
      <c r="L1337" s="67"/>
      <c r="M1337" s="68" t="s">
        <v>5321</v>
      </c>
      <c r="N1337" s="66">
        <v>235959.0</v>
      </c>
      <c r="O1337" s="66">
        <v>2.0130809E7</v>
      </c>
      <c r="P1337" s="66" t="s">
        <v>5322</v>
      </c>
      <c r="Q1337" s="66">
        <v>28.0</v>
      </c>
      <c r="R1337" s="66">
        <v>2.0130809E7</v>
      </c>
      <c r="S1337" s="69">
        <v>1.0</v>
      </c>
      <c r="T1337" s="69">
        <v>1.0</v>
      </c>
      <c r="U1337" s="71" t="s">
        <v>2608</v>
      </c>
      <c r="V1337" s="71" t="s">
        <v>2609</v>
      </c>
      <c r="W1337" s="71" t="s">
        <v>49</v>
      </c>
      <c r="X1337" s="72"/>
      <c r="Y1337" s="66" t="s">
        <v>18</v>
      </c>
    </row>
    <row r="1338">
      <c r="A1338" s="73" t="s">
        <v>24</v>
      </c>
      <c r="B1338" s="66">
        <v>2.8589671E7</v>
      </c>
      <c r="C1338" s="65" t="s">
        <v>5323</v>
      </c>
      <c r="D1338" s="65" t="s">
        <v>123</v>
      </c>
      <c r="E1338" s="65" t="s">
        <v>5324</v>
      </c>
      <c r="F1338" s="66" t="s">
        <v>5325</v>
      </c>
      <c r="G1338" s="66">
        <v>2761.0</v>
      </c>
      <c r="H1338" s="66">
        <v>2.0130823E7</v>
      </c>
      <c r="I1338" s="66">
        <v>0.0</v>
      </c>
      <c r="J1338" s="66">
        <v>44.0</v>
      </c>
      <c r="K1338" s="67"/>
      <c r="L1338" s="67"/>
      <c r="M1338" s="68" t="s">
        <v>5326</v>
      </c>
      <c r="N1338" s="66">
        <v>235959.0</v>
      </c>
      <c r="O1338" s="66">
        <v>2.0130823E7</v>
      </c>
      <c r="P1338" s="66" t="s">
        <v>239</v>
      </c>
      <c r="Q1338" s="66">
        <v>189.0</v>
      </c>
      <c r="R1338" s="66">
        <v>2.0130823E7</v>
      </c>
      <c r="S1338" s="70">
        <v>1.0</v>
      </c>
      <c r="T1338" s="70">
        <v>0.0</v>
      </c>
      <c r="U1338" s="71" t="s">
        <v>2608</v>
      </c>
      <c r="V1338" s="71" t="s">
        <v>2609</v>
      </c>
      <c r="W1338" s="71" t="s">
        <v>49</v>
      </c>
      <c r="X1338" s="72"/>
      <c r="Y1338" s="65" t="s">
        <v>12</v>
      </c>
    </row>
    <row r="1339">
      <c r="A1339" s="68" t="s">
        <v>59</v>
      </c>
      <c r="B1339" s="66">
        <v>1.34409044E8</v>
      </c>
      <c r="C1339" s="66" t="s">
        <v>5327</v>
      </c>
      <c r="D1339" s="66" t="s">
        <v>5328</v>
      </c>
      <c r="E1339" s="66" t="s">
        <v>5329</v>
      </c>
      <c r="F1339" s="66" t="s">
        <v>5330</v>
      </c>
      <c r="G1339" s="66">
        <v>452.0</v>
      </c>
      <c r="H1339" s="66">
        <v>2.0131011E7</v>
      </c>
      <c r="I1339" s="66">
        <v>0.0</v>
      </c>
      <c r="J1339" s="66">
        <v>1.0</v>
      </c>
      <c r="K1339" s="67"/>
      <c r="L1339" s="67"/>
      <c r="M1339" s="68" t="s">
        <v>5331</v>
      </c>
      <c r="N1339" s="66">
        <v>235959.0</v>
      </c>
      <c r="O1339" s="66">
        <v>2.0131011E7</v>
      </c>
      <c r="P1339" s="67"/>
      <c r="Q1339" s="66">
        <v>22.0</v>
      </c>
      <c r="R1339" s="66">
        <v>2.0131011E7</v>
      </c>
      <c r="S1339" s="69">
        <v>1.0</v>
      </c>
      <c r="T1339" s="69">
        <v>1.0</v>
      </c>
      <c r="U1339" s="71" t="s">
        <v>2608</v>
      </c>
      <c r="V1339" s="71" t="s">
        <v>2609</v>
      </c>
      <c r="W1339" s="71" t="s">
        <v>51</v>
      </c>
      <c r="X1339" s="72"/>
      <c r="Y1339" s="65" t="s">
        <v>22</v>
      </c>
    </row>
    <row r="1340">
      <c r="A1340" s="65" t="s">
        <v>60</v>
      </c>
      <c r="B1340" s="66">
        <v>2.63712565E8</v>
      </c>
      <c r="C1340" s="65" t="s">
        <v>5332</v>
      </c>
      <c r="D1340" s="65" t="s">
        <v>112</v>
      </c>
      <c r="E1340" s="65" t="s">
        <v>5333</v>
      </c>
      <c r="F1340" s="66" t="s">
        <v>5334</v>
      </c>
      <c r="G1340" s="66">
        <v>860.0</v>
      </c>
      <c r="H1340" s="66">
        <v>2.0090304E7</v>
      </c>
      <c r="I1340" s="66">
        <v>0.0</v>
      </c>
      <c r="J1340" s="66">
        <v>1.0</v>
      </c>
      <c r="K1340" s="67"/>
      <c r="L1340" s="67"/>
      <c r="M1340" s="68" t="s">
        <v>5335</v>
      </c>
      <c r="N1340" s="66">
        <v>235959.0</v>
      </c>
      <c r="O1340" s="66">
        <v>2.0090304E7</v>
      </c>
      <c r="P1340" s="66"/>
      <c r="Q1340" s="66">
        <v>54.0</v>
      </c>
      <c r="R1340" s="66">
        <v>2.0090304E7</v>
      </c>
      <c r="S1340" s="70">
        <v>1.0</v>
      </c>
      <c r="T1340" s="70">
        <v>0.0</v>
      </c>
      <c r="U1340" s="71" t="s">
        <v>2608</v>
      </c>
      <c r="V1340" s="71" t="s">
        <v>2609</v>
      </c>
      <c r="W1340" s="71" t="s">
        <v>49</v>
      </c>
      <c r="X1340" s="72"/>
      <c r="Y1340" s="65" t="s">
        <v>12</v>
      </c>
    </row>
    <row r="1341">
      <c r="A1341" s="66" t="s">
        <v>37</v>
      </c>
      <c r="B1341" s="66">
        <v>1.8266177E7</v>
      </c>
      <c r="C1341" s="66" t="s">
        <v>5336</v>
      </c>
      <c r="D1341" s="66" t="s">
        <v>579</v>
      </c>
      <c r="E1341" s="66" t="s">
        <v>5337</v>
      </c>
      <c r="F1341" s="66" t="s">
        <v>5338</v>
      </c>
      <c r="G1341" s="66">
        <v>890.0</v>
      </c>
      <c r="H1341" s="66">
        <v>2.0100203E7</v>
      </c>
      <c r="I1341" s="66">
        <v>0.0</v>
      </c>
      <c r="J1341" s="66">
        <v>4.0</v>
      </c>
      <c r="K1341" s="67"/>
      <c r="L1341" s="67"/>
      <c r="M1341" s="66" t="s">
        <v>121</v>
      </c>
      <c r="N1341" s="66">
        <v>235959.0</v>
      </c>
      <c r="O1341" s="66">
        <v>2.0100203E7</v>
      </c>
      <c r="P1341" s="67"/>
      <c r="Q1341" s="66">
        <v>44.0</v>
      </c>
      <c r="R1341" s="66">
        <v>2.0100203E7</v>
      </c>
      <c r="S1341" s="69">
        <v>1.0</v>
      </c>
      <c r="T1341" s="69">
        <v>1.0</v>
      </c>
      <c r="U1341" s="71" t="s">
        <v>2608</v>
      </c>
      <c r="V1341" s="71" t="s">
        <v>2609</v>
      </c>
      <c r="W1341" s="71" t="s">
        <v>51</v>
      </c>
      <c r="X1341" s="71"/>
      <c r="Y1341" s="65" t="s">
        <v>22</v>
      </c>
    </row>
    <row r="1342">
      <c r="A1342" s="65" t="s">
        <v>79</v>
      </c>
      <c r="B1342" s="66">
        <v>6.3341647E7</v>
      </c>
      <c r="C1342" s="65" t="s">
        <v>5339</v>
      </c>
      <c r="D1342" s="65" t="s">
        <v>312</v>
      </c>
      <c r="E1342" s="65" t="s">
        <v>5340</v>
      </c>
      <c r="F1342" s="66" t="s">
        <v>5341</v>
      </c>
      <c r="G1342" s="66">
        <v>208.0</v>
      </c>
      <c r="H1342" s="66">
        <v>2.0121221E7</v>
      </c>
      <c r="I1342" s="66">
        <v>0.0</v>
      </c>
      <c r="J1342" s="66">
        <v>7.0</v>
      </c>
      <c r="K1342" s="67"/>
      <c r="L1342" s="67"/>
      <c r="M1342" s="68" t="s">
        <v>5342</v>
      </c>
      <c r="N1342" s="66">
        <v>235959.0</v>
      </c>
      <c r="O1342" s="66">
        <v>2.0121221E7</v>
      </c>
      <c r="P1342" s="67"/>
      <c r="Q1342" s="66">
        <v>16.0</v>
      </c>
      <c r="R1342" s="66">
        <v>2.0121221E7</v>
      </c>
      <c r="S1342" s="70">
        <v>1.0</v>
      </c>
      <c r="T1342" s="70">
        <v>0.0</v>
      </c>
      <c r="U1342" s="71" t="s">
        <v>2608</v>
      </c>
      <c r="V1342" s="71" t="s">
        <v>2609</v>
      </c>
      <c r="W1342" s="71" t="s">
        <v>51</v>
      </c>
      <c r="X1342" s="72"/>
      <c r="Y1342" s="66" t="s">
        <v>16</v>
      </c>
    </row>
    <row r="1343">
      <c r="A1343" s="66" t="s">
        <v>60</v>
      </c>
      <c r="B1343" s="66">
        <v>3.32628195E8</v>
      </c>
      <c r="C1343" s="66" t="s">
        <v>5343</v>
      </c>
      <c r="D1343" s="66" t="s">
        <v>423</v>
      </c>
      <c r="E1343" s="66" t="s">
        <v>5344</v>
      </c>
      <c r="F1343" s="66" t="s">
        <v>5345</v>
      </c>
      <c r="G1343" s="66">
        <v>417.0</v>
      </c>
      <c r="H1343" s="66">
        <v>2.0121215E7</v>
      </c>
      <c r="I1343" s="66">
        <v>0.0</v>
      </c>
      <c r="J1343" s="66">
        <v>1.0</v>
      </c>
      <c r="K1343" s="67"/>
      <c r="L1343" s="67"/>
      <c r="M1343" s="68" t="s">
        <v>5346</v>
      </c>
      <c r="N1343" s="66">
        <v>235959.0</v>
      </c>
      <c r="O1343" s="66">
        <v>2.0121215E7</v>
      </c>
      <c r="P1343" s="66"/>
      <c r="Q1343" s="66">
        <v>26.0</v>
      </c>
      <c r="R1343" s="66">
        <v>2.0121215E7</v>
      </c>
      <c r="S1343" s="70">
        <v>1.0</v>
      </c>
      <c r="T1343" s="70">
        <v>0.0</v>
      </c>
      <c r="U1343" s="71" t="s">
        <v>2608</v>
      </c>
      <c r="V1343" s="71" t="s">
        <v>2609</v>
      </c>
      <c r="W1343" s="71" t="s">
        <v>51</v>
      </c>
      <c r="X1343" s="72"/>
      <c r="Y1343" s="66" t="s">
        <v>16</v>
      </c>
    </row>
    <row r="1344">
      <c r="A1344" s="73" t="s">
        <v>60</v>
      </c>
      <c r="B1344" s="66">
        <v>4.04421618E8</v>
      </c>
      <c r="C1344" s="65" t="s">
        <v>5347</v>
      </c>
      <c r="D1344" s="65" t="s">
        <v>423</v>
      </c>
      <c r="E1344" s="65" t="s">
        <v>5348</v>
      </c>
      <c r="F1344" s="66" t="s">
        <v>5349</v>
      </c>
      <c r="G1344" s="66">
        <v>6455.0</v>
      </c>
      <c r="H1344" s="66">
        <v>2.016122E7</v>
      </c>
      <c r="I1344" s="66">
        <v>0.0</v>
      </c>
      <c r="J1344" s="66">
        <v>1.0</v>
      </c>
      <c r="K1344" s="67"/>
      <c r="L1344" s="67"/>
      <c r="M1344" s="68" t="s">
        <v>5350</v>
      </c>
      <c r="N1344" s="66">
        <v>235959.0</v>
      </c>
      <c r="O1344" s="66">
        <v>2.016122E7</v>
      </c>
      <c r="P1344" s="67"/>
      <c r="Q1344" s="66">
        <v>369.0</v>
      </c>
      <c r="R1344" s="66">
        <v>2.016122E7</v>
      </c>
      <c r="S1344" s="70">
        <v>1.0</v>
      </c>
      <c r="T1344" s="70">
        <v>0.0</v>
      </c>
      <c r="U1344" s="71" t="s">
        <v>2608</v>
      </c>
      <c r="V1344" s="71" t="s">
        <v>2609</v>
      </c>
      <c r="W1344" s="71" t="s">
        <v>51</v>
      </c>
      <c r="X1344" s="72"/>
      <c r="Y1344" s="66" t="s">
        <v>16</v>
      </c>
    </row>
    <row r="1345">
      <c r="A1345" s="68" t="s">
        <v>59</v>
      </c>
      <c r="B1345" s="66">
        <v>1.36931518E8</v>
      </c>
      <c r="C1345" s="66" t="s">
        <v>5351</v>
      </c>
      <c r="D1345" s="66" t="s">
        <v>164</v>
      </c>
      <c r="E1345" s="66" t="s">
        <v>5352</v>
      </c>
      <c r="F1345" s="66" t="s">
        <v>5353</v>
      </c>
      <c r="G1345" s="66">
        <v>332.0</v>
      </c>
      <c r="H1345" s="66">
        <v>2.0140127E7</v>
      </c>
      <c r="I1345" s="66">
        <v>0.0</v>
      </c>
      <c r="J1345" s="66">
        <v>1.0</v>
      </c>
      <c r="K1345" s="67"/>
      <c r="L1345" s="67"/>
      <c r="M1345" s="68" t="s">
        <v>5354</v>
      </c>
      <c r="N1345" s="66">
        <v>235959.0</v>
      </c>
      <c r="O1345" s="66">
        <v>2.0140127E7</v>
      </c>
      <c r="P1345" s="66"/>
      <c r="Q1345" s="66">
        <v>13.0</v>
      </c>
      <c r="R1345" s="66">
        <v>2.0140127E7</v>
      </c>
      <c r="S1345" s="69">
        <v>1.0</v>
      </c>
      <c r="T1345" s="69">
        <v>1.0</v>
      </c>
      <c r="U1345" s="71" t="s">
        <v>2608</v>
      </c>
      <c r="V1345" s="71" t="s">
        <v>2609</v>
      </c>
      <c r="W1345" s="71" t="s">
        <v>49</v>
      </c>
      <c r="X1345" s="72"/>
      <c r="Y1345" s="66" t="s">
        <v>18</v>
      </c>
    </row>
    <row r="1346">
      <c r="A1346" s="66" t="s">
        <v>40</v>
      </c>
      <c r="B1346" s="66">
        <v>919424.0</v>
      </c>
      <c r="C1346" s="66" t="s">
        <v>476</v>
      </c>
      <c r="D1346" s="66" t="s">
        <v>413</v>
      </c>
      <c r="E1346" s="66" t="s">
        <v>477</v>
      </c>
      <c r="F1346" s="66" t="s">
        <v>5355</v>
      </c>
      <c r="G1346" s="66">
        <v>1133.0</v>
      </c>
      <c r="H1346" s="66">
        <v>2.0180302E7</v>
      </c>
      <c r="I1346" s="66">
        <v>0.0</v>
      </c>
      <c r="J1346" s="66">
        <v>16.0</v>
      </c>
      <c r="K1346" s="67"/>
      <c r="L1346" s="67"/>
      <c r="M1346" s="68" t="s">
        <v>5356</v>
      </c>
      <c r="N1346" s="66">
        <v>235959.0</v>
      </c>
      <c r="O1346" s="66">
        <v>2.0180302E7</v>
      </c>
      <c r="P1346" s="66" t="s">
        <v>480</v>
      </c>
      <c r="Q1346" s="66">
        <v>67.0</v>
      </c>
      <c r="R1346" s="66">
        <v>2.0180302E7</v>
      </c>
      <c r="S1346" s="70">
        <v>1.0</v>
      </c>
      <c r="T1346" s="70">
        <v>0.0</v>
      </c>
      <c r="U1346" s="71" t="s">
        <v>2608</v>
      </c>
      <c r="V1346" s="71" t="s">
        <v>2609</v>
      </c>
      <c r="W1346" s="71" t="s">
        <v>51</v>
      </c>
      <c r="X1346" s="72"/>
      <c r="Y1346" s="66" t="s">
        <v>16</v>
      </c>
    </row>
    <row r="1347">
      <c r="A1347" s="66" t="s">
        <v>60</v>
      </c>
      <c r="B1347" s="66">
        <v>7.7685804E7</v>
      </c>
      <c r="C1347" s="66" t="s">
        <v>5357</v>
      </c>
      <c r="D1347" s="66" t="s">
        <v>112</v>
      </c>
      <c r="E1347" s="66" t="s">
        <v>5358</v>
      </c>
      <c r="F1347" s="66" t="s">
        <v>5359</v>
      </c>
      <c r="G1347" s="66">
        <v>4340.0</v>
      </c>
      <c r="H1347" s="66">
        <v>2.0020518E7</v>
      </c>
      <c r="I1347" s="66">
        <v>0.0</v>
      </c>
      <c r="J1347" s="66">
        <v>2.0</v>
      </c>
      <c r="K1347" s="67"/>
      <c r="L1347" s="67"/>
      <c r="M1347" s="68" t="s">
        <v>5360</v>
      </c>
      <c r="N1347" s="66">
        <v>235959.0</v>
      </c>
      <c r="O1347" s="66">
        <v>2.0020518E7</v>
      </c>
      <c r="P1347" s="66"/>
      <c r="Q1347" s="66">
        <v>173.0</v>
      </c>
      <c r="R1347" s="66">
        <v>2.0020518E7</v>
      </c>
      <c r="S1347" s="70">
        <v>1.0</v>
      </c>
      <c r="T1347" s="70">
        <v>0.0</v>
      </c>
      <c r="U1347" s="71" t="s">
        <v>2608</v>
      </c>
      <c r="V1347" s="71" t="s">
        <v>2609</v>
      </c>
      <c r="W1347" s="71" t="s">
        <v>49</v>
      </c>
      <c r="X1347" s="72"/>
      <c r="Y1347" s="65" t="s">
        <v>12</v>
      </c>
    </row>
    <row r="1348">
      <c r="A1348" s="66" t="s">
        <v>74</v>
      </c>
      <c r="B1348" s="66">
        <v>920374.0</v>
      </c>
      <c r="C1348" s="66" t="s">
        <v>5361</v>
      </c>
      <c r="D1348" s="66" t="s">
        <v>118</v>
      </c>
      <c r="E1348" s="66" t="s">
        <v>5362</v>
      </c>
      <c r="F1348" s="66" t="s">
        <v>5363</v>
      </c>
      <c r="G1348" s="66">
        <v>688.0</v>
      </c>
      <c r="H1348" s="66">
        <v>2.017032E7</v>
      </c>
      <c r="I1348" s="66">
        <v>0.0</v>
      </c>
      <c r="J1348" s="66">
        <v>11.0</v>
      </c>
      <c r="K1348" s="67"/>
      <c r="L1348" s="67"/>
      <c r="M1348" s="68" t="s">
        <v>5364</v>
      </c>
      <c r="N1348" s="66">
        <v>235959.0</v>
      </c>
      <c r="O1348" s="66">
        <v>2.017032E7</v>
      </c>
      <c r="P1348" s="67"/>
      <c r="Q1348" s="66">
        <v>42.0</v>
      </c>
      <c r="R1348" s="66">
        <v>2.017032E7</v>
      </c>
      <c r="S1348" s="69">
        <v>1.0</v>
      </c>
      <c r="T1348" s="69">
        <v>1.0</v>
      </c>
      <c r="U1348" s="71" t="s">
        <v>2608</v>
      </c>
      <c r="V1348" s="71" t="s">
        <v>2609</v>
      </c>
      <c r="W1348" s="71" t="s">
        <v>49</v>
      </c>
      <c r="X1348" s="72"/>
      <c r="Y1348" s="66" t="s">
        <v>18</v>
      </c>
    </row>
    <row r="1349">
      <c r="A1349" s="65" t="s">
        <v>60</v>
      </c>
      <c r="B1349" s="66">
        <v>3.88771922E8</v>
      </c>
      <c r="C1349" s="65" t="s">
        <v>5365</v>
      </c>
      <c r="D1349" s="65" t="s">
        <v>118</v>
      </c>
      <c r="E1349" s="65" t="s">
        <v>5366</v>
      </c>
      <c r="F1349" s="66" t="s">
        <v>5367</v>
      </c>
      <c r="G1349" s="66">
        <v>2029.0</v>
      </c>
      <c r="H1349" s="66">
        <v>2.0160117E7</v>
      </c>
      <c r="I1349" s="66">
        <v>0.0</v>
      </c>
      <c r="J1349" s="66">
        <v>1.0</v>
      </c>
      <c r="K1349" s="67"/>
      <c r="L1349" s="67"/>
      <c r="M1349" s="68" t="s">
        <v>5368</v>
      </c>
      <c r="N1349" s="66">
        <v>235959.0</v>
      </c>
      <c r="O1349" s="66">
        <v>2.0160117E7</v>
      </c>
      <c r="P1349" s="67"/>
      <c r="Q1349" s="66">
        <v>103.0</v>
      </c>
      <c r="R1349" s="66">
        <v>2.0160117E7</v>
      </c>
      <c r="S1349" s="69">
        <v>1.0</v>
      </c>
      <c r="T1349" s="69">
        <v>1.0</v>
      </c>
      <c r="U1349" s="71" t="s">
        <v>2608</v>
      </c>
      <c r="V1349" s="71" t="s">
        <v>2609</v>
      </c>
      <c r="W1349" s="71" t="s">
        <v>49</v>
      </c>
      <c r="X1349" s="72"/>
      <c r="Y1349" s="66" t="s">
        <v>18</v>
      </c>
    </row>
    <row r="1350">
      <c r="A1350" s="68" t="s">
        <v>59</v>
      </c>
      <c r="B1350" s="66">
        <v>1.08843196E8</v>
      </c>
      <c r="C1350" s="66" t="s">
        <v>5369</v>
      </c>
      <c r="D1350" s="66" t="s">
        <v>112</v>
      </c>
      <c r="E1350" s="66" t="s">
        <v>5370</v>
      </c>
      <c r="F1350" s="66" t="s">
        <v>5371</v>
      </c>
      <c r="G1350" s="66">
        <v>168.0</v>
      </c>
      <c r="H1350" s="66">
        <v>2.0110829E7</v>
      </c>
      <c r="I1350" s="66">
        <v>0.0</v>
      </c>
      <c r="J1350" s="66">
        <v>1.0</v>
      </c>
      <c r="K1350" s="67"/>
      <c r="L1350" s="67"/>
      <c r="M1350" s="68" t="s">
        <v>5372</v>
      </c>
      <c r="N1350" s="66">
        <v>235959.0</v>
      </c>
      <c r="O1350" s="66">
        <v>2.0110829E7</v>
      </c>
      <c r="P1350" s="67"/>
      <c r="Q1350" s="66">
        <v>10.0</v>
      </c>
      <c r="R1350" s="66">
        <v>2.0110829E7</v>
      </c>
      <c r="S1350" s="70">
        <v>1.0</v>
      </c>
      <c r="T1350" s="70">
        <v>0.0</v>
      </c>
      <c r="U1350" s="71" t="s">
        <v>2608</v>
      </c>
      <c r="V1350" s="71" t="s">
        <v>2609</v>
      </c>
      <c r="W1350" s="71" t="s">
        <v>49</v>
      </c>
      <c r="X1350" s="71"/>
      <c r="Y1350" s="65" t="s">
        <v>12</v>
      </c>
    </row>
    <row r="1351">
      <c r="A1351" s="73" t="s">
        <v>76</v>
      </c>
      <c r="B1351" s="66">
        <v>7448919.0</v>
      </c>
      <c r="C1351" s="65" t="s">
        <v>5373</v>
      </c>
      <c r="D1351" s="65" t="s">
        <v>164</v>
      </c>
      <c r="E1351" s="65" t="s">
        <v>5374</v>
      </c>
      <c r="F1351" s="66" t="s">
        <v>5375</v>
      </c>
      <c r="G1351" s="66">
        <v>4791.0</v>
      </c>
      <c r="H1351" s="66">
        <v>2.0100828E7</v>
      </c>
      <c r="I1351" s="66">
        <v>0.0</v>
      </c>
      <c r="J1351" s="66">
        <v>47.0</v>
      </c>
      <c r="K1351" s="67"/>
      <c r="L1351" s="67"/>
      <c r="M1351" s="68" t="s">
        <v>5376</v>
      </c>
      <c r="N1351" s="66">
        <v>235959.0</v>
      </c>
      <c r="O1351" s="66">
        <v>2.0100828E7</v>
      </c>
      <c r="P1351" s="66"/>
      <c r="Q1351" s="66">
        <v>300.0</v>
      </c>
      <c r="R1351" s="66">
        <v>2.0100828E7</v>
      </c>
      <c r="S1351" s="69">
        <v>1.0</v>
      </c>
      <c r="T1351" s="69">
        <v>1.0</v>
      </c>
      <c r="U1351" s="71" t="s">
        <v>2608</v>
      </c>
      <c r="V1351" s="71" t="s">
        <v>2609</v>
      </c>
      <c r="W1351" s="71" t="s">
        <v>49</v>
      </c>
      <c r="X1351" s="72"/>
      <c r="Y1351" s="66" t="s">
        <v>18</v>
      </c>
    </row>
    <row r="1352">
      <c r="A1352" s="73" t="s">
        <v>72</v>
      </c>
      <c r="B1352" s="66">
        <v>3571098.0</v>
      </c>
      <c r="C1352" s="65" t="s">
        <v>5377</v>
      </c>
      <c r="D1352" s="65" t="s">
        <v>1499</v>
      </c>
      <c r="E1352" s="65" t="s">
        <v>5378</v>
      </c>
      <c r="F1352" s="66" t="s">
        <v>5264</v>
      </c>
      <c r="G1352" s="66">
        <v>107828.0</v>
      </c>
      <c r="H1352" s="66">
        <v>2.0021231E7</v>
      </c>
      <c r="I1352" s="66">
        <v>0.0</v>
      </c>
      <c r="J1352" s="66">
        <v>1.0</v>
      </c>
      <c r="K1352" s="67"/>
      <c r="L1352" s="67"/>
      <c r="M1352" s="66"/>
      <c r="N1352" s="66">
        <v>235959.0</v>
      </c>
      <c r="O1352" s="66">
        <v>2.0020101E7</v>
      </c>
      <c r="P1352" s="66" t="s">
        <v>5265</v>
      </c>
      <c r="Q1352" s="66">
        <v>7941.0</v>
      </c>
      <c r="R1352" s="66">
        <v>2.0020101E7</v>
      </c>
      <c r="S1352" s="69">
        <v>1.0</v>
      </c>
      <c r="T1352" s="69">
        <v>1.0</v>
      </c>
      <c r="U1352" s="71" t="s">
        <v>2608</v>
      </c>
      <c r="V1352" s="71" t="s">
        <v>2609</v>
      </c>
      <c r="W1352" s="71" t="s">
        <v>51</v>
      </c>
      <c r="X1352" s="72"/>
      <c r="Y1352" s="65" t="s">
        <v>22</v>
      </c>
    </row>
    <row r="1353">
      <c r="A1353" s="68" t="s">
        <v>59</v>
      </c>
      <c r="B1353" s="66">
        <v>1.99680962E8</v>
      </c>
      <c r="C1353" s="66" t="s">
        <v>5379</v>
      </c>
      <c r="D1353" s="66" t="s">
        <v>112</v>
      </c>
      <c r="E1353" s="66" t="s">
        <v>482</v>
      </c>
      <c r="F1353" s="66" t="s">
        <v>483</v>
      </c>
      <c r="G1353" s="66">
        <v>1644.0</v>
      </c>
      <c r="H1353" s="66">
        <v>2.0180909E7</v>
      </c>
      <c r="I1353" s="66">
        <v>0.0</v>
      </c>
      <c r="J1353" s="66">
        <v>32.0</v>
      </c>
      <c r="K1353" s="67"/>
      <c r="L1353" s="67"/>
      <c r="M1353" s="68" t="s">
        <v>5380</v>
      </c>
      <c r="N1353" s="66">
        <v>235959.0</v>
      </c>
      <c r="O1353" s="66">
        <v>2.0180909E7</v>
      </c>
      <c r="P1353" s="66" t="s">
        <v>566</v>
      </c>
      <c r="Q1353" s="66">
        <v>105.0</v>
      </c>
      <c r="R1353" s="66">
        <v>2.0180909E7</v>
      </c>
      <c r="S1353" s="76">
        <v>1.0</v>
      </c>
      <c r="T1353" s="70">
        <v>0.0</v>
      </c>
      <c r="U1353" s="71" t="s">
        <v>2608</v>
      </c>
      <c r="V1353" s="71" t="s">
        <v>2609</v>
      </c>
      <c r="W1353" s="71" t="s">
        <v>49</v>
      </c>
      <c r="X1353" s="67"/>
      <c r="Y1353" s="65" t="s">
        <v>12</v>
      </c>
    </row>
    <row r="1354">
      <c r="A1354" s="66" t="s">
        <v>60</v>
      </c>
      <c r="B1354" s="66">
        <v>3.18532216E8</v>
      </c>
      <c r="C1354" s="66" t="s">
        <v>5381</v>
      </c>
      <c r="D1354" s="66" t="s">
        <v>118</v>
      </c>
      <c r="E1354" s="66" t="s">
        <v>5382</v>
      </c>
      <c r="F1354" s="66" t="s">
        <v>5383</v>
      </c>
      <c r="G1354" s="66">
        <v>714.0</v>
      </c>
      <c r="H1354" s="66">
        <v>2.0120214E7</v>
      </c>
      <c r="I1354" s="66">
        <v>0.0</v>
      </c>
      <c r="J1354" s="66">
        <v>1.0</v>
      </c>
      <c r="K1354" s="67"/>
      <c r="L1354" s="67"/>
      <c r="M1354" s="68" t="s">
        <v>5384</v>
      </c>
      <c r="N1354" s="66">
        <v>235959.0</v>
      </c>
      <c r="O1354" s="66">
        <v>2.0120214E7</v>
      </c>
      <c r="P1354" s="67"/>
      <c r="Q1354" s="66">
        <v>42.0</v>
      </c>
      <c r="R1354" s="66">
        <v>2.0120214E7</v>
      </c>
      <c r="S1354" s="69">
        <v>1.0</v>
      </c>
      <c r="T1354" s="69">
        <v>1.0</v>
      </c>
      <c r="U1354" s="71" t="s">
        <v>2608</v>
      </c>
      <c r="V1354" s="71" t="s">
        <v>2609</v>
      </c>
      <c r="W1354" s="71" t="s">
        <v>49</v>
      </c>
      <c r="X1354" s="72"/>
      <c r="Y1354" s="66" t="s">
        <v>18</v>
      </c>
    </row>
    <row r="1355">
      <c r="A1355" s="73" t="s">
        <v>60</v>
      </c>
      <c r="B1355" s="66">
        <v>4.38490302E8</v>
      </c>
      <c r="C1355" s="65" t="s">
        <v>5385</v>
      </c>
      <c r="D1355" s="65" t="s">
        <v>312</v>
      </c>
      <c r="E1355" s="65" t="s">
        <v>5386</v>
      </c>
      <c r="F1355" s="66" t="s">
        <v>5387</v>
      </c>
      <c r="G1355" s="66">
        <v>2495.0</v>
      </c>
      <c r="H1355" s="66">
        <v>2.0181117E7</v>
      </c>
      <c r="I1355" s="66">
        <v>0.0</v>
      </c>
      <c r="J1355" s="66">
        <v>1.0</v>
      </c>
      <c r="K1355" s="67"/>
      <c r="L1355" s="67"/>
      <c r="M1355" s="68" t="s">
        <v>5388</v>
      </c>
      <c r="N1355" s="66">
        <v>235959.0</v>
      </c>
      <c r="O1355" s="66">
        <v>2.0181117E7</v>
      </c>
      <c r="P1355" s="66"/>
      <c r="Q1355" s="66">
        <v>182.0</v>
      </c>
      <c r="R1355" s="66">
        <v>2.0181117E7</v>
      </c>
      <c r="S1355" s="70">
        <v>1.0</v>
      </c>
      <c r="T1355" s="70">
        <v>0.0</v>
      </c>
      <c r="U1355" s="71" t="s">
        <v>2608</v>
      </c>
      <c r="V1355" s="71" t="s">
        <v>2609</v>
      </c>
      <c r="W1355" s="71" t="s">
        <v>51</v>
      </c>
      <c r="X1355" s="72"/>
      <c r="Y1355" s="66" t="s">
        <v>16</v>
      </c>
    </row>
    <row r="1356">
      <c r="A1356" s="68" t="s">
        <v>59</v>
      </c>
      <c r="B1356" s="66">
        <v>5.3603785E7</v>
      </c>
      <c r="C1356" s="66" t="s">
        <v>485</v>
      </c>
      <c r="D1356" s="66" t="s">
        <v>112</v>
      </c>
      <c r="E1356" s="66" t="s">
        <v>486</v>
      </c>
      <c r="F1356" s="66" t="s">
        <v>5389</v>
      </c>
      <c r="G1356" s="66">
        <v>301.0</v>
      </c>
      <c r="H1356" s="66">
        <v>2.004113E7</v>
      </c>
      <c r="I1356" s="66">
        <v>0.0</v>
      </c>
      <c r="J1356" s="66">
        <v>1.0</v>
      </c>
      <c r="K1356" s="67"/>
      <c r="L1356" s="67"/>
      <c r="M1356" s="68" t="s">
        <v>5390</v>
      </c>
      <c r="N1356" s="66">
        <v>235959.0</v>
      </c>
      <c r="O1356" s="66">
        <v>2.004113E7</v>
      </c>
      <c r="P1356" s="67"/>
      <c r="Q1356" s="66">
        <v>16.0</v>
      </c>
      <c r="R1356" s="66">
        <v>2.004113E7</v>
      </c>
      <c r="S1356" s="70">
        <v>1.0</v>
      </c>
      <c r="T1356" s="70">
        <v>0.0</v>
      </c>
      <c r="U1356" s="71" t="s">
        <v>2608</v>
      </c>
      <c r="V1356" s="71" t="s">
        <v>2609</v>
      </c>
      <c r="W1356" s="71" t="s">
        <v>49</v>
      </c>
      <c r="X1356" s="72"/>
      <c r="Y1356" s="65" t="s">
        <v>12</v>
      </c>
    </row>
    <row r="1357">
      <c r="A1357" s="66" t="s">
        <v>60</v>
      </c>
      <c r="B1357" s="66">
        <v>4.16943276E8</v>
      </c>
      <c r="C1357" s="66" t="s">
        <v>5391</v>
      </c>
      <c r="D1357" s="66" t="s">
        <v>112</v>
      </c>
      <c r="E1357" s="66" t="s">
        <v>5392</v>
      </c>
      <c r="F1357" s="66" t="s">
        <v>5393</v>
      </c>
      <c r="G1357" s="66">
        <v>110.0</v>
      </c>
      <c r="H1357" s="66">
        <v>2.0170806E7</v>
      </c>
      <c r="I1357" s="66">
        <v>0.0</v>
      </c>
      <c r="J1357" s="66">
        <v>1.0</v>
      </c>
      <c r="K1357" s="67"/>
      <c r="L1357" s="67"/>
      <c r="M1357" s="68" t="s">
        <v>5394</v>
      </c>
      <c r="N1357" s="66">
        <v>235959.0</v>
      </c>
      <c r="O1357" s="66">
        <v>2.0170806E7</v>
      </c>
      <c r="P1357" s="67"/>
      <c r="Q1357" s="66">
        <v>6.0</v>
      </c>
      <c r="R1357" s="66">
        <v>2.0170806E7</v>
      </c>
      <c r="S1357" s="70">
        <v>1.0</v>
      </c>
      <c r="T1357" s="70">
        <v>0.0</v>
      </c>
      <c r="U1357" s="71" t="s">
        <v>2608</v>
      </c>
      <c r="V1357" s="71" t="s">
        <v>2609</v>
      </c>
      <c r="W1357" s="71" t="s">
        <v>49</v>
      </c>
      <c r="X1357" s="72"/>
      <c r="Y1357" s="65" t="s">
        <v>12</v>
      </c>
    </row>
    <row r="1358">
      <c r="A1358" s="66" t="s">
        <v>60</v>
      </c>
      <c r="B1358" s="66">
        <v>3.92617319E8</v>
      </c>
      <c r="C1358" s="66" t="s">
        <v>5395</v>
      </c>
      <c r="D1358" s="66" t="s">
        <v>112</v>
      </c>
      <c r="E1358" s="66" t="s">
        <v>5396</v>
      </c>
      <c r="F1358" s="66" t="s">
        <v>5397</v>
      </c>
      <c r="G1358" s="66">
        <v>643.0</v>
      </c>
      <c r="H1358" s="66">
        <v>2.0160409E7</v>
      </c>
      <c r="I1358" s="66">
        <v>0.0</v>
      </c>
      <c r="J1358" s="66">
        <v>1.0</v>
      </c>
      <c r="K1358" s="67"/>
      <c r="L1358" s="67"/>
      <c r="M1358" s="68" t="s">
        <v>5398</v>
      </c>
      <c r="N1358" s="66">
        <v>235959.0</v>
      </c>
      <c r="O1358" s="66">
        <v>2.0160409E7</v>
      </c>
      <c r="P1358" s="67"/>
      <c r="Q1358" s="66">
        <v>28.0</v>
      </c>
      <c r="R1358" s="66">
        <v>2.0160409E7</v>
      </c>
      <c r="S1358" s="70">
        <v>1.0</v>
      </c>
      <c r="T1358" s="70">
        <v>0.0</v>
      </c>
      <c r="U1358" s="71" t="s">
        <v>2608</v>
      </c>
      <c r="V1358" s="71" t="s">
        <v>2609</v>
      </c>
      <c r="W1358" s="71" t="s">
        <v>49</v>
      </c>
      <c r="X1358" s="72"/>
      <c r="Y1358" s="65" t="s">
        <v>12</v>
      </c>
    </row>
    <row r="1359">
      <c r="A1359" s="73" t="s">
        <v>60</v>
      </c>
      <c r="B1359" s="66">
        <v>4.0763595E8</v>
      </c>
      <c r="C1359" s="65" t="s">
        <v>5399</v>
      </c>
      <c r="D1359" s="65" t="s">
        <v>112</v>
      </c>
      <c r="E1359" s="65" t="s">
        <v>5400</v>
      </c>
      <c r="F1359" s="66" t="s">
        <v>5401</v>
      </c>
      <c r="G1359" s="66">
        <v>541.0</v>
      </c>
      <c r="H1359" s="66">
        <v>2.0170213E7</v>
      </c>
      <c r="I1359" s="66">
        <v>0.0</v>
      </c>
      <c r="J1359" s="66">
        <v>1.0</v>
      </c>
      <c r="K1359" s="67"/>
      <c r="L1359" s="67"/>
      <c r="M1359" s="68" t="s">
        <v>5402</v>
      </c>
      <c r="N1359" s="66">
        <v>235959.0</v>
      </c>
      <c r="O1359" s="66">
        <v>2.0170213E7</v>
      </c>
      <c r="P1359" s="67"/>
      <c r="Q1359" s="66">
        <v>30.0</v>
      </c>
      <c r="R1359" s="66">
        <v>2.0170213E7</v>
      </c>
      <c r="S1359" s="70">
        <v>1.0</v>
      </c>
      <c r="T1359" s="70">
        <v>0.0</v>
      </c>
      <c r="U1359" s="71" t="s">
        <v>2608</v>
      </c>
      <c r="V1359" s="71" t="s">
        <v>2609</v>
      </c>
      <c r="W1359" s="71" t="s">
        <v>49</v>
      </c>
      <c r="X1359" s="72"/>
      <c r="Y1359" s="65" t="s">
        <v>12</v>
      </c>
    </row>
    <row r="1360">
      <c r="A1360" s="66" t="s">
        <v>58</v>
      </c>
      <c r="B1360" s="66">
        <v>2774860.0</v>
      </c>
      <c r="C1360" s="66" t="s">
        <v>5403</v>
      </c>
      <c r="D1360" s="66" t="s">
        <v>123</v>
      </c>
      <c r="E1360" s="66" t="s">
        <v>5404</v>
      </c>
      <c r="F1360" s="66" t="s">
        <v>5405</v>
      </c>
      <c r="G1360" s="66">
        <v>2806.0</v>
      </c>
      <c r="H1360" s="66">
        <v>2.0191121E7</v>
      </c>
      <c r="I1360" s="66">
        <v>0.0</v>
      </c>
      <c r="J1360" s="66">
        <v>37.0</v>
      </c>
      <c r="K1360" s="67"/>
      <c r="L1360" s="67"/>
      <c r="M1360" s="68" t="s">
        <v>5406</v>
      </c>
      <c r="N1360" s="66">
        <v>235959.0</v>
      </c>
      <c r="O1360" s="66">
        <v>2.0191121E7</v>
      </c>
      <c r="P1360" s="66"/>
      <c r="Q1360" s="66">
        <v>131.0</v>
      </c>
      <c r="R1360" s="66">
        <v>2.0191121E7</v>
      </c>
      <c r="S1360" s="70">
        <v>1.0</v>
      </c>
      <c r="T1360" s="70">
        <v>0.0</v>
      </c>
      <c r="U1360" s="71" t="s">
        <v>2608</v>
      </c>
      <c r="V1360" s="71" t="s">
        <v>2609</v>
      </c>
      <c r="W1360" s="71" t="s">
        <v>49</v>
      </c>
      <c r="X1360" s="72"/>
      <c r="Y1360" s="65" t="s">
        <v>12</v>
      </c>
    </row>
    <row r="1361">
      <c r="A1361" s="68" t="s">
        <v>59</v>
      </c>
      <c r="B1361" s="66">
        <v>1.49462816E8</v>
      </c>
      <c r="C1361" s="66" t="s">
        <v>5407</v>
      </c>
      <c r="D1361" s="66" t="s">
        <v>112</v>
      </c>
      <c r="E1361" s="66" t="s">
        <v>5408</v>
      </c>
      <c r="F1361" s="66" t="s">
        <v>5409</v>
      </c>
      <c r="G1361" s="66">
        <v>855.0</v>
      </c>
      <c r="H1361" s="66">
        <v>2.0150122E7</v>
      </c>
      <c r="I1361" s="66">
        <v>0.0</v>
      </c>
      <c r="J1361" s="66">
        <v>1.0</v>
      </c>
      <c r="K1361" s="67"/>
      <c r="L1361" s="67"/>
      <c r="M1361" s="68" t="s">
        <v>5410</v>
      </c>
      <c r="N1361" s="66">
        <v>235959.0</v>
      </c>
      <c r="O1361" s="66">
        <v>2.0150122E7</v>
      </c>
      <c r="P1361" s="66"/>
      <c r="Q1361" s="66">
        <v>45.0</v>
      </c>
      <c r="R1361" s="66">
        <v>2.0150122E7</v>
      </c>
      <c r="S1361" s="70">
        <v>1.0</v>
      </c>
      <c r="T1361" s="70">
        <v>0.0</v>
      </c>
      <c r="U1361" s="71" t="s">
        <v>2608</v>
      </c>
      <c r="V1361" s="71" t="s">
        <v>2609</v>
      </c>
      <c r="W1361" s="71" t="s">
        <v>49</v>
      </c>
      <c r="X1361" s="72"/>
      <c r="Y1361" s="65" t="s">
        <v>12</v>
      </c>
    </row>
    <row r="1362">
      <c r="A1362" s="68" t="s">
        <v>24</v>
      </c>
      <c r="B1362" s="66">
        <v>3.8004443E7</v>
      </c>
      <c r="C1362" s="66" t="s">
        <v>5411</v>
      </c>
      <c r="D1362" s="66" t="s">
        <v>123</v>
      </c>
      <c r="E1362" s="66" t="s">
        <v>5412</v>
      </c>
      <c r="F1362" s="66" t="s">
        <v>5413</v>
      </c>
      <c r="G1362" s="66">
        <v>4859.0</v>
      </c>
      <c r="H1362" s="66">
        <v>2.0150109E7</v>
      </c>
      <c r="I1362" s="66">
        <v>0.0</v>
      </c>
      <c r="J1362" s="66">
        <v>64.0</v>
      </c>
      <c r="K1362" s="67"/>
      <c r="L1362" s="67"/>
      <c r="M1362" s="68" t="s">
        <v>5414</v>
      </c>
      <c r="N1362" s="66">
        <v>235959.0</v>
      </c>
      <c r="O1362" s="66">
        <v>2.0150109E7</v>
      </c>
      <c r="P1362" s="66" t="s">
        <v>737</v>
      </c>
      <c r="Q1362" s="66">
        <v>263.0</v>
      </c>
      <c r="R1362" s="66">
        <v>2.0150109E7</v>
      </c>
      <c r="S1362" s="70">
        <v>1.0</v>
      </c>
      <c r="T1362" s="70">
        <v>0.0</v>
      </c>
      <c r="U1362" s="71" t="s">
        <v>2608</v>
      </c>
      <c r="V1362" s="71" t="s">
        <v>2609</v>
      </c>
      <c r="W1362" s="71" t="s">
        <v>49</v>
      </c>
      <c r="X1362" s="72"/>
      <c r="Y1362" s="65" t="s">
        <v>12</v>
      </c>
    </row>
    <row r="1363">
      <c r="A1363" s="66" t="s">
        <v>79</v>
      </c>
      <c r="B1363" s="66">
        <v>8.7145572E7</v>
      </c>
      <c r="C1363" s="66" t="s">
        <v>5415</v>
      </c>
      <c r="D1363" s="66" t="s">
        <v>112</v>
      </c>
      <c r="E1363" s="66" t="s">
        <v>5416</v>
      </c>
      <c r="F1363" s="66" t="s">
        <v>5417</v>
      </c>
      <c r="G1363" s="66">
        <v>274.0</v>
      </c>
      <c r="H1363" s="66">
        <v>2.0150124E7</v>
      </c>
      <c r="I1363" s="66">
        <v>0.0</v>
      </c>
      <c r="J1363" s="66">
        <v>7.0</v>
      </c>
      <c r="K1363" s="67"/>
      <c r="L1363" s="67"/>
      <c r="M1363" s="68" t="s">
        <v>5418</v>
      </c>
      <c r="N1363" s="66">
        <v>235959.0</v>
      </c>
      <c r="O1363" s="66">
        <v>2.0150124E7</v>
      </c>
      <c r="P1363" s="66" t="s">
        <v>292</v>
      </c>
      <c r="Q1363" s="66">
        <v>12.0</v>
      </c>
      <c r="R1363" s="66">
        <v>2.0150124E7</v>
      </c>
      <c r="S1363" s="70">
        <v>1.0</v>
      </c>
      <c r="T1363" s="70">
        <v>0.0</v>
      </c>
      <c r="U1363" s="71" t="s">
        <v>2608</v>
      </c>
      <c r="V1363" s="71" t="s">
        <v>2609</v>
      </c>
      <c r="W1363" s="71" t="s">
        <v>49</v>
      </c>
      <c r="X1363" s="72"/>
      <c r="Y1363" s="65" t="s">
        <v>12</v>
      </c>
    </row>
    <row r="1364">
      <c r="A1364" s="68" t="s">
        <v>59</v>
      </c>
      <c r="B1364" s="66">
        <v>1.73559893E8</v>
      </c>
      <c r="C1364" s="66" t="s">
        <v>5419</v>
      </c>
      <c r="D1364" s="66" t="s">
        <v>312</v>
      </c>
      <c r="E1364" s="66" t="s">
        <v>5420</v>
      </c>
      <c r="F1364" s="66" t="s">
        <v>5421</v>
      </c>
      <c r="G1364" s="66">
        <v>566.0</v>
      </c>
      <c r="H1364" s="66">
        <v>2.0161005E7</v>
      </c>
      <c r="I1364" s="66">
        <v>0.0</v>
      </c>
      <c r="J1364" s="66">
        <v>7.0</v>
      </c>
      <c r="K1364" s="67"/>
      <c r="L1364" s="67"/>
      <c r="M1364" s="68" t="s">
        <v>5422</v>
      </c>
      <c r="N1364" s="66">
        <v>235959.0</v>
      </c>
      <c r="O1364" s="66">
        <v>2.0161005E7</v>
      </c>
      <c r="P1364" s="67"/>
      <c r="Q1364" s="66">
        <v>19.0</v>
      </c>
      <c r="R1364" s="66">
        <v>2.0161005E7</v>
      </c>
      <c r="S1364" s="70">
        <v>1.0</v>
      </c>
      <c r="T1364" s="70">
        <v>0.0</v>
      </c>
      <c r="U1364" s="71" t="s">
        <v>2608</v>
      </c>
      <c r="V1364" s="71" t="s">
        <v>2609</v>
      </c>
      <c r="W1364" s="71" t="s">
        <v>51</v>
      </c>
      <c r="X1364" s="72"/>
      <c r="Y1364" s="66" t="s">
        <v>16</v>
      </c>
    </row>
    <row r="1365">
      <c r="A1365" s="74" t="s">
        <v>59</v>
      </c>
      <c r="B1365" s="66">
        <v>1.83080262E8</v>
      </c>
      <c r="C1365" s="65" t="s">
        <v>5423</v>
      </c>
      <c r="D1365" s="65" t="s">
        <v>123</v>
      </c>
      <c r="E1365" s="65" t="s">
        <v>490</v>
      </c>
      <c r="F1365" s="66" t="s">
        <v>5424</v>
      </c>
      <c r="G1365" s="66">
        <v>951.0</v>
      </c>
      <c r="H1365" s="66">
        <v>2.0170604E7</v>
      </c>
      <c r="I1365" s="66">
        <v>0.0</v>
      </c>
      <c r="J1365" s="66">
        <v>16.0</v>
      </c>
      <c r="K1365" s="67"/>
      <c r="L1365" s="67"/>
      <c r="M1365" s="68" t="s">
        <v>5425</v>
      </c>
      <c r="N1365" s="66">
        <v>235959.0</v>
      </c>
      <c r="O1365" s="66">
        <v>2.0170604E7</v>
      </c>
      <c r="P1365" s="66" t="s">
        <v>5426</v>
      </c>
      <c r="Q1365" s="66">
        <v>63.0</v>
      </c>
      <c r="R1365" s="66">
        <v>2.0170604E7</v>
      </c>
      <c r="S1365" s="70">
        <v>1.0</v>
      </c>
      <c r="T1365" s="70">
        <v>0.0</v>
      </c>
      <c r="U1365" s="71" t="s">
        <v>2608</v>
      </c>
      <c r="V1365" s="71" t="s">
        <v>2609</v>
      </c>
      <c r="W1365" s="71" t="s">
        <v>49</v>
      </c>
      <c r="X1365" s="72"/>
      <c r="Y1365" s="65" t="s">
        <v>12</v>
      </c>
    </row>
    <row r="1366">
      <c r="A1366" s="66" t="s">
        <v>37</v>
      </c>
      <c r="B1366" s="66">
        <v>4.650773E7</v>
      </c>
      <c r="C1366" s="66" t="s">
        <v>5427</v>
      </c>
      <c r="D1366" s="66" t="s">
        <v>112</v>
      </c>
      <c r="E1366" s="66" t="s">
        <v>5428</v>
      </c>
      <c r="F1366" s="66" t="s">
        <v>5429</v>
      </c>
      <c r="G1366" s="66">
        <v>302.0</v>
      </c>
      <c r="H1366" s="66">
        <v>2.0170824E7</v>
      </c>
      <c r="I1366" s="66">
        <v>0.0</v>
      </c>
      <c r="J1366" s="66">
        <v>9.0</v>
      </c>
      <c r="K1366" s="67"/>
      <c r="L1366" s="67"/>
      <c r="M1366" s="68" t="s">
        <v>5430</v>
      </c>
      <c r="N1366" s="66">
        <v>235959.0</v>
      </c>
      <c r="O1366" s="66">
        <v>2.0170824E7</v>
      </c>
      <c r="P1366" s="66" t="s">
        <v>502</v>
      </c>
      <c r="Q1366" s="66">
        <v>17.0</v>
      </c>
      <c r="R1366" s="66">
        <v>2.0170824E7</v>
      </c>
      <c r="S1366" s="70">
        <v>1.0</v>
      </c>
      <c r="T1366" s="70">
        <v>0.0</v>
      </c>
      <c r="U1366" s="71" t="s">
        <v>2608</v>
      </c>
      <c r="V1366" s="71" t="s">
        <v>2609</v>
      </c>
      <c r="W1366" s="71" t="s">
        <v>49</v>
      </c>
      <c r="X1366" s="72"/>
      <c r="Y1366" s="65" t="s">
        <v>12</v>
      </c>
    </row>
    <row r="1367">
      <c r="A1367" s="66" t="s">
        <v>60</v>
      </c>
      <c r="B1367" s="66">
        <v>3.60134211E8</v>
      </c>
      <c r="C1367" s="66" t="s">
        <v>5431</v>
      </c>
      <c r="D1367" s="66" t="s">
        <v>118</v>
      </c>
      <c r="E1367" s="66" t="s">
        <v>5432</v>
      </c>
      <c r="F1367" s="66" t="s">
        <v>5433</v>
      </c>
      <c r="G1367" s="66">
        <v>712.0</v>
      </c>
      <c r="H1367" s="66">
        <v>2.0140601E7</v>
      </c>
      <c r="I1367" s="66">
        <v>0.0</v>
      </c>
      <c r="J1367" s="66">
        <v>1.0</v>
      </c>
      <c r="K1367" s="67"/>
      <c r="L1367" s="67"/>
      <c r="M1367" s="68" t="s">
        <v>5434</v>
      </c>
      <c r="N1367" s="66">
        <v>235959.0</v>
      </c>
      <c r="O1367" s="66">
        <v>2.0140601E7</v>
      </c>
      <c r="P1367" s="66"/>
      <c r="Q1367" s="66">
        <v>48.0</v>
      </c>
      <c r="R1367" s="66">
        <v>2.0140601E7</v>
      </c>
      <c r="S1367" s="69">
        <v>1.0</v>
      </c>
      <c r="T1367" s="69">
        <v>1.0</v>
      </c>
      <c r="U1367" s="71" t="s">
        <v>2608</v>
      </c>
      <c r="V1367" s="71" t="s">
        <v>2609</v>
      </c>
      <c r="W1367" s="71" t="s">
        <v>49</v>
      </c>
      <c r="X1367" s="72"/>
      <c r="Y1367" s="66" t="s">
        <v>18</v>
      </c>
    </row>
    <row r="1368">
      <c r="A1368" s="74" t="s">
        <v>59</v>
      </c>
      <c r="B1368" s="66">
        <v>1.31667416E8</v>
      </c>
      <c r="C1368" s="65" t="s">
        <v>5435</v>
      </c>
      <c r="D1368" s="65" t="s">
        <v>123</v>
      </c>
      <c r="E1368" s="65" t="s">
        <v>5436</v>
      </c>
      <c r="F1368" s="66" t="s">
        <v>5437</v>
      </c>
      <c r="G1368" s="66">
        <v>336.0</v>
      </c>
      <c r="H1368" s="66">
        <v>2.0130719E7</v>
      </c>
      <c r="I1368" s="66">
        <v>0.0</v>
      </c>
      <c r="J1368" s="66">
        <v>1.0</v>
      </c>
      <c r="K1368" s="67"/>
      <c r="L1368" s="67"/>
      <c r="M1368" s="68" t="s">
        <v>5438</v>
      </c>
      <c r="N1368" s="66">
        <v>235959.0</v>
      </c>
      <c r="O1368" s="66">
        <v>2.0130719E7</v>
      </c>
      <c r="P1368" s="67"/>
      <c r="Q1368" s="66">
        <v>34.0</v>
      </c>
      <c r="R1368" s="66">
        <v>2.0130719E7</v>
      </c>
      <c r="S1368" s="70">
        <v>1.0</v>
      </c>
      <c r="T1368" s="70">
        <v>0.0</v>
      </c>
      <c r="U1368" s="71" t="s">
        <v>2608</v>
      </c>
      <c r="V1368" s="71" t="s">
        <v>2609</v>
      </c>
      <c r="W1368" s="71" t="s">
        <v>49</v>
      </c>
      <c r="X1368" s="72"/>
      <c r="Y1368" s="65" t="s">
        <v>12</v>
      </c>
    </row>
    <row r="1369">
      <c r="A1369" s="68" t="s">
        <v>19</v>
      </c>
      <c r="B1369" s="66">
        <v>816886.0</v>
      </c>
      <c r="C1369" s="66" t="s">
        <v>5439</v>
      </c>
      <c r="D1369" s="66" t="s">
        <v>164</v>
      </c>
      <c r="E1369" s="66" t="s">
        <v>5440</v>
      </c>
      <c r="F1369" s="66" t="s">
        <v>5441</v>
      </c>
      <c r="G1369" s="66">
        <v>1471.0</v>
      </c>
      <c r="H1369" s="66">
        <v>2.013031E7</v>
      </c>
      <c r="I1369" s="66">
        <v>0.0</v>
      </c>
      <c r="J1369" s="66">
        <v>23.0</v>
      </c>
      <c r="K1369" s="67"/>
      <c r="L1369" s="67"/>
      <c r="M1369" s="68" t="s">
        <v>5442</v>
      </c>
      <c r="N1369" s="66">
        <v>235959.0</v>
      </c>
      <c r="O1369" s="66">
        <v>2.013031E7</v>
      </c>
      <c r="P1369" s="66" t="s">
        <v>5193</v>
      </c>
      <c r="Q1369" s="66">
        <v>55.0</v>
      </c>
      <c r="R1369" s="66">
        <v>2.013031E7</v>
      </c>
      <c r="S1369" s="69">
        <v>1.0</v>
      </c>
      <c r="T1369" s="69">
        <v>1.0</v>
      </c>
      <c r="U1369" s="71" t="s">
        <v>2608</v>
      </c>
      <c r="V1369" s="71" t="s">
        <v>2609</v>
      </c>
      <c r="W1369" s="71" t="s">
        <v>49</v>
      </c>
      <c r="X1369" s="72"/>
      <c r="Y1369" s="66" t="s">
        <v>18</v>
      </c>
    </row>
    <row r="1370">
      <c r="A1370" s="66" t="s">
        <v>60</v>
      </c>
      <c r="B1370" s="66">
        <v>2.95093293E8</v>
      </c>
      <c r="C1370" s="66" t="s">
        <v>5443</v>
      </c>
      <c r="D1370" s="66" t="s">
        <v>112</v>
      </c>
      <c r="E1370" s="66" t="s">
        <v>5444</v>
      </c>
      <c r="F1370" s="66" t="s">
        <v>5445</v>
      </c>
      <c r="G1370" s="66">
        <v>735.0</v>
      </c>
      <c r="H1370" s="66">
        <v>2.0101119E7</v>
      </c>
      <c r="I1370" s="66">
        <v>0.0</v>
      </c>
      <c r="J1370" s="66">
        <v>1.0</v>
      </c>
      <c r="K1370" s="67"/>
      <c r="L1370" s="67"/>
      <c r="M1370" s="68" t="s">
        <v>5446</v>
      </c>
      <c r="N1370" s="66">
        <v>235959.0</v>
      </c>
      <c r="O1370" s="66">
        <v>2.0101119E7</v>
      </c>
      <c r="P1370" s="67"/>
      <c r="Q1370" s="66">
        <v>39.0</v>
      </c>
      <c r="R1370" s="66">
        <v>2.0101119E7</v>
      </c>
      <c r="S1370" s="70">
        <v>1.0</v>
      </c>
      <c r="T1370" s="70">
        <v>0.0</v>
      </c>
      <c r="U1370" s="71" t="s">
        <v>2608</v>
      </c>
      <c r="V1370" s="71" t="s">
        <v>2609</v>
      </c>
      <c r="W1370" s="71" t="s">
        <v>49</v>
      </c>
      <c r="X1370" s="72"/>
      <c r="Y1370" s="65" t="s">
        <v>12</v>
      </c>
    </row>
    <row r="1371">
      <c r="A1371" s="68" t="s">
        <v>11</v>
      </c>
      <c r="B1371" s="66">
        <v>5347066.0</v>
      </c>
      <c r="C1371" s="66" t="s">
        <v>493</v>
      </c>
      <c r="D1371" s="66" t="s">
        <v>112</v>
      </c>
      <c r="E1371" s="66" t="s">
        <v>494</v>
      </c>
      <c r="F1371" s="66" t="s">
        <v>5447</v>
      </c>
      <c r="G1371" s="66">
        <v>633.0</v>
      </c>
      <c r="H1371" s="66">
        <v>2.0170922E7</v>
      </c>
      <c r="I1371" s="66">
        <v>0.0</v>
      </c>
      <c r="J1371" s="66">
        <v>9.0</v>
      </c>
      <c r="K1371" s="67"/>
      <c r="L1371" s="67"/>
      <c r="M1371" s="68" t="s">
        <v>5448</v>
      </c>
      <c r="N1371" s="66">
        <v>235959.0</v>
      </c>
      <c r="O1371" s="66">
        <v>2.0170922E7</v>
      </c>
      <c r="P1371" s="66" t="s">
        <v>328</v>
      </c>
      <c r="Q1371" s="66">
        <v>34.0</v>
      </c>
      <c r="R1371" s="66">
        <v>2.0170922E7</v>
      </c>
      <c r="S1371" s="70">
        <v>1.0</v>
      </c>
      <c r="T1371" s="70">
        <v>0.0</v>
      </c>
      <c r="U1371" s="71" t="s">
        <v>2608</v>
      </c>
      <c r="V1371" s="71" t="s">
        <v>2609</v>
      </c>
      <c r="W1371" s="71" t="s">
        <v>49</v>
      </c>
      <c r="X1371" s="72"/>
      <c r="Y1371" s="65" t="s">
        <v>12</v>
      </c>
    </row>
    <row r="1372">
      <c r="A1372" s="66" t="s">
        <v>40</v>
      </c>
      <c r="B1372" s="66">
        <v>517532.0</v>
      </c>
      <c r="C1372" s="66" t="s">
        <v>5449</v>
      </c>
      <c r="D1372" s="66" t="s">
        <v>123</v>
      </c>
      <c r="E1372" s="66" t="s">
        <v>5450</v>
      </c>
      <c r="F1372" s="66" t="s">
        <v>5451</v>
      </c>
      <c r="G1372" s="66">
        <v>3224.0</v>
      </c>
      <c r="H1372" s="66">
        <v>2.0180207E7</v>
      </c>
      <c r="I1372" s="66">
        <v>0.0</v>
      </c>
      <c r="J1372" s="66">
        <v>62.0</v>
      </c>
      <c r="K1372" s="67"/>
      <c r="L1372" s="67"/>
      <c r="M1372" s="68" t="s">
        <v>5452</v>
      </c>
      <c r="N1372" s="66">
        <v>235959.0</v>
      </c>
      <c r="O1372" s="66">
        <v>2.0180207E7</v>
      </c>
      <c r="P1372" s="66" t="s">
        <v>4425</v>
      </c>
      <c r="Q1372" s="66">
        <v>243.0</v>
      </c>
      <c r="R1372" s="66">
        <v>2.0180207E7</v>
      </c>
      <c r="S1372" s="70">
        <v>1.0</v>
      </c>
      <c r="T1372" s="70">
        <v>0.0</v>
      </c>
      <c r="U1372" s="71" t="s">
        <v>2608</v>
      </c>
      <c r="V1372" s="71" t="s">
        <v>2609</v>
      </c>
      <c r="W1372" s="71" t="s">
        <v>49</v>
      </c>
      <c r="X1372" s="72"/>
      <c r="Y1372" s="65" t="s">
        <v>12</v>
      </c>
    </row>
    <row r="1373">
      <c r="A1373" s="68" t="s">
        <v>59</v>
      </c>
      <c r="B1373" s="66">
        <v>1.52623187E8</v>
      </c>
      <c r="C1373" s="66" t="s">
        <v>5453</v>
      </c>
      <c r="D1373" s="66" t="s">
        <v>123</v>
      </c>
      <c r="E1373" s="66" t="s">
        <v>5454</v>
      </c>
      <c r="F1373" s="66" t="s">
        <v>5455</v>
      </c>
      <c r="G1373" s="66">
        <v>355.0</v>
      </c>
      <c r="H1373" s="66">
        <v>2.0150406E7</v>
      </c>
      <c r="I1373" s="66">
        <v>0.0</v>
      </c>
      <c r="J1373" s="66">
        <v>2.0</v>
      </c>
      <c r="K1373" s="67"/>
      <c r="L1373" s="67"/>
      <c r="M1373" s="66" t="s">
        <v>121</v>
      </c>
      <c r="N1373" s="66">
        <v>235959.0</v>
      </c>
      <c r="O1373" s="66">
        <v>2.0150406E7</v>
      </c>
      <c r="P1373" s="67"/>
      <c r="Q1373" s="66">
        <v>15.0</v>
      </c>
      <c r="R1373" s="66">
        <v>2.0150406E7</v>
      </c>
      <c r="S1373" s="70">
        <v>1.0</v>
      </c>
      <c r="T1373" s="70">
        <v>0.0</v>
      </c>
      <c r="U1373" s="71" t="s">
        <v>2608</v>
      </c>
      <c r="V1373" s="71" t="s">
        <v>2609</v>
      </c>
      <c r="W1373" s="71" t="s">
        <v>49</v>
      </c>
      <c r="X1373" s="72"/>
      <c r="Y1373" s="65" t="s">
        <v>12</v>
      </c>
    </row>
    <row r="1374">
      <c r="A1374" s="66" t="s">
        <v>60</v>
      </c>
      <c r="B1374" s="66">
        <v>3.74562585E8</v>
      </c>
      <c r="C1374" s="66" t="s">
        <v>5456</v>
      </c>
      <c r="D1374" s="66" t="s">
        <v>123</v>
      </c>
      <c r="E1374" s="66" t="s">
        <v>5457</v>
      </c>
      <c r="F1374" s="66" t="s">
        <v>5458</v>
      </c>
      <c r="G1374" s="66">
        <v>148.0</v>
      </c>
      <c r="H1374" s="66">
        <v>2.0150407E7</v>
      </c>
      <c r="I1374" s="66">
        <v>0.0</v>
      </c>
      <c r="J1374" s="66">
        <v>1.0</v>
      </c>
      <c r="K1374" s="67"/>
      <c r="L1374" s="67"/>
      <c r="M1374" s="68" t="s">
        <v>5459</v>
      </c>
      <c r="N1374" s="66">
        <v>235959.0</v>
      </c>
      <c r="O1374" s="66">
        <v>2.0150407E7</v>
      </c>
      <c r="P1374" s="67"/>
      <c r="Q1374" s="66">
        <v>7.0</v>
      </c>
      <c r="R1374" s="66">
        <v>2.0150407E7</v>
      </c>
      <c r="S1374" s="70">
        <v>1.0</v>
      </c>
      <c r="T1374" s="70">
        <v>0.0</v>
      </c>
      <c r="U1374" s="71" t="s">
        <v>2608</v>
      </c>
      <c r="V1374" s="71" t="s">
        <v>2609</v>
      </c>
      <c r="W1374" s="71" t="s">
        <v>49</v>
      </c>
      <c r="X1374" s="72"/>
      <c r="Y1374" s="65" t="s">
        <v>12</v>
      </c>
    </row>
    <row r="1375">
      <c r="A1375" s="66" t="s">
        <v>79</v>
      </c>
      <c r="B1375" s="66">
        <v>8.5040498E7</v>
      </c>
      <c r="C1375" s="66" t="s">
        <v>5460</v>
      </c>
      <c r="D1375" s="66" t="s">
        <v>123</v>
      </c>
      <c r="E1375" s="66" t="s">
        <v>5461</v>
      </c>
      <c r="F1375" s="66" t="s">
        <v>5462</v>
      </c>
      <c r="G1375" s="66">
        <v>953.0</v>
      </c>
      <c r="H1375" s="66">
        <v>2.0141107E7</v>
      </c>
      <c r="I1375" s="66">
        <v>0.0</v>
      </c>
      <c r="J1375" s="66">
        <v>6.0</v>
      </c>
      <c r="K1375" s="67"/>
      <c r="L1375" s="67"/>
      <c r="M1375" s="68" t="s">
        <v>5463</v>
      </c>
      <c r="N1375" s="66">
        <v>235959.0</v>
      </c>
      <c r="O1375" s="66">
        <v>2.0141107E7</v>
      </c>
      <c r="P1375" s="66" t="s">
        <v>5464</v>
      </c>
      <c r="Q1375" s="66">
        <v>61.0</v>
      </c>
      <c r="R1375" s="66">
        <v>2.0141107E7</v>
      </c>
      <c r="S1375" s="70">
        <v>1.0</v>
      </c>
      <c r="T1375" s="70">
        <v>0.0</v>
      </c>
      <c r="U1375" s="71" t="s">
        <v>2608</v>
      </c>
      <c r="V1375" s="71" t="s">
        <v>2609</v>
      </c>
      <c r="W1375" s="71" t="s">
        <v>49</v>
      </c>
      <c r="X1375" s="72"/>
      <c r="Y1375" s="65" t="s">
        <v>12</v>
      </c>
    </row>
    <row r="1376">
      <c r="A1376" s="66" t="s">
        <v>79</v>
      </c>
      <c r="B1376" s="66">
        <v>7.0095063E7</v>
      </c>
      <c r="C1376" s="66" t="s">
        <v>5465</v>
      </c>
      <c r="D1376" s="66" t="s">
        <v>123</v>
      </c>
      <c r="E1376" s="66" t="s">
        <v>5466</v>
      </c>
      <c r="F1376" s="66" t="s">
        <v>5467</v>
      </c>
      <c r="G1376" s="66">
        <v>1730.0</v>
      </c>
      <c r="H1376" s="66">
        <v>2.0130802E7</v>
      </c>
      <c r="I1376" s="66">
        <v>0.0</v>
      </c>
      <c r="J1376" s="66">
        <v>19.0</v>
      </c>
      <c r="K1376" s="67"/>
      <c r="L1376" s="67"/>
      <c r="M1376" s="68" t="s">
        <v>5468</v>
      </c>
      <c r="N1376" s="66">
        <v>235959.0</v>
      </c>
      <c r="O1376" s="66">
        <v>2.0130802E7</v>
      </c>
      <c r="P1376" s="66" t="s">
        <v>5469</v>
      </c>
      <c r="Q1376" s="66">
        <v>107.0</v>
      </c>
      <c r="R1376" s="66">
        <v>2.0130802E7</v>
      </c>
      <c r="S1376" s="70">
        <v>1.0</v>
      </c>
      <c r="T1376" s="70">
        <v>0.0</v>
      </c>
      <c r="U1376" s="71" t="s">
        <v>2608</v>
      </c>
      <c r="V1376" s="71" t="s">
        <v>2609</v>
      </c>
      <c r="W1376" s="71" t="s">
        <v>49</v>
      </c>
      <c r="X1376" s="72"/>
      <c r="Y1376" s="65" t="s">
        <v>12</v>
      </c>
    </row>
    <row r="1377">
      <c r="A1377" s="74" t="s">
        <v>24</v>
      </c>
      <c r="B1377" s="66">
        <v>2.5591153E7</v>
      </c>
      <c r="C1377" s="65" t="s">
        <v>5470</v>
      </c>
      <c r="D1377" s="65" t="s">
        <v>123</v>
      </c>
      <c r="E1377" s="65" t="s">
        <v>5471</v>
      </c>
      <c r="F1377" s="66" t="s">
        <v>5472</v>
      </c>
      <c r="G1377" s="66">
        <v>257.0</v>
      </c>
      <c r="H1377" s="66">
        <v>2.013032E7</v>
      </c>
      <c r="I1377" s="66">
        <v>0.0</v>
      </c>
      <c r="J1377" s="66">
        <v>9.0</v>
      </c>
      <c r="K1377" s="67"/>
      <c r="L1377" s="67"/>
      <c r="M1377" s="68" t="s">
        <v>5473</v>
      </c>
      <c r="N1377" s="66">
        <v>235959.0</v>
      </c>
      <c r="O1377" s="66">
        <v>2.013032E7</v>
      </c>
      <c r="P1377" s="66" t="s">
        <v>374</v>
      </c>
      <c r="Q1377" s="66">
        <v>24.0</v>
      </c>
      <c r="R1377" s="66">
        <v>2.013032E7</v>
      </c>
      <c r="S1377" s="70">
        <v>1.0</v>
      </c>
      <c r="T1377" s="70">
        <v>0.0</v>
      </c>
      <c r="U1377" s="71" t="s">
        <v>2608</v>
      </c>
      <c r="V1377" s="71" t="s">
        <v>2609</v>
      </c>
      <c r="W1377" s="71" t="s">
        <v>49</v>
      </c>
      <c r="X1377" s="72"/>
      <c r="Y1377" s="65" t="s">
        <v>12</v>
      </c>
    </row>
    <row r="1378">
      <c r="A1378" s="65" t="s">
        <v>60</v>
      </c>
      <c r="B1378" s="66">
        <v>2.41171487E8</v>
      </c>
      <c r="C1378" s="65" t="s">
        <v>503</v>
      </c>
      <c r="D1378" s="65" t="s">
        <v>123</v>
      </c>
      <c r="E1378" s="65" t="s">
        <v>5474</v>
      </c>
      <c r="F1378" s="66" t="s">
        <v>5475</v>
      </c>
      <c r="G1378" s="66">
        <v>556.0</v>
      </c>
      <c r="H1378" s="66">
        <v>2.0080527E7</v>
      </c>
      <c r="I1378" s="66">
        <v>0.0</v>
      </c>
      <c r="J1378" s="66">
        <v>2.0</v>
      </c>
      <c r="K1378" s="67"/>
      <c r="L1378" s="67"/>
      <c r="M1378" s="68" t="s">
        <v>5476</v>
      </c>
      <c r="N1378" s="66">
        <v>235959.0</v>
      </c>
      <c r="O1378" s="66">
        <v>2.0080527E7</v>
      </c>
      <c r="P1378" s="67"/>
      <c r="Q1378" s="66">
        <v>28.0</v>
      </c>
      <c r="R1378" s="66">
        <v>2.0080527E7</v>
      </c>
      <c r="S1378" s="70">
        <v>1.0</v>
      </c>
      <c r="T1378" s="70">
        <v>0.0</v>
      </c>
      <c r="U1378" s="71" t="s">
        <v>2608</v>
      </c>
      <c r="V1378" s="71" t="s">
        <v>2609</v>
      </c>
      <c r="W1378" s="71" t="s">
        <v>50</v>
      </c>
      <c r="X1378" s="72"/>
      <c r="Y1378" s="65" t="s">
        <v>14</v>
      </c>
    </row>
    <row r="1379">
      <c r="A1379" s="66" t="s">
        <v>60</v>
      </c>
      <c r="B1379" s="66">
        <v>2.31413784E8</v>
      </c>
      <c r="C1379" s="66" t="s">
        <v>5477</v>
      </c>
      <c r="D1379" s="66" t="s">
        <v>123</v>
      </c>
      <c r="E1379" s="66" t="s">
        <v>5478</v>
      </c>
      <c r="F1379" s="66" t="s">
        <v>5479</v>
      </c>
      <c r="G1379" s="66">
        <v>1432.0</v>
      </c>
      <c r="H1379" s="66">
        <v>2.0080109E7</v>
      </c>
      <c r="I1379" s="66">
        <v>0.0</v>
      </c>
      <c r="J1379" s="66">
        <v>1.0</v>
      </c>
      <c r="K1379" s="67"/>
      <c r="L1379" s="67"/>
      <c r="M1379" s="68" t="s">
        <v>5480</v>
      </c>
      <c r="N1379" s="66">
        <v>235959.0</v>
      </c>
      <c r="O1379" s="66">
        <v>2.0080109E7</v>
      </c>
      <c r="P1379" s="66"/>
      <c r="Q1379" s="66">
        <v>74.0</v>
      </c>
      <c r="R1379" s="66">
        <v>2.0080109E7</v>
      </c>
      <c r="S1379" s="70">
        <v>1.0</v>
      </c>
      <c r="T1379" s="70">
        <v>0.0</v>
      </c>
      <c r="U1379" s="71" t="s">
        <v>2608</v>
      </c>
      <c r="V1379" s="71" t="s">
        <v>2609</v>
      </c>
      <c r="W1379" s="71" t="s">
        <v>49</v>
      </c>
      <c r="X1379" s="72"/>
      <c r="Y1379" s="65" t="s">
        <v>12</v>
      </c>
    </row>
    <row r="1380">
      <c r="A1380" s="66" t="s">
        <v>60</v>
      </c>
      <c r="B1380" s="66">
        <v>2.31279744E8</v>
      </c>
      <c r="C1380" s="66" t="s">
        <v>5481</v>
      </c>
      <c r="D1380" s="66" t="s">
        <v>123</v>
      </c>
      <c r="E1380" s="66" t="s">
        <v>5482</v>
      </c>
      <c r="F1380" s="66" t="s">
        <v>5483</v>
      </c>
      <c r="G1380" s="66">
        <v>314.0</v>
      </c>
      <c r="H1380" s="66">
        <v>2.0080109E7</v>
      </c>
      <c r="I1380" s="66">
        <v>0.0</v>
      </c>
      <c r="J1380" s="66">
        <v>1.0</v>
      </c>
      <c r="K1380" s="67"/>
      <c r="L1380" s="67"/>
      <c r="M1380" s="68" t="s">
        <v>5484</v>
      </c>
      <c r="N1380" s="66">
        <v>235959.0</v>
      </c>
      <c r="O1380" s="66">
        <v>2.0080109E7</v>
      </c>
      <c r="P1380" s="67"/>
      <c r="Q1380" s="66">
        <v>16.0</v>
      </c>
      <c r="R1380" s="66">
        <v>2.0080109E7</v>
      </c>
      <c r="S1380" s="70">
        <v>1.0</v>
      </c>
      <c r="T1380" s="70">
        <v>0.0</v>
      </c>
      <c r="U1380" s="71" t="s">
        <v>2608</v>
      </c>
      <c r="V1380" s="71" t="s">
        <v>2609</v>
      </c>
      <c r="W1380" s="71" t="s">
        <v>49</v>
      </c>
      <c r="X1380" s="72"/>
      <c r="Y1380" s="65" t="s">
        <v>12</v>
      </c>
    </row>
    <row r="1381">
      <c r="A1381" s="68" t="s">
        <v>59</v>
      </c>
      <c r="B1381" s="66">
        <v>7.7006762E7</v>
      </c>
      <c r="C1381" s="66" t="s">
        <v>5485</v>
      </c>
      <c r="D1381" s="66" t="s">
        <v>123</v>
      </c>
      <c r="E1381" s="66" t="s">
        <v>5486</v>
      </c>
      <c r="F1381" s="66" t="s">
        <v>5487</v>
      </c>
      <c r="G1381" s="66">
        <v>212.0</v>
      </c>
      <c r="H1381" s="66">
        <v>2.0080109E7</v>
      </c>
      <c r="I1381" s="66">
        <v>0.0</v>
      </c>
      <c r="J1381" s="66">
        <v>1.0</v>
      </c>
      <c r="K1381" s="67"/>
      <c r="L1381" s="67"/>
      <c r="M1381" s="68" t="s">
        <v>5488</v>
      </c>
      <c r="N1381" s="66">
        <v>235959.0</v>
      </c>
      <c r="O1381" s="66">
        <v>2.0080109E7</v>
      </c>
      <c r="P1381" s="66"/>
      <c r="Q1381" s="66">
        <v>10.0</v>
      </c>
      <c r="R1381" s="66">
        <v>2.0080109E7</v>
      </c>
      <c r="S1381" s="70">
        <v>1.0</v>
      </c>
      <c r="T1381" s="70">
        <v>0.0</v>
      </c>
      <c r="U1381" s="71" t="s">
        <v>2608</v>
      </c>
      <c r="V1381" s="71" t="s">
        <v>2609</v>
      </c>
      <c r="W1381" s="71" t="s">
        <v>49</v>
      </c>
      <c r="X1381" s="72"/>
      <c r="Y1381" s="65" t="s">
        <v>12</v>
      </c>
    </row>
    <row r="1382">
      <c r="A1382" s="74" t="s">
        <v>56</v>
      </c>
      <c r="B1382" s="66">
        <v>3785240.0</v>
      </c>
      <c r="C1382" s="65" t="s">
        <v>5489</v>
      </c>
      <c r="D1382" s="65" t="s">
        <v>149</v>
      </c>
      <c r="E1382" s="65" t="s">
        <v>5490</v>
      </c>
      <c r="F1382" s="66" t="s">
        <v>5491</v>
      </c>
      <c r="G1382" s="66">
        <v>1018.0</v>
      </c>
      <c r="H1382" s="66">
        <v>2.0180302E7</v>
      </c>
      <c r="I1382" s="66">
        <v>0.0</v>
      </c>
      <c r="J1382" s="66">
        <v>14.0</v>
      </c>
      <c r="K1382" s="67"/>
      <c r="L1382" s="67"/>
      <c r="M1382" s="68" t="s">
        <v>5492</v>
      </c>
      <c r="N1382" s="66">
        <v>235959.0</v>
      </c>
      <c r="O1382" s="66">
        <v>2.0180302E7</v>
      </c>
      <c r="P1382" s="66" t="s">
        <v>5493</v>
      </c>
      <c r="Q1382" s="66">
        <v>47.0</v>
      </c>
      <c r="R1382" s="66">
        <v>2.0180302E7</v>
      </c>
      <c r="S1382" s="69">
        <v>1.0</v>
      </c>
      <c r="T1382" s="69">
        <v>1.0</v>
      </c>
      <c r="U1382" s="71" t="s">
        <v>2608</v>
      </c>
      <c r="V1382" s="71" t="s">
        <v>2609</v>
      </c>
      <c r="W1382" s="71" t="s">
        <v>49</v>
      </c>
      <c r="X1382" s="72"/>
      <c r="Y1382" s="66" t="s">
        <v>18</v>
      </c>
    </row>
    <row r="1383">
      <c r="A1383" s="68" t="s">
        <v>24</v>
      </c>
      <c r="B1383" s="66">
        <v>4.7654105E7</v>
      </c>
      <c r="C1383" s="66" t="s">
        <v>5494</v>
      </c>
      <c r="D1383" s="66" t="s">
        <v>106</v>
      </c>
      <c r="E1383" s="66" t="s">
        <v>5495</v>
      </c>
      <c r="F1383" s="66" t="s">
        <v>5496</v>
      </c>
      <c r="G1383" s="66">
        <v>629.0</v>
      </c>
      <c r="H1383" s="66">
        <v>2.0161222E7</v>
      </c>
      <c r="I1383" s="66">
        <v>0.0</v>
      </c>
      <c r="J1383" s="66">
        <v>7.0</v>
      </c>
      <c r="K1383" s="67"/>
      <c r="L1383" s="67"/>
      <c r="M1383" s="68" t="s">
        <v>5497</v>
      </c>
      <c r="N1383" s="66">
        <v>235959.0</v>
      </c>
      <c r="O1383" s="66">
        <v>2.0161222E7</v>
      </c>
      <c r="P1383" s="66" t="s">
        <v>1225</v>
      </c>
      <c r="Q1383" s="66">
        <v>33.0</v>
      </c>
      <c r="R1383" s="66">
        <v>2.0161222E7</v>
      </c>
      <c r="S1383" s="70">
        <v>1.0</v>
      </c>
      <c r="T1383" s="70">
        <v>0.0</v>
      </c>
      <c r="U1383" s="71" t="s">
        <v>2608</v>
      </c>
      <c r="V1383" s="71" t="s">
        <v>2609</v>
      </c>
      <c r="W1383" s="71" t="s">
        <v>49</v>
      </c>
      <c r="X1383" s="72"/>
      <c r="Y1383" s="65" t="s">
        <v>12</v>
      </c>
    </row>
    <row r="1384">
      <c r="A1384" s="66" t="s">
        <v>63</v>
      </c>
      <c r="B1384" s="66">
        <v>2.7907108E7</v>
      </c>
      <c r="C1384" s="66" t="s">
        <v>5498</v>
      </c>
      <c r="D1384" s="66" t="s">
        <v>106</v>
      </c>
      <c r="E1384" s="66" t="s">
        <v>5499</v>
      </c>
      <c r="F1384" s="66" t="s">
        <v>5500</v>
      </c>
      <c r="G1384" s="66">
        <v>362.0</v>
      </c>
      <c r="H1384" s="66">
        <v>2.0150518E7</v>
      </c>
      <c r="I1384" s="66">
        <v>0.0</v>
      </c>
      <c r="J1384" s="66">
        <v>7.0</v>
      </c>
      <c r="K1384" s="67"/>
      <c r="L1384" s="67"/>
      <c r="M1384" s="68" t="s">
        <v>5501</v>
      </c>
      <c r="N1384" s="66">
        <v>235959.0</v>
      </c>
      <c r="O1384" s="66">
        <v>2.0150518E7</v>
      </c>
      <c r="P1384" s="66" t="s">
        <v>3798</v>
      </c>
      <c r="Q1384" s="66">
        <v>20.0</v>
      </c>
      <c r="R1384" s="66">
        <v>2.0150518E7</v>
      </c>
      <c r="S1384" s="70">
        <v>1.0</v>
      </c>
      <c r="T1384" s="70">
        <v>0.0</v>
      </c>
      <c r="U1384" s="71" t="s">
        <v>2608</v>
      </c>
      <c r="V1384" s="71" t="s">
        <v>2609</v>
      </c>
      <c r="W1384" s="71" t="s">
        <v>49</v>
      </c>
      <c r="X1384" s="72"/>
      <c r="Y1384" s="65" t="s">
        <v>12</v>
      </c>
    </row>
    <row r="1385">
      <c r="A1385" s="68" t="s">
        <v>59</v>
      </c>
      <c r="B1385" s="66">
        <v>1.56465871E8</v>
      </c>
      <c r="C1385" s="66" t="s">
        <v>5502</v>
      </c>
      <c r="D1385" s="66" t="s">
        <v>123</v>
      </c>
      <c r="E1385" s="66" t="s">
        <v>5503</v>
      </c>
      <c r="F1385" s="66" t="s">
        <v>5504</v>
      </c>
      <c r="G1385" s="66">
        <v>336.0</v>
      </c>
      <c r="H1385" s="66">
        <v>2.0150714E7</v>
      </c>
      <c r="I1385" s="66">
        <v>0.0</v>
      </c>
      <c r="J1385" s="66">
        <v>6.0</v>
      </c>
      <c r="K1385" s="67"/>
      <c r="L1385" s="67"/>
      <c r="M1385" s="68" t="s">
        <v>5505</v>
      </c>
      <c r="N1385" s="66">
        <v>235959.0</v>
      </c>
      <c r="O1385" s="66">
        <v>2.0150714E7</v>
      </c>
      <c r="P1385" s="66"/>
      <c r="Q1385" s="66">
        <v>24.0</v>
      </c>
      <c r="R1385" s="66">
        <v>2.0150714E7</v>
      </c>
      <c r="S1385" s="70">
        <v>1.0</v>
      </c>
      <c r="T1385" s="70">
        <v>0.0</v>
      </c>
      <c r="U1385" s="71" t="s">
        <v>2608</v>
      </c>
      <c r="V1385" s="71" t="s">
        <v>2609</v>
      </c>
      <c r="W1385" s="71" t="s">
        <v>49</v>
      </c>
      <c r="X1385" s="72"/>
      <c r="Y1385" s="65" t="s">
        <v>12</v>
      </c>
    </row>
    <row r="1386">
      <c r="A1386" s="68" t="s">
        <v>59</v>
      </c>
      <c r="B1386" s="66">
        <v>8055232.0</v>
      </c>
      <c r="C1386" s="66" t="s">
        <v>5506</v>
      </c>
      <c r="D1386" s="66" t="s">
        <v>123</v>
      </c>
      <c r="E1386" s="66" t="s">
        <v>5507</v>
      </c>
      <c r="F1386" s="66" t="s">
        <v>5508</v>
      </c>
      <c r="G1386" s="66">
        <v>372.0</v>
      </c>
      <c r="H1386" s="66">
        <v>1.9990507E7</v>
      </c>
      <c r="I1386" s="66">
        <v>0.0</v>
      </c>
      <c r="J1386" s="66">
        <v>6.0</v>
      </c>
      <c r="K1386" s="67"/>
      <c r="L1386" s="67"/>
      <c r="M1386" s="66" t="s">
        <v>121</v>
      </c>
      <c r="N1386" s="66">
        <v>235959.0</v>
      </c>
      <c r="O1386" s="66">
        <v>1.9990507E7</v>
      </c>
      <c r="P1386" s="66"/>
      <c r="Q1386" s="66">
        <v>14.0</v>
      </c>
      <c r="R1386" s="66">
        <v>1.9990507E7</v>
      </c>
      <c r="S1386" s="70">
        <v>1.0</v>
      </c>
      <c r="T1386" s="70">
        <v>0.0</v>
      </c>
      <c r="U1386" s="71" t="s">
        <v>2608</v>
      </c>
      <c r="V1386" s="71" t="s">
        <v>2609</v>
      </c>
      <c r="W1386" s="71" t="s">
        <v>49</v>
      </c>
      <c r="X1386" s="72"/>
      <c r="Y1386" s="65" t="s">
        <v>12</v>
      </c>
    </row>
    <row r="1387">
      <c r="A1387" s="66" t="s">
        <v>54</v>
      </c>
      <c r="B1387" s="66">
        <v>149481.0</v>
      </c>
      <c r="C1387" s="66" t="s">
        <v>5509</v>
      </c>
      <c r="D1387" s="66" t="s">
        <v>112</v>
      </c>
      <c r="E1387" s="66" t="s">
        <v>5510</v>
      </c>
      <c r="F1387" s="66" t="s">
        <v>5511</v>
      </c>
      <c r="G1387" s="66">
        <v>1619.0</v>
      </c>
      <c r="H1387" s="66">
        <v>2.0131114E7</v>
      </c>
      <c r="I1387" s="66">
        <v>0.0</v>
      </c>
      <c r="J1387" s="66">
        <v>1.0</v>
      </c>
      <c r="K1387" s="67"/>
      <c r="L1387" s="67"/>
      <c r="M1387" s="66" t="s">
        <v>121</v>
      </c>
      <c r="N1387" s="66">
        <v>235959.0</v>
      </c>
      <c r="O1387" s="66">
        <v>2.0131114E7</v>
      </c>
      <c r="P1387" s="67"/>
      <c r="Q1387" s="66">
        <v>102.0</v>
      </c>
      <c r="R1387" s="66">
        <v>2.0131114E7</v>
      </c>
      <c r="S1387" s="70">
        <v>1.0</v>
      </c>
      <c r="T1387" s="70">
        <v>0.0</v>
      </c>
      <c r="U1387" s="71" t="s">
        <v>2608</v>
      </c>
      <c r="V1387" s="71" t="s">
        <v>2609</v>
      </c>
      <c r="W1387" s="71" t="s">
        <v>49</v>
      </c>
      <c r="X1387" s="72"/>
      <c r="Y1387" s="65" t="s">
        <v>12</v>
      </c>
    </row>
    <row r="1388">
      <c r="A1388" s="66" t="s">
        <v>60</v>
      </c>
      <c r="B1388" s="66">
        <v>1.4631335E8</v>
      </c>
      <c r="C1388" s="66" t="s">
        <v>5512</v>
      </c>
      <c r="D1388" s="66" t="s">
        <v>112</v>
      </c>
      <c r="E1388" s="66" t="s">
        <v>5513</v>
      </c>
      <c r="F1388" s="66" t="s">
        <v>5514</v>
      </c>
      <c r="G1388" s="66">
        <v>1100.0</v>
      </c>
      <c r="H1388" s="66">
        <v>2.0041111E7</v>
      </c>
      <c r="I1388" s="66">
        <v>0.0</v>
      </c>
      <c r="J1388" s="66">
        <v>1.0</v>
      </c>
      <c r="K1388" s="67"/>
      <c r="L1388" s="67"/>
      <c r="M1388" s="68" t="s">
        <v>5515</v>
      </c>
      <c r="N1388" s="66">
        <v>235959.0</v>
      </c>
      <c r="O1388" s="66">
        <v>2.0041111E7</v>
      </c>
      <c r="P1388" s="67"/>
      <c r="Q1388" s="66">
        <v>55.0</v>
      </c>
      <c r="R1388" s="66">
        <v>2.0041111E7</v>
      </c>
      <c r="S1388" s="70">
        <v>1.0</v>
      </c>
      <c r="T1388" s="70">
        <v>0.0</v>
      </c>
      <c r="U1388" s="71" t="s">
        <v>2608</v>
      </c>
      <c r="V1388" s="71" t="s">
        <v>2609</v>
      </c>
      <c r="W1388" s="71" t="s">
        <v>49</v>
      </c>
      <c r="X1388" s="72"/>
      <c r="Y1388" s="65" t="s">
        <v>12</v>
      </c>
    </row>
    <row r="1389">
      <c r="A1389" s="66" t="s">
        <v>60</v>
      </c>
      <c r="B1389" s="66">
        <v>4.19288045E8</v>
      </c>
      <c r="C1389" s="66" t="s">
        <v>5516</v>
      </c>
      <c r="D1389" s="66" t="s">
        <v>123</v>
      </c>
      <c r="E1389" s="66" t="s">
        <v>5517</v>
      </c>
      <c r="F1389" s="66" t="s">
        <v>5518</v>
      </c>
      <c r="G1389" s="66">
        <v>361.0</v>
      </c>
      <c r="H1389" s="66">
        <v>2.0171025E7</v>
      </c>
      <c r="I1389" s="66">
        <v>0.0</v>
      </c>
      <c r="J1389" s="66">
        <v>1.0</v>
      </c>
      <c r="K1389" s="67"/>
      <c r="L1389" s="67"/>
      <c r="M1389" s="68" t="s">
        <v>5519</v>
      </c>
      <c r="N1389" s="66">
        <v>235959.0</v>
      </c>
      <c r="O1389" s="66">
        <v>2.0171025E7</v>
      </c>
      <c r="P1389" s="67"/>
      <c r="Q1389" s="66">
        <v>18.0</v>
      </c>
      <c r="R1389" s="66">
        <v>2.0171025E7</v>
      </c>
      <c r="S1389" s="76">
        <v>1.0</v>
      </c>
      <c r="T1389" s="76">
        <v>0.0</v>
      </c>
      <c r="U1389" s="71" t="s">
        <v>2608</v>
      </c>
      <c r="V1389" s="71" t="s">
        <v>2609</v>
      </c>
      <c r="W1389" s="71" t="s">
        <v>50</v>
      </c>
      <c r="X1389" s="67"/>
      <c r="Y1389" s="65" t="s">
        <v>14</v>
      </c>
    </row>
    <row r="1390">
      <c r="A1390" s="66" t="s">
        <v>60</v>
      </c>
      <c r="B1390" s="66">
        <v>3.79071221E8</v>
      </c>
      <c r="C1390" s="66" t="s">
        <v>5520</v>
      </c>
      <c r="D1390" s="66" t="s">
        <v>106</v>
      </c>
      <c r="E1390" s="66" t="s">
        <v>5521</v>
      </c>
      <c r="F1390" s="66" t="s">
        <v>5522</v>
      </c>
      <c r="G1390" s="66">
        <v>534.0</v>
      </c>
      <c r="H1390" s="66">
        <v>2.0150708E7</v>
      </c>
      <c r="I1390" s="66">
        <v>0.0</v>
      </c>
      <c r="J1390" s="66">
        <v>1.0</v>
      </c>
      <c r="K1390" s="67"/>
      <c r="L1390" s="67"/>
      <c r="M1390" s="68" t="s">
        <v>5523</v>
      </c>
      <c r="N1390" s="66">
        <v>235959.0</v>
      </c>
      <c r="O1390" s="66">
        <v>2.0150708E7</v>
      </c>
      <c r="P1390" s="67"/>
      <c r="Q1390" s="66">
        <v>27.0</v>
      </c>
      <c r="R1390" s="66">
        <v>2.0150708E7</v>
      </c>
      <c r="S1390" s="76">
        <v>1.0</v>
      </c>
      <c r="T1390" s="76">
        <v>0.0</v>
      </c>
      <c r="U1390" s="71" t="s">
        <v>2608</v>
      </c>
      <c r="V1390" s="71" t="s">
        <v>2609</v>
      </c>
      <c r="W1390" s="71" t="s">
        <v>50</v>
      </c>
      <c r="X1390" s="67"/>
      <c r="Y1390" s="65" t="s">
        <v>14</v>
      </c>
    </row>
    <row r="1391">
      <c r="A1391" s="65" t="s">
        <v>79</v>
      </c>
      <c r="B1391" s="66">
        <v>5.249488E7</v>
      </c>
      <c r="C1391" s="65" t="s">
        <v>5524</v>
      </c>
      <c r="D1391" s="65" t="s">
        <v>112</v>
      </c>
      <c r="E1391" s="65" t="s">
        <v>5525</v>
      </c>
      <c r="F1391" s="66" t="s">
        <v>5526</v>
      </c>
      <c r="G1391" s="66">
        <v>359.0</v>
      </c>
      <c r="H1391" s="66">
        <v>2.0111108E7</v>
      </c>
      <c r="I1391" s="66">
        <v>0.0</v>
      </c>
      <c r="J1391" s="66">
        <v>7.0</v>
      </c>
      <c r="K1391" s="67"/>
      <c r="L1391" s="67"/>
      <c r="M1391" s="68" t="s">
        <v>5527</v>
      </c>
      <c r="N1391" s="66">
        <v>235959.0</v>
      </c>
      <c r="O1391" s="66">
        <v>2.0111108E7</v>
      </c>
      <c r="P1391" s="67"/>
      <c r="Q1391" s="66">
        <v>25.0</v>
      </c>
      <c r="R1391" s="66">
        <v>2.0111108E7</v>
      </c>
      <c r="S1391" s="70">
        <v>1.0</v>
      </c>
      <c r="T1391" s="70">
        <v>0.0</v>
      </c>
      <c r="U1391" s="71" t="s">
        <v>2608</v>
      </c>
      <c r="V1391" s="71" t="s">
        <v>2609</v>
      </c>
      <c r="W1391" s="71" t="s">
        <v>49</v>
      </c>
      <c r="X1391" s="72"/>
      <c r="Y1391" s="65" t="s">
        <v>12</v>
      </c>
    </row>
    <row r="1392">
      <c r="A1392" s="65" t="s">
        <v>45</v>
      </c>
      <c r="B1392" s="66">
        <v>683349.0</v>
      </c>
      <c r="C1392" s="65" t="s">
        <v>5528</v>
      </c>
      <c r="D1392" s="65" t="s">
        <v>244</v>
      </c>
      <c r="E1392" s="65" t="s">
        <v>5529</v>
      </c>
      <c r="F1392" s="66" t="s">
        <v>5530</v>
      </c>
      <c r="G1392" s="66">
        <v>169.0</v>
      </c>
      <c r="H1392" s="66">
        <v>2.0181108E7</v>
      </c>
      <c r="I1392" s="66">
        <v>0.0</v>
      </c>
      <c r="J1392" s="66">
        <v>3.0</v>
      </c>
      <c r="K1392" s="67"/>
      <c r="L1392" s="67"/>
      <c r="M1392" s="68" t="s">
        <v>5531</v>
      </c>
      <c r="N1392" s="66">
        <v>235959.0</v>
      </c>
      <c r="O1392" s="66">
        <v>2.0181108E7</v>
      </c>
      <c r="P1392" s="67"/>
      <c r="Q1392" s="66">
        <v>11.0</v>
      </c>
      <c r="R1392" s="66">
        <v>2.0181108E7</v>
      </c>
      <c r="S1392" s="70">
        <v>1.0</v>
      </c>
      <c r="T1392" s="70">
        <v>0.0</v>
      </c>
      <c r="U1392" s="71" t="s">
        <v>2608</v>
      </c>
      <c r="V1392" s="71" t="s">
        <v>2609</v>
      </c>
      <c r="W1392" s="71" t="s">
        <v>51</v>
      </c>
      <c r="X1392" s="72"/>
      <c r="Y1392" s="66" t="s">
        <v>16</v>
      </c>
    </row>
    <row r="1393">
      <c r="A1393" s="65" t="s">
        <v>68</v>
      </c>
      <c r="B1393" s="66">
        <v>4815348.0</v>
      </c>
      <c r="C1393" s="65" t="s">
        <v>507</v>
      </c>
      <c r="D1393" s="65" t="s">
        <v>244</v>
      </c>
      <c r="E1393" s="65" t="s">
        <v>508</v>
      </c>
      <c r="F1393" s="66" t="s">
        <v>509</v>
      </c>
      <c r="G1393" s="66">
        <v>314.0</v>
      </c>
      <c r="H1393" s="66">
        <v>2.0090204E7</v>
      </c>
      <c r="I1393" s="66">
        <v>0.0</v>
      </c>
      <c r="J1393" s="66">
        <v>5.0</v>
      </c>
      <c r="K1393" s="67"/>
      <c r="L1393" s="67"/>
      <c r="M1393" s="66" t="s">
        <v>121</v>
      </c>
      <c r="N1393" s="66">
        <v>235959.0</v>
      </c>
      <c r="O1393" s="66">
        <v>2.0090204E7</v>
      </c>
      <c r="P1393" s="66"/>
      <c r="Q1393" s="66">
        <v>17.0</v>
      </c>
      <c r="R1393" s="66">
        <v>2.0090204E7</v>
      </c>
      <c r="S1393" s="70">
        <v>1.0</v>
      </c>
      <c r="T1393" s="70">
        <v>0.0</v>
      </c>
      <c r="U1393" s="71" t="s">
        <v>2608</v>
      </c>
      <c r="V1393" s="71" t="s">
        <v>2609</v>
      </c>
      <c r="W1393" s="71" t="s">
        <v>51</v>
      </c>
      <c r="X1393" s="72"/>
      <c r="Y1393" s="66" t="s">
        <v>16</v>
      </c>
    </row>
    <row r="1394">
      <c r="A1394" s="66" t="s">
        <v>60</v>
      </c>
      <c r="B1394" s="66">
        <v>1.1845404E8</v>
      </c>
      <c r="C1394" s="66" t="s">
        <v>5532</v>
      </c>
      <c r="D1394" s="66" t="s">
        <v>776</v>
      </c>
      <c r="E1394" s="66" t="s">
        <v>5533</v>
      </c>
      <c r="F1394" s="66" t="s">
        <v>5534</v>
      </c>
      <c r="G1394" s="66">
        <v>989.0</v>
      </c>
      <c r="H1394" s="66">
        <v>2.0031126E7</v>
      </c>
      <c r="I1394" s="66">
        <v>0.0</v>
      </c>
      <c r="J1394" s="66">
        <v>1.0</v>
      </c>
      <c r="K1394" s="67"/>
      <c r="L1394" s="67"/>
      <c r="M1394" s="68" t="s">
        <v>5535</v>
      </c>
      <c r="N1394" s="66">
        <v>235959.0</v>
      </c>
      <c r="O1394" s="66">
        <v>2.0031126E7</v>
      </c>
      <c r="P1394" s="66"/>
      <c r="Q1394" s="66">
        <v>54.0</v>
      </c>
      <c r="R1394" s="66">
        <v>2.0031126E7</v>
      </c>
      <c r="S1394" s="70">
        <v>1.0</v>
      </c>
      <c r="T1394" s="70">
        <v>0.0</v>
      </c>
      <c r="U1394" s="71" t="s">
        <v>2608</v>
      </c>
      <c r="V1394" s="71" t="s">
        <v>2609</v>
      </c>
      <c r="W1394" s="71" t="s">
        <v>51</v>
      </c>
      <c r="X1394" s="72"/>
      <c r="Y1394" s="66" t="s">
        <v>16</v>
      </c>
    </row>
    <row r="1395">
      <c r="A1395" s="65" t="s">
        <v>79</v>
      </c>
      <c r="B1395" s="66">
        <v>1.46698319E8</v>
      </c>
      <c r="C1395" s="65" t="s">
        <v>5536</v>
      </c>
      <c r="D1395" s="65" t="s">
        <v>106</v>
      </c>
      <c r="E1395" s="65" t="s">
        <v>5537</v>
      </c>
      <c r="F1395" s="66" t="s">
        <v>5538</v>
      </c>
      <c r="G1395" s="66">
        <v>472.0</v>
      </c>
      <c r="H1395" s="66">
        <v>2.0190904E7</v>
      </c>
      <c r="I1395" s="66">
        <v>0.0</v>
      </c>
      <c r="J1395" s="66">
        <v>7.0</v>
      </c>
      <c r="K1395" s="67"/>
      <c r="L1395" s="67"/>
      <c r="M1395" s="68" t="s">
        <v>5539</v>
      </c>
      <c r="N1395" s="66">
        <v>235959.0</v>
      </c>
      <c r="O1395" s="66">
        <v>2.0190904E7</v>
      </c>
      <c r="P1395" s="66" t="s">
        <v>1586</v>
      </c>
      <c r="Q1395" s="66">
        <v>28.0</v>
      </c>
      <c r="R1395" s="66">
        <v>2.0190904E7</v>
      </c>
      <c r="S1395" s="70">
        <v>1.0</v>
      </c>
      <c r="T1395" s="70">
        <v>0.0</v>
      </c>
      <c r="U1395" s="71" t="s">
        <v>2608</v>
      </c>
      <c r="V1395" s="71" t="s">
        <v>2609</v>
      </c>
      <c r="W1395" s="71" t="s">
        <v>49</v>
      </c>
      <c r="X1395" s="72"/>
      <c r="Y1395" s="65" t="s">
        <v>12</v>
      </c>
    </row>
    <row r="1396">
      <c r="A1396" s="66" t="s">
        <v>63</v>
      </c>
      <c r="B1396" s="66">
        <v>5.6563251E7</v>
      </c>
      <c r="C1396" s="66" t="s">
        <v>5540</v>
      </c>
      <c r="D1396" s="66" t="s">
        <v>220</v>
      </c>
      <c r="E1396" s="66" t="s">
        <v>5541</v>
      </c>
      <c r="F1396" s="66" t="s">
        <v>5542</v>
      </c>
      <c r="G1396" s="66">
        <v>379.0</v>
      </c>
      <c r="H1396" s="66">
        <v>2.0190904E7</v>
      </c>
      <c r="I1396" s="66">
        <v>0.0</v>
      </c>
      <c r="J1396" s="66">
        <v>10.0</v>
      </c>
      <c r="K1396" s="67"/>
      <c r="L1396" s="67"/>
      <c r="M1396" s="68" t="s">
        <v>5543</v>
      </c>
      <c r="N1396" s="66">
        <v>235959.0</v>
      </c>
      <c r="O1396" s="66">
        <v>2.0190904E7</v>
      </c>
      <c r="P1396" s="66" t="s">
        <v>5544</v>
      </c>
      <c r="Q1396" s="66">
        <v>29.0</v>
      </c>
      <c r="R1396" s="66">
        <v>2.0190904E7</v>
      </c>
      <c r="S1396" s="70">
        <v>1.0</v>
      </c>
      <c r="T1396" s="70">
        <v>0.0</v>
      </c>
      <c r="U1396" s="71" t="s">
        <v>2608</v>
      </c>
      <c r="V1396" s="71" t="s">
        <v>2609</v>
      </c>
      <c r="W1396" s="71" t="s">
        <v>49</v>
      </c>
      <c r="X1396" s="72"/>
      <c r="Y1396" s="65" t="s">
        <v>12</v>
      </c>
    </row>
    <row r="1397">
      <c r="A1397" s="65" t="s">
        <v>62</v>
      </c>
      <c r="B1397" s="66">
        <v>2.5694664E7</v>
      </c>
      <c r="C1397" s="65" t="s">
        <v>5545</v>
      </c>
      <c r="D1397" s="65" t="s">
        <v>220</v>
      </c>
      <c r="E1397" s="65" t="s">
        <v>5546</v>
      </c>
      <c r="F1397" s="66" t="s">
        <v>5547</v>
      </c>
      <c r="G1397" s="66">
        <v>266.0</v>
      </c>
      <c r="H1397" s="66">
        <v>2.0190908E7</v>
      </c>
      <c r="I1397" s="66">
        <v>0.0</v>
      </c>
      <c r="J1397" s="66">
        <v>1.0</v>
      </c>
      <c r="K1397" s="67"/>
      <c r="L1397" s="67"/>
      <c r="M1397" s="66" t="s">
        <v>121</v>
      </c>
      <c r="N1397" s="66">
        <v>235959.0</v>
      </c>
      <c r="O1397" s="66">
        <v>2.0190908E7</v>
      </c>
      <c r="P1397" s="67"/>
      <c r="Q1397" s="66">
        <v>20.0</v>
      </c>
      <c r="R1397" s="66">
        <v>2.0190908E7</v>
      </c>
      <c r="S1397" s="70">
        <v>1.0</v>
      </c>
      <c r="T1397" s="70">
        <v>0.0</v>
      </c>
      <c r="U1397" s="71" t="s">
        <v>2608</v>
      </c>
      <c r="V1397" s="71" t="s">
        <v>2609</v>
      </c>
      <c r="W1397" s="71" t="s">
        <v>49</v>
      </c>
      <c r="X1397" s="65"/>
      <c r="Y1397" s="65" t="s">
        <v>12</v>
      </c>
    </row>
    <row r="1398">
      <c r="A1398" s="65" t="s">
        <v>79</v>
      </c>
      <c r="B1398" s="66">
        <v>7.248726E7</v>
      </c>
      <c r="C1398" s="65" t="s">
        <v>5548</v>
      </c>
      <c r="D1398" s="65" t="s">
        <v>123</v>
      </c>
      <c r="E1398" s="65" t="s">
        <v>5549</v>
      </c>
      <c r="F1398" s="66" t="s">
        <v>5550</v>
      </c>
      <c r="G1398" s="66">
        <v>342.0</v>
      </c>
      <c r="H1398" s="66">
        <v>2.0131108E7</v>
      </c>
      <c r="I1398" s="66">
        <v>0.0</v>
      </c>
      <c r="J1398" s="66">
        <v>5.0</v>
      </c>
      <c r="K1398" s="67"/>
      <c r="L1398" s="67"/>
      <c r="M1398" s="68" t="s">
        <v>5551</v>
      </c>
      <c r="N1398" s="66">
        <v>235959.0</v>
      </c>
      <c r="O1398" s="66">
        <v>2.0131108E7</v>
      </c>
      <c r="P1398" s="66"/>
      <c r="Q1398" s="66">
        <v>16.0</v>
      </c>
      <c r="R1398" s="66">
        <v>2.0131108E7</v>
      </c>
      <c r="S1398" s="70">
        <v>1.0</v>
      </c>
      <c r="T1398" s="70">
        <v>0.0</v>
      </c>
      <c r="U1398" s="71" t="s">
        <v>2608</v>
      </c>
      <c r="V1398" s="71" t="s">
        <v>2609</v>
      </c>
      <c r="W1398" s="71" t="s">
        <v>49</v>
      </c>
      <c r="X1398" s="72"/>
      <c r="Y1398" s="65" t="s">
        <v>12</v>
      </c>
    </row>
    <row r="1399">
      <c r="A1399" s="68" t="s">
        <v>19</v>
      </c>
      <c r="B1399" s="66">
        <v>219852.0</v>
      </c>
      <c r="C1399" s="66" t="s">
        <v>5552</v>
      </c>
      <c r="D1399" s="66" t="s">
        <v>244</v>
      </c>
      <c r="E1399" s="66" t="s">
        <v>5553</v>
      </c>
      <c r="F1399" s="66" t="s">
        <v>5554</v>
      </c>
      <c r="G1399" s="66">
        <v>1025.0</v>
      </c>
      <c r="H1399" s="66">
        <v>2.0110915E7</v>
      </c>
      <c r="I1399" s="66">
        <v>0.0</v>
      </c>
      <c r="J1399" s="66">
        <v>30.0</v>
      </c>
      <c r="K1399" s="67"/>
      <c r="L1399" s="67"/>
      <c r="M1399" s="68" t="s">
        <v>5555</v>
      </c>
      <c r="N1399" s="66">
        <v>235959.0</v>
      </c>
      <c r="O1399" s="66">
        <v>2.0110915E7</v>
      </c>
      <c r="P1399" s="66" t="s">
        <v>5556</v>
      </c>
      <c r="Q1399" s="66">
        <v>80.0</v>
      </c>
      <c r="R1399" s="66">
        <v>2.0110915E7</v>
      </c>
      <c r="S1399" s="70">
        <v>1.0</v>
      </c>
      <c r="T1399" s="70">
        <v>0.0</v>
      </c>
      <c r="U1399" s="71" t="s">
        <v>2608</v>
      </c>
      <c r="V1399" s="71" t="s">
        <v>2609</v>
      </c>
      <c r="W1399" s="71" t="s">
        <v>51</v>
      </c>
      <c r="X1399" s="72"/>
      <c r="Y1399" s="66" t="s">
        <v>16</v>
      </c>
    </row>
    <row r="1400">
      <c r="A1400" s="66" t="s">
        <v>76</v>
      </c>
      <c r="B1400" s="66">
        <v>8959470.0</v>
      </c>
      <c r="C1400" s="66" t="s">
        <v>5557</v>
      </c>
      <c r="D1400" s="66" t="s">
        <v>106</v>
      </c>
      <c r="E1400" s="66" t="s">
        <v>5558</v>
      </c>
      <c r="F1400" s="66" t="s">
        <v>5559</v>
      </c>
      <c r="G1400" s="66">
        <v>879.0</v>
      </c>
      <c r="H1400" s="66">
        <v>2.0120305E7</v>
      </c>
      <c r="I1400" s="66">
        <v>0.0</v>
      </c>
      <c r="J1400" s="66">
        <v>6.0</v>
      </c>
      <c r="K1400" s="67"/>
      <c r="L1400" s="67"/>
      <c r="M1400" s="68" t="s">
        <v>5560</v>
      </c>
      <c r="N1400" s="66">
        <v>235959.0</v>
      </c>
      <c r="O1400" s="66">
        <v>2.0120305E7</v>
      </c>
      <c r="P1400" s="67"/>
      <c r="Q1400" s="66">
        <v>34.0</v>
      </c>
      <c r="R1400" s="66">
        <v>2.0120305E7</v>
      </c>
      <c r="S1400" s="70">
        <v>1.0</v>
      </c>
      <c r="T1400" s="70">
        <v>0.0</v>
      </c>
      <c r="U1400" s="71" t="s">
        <v>2608</v>
      </c>
      <c r="V1400" s="71" t="s">
        <v>2609</v>
      </c>
      <c r="W1400" s="71" t="s">
        <v>49</v>
      </c>
      <c r="X1400" s="72"/>
      <c r="Y1400" s="65" t="s">
        <v>12</v>
      </c>
    </row>
    <row r="1401">
      <c r="A1401" s="66" t="s">
        <v>69</v>
      </c>
      <c r="B1401" s="66">
        <v>5232222.0</v>
      </c>
      <c r="C1401" s="66" t="s">
        <v>511</v>
      </c>
      <c r="D1401" s="66" t="s">
        <v>112</v>
      </c>
      <c r="E1401" s="66" t="s">
        <v>512</v>
      </c>
      <c r="F1401" s="66" t="s">
        <v>5561</v>
      </c>
      <c r="G1401" s="66">
        <v>1049.0</v>
      </c>
      <c r="H1401" s="66">
        <v>2.0170515E7</v>
      </c>
      <c r="I1401" s="66">
        <v>0.0</v>
      </c>
      <c r="J1401" s="66">
        <v>10.0</v>
      </c>
      <c r="K1401" s="67"/>
      <c r="L1401" s="67"/>
      <c r="M1401" s="68" t="s">
        <v>5562</v>
      </c>
      <c r="N1401" s="66">
        <v>235959.0</v>
      </c>
      <c r="O1401" s="66">
        <v>2.0170515E7</v>
      </c>
      <c r="P1401" s="66" t="s">
        <v>515</v>
      </c>
      <c r="Q1401" s="66">
        <v>67.0</v>
      </c>
      <c r="R1401" s="66">
        <v>2.0170515E7</v>
      </c>
      <c r="S1401" s="70">
        <v>1.0</v>
      </c>
      <c r="T1401" s="70">
        <v>0.0</v>
      </c>
      <c r="U1401" s="71" t="s">
        <v>2608</v>
      </c>
      <c r="V1401" s="71" t="s">
        <v>2609</v>
      </c>
      <c r="W1401" s="71" t="s">
        <v>49</v>
      </c>
      <c r="X1401" s="72"/>
      <c r="Y1401" s="65" t="s">
        <v>12</v>
      </c>
    </row>
    <row r="1402">
      <c r="A1402" s="66" t="s">
        <v>79</v>
      </c>
      <c r="B1402" s="66">
        <v>1.22293662E8</v>
      </c>
      <c r="C1402" s="66" t="s">
        <v>5563</v>
      </c>
      <c r="D1402" s="66" t="s">
        <v>123</v>
      </c>
      <c r="E1402" s="66" t="s">
        <v>5564</v>
      </c>
      <c r="F1402" s="66" t="s">
        <v>5565</v>
      </c>
      <c r="G1402" s="66">
        <v>210.0</v>
      </c>
      <c r="H1402" s="66">
        <v>2.0171106E7</v>
      </c>
      <c r="I1402" s="66">
        <v>0.0</v>
      </c>
      <c r="J1402" s="66">
        <v>4.0</v>
      </c>
      <c r="K1402" s="67"/>
      <c r="L1402" s="67"/>
      <c r="M1402" s="68" t="s">
        <v>5566</v>
      </c>
      <c r="N1402" s="66">
        <v>235959.0</v>
      </c>
      <c r="O1402" s="66">
        <v>2.0171106E7</v>
      </c>
      <c r="P1402" s="66" t="s">
        <v>475</v>
      </c>
      <c r="Q1402" s="66">
        <v>13.0</v>
      </c>
      <c r="R1402" s="66">
        <v>2.0171106E7</v>
      </c>
      <c r="S1402" s="70">
        <v>1.0</v>
      </c>
      <c r="T1402" s="70">
        <v>0.0</v>
      </c>
      <c r="U1402" s="71" t="s">
        <v>2608</v>
      </c>
      <c r="V1402" s="71" t="s">
        <v>2609</v>
      </c>
      <c r="W1402" s="71" t="s">
        <v>49</v>
      </c>
      <c r="X1402" s="72"/>
      <c r="Y1402" s="65" t="s">
        <v>12</v>
      </c>
    </row>
    <row r="1403">
      <c r="A1403" s="66" t="s">
        <v>60</v>
      </c>
      <c r="B1403" s="66">
        <v>6.9728611E7</v>
      </c>
      <c r="C1403" s="66" t="s">
        <v>5567</v>
      </c>
      <c r="D1403" s="66" t="s">
        <v>112</v>
      </c>
      <c r="E1403" s="66" t="s">
        <v>5568</v>
      </c>
      <c r="F1403" s="66" t="s">
        <v>5569</v>
      </c>
      <c r="G1403" s="66">
        <v>1758.0</v>
      </c>
      <c r="H1403" s="66">
        <v>2.0020224E7</v>
      </c>
      <c r="I1403" s="66">
        <v>0.0</v>
      </c>
      <c r="J1403" s="66">
        <v>1.0</v>
      </c>
      <c r="K1403" s="67"/>
      <c r="L1403" s="67"/>
      <c r="M1403" s="68" t="s">
        <v>5570</v>
      </c>
      <c r="N1403" s="66">
        <v>235959.0</v>
      </c>
      <c r="O1403" s="66">
        <v>2.0020224E7</v>
      </c>
      <c r="P1403" s="67"/>
      <c r="Q1403" s="66">
        <v>77.0</v>
      </c>
      <c r="R1403" s="66">
        <v>2.0020224E7</v>
      </c>
      <c r="S1403" s="70">
        <v>1.0</v>
      </c>
      <c r="T1403" s="70">
        <v>0.0</v>
      </c>
      <c r="U1403" s="71" t="s">
        <v>2608</v>
      </c>
      <c r="V1403" s="71" t="s">
        <v>2609</v>
      </c>
      <c r="W1403" s="71" t="s">
        <v>49</v>
      </c>
      <c r="X1403" s="72"/>
      <c r="Y1403" s="65" t="s">
        <v>12</v>
      </c>
    </row>
    <row r="1404">
      <c r="A1404" s="66" t="s">
        <v>60</v>
      </c>
      <c r="B1404" s="66">
        <v>1.97014912E8</v>
      </c>
      <c r="C1404" s="66" t="s">
        <v>2875</v>
      </c>
      <c r="D1404" s="66" t="s">
        <v>164</v>
      </c>
      <c r="E1404" s="66" t="s">
        <v>5571</v>
      </c>
      <c r="F1404" s="66" t="s">
        <v>2876</v>
      </c>
      <c r="G1404" s="66">
        <v>3493.0</v>
      </c>
      <c r="H1404" s="66">
        <v>2.006093E7</v>
      </c>
      <c r="I1404" s="66">
        <v>0.0</v>
      </c>
      <c r="J1404" s="66">
        <v>1.0</v>
      </c>
      <c r="K1404" s="67"/>
      <c r="L1404" s="67"/>
      <c r="M1404" s="68" t="s">
        <v>2877</v>
      </c>
      <c r="N1404" s="66">
        <v>235959.0</v>
      </c>
      <c r="O1404" s="66">
        <v>2.006093E7</v>
      </c>
      <c r="P1404" s="67"/>
      <c r="Q1404" s="66">
        <v>210.0</v>
      </c>
      <c r="R1404" s="66">
        <v>2.006093E7</v>
      </c>
      <c r="S1404" s="69">
        <v>1.0</v>
      </c>
      <c r="T1404" s="69">
        <v>1.0</v>
      </c>
      <c r="U1404" s="71" t="s">
        <v>2608</v>
      </c>
      <c r="V1404" s="71" t="s">
        <v>2609</v>
      </c>
      <c r="W1404" s="71" t="s">
        <v>49</v>
      </c>
      <c r="X1404" s="72"/>
      <c r="Y1404" s="66" t="s">
        <v>18</v>
      </c>
    </row>
    <row r="1405">
      <c r="A1405" s="66" t="s">
        <v>79</v>
      </c>
      <c r="B1405" s="66">
        <v>1.25622868E8</v>
      </c>
      <c r="C1405" s="66" t="s">
        <v>5572</v>
      </c>
      <c r="D1405" s="66" t="s">
        <v>112</v>
      </c>
      <c r="E1405" s="66" t="s">
        <v>5573</v>
      </c>
      <c r="F1405" s="66" t="s">
        <v>5574</v>
      </c>
      <c r="G1405" s="66">
        <v>587.0</v>
      </c>
      <c r="H1405" s="66">
        <v>2.0180129E7</v>
      </c>
      <c r="I1405" s="66">
        <v>0.0</v>
      </c>
      <c r="J1405" s="66">
        <v>18.0</v>
      </c>
      <c r="K1405" s="67"/>
      <c r="L1405" s="67"/>
      <c r="M1405" s="68" t="s">
        <v>5575</v>
      </c>
      <c r="N1405" s="66">
        <v>235959.0</v>
      </c>
      <c r="O1405" s="66">
        <v>2.0180129E7</v>
      </c>
      <c r="P1405" s="66" t="s">
        <v>187</v>
      </c>
      <c r="Q1405" s="66">
        <v>33.0</v>
      </c>
      <c r="R1405" s="66">
        <v>2.0180129E7</v>
      </c>
      <c r="S1405" s="69">
        <v>1.0</v>
      </c>
      <c r="T1405" s="69">
        <v>0.0</v>
      </c>
      <c r="U1405" s="71" t="s">
        <v>2608</v>
      </c>
      <c r="V1405" s="71" t="s">
        <v>2609</v>
      </c>
      <c r="W1405" s="71" t="s">
        <v>49</v>
      </c>
      <c r="X1405" s="72"/>
      <c r="Y1405" s="65" t="s">
        <v>12</v>
      </c>
    </row>
    <row r="1406">
      <c r="A1406" s="74" t="s">
        <v>59</v>
      </c>
      <c r="B1406" s="66">
        <v>3.5874239E7</v>
      </c>
      <c r="C1406" s="65" t="s">
        <v>521</v>
      </c>
      <c r="D1406" s="65" t="s">
        <v>112</v>
      </c>
      <c r="E1406" s="65" t="s">
        <v>522</v>
      </c>
      <c r="F1406" s="66" t="s">
        <v>523</v>
      </c>
      <c r="G1406" s="66">
        <v>247.0</v>
      </c>
      <c r="H1406" s="66">
        <v>2.0020619E7</v>
      </c>
      <c r="I1406" s="66">
        <v>0.0</v>
      </c>
      <c r="J1406" s="66">
        <v>1.0</v>
      </c>
      <c r="K1406" s="67"/>
      <c r="L1406" s="67"/>
      <c r="M1406" s="68" t="s">
        <v>5576</v>
      </c>
      <c r="N1406" s="66">
        <v>235959.0</v>
      </c>
      <c r="O1406" s="66">
        <v>2.0020619E7</v>
      </c>
      <c r="P1406" s="66"/>
      <c r="Q1406" s="66">
        <v>9.0</v>
      </c>
      <c r="R1406" s="66">
        <v>2.0020619E7</v>
      </c>
      <c r="S1406" s="70">
        <v>1.0</v>
      </c>
      <c r="T1406" s="70">
        <v>0.0</v>
      </c>
      <c r="U1406" s="71" t="s">
        <v>2608</v>
      </c>
      <c r="V1406" s="71" t="s">
        <v>2609</v>
      </c>
      <c r="W1406" s="71" t="s">
        <v>49</v>
      </c>
      <c r="X1406" s="72"/>
      <c r="Y1406" s="65" t="s">
        <v>12</v>
      </c>
    </row>
    <row r="1407">
      <c r="A1407" s="66" t="s">
        <v>68</v>
      </c>
      <c r="B1407" s="66">
        <v>393708.0</v>
      </c>
      <c r="C1407" s="66" t="s">
        <v>5577</v>
      </c>
      <c r="D1407" s="66" t="s">
        <v>112</v>
      </c>
      <c r="E1407" s="66" t="s">
        <v>5578</v>
      </c>
      <c r="F1407" s="66" t="s">
        <v>5579</v>
      </c>
      <c r="G1407" s="66">
        <v>270.0</v>
      </c>
      <c r="H1407" s="66">
        <v>2.0050413E7</v>
      </c>
      <c r="I1407" s="66">
        <v>0.0</v>
      </c>
      <c r="J1407" s="66">
        <v>3.0</v>
      </c>
      <c r="K1407" s="67"/>
      <c r="L1407" s="67"/>
      <c r="M1407" s="66" t="s">
        <v>121</v>
      </c>
      <c r="N1407" s="66">
        <v>235959.0</v>
      </c>
      <c r="O1407" s="66">
        <v>2.0050413E7</v>
      </c>
      <c r="P1407" s="67"/>
      <c r="Q1407" s="66">
        <v>14.0</v>
      </c>
      <c r="R1407" s="66">
        <v>2.0050413E7</v>
      </c>
      <c r="S1407" s="70">
        <v>1.0</v>
      </c>
      <c r="T1407" s="70">
        <v>0.0</v>
      </c>
      <c r="U1407" s="71" t="s">
        <v>2608</v>
      </c>
      <c r="V1407" s="71" t="s">
        <v>2609</v>
      </c>
      <c r="W1407" s="71" t="s">
        <v>49</v>
      </c>
      <c r="X1407" s="72"/>
      <c r="Y1407" s="65" t="s">
        <v>12</v>
      </c>
    </row>
    <row r="1408">
      <c r="A1408" s="73" t="s">
        <v>79</v>
      </c>
      <c r="B1408" s="66">
        <v>1.07859593E8</v>
      </c>
      <c r="C1408" s="65" t="s">
        <v>5580</v>
      </c>
      <c r="D1408" s="65" t="s">
        <v>123</v>
      </c>
      <c r="E1408" s="65" t="s">
        <v>5581</v>
      </c>
      <c r="F1408" s="66" t="s">
        <v>5582</v>
      </c>
      <c r="G1408" s="66">
        <v>554.0</v>
      </c>
      <c r="H1408" s="66">
        <v>2.0160911E7</v>
      </c>
      <c r="I1408" s="66">
        <v>0.0</v>
      </c>
      <c r="J1408" s="66">
        <v>14.0</v>
      </c>
      <c r="K1408" s="67"/>
      <c r="L1408" s="67"/>
      <c r="M1408" s="68" t="s">
        <v>5583</v>
      </c>
      <c r="N1408" s="66">
        <v>235959.0</v>
      </c>
      <c r="O1408" s="66">
        <v>2.0160911E7</v>
      </c>
      <c r="P1408" s="66" t="s">
        <v>187</v>
      </c>
      <c r="Q1408" s="66">
        <v>37.0</v>
      </c>
      <c r="R1408" s="66">
        <v>2.0160911E7</v>
      </c>
      <c r="S1408" s="70">
        <v>1.0</v>
      </c>
      <c r="T1408" s="70">
        <v>0.0</v>
      </c>
      <c r="U1408" s="71" t="s">
        <v>2608</v>
      </c>
      <c r="V1408" s="71" t="s">
        <v>2609</v>
      </c>
      <c r="W1408" s="71" t="s">
        <v>49</v>
      </c>
      <c r="X1408" s="72"/>
      <c r="Y1408" s="65" t="s">
        <v>12</v>
      </c>
    </row>
    <row r="1409">
      <c r="A1409" s="66" t="s">
        <v>60</v>
      </c>
      <c r="B1409" s="66">
        <v>1.80683794E8</v>
      </c>
      <c r="C1409" s="66" t="s">
        <v>5584</v>
      </c>
      <c r="D1409" s="66" t="s">
        <v>112</v>
      </c>
      <c r="E1409" s="66" t="s">
        <v>5585</v>
      </c>
      <c r="F1409" s="66" t="s">
        <v>5586</v>
      </c>
      <c r="G1409" s="66">
        <v>3370.0</v>
      </c>
      <c r="H1409" s="66">
        <v>2.0060115E7</v>
      </c>
      <c r="I1409" s="66">
        <v>0.0</v>
      </c>
      <c r="J1409" s="66">
        <v>1.0</v>
      </c>
      <c r="K1409" s="67"/>
      <c r="L1409" s="67"/>
      <c r="M1409" s="68" t="s">
        <v>5587</v>
      </c>
      <c r="N1409" s="66">
        <v>235959.0</v>
      </c>
      <c r="O1409" s="66">
        <v>2.0060115E7</v>
      </c>
      <c r="P1409" s="67"/>
      <c r="Q1409" s="66">
        <v>177.0</v>
      </c>
      <c r="R1409" s="66">
        <v>2.0060115E7</v>
      </c>
      <c r="S1409" s="70">
        <v>1.0</v>
      </c>
      <c r="T1409" s="70">
        <v>0.0</v>
      </c>
      <c r="U1409" s="71" t="s">
        <v>2608</v>
      </c>
      <c r="V1409" s="71" t="s">
        <v>2609</v>
      </c>
      <c r="W1409" s="71" t="s">
        <v>49</v>
      </c>
      <c r="X1409" s="72"/>
      <c r="Y1409" s="65" t="s">
        <v>12</v>
      </c>
    </row>
    <row r="1410">
      <c r="A1410" s="74" t="s">
        <v>24</v>
      </c>
      <c r="B1410" s="66">
        <v>4.6583128E7</v>
      </c>
      <c r="C1410" s="65" t="s">
        <v>5588</v>
      </c>
      <c r="D1410" s="65" t="s">
        <v>118</v>
      </c>
      <c r="E1410" s="65" t="s">
        <v>5589</v>
      </c>
      <c r="F1410" s="66" t="s">
        <v>5590</v>
      </c>
      <c r="G1410" s="66">
        <v>333.0</v>
      </c>
      <c r="H1410" s="66">
        <v>2.016091E7</v>
      </c>
      <c r="I1410" s="66">
        <v>0.0</v>
      </c>
      <c r="J1410" s="66">
        <v>6.0</v>
      </c>
      <c r="K1410" s="67"/>
      <c r="L1410" s="67"/>
      <c r="M1410" s="68" t="s">
        <v>5591</v>
      </c>
      <c r="N1410" s="66">
        <v>235959.0</v>
      </c>
      <c r="O1410" s="66">
        <v>2.016091E7</v>
      </c>
      <c r="P1410" s="66" t="s">
        <v>417</v>
      </c>
      <c r="Q1410" s="66">
        <v>19.0</v>
      </c>
      <c r="R1410" s="66">
        <v>2.016091E7</v>
      </c>
      <c r="S1410" s="69">
        <v>1.0</v>
      </c>
      <c r="T1410" s="69">
        <v>1.0</v>
      </c>
      <c r="U1410" s="71" t="s">
        <v>2608</v>
      </c>
      <c r="V1410" s="71" t="s">
        <v>2609</v>
      </c>
      <c r="W1410" s="71" t="s">
        <v>49</v>
      </c>
      <c r="X1410" s="72"/>
      <c r="Y1410" s="66" t="s">
        <v>18</v>
      </c>
    </row>
    <row r="1411">
      <c r="A1411" s="66" t="s">
        <v>60</v>
      </c>
      <c r="B1411" s="66">
        <v>2.3539542E8</v>
      </c>
      <c r="C1411" s="66" t="s">
        <v>5592</v>
      </c>
      <c r="D1411" s="66" t="s">
        <v>112</v>
      </c>
      <c r="E1411" s="66" t="s">
        <v>5593</v>
      </c>
      <c r="F1411" s="66" t="s">
        <v>5594</v>
      </c>
      <c r="G1411" s="66">
        <v>523.0</v>
      </c>
      <c r="H1411" s="66">
        <v>2.0080206E7</v>
      </c>
      <c r="I1411" s="66">
        <v>0.0</v>
      </c>
      <c r="J1411" s="66">
        <v>1.0</v>
      </c>
      <c r="K1411" s="67"/>
      <c r="L1411" s="67"/>
      <c r="M1411" s="68" t="s">
        <v>5595</v>
      </c>
      <c r="N1411" s="66">
        <v>235959.0</v>
      </c>
      <c r="O1411" s="66">
        <v>2.0080206E7</v>
      </c>
      <c r="P1411" s="67"/>
      <c r="Q1411" s="66">
        <v>32.0</v>
      </c>
      <c r="R1411" s="66">
        <v>2.0080206E7</v>
      </c>
      <c r="S1411" s="70">
        <v>1.0</v>
      </c>
      <c r="T1411" s="70">
        <v>0.0</v>
      </c>
      <c r="U1411" s="71" t="s">
        <v>2608</v>
      </c>
      <c r="V1411" s="71" t="s">
        <v>2609</v>
      </c>
      <c r="W1411" s="71" t="s">
        <v>49</v>
      </c>
      <c r="X1411" s="72"/>
      <c r="Y1411" s="65" t="s">
        <v>12</v>
      </c>
    </row>
    <row r="1412">
      <c r="A1412" s="66" t="s">
        <v>60</v>
      </c>
      <c r="B1412" s="66">
        <v>1.89135508E8</v>
      </c>
      <c r="C1412" s="66" t="s">
        <v>5596</v>
      </c>
      <c r="D1412" s="66" t="s">
        <v>112</v>
      </c>
      <c r="E1412" s="66" t="s">
        <v>5597</v>
      </c>
      <c r="F1412" s="66" t="s">
        <v>5598</v>
      </c>
      <c r="G1412" s="66">
        <v>2821.0</v>
      </c>
      <c r="H1412" s="66">
        <v>2.0060521E7</v>
      </c>
      <c r="I1412" s="66">
        <v>0.0</v>
      </c>
      <c r="J1412" s="66">
        <v>1.0</v>
      </c>
      <c r="K1412" s="67"/>
      <c r="L1412" s="67"/>
      <c r="M1412" s="68" t="s">
        <v>5599</v>
      </c>
      <c r="N1412" s="66">
        <v>235959.0</v>
      </c>
      <c r="O1412" s="66">
        <v>2.0060521E7</v>
      </c>
      <c r="P1412" s="67"/>
      <c r="Q1412" s="66">
        <v>166.0</v>
      </c>
      <c r="R1412" s="66">
        <v>2.0060521E7</v>
      </c>
      <c r="S1412" s="70">
        <v>1.0</v>
      </c>
      <c r="T1412" s="70">
        <v>0.0</v>
      </c>
      <c r="U1412" s="71" t="s">
        <v>2608</v>
      </c>
      <c r="V1412" s="71" t="s">
        <v>2609</v>
      </c>
      <c r="W1412" s="71" t="s">
        <v>49</v>
      </c>
      <c r="X1412" s="72"/>
      <c r="Y1412" s="65" t="s">
        <v>12</v>
      </c>
    </row>
    <row r="1413">
      <c r="A1413" s="66" t="s">
        <v>79</v>
      </c>
      <c r="B1413" s="66">
        <v>3.8710986E7</v>
      </c>
      <c r="C1413" s="66" t="s">
        <v>5600</v>
      </c>
      <c r="D1413" s="66" t="s">
        <v>106</v>
      </c>
      <c r="E1413" s="66" t="s">
        <v>5601</v>
      </c>
      <c r="F1413" s="66" t="s">
        <v>5602</v>
      </c>
      <c r="G1413" s="66">
        <v>449.0</v>
      </c>
      <c r="H1413" s="66">
        <v>2.0100508E7</v>
      </c>
      <c r="I1413" s="66">
        <v>0.0</v>
      </c>
      <c r="J1413" s="66">
        <v>6.0</v>
      </c>
      <c r="K1413" s="67"/>
      <c r="L1413" s="67"/>
      <c r="M1413" s="68" t="s">
        <v>5603</v>
      </c>
      <c r="N1413" s="66">
        <v>235959.0</v>
      </c>
      <c r="O1413" s="66">
        <v>2.0100508E7</v>
      </c>
      <c r="P1413" s="67"/>
      <c r="Q1413" s="66">
        <v>19.0</v>
      </c>
      <c r="R1413" s="66">
        <v>2.0100508E7</v>
      </c>
      <c r="S1413" s="70">
        <v>1.0</v>
      </c>
      <c r="T1413" s="70">
        <v>0.0</v>
      </c>
      <c r="U1413" s="71" t="s">
        <v>2608</v>
      </c>
      <c r="V1413" s="71" t="s">
        <v>2609</v>
      </c>
      <c r="W1413" s="71" t="s">
        <v>49</v>
      </c>
      <c r="X1413" s="72"/>
      <c r="Y1413" s="65" t="s">
        <v>12</v>
      </c>
    </row>
    <row r="1414">
      <c r="A1414" s="66" t="s">
        <v>60</v>
      </c>
      <c r="B1414" s="66">
        <v>4.42832596E8</v>
      </c>
      <c r="C1414" s="66" t="s">
        <v>5604</v>
      </c>
      <c r="D1414" s="66" t="s">
        <v>106</v>
      </c>
      <c r="E1414" s="66" t="s">
        <v>5605</v>
      </c>
      <c r="F1414" s="66" t="s">
        <v>5606</v>
      </c>
      <c r="G1414" s="66">
        <v>765.0</v>
      </c>
      <c r="H1414" s="66">
        <v>2.0190214E7</v>
      </c>
      <c r="I1414" s="66">
        <v>0.0</v>
      </c>
      <c r="J1414" s="66">
        <v>11.0</v>
      </c>
      <c r="K1414" s="67"/>
      <c r="L1414" s="67"/>
      <c r="M1414" s="66" t="s">
        <v>121</v>
      </c>
      <c r="N1414" s="66">
        <v>235959.0</v>
      </c>
      <c r="O1414" s="66">
        <v>2.0190214E7</v>
      </c>
      <c r="P1414" s="66" t="s">
        <v>1154</v>
      </c>
      <c r="Q1414" s="66">
        <v>29.0</v>
      </c>
      <c r="R1414" s="66">
        <v>2.0190214E7</v>
      </c>
      <c r="S1414" s="70">
        <v>1.0</v>
      </c>
      <c r="T1414" s="70">
        <v>0.0</v>
      </c>
      <c r="U1414" s="71" t="s">
        <v>2608</v>
      </c>
      <c r="V1414" s="71" t="s">
        <v>2609</v>
      </c>
      <c r="W1414" s="71" t="s">
        <v>49</v>
      </c>
      <c r="X1414" s="72"/>
      <c r="Y1414" s="65" t="s">
        <v>12</v>
      </c>
    </row>
    <row r="1415">
      <c r="A1415" s="66" t="s">
        <v>60</v>
      </c>
      <c r="B1415" s="66">
        <v>3.79257694E8</v>
      </c>
      <c r="C1415" s="66" t="s">
        <v>5607</v>
      </c>
      <c r="D1415" s="66" t="s">
        <v>123</v>
      </c>
      <c r="E1415" s="66" t="s">
        <v>5608</v>
      </c>
      <c r="F1415" s="66" t="s">
        <v>5609</v>
      </c>
      <c r="G1415" s="66">
        <v>658.0</v>
      </c>
      <c r="H1415" s="66">
        <v>2.0150718E7</v>
      </c>
      <c r="I1415" s="66">
        <v>0.0</v>
      </c>
      <c r="J1415" s="66">
        <v>1.0</v>
      </c>
      <c r="K1415" s="67"/>
      <c r="L1415" s="67"/>
      <c r="M1415" s="68" t="s">
        <v>5610</v>
      </c>
      <c r="N1415" s="66">
        <v>235959.0</v>
      </c>
      <c r="O1415" s="66">
        <v>2.0150718E7</v>
      </c>
      <c r="P1415" s="66"/>
      <c r="Q1415" s="66">
        <v>35.0</v>
      </c>
      <c r="R1415" s="66">
        <v>2.0150718E7</v>
      </c>
      <c r="S1415" s="70">
        <v>1.0</v>
      </c>
      <c r="T1415" s="70">
        <v>0.0</v>
      </c>
      <c r="U1415" s="71" t="s">
        <v>2608</v>
      </c>
      <c r="V1415" s="71" t="s">
        <v>2609</v>
      </c>
      <c r="W1415" s="71" t="s">
        <v>49</v>
      </c>
      <c r="X1415" s="72"/>
      <c r="Y1415" s="65" t="s">
        <v>12</v>
      </c>
    </row>
    <row r="1416">
      <c r="A1416" s="68" t="s">
        <v>59</v>
      </c>
      <c r="B1416" s="66">
        <v>1.19666602E8</v>
      </c>
      <c r="C1416" s="66" t="s">
        <v>5611</v>
      </c>
      <c r="D1416" s="66" t="s">
        <v>220</v>
      </c>
      <c r="E1416" s="66" t="s">
        <v>5612</v>
      </c>
      <c r="F1416" s="66" t="s">
        <v>5613</v>
      </c>
      <c r="G1416" s="66">
        <v>780.0</v>
      </c>
      <c r="H1416" s="66">
        <v>2.0120815E7</v>
      </c>
      <c r="I1416" s="66">
        <v>0.0</v>
      </c>
      <c r="J1416" s="66">
        <v>3.0</v>
      </c>
      <c r="K1416" s="67"/>
      <c r="L1416" s="67"/>
      <c r="M1416" s="68" t="s">
        <v>5614</v>
      </c>
      <c r="N1416" s="66">
        <v>235959.0</v>
      </c>
      <c r="O1416" s="66">
        <v>2.0120815E7</v>
      </c>
      <c r="P1416" s="67"/>
      <c r="Q1416" s="66">
        <v>30.0</v>
      </c>
      <c r="R1416" s="66">
        <v>2.0120815E7</v>
      </c>
      <c r="S1416" s="70">
        <v>1.0</v>
      </c>
      <c r="T1416" s="70">
        <v>0.0</v>
      </c>
      <c r="U1416" s="71" t="s">
        <v>2608</v>
      </c>
      <c r="V1416" s="71" t="s">
        <v>2609</v>
      </c>
      <c r="W1416" s="71" t="s">
        <v>49</v>
      </c>
      <c r="X1416" s="72"/>
      <c r="Y1416" s="65" t="s">
        <v>12</v>
      </c>
    </row>
    <row r="1417">
      <c r="A1417" s="68" t="s">
        <v>59</v>
      </c>
      <c r="B1417" s="66">
        <v>1.19605601E8</v>
      </c>
      <c r="C1417" s="66" t="s">
        <v>5615</v>
      </c>
      <c r="D1417" s="66" t="s">
        <v>220</v>
      </c>
      <c r="E1417" s="66" t="s">
        <v>5616</v>
      </c>
      <c r="F1417" s="66" t="s">
        <v>5617</v>
      </c>
      <c r="G1417" s="66">
        <v>986.0</v>
      </c>
      <c r="H1417" s="66">
        <v>2.0120808E7</v>
      </c>
      <c r="I1417" s="66">
        <v>0.0</v>
      </c>
      <c r="J1417" s="66">
        <v>1.0</v>
      </c>
      <c r="K1417" s="67"/>
      <c r="L1417" s="67"/>
      <c r="M1417" s="68" t="s">
        <v>5618</v>
      </c>
      <c r="N1417" s="66">
        <v>235959.0</v>
      </c>
      <c r="O1417" s="66">
        <v>2.0120808E7</v>
      </c>
      <c r="P1417" s="66"/>
      <c r="Q1417" s="66">
        <v>47.0</v>
      </c>
      <c r="R1417" s="66">
        <v>2.0120808E7</v>
      </c>
      <c r="S1417" s="70">
        <v>1.0</v>
      </c>
      <c r="T1417" s="70">
        <v>0.0</v>
      </c>
      <c r="U1417" s="71" t="s">
        <v>2608</v>
      </c>
      <c r="V1417" s="71" t="s">
        <v>2609</v>
      </c>
      <c r="W1417" s="71" t="s">
        <v>49</v>
      </c>
      <c r="X1417" s="72"/>
      <c r="Y1417" s="65" t="s">
        <v>12</v>
      </c>
    </row>
    <row r="1418">
      <c r="A1418" s="65" t="s">
        <v>60</v>
      </c>
      <c r="B1418" s="66">
        <v>2.76889779E8</v>
      </c>
      <c r="C1418" s="65" t="s">
        <v>5619</v>
      </c>
      <c r="D1418" s="65" t="s">
        <v>123</v>
      </c>
      <c r="E1418" s="65" t="s">
        <v>5620</v>
      </c>
      <c r="F1418" s="66" t="s">
        <v>5621</v>
      </c>
      <c r="G1418" s="66">
        <v>1067.0</v>
      </c>
      <c r="H1418" s="66">
        <v>2.0091127E7</v>
      </c>
      <c r="I1418" s="66">
        <v>0.0</v>
      </c>
      <c r="J1418" s="66">
        <v>1.0</v>
      </c>
      <c r="K1418" s="67"/>
      <c r="L1418" s="67"/>
      <c r="M1418" s="68" t="s">
        <v>5622</v>
      </c>
      <c r="N1418" s="66">
        <v>235959.0</v>
      </c>
      <c r="O1418" s="66">
        <v>2.0091127E7</v>
      </c>
      <c r="P1418" s="67"/>
      <c r="Q1418" s="66">
        <v>58.0</v>
      </c>
      <c r="R1418" s="66">
        <v>2.0091127E7</v>
      </c>
      <c r="S1418" s="70">
        <v>1.0</v>
      </c>
      <c r="T1418" s="70">
        <v>0.0</v>
      </c>
      <c r="U1418" s="71" t="s">
        <v>2608</v>
      </c>
      <c r="V1418" s="71" t="s">
        <v>2609</v>
      </c>
      <c r="W1418" s="71" t="s">
        <v>49</v>
      </c>
      <c r="X1418" s="65"/>
      <c r="Y1418" s="65" t="s">
        <v>12</v>
      </c>
    </row>
    <row r="1419">
      <c r="A1419" s="74" t="s">
        <v>59</v>
      </c>
      <c r="B1419" s="66">
        <v>1.26587553E8</v>
      </c>
      <c r="C1419" s="65" t="s">
        <v>5623</v>
      </c>
      <c r="D1419" s="65" t="s">
        <v>123</v>
      </c>
      <c r="E1419" s="65" t="s">
        <v>5624</v>
      </c>
      <c r="F1419" s="66" t="s">
        <v>5625</v>
      </c>
      <c r="G1419" s="66">
        <v>438.0</v>
      </c>
      <c r="H1419" s="66">
        <v>2.0130213E7</v>
      </c>
      <c r="I1419" s="66">
        <v>0.0</v>
      </c>
      <c r="J1419" s="66">
        <v>2.0</v>
      </c>
      <c r="K1419" s="67"/>
      <c r="L1419" s="67"/>
      <c r="M1419" s="68" t="s">
        <v>5626</v>
      </c>
      <c r="N1419" s="66">
        <v>235959.0</v>
      </c>
      <c r="O1419" s="66">
        <v>2.0130213E7</v>
      </c>
      <c r="P1419" s="66"/>
      <c r="Q1419" s="66">
        <v>22.0</v>
      </c>
      <c r="R1419" s="66">
        <v>2.0130213E7</v>
      </c>
      <c r="S1419" s="70">
        <v>1.0</v>
      </c>
      <c r="T1419" s="70">
        <v>0.0</v>
      </c>
      <c r="U1419" s="71" t="s">
        <v>2608</v>
      </c>
      <c r="V1419" s="71" t="s">
        <v>2609</v>
      </c>
      <c r="W1419" s="71" t="s">
        <v>49</v>
      </c>
      <c r="X1419" s="72"/>
      <c r="Y1419" s="65" t="s">
        <v>12</v>
      </c>
    </row>
    <row r="1420">
      <c r="A1420" s="68" t="s">
        <v>59</v>
      </c>
      <c r="B1420" s="66">
        <v>1.53168291E8</v>
      </c>
      <c r="C1420" s="66" t="s">
        <v>5627</v>
      </c>
      <c r="D1420" s="66" t="s">
        <v>112</v>
      </c>
      <c r="E1420" s="66" t="s">
        <v>5628</v>
      </c>
      <c r="F1420" s="66" t="s">
        <v>5629</v>
      </c>
      <c r="G1420" s="66">
        <v>558.0</v>
      </c>
      <c r="H1420" s="66">
        <v>2.0150518E7</v>
      </c>
      <c r="I1420" s="66">
        <v>0.0</v>
      </c>
      <c r="J1420" s="66">
        <v>3.0</v>
      </c>
      <c r="K1420" s="67"/>
      <c r="L1420" s="67"/>
      <c r="M1420" s="68" t="s">
        <v>5630</v>
      </c>
      <c r="N1420" s="66">
        <v>235959.0</v>
      </c>
      <c r="O1420" s="66">
        <v>2.0150518E7</v>
      </c>
      <c r="P1420" s="66"/>
      <c r="Q1420" s="66">
        <v>25.0</v>
      </c>
      <c r="R1420" s="66">
        <v>2.0150518E7</v>
      </c>
      <c r="S1420" s="70">
        <v>1.0</v>
      </c>
      <c r="T1420" s="70">
        <v>0.0</v>
      </c>
      <c r="U1420" s="71" t="s">
        <v>2608</v>
      </c>
      <c r="V1420" s="71" t="s">
        <v>2609</v>
      </c>
      <c r="W1420" s="71" t="s">
        <v>49</v>
      </c>
      <c r="X1420" s="72"/>
      <c r="Y1420" s="65" t="s">
        <v>12</v>
      </c>
    </row>
    <row r="1421">
      <c r="A1421" s="73" t="s">
        <v>60</v>
      </c>
      <c r="B1421" s="66">
        <v>4.39568235E8</v>
      </c>
      <c r="C1421" s="65" t="s">
        <v>5631</v>
      </c>
      <c r="D1421" s="65" t="s">
        <v>112</v>
      </c>
      <c r="E1421" s="65" t="s">
        <v>5632</v>
      </c>
      <c r="F1421" s="66" t="s">
        <v>5633</v>
      </c>
      <c r="G1421" s="66">
        <v>866.0</v>
      </c>
      <c r="H1421" s="66">
        <v>2.0181214E7</v>
      </c>
      <c r="I1421" s="66">
        <v>0.0</v>
      </c>
      <c r="J1421" s="66">
        <v>1.0</v>
      </c>
      <c r="K1421" s="67"/>
      <c r="L1421" s="67"/>
      <c r="M1421" s="68" t="s">
        <v>5634</v>
      </c>
      <c r="N1421" s="66">
        <v>235959.0</v>
      </c>
      <c r="O1421" s="66">
        <v>2.0181214E7</v>
      </c>
      <c r="P1421" s="67"/>
      <c r="Q1421" s="66">
        <v>30.0</v>
      </c>
      <c r="R1421" s="66">
        <v>2.0181214E7</v>
      </c>
      <c r="S1421" s="70">
        <v>1.0</v>
      </c>
      <c r="T1421" s="70">
        <v>0.0</v>
      </c>
      <c r="U1421" s="71" t="s">
        <v>2608</v>
      </c>
      <c r="V1421" s="71" t="s">
        <v>2609</v>
      </c>
      <c r="W1421" s="71" t="s">
        <v>49</v>
      </c>
      <c r="X1421" s="65"/>
      <c r="Y1421" s="65" t="s">
        <v>12</v>
      </c>
    </row>
    <row r="1422">
      <c r="A1422" s="73" t="s">
        <v>60</v>
      </c>
      <c r="B1422" s="66">
        <v>2.74575481E8</v>
      </c>
      <c r="C1422" s="65" t="s">
        <v>5635</v>
      </c>
      <c r="D1422" s="65" t="s">
        <v>123</v>
      </c>
      <c r="E1422" s="65" t="s">
        <v>526</v>
      </c>
      <c r="F1422" s="66" t="s">
        <v>5636</v>
      </c>
      <c r="G1422" s="66">
        <v>287.0</v>
      </c>
      <c r="H1422" s="66">
        <v>2.0091011E7</v>
      </c>
      <c r="I1422" s="66">
        <v>0.0</v>
      </c>
      <c r="J1422" s="66">
        <v>1.0</v>
      </c>
      <c r="K1422" s="67"/>
      <c r="L1422" s="67"/>
      <c r="M1422" s="68" t="s">
        <v>5637</v>
      </c>
      <c r="N1422" s="66">
        <v>235959.0</v>
      </c>
      <c r="O1422" s="66">
        <v>2.0091011E7</v>
      </c>
      <c r="P1422" s="66"/>
      <c r="Q1422" s="66">
        <v>13.0</v>
      </c>
      <c r="R1422" s="66">
        <v>2.0091011E7</v>
      </c>
      <c r="S1422" s="70">
        <v>1.0</v>
      </c>
      <c r="T1422" s="70">
        <v>0.0</v>
      </c>
      <c r="U1422" s="71" t="s">
        <v>2608</v>
      </c>
      <c r="V1422" s="71" t="s">
        <v>2609</v>
      </c>
      <c r="W1422" s="71" t="s">
        <v>49</v>
      </c>
      <c r="X1422" s="72"/>
      <c r="Y1422" s="65" t="s">
        <v>12</v>
      </c>
    </row>
    <row r="1423">
      <c r="A1423" s="74" t="s">
        <v>24</v>
      </c>
      <c r="B1423" s="66">
        <v>5.0868782E7</v>
      </c>
      <c r="C1423" s="65" t="s">
        <v>5638</v>
      </c>
      <c r="D1423" s="65" t="s">
        <v>139</v>
      </c>
      <c r="E1423" s="65" t="s">
        <v>5639</v>
      </c>
      <c r="F1423" s="66" t="s">
        <v>5640</v>
      </c>
      <c r="G1423" s="66">
        <v>859.0</v>
      </c>
      <c r="H1423" s="66">
        <v>2.0170929E7</v>
      </c>
      <c r="I1423" s="66">
        <v>0.0</v>
      </c>
      <c r="J1423" s="66">
        <v>13.0</v>
      </c>
      <c r="K1423" s="67"/>
      <c r="L1423" s="67"/>
      <c r="M1423" s="68" t="s">
        <v>5641</v>
      </c>
      <c r="N1423" s="66">
        <v>235959.0</v>
      </c>
      <c r="O1423" s="66">
        <v>2.0170929E7</v>
      </c>
      <c r="P1423" s="66" t="s">
        <v>2096</v>
      </c>
      <c r="Q1423" s="66">
        <v>43.0</v>
      </c>
      <c r="R1423" s="66">
        <v>2.0170929E7</v>
      </c>
      <c r="S1423" s="70">
        <v>1.0</v>
      </c>
      <c r="T1423" s="70">
        <v>0.0</v>
      </c>
      <c r="U1423" s="71" t="s">
        <v>2608</v>
      </c>
      <c r="V1423" s="71" t="s">
        <v>2609</v>
      </c>
      <c r="W1423" s="71" t="s">
        <v>51</v>
      </c>
      <c r="X1423" s="72"/>
      <c r="Y1423" s="66" t="s">
        <v>16</v>
      </c>
    </row>
    <row r="1424">
      <c r="A1424" s="68" t="s">
        <v>24</v>
      </c>
      <c r="B1424" s="66">
        <v>6.095253E7</v>
      </c>
      <c r="C1424" s="66" t="s">
        <v>5642</v>
      </c>
      <c r="D1424" s="66" t="s">
        <v>123</v>
      </c>
      <c r="E1424" s="66" t="s">
        <v>5643</v>
      </c>
      <c r="F1424" s="66" t="s">
        <v>5644</v>
      </c>
      <c r="G1424" s="66">
        <v>655.0</v>
      </c>
      <c r="H1424" s="66">
        <v>2.0190117E7</v>
      </c>
      <c r="I1424" s="66">
        <v>0.0</v>
      </c>
      <c r="J1424" s="66">
        <v>16.0</v>
      </c>
      <c r="K1424" s="67"/>
      <c r="L1424" s="67"/>
      <c r="M1424" s="68" t="s">
        <v>5645</v>
      </c>
      <c r="N1424" s="66">
        <v>235959.0</v>
      </c>
      <c r="O1424" s="66">
        <v>2.0190117E7</v>
      </c>
      <c r="P1424" s="66" t="s">
        <v>5646</v>
      </c>
      <c r="Q1424" s="66">
        <v>34.0</v>
      </c>
      <c r="R1424" s="66">
        <v>2.0190117E7</v>
      </c>
      <c r="S1424" s="70">
        <v>1.0</v>
      </c>
      <c r="T1424" s="70">
        <v>0.0</v>
      </c>
      <c r="U1424" s="71" t="s">
        <v>2608</v>
      </c>
      <c r="V1424" s="71" t="s">
        <v>2609</v>
      </c>
      <c r="W1424" s="71" t="s">
        <v>49</v>
      </c>
      <c r="X1424" s="72"/>
      <c r="Y1424" s="65" t="s">
        <v>12</v>
      </c>
    </row>
    <row r="1425">
      <c r="A1425" s="68" t="s">
        <v>59</v>
      </c>
      <c r="B1425" s="66">
        <v>2.11348857E8</v>
      </c>
      <c r="C1425" s="66" t="s">
        <v>5647</v>
      </c>
      <c r="D1425" s="66" t="s">
        <v>220</v>
      </c>
      <c r="E1425" s="66" t="s">
        <v>5648</v>
      </c>
      <c r="F1425" s="66" t="s">
        <v>5649</v>
      </c>
      <c r="G1425" s="66">
        <v>322.0</v>
      </c>
      <c r="H1425" s="66">
        <v>2.0190813E7</v>
      </c>
      <c r="I1425" s="66">
        <v>0.0</v>
      </c>
      <c r="J1425" s="66">
        <v>6.0</v>
      </c>
      <c r="K1425" s="67"/>
      <c r="L1425" s="67"/>
      <c r="M1425" s="68" t="s">
        <v>5650</v>
      </c>
      <c r="N1425" s="66">
        <v>235959.0</v>
      </c>
      <c r="O1425" s="66">
        <v>2.0190813E7</v>
      </c>
      <c r="P1425" s="66"/>
      <c r="Q1425" s="66">
        <v>16.0</v>
      </c>
      <c r="R1425" s="66">
        <v>2.0190813E7</v>
      </c>
      <c r="S1425" s="70">
        <v>1.0</v>
      </c>
      <c r="T1425" s="70">
        <v>0.0</v>
      </c>
      <c r="U1425" s="71" t="s">
        <v>2608</v>
      </c>
      <c r="V1425" s="71" t="s">
        <v>2609</v>
      </c>
      <c r="W1425" s="71" t="s">
        <v>49</v>
      </c>
      <c r="X1425" s="72"/>
      <c r="Y1425" s="65" t="s">
        <v>12</v>
      </c>
    </row>
    <row r="1426">
      <c r="A1426" s="66" t="s">
        <v>79</v>
      </c>
      <c r="B1426" s="66">
        <v>3.8185214E7</v>
      </c>
      <c r="C1426" s="66" t="s">
        <v>5651</v>
      </c>
      <c r="D1426" s="66" t="s">
        <v>106</v>
      </c>
      <c r="E1426" s="66" t="s">
        <v>5652</v>
      </c>
      <c r="F1426" s="66" t="s">
        <v>5653</v>
      </c>
      <c r="G1426" s="66">
        <v>329.0</v>
      </c>
      <c r="H1426" s="66">
        <v>2.0100419E7</v>
      </c>
      <c r="I1426" s="66">
        <v>0.0</v>
      </c>
      <c r="J1426" s="66">
        <v>11.0</v>
      </c>
      <c r="K1426" s="67"/>
      <c r="L1426" s="67"/>
      <c r="M1426" s="68" t="s">
        <v>5654</v>
      </c>
      <c r="N1426" s="66">
        <v>235959.0</v>
      </c>
      <c r="O1426" s="66">
        <v>2.0100419E7</v>
      </c>
      <c r="P1426" s="66" t="s">
        <v>502</v>
      </c>
      <c r="Q1426" s="66">
        <v>20.0</v>
      </c>
      <c r="R1426" s="66">
        <v>2.0100419E7</v>
      </c>
      <c r="S1426" s="70">
        <v>1.0</v>
      </c>
      <c r="T1426" s="70">
        <v>0.0</v>
      </c>
      <c r="U1426" s="71" t="s">
        <v>2608</v>
      </c>
      <c r="V1426" s="71" t="s">
        <v>2609</v>
      </c>
      <c r="W1426" s="71" t="s">
        <v>49</v>
      </c>
      <c r="X1426" s="72"/>
      <c r="Y1426" s="65" t="s">
        <v>12</v>
      </c>
    </row>
    <row r="1427">
      <c r="A1427" s="66" t="s">
        <v>33</v>
      </c>
      <c r="B1427" s="66">
        <v>2078132.0</v>
      </c>
      <c r="C1427" s="66" t="s">
        <v>5655</v>
      </c>
      <c r="D1427" s="66" t="s">
        <v>149</v>
      </c>
      <c r="E1427" s="66" t="s">
        <v>5656</v>
      </c>
      <c r="F1427" s="66" t="s">
        <v>5657</v>
      </c>
      <c r="G1427" s="66">
        <v>1249.0</v>
      </c>
      <c r="H1427" s="66">
        <v>2.0181209E7</v>
      </c>
      <c r="I1427" s="66">
        <v>0.0</v>
      </c>
      <c r="J1427" s="66">
        <v>17.0</v>
      </c>
      <c r="K1427" s="67"/>
      <c r="L1427" s="67"/>
      <c r="M1427" s="68" t="s">
        <v>5658</v>
      </c>
      <c r="N1427" s="66">
        <v>235959.0</v>
      </c>
      <c r="O1427" s="66">
        <v>2.0181209E7</v>
      </c>
      <c r="P1427" s="66" t="s">
        <v>5659</v>
      </c>
      <c r="Q1427" s="66">
        <v>77.0</v>
      </c>
      <c r="R1427" s="66">
        <v>2.0181209E7</v>
      </c>
      <c r="S1427" s="69">
        <v>1.0</v>
      </c>
      <c r="T1427" s="69">
        <v>1.0</v>
      </c>
      <c r="U1427" s="71" t="s">
        <v>2608</v>
      </c>
      <c r="V1427" s="71" t="s">
        <v>2609</v>
      </c>
      <c r="W1427" s="71" t="s">
        <v>49</v>
      </c>
      <c r="X1427" s="72"/>
      <c r="Y1427" s="66" t="s">
        <v>18</v>
      </c>
    </row>
    <row r="1428">
      <c r="A1428" s="68" t="s">
        <v>59</v>
      </c>
      <c r="B1428" s="66">
        <v>1.96325065E8</v>
      </c>
      <c r="C1428" s="66" t="s">
        <v>5660</v>
      </c>
      <c r="D1428" s="66" t="s">
        <v>118</v>
      </c>
      <c r="E1428" s="66" t="s">
        <v>5661</v>
      </c>
      <c r="F1428" s="66" t="s">
        <v>5662</v>
      </c>
      <c r="G1428" s="66">
        <v>671.0</v>
      </c>
      <c r="H1428" s="66">
        <v>2.018062E7</v>
      </c>
      <c r="I1428" s="66">
        <v>0.0</v>
      </c>
      <c r="J1428" s="66">
        <v>19.0</v>
      </c>
      <c r="K1428" s="67"/>
      <c r="L1428" s="67"/>
      <c r="M1428" s="68" t="s">
        <v>5663</v>
      </c>
      <c r="N1428" s="66">
        <v>235959.0</v>
      </c>
      <c r="O1428" s="66">
        <v>2.018062E7</v>
      </c>
      <c r="P1428" s="66" t="s">
        <v>2751</v>
      </c>
      <c r="Q1428" s="66">
        <v>26.0</v>
      </c>
      <c r="R1428" s="66">
        <v>2.018062E7</v>
      </c>
      <c r="S1428" s="69">
        <v>1.0</v>
      </c>
      <c r="T1428" s="69">
        <v>1.0</v>
      </c>
      <c r="U1428" s="71" t="s">
        <v>2608</v>
      </c>
      <c r="V1428" s="71" t="s">
        <v>2609</v>
      </c>
      <c r="W1428" s="71" t="s">
        <v>49</v>
      </c>
      <c r="X1428" s="72"/>
      <c r="Y1428" s="66" t="s">
        <v>18</v>
      </c>
    </row>
    <row r="1429">
      <c r="A1429" s="65" t="s">
        <v>60</v>
      </c>
      <c r="B1429" s="66">
        <v>3.2434296E8</v>
      </c>
      <c r="C1429" s="65" t="s">
        <v>5664</v>
      </c>
      <c r="D1429" s="65" t="s">
        <v>106</v>
      </c>
      <c r="E1429" s="65" t="s">
        <v>5665</v>
      </c>
      <c r="F1429" s="66" t="s">
        <v>5666</v>
      </c>
      <c r="G1429" s="66">
        <v>609.0</v>
      </c>
      <c r="H1429" s="66">
        <v>2.0120607E7</v>
      </c>
      <c r="I1429" s="66">
        <v>0.0</v>
      </c>
      <c r="J1429" s="66">
        <v>1.0</v>
      </c>
      <c r="K1429" s="67"/>
      <c r="L1429" s="67"/>
      <c r="M1429" s="68" t="s">
        <v>5667</v>
      </c>
      <c r="N1429" s="66">
        <v>235959.0</v>
      </c>
      <c r="O1429" s="66">
        <v>2.0120607E7</v>
      </c>
      <c r="P1429" s="67"/>
      <c r="Q1429" s="66">
        <v>31.0</v>
      </c>
      <c r="R1429" s="66">
        <v>2.0120607E7</v>
      </c>
      <c r="S1429" s="70">
        <v>1.0</v>
      </c>
      <c r="T1429" s="70">
        <v>0.0</v>
      </c>
      <c r="U1429" s="71" t="s">
        <v>2608</v>
      </c>
      <c r="V1429" s="71" t="s">
        <v>2609</v>
      </c>
      <c r="W1429" s="71" t="s">
        <v>49</v>
      </c>
      <c r="X1429" s="65"/>
      <c r="Y1429" s="65" t="s">
        <v>12</v>
      </c>
    </row>
    <row r="1430">
      <c r="A1430" s="68" t="s">
        <v>24</v>
      </c>
      <c r="B1430" s="66">
        <v>685831.0</v>
      </c>
      <c r="C1430" s="66" t="s">
        <v>5668</v>
      </c>
      <c r="D1430" s="66" t="s">
        <v>123</v>
      </c>
      <c r="E1430" s="66" t="s">
        <v>5669</v>
      </c>
      <c r="F1430" s="66" t="s">
        <v>5670</v>
      </c>
      <c r="G1430" s="66">
        <v>290.0</v>
      </c>
      <c r="H1430" s="66">
        <v>2.0071018E7</v>
      </c>
      <c r="I1430" s="66">
        <v>0.0</v>
      </c>
      <c r="J1430" s="66">
        <v>1.0</v>
      </c>
      <c r="K1430" s="67"/>
      <c r="L1430" s="67"/>
      <c r="M1430" s="68" t="s">
        <v>5671</v>
      </c>
      <c r="N1430" s="66">
        <v>235959.0</v>
      </c>
      <c r="O1430" s="66">
        <v>2.0071018E7</v>
      </c>
      <c r="P1430" s="66" t="s">
        <v>417</v>
      </c>
      <c r="Q1430" s="66">
        <v>14.0</v>
      </c>
      <c r="R1430" s="66">
        <v>2.0071018E7</v>
      </c>
      <c r="S1430" s="70">
        <v>1.0</v>
      </c>
      <c r="T1430" s="70">
        <v>0.0</v>
      </c>
      <c r="U1430" s="71" t="s">
        <v>2608</v>
      </c>
      <c r="V1430" s="71" t="s">
        <v>2609</v>
      </c>
      <c r="W1430" s="71" t="s">
        <v>49</v>
      </c>
      <c r="X1430" s="72"/>
      <c r="Y1430" s="65" t="s">
        <v>12</v>
      </c>
    </row>
    <row r="1431">
      <c r="A1431" s="66" t="s">
        <v>43</v>
      </c>
      <c r="B1431" s="66">
        <v>3252090.0</v>
      </c>
      <c r="C1431" s="66" t="s">
        <v>5672</v>
      </c>
      <c r="D1431" s="66" t="s">
        <v>123</v>
      </c>
      <c r="E1431" s="66" t="s">
        <v>5673</v>
      </c>
      <c r="F1431" s="66" t="s">
        <v>5674</v>
      </c>
      <c r="G1431" s="66">
        <v>1141.0</v>
      </c>
      <c r="H1431" s="66">
        <v>2.0161201E7</v>
      </c>
      <c r="I1431" s="66">
        <v>0.0</v>
      </c>
      <c r="J1431" s="66">
        <v>25.0</v>
      </c>
      <c r="K1431" s="67"/>
      <c r="L1431" s="67"/>
      <c r="M1431" s="68" t="s">
        <v>5675</v>
      </c>
      <c r="N1431" s="66">
        <v>235959.0</v>
      </c>
      <c r="O1431" s="66">
        <v>2.0161201E7</v>
      </c>
      <c r="P1431" s="66" t="s">
        <v>459</v>
      </c>
      <c r="Q1431" s="66">
        <v>81.0</v>
      </c>
      <c r="R1431" s="66">
        <v>2.0161201E7</v>
      </c>
      <c r="S1431" s="70">
        <v>1.0</v>
      </c>
      <c r="T1431" s="70">
        <v>0.0</v>
      </c>
      <c r="U1431" s="71" t="s">
        <v>2608</v>
      </c>
      <c r="V1431" s="71" t="s">
        <v>2609</v>
      </c>
      <c r="W1431" s="71" t="s">
        <v>49</v>
      </c>
      <c r="X1431" s="72"/>
      <c r="Y1431" s="65" t="s">
        <v>12</v>
      </c>
    </row>
    <row r="1432">
      <c r="A1432" s="66" t="s">
        <v>60</v>
      </c>
      <c r="B1432" s="66">
        <v>1.16436581E8</v>
      </c>
      <c r="C1432" s="66" t="s">
        <v>5676</v>
      </c>
      <c r="D1432" s="66" t="s">
        <v>106</v>
      </c>
      <c r="E1432" s="66" t="s">
        <v>5677</v>
      </c>
      <c r="F1432" s="66" t="s">
        <v>5678</v>
      </c>
      <c r="G1432" s="66">
        <v>1161.0</v>
      </c>
      <c r="H1432" s="66">
        <v>2.0031013E7</v>
      </c>
      <c r="I1432" s="66">
        <v>0.0</v>
      </c>
      <c r="J1432" s="66">
        <v>1.0</v>
      </c>
      <c r="K1432" s="67"/>
      <c r="L1432" s="67"/>
      <c r="M1432" s="68" t="s">
        <v>5679</v>
      </c>
      <c r="N1432" s="66">
        <v>235959.0</v>
      </c>
      <c r="O1432" s="66">
        <v>2.0031013E7</v>
      </c>
      <c r="P1432" s="66"/>
      <c r="Q1432" s="66">
        <v>62.0</v>
      </c>
      <c r="R1432" s="66">
        <v>2.0031013E7</v>
      </c>
      <c r="S1432" s="70">
        <v>1.0</v>
      </c>
      <c r="T1432" s="70">
        <v>0.0</v>
      </c>
      <c r="U1432" s="71" t="s">
        <v>2608</v>
      </c>
      <c r="V1432" s="71" t="s">
        <v>2609</v>
      </c>
      <c r="W1432" s="71" t="s">
        <v>49</v>
      </c>
      <c r="X1432" s="72"/>
      <c r="Y1432" s="65" t="s">
        <v>12</v>
      </c>
    </row>
    <row r="1433">
      <c r="A1433" s="66" t="s">
        <v>62</v>
      </c>
      <c r="B1433" s="66">
        <v>2.5005155E7</v>
      </c>
      <c r="C1433" s="66" t="s">
        <v>5680</v>
      </c>
      <c r="D1433" s="66" t="s">
        <v>220</v>
      </c>
      <c r="E1433" s="66" t="s">
        <v>5681</v>
      </c>
      <c r="F1433" s="66" t="s">
        <v>5682</v>
      </c>
      <c r="G1433" s="66">
        <v>354.0</v>
      </c>
      <c r="H1433" s="66">
        <v>2.0191009E7</v>
      </c>
      <c r="I1433" s="66">
        <v>0.0</v>
      </c>
      <c r="J1433" s="66">
        <v>1.0</v>
      </c>
      <c r="K1433" s="67"/>
      <c r="L1433" s="67"/>
      <c r="M1433" s="66" t="s">
        <v>121</v>
      </c>
      <c r="N1433" s="66">
        <v>235959.0</v>
      </c>
      <c r="O1433" s="66">
        <v>2.0191009E7</v>
      </c>
      <c r="P1433" s="67"/>
      <c r="Q1433" s="66">
        <v>15.0</v>
      </c>
      <c r="R1433" s="66">
        <v>2.0191009E7</v>
      </c>
      <c r="S1433" s="70">
        <v>1.0</v>
      </c>
      <c r="T1433" s="70">
        <v>0.0</v>
      </c>
      <c r="U1433" s="71" t="s">
        <v>2608</v>
      </c>
      <c r="V1433" s="71" t="s">
        <v>2609</v>
      </c>
      <c r="W1433" s="71" t="s">
        <v>49</v>
      </c>
      <c r="X1433" s="72"/>
      <c r="Y1433" s="65" t="s">
        <v>12</v>
      </c>
    </row>
    <row r="1434">
      <c r="A1434" s="66" t="s">
        <v>69</v>
      </c>
      <c r="B1434" s="66">
        <v>9235561.0</v>
      </c>
      <c r="C1434" s="66" t="s">
        <v>5683</v>
      </c>
      <c r="D1434" s="66" t="s">
        <v>123</v>
      </c>
      <c r="E1434" s="66" t="s">
        <v>5684</v>
      </c>
      <c r="F1434" s="66" t="s">
        <v>5685</v>
      </c>
      <c r="G1434" s="66">
        <v>3291.0</v>
      </c>
      <c r="H1434" s="66">
        <v>2.0181215E7</v>
      </c>
      <c r="I1434" s="66">
        <v>0.0</v>
      </c>
      <c r="J1434" s="66">
        <v>28.0</v>
      </c>
      <c r="K1434" s="67"/>
      <c r="L1434" s="67"/>
      <c r="M1434" s="68" t="s">
        <v>5686</v>
      </c>
      <c r="N1434" s="66">
        <v>235959.0</v>
      </c>
      <c r="O1434" s="66">
        <v>2.0181215E7</v>
      </c>
      <c r="P1434" s="66" t="s">
        <v>1225</v>
      </c>
      <c r="Q1434" s="66">
        <v>193.0</v>
      </c>
      <c r="R1434" s="66">
        <v>2.0181215E7</v>
      </c>
      <c r="S1434" s="70">
        <v>1.0</v>
      </c>
      <c r="T1434" s="70">
        <v>0.0</v>
      </c>
      <c r="U1434" s="71" t="s">
        <v>2608</v>
      </c>
      <c r="V1434" s="71" t="s">
        <v>2609</v>
      </c>
      <c r="W1434" s="71" t="s">
        <v>49</v>
      </c>
      <c r="X1434" s="67"/>
      <c r="Y1434" s="65" t="s">
        <v>12</v>
      </c>
    </row>
    <row r="1435">
      <c r="A1435" s="73" t="s">
        <v>68</v>
      </c>
      <c r="B1435" s="66">
        <v>1.7672876E7</v>
      </c>
      <c r="C1435" s="65" t="s">
        <v>5687</v>
      </c>
      <c r="D1435" s="65" t="s">
        <v>106</v>
      </c>
      <c r="E1435" s="65" t="s">
        <v>5688</v>
      </c>
      <c r="F1435" s="66" t="s">
        <v>5689</v>
      </c>
      <c r="G1435" s="66">
        <v>238.0</v>
      </c>
      <c r="H1435" s="66">
        <v>2.0190613E7</v>
      </c>
      <c r="I1435" s="66">
        <v>0.0</v>
      </c>
      <c r="J1435" s="66">
        <v>3.0</v>
      </c>
      <c r="K1435" s="67"/>
      <c r="L1435" s="67"/>
      <c r="M1435" s="68" t="s">
        <v>5690</v>
      </c>
      <c r="N1435" s="66">
        <v>235959.0</v>
      </c>
      <c r="O1435" s="66">
        <v>2.0190613E7</v>
      </c>
      <c r="P1435" s="66"/>
      <c r="Q1435" s="66">
        <v>14.0</v>
      </c>
      <c r="R1435" s="66">
        <v>2.0190613E7</v>
      </c>
      <c r="S1435" s="70">
        <v>1.0</v>
      </c>
      <c r="T1435" s="70">
        <v>0.0</v>
      </c>
      <c r="U1435" s="71" t="s">
        <v>2608</v>
      </c>
      <c r="V1435" s="71" t="s">
        <v>2609</v>
      </c>
      <c r="W1435" s="71" t="s">
        <v>49</v>
      </c>
      <c r="X1435" s="72"/>
      <c r="Y1435" s="65" t="s">
        <v>12</v>
      </c>
    </row>
    <row r="1436">
      <c r="A1436" s="68" t="s">
        <v>59</v>
      </c>
      <c r="B1436" s="66">
        <v>1.3514565E8</v>
      </c>
      <c r="C1436" s="66" t="s">
        <v>529</v>
      </c>
      <c r="D1436" s="66" t="s">
        <v>106</v>
      </c>
      <c r="E1436" s="66" t="s">
        <v>530</v>
      </c>
      <c r="F1436" s="66" t="s">
        <v>3330</v>
      </c>
      <c r="G1436" s="66">
        <v>383.0</v>
      </c>
      <c r="H1436" s="66">
        <v>2.0131121E7</v>
      </c>
      <c r="I1436" s="66">
        <v>0.0</v>
      </c>
      <c r="J1436" s="66">
        <v>1.0</v>
      </c>
      <c r="K1436" s="67"/>
      <c r="L1436" s="67"/>
      <c r="M1436" s="68" t="s">
        <v>3331</v>
      </c>
      <c r="N1436" s="66">
        <v>235959.0</v>
      </c>
      <c r="O1436" s="66">
        <v>2.0131121E7</v>
      </c>
      <c r="P1436" s="67"/>
      <c r="Q1436" s="66">
        <v>18.0</v>
      </c>
      <c r="R1436" s="66">
        <v>2.0131121E7</v>
      </c>
      <c r="S1436" s="70">
        <v>1.0</v>
      </c>
      <c r="T1436" s="70">
        <v>0.0</v>
      </c>
      <c r="U1436" s="71" t="s">
        <v>2608</v>
      </c>
      <c r="V1436" s="71" t="s">
        <v>2609</v>
      </c>
      <c r="W1436" s="71" t="s">
        <v>49</v>
      </c>
      <c r="X1436" s="72"/>
      <c r="Y1436" s="65" t="s">
        <v>12</v>
      </c>
    </row>
    <row r="1437">
      <c r="A1437" s="66" t="s">
        <v>60</v>
      </c>
      <c r="B1437" s="66">
        <v>1.74985058E8</v>
      </c>
      <c r="C1437" s="66" t="s">
        <v>5691</v>
      </c>
      <c r="D1437" s="66" t="s">
        <v>220</v>
      </c>
      <c r="E1437" s="66" t="s">
        <v>5692</v>
      </c>
      <c r="F1437" s="66" t="s">
        <v>5693</v>
      </c>
      <c r="G1437" s="66">
        <v>2316.0</v>
      </c>
      <c r="H1437" s="66">
        <v>2.0051112E7</v>
      </c>
      <c r="I1437" s="66">
        <v>0.0</v>
      </c>
      <c r="J1437" s="66">
        <v>1.0</v>
      </c>
      <c r="K1437" s="67"/>
      <c r="L1437" s="67"/>
      <c r="M1437" s="68" t="s">
        <v>5694</v>
      </c>
      <c r="N1437" s="66">
        <v>235959.0</v>
      </c>
      <c r="O1437" s="66">
        <v>2.0051112E7</v>
      </c>
      <c r="P1437" s="67"/>
      <c r="Q1437" s="66">
        <v>111.0</v>
      </c>
      <c r="R1437" s="66">
        <v>2.0051112E7</v>
      </c>
      <c r="S1437" s="70">
        <v>1.0</v>
      </c>
      <c r="T1437" s="70">
        <v>0.0</v>
      </c>
      <c r="U1437" s="71" t="s">
        <v>2608</v>
      </c>
      <c r="V1437" s="71" t="s">
        <v>2609</v>
      </c>
      <c r="W1437" s="71" t="s">
        <v>49</v>
      </c>
      <c r="X1437" s="72"/>
      <c r="Y1437" s="65" t="s">
        <v>12</v>
      </c>
    </row>
    <row r="1438">
      <c r="A1438" s="65" t="s">
        <v>62</v>
      </c>
      <c r="B1438" s="66">
        <v>9340062.0</v>
      </c>
      <c r="C1438" s="65" t="s">
        <v>5695</v>
      </c>
      <c r="D1438" s="65" t="s">
        <v>106</v>
      </c>
      <c r="E1438" s="65" t="s">
        <v>5696</v>
      </c>
      <c r="F1438" s="66" t="s">
        <v>5697</v>
      </c>
      <c r="G1438" s="66">
        <v>281.0</v>
      </c>
      <c r="H1438" s="66">
        <v>2.009021E7</v>
      </c>
      <c r="I1438" s="66">
        <v>0.0</v>
      </c>
      <c r="J1438" s="66">
        <v>5.0</v>
      </c>
      <c r="K1438" s="67"/>
      <c r="L1438" s="67"/>
      <c r="M1438" s="66" t="s">
        <v>121</v>
      </c>
      <c r="N1438" s="66">
        <v>235959.0</v>
      </c>
      <c r="O1438" s="66">
        <v>2.009021E7</v>
      </c>
      <c r="P1438" s="67"/>
      <c r="Q1438" s="66">
        <v>15.0</v>
      </c>
      <c r="R1438" s="66">
        <v>2.009021E7</v>
      </c>
      <c r="S1438" s="70">
        <v>1.0</v>
      </c>
      <c r="T1438" s="70">
        <v>0.0</v>
      </c>
      <c r="U1438" s="71" t="s">
        <v>2608</v>
      </c>
      <c r="V1438" s="71" t="s">
        <v>2609</v>
      </c>
      <c r="W1438" s="71" t="s">
        <v>49</v>
      </c>
      <c r="X1438" s="65"/>
      <c r="Y1438" s="65" t="s">
        <v>12</v>
      </c>
    </row>
    <row r="1439">
      <c r="A1439" s="74" t="s">
        <v>24</v>
      </c>
      <c r="B1439" s="66">
        <v>1.2928472E7</v>
      </c>
      <c r="C1439" s="65" t="s">
        <v>5698</v>
      </c>
      <c r="D1439" s="65" t="s">
        <v>112</v>
      </c>
      <c r="E1439" s="65" t="s">
        <v>5699</v>
      </c>
      <c r="F1439" s="66" t="s">
        <v>5700</v>
      </c>
      <c r="G1439" s="66">
        <v>214.0</v>
      </c>
      <c r="H1439" s="66">
        <v>2.0101015E7</v>
      </c>
      <c r="I1439" s="66">
        <v>0.0</v>
      </c>
      <c r="J1439" s="66">
        <v>3.0</v>
      </c>
      <c r="K1439" s="67"/>
      <c r="L1439" s="67"/>
      <c r="M1439" s="68" t="s">
        <v>5701</v>
      </c>
      <c r="N1439" s="66">
        <v>235959.0</v>
      </c>
      <c r="O1439" s="66">
        <v>2.0101015E7</v>
      </c>
      <c r="P1439" s="66" t="s">
        <v>737</v>
      </c>
      <c r="Q1439" s="66">
        <v>9.0</v>
      </c>
      <c r="R1439" s="66">
        <v>2.0101015E7</v>
      </c>
      <c r="S1439" s="70">
        <v>1.0</v>
      </c>
      <c r="T1439" s="70">
        <v>0.0</v>
      </c>
      <c r="U1439" s="71" t="s">
        <v>2608</v>
      </c>
      <c r="V1439" s="71" t="s">
        <v>2609</v>
      </c>
      <c r="W1439" s="71" t="s">
        <v>49</v>
      </c>
      <c r="X1439" s="72"/>
      <c r="Y1439" s="65" t="s">
        <v>12</v>
      </c>
    </row>
    <row r="1440">
      <c r="A1440" s="66" t="s">
        <v>60</v>
      </c>
      <c r="B1440" s="66">
        <v>2.84659904E8</v>
      </c>
      <c r="C1440" s="66" t="s">
        <v>5702</v>
      </c>
      <c r="D1440" s="66" t="s">
        <v>123</v>
      </c>
      <c r="E1440" s="66" t="s">
        <v>5703</v>
      </c>
      <c r="F1440" s="66" t="s">
        <v>5704</v>
      </c>
      <c r="G1440" s="66">
        <v>1288.0</v>
      </c>
      <c r="H1440" s="66">
        <v>2.0100418E7</v>
      </c>
      <c r="I1440" s="66">
        <v>0.0</v>
      </c>
      <c r="J1440" s="66">
        <v>1.0</v>
      </c>
      <c r="K1440" s="67"/>
      <c r="L1440" s="67"/>
      <c r="M1440" s="68" t="s">
        <v>5705</v>
      </c>
      <c r="N1440" s="66">
        <v>235959.0</v>
      </c>
      <c r="O1440" s="66">
        <v>2.0100418E7</v>
      </c>
      <c r="P1440" s="67"/>
      <c r="Q1440" s="66">
        <v>82.0</v>
      </c>
      <c r="R1440" s="66">
        <v>2.0100418E7</v>
      </c>
      <c r="S1440" s="70">
        <v>1.0</v>
      </c>
      <c r="T1440" s="70">
        <v>0.0</v>
      </c>
      <c r="U1440" s="71" t="s">
        <v>2608</v>
      </c>
      <c r="V1440" s="71" t="s">
        <v>2609</v>
      </c>
      <c r="W1440" s="71" t="s">
        <v>49</v>
      </c>
      <c r="X1440" s="71"/>
      <c r="Y1440" s="65" t="s">
        <v>12</v>
      </c>
    </row>
    <row r="1441">
      <c r="A1441" s="66" t="s">
        <v>79</v>
      </c>
      <c r="B1441" s="66">
        <v>7.9906613E7</v>
      </c>
      <c r="C1441" s="66" t="s">
        <v>5706</v>
      </c>
      <c r="D1441" s="66" t="s">
        <v>253</v>
      </c>
      <c r="E1441" s="66" t="s">
        <v>5707</v>
      </c>
      <c r="F1441" s="66" t="s">
        <v>5708</v>
      </c>
      <c r="G1441" s="66">
        <v>298.0</v>
      </c>
      <c r="H1441" s="66">
        <v>2.0140626E7</v>
      </c>
      <c r="I1441" s="66">
        <v>0.0</v>
      </c>
      <c r="J1441" s="66">
        <v>4.0</v>
      </c>
      <c r="K1441" s="67"/>
      <c r="L1441" s="67"/>
      <c r="M1441" s="68" t="s">
        <v>5709</v>
      </c>
      <c r="N1441" s="66">
        <v>235959.0</v>
      </c>
      <c r="O1441" s="66">
        <v>2.0140626E7</v>
      </c>
      <c r="P1441" s="66" t="s">
        <v>5710</v>
      </c>
      <c r="Q1441" s="66">
        <v>16.0</v>
      </c>
      <c r="R1441" s="66">
        <v>2.0140626E7</v>
      </c>
      <c r="S1441" s="70">
        <v>1.0</v>
      </c>
      <c r="T1441" s="70">
        <v>0.0</v>
      </c>
      <c r="U1441" s="71" t="s">
        <v>2608</v>
      </c>
      <c r="V1441" s="71" t="s">
        <v>2609</v>
      </c>
      <c r="W1441" s="71" t="s">
        <v>49</v>
      </c>
      <c r="X1441" s="72"/>
      <c r="Y1441" s="65" t="s">
        <v>12</v>
      </c>
    </row>
    <row r="1442">
      <c r="A1442" s="66" t="s">
        <v>60</v>
      </c>
      <c r="B1442" s="66">
        <v>2.664242E8</v>
      </c>
      <c r="C1442" s="66" t="s">
        <v>5711</v>
      </c>
      <c r="D1442" s="66" t="s">
        <v>106</v>
      </c>
      <c r="E1442" s="66" t="s">
        <v>5712</v>
      </c>
      <c r="F1442" s="66" t="s">
        <v>5713</v>
      </c>
      <c r="G1442" s="66">
        <v>2425.0</v>
      </c>
      <c r="H1442" s="66">
        <v>2.0090508E7</v>
      </c>
      <c r="I1442" s="66">
        <v>0.0</v>
      </c>
      <c r="J1442" s="66">
        <v>1.0</v>
      </c>
      <c r="K1442" s="67"/>
      <c r="L1442" s="67"/>
      <c r="M1442" s="68" t="s">
        <v>5714</v>
      </c>
      <c r="N1442" s="66">
        <v>235959.0</v>
      </c>
      <c r="O1442" s="66">
        <v>2.0090508E7</v>
      </c>
      <c r="P1442" s="67"/>
      <c r="Q1442" s="66">
        <v>107.0</v>
      </c>
      <c r="R1442" s="66">
        <v>2.0090508E7</v>
      </c>
      <c r="S1442" s="70">
        <v>1.0</v>
      </c>
      <c r="T1442" s="70">
        <v>0.0</v>
      </c>
      <c r="U1442" s="71" t="s">
        <v>2608</v>
      </c>
      <c r="V1442" s="71" t="s">
        <v>2609</v>
      </c>
      <c r="W1442" s="71" t="s">
        <v>49</v>
      </c>
      <c r="X1442" s="72"/>
      <c r="Y1442" s="65" t="s">
        <v>12</v>
      </c>
    </row>
    <row r="1443">
      <c r="A1443" s="65" t="s">
        <v>60</v>
      </c>
      <c r="B1443" s="66">
        <v>4.03539331E8</v>
      </c>
      <c r="C1443" s="65" t="s">
        <v>5715</v>
      </c>
      <c r="D1443" s="65" t="s">
        <v>112</v>
      </c>
      <c r="E1443" s="65" t="s">
        <v>5716</v>
      </c>
      <c r="F1443" s="66" t="s">
        <v>5717</v>
      </c>
      <c r="G1443" s="66">
        <v>502.0</v>
      </c>
      <c r="H1443" s="66">
        <v>2.016111E7</v>
      </c>
      <c r="I1443" s="66">
        <v>0.0</v>
      </c>
      <c r="J1443" s="66">
        <v>1.0</v>
      </c>
      <c r="K1443" s="67"/>
      <c r="L1443" s="67"/>
      <c r="M1443" s="68" t="s">
        <v>5718</v>
      </c>
      <c r="N1443" s="66">
        <v>235959.0</v>
      </c>
      <c r="O1443" s="66">
        <v>2.016111E7</v>
      </c>
      <c r="P1443" s="66"/>
      <c r="Q1443" s="66">
        <v>25.0</v>
      </c>
      <c r="R1443" s="66">
        <v>2.016111E7</v>
      </c>
      <c r="S1443" s="70">
        <v>1.0</v>
      </c>
      <c r="T1443" s="70">
        <v>0.0</v>
      </c>
      <c r="U1443" s="71" t="s">
        <v>2608</v>
      </c>
      <c r="V1443" s="71" t="s">
        <v>2609</v>
      </c>
      <c r="W1443" s="71" t="s">
        <v>49</v>
      </c>
      <c r="X1443" s="72"/>
      <c r="Y1443" s="65" t="s">
        <v>12</v>
      </c>
    </row>
    <row r="1444">
      <c r="A1444" s="66" t="s">
        <v>37</v>
      </c>
      <c r="B1444" s="66">
        <v>4.9108557E7</v>
      </c>
      <c r="C1444" s="66" t="s">
        <v>5719</v>
      </c>
      <c r="D1444" s="66" t="s">
        <v>106</v>
      </c>
      <c r="E1444" s="66" t="s">
        <v>5720</v>
      </c>
      <c r="F1444" s="66" t="s">
        <v>5721</v>
      </c>
      <c r="G1444" s="66">
        <v>585.0</v>
      </c>
      <c r="H1444" s="66">
        <v>2.0180518E7</v>
      </c>
      <c r="I1444" s="66">
        <v>0.0</v>
      </c>
      <c r="J1444" s="66">
        <v>24.0</v>
      </c>
      <c r="K1444" s="67"/>
      <c r="L1444" s="67"/>
      <c r="M1444" s="68" t="s">
        <v>5722</v>
      </c>
      <c r="N1444" s="66">
        <v>235959.0</v>
      </c>
      <c r="O1444" s="66">
        <v>2.0180518E7</v>
      </c>
      <c r="P1444" s="66" t="s">
        <v>502</v>
      </c>
      <c r="Q1444" s="66">
        <v>36.0</v>
      </c>
      <c r="R1444" s="66">
        <v>2.0180518E7</v>
      </c>
      <c r="S1444" s="70">
        <v>1.0</v>
      </c>
      <c r="T1444" s="70">
        <v>0.0</v>
      </c>
      <c r="U1444" s="71" t="s">
        <v>2608</v>
      </c>
      <c r="V1444" s="71" t="s">
        <v>2609</v>
      </c>
      <c r="W1444" s="71" t="s">
        <v>49</v>
      </c>
      <c r="X1444" s="72"/>
      <c r="Y1444" s="65" t="s">
        <v>12</v>
      </c>
    </row>
    <row r="1445">
      <c r="A1445" s="68" t="s">
        <v>24</v>
      </c>
      <c r="B1445" s="66">
        <v>6405635.0</v>
      </c>
      <c r="C1445" s="66" t="s">
        <v>5723</v>
      </c>
      <c r="D1445" s="66" t="s">
        <v>112</v>
      </c>
      <c r="E1445" s="66" t="s">
        <v>5724</v>
      </c>
      <c r="F1445" s="66" t="s">
        <v>3313</v>
      </c>
      <c r="G1445" s="66">
        <v>3533.0</v>
      </c>
      <c r="H1445" s="66">
        <v>2.0090505E7</v>
      </c>
      <c r="I1445" s="66">
        <v>0.0</v>
      </c>
      <c r="J1445" s="66">
        <v>40.0</v>
      </c>
      <c r="K1445" s="67"/>
      <c r="L1445" s="67"/>
      <c r="M1445" s="66" t="s">
        <v>121</v>
      </c>
      <c r="N1445" s="66">
        <v>235959.0</v>
      </c>
      <c r="O1445" s="66">
        <v>2.0090505E7</v>
      </c>
      <c r="P1445" s="66"/>
      <c r="Q1445" s="66">
        <v>273.0</v>
      </c>
      <c r="R1445" s="66">
        <v>2.0090505E7</v>
      </c>
      <c r="S1445" s="70">
        <v>1.0</v>
      </c>
      <c r="T1445" s="70">
        <v>0.0</v>
      </c>
      <c r="U1445" s="71" t="s">
        <v>2608</v>
      </c>
      <c r="V1445" s="71" t="s">
        <v>2609</v>
      </c>
      <c r="W1445" s="71" t="s">
        <v>49</v>
      </c>
      <c r="X1445" s="72"/>
      <c r="Y1445" s="65" t="s">
        <v>12</v>
      </c>
    </row>
    <row r="1446">
      <c r="A1446" s="66" t="s">
        <v>60</v>
      </c>
      <c r="B1446" s="66">
        <v>4.2549019E8</v>
      </c>
      <c r="C1446" s="66" t="s">
        <v>5725</v>
      </c>
      <c r="D1446" s="66" t="s">
        <v>123</v>
      </c>
      <c r="E1446" s="66" t="s">
        <v>5726</v>
      </c>
      <c r="F1446" s="66" t="s">
        <v>5727</v>
      </c>
      <c r="G1446" s="66">
        <v>4781.0</v>
      </c>
      <c r="H1446" s="66">
        <v>2.0180214E7</v>
      </c>
      <c r="I1446" s="66">
        <v>0.0</v>
      </c>
      <c r="J1446" s="66">
        <v>1.0</v>
      </c>
      <c r="K1446" s="67"/>
      <c r="L1446" s="67"/>
      <c r="M1446" s="68" t="s">
        <v>5728</v>
      </c>
      <c r="N1446" s="66">
        <v>235959.0</v>
      </c>
      <c r="O1446" s="66">
        <v>2.0180214E7</v>
      </c>
      <c r="P1446" s="66"/>
      <c r="Q1446" s="66">
        <v>318.0</v>
      </c>
      <c r="R1446" s="66">
        <v>2.0180214E7</v>
      </c>
      <c r="S1446" s="70">
        <v>1.0</v>
      </c>
      <c r="T1446" s="70">
        <v>0.0</v>
      </c>
      <c r="U1446" s="71" t="s">
        <v>2608</v>
      </c>
      <c r="V1446" s="71" t="s">
        <v>2609</v>
      </c>
      <c r="W1446" s="71" t="s">
        <v>49</v>
      </c>
      <c r="X1446" s="72"/>
      <c r="Y1446" s="65" t="s">
        <v>12</v>
      </c>
    </row>
    <row r="1447">
      <c r="A1447" s="66" t="s">
        <v>60</v>
      </c>
      <c r="B1447" s="66">
        <v>4.45821943E8</v>
      </c>
      <c r="C1447" s="66" t="s">
        <v>5729</v>
      </c>
      <c r="D1447" s="66" t="s">
        <v>123</v>
      </c>
      <c r="E1447" s="66" t="s">
        <v>5730</v>
      </c>
      <c r="F1447" s="66" t="s">
        <v>5731</v>
      </c>
      <c r="G1447" s="66">
        <v>2578.0</v>
      </c>
      <c r="H1447" s="66">
        <v>2.0190508E7</v>
      </c>
      <c r="I1447" s="66">
        <v>0.0</v>
      </c>
      <c r="J1447" s="66">
        <v>71.0</v>
      </c>
      <c r="K1447" s="67"/>
      <c r="L1447" s="67"/>
      <c r="M1447" s="66" t="s">
        <v>121</v>
      </c>
      <c r="N1447" s="66">
        <v>235959.0</v>
      </c>
      <c r="O1447" s="66">
        <v>2.0190508E7</v>
      </c>
      <c r="P1447" s="67"/>
      <c r="Q1447" s="66">
        <v>184.0</v>
      </c>
      <c r="R1447" s="66">
        <v>2.0190508E7</v>
      </c>
      <c r="S1447" s="70">
        <v>1.0</v>
      </c>
      <c r="T1447" s="70">
        <v>0.0</v>
      </c>
      <c r="U1447" s="71" t="s">
        <v>2608</v>
      </c>
      <c r="V1447" s="71" t="s">
        <v>2609</v>
      </c>
      <c r="W1447" s="71" t="s">
        <v>49</v>
      </c>
      <c r="X1447" s="72"/>
      <c r="Y1447" s="65" t="s">
        <v>12</v>
      </c>
    </row>
    <row r="1448">
      <c r="A1448" s="66" t="s">
        <v>60</v>
      </c>
      <c r="B1448" s="66">
        <v>3.88327965E8</v>
      </c>
      <c r="C1448" s="66" t="s">
        <v>5732</v>
      </c>
      <c r="D1448" s="66" t="s">
        <v>112</v>
      </c>
      <c r="E1448" s="66" t="s">
        <v>5733</v>
      </c>
      <c r="F1448" s="66" t="s">
        <v>5734</v>
      </c>
      <c r="G1448" s="66">
        <v>219.0</v>
      </c>
      <c r="H1448" s="66">
        <v>2.0160123E7</v>
      </c>
      <c r="I1448" s="66">
        <v>0.0</v>
      </c>
      <c r="J1448" s="66">
        <v>1.0</v>
      </c>
      <c r="K1448" s="67"/>
      <c r="L1448" s="67"/>
      <c r="M1448" s="68" t="s">
        <v>5735</v>
      </c>
      <c r="N1448" s="66">
        <v>235959.0</v>
      </c>
      <c r="O1448" s="66">
        <v>2.0160123E7</v>
      </c>
      <c r="P1448" s="67"/>
      <c r="Q1448" s="66">
        <v>20.0</v>
      </c>
      <c r="R1448" s="66">
        <v>2.0160123E7</v>
      </c>
      <c r="S1448" s="70">
        <v>1.0</v>
      </c>
      <c r="T1448" s="70">
        <v>0.0</v>
      </c>
      <c r="U1448" s="71" t="s">
        <v>2608</v>
      </c>
      <c r="V1448" s="71" t="s">
        <v>2609</v>
      </c>
      <c r="W1448" s="71" t="s">
        <v>49</v>
      </c>
      <c r="X1448" s="71"/>
      <c r="Y1448" s="65" t="s">
        <v>12</v>
      </c>
    </row>
    <row r="1449">
      <c r="A1449" s="73" t="s">
        <v>79</v>
      </c>
      <c r="B1449" s="66">
        <v>1.5807883E7</v>
      </c>
      <c r="C1449" s="65" t="s">
        <v>5736</v>
      </c>
      <c r="D1449" s="65" t="s">
        <v>112</v>
      </c>
      <c r="E1449" s="65" t="s">
        <v>5737</v>
      </c>
      <c r="F1449" s="66" t="s">
        <v>5738</v>
      </c>
      <c r="G1449" s="66">
        <v>181.0</v>
      </c>
      <c r="H1449" s="66">
        <v>2.0070224E7</v>
      </c>
      <c r="I1449" s="66">
        <v>0.0</v>
      </c>
      <c r="J1449" s="66">
        <v>4.0</v>
      </c>
      <c r="K1449" s="67"/>
      <c r="L1449" s="67"/>
      <c r="M1449" s="68" t="s">
        <v>5739</v>
      </c>
      <c r="N1449" s="66">
        <v>235959.0</v>
      </c>
      <c r="O1449" s="66">
        <v>2.0070224E7</v>
      </c>
      <c r="P1449" s="67"/>
      <c r="Q1449" s="66">
        <v>10.0</v>
      </c>
      <c r="R1449" s="66">
        <v>2.0070224E7</v>
      </c>
      <c r="S1449" s="70">
        <v>1.0</v>
      </c>
      <c r="T1449" s="70">
        <v>0.0</v>
      </c>
      <c r="U1449" s="71" t="s">
        <v>2608</v>
      </c>
      <c r="V1449" s="71" t="s">
        <v>2609</v>
      </c>
      <c r="W1449" s="71" t="s">
        <v>49</v>
      </c>
      <c r="X1449" s="72"/>
      <c r="Y1449" s="65" t="s">
        <v>12</v>
      </c>
    </row>
    <row r="1450">
      <c r="A1450" s="68" t="s">
        <v>59</v>
      </c>
      <c r="B1450" s="66">
        <v>1.39121474E8</v>
      </c>
      <c r="C1450" s="66" t="s">
        <v>5740</v>
      </c>
      <c r="D1450" s="66" t="s">
        <v>106</v>
      </c>
      <c r="E1450" s="66" t="s">
        <v>5741</v>
      </c>
      <c r="F1450" s="66" t="s">
        <v>5742</v>
      </c>
      <c r="G1450" s="66">
        <v>381.0</v>
      </c>
      <c r="H1450" s="66">
        <v>2.0140329E7</v>
      </c>
      <c r="I1450" s="66">
        <v>0.0</v>
      </c>
      <c r="J1450" s="66">
        <v>1.0</v>
      </c>
      <c r="K1450" s="67"/>
      <c r="L1450" s="67"/>
      <c r="M1450" s="68" t="s">
        <v>5743</v>
      </c>
      <c r="N1450" s="66">
        <v>235959.0</v>
      </c>
      <c r="O1450" s="66">
        <v>2.0140329E7</v>
      </c>
      <c r="P1450" s="67"/>
      <c r="Q1450" s="66">
        <v>42.0</v>
      </c>
      <c r="R1450" s="66">
        <v>2.0140329E7</v>
      </c>
      <c r="S1450" s="70">
        <v>1.0</v>
      </c>
      <c r="T1450" s="70">
        <v>0.0</v>
      </c>
      <c r="U1450" s="71" t="s">
        <v>2608</v>
      </c>
      <c r="V1450" s="71" t="s">
        <v>2609</v>
      </c>
      <c r="W1450" s="71" t="s">
        <v>49</v>
      </c>
      <c r="X1450" s="72"/>
      <c r="Y1450" s="65" t="s">
        <v>12</v>
      </c>
    </row>
    <row r="1451">
      <c r="A1451" s="66" t="s">
        <v>37</v>
      </c>
      <c r="B1451" s="66">
        <v>2.6221266E7</v>
      </c>
      <c r="C1451" s="66" t="s">
        <v>5744</v>
      </c>
      <c r="D1451" s="66" t="s">
        <v>112</v>
      </c>
      <c r="E1451" s="66" t="s">
        <v>5745</v>
      </c>
      <c r="F1451" s="66" t="s">
        <v>5746</v>
      </c>
      <c r="G1451" s="66">
        <v>714.0</v>
      </c>
      <c r="H1451" s="66">
        <v>2.0120531E7</v>
      </c>
      <c r="I1451" s="66">
        <v>0.0</v>
      </c>
      <c r="J1451" s="66">
        <v>2.0</v>
      </c>
      <c r="K1451" s="67"/>
      <c r="L1451" s="67"/>
      <c r="M1451" s="66" t="s">
        <v>121</v>
      </c>
      <c r="N1451" s="66">
        <v>235959.0</v>
      </c>
      <c r="O1451" s="66">
        <v>2.0120531E7</v>
      </c>
      <c r="P1451" s="66"/>
      <c r="Q1451" s="66">
        <v>43.0</v>
      </c>
      <c r="R1451" s="66">
        <v>2.0120531E7</v>
      </c>
      <c r="S1451" s="69">
        <v>1.0</v>
      </c>
      <c r="T1451" s="69">
        <v>0.0</v>
      </c>
      <c r="U1451" s="71" t="s">
        <v>2608</v>
      </c>
      <c r="V1451" s="71" t="s">
        <v>2609</v>
      </c>
      <c r="W1451" s="71" t="s">
        <v>49</v>
      </c>
      <c r="X1451" s="72"/>
      <c r="Y1451" s="65" t="s">
        <v>12</v>
      </c>
    </row>
    <row r="1452">
      <c r="A1452" s="74" t="s">
        <v>24</v>
      </c>
      <c r="B1452" s="66">
        <v>5386251.0</v>
      </c>
      <c r="C1452" s="65" t="s">
        <v>531</v>
      </c>
      <c r="D1452" s="65" t="s">
        <v>164</v>
      </c>
      <c r="E1452" s="65" t="s">
        <v>5747</v>
      </c>
      <c r="F1452" s="66" t="s">
        <v>5748</v>
      </c>
      <c r="G1452" s="66">
        <v>310.0</v>
      </c>
      <c r="H1452" s="66">
        <v>2.0090206E7</v>
      </c>
      <c r="I1452" s="66">
        <v>0.0</v>
      </c>
      <c r="J1452" s="66">
        <v>7.0</v>
      </c>
      <c r="K1452" s="67"/>
      <c r="L1452" s="67"/>
      <c r="M1452" s="68" t="s">
        <v>5749</v>
      </c>
      <c r="N1452" s="66">
        <v>235959.0</v>
      </c>
      <c r="O1452" s="66">
        <v>2.0090206E7</v>
      </c>
      <c r="P1452" s="66" t="s">
        <v>417</v>
      </c>
      <c r="Q1452" s="66">
        <v>14.0</v>
      </c>
      <c r="R1452" s="66">
        <v>2.0090206E7</v>
      </c>
      <c r="S1452" s="69">
        <v>1.0</v>
      </c>
      <c r="T1452" s="69">
        <v>1.0</v>
      </c>
      <c r="U1452" s="71" t="s">
        <v>2608</v>
      </c>
      <c r="V1452" s="71" t="s">
        <v>2609</v>
      </c>
      <c r="W1452" s="71" t="s">
        <v>49</v>
      </c>
      <c r="X1452" s="72"/>
      <c r="Y1452" s="66" t="s">
        <v>18</v>
      </c>
    </row>
    <row r="1453">
      <c r="A1453" s="66" t="s">
        <v>79</v>
      </c>
      <c r="B1453" s="66">
        <v>7.6414015E7</v>
      </c>
      <c r="C1453" s="66" t="s">
        <v>5750</v>
      </c>
      <c r="D1453" s="66" t="s">
        <v>112</v>
      </c>
      <c r="E1453" s="66" t="s">
        <v>5751</v>
      </c>
      <c r="F1453" s="66" t="s">
        <v>5752</v>
      </c>
      <c r="G1453" s="66">
        <v>1049.0</v>
      </c>
      <c r="H1453" s="66">
        <v>2.0140315E7</v>
      </c>
      <c r="I1453" s="66">
        <v>0.0</v>
      </c>
      <c r="J1453" s="66">
        <v>25.0</v>
      </c>
      <c r="K1453" s="67"/>
      <c r="L1453" s="67"/>
      <c r="M1453" s="68" t="s">
        <v>5753</v>
      </c>
      <c r="N1453" s="66">
        <v>235959.0</v>
      </c>
      <c r="O1453" s="66">
        <v>2.0140315E7</v>
      </c>
      <c r="P1453" s="66" t="s">
        <v>3081</v>
      </c>
      <c r="Q1453" s="66">
        <v>57.0</v>
      </c>
      <c r="R1453" s="66">
        <v>2.0140315E7</v>
      </c>
      <c r="S1453" s="70">
        <v>1.0</v>
      </c>
      <c r="T1453" s="70">
        <v>0.0</v>
      </c>
      <c r="U1453" s="71" t="s">
        <v>2608</v>
      </c>
      <c r="V1453" s="71" t="s">
        <v>2609</v>
      </c>
      <c r="W1453" s="71" t="s">
        <v>49</v>
      </c>
      <c r="X1453" s="72"/>
      <c r="Y1453" s="65" t="s">
        <v>12</v>
      </c>
    </row>
    <row r="1454">
      <c r="A1454" s="68" t="s">
        <v>59</v>
      </c>
      <c r="B1454" s="66">
        <v>9.9015555E7</v>
      </c>
      <c r="C1454" s="66" t="s">
        <v>534</v>
      </c>
      <c r="D1454" s="66" t="s">
        <v>118</v>
      </c>
      <c r="E1454" s="66" t="s">
        <v>535</v>
      </c>
      <c r="F1454" s="66" t="s">
        <v>536</v>
      </c>
      <c r="G1454" s="66">
        <v>165.0</v>
      </c>
      <c r="H1454" s="66">
        <v>2.0100713E7</v>
      </c>
      <c r="I1454" s="66">
        <v>0.0</v>
      </c>
      <c r="J1454" s="66">
        <v>1.0</v>
      </c>
      <c r="K1454" s="67"/>
      <c r="L1454" s="67"/>
      <c r="M1454" s="68" t="s">
        <v>5754</v>
      </c>
      <c r="N1454" s="66">
        <v>235959.0</v>
      </c>
      <c r="O1454" s="66">
        <v>2.0100713E7</v>
      </c>
      <c r="P1454" s="67"/>
      <c r="Q1454" s="66">
        <v>11.0</v>
      </c>
      <c r="R1454" s="66">
        <v>2.0100713E7</v>
      </c>
      <c r="S1454" s="69">
        <v>1.0</v>
      </c>
      <c r="T1454" s="69">
        <v>1.0</v>
      </c>
      <c r="U1454" s="71" t="s">
        <v>2608</v>
      </c>
      <c r="V1454" s="71" t="s">
        <v>2609</v>
      </c>
      <c r="W1454" s="71" t="s">
        <v>49</v>
      </c>
      <c r="X1454" s="72"/>
      <c r="Y1454" s="66" t="s">
        <v>18</v>
      </c>
    </row>
    <row r="1455">
      <c r="A1455" s="68" t="s">
        <v>24</v>
      </c>
      <c r="B1455" s="66">
        <v>1.8706303E7</v>
      </c>
      <c r="C1455" s="66" t="s">
        <v>538</v>
      </c>
      <c r="D1455" s="66" t="s">
        <v>164</v>
      </c>
      <c r="E1455" s="66" t="s">
        <v>539</v>
      </c>
      <c r="F1455" s="66" t="s">
        <v>540</v>
      </c>
      <c r="G1455" s="66">
        <v>323.0</v>
      </c>
      <c r="H1455" s="66">
        <v>2.0111221E7</v>
      </c>
      <c r="I1455" s="66">
        <v>0.0</v>
      </c>
      <c r="J1455" s="66">
        <v>2.0</v>
      </c>
      <c r="K1455" s="67"/>
      <c r="L1455" s="67"/>
      <c r="M1455" s="66" t="s">
        <v>121</v>
      </c>
      <c r="N1455" s="66">
        <v>235959.0</v>
      </c>
      <c r="O1455" s="66">
        <v>2.0111221E7</v>
      </c>
      <c r="P1455" s="67"/>
      <c r="Q1455" s="66">
        <v>20.0</v>
      </c>
      <c r="R1455" s="66">
        <v>2.0111221E7</v>
      </c>
      <c r="S1455" s="69">
        <v>1.0</v>
      </c>
      <c r="T1455" s="69">
        <v>1.0</v>
      </c>
      <c r="U1455" s="71" t="s">
        <v>2608</v>
      </c>
      <c r="V1455" s="71" t="s">
        <v>2609</v>
      </c>
      <c r="W1455" s="71" t="s">
        <v>49</v>
      </c>
      <c r="X1455" s="67"/>
      <c r="Y1455" s="66" t="s">
        <v>18</v>
      </c>
    </row>
    <row r="1456">
      <c r="A1456" s="66" t="s">
        <v>79</v>
      </c>
      <c r="B1456" s="66">
        <v>9.0439836E7</v>
      </c>
      <c r="C1456" s="66" t="s">
        <v>5755</v>
      </c>
      <c r="D1456" s="66" t="s">
        <v>106</v>
      </c>
      <c r="E1456" s="66" t="s">
        <v>5756</v>
      </c>
      <c r="F1456" s="66" t="s">
        <v>5757</v>
      </c>
      <c r="G1456" s="66">
        <v>922.0</v>
      </c>
      <c r="H1456" s="66">
        <v>2.0150311E7</v>
      </c>
      <c r="I1456" s="66">
        <v>0.0</v>
      </c>
      <c r="J1456" s="66">
        <v>14.0</v>
      </c>
      <c r="K1456" s="67"/>
      <c r="L1456" s="67"/>
      <c r="M1456" s="68" t="s">
        <v>5758</v>
      </c>
      <c r="N1456" s="66">
        <v>235959.0</v>
      </c>
      <c r="O1456" s="66">
        <v>2.0150311E7</v>
      </c>
      <c r="P1456" s="66" t="s">
        <v>5759</v>
      </c>
      <c r="Q1456" s="66">
        <v>47.0</v>
      </c>
      <c r="R1456" s="66">
        <v>2.0150311E7</v>
      </c>
      <c r="S1456" s="70">
        <v>1.0</v>
      </c>
      <c r="T1456" s="70">
        <v>0.0</v>
      </c>
      <c r="U1456" s="71" t="s">
        <v>2608</v>
      </c>
      <c r="V1456" s="71" t="s">
        <v>2609</v>
      </c>
      <c r="W1456" s="71" t="s">
        <v>49</v>
      </c>
      <c r="X1456" s="72"/>
      <c r="Y1456" s="65" t="s">
        <v>12</v>
      </c>
    </row>
    <row r="1457">
      <c r="A1457" s="65" t="s">
        <v>60</v>
      </c>
      <c r="B1457" s="66">
        <v>1.54716468E8</v>
      </c>
      <c r="C1457" s="65" t="s">
        <v>5760</v>
      </c>
      <c r="D1457" s="65" t="s">
        <v>112</v>
      </c>
      <c r="E1457" s="65" t="s">
        <v>5761</v>
      </c>
      <c r="F1457" s="66" t="s">
        <v>5762</v>
      </c>
      <c r="G1457" s="66">
        <v>2786.0</v>
      </c>
      <c r="H1457" s="66">
        <v>2.0050209E7</v>
      </c>
      <c r="I1457" s="66">
        <v>0.0</v>
      </c>
      <c r="J1457" s="66">
        <v>1.0</v>
      </c>
      <c r="K1457" s="67"/>
      <c r="L1457" s="67"/>
      <c r="M1457" s="68" t="s">
        <v>5763</v>
      </c>
      <c r="N1457" s="66">
        <v>235959.0</v>
      </c>
      <c r="O1457" s="66">
        <v>2.0050209E7</v>
      </c>
      <c r="P1457" s="67"/>
      <c r="Q1457" s="66">
        <v>165.0</v>
      </c>
      <c r="R1457" s="66">
        <v>2.0050209E7</v>
      </c>
      <c r="S1457" s="70">
        <v>1.0</v>
      </c>
      <c r="T1457" s="70">
        <v>0.0</v>
      </c>
      <c r="U1457" s="71" t="s">
        <v>2608</v>
      </c>
      <c r="V1457" s="71" t="s">
        <v>2609</v>
      </c>
      <c r="W1457" s="71" t="s">
        <v>49</v>
      </c>
      <c r="X1457" s="72"/>
      <c r="Y1457" s="65" t="s">
        <v>12</v>
      </c>
    </row>
    <row r="1458">
      <c r="A1458" s="68" t="s">
        <v>59</v>
      </c>
      <c r="B1458" s="66">
        <v>2714850.0</v>
      </c>
      <c r="C1458" s="66" t="s">
        <v>5764</v>
      </c>
      <c r="D1458" s="66" t="s">
        <v>106</v>
      </c>
      <c r="E1458" s="66" t="s">
        <v>5765</v>
      </c>
      <c r="F1458" s="66" t="s">
        <v>5766</v>
      </c>
      <c r="G1458" s="66">
        <v>294.0</v>
      </c>
      <c r="H1458" s="66">
        <v>1.9980819E7</v>
      </c>
      <c r="I1458" s="66">
        <v>0.0</v>
      </c>
      <c r="J1458" s="66">
        <v>5.0</v>
      </c>
      <c r="K1458" s="67"/>
      <c r="L1458" s="67"/>
      <c r="M1458" s="68" t="s">
        <v>5767</v>
      </c>
      <c r="N1458" s="66">
        <v>235959.0</v>
      </c>
      <c r="O1458" s="66">
        <v>1.9980819E7</v>
      </c>
      <c r="P1458" s="66"/>
      <c r="Q1458" s="66">
        <v>11.0</v>
      </c>
      <c r="R1458" s="66">
        <v>1.9980819E7</v>
      </c>
      <c r="S1458" s="70">
        <v>1.0</v>
      </c>
      <c r="T1458" s="70">
        <v>0.0</v>
      </c>
      <c r="U1458" s="71" t="s">
        <v>2608</v>
      </c>
      <c r="V1458" s="71" t="s">
        <v>2609</v>
      </c>
      <c r="W1458" s="71" t="s">
        <v>49</v>
      </c>
      <c r="X1458" s="72"/>
      <c r="Y1458" s="65" t="s">
        <v>12</v>
      </c>
    </row>
    <row r="1459">
      <c r="A1459" s="65" t="s">
        <v>68</v>
      </c>
      <c r="B1459" s="66">
        <v>1.6190772E7</v>
      </c>
      <c r="C1459" s="65" t="s">
        <v>5768</v>
      </c>
      <c r="D1459" s="65" t="s">
        <v>106</v>
      </c>
      <c r="E1459" s="65" t="s">
        <v>5769</v>
      </c>
      <c r="F1459" s="66" t="s">
        <v>5770</v>
      </c>
      <c r="G1459" s="66">
        <v>885.0</v>
      </c>
      <c r="H1459" s="66">
        <v>2.0170314E7</v>
      </c>
      <c r="I1459" s="66">
        <v>0.0</v>
      </c>
      <c r="J1459" s="66">
        <v>10.0</v>
      </c>
      <c r="K1459" s="67"/>
      <c r="L1459" s="67"/>
      <c r="M1459" s="68" t="s">
        <v>5771</v>
      </c>
      <c r="N1459" s="66">
        <v>235959.0</v>
      </c>
      <c r="O1459" s="66">
        <v>2.0170314E7</v>
      </c>
      <c r="P1459" s="66"/>
      <c r="Q1459" s="66">
        <v>51.0</v>
      </c>
      <c r="R1459" s="66">
        <v>2.0170314E7</v>
      </c>
      <c r="S1459" s="70">
        <v>1.0</v>
      </c>
      <c r="T1459" s="70">
        <v>0.0</v>
      </c>
      <c r="U1459" s="71" t="s">
        <v>2608</v>
      </c>
      <c r="V1459" s="71" t="s">
        <v>2609</v>
      </c>
      <c r="W1459" s="71" t="s">
        <v>49</v>
      </c>
      <c r="X1459" s="72"/>
      <c r="Y1459" s="65" t="s">
        <v>12</v>
      </c>
    </row>
    <row r="1460">
      <c r="A1460" s="65" t="s">
        <v>68</v>
      </c>
      <c r="B1460" s="66">
        <v>1.2895511E7</v>
      </c>
      <c r="C1460" s="65" t="s">
        <v>5772</v>
      </c>
      <c r="D1460" s="65" t="s">
        <v>106</v>
      </c>
      <c r="E1460" s="65" t="s">
        <v>5773</v>
      </c>
      <c r="F1460" s="66" t="s">
        <v>5774</v>
      </c>
      <c r="G1460" s="66">
        <v>1786.0</v>
      </c>
      <c r="H1460" s="66">
        <v>2.0141029E7</v>
      </c>
      <c r="I1460" s="66">
        <v>0.0</v>
      </c>
      <c r="J1460" s="66">
        <v>53.0</v>
      </c>
      <c r="K1460" s="67"/>
      <c r="L1460" s="67"/>
      <c r="M1460" s="66" t="s">
        <v>121</v>
      </c>
      <c r="N1460" s="66">
        <v>235959.0</v>
      </c>
      <c r="O1460" s="66">
        <v>2.0141029E7</v>
      </c>
      <c r="P1460" s="67"/>
      <c r="Q1460" s="66">
        <v>155.0</v>
      </c>
      <c r="R1460" s="66">
        <v>2.0141029E7</v>
      </c>
      <c r="S1460" s="70">
        <v>1.0</v>
      </c>
      <c r="T1460" s="70">
        <v>0.0</v>
      </c>
      <c r="U1460" s="71" t="s">
        <v>2608</v>
      </c>
      <c r="V1460" s="71" t="s">
        <v>2609</v>
      </c>
      <c r="W1460" s="71" t="s">
        <v>49</v>
      </c>
      <c r="X1460" s="72"/>
      <c r="Y1460" s="65" t="s">
        <v>12</v>
      </c>
    </row>
    <row r="1461">
      <c r="A1461" s="66" t="s">
        <v>60</v>
      </c>
      <c r="B1461" s="66">
        <v>4.39614597E8</v>
      </c>
      <c r="C1461" s="66" t="s">
        <v>5775</v>
      </c>
      <c r="D1461" s="66" t="s">
        <v>123</v>
      </c>
      <c r="E1461" s="66" t="s">
        <v>5776</v>
      </c>
      <c r="F1461" s="66" t="s">
        <v>5777</v>
      </c>
      <c r="G1461" s="66">
        <v>478.0</v>
      </c>
      <c r="H1461" s="66">
        <v>2.0181222E7</v>
      </c>
      <c r="I1461" s="66">
        <v>0.0</v>
      </c>
      <c r="J1461" s="66">
        <v>1.0</v>
      </c>
      <c r="K1461" s="67"/>
      <c r="L1461" s="67"/>
      <c r="M1461" s="68" t="s">
        <v>5778</v>
      </c>
      <c r="N1461" s="66">
        <v>235959.0</v>
      </c>
      <c r="O1461" s="66">
        <v>2.0181222E7</v>
      </c>
      <c r="P1461" s="67"/>
      <c r="Q1461" s="66">
        <v>20.0</v>
      </c>
      <c r="R1461" s="66">
        <v>2.0181222E7</v>
      </c>
      <c r="S1461" s="70">
        <v>1.0</v>
      </c>
      <c r="T1461" s="70">
        <v>0.0</v>
      </c>
      <c r="U1461" s="71" t="s">
        <v>2608</v>
      </c>
      <c r="V1461" s="71" t="s">
        <v>2609</v>
      </c>
      <c r="W1461" s="71" t="s">
        <v>49</v>
      </c>
      <c r="X1461" s="72"/>
      <c r="Y1461" s="65" t="s">
        <v>12</v>
      </c>
    </row>
    <row r="1462">
      <c r="A1462" s="66" t="s">
        <v>79</v>
      </c>
      <c r="B1462" s="66">
        <v>1.29462438E8</v>
      </c>
      <c r="C1462" s="66" t="s">
        <v>5779</v>
      </c>
      <c r="D1462" s="66" t="s">
        <v>123</v>
      </c>
      <c r="E1462" s="66" t="s">
        <v>5780</v>
      </c>
      <c r="F1462" s="66" t="s">
        <v>5781</v>
      </c>
      <c r="G1462" s="66">
        <v>599.0</v>
      </c>
      <c r="H1462" s="66">
        <v>2.0180503E7</v>
      </c>
      <c r="I1462" s="66">
        <v>0.0</v>
      </c>
      <c r="J1462" s="66">
        <v>8.0</v>
      </c>
      <c r="K1462" s="67"/>
      <c r="L1462" s="67"/>
      <c r="M1462" s="68" t="s">
        <v>5782</v>
      </c>
      <c r="N1462" s="66">
        <v>235959.0</v>
      </c>
      <c r="O1462" s="66">
        <v>2.0180503E7</v>
      </c>
      <c r="P1462" s="66" t="s">
        <v>5783</v>
      </c>
      <c r="Q1462" s="66">
        <v>24.0</v>
      </c>
      <c r="R1462" s="66">
        <v>2.0180503E7</v>
      </c>
      <c r="S1462" s="70">
        <v>1.0</v>
      </c>
      <c r="T1462" s="70">
        <v>0.0</v>
      </c>
      <c r="U1462" s="71" t="s">
        <v>2608</v>
      </c>
      <c r="V1462" s="71" t="s">
        <v>2609</v>
      </c>
      <c r="W1462" s="71" t="s">
        <v>49</v>
      </c>
      <c r="X1462" s="72"/>
      <c r="Y1462" s="65" t="s">
        <v>12</v>
      </c>
    </row>
    <row r="1463">
      <c r="A1463" s="65" t="s">
        <v>60</v>
      </c>
      <c r="B1463" s="66">
        <v>2.59807765E8</v>
      </c>
      <c r="C1463" s="65" t="s">
        <v>5784</v>
      </c>
      <c r="D1463" s="65" t="s">
        <v>112</v>
      </c>
      <c r="E1463" s="65" t="s">
        <v>5785</v>
      </c>
      <c r="F1463" s="66" t="s">
        <v>5786</v>
      </c>
      <c r="G1463" s="66">
        <v>2843.0</v>
      </c>
      <c r="H1463" s="66">
        <v>2.0090108E7</v>
      </c>
      <c r="I1463" s="66">
        <v>0.0</v>
      </c>
      <c r="J1463" s="66">
        <v>1.0</v>
      </c>
      <c r="K1463" s="67"/>
      <c r="L1463" s="67"/>
      <c r="M1463" s="68" t="s">
        <v>5787</v>
      </c>
      <c r="N1463" s="66">
        <v>235959.0</v>
      </c>
      <c r="O1463" s="66">
        <v>2.0090108E7</v>
      </c>
      <c r="P1463" s="67"/>
      <c r="Q1463" s="66">
        <v>151.0</v>
      </c>
      <c r="R1463" s="66">
        <v>2.0090108E7</v>
      </c>
      <c r="S1463" s="70">
        <v>1.0</v>
      </c>
      <c r="T1463" s="70">
        <v>0.0</v>
      </c>
      <c r="U1463" s="71" t="s">
        <v>2608</v>
      </c>
      <c r="V1463" s="71" t="s">
        <v>2609</v>
      </c>
      <c r="W1463" s="71" t="s">
        <v>49</v>
      </c>
      <c r="X1463" s="72"/>
      <c r="Y1463" s="65" t="s">
        <v>12</v>
      </c>
    </row>
    <row r="1464">
      <c r="A1464" s="66" t="s">
        <v>33</v>
      </c>
      <c r="B1464" s="66">
        <v>1725060.0</v>
      </c>
      <c r="C1464" s="66" t="s">
        <v>5788</v>
      </c>
      <c r="D1464" s="66" t="s">
        <v>106</v>
      </c>
      <c r="E1464" s="66" t="s">
        <v>5789</v>
      </c>
      <c r="F1464" s="66" t="s">
        <v>5790</v>
      </c>
      <c r="G1464" s="66">
        <v>837.0</v>
      </c>
      <c r="H1464" s="66">
        <v>2.0180115E7</v>
      </c>
      <c r="I1464" s="66">
        <v>0.0</v>
      </c>
      <c r="J1464" s="66">
        <v>13.0</v>
      </c>
      <c r="K1464" s="67"/>
      <c r="L1464" s="67"/>
      <c r="M1464" s="68" t="s">
        <v>5791</v>
      </c>
      <c r="N1464" s="66">
        <v>235959.0</v>
      </c>
      <c r="O1464" s="66">
        <v>2.0180115E7</v>
      </c>
      <c r="P1464" s="66"/>
      <c r="Q1464" s="66">
        <v>40.0</v>
      </c>
      <c r="R1464" s="66">
        <v>2.0180115E7</v>
      </c>
      <c r="S1464" s="70">
        <v>1.0</v>
      </c>
      <c r="T1464" s="70">
        <v>0.0</v>
      </c>
      <c r="U1464" s="71" t="s">
        <v>2608</v>
      </c>
      <c r="V1464" s="71" t="s">
        <v>2609</v>
      </c>
      <c r="W1464" s="71" t="s">
        <v>49</v>
      </c>
      <c r="X1464" s="72"/>
      <c r="Y1464" s="65" t="s">
        <v>12</v>
      </c>
    </row>
    <row r="1465">
      <c r="A1465" s="65" t="s">
        <v>40</v>
      </c>
      <c r="B1465" s="66">
        <v>5963714.0</v>
      </c>
      <c r="C1465" s="65" t="s">
        <v>5792</v>
      </c>
      <c r="D1465" s="65" t="s">
        <v>112</v>
      </c>
      <c r="E1465" s="65" t="s">
        <v>5793</v>
      </c>
      <c r="F1465" s="66" t="s">
        <v>5794</v>
      </c>
      <c r="G1465" s="66">
        <v>524.0</v>
      </c>
      <c r="H1465" s="66">
        <v>2.0181115E7</v>
      </c>
      <c r="I1465" s="66">
        <v>0.0</v>
      </c>
      <c r="J1465" s="66">
        <v>12.0</v>
      </c>
      <c r="K1465" s="67"/>
      <c r="L1465" s="67"/>
      <c r="M1465" s="68" t="s">
        <v>5795</v>
      </c>
      <c r="N1465" s="66">
        <v>235959.0</v>
      </c>
      <c r="O1465" s="66">
        <v>2.0181115E7</v>
      </c>
      <c r="P1465" s="66" t="s">
        <v>292</v>
      </c>
      <c r="Q1465" s="66">
        <v>35.0</v>
      </c>
      <c r="R1465" s="66">
        <v>2.0181115E7</v>
      </c>
      <c r="S1465" s="70">
        <v>1.0</v>
      </c>
      <c r="T1465" s="70">
        <v>0.0</v>
      </c>
      <c r="U1465" s="71" t="s">
        <v>2608</v>
      </c>
      <c r="V1465" s="71" t="s">
        <v>2609</v>
      </c>
      <c r="W1465" s="71" t="s">
        <v>49</v>
      </c>
      <c r="X1465" s="72"/>
      <c r="Y1465" s="65" t="s">
        <v>12</v>
      </c>
    </row>
    <row r="1466">
      <c r="A1466" s="66" t="s">
        <v>79</v>
      </c>
      <c r="B1466" s="66">
        <v>1.25254238E8</v>
      </c>
      <c r="C1466" s="66" t="s">
        <v>5796</v>
      </c>
      <c r="D1466" s="66" t="s">
        <v>106</v>
      </c>
      <c r="E1466" s="66" t="s">
        <v>5797</v>
      </c>
      <c r="F1466" s="66" t="s">
        <v>5798</v>
      </c>
      <c r="G1466" s="66">
        <v>479.0</v>
      </c>
      <c r="H1466" s="66">
        <v>2.018012E7</v>
      </c>
      <c r="I1466" s="66">
        <v>0.0</v>
      </c>
      <c r="J1466" s="66">
        <v>9.0</v>
      </c>
      <c r="K1466" s="67"/>
      <c r="L1466" s="67"/>
      <c r="M1466" s="68" t="s">
        <v>5799</v>
      </c>
      <c r="N1466" s="66">
        <v>235959.0</v>
      </c>
      <c r="O1466" s="66">
        <v>2.018012E7</v>
      </c>
      <c r="P1466" s="66" t="s">
        <v>5800</v>
      </c>
      <c r="Q1466" s="66">
        <v>40.0</v>
      </c>
      <c r="R1466" s="66">
        <v>2.018012E7</v>
      </c>
      <c r="S1466" s="70">
        <v>1.0</v>
      </c>
      <c r="T1466" s="70">
        <v>0.0</v>
      </c>
      <c r="U1466" s="71" t="s">
        <v>2608</v>
      </c>
      <c r="V1466" s="71" t="s">
        <v>2609</v>
      </c>
      <c r="W1466" s="71" t="s">
        <v>49</v>
      </c>
      <c r="X1466" s="72"/>
      <c r="Y1466" s="65" t="s">
        <v>12</v>
      </c>
    </row>
    <row r="1467">
      <c r="A1467" s="73" t="s">
        <v>60</v>
      </c>
      <c r="B1467" s="66">
        <v>3.60167074E8</v>
      </c>
      <c r="C1467" s="65" t="s">
        <v>5801</v>
      </c>
      <c r="D1467" s="65" t="s">
        <v>112</v>
      </c>
      <c r="E1467" s="65" t="s">
        <v>5802</v>
      </c>
      <c r="F1467" s="66" t="s">
        <v>5803</v>
      </c>
      <c r="G1467" s="66">
        <v>690.0</v>
      </c>
      <c r="H1467" s="66">
        <v>2.0140619E7</v>
      </c>
      <c r="I1467" s="66">
        <v>0.0</v>
      </c>
      <c r="J1467" s="66">
        <v>1.0</v>
      </c>
      <c r="K1467" s="67"/>
      <c r="L1467" s="67"/>
      <c r="M1467" s="68" t="s">
        <v>5804</v>
      </c>
      <c r="N1467" s="66">
        <v>235959.0</v>
      </c>
      <c r="O1467" s="66">
        <v>2.0140619E7</v>
      </c>
      <c r="P1467" s="66"/>
      <c r="Q1467" s="66">
        <v>29.0</v>
      </c>
      <c r="R1467" s="66">
        <v>2.0140619E7</v>
      </c>
      <c r="S1467" s="70">
        <v>1.0</v>
      </c>
      <c r="T1467" s="70">
        <v>0.0</v>
      </c>
      <c r="U1467" s="71" t="s">
        <v>2608</v>
      </c>
      <c r="V1467" s="71" t="s">
        <v>2609</v>
      </c>
      <c r="W1467" s="71" t="s">
        <v>49</v>
      </c>
      <c r="X1467" s="72"/>
      <c r="Y1467" s="65" t="s">
        <v>12</v>
      </c>
    </row>
    <row r="1468">
      <c r="A1468" s="66" t="s">
        <v>60</v>
      </c>
      <c r="B1468" s="66">
        <v>3.31965343E8</v>
      </c>
      <c r="C1468" s="66" t="s">
        <v>5805</v>
      </c>
      <c r="D1468" s="66" t="s">
        <v>253</v>
      </c>
      <c r="E1468" s="66" t="s">
        <v>5806</v>
      </c>
      <c r="F1468" s="66" t="s">
        <v>5807</v>
      </c>
      <c r="G1468" s="66">
        <v>793.0</v>
      </c>
      <c r="H1468" s="66">
        <v>2.0121112E7</v>
      </c>
      <c r="I1468" s="66">
        <v>0.0</v>
      </c>
      <c r="J1468" s="66">
        <v>1.0</v>
      </c>
      <c r="K1468" s="67"/>
      <c r="L1468" s="67"/>
      <c r="M1468" s="68" t="s">
        <v>5808</v>
      </c>
      <c r="N1468" s="66">
        <v>235959.0</v>
      </c>
      <c r="O1468" s="66">
        <v>2.0121112E7</v>
      </c>
      <c r="P1468" s="67"/>
      <c r="Q1468" s="66">
        <v>38.0</v>
      </c>
      <c r="R1468" s="66">
        <v>2.0121112E7</v>
      </c>
      <c r="S1468" s="70">
        <v>1.0</v>
      </c>
      <c r="T1468" s="70">
        <v>0.0</v>
      </c>
      <c r="U1468" s="71" t="s">
        <v>2608</v>
      </c>
      <c r="V1468" s="71" t="s">
        <v>2609</v>
      </c>
      <c r="W1468" s="71" t="s">
        <v>49</v>
      </c>
      <c r="X1468" s="72"/>
      <c r="Y1468" s="65" t="s">
        <v>12</v>
      </c>
    </row>
    <row r="1469">
      <c r="A1469" s="73" t="s">
        <v>60</v>
      </c>
      <c r="B1469" s="66">
        <v>4.5094176E8</v>
      </c>
      <c r="C1469" s="65" t="s">
        <v>5809</v>
      </c>
      <c r="D1469" s="65" t="s">
        <v>123</v>
      </c>
      <c r="E1469" s="65" t="s">
        <v>5810</v>
      </c>
      <c r="F1469" s="66" t="s">
        <v>5811</v>
      </c>
      <c r="G1469" s="66">
        <v>1529.0</v>
      </c>
      <c r="H1469" s="66">
        <v>2.0190905E7</v>
      </c>
      <c r="I1469" s="66">
        <v>0.0</v>
      </c>
      <c r="J1469" s="66">
        <v>42.0</v>
      </c>
      <c r="K1469" s="67"/>
      <c r="L1469" s="67"/>
      <c r="M1469" s="66" t="s">
        <v>121</v>
      </c>
      <c r="N1469" s="66">
        <v>235959.0</v>
      </c>
      <c r="O1469" s="66">
        <v>2.0190905E7</v>
      </c>
      <c r="P1469" s="67"/>
      <c r="Q1469" s="66">
        <v>113.0</v>
      </c>
      <c r="R1469" s="66">
        <v>2.0190905E7</v>
      </c>
      <c r="S1469" s="70">
        <v>1.0</v>
      </c>
      <c r="T1469" s="70">
        <v>0.0</v>
      </c>
      <c r="U1469" s="71" t="s">
        <v>2608</v>
      </c>
      <c r="V1469" s="71" t="s">
        <v>2609</v>
      </c>
      <c r="W1469" s="71" t="s">
        <v>49</v>
      </c>
      <c r="X1469" s="72"/>
      <c r="Y1469" s="65" t="s">
        <v>12</v>
      </c>
    </row>
    <row r="1470">
      <c r="A1470" s="65" t="s">
        <v>60</v>
      </c>
      <c r="B1470" s="66">
        <v>3.92919992E8</v>
      </c>
      <c r="C1470" s="65" t="s">
        <v>5812</v>
      </c>
      <c r="D1470" s="65" t="s">
        <v>827</v>
      </c>
      <c r="E1470" s="65" t="s">
        <v>5813</v>
      </c>
      <c r="F1470" s="66" t="s">
        <v>5814</v>
      </c>
      <c r="G1470" s="66">
        <v>657.0</v>
      </c>
      <c r="H1470" s="66">
        <v>2.0160405E7</v>
      </c>
      <c r="I1470" s="66">
        <v>0.0</v>
      </c>
      <c r="J1470" s="66">
        <v>1.0</v>
      </c>
      <c r="K1470" s="67"/>
      <c r="L1470" s="67"/>
      <c r="M1470" s="68" t="s">
        <v>5815</v>
      </c>
      <c r="N1470" s="66">
        <v>235959.0</v>
      </c>
      <c r="O1470" s="66">
        <v>2.0160405E7</v>
      </c>
      <c r="P1470" s="66"/>
      <c r="Q1470" s="66">
        <v>25.0</v>
      </c>
      <c r="R1470" s="66">
        <v>2.0160405E7</v>
      </c>
      <c r="S1470" s="70">
        <v>1.0</v>
      </c>
      <c r="T1470" s="70">
        <v>0.0</v>
      </c>
      <c r="U1470" s="71" t="s">
        <v>2608</v>
      </c>
      <c r="V1470" s="71" t="s">
        <v>2609</v>
      </c>
      <c r="W1470" s="71" t="s">
        <v>49</v>
      </c>
      <c r="X1470" s="72"/>
      <c r="Y1470" s="65" t="s">
        <v>12</v>
      </c>
    </row>
    <row r="1471">
      <c r="A1471" s="74" t="s">
        <v>24</v>
      </c>
      <c r="B1471" s="66">
        <v>3.5772373E7</v>
      </c>
      <c r="C1471" s="65" t="s">
        <v>5816</v>
      </c>
      <c r="D1471" s="65" t="s">
        <v>112</v>
      </c>
      <c r="E1471" s="65" t="s">
        <v>5817</v>
      </c>
      <c r="F1471" s="66" t="s">
        <v>5818</v>
      </c>
      <c r="G1471" s="66">
        <v>265.0</v>
      </c>
      <c r="H1471" s="66">
        <v>2.0140916E7</v>
      </c>
      <c r="I1471" s="66">
        <v>0.0</v>
      </c>
      <c r="J1471" s="66">
        <v>4.0</v>
      </c>
      <c r="K1471" s="67"/>
      <c r="L1471" s="67"/>
      <c r="M1471" s="68" t="s">
        <v>5819</v>
      </c>
      <c r="N1471" s="66">
        <v>235959.0</v>
      </c>
      <c r="O1471" s="66">
        <v>2.0140916E7</v>
      </c>
      <c r="P1471" s="66" t="s">
        <v>1036</v>
      </c>
      <c r="Q1471" s="66">
        <v>11.0</v>
      </c>
      <c r="R1471" s="66">
        <v>2.0140916E7</v>
      </c>
      <c r="S1471" s="69">
        <v>1.0</v>
      </c>
      <c r="T1471" s="69">
        <v>0.0</v>
      </c>
      <c r="U1471" s="71" t="s">
        <v>2608</v>
      </c>
      <c r="V1471" s="71" t="s">
        <v>2609</v>
      </c>
      <c r="W1471" s="71" t="s">
        <v>49</v>
      </c>
      <c r="X1471" s="72"/>
      <c r="Y1471" s="65" t="s">
        <v>12</v>
      </c>
    </row>
    <row r="1472">
      <c r="A1472" s="66" t="s">
        <v>60</v>
      </c>
      <c r="B1472" s="66">
        <v>2.73636921E8</v>
      </c>
      <c r="C1472" s="66" t="s">
        <v>5820</v>
      </c>
      <c r="D1472" s="66" t="s">
        <v>1101</v>
      </c>
      <c r="E1472" s="66" t="s">
        <v>5821</v>
      </c>
      <c r="F1472" s="66" t="s">
        <v>5822</v>
      </c>
      <c r="G1472" s="66">
        <v>643.0</v>
      </c>
      <c r="H1472" s="66">
        <v>2.0090908E7</v>
      </c>
      <c r="I1472" s="66">
        <v>0.0</v>
      </c>
      <c r="J1472" s="66">
        <v>1.0</v>
      </c>
      <c r="K1472" s="67"/>
      <c r="L1472" s="67"/>
      <c r="M1472" s="68" t="s">
        <v>5823</v>
      </c>
      <c r="N1472" s="66">
        <v>235959.0</v>
      </c>
      <c r="O1472" s="66">
        <v>2.0090908E7</v>
      </c>
      <c r="P1472" s="67"/>
      <c r="Q1472" s="66">
        <v>30.0</v>
      </c>
      <c r="R1472" s="66">
        <v>2.0090908E7</v>
      </c>
      <c r="S1472" s="70">
        <v>1.0</v>
      </c>
      <c r="T1472" s="70">
        <v>0.0</v>
      </c>
      <c r="U1472" s="71" t="s">
        <v>2608</v>
      </c>
      <c r="V1472" s="71" t="s">
        <v>2609</v>
      </c>
      <c r="W1472" s="71" t="s">
        <v>49</v>
      </c>
      <c r="X1472" s="72"/>
      <c r="Y1472" s="65" t="s">
        <v>12</v>
      </c>
    </row>
    <row r="1473">
      <c r="A1473" s="65" t="s">
        <v>60</v>
      </c>
      <c r="B1473" s="66">
        <v>4.521211E8</v>
      </c>
      <c r="C1473" s="65" t="s">
        <v>5824</v>
      </c>
      <c r="D1473" s="65" t="s">
        <v>106</v>
      </c>
      <c r="E1473" s="65" t="s">
        <v>5825</v>
      </c>
      <c r="F1473" s="66" t="s">
        <v>5826</v>
      </c>
      <c r="G1473" s="66">
        <v>630.0</v>
      </c>
      <c r="H1473" s="66">
        <v>2.0191009E7</v>
      </c>
      <c r="I1473" s="66">
        <v>0.0</v>
      </c>
      <c r="J1473" s="66">
        <v>21.0</v>
      </c>
      <c r="K1473" s="67"/>
      <c r="L1473" s="67"/>
      <c r="M1473" s="66" t="s">
        <v>121</v>
      </c>
      <c r="N1473" s="66">
        <v>235959.0</v>
      </c>
      <c r="O1473" s="66">
        <v>2.0191009E7</v>
      </c>
      <c r="P1473" s="67"/>
      <c r="Q1473" s="66">
        <v>35.0</v>
      </c>
      <c r="R1473" s="66">
        <v>2.0191009E7</v>
      </c>
      <c r="S1473" s="70">
        <v>1.0</v>
      </c>
      <c r="T1473" s="70">
        <v>0.0</v>
      </c>
      <c r="U1473" s="71" t="s">
        <v>2608</v>
      </c>
      <c r="V1473" s="71" t="s">
        <v>2609</v>
      </c>
      <c r="W1473" s="71" t="s">
        <v>49</v>
      </c>
      <c r="X1473" s="72"/>
      <c r="Y1473" s="65" t="s">
        <v>12</v>
      </c>
    </row>
    <row r="1474">
      <c r="A1474" s="66" t="s">
        <v>60</v>
      </c>
      <c r="B1474" s="66">
        <v>2.8476222E7</v>
      </c>
      <c r="C1474" s="66" t="s">
        <v>5827</v>
      </c>
      <c r="D1474" s="66" t="s">
        <v>106</v>
      </c>
      <c r="E1474" s="66" t="s">
        <v>5828</v>
      </c>
      <c r="F1474" s="66" t="s">
        <v>5829</v>
      </c>
      <c r="G1474" s="66">
        <v>1454.0</v>
      </c>
      <c r="H1474" s="66">
        <v>2.0001031E7</v>
      </c>
      <c r="I1474" s="66">
        <v>0.0</v>
      </c>
      <c r="J1474" s="66">
        <v>2.0</v>
      </c>
      <c r="K1474" s="67"/>
      <c r="L1474" s="67"/>
      <c r="M1474" s="68" t="s">
        <v>5830</v>
      </c>
      <c r="N1474" s="66">
        <v>235959.0</v>
      </c>
      <c r="O1474" s="66">
        <v>2.0001031E7</v>
      </c>
      <c r="P1474" s="67"/>
      <c r="Q1474" s="66">
        <v>62.0</v>
      </c>
      <c r="R1474" s="66">
        <v>2.0001031E7</v>
      </c>
      <c r="S1474" s="70">
        <v>1.0</v>
      </c>
      <c r="T1474" s="70">
        <v>0.0</v>
      </c>
      <c r="U1474" s="71" t="s">
        <v>2608</v>
      </c>
      <c r="V1474" s="71" t="s">
        <v>2609</v>
      </c>
      <c r="W1474" s="71" t="s">
        <v>49</v>
      </c>
      <c r="X1474" s="72"/>
      <c r="Y1474" s="65" t="s">
        <v>12</v>
      </c>
    </row>
    <row r="1475">
      <c r="A1475" s="66" t="s">
        <v>28</v>
      </c>
      <c r="B1475" s="66">
        <v>4651070.0</v>
      </c>
      <c r="C1475" s="66" t="s">
        <v>5831</v>
      </c>
      <c r="D1475" s="66" t="s">
        <v>123</v>
      </c>
      <c r="E1475" s="66" t="s">
        <v>5832</v>
      </c>
      <c r="F1475" s="66" t="s">
        <v>5833</v>
      </c>
      <c r="G1475" s="66">
        <v>345.0</v>
      </c>
      <c r="H1475" s="66">
        <v>2.0170705E7</v>
      </c>
      <c r="I1475" s="66">
        <v>0.0</v>
      </c>
      <c r="J1475" s="66">
        <v>7.0</v>
      </c>
      <c r="K1475" s="67"/>
      <c r="L1475" s="67"/>
      <c r="M1475" s="68" t="s">
        <v>5834</v>
      </c>
      <c r="N1475" s="66">
        <v>235959.0</v>
      </c>
      <c r="O1475" s="66">
        <v>2.0170705E7</v>
      </c>
      <c r="P1475" s="67"/>
      <c r="Q1475" s="66">
        <v>16.0</v>
      </c>
      <c r="R1475" s="66">
        <v>2.0170705E7</v>
      </c>
      <c r="S1475" s="70">
        <v>1.0</v>
      </c>
      <c r="T1475" s="70">
        <v>0.0</v>
      </c>
      <c r="U1475" s="71" t="s">
        <v>2608</v>
      </c>
      <c r="V1475" s="71" t="s">
        <v>2609</v>
      </c>
      <c r="W1475" s="71" t="s">
        <v>49</v>
      </c>
      <c r="X1475" s="72"/>
      <c r="Y1475" s="65" t="s">
        <v>12</v>
      </c>
    </row>
    <row r="1476">
      <c r="A1476" s="66" t="s">
        <v>79</v>
      </c>
      <c r="B1476" s="66">
        <v>6.6330934E7</v>
      </c>
      <c r="C1476" s="66" t="s">
        <v>5835</v>
      </c>
      <c r="D1476" s="66" t="s">
        <v>106</v>
      </c>
      <c r="E1476" s="66" t="s">
        <v>5836</v>
      </c>
      <c r="F1476" s="66" t="s">
        <v>5837</v>
      </c>
      <c r="G1476" s="66">
        <v>1010.0</v>
      </c>
      <c r="H1476" s="66">
        <v>2.013031E7</v>
      </c>
      <c r="I1476" s="66">
        <v>0.0</v>
      </c>
      <c r="J1476" s="66">
        <v>29.0</v>
      </c>
      <c r="K1476" s="67"/>
      <c r="L1476" s="67"/>
      <c r="M1476" s="68" t="s">
        <v>5838</v>
      </c>
      <c r="N1476" s="66">
        <v>235959.0</v>
      </c>
      <c r="O1476" s="66">
        <v>2.013031E7</v>
      </c>
      <c r="P1476" s="67"/>
      <c r="Q1476" s="66">
        <v>54.0</v>
      </c>
      <c r="R1476" s="66">
        <v>2.013031E7</v>
      </c>
      <c r="S1476" s="70">
        <v>1.0</v>
      </c>
      <c r="T1476" s="70">
        <v>0.0</v>
      </c>
      <c r="U1476" s="71" t="s">
        <v>2608</v>
      </c>
      <c r="V1476" s="71" t="s">
        <v>2609</v>
      </c>
      <c r="W1476" s="71" t="s">
        <v>49</v>
      </c>
      <c r="X1476" s="72"/>
      <c r="Y1476" s="65" t="s">
        <v>12</v>
      </c>
    </row>
    <row r="1477">
      <c r="A1477" s="68" t="s">
        <v>59</v>
      </c>
      <c r="B1477" s="66">
        <v>1.27006386E8</v>
      </c>
      <c r="C1477" s="66" t="s">
        <v>5839</v>
      </c>
      <c r="D1477" s="66" t="s">
        <v>253</v>
      </c>
      <c r="E1477" s="66" t="s">
        <v>5840</v>
      </c>
      <c r="F1477" s="66" t="s">
        <v>5841</v>
      </c>
      <c r="G1477" s="66">
        <v>262.0</v>
      </c>
      <c r="H1477" s="66">
        <v>2.0130312E7</v>
      </c>
      <c r="I1477" s="66">
        <v>0.0</v>
      </c>
      <c r="J1477" s="66">
        <v>1.0</v>
      </c>
      <c r="K1477" s="67"/>
      <c r="L1477" s="67"/>
      <c r="M1477" s="68" t="s">
        <v>5842</v>
      </c>
      <c r="N1477" s="66">
        <v>235959.0</v>
      </c>
      <c r="O1477" s="66">
        <v>2.0130312E7</v>
      </c>
      <c r="P1477" s="66"/>
      <c r="Q1477" s="66">
        <v>8.0</v>
      </c>
      <c r="R1477" s="66">
        <v>2.0130312E7</v>
      </c>
      <c r="S1477" s="70">
        <v>1.0</v>
      </c>
      <c r="T1477" s="70">
        <v>0.0</v>
      </c>
      <c r="U1477" s="71" t="s">
        <v>2608</v>
      </c>
      <c r="V1477" s="71" t="s">
        <v>2609</v>
      </c>
      <c r="W1477" s="71" t="s">
        <v>49</v>
      </c>
      <c r="X1477" s="72"/>
      <c r="Y1477" s="65" t="s">
        <v>12</v>
      </c>
    </row>
    <row r="1478">
      <c r="A1478" s="66" t="s">
        <v>60</v>
      </c>
      <c r="B1478" s="66">
        <v>3.47935353E8</v>
      </c>
      <c r="C1478" s="66" t="s">
        <v>5843</v>
      </c>
      <c r="D1478" s="66" t="s">
        <v>123</v>
      </c>
      <c r="E1478" s="66" t="s">
        <v>5844</v>
      </c>
      <c r="F1478" s="66" t="s">
        <v>5845</v>
      </c>
      <c r="G1478" s="66">
        <v>832.0</v>
      </c>
      <c r="H1478" s="66">
        <v>2.013101E7</v>
      </c>
      <c r="I1478" s="66">
        <v>0.0</v>
      </c>
      <c r="J1478" s="66">
        <v>1.0</v>
      </c>
      <c r="K1478" s="67"/>
      <c r="L1478" s="67"/>
      <c r="M1478" s="68" t="s">
        <v>5846</v>
      </c>
      <c r="N1478" s="66">
        <v>235959.0</v>
      </c>
      <c r="O1478" s="66">
        <v>2.013101E7</v>
      </c>
      <c r="P1478" s="67"/>
      <c r="Q1478" s="66">
        <v>39.0</v>
      </c>
      <c r="R1478" s="66">
        <v>2.013101E7</v>
      </c>
      <c r="S1478" s="70">
        <v>1.0</v>
      </c>
      <c r="T1478" s="70">
        <v>0.0</v>
      </c>
      <c r="U1478" s="71" t="s">
        <v>2608</v>
      </c>
      <c r="V1478" s="71" t="s">
        <v>2609</v>
      </c>
      <c r="W1478" s="71" t="s">
        <v>49</v>
      </c>
      <c r="X1478" s="72"/>
      <c r="Y1478" s="65" t="s">
        <v>12</v>
      </c>
    </row>
    <row r="1479">
      <c r="A1479" s="66" t="s">
        <v>60</v>
      </c>
      <c r="B1479" s="66">
        <v>3.27819492E8</v>
      </c>
      <c r="C1479" s="66" t="s">
        <v>5847</v>
      </c>
      <c r="D1479" s="66" t="s">
        <v>106</v>
      </c>
      <c r="E1479" s="66" t="s">
        <v>5848</v>
      </c>
      <c r="F1479" s="66" t="s">
        <v>5849</v>
      </c>
      <c r="G1479" s="66">
        <v>136.0</v>
      </c>
      <c r="H1479" s="66">
        <v>2.0120924E7</v>
      </c>
      <c r="I1479" s="66">
        <v>0.0</v>
      </c>
      <c r="J1479" s="66">
        <v>1.0</v>
      </c>
      <c r="K1479" s="67"/>
      <c r="L1479" s="67"/>
      <c r="M1479" s="68" t="s">
        <v>5850</v>
      </c>
      <c r="N1479" s="66">
        <v>235959.0</v>
      </c>
      <c r="O1479" s="66">
        <v>2.0120924E7</v>
      </c>
      <c r="P1479" s="67"/>
      <c r="Q1479" s="66">
        <v>7.0</v>
      </c>
      <c r="R1479" s="66">
        <v>2.0120924E7</v>
      </c>
      <c r="S1479" s="70">
        <v>1.0</v>
      </c>
      <c r="T1479" s="70">
        <v>0.0</v>
      </c>
      <c r="U1479" s="71" t="s">
        <v>2608</v>
      </c>
      <c r="V1479" s="71" t="s">
        <v>2609</v>
      </c>
      <c r="W1479" s="71" t="s">
        <v>49</v>
      </c>
      <c r="X1479" s="72"/>
      <c r="Y1479" s="65" t="s">
        <v>12</v>
      </c>
    </row>
    <row r="1480">
      <c r="A1480" s="65" t="s">
        <v>60</v>
      </c>
      <c r="B1480" s="66">
        <v>3.22489427E8</v>
      </c>
      <c r="C1480" s="65" t="s">
        <v>5851</v>
      </c>
      <c r="D1480" s="65" t="s">
        <v>106</v>
      </c>
      <c r="E1480" s="65" t="s">
        <v>5852</v>
      </c>
      <c r="F1480" s="66" t="s">
        <v>5853</v>
      </c>
      <c r="G1480" s="66">
        <v>973.0</v>
      </c>
      <c r="H1480" s="66">
        <v>2.0120506E7</v>
      </c>
      <c r="I1480" s="66">
        <v>0.0</v>
      </c>
      <c r="J1480" s="66">
        <v>1.0</v>
      </c>
      <c r="K1480" s="67"/>
      <c r="L1480" s="67"/>
      <c r="M1480" s="68" t="s">
        <v>5854</v>
      </c>
      <c r="N1480" s="66">
        <v>235959.0</v>
      </c>
      <c r="O1480" s="66">
        <v>2.0120506E7</v>
      </c>
      <c r="P1480" s="67"/>
      <c r="Q1480" s="66">
        <v>45.0</v>
      </c>
      <c r="R1480" s="66">
        <v>2.0120506E7</v>
      </c>
      <c r="S1480" s="70">
        <v>1.0</v>
      </c>
      <c r="T1480" s="70">
        <v>0.0</v>
      </c>
      <c r="U1480" s="71" t="s">
        <v>2608</v>
      </c>
      <c r="V1480" s="71" t="s">
        <v>2609</v>
      </c>
      <c r="W1480" s="71" t="s">
        <v>49</v>
      </c>
      <c r="X1480" s="72"/>
      <c r="Y1480" s="65" t="s">
        <v>12</v>
      </c>
    </row>
    <row r="1481">
      <c r="A1481" s="66" t="s">
        <v>60</v>
      </c>
      <c r="B1481" s="66">
        <v>3.2489309E8</v>
      </c>
      <c r="C1481" s="66" t="s">
        <v>5855</v>
      </c>
      <c r="D1481" s="66" t="s">
        <v>123</v>
      </c>
      <c r="E1481" s="66" t="s">
        <v>5856</v>
      </c>
      <c r="F1481" s="66" t="s">
        <v>5857</v>
      </c>
      <c r="G1481" s="66">
        <v>536.0</v>
      </c>
      <c r="H1481" s="66">
        <v>2.0120715E7</v>
      </c>
      <c r="I1481" s="66">
        <v>0.0</v>
      </c>
      <c r="J1481" s="66">
        <v>1.0</v>
      </c>
      <c r="K1481" s="67"/>
      <c r="L1481" s="67"/>
      <c r="M1481" s="68" t="s">
        <v>5858</v>
      </c>
      <c r="N1481" s="66">
        <v>235959.0</v>
      </c>
      <c r="O1481" s="66">
        <v>2.0120715E7</v>
      </c>
      <c r="P1481" s="66"/>
      <c r="Q1481" s="66">
        <v>30.0</v>
      </c>
      <c r="R1481" s="66">
        <v>2.0120715E7</v>
      </c>
      <c r="S1481" s="70">
        <v>1.0</v>
      </c>
      <c r="T1481" s="70">
        <v>0.0</v>
      </c>
      <c r="U1481" s="71" t="s">
        <v>2608</v>
      </c>
      <c r="V1481" s="71" t="s">
        <v>2609</v>
      </c>
      <c r="W1481" s="71" t="s">
        <v>49</v>
      </c>
      <c r="X1481" s="72"/>
      <c r="Y1481" s="65" t="s">
        <v>12</v>
      </c>
    </row>
    <row r="1482">
      <c r="A1482" s="66" t="s">
        <v>79</v>
      </c>
      <c r="B1482" s="66">
        <v>1.25222809E8</v>
      </c>
      <c r="C1482" s="66" t="s">
        <v>5859</v>
      </c>
      <c r="D1482" s="66" t="s">
        <v>112</v>
      </c>
      <c r="E1482" s="66" t="s">
        <v>5860</v>
      </c>
      <c r="F1482" s="66" t="s">
        <v>5861</v>
      </c>
      <c r="G1482" s="66">
        <v>918.0</v>
      </c>
      <c r="H1482" s="66">
        <v>2.018013E7</v>
      </c>
      <c r="I1482" s="66">
        <v>0.0</v>
      </c>
      <c r="J1482" s="66">
        <v>19.0</v>
      </c>
      <c r="K1482" s="67"/>
      <c r="L1482" s="67"/>
      <c r="M1482" s="68" t="s">
        <v>5862</v>
      </c>
      <c r="N1482" s="66">
        <v>235959.0</v>
      </c>
      <c r="O1482" s="66">
        <v>2.018013E7</v>
      </c>
      <c r="P1482" s="66" t="s">
        <v>3382</v>
      </c>
      <c r="Q1482" s="66">
        <v>50.0</v>
      </c>
      <c r="R1482" s="66">
        <v>2.018013E7</v>
      </c>
      <c r="S1482" s="70">
        <v>1.0</v>
      </c>
      <c r="T1482" s="70">
        <v>0.0</v>
      </c>
      <c r="U1482" s="71" t="s">
        <v>2608</v>
      </c>
      <c r="V1482" s="71" t="s">
        <v>2609</v>
      </c>
      <c r="W1482" s="71" t="s">
        <v>49</v>
      </c>
      <c r="X1482" s="72"/>
      <c r="Y1482" s="65" t="s">
        <v>12</v>
      </c>
    </row>
    <row r="1483">
      <c r="A1483" s="66" t="s">
        <v>79</v>
      </c>
      <c r="B1483" s="66">
        <v>6.8361671E7</v>
      </c>
      <c r="C1483" s="66" t="s">
        <v>5863</v>
      </c>
      <c r="D1483" s="66" t="s">
        <v>112</v>
      </c>
      <c r="E1483" s="66" t="s">
        <v>5864</v>
      </c>
      <c r="F1483" s="66" t="s">
        <v>5865</v>
      </c>
      <c r="G1483" s="66">
        <v>729.0</v>
      </c>
      <c r="H1483" s="66">
        <v>2.0130608E7</v>
      </c>
      <c r="I1483" s="66">
        <v>0.0</v>
      </c>
      <c r="J1483" s="66">
        <v>9.0</v>
      </c>
      <c r="K1483" s="67"/>
      <c r="L1483" s="67"/>
      <c r="M1483" s="68" t="s">
        <v>5866</v>
      </c>
      <c r="N1483" s="66">
        <v>235959.0</v>
      </c>
      <c r="O1483" s="66">
        <v>2.0130608E7</v>
      </c>
      <c r="P1483" s="66"/>
      <c r="Q1483" s="66">
        <v>43.0</v>
      </c>
      <c r="R1483" s="66">
        <v>2.0130608E7</v>
      </c>
      <c r="S1483" s="70">
        <v>1.0</v>
      </c>
      <c r="T1483" s="70">
        <v>0.0</v>
      </c>
      <c r="U1483" s="71" t="s">
        <v>2608</v>
      </c>
      <c r="V1483" s="71" t="s">
        <v>2609</v>
      </c>
      <c r="W1483" s="71" t="s">
        <v>49</v>
      </c>
      <c r="X1483" s="72"/>
      <c r="Y1483" s="65" t="s">
        <v>12</v>
      </c>
    </row>
    <row r="1484">
      <c r="A1484" s="66" t="s">
        <v>79</v>
      </c>
      <c r="B1484" s="66">
        <v>3.1420486E7</v>
      </c>
      <c r="C1484" s="66" t="s">
        <v>5867</v>
      </c>
      <c r="D1484" s="66" t="s">
        <v>253</v>
      </c>
      <c r="E1484" s="66" t="s">
        <v>5868</v>
      </c>
      <c r="F1484" s="66" t="s">
        <v>5869</v>
      </c>
      <c r="G1484" s="66">
        <v>192.0</v>
      </c>
      <c r="H1484" s="66">
        <v>2.009063E7</v>
      </c>
      <c r="I1484" s="66">
        <v>0.0</v>
      </c>
      <c r="J1484" s="66">
        <v>5.0</v>
      </c>
      <c r="K1484" s="67"/>
      <c r="L1484" s="67"/>
      <c r="M1484" s="68" t="s">
        <v>5870</v>
      </c>
      <c r="N1484" s="66">
        <v>235959.0</v>
      </c>
      <c r="O1484" s="66">
        <v>2.009063E7</v>
      </c>
      <c r="P1484" s="67"/>
      <c r="Q1484" s="66">
        <v>15.0</v>
      </c>
      <c r="R1484" s="66">
        <v>2.009063E7</v>
      </c>
      <c r="S1484" s="70">
        <v>1.0</v>
      </c>
      <c r="T1484" s="70">
        <v>0.0</v>
      </c>
      <c r="U1484" s="71" t="s">
        <v>2608</v>
      </c>
      <c r="V1484" s="71" t="s">
        <v>2609</v>
      </c>
      <c r="W1484" s="71" t="s">
        <v>49</v>
      </c>
      <c r="X1484" s="72"/>
      <c r="Y1484" s="65" t="s">
        <v>12</v>
      </c>
    </row>
    <row r="1485">
      <c r="A1485" s="68" t="s">
        <v>59</v>
      </c>
      <c r="B1485" s="66">
        <v>1.40318931E8</v>
      </c>
      <c r="C1485" s="66" t="s">
        <v>5871</v>
      </c>
      <c r="D1485" s="66" t="s">
        <v>253</v>
      </c>
      <c r="E1485" s="66" t="s">
        <v>5872</v>
      </c>
      <c r="F1485" s="66" t="s">
        <v>5873</v>
      </c>
      <c r="G1485" s="66">
        <v>186.0</v>
      </c>
      <c r="H1485" s="66">
        <v>2.014041E7</v>
      </c>
      <c r="I1485" s="66">
        <v>0.0</v>
      </c>
      <c r="J1485" s="66">
        <v>1.0</v>
      </c>
      <c r="K1485" s="67"/>
      <c r="L1485" s="67"/>
      <c r="M1485" s="66" t="s">
        <v>121</v>
      </c>
      <c r="N1485" s="66">
        <v>235959.0</v>
      </c>
      <c r="O1485" s="66">
        <v>2.014041E7</v>
      </c>
      <c r="P1485" s="66"/>
      <c r="Q1485" s="66">
        <v>8.0</v>
      </c>
      <c r="R1485" s="66">
        <v>2.014041E7</v>
      </c>
      <c r="S1485" s="70">
        <v>1.0</v>
      </c>
      <c r="T1485" s="70">
        <v>0.0</v>
      </c>
      <c r="U1485" s="71" t="s">
        <v>2608</v>
      </c>
      <c r="V1485" s="71" t="s">
        <v>2609</v>
      </c>
      <c r="W1485" s="71" t="s">
        <v>49</v>
      </c>
      <c r="X1485" s="72"/>
      <c r="Y1485" s="65" t="s">
        <v>12</v>
      </c>
    </row>
    <row r="1486">
      <c r="A1486" s="73" t="s">
        <v>60</v>
      </c>
      <c r="B1486" s="66">
        <v>8.4988525E7</v>
      </c>
      <c r="C1486" s="65" t="s">
        <v>5874</v>
      </c>
      <c r="D1486" s="65" t="s">
        <v>164</v>
      </c>
      <c r="E1486" s="65" t="s">
        <v>5875</v>
      </c>
      <c r="F1486" s="66" t="s">
        <v>5876</v>
      </c>
      <c r="G1486" s="66">
        <v>858.0</v>
      </c>
      <c r="H1486" s="66">
        <v>2.0020825E7</v>
      </c>
      <c r="I1486" s="66">
        <v>0.0</v>
      </c>
      <c r="J1486" s="66">
        <v>1.0</v>
      </c>
      <c r="K1486" s="67"/>
      <c r="L1486" s="67"/>
      <c r="M1486" s="68" t="s">
        <v>5877</v>
      </c>
      <c r="N1486" s="66">
        <v>235959.0</v>
      </c>
      <c r="O1486" s="66">
        <v>2.0020825E7</v>
      </c>
      <c r="P1486" s="66"/>
      <c r="Q1486" s="66">
        <v>51.0</v>
      </c>
      <c r="R1486" s="66">
        <v>2.0020825E7</v>
      </c>
      <c r="S1486" s="69">
        <v>1.0</v>
      </c>
      <c r="T1486" s="69">
        <v>1.0</v>
      </c>
      <c r="U1486" s="71" t="s">
        <v>2608</v>
      </c>
      <c r="V1486" s="71" t="s">
        <v>2609</v>
      </c>
      <c r="W1486" s="71" t="s">
        <v>49</v>
      </c>
      <c r="X1486" s="72"/>
      <c r="Y1486" s="66" t="s">
        <v>18</v>
      </c>
    </row>
    <row r="1487">
      <c r="A1487" s="66" t="s">
        <v>79</v>
      </c>
      <c r="B1487" s="66">
        <v>1.03467262E8</v>
      </c>
      <c r="C1487" s="66" t="s">
        <v>5878</v>
      </c>
      <c r="D1487" s="66" t="s">
        <v>827</v>
      </c>
      <c r="E1487" s="66" t="s">
        <v>5879</v>
      </c>
      <c r="F1487" s="66" t="s">
        <v>5880</v>
      </c>
      <c r="G1487" s="66">
        <v>92.0</v>
      </c>
      <c r="H1487" s="66">
        <v>2.0160408E7</v>
      </c>
      <c r="I1487" s="66">
        <v>0.0</v>
      </c>
      <c r="J1487" s="66">
        <v>3.0</v>
      </c>
      <c r="K1487" s="67"/>
      <c r="L1487" s="67"/>
      <c r="M1487" s="68" t="s">
        <v>5881</v>
      </c>
      <c r="N1487" s="66">
        <v>235959.0</v>
      </c>
      <c r="O1487" s="66">
        <v>2.0160408E7</v>
      </c>
      <c r="P1487" s="66" t="s">
        <v>5882</v>
      </c>
      <c r="Q1487" s="66">
        <v>6.0</v>
      </c>
      <c r="R1487" s="66">
        <v>2.0160408E7</v>
      </c>
      <c r="S1487" s="70">
        <v>1.0</v>
      </c>
      <c r="T1487" s="70">
        <v>0.0</v>
      </c>
      <c r="U1487" s="71" t="s">
        <v>2608</v>
      </c>
      <c r="V1487" s="71" t="s">
        <v>2609</v>
      </c>
      <c r="W1487" s="71" t="s">
        <v>49</v>
      </c>
      <c r="X1487" s="72"/>
      <c r="Y1487" s="65" t="s">
        <v>12</v>
      </c>
    </row>
    <row r="1488">
      <c r="A1488" s="73" t="s">
        <v>63</v>
      </c>
      <c r="B1488" s="66">
        <v>3.2483279E7</v>
      </c>
      <c r="C1488" s="65" t="s">
        <v>5883</v>
      </c>
      <c r="D1488" s="65" t="s">
        <v>123</v>
      </c>
      <c r="E1488" s="65" t="s">
        <v>5884</v>
      </c>
      <c r="F1488" s="66" t="s">
        <v>5885</v>
      </c>
      <c r="G1488" s="66">
        <v>304.0</v>
      </c>
      <c r="H1488" s="66">
        <v>2.0160127E7</v>
      </c>
      <c r="I1488" s="66">
        <v>0.0</v>
      </c>
      <c r="J1488" s="66">
        <v>5.0</v>
      </c>
      <c r="K1488" s="67"/>
      <c r="L1488" s="67"/>
      <c r="M1488" s="68" t="s">
        <v>5886</v>
      </c>
      <c r="N1488" s="66">
        <v>235959.0</v>
      </c>
      <c r="O1488" s="66">
        <v>2.0160127E7</v>
      </c>
      <c r="P1488" s="66" t="s">
        <v>5887</v>
      </c>
      <c r="Q1488" s="66">
        <v>17.0</v>
      </c>
      <c r="R1488" s="66">
        <v>2.0160127E7</v>
      </c>
      <c r="S1488" s="70">
        <v>1.0</v>
      </c>
      <c r="T1488" s="70">
        <v>0.0</v>
      </c>
      <c r="U1488" s="71" t="s">
        <v>2608</v>
      </c>
      <c r="V1488" s="71" t="s">
        <v>2609</v>
      </c>
      <c r="W1488" s="71" t="s">
        <v>49</v>
      </c>
      <c r="X1488" s="65"/>
      <c r="Y1488" s="65" t="s">
        <v>12</v>
      </c>
    </row>
    <row r="1489">
      <c r="A1489" s="74" t="s">
        <v>75</v>
      </c>
      <c r="B1489" s="66">
        <v>3473662.0</v>
      </c>
      <c r="C1489" s="65" t="s">
        <v>5888</v>
      </c>
      <c r="D1489" s="65" t="s">
        <v>112</v>
      </c>
      <c r="E1489" s="65" t="s">
        <v>5889</v>
      </c>
      <c r="F1489" s="66" t="s">
        <v>5890</v>
      </c>
      <c r="G1489" s="66">
        <v>270.0</v>
      </c>
      <c r="H1489" s="66">
        <v>2.0180426E7</v>
      </c>
      <c r="I1489" s="66">
        <v>0.0</v>
      </c>
      <c r="J1489" s="66">
        <v>6.0</v>
      </c>
      <c r="K1489" s="67"/>
      <c r="L1489" s="67"/>
      <c r="M1489" s="68" t="s">
        <v>5891</v>
      </c>
      <c r="N1489" s="66">
        <v>235959.0</v>
      </c>
      <c r="O1489" s="66">
        <v>2.0180426E7</v>
      </c>
      <c r="P1489" s="66" t="s">
        <v>3668</v>
      </c>
      <c r="Q1489" s="66">
        <v>18.0</v>
      </c>
      <c r="R1489" s="66">
        <v>2.0180426E7</v>
      </c>
      <c r="S1489" s="70">
        <v>1.0</v>
      </c>
      <c r="T1489" s="70">
        <v>0.0</v>
      </c>
      <c r="U1489" s="71" t="s">
        <v>2608</v>
      </c>
      <c r="V1489" s="71" t="s">
        <v>2609</v>
      </c>
      <c r="W1489" s="71" t="s">
        <v>49</v>
      </c>
      <c r="X1489" s="72"/>
      <c r="Y1489" s="65" t="s">
        <v>12</v>
      </c>
    </row>
    <row r="1490">
      <c r="A1490" s="66" t="s">
        <v>79</v>
      </c>
      <c r="B1490" s="66">
        <v>1.23284447E8</v>
      </c>
      <c r="C1490" s="66" t="s">
        <v>5892</v>
      </c>
      <c r="D1490" s="66" t="s">
        <v>123</v>
      </c>
      <c r="E1490" s="66" t="s">
        <v>5893</v>
      </c>
      <c r="F1490" s="66" t="s">
        <v>5894</v>
      </c>
      <c r="G1490" s="66">
        <v>292.0</v>
      </c>
      <c r="H1490" s="66">
        <v>2.0171112E7</v>
      </c>
      <c r="I1490" s="66">
        <v>0.0</v>
      </c>
      <c r="J1490" s="66">
        <v>5.0</v>
      </c>
      <c r="K1490" s="67"/>
      <c r="L1490" s="67"/>
      <c r="M1490" s="68" t="s">
        <v>5895</v>
      </c>
      <c r="N1490" s="66">
        <v>235959.0</v>
      </c>
      <c r="O1490" s="66">
        <v>2.0171112E7</v>
      </c>
      <c r="P1490" s="66" t="s">
        <v>3153</v>
      </c>
      <c r="Q1490" s="66">
        <v>12.0</v>
      </c>
      <c r="R1490" s="66">
        <v>2.0171112E7</v>
      </c>
      <c r="S1490" s="70">
        <v>1.0</v>
      </c>
      <c r="T1490" s="70">
        <v>0.0</v>
      </c>
      <c r="U1490" s="71" t="s">
        <v>2608</v>
      </c>
      <c r="V1490" s="71" t="s">
        <v>2609</v>
      </c>
      <c r="W1490" s="71" t="s">
        <v>49</v>
      </c>
      <c r="X1490" s="72"/>
      <c r="Y1490" s="65" t="s">
        <v>12</v>
      </c>
    </row>
    <row r="1491">
      <c r="A1491" s="65" t="s">
        <v>60</v>
      </c>
      <c r="B1491" s="66">
        <v>1.35078543E8</v>
      </c>
      <c r="C1491" s="65" t="s">
        <v>5896</v>
      </c>
      <c r="D1491" s="65" t="s">
        <v>123</v>
      </c>
      <c r="E1491" s="65" t="s">
        <v>5897</v>
      </c>
      <c r="F1491" s="66" t="s">
        <v>5898</v>
      </c>
      <c r="G1491" s="66">
        <v>3639.0</v>
      </c>
      <c r="H1491" s="66">
        <v>2.0040504E7</v>
      </c>
      <c r="I1491" s="66">
        <v>0.0</v>
      </c>
      <c r="J1491" s="66">
        <v>1.0</v>
      </c>
      <c r="K1491" s="67"/>
      <c r="L1491" s="67"/>
      <c r="M1491" s="68" t="s">
        <v>5899</v>
      </c>
      <c r="N1491" s="66">
        <v>235959.0</v>
      </c>
      <c r="O1491" s="66">
        <v>2.0040504E7</v>
      </c>
      <c r="P1491" s="67"/>
      <c r="Q1491" s="66">
        <v>234.0</v>
      </c>
      <c r="R1491" s="66">
        <v>2.0040504E7</v>
      </c>
      <c r="S1491" s="70">
        <v>1.0</v>
      </c>
      <c r="T1491" s="70">
        <v>0.0</v>
      </c>
      <c r="U1491" s="71" t="s">
        <v>2608</v>
      </c>
      <c r="V1491" s="71" t="s">
        <v>2609</v>
      </c>
      <c r="W1491" s="71" t="s">
        <v>49</v>
      </c>
      <c r="X1491" s="72"/>
      <c r="Y1491" s="65" t="s">
        <v>12</v>
      </c>
    </row>
    <row r="1492">
      <c r="A1492" s="66" t="s">
        <v>60</v>
      </c>
      <c r="B1492" s="66">
        <v>9.6972407E7</v>
      </c>
      <c r="C1492" s="66" t="s">
        <v>5900</v>
      </c>
      <c r="D1492" s="66" t="s">
        <v>118</v>
      </c>
      <c r="E1492" s="66" t="s">
        <v>5901</v>
      </c>
      <c r="F1492" s="66" t="s">
        <v>5902</v>
      </c>
      <c r="G1492" s="66">
        <v>2717.0</v>
      </c>
      <c r="H1492" s="66">
        <v>2.0030123E7</v>
      </c>
      <c r="I1492" s="66">
        <v>0.0</v>
      </c>
      <c r="J1492" s="66">
        <v>1.0</v>
      </c>
      <c r="K1492" s="67"/>
      <c r="L1492" s="67"/>
      <c r="M1492" s="68" t="s">
        <v>5903</v>
      </c>
      <c r="N1492" s="66">
        <v>235959.0</v>
      </c>
      <c r="O1492" s="66">
        <v>2.0030123E7</v>
      </c>
      <c r="P1492" s="66"/>
      <c r="Q1492" s="66">
        <v>143.0</v>
      </c>
      <c r="R1492" s="66">
        <v>2.0030123E7</v>
      </c>
      <c r="S1492" s="69">
        <v>1.0</v>
      </c>
      <c r="T1492" s="69">
        <v>1.0</v>
      </c>
      <c r="U1492" s="71" t="s">
        <v>2608</v>
      </c>
      <c r="V1492" s="71" t="s">
        <v>2609</v>
      </c>
      <c r="W1492" s="71" t="s">
        <v>49</v>
      </c>
      <c r="X1492" s="72"/>
      <c r="Y1492" s="66" t="s">
        <v>18</v>
      </c>
    </row>
    <row r="1493">
      <c r="A1493" s="68" t="s">
        <v>59</v>
      </c>
      <c r="B1493" s="66">
        <v>1.765336E7</v>
      </c>
      <c r="C1493" s="66" t="s">
        <v>542</v>
      </c>
      <c r="D1493" s="66" t="s">
        <v>112</v>
      </c>
      <c r="E1493" s="66" t="s">
        <v>543</v>
      </c>
      <c r="F1493" s="66" t="s">
        <v>544</v>
      </c>
      <c r="G1493" s="66">
        <v>734.0</v>
      </c>
      <c r="H1493" s="66">
        <v>2.0000819E7</v>
      </c>
      <c r="I1493" s="66">
        <v>0.0</v>
      </c>
      <c r="J1493" s="66">
        <v>1.0</v>
      </c>
      <c r="K1493" s="67"/>
      <c r="L1493" s="67"/>
      <c r="M1493" s="68" t="s">
        <v>5904</v>
      </c>
      <c r="N1493" s="66">
        <v>235959.0</v>
      </c>
      <c r="O1493" s="66">
        <v>2.0000819E7</v>
      </c>
      <c r="P1493" s="66"/>
      <c r="Q1493" s="66">
        <v>30.0</v>
      </c>
      <c r="R1493" s="66">
        <v>2.0000819E7</v>
      </c>
      <c r="S1493" s="70">
        <v>1.0</v>
      </c>
      <c r="T1493" s="70">
        <v>0.0</v>
      </c>
      <c r="U1493" s="71" t="s">
        <v>2608</v>
      </c>
      <c r="V1493" s="71" t="s">
        <v>2609</v>
      </c>
      <c r="W1493" s="71" t="s">
        <v>49</v>
      </c>
      <c r="X1493" s="72"/>
      <c r="Y1493" s="65" t="s">
        <v>12</v>
      </c>
    </row>
    <row r="1494">
      <c r="A1494" s="66" t="s">
        <v>60</v>
      </c>
      <c r="B1494" s="66">
        <v>2.00081425E8</v>
      </c>
      <c r="C1494" s="66" t="s">
        <v>5905</v>
      </c>
      <c r="D1494" s="66" t="s">
        <v>112</v>
      </c>
      <c r="E1494" s="66" t="s">
        <v>5906</v>
      </c>
      <c r="F1494" s="66" t="s">
        <v>5907</v>
      </c>
      <c r="G1494" s="66">
        <v>1375.0</v>
      </c>
      <c r="H1494" s="66">
        <v>2.0061014E7</v>
      </c>
      <c r="I1494" s="66">
        <v>0.0</v>
      </c>
      <c r="J1494" s="66">
        <v>1.0</v>
      </c>
      <c r="K1494" s="67"/>
      <c r="L1494" s="67"/>
      <c r="M1494" s="68" t="s">
        <v>5908</v>
      </c>
      <c r="N1494" s="66">
        <v>235959.0</v>
      </c>
      <c r="O1494" s="66">
        <v>2.0061014E7</v>
      </c>
      <c r="P1494" s="66"/>
      <c r="Q1494" s="66">
        <v>56.0</v>
      </c>
      <c r="R1494" s="66">
        <v>2.0061014E7</v>
      </c>
      <c r="S1494" s="70">
        <v>1.0</v>
      </c>
      <c r="T1494" s="70">
        <v>0.0</v>
      </c>
      <c r="U1494" s="71" t="s">
        <v>2608</v>
      </c>
      <c r="V1494" s="71" t="s">
        <v>2609</v>
      </c>
      <c r="W1494" s="71" t="s">
        <v>49</v>
      </c>
      <c r="X1494" s="72"/>
      <c r="Y1494" s="65" t="s">
        <v>12</v>
      </c>
    </row>
    <row r="1495">
      <c r="A1495" s="66" t="s">
        <v>60</v>
      </c>
      <c r="B1495" s="66">
        <v>2.67311965E8</v>
      </c>
      <c r="C1495" s="66" t="s">
        <v>5909</v>
      </c>
      <c r="D1495" s="66" t="s">
        <v>106</v>
      </c>
      <c r="E1495" s="66" t="s">
        <v>5910</v>
      </c>
      <c r="F1495" s="66" t="s">
        <v>5911</v>
      </c>
      <c r="G1495" s="66">
        <v>1060.0</v>
      </c>
      <c r="H1495" s="66">
        <v>2.0090627E7</v>
      </c>
      <c r="I1495" s="66">
        <v>0.0</v>
      </c>
      <c r="J1495" s="66">
        <v>1.0</v>
      </c>
      <c r="K1495" s="67"/>
      <c r="L1495" s="67"/>
      <c r="M1495" s="68" t="s">
        <v>5912</v>
      </c>
      <c r="N1495" s="66">
        <v>235959.0</v>
      </c>
      <c r="O1495" s="66">
        <v>2.0090627E7</v>
      </c>
      <c r="P1495" s="66"/>
      <c r="Q1495" s="66">
        <v>40.0</v>
      </c>
      <c r="R1495" s="66">
        <v>2.0090627E7</v>
      </c>
      <c r="S1495" s="70">
        <v>1.0</v>
      </c>
      <c r="T1495" s="70">
        <v>0.0</v>
      </c>
      <c r="U1495" s="71" t="s">
        <v>2608</v>
      </c>
      <c r="V1495" s="71" t="s">
        <v>2609</v>
      </c>
      <c r="W1495" s="71" t="s">
        <v>49</v>
      </c>
      <c r="X1495" s="72"/>
      <c r="Y1495" s="65" t="s">
        <v>12</v>
      </c>
    </row>
    <row r="1496">
      <c r="A1496" s="68" t="s">
        <v>59</v>
      </c>
      <c r="B1496" s="66">
        <v>2.09382616E8</v>
      </c>
      <c r="C1496" s="66" t="s">
        <v>5913</v>
      </c>
      <c r="D1496" s="66" t="s">
        <v>106</v>
      </c>
      <c r="E1496" s="66" t="s">
        <v>5914</v>
      </c>
      <c r="F1496" s="66" t="s">
        <v>5915</v>
      </c>
      <c r="G1496" s="66">
        <v>363.0</v>
      </c>
      <c r="H1496" s="66">
        <v>2.0190626E7</v>
      </c>
      <c r="I1496" s="66">
        <v>0.0</v>
      </c>
      <c r="J1496" s="66">
        <v>8.0</v>
      </c>
      <c r="K1496" s="67"/>
      <c r="L1496" s="67"/>
      <c r="M1496" s="68" t="s">
        <v>5916</v>
      </c>
      <c r="N1496" s="66">
        <v>235959.0</v>
      </c>
      <c r="O1496" s="66">
        <v>2.0190626E7</v>
      </c>
      <c r="P1496" s="66" t="s">
        <v>5917</v>
      </c>
      <c r="Q1496" s="66">
        <v>21.0</v>
      </c>
      <c r="R1496" s="66">
        <v>2.0190626E7</v>
      </c>
      <c r="S1496" s="70">
        <v>1.0</v>
      </c>
      <c r="T1496" s="70">
        <v>0.0</v>
      </c>
      <c r="U1496" s="71" t="s">
        <v>2608</v>
      </c>
      <c r="V1496" s="71" t="s">
        <v>2609</v>
      </c>
      <c r="W1496" s="71" t="s">
        <v>49</v>
      </c>
      <c r="X1496" s="72"/>
      <c r="Y1496" s="65" t="s">
        <v>12</v>
      </c>
    </row>
    <row r="1497">
      <c r="A1497" s="74" t="s">
        <v>59</v>
      </c>
      <c r="B1497" s="66">
        <v>8.8112004E7</v>
      </c>
      <c r="C1497" s="65" t="s">
        <v>546</v>
      </c>
      <c r="D1497" s="65" t="s">
        <v>118</v>
      </c>
      <c r="E1497" s="65" t="s">
        <v>547</v>
      </c>
      <c r="F1497" s="66" t="s">
        <v>548</v>
      </c>
      <c r="G1497" s="66">
        <v>381.0</v>
      </c>
      <c r="H1497" s="66">
        <v>2.0090427E7</v>
      </c>
      <c r="I1497" s="66">
        <v>0.0</v>
      </c>
      <c r="J1497" s="66">
        <v>1.0</v>
      </c>
      <c r="K1497" s="67"/>
      <c r="L1497" s="67"/>
      <c r="M1497" s="68" t="s">
        <v>5918</v>
      </c>
      <c r="N1497" s="66">
        <v>235959.0</v>
      </c>
      <c r="O1497" s="66">
        <v>2.0090427E7</v>
      </c>
      <c r="P1497" s="67"/>
      <c r="Q1497" s="66">
        <v>22.0</v>
      </c>
      <c r="R1497" s="66">
        <v>2.0090427E7</v>
      </c>
      <c r="S1497" s="69">
        <v>1.0</v>
      </c>
      <c r="T1497" s="69">
        <v>1.0</v>
      </c>
      <c r="U1497" s="71" t="s">
        <v>2608</v>
      </c>
      <c r="V1497" s="71" t="s">
        <v>2609</v>
      </c>
      <c r="W1497" s="71" t="s">
        <v>49</v>
      </c>
      <c r="X1497" s="72"/>
      <c r="Y1497" s="66" t="s">
        <v>18</v>
      </c>
    </row>
    <row r="1498">
      <c r="A1498" s="68" t="s">
        <v>24</v>
      </c>
      <c r="B1498" s="66">
        <v>5.6573801E7</v>
      </c>
      <c r="C1498" s="66" t="s">
        <v>5919</v>
      </c>
      <c r="D1498" s="66" t="s">
        <v>149</v>
      </c>
      <c r="E1498" s="66" t="s">
        <v>5920</v>
      </c>
      <c r="F1498" s="66" t="s">
        <v>5921</v>
      </c>
      <c r="G1498" s="66">
        <v>600.0</v>
      </c>
      <c r="H1498" s="66">
        <v>2.0180829E7</v>
      </c>
      <c r="I1498" s="66">
        <v>0.0</v>
      </c>
      <c r="J1498" s="66">
        <v>14.0</v>
      </c>
      <c r="K1498" s="67"/>
      <c r="L1498" s="67"/>
      <c r="M1498" s="68" t="s">
        <v>5922</v>
      </c>
      <c r="N1498" s="66">
        <v>235959.0</v>
      </c>
      <c r="O1498" s="66">
        <v>2.0180829E7</v>
      </c>
      <c r="P1498" s="66" t="s">
        <v>5923</v>
      </c>
      <c r="Q1498" s="66">
        <v>37.0</v>
      </c>
      <c r="R1498" s="66">
        <v>2.0180829E7</v>
      </c>
      <c r="S1498" s="69">
        <v>1.0</v>
      </c>
      <c r="T1498" s="69">
        <v>1.0</v>
      </c>
      <c r="U1498" s="71" t="s">
        <v>2608</v>
      </c>
      <c r="V1498" s="71" t="s">
        <v>2609</v>
      </c>
      <c r="W1498" s="71" t="s">
        <v>49</v>
      </c>
      <c r="X1498" s="72"/>
      <c r="Y1498" s="66" t="s">
        <v>18</v>
      </c>
    </row>
    <row r="1499">
      <c r="A1499" s="65" t="s">
        <v>63</v>
      </c>
      <c r="B1499" s="66">
        <v>5.001902E7</v>
      </c>
      <c r="C1499" s="65" t="s">
        <v>5924</v>
      </c>
      <c r="D1499" s="65" t="s">
        <v>112</v>
      </c>
      <c r="E1499" s="65" t="s">
        <v>5925</v>
      </c>
      <c r="F1499" s="66" t="s">
        <v>5926</v>
      </c>
      <c r="G1499" s="66">
        <v>2319.0</v>
      </c>
      <c r="H1499" s="66">
        <v>2.018103E7</v>
      </c>
      <c r="I1499" s="66">
        <v>0.0</v>
      </c>
      <c r="J1499" s="66">
        <v>76.0</v>
      </c>
      <c r="K1499" s="67"/>
      <c r="L1499" s="67"/>
      <c r="M1499" s="68" t="s">
        <v>5927</v>
      </c>
      <c r="N1499" s="66">
        <v>235959.0</v>
      </c>
      <c r="O1499" s="66">
        <v>2.018103E7</v>
      </c>
      <c r="P1499" s="66" t="s">
        <v>5887</v>
      </c>
      <c r="Q1499" s="66">
        <v>140.0</v>
      </c>
      <c r="R1499" s="66">
        <v>2.018103E7</v>
      </c>
      <c r="S1499" s="70">
        <v>1.0</v>
      </c>
      <c r="T1499" s="70">
        <v>0.0</v>
      </c>
      <c r="U1499" s="71" t="s">
        <v>2608</v>
      </c>
      <c r="V1499" s="71" t="s">
        <v>2609</v>
      </c>
      <c r="W1499" s="71" t="s">
        <v>49</v>
      </c>
      <c r="X1499" s="72"/>
      <c r="Y1499" s="65" t="s">
        <v>12</v>
      </c>
    </row>
    <row r="1500">
      <c r="A1500" s="65" t="s">
        <v>60</v>
      </c>
      <c r="B1500" s="66">
        <v>1.15764983E8</v>
      </c>
      <c r="C1500" s="65" t="s">
        <v>5928</v>
      </c>
      <c r="D1500" s="65" t="s">
        <v>106</v>
      </c>
      <c r="E1500" s="65" t="s">
        <v>5929</v>
      </c>
      <c r="F1500" s="66" t="s">
        <v>5930</v>
      </c>
      <c r="G1500" s="66">
        <v>2106.0</v>
      </c>
      <c r="H1500" s="66">
        <v>2.0031005E7</v>
      </c>
      <c r="I1500" s="66">
        <v>0.0</v>
      </c>
      <c r="J1500" s="66">
        <v>1.0</v>
      </c>
      <c r="K1500" s="67"/>
      <c r="L1500" s="67"/>
      <c r="M1500" s="68" t="s">
        <v>5931</v>
      </c>
      <c r="N1500" s="66">
        <v>235959.0</v>
      </c>
      <c r="O1500" s="66">
        <v>2.0031005E7</v>
      </c>
      <c r="P1500" s="67"/>
      <c r="Q1500" s="66">
        <v>107.0</v>
      </c>
      <c r="R1500" s="66">
        <v>2.0031005E7</v>
      </c>
      <c r="S1500" s="70">
        <v>1.0</v>
      </c>
      <c r="T1500" s="70">
        <v>0.0</v>
      </c>
      <c r="U1500" s="71" t="s">
        <v>2608</v>
      </c>
      <c r="V1500" s="71" t="s">
        <v>2609</v>
      </c>
      <c r="W1500" s="71" t="s">
        <v>49</v>
      </c>
      <c r="X1500" s="72"/>
      <c r="Y1500" s="65" t="s">
        <v>12</v>
      </c>
    </row>
    <row r="1501">
      <c r="A1501" s="65" t="s">
        <v>79</v>
      </c>
      <c r="B1501" s="66">
        <v>5.6960954E7</v>
      </c>
      <c r="C1501" s="65" t="s">
        <v>5932</v>
      </c>
      <c r="D1501" s="65" t="s">
        <v>629</v>
      </c>
      <c r="E1501" s="65" t="s">
        <v>5933</v>
      </c>
      <c r="F1501" s="66" t="s">
        <v>5934</v>
      </c>
      <c r="G1501" s="66">
        <v>418.0</v>
      </c>
      <c r="H1501" s="66">
        <v>2.0120418E7</v>
      </c>
      <c r="I1501" s="66">
        <v>0.0</v>
      </c>
      <c r="J1501" s="66">
        <v>5.0</v>
      </c>
      <c r="K1501" s="67"/>
      <c r="L1501" s="67"/>
      <c r="M1501" s="68" t="s">
        <v>5935</v>
      </c>
      <c r="N1501" s="66">
        <v>235959.0</v>
      </c>
      <c r="O1501" s="66">
        <v>2.0120418E7</v>
      </c>
      <c r="P1501" s="66" t="s">
        <v>5936</v>
      </c>
      <c r="Q1501" s="66">
        <v>18.0</v>
      </c>
      <c r="R1501" s="66">
        <v>2.0120418E7</v>
      </c>
      <c r="S1501" s="70">
        <v>1.0</v>
      </c>
      <c r="T1501" s="70">
        <v>0.0</v>
      </c>
      <c r="U1501" s="71" t="s">
        <v>2608</v>
      </c>
      <c r="V1501" s="71" t="s">
        <v>2609</v>
      </c>
      <c r="W1501" s="71" t="s">
        <v>51</v>
      </c>
      <c r="X1501" s="72"/>
      <c r="Y1501" s="66" t="s">
        <v>16</v>
      </c>
    </row>
    <row r="1502">
      <c r="A1502" s="66" t="s">
        <v>40</v>
      </c>
      <c r="B1502" s="66">
        <v>1.0390794E7</v>
      </c>
      <c r="C1502" s="66" t="s">
        <v>5937</v>
      </c>
      <c r="D1502" s="66" t="s">
        <v>106</v>
      </c>
      <c r="E1502" s="66" t="s">
        <v>5938</v>
      </c>
      <c r="F1502" s="66" t="s">
        <v>5939</v>
      </c>
      <c r="G1502" s="66">
        <v>2689.0</v>
      </c>
      <c r="H1502" s="66">
        <v>2.0190525E7</v>
      </c>
      <c r="I1502" s="66">
        <v>0.0</v>
      </c>
      <c r="J1502" s="66">
        <v>71.0</v>
      </c>
      <c r="K1502" s="67"/>
      <c r="L1502" s="67"/>
      <c r="M1502" s="68" t="s">
        <v>5940</v>
      </c>
      <c r="N1502" s="66">
        <v>235959.0</v>
      </c>
      <c r="O1502" s="66">
        <v>2.0190525E7</v>
      </c>
      <c r="P1502" s="66" t="s">
        <v>929</v>
      </c>
      <c r="Q1502" s="66">
        <v>156.0</v>
      </c>
      <c r="R1502" s="66">
        <v>2.0190525E7</v>
      </c>
      <c r="S1502" s="70">
        <v>1.0</v>
      </c>
      <c r="T1502" s="70">
        <v>0.0</v>
      </c>
      <c r="U1502" s="71" t="s">
        <v>2608</v>
      </c>
      <c r="V1502" s="71" t="s">
        <v>2609</v>
      </c>
      <c r="W1502" s="71" t="s">
        <v>49</v>
      </c>
      <c r="X1502" s="72"/>
      <c r="Y1502" s="65" t="s">
        <v>12</v>
      </c>
    </row>
    <row r="1503">
      <c r="A1503" s="65" t="s">
        <v>60</v>
      </c>
      <c r="B1503" s="66">
        <v>3.44955832E8</v>
      </c>
      <c r="C1503" s="65" t="s">
        <v>5941</v>
      </c>
      <c r="D1503" s="65" t="s">
        <v>112</v>
      </c>
      <c r="E1503" s="65" t="s">
        <v>5942</v>
      </c>
      <c r="F1503" s="66" t="s">
        <v>5943</v>
      </c>
      <c r="G1503" s="66">
        <v>4543.0</v>
      </c>
      <c r="H1503" s="66">
        <v>2.0130802E7</v>
      </c>
      <c r="I1503" s="66">
        <v>0.0</v>
      </c>
      <c r="J1503" s="66">
        <v>1.0</v>
      </c>
      <c r="K1503" s="67"/>
      <c r="L1503" s="67"/>
      <c r="M1503" s="68" t="s">
        <v>5944</v>
      </c>
      <c r="N1503" s="66">
        <v>235959.0</v>
      </c>
      <c r="O1503" s="66">
        <v>2.0130802E7</v>
      </c>
      <c r="P1503" s="66"/>
      <c r="Q1503" s="66">
        <v>280.0</v>
      </c>
      <c r="R1503" s="66">
        <v>2.0130802E7</v>
      </c>
      <c r="S1503" s="70">
        <v>1.0</v>
      </c>
      <c r="T1503" s="70">
        <v>0.0</v>
      </c>
      <c r="U1503" s="71" t="s">
        <v>2608</v>
      </c>
      <c r="V1503" s="71" t="s">
        <v>2609</v>
      </c>
      <c r="W1503" s="71" t="s">
        <v>49</v>
      </c>
      <c r="X1503" s="72"/>
      <c r="Y1503" s="65" t="s">
        <v>12</v>
      </c>
    </row>
    <row r="1504">
      <c r="A1504" s="66" t="s">
        <v>58</v>
      </c>
      <c r="B1504" s="66">
        <v>1935334.0</v>
      </c>
      <c r="C1504" s="66" t="s">
        <v>5945</v>
      </c>
      <c r="D1504" s="66" t="s">
        <v>123</v>
      </c>
      <c r="E1504" s="66" t="s">
        <v>551</v>
      </c>
      <c r="F1504" s="66" t="s">
        <v>5946</v>
      </c>
      <c r="G1504" s="66">
        <v>704.0</v>
      </c>
      <c r="H1504" s="66">
        <v>2.0190616E7</v>
      </c>
      <c r="I1504" s="66">
        <v>0.0</v>
      </c>
      <c r="J1504" s="66">
        <v>7.0</v>
      </c>
      <c r="K1504" s="67"/>
      <c r="L1504" s="67"/>
      <c r="M1504" s="68" t="s">
        <v>5947</v>
      </c>
      <c r="N1504" s="66">
        <v>235959.0</v>
      </c>
      <c r="O1504" s="66">
        <v>2.0190616E7</v>
      </c>
      <c r="P1504" s="67"/>
      <c r="Q1504" s="66">
        <v>45.0</v>
      </c>
      <c r="R1504" s="66">
        <v>2.0190616E7</v>
      </c>
      <c r="S1504" s="70">
        <v>1.0</v>
      </c>
      <c r="T1504" s="70">
        <v>0.0</v>
      </c>
      <c r="U1504" s="71" t="s">
        <v>2608</v>
      </c>
      <c r="V1504" s="71" t="s">
        <v>2609</v>
      </c>
      <c r="W1504" s="71" t="s">
        <v>49</v>
      </c>
      <c r="X1504" s="72"/>
      <c r="Y1504" s="65" t="s">
        <v>12</v>
      </c>
    </row>
    <row r="1505">
      <c r="A1505" s="66" t="s">
        <v>60</v>
      </c>
      <c r="B1505" s="66">
        <v>3.26067723E8</v>
      </c>
      <c r="C1505" s="66" t="s">
        <v>5948</v>
      </c>
      <c r="D1505" s="66" t="s">
        <v>164</v>
      </c>
      <c r="E1505" s="66" t="s">
        <v>5949</v>
      </c>
      <c r="F1505" s="66" t="s">
        <v>5950</v>
      </c>
      <c r="G1505" s="66">
        <v>3434.0</v>
      </c>
      <c r="H1505" s="66">
        <v>2.0120731E7</v>
      </c>
      <c r="I1505" s="66">
        <v>0.0</v>
      </c>
      <c r="J1505" s="66">
        <v>1.0</v>
      </c>
      <c r="K1505" s="67"/>
      <c r="L1505" s="67"/>
      <c r="M1505" s="68" t="s">
        <v>5951</v>
      </c>
      <c r="N1505" s="66">
        <v>235959.0</v>
      </c>
      <c r="O1505" s="66">
        <v>2.0120731E7</v>
      </c>
      <c r="P1505" s="67"/>
      <c r="Q1505" s="66">
        <v>189.0</v>
      </c>
      <c r="R1505" s="66">
        <v>2.0120731E7</v>
      </c>
      <c r="S1505" s="69">
        <v>1.0</v>
      </c>
      <c r="T1505" s="69">
        <v>1.0</v>
      </c>
      <c r="U1505" s="71" t="s">
        <v>2608</v>
      </c>
      <c r="V1505" s="71" t="s">
        <v>2609</v>
      </c>
      <c r="W1505" s="71" t="s">
        <v>49</v>
      </c>
      <c r="X1505" s="72"/>
      <c r="Y1505" s="66" t="s">
        <v>18</v>
      </c>
    </row>
    <row r="1506">
      <c r="A1506" s="66" t="s">
        <v>79</v>
      </c>
      <c r="B1506" s="66">
        <v>5.119529E7</v>
      </c>
      <c r="C1506" s="66" t="s">
        <v>5952</v>
      </c>
      <c r="D1506" s="66" t="s">
        <v>2255</v>
      </c>
      <c r="E1506" s="66" t="s">
        <v>5953</v>
      </c>
      <c r="F1506" s="66" t="s">
        <v>5954</v>
      </c>
      <c r="G1506" s="66">
        <v>456.0</v>
      </c>
      <c r="H1506" s="66">
        <v>2.0110914E7</v>
      </c>
      <c r="I1506" s="66">
        <v>0.0</v>
      </c>
      <c r="J1506" s="66">
        <v>6.0</v>
      </c>
      <c r="K1506" s="67"/>
      <c r="L1506" s="67"/>
      <c r="M1506" s="68" t="s">
        <v>5955</v>
      </c>
      <c r="N1506" s="66">
        <v>235959.0</v>
      </c>
      <c r="O1506" s="66">
        <v>2.0110914E7</v>
      </c>
      <c r="P1506" s="66"/>
      <c r="Q1506" s="66">
        <v>23.0</v>
      </c>
      <c r="R1506" s="66">
        <v>2.0110914E7</v>
      </c>
      <c r="S1506" s="69">
        <v>1.0</v>
      </c>
      <c r="T1506" s="69">
        <v>1.0</v>
      </c>
      <c r="U1506" s="71" t="s">
        <v>2608</v>
      </c>
      <c r="V1506" s="71" t="s">
        <v>2609</v>
      </c>
      <c r="W1506" s="71" t="s">
        <v>49</v>
      </c>
      <c r="X1506" s="72"/>
      <c r="Y1506" s="66" t="s">
        <v>18</v>
      </c>
    </row>
    <row r="1507">
      <c r="A1507" s="66" t="s">
        <v>79</v>
      </c>
      <c r="B1507" s="66">
        <v>3.2143403E7</v>
      </c>
      <c r="C1507" s="66" t="s">
        <v>5956</v>
      </c>
      <c r="D1507" s="66" t="s">
        <v>106</v>
      </c>
      <c r="E1507" s="66" t="s">
        <v>5957</v>
      </c>
      <c r="F1507" s="66" t="s">
        <v>5958</v>
      </c>
      <c r="G1507" s="66">
        <v>364.0</v>
      </c>
      <c r="H1507" s="66">
        <v>2.0090716E7</v>
      </c>
      <c r="I1507" s="66">
        <v>0.0</v>
      </c>
      <c r="J1507" s="66">
        <v>10.0</v>
      </c>
      <c r="K1507" s="67"/>
      <c r="L1507" s="67"/>
      <c r="M1507" s="68" t="s">
        <v>5959</v>
      </c>
      <c r="N1507" s="66">
        <v>235959.0</v>
      </c>
      <c r="O1507" s="66">
        <v>2.0090716E7</v>
      </c>
      <c r="P1507" s="66"/>
      <c r="Q1507" s="66">
        <v>27.0</v>
      </c>
      <c r="R1507" s="66">
        <v>2.0090716E7</v>
      </c>
      <c r="S1507" s="70">
        <v>1.0</v>
      </c>
      <c r="T1507" s="70">
        <v>0.0</v>
      </c>
      <c r="U1507" s="71" t="s">
        <v>2608</v>
      </c>
      <c r="V1507" s="71" t="s">
        <v>2609</v>
      </c>
      <c r="W1507" s="71" t="s">
        <v>49</v>
      </c>
      <c r="X1507" s="72"/>
      <c r="Y1507" s="65" t="s">
        <v>12</v>
      </c>
    </row>
    <row r="1508">
      <c r="A1508" s="68" t="s">
        <v>24</v>
      </c>
      <c r="B1508" s="66">
        <v>6.4926965E7</v>
      </c>
      <c r="C1508" s="66" t="s">
        <v>5960</v>
      </c>
      <c r="D1508" s="66" t="s">
        <v>106</v>
      </c>
      <c r="E1508" s="66" t="s">
        <v>5961</v>
      </c>
      <c r="F1508" s="66" t="s">
        <v>5962</v>
      </c>
      <c r="G1508" s="66">
        <v>138.0</v>
      </c>
      <c r="H1508" s="66">
        <v>2.0190925E7</v>
      </c>
      <c r="I1508" s="66">
        <v>0.0</v>
      </c>
      <c r="J1508" s="66">
        <v>6.0</v>
      </c>
      <c r="K1508" s="67"/>
      <c r="L1508" s="67"/>
      <c r="M1508" s="68" t="s">
        <v>5963</v>
      </c>
      <c r="N1508" s="66">
        <v>235959.0</v>
      </c>
      <c r="O1508" s="66">
        <v>2.0190925E7</v>
      </c>
      <c r="P1508" s="66" t="s">
        <v>328</v>
      </c>
      <c r="Q1508" s="66">
        <v>8.0</v>
      </c>
      <c r="R1508" s="66">
        <v>2.0190925E7</v>
      </c>
      <c r="S1508" s="70">
        <v>1.0</v>
      </c>
      <c r="T1508" s="70">
        <v>0.0</v>
      </c>
      <c r="U1508" s="71" t="s">
        <v>2608</v>
      </c>
      <c r="V1508" s="71" t="s">
        <v>2609</v>
      </c>
      <c r="W1508" s="71" t="s">
        <v>50</v>
      </c>
      <c r="X1508" s="71"/>
      <c r="Y1508" s="65" t="s">
        <v>14</v>
      </c>
    </row>
    <row r="1509">
      <c r="A1509" s="66" t="s">
        <v>60</v>
      </c>
      <c r="B1509" s="66">
        <v>4.4640185E8</v>
      </c>
      <c r="C1509" s="66" t="s">
        <v>5964</v>
      </c>
      <c r="D1509" s="66" t="s">
        <v>1101</v>
      </c>
      <c r="E1509" s="66" t="s">
        <v>5965</v>
      </c>
      <c r="F1509" s="66" t="s">
        <v>5966</v>
      </c>
      <c r="G1509" s="66">
        <v>1373.0</v>
      </c>
      <c r="H1509" s="66">
        <v>2.0190518E7</v>
      </c>
      <c r="I1509" s="66">
        <v>0.0</v>
      </c>
      <c r="J1509" s="66">
        <v>20.0</v>
      </c>
      <c r="K1509" s="67"/>
      <c r="L1509" s="67"/>
      <c r="M1509" s="66" t="s">
        <v>121</v>
      </c>
      <c r="N1509" s="66">
        <v>235959.0</v>
      </c>
      <c r="O1509" s="66">
        <v>2.0190518E7</v>
      </c>
      <c r="P1509" s="66"/>
      <c r="Q1509" s="66">
        <v>77.0</v>
      </c>
      <c r="R1509" s="66">
        <v>2.0190518E7</v>
      </c>
      <c r="S1509" s="70">
        <v>1.0</v>
      </c>
      <c r="T1509" s="70">
        <v>0.0</v>
      </c>
      <c r="U1509" s="71" t="s">
        <v>2608</v>
      </c>
      <c r="V1509" s="71" t="s">
        <v>2609</v>
      </c>
      <c r="W1509" s="71" t="s">
        <v>49</v>
      </c>
      <c r="X1509" s="71"/>
      <c r="Y1509" s="65" t="s">
        <v>12</v>
      </c>
    </row>
    <row r="1510">
      <c r="A1510" s="66" t="s">
        <v>69</v>
      </c>
      <c r="B1510" s="66">
        <v>3252581.0</v>
      </c>
      <c r="C1510" s="66" t="s">
        <v>5967</v>
      </c>
      <c r="D1510" s="66" t="s">
        <v>1348</v>
      </c>
      <c r="E1510" s="66" t="s">
        <v>5968</v>
      </c>
      <c r="F1510" s="66" t="s">
        <v>5969</v>
      </c>
      <c r="G1510" s="66">
        <v>1181.0</v>
      </c>
      <c r="H1510" s="66">
        <v>2.0160903E7</v>
      </c>
      <c r="I1510" s="66">
        <v>0.0</v>
      </c>
      <c r="J1510" s="66">
        <v>3.0</v>
      </c>
      <c r="K1510" s="67"/>
      <c r="L1510" s="67"/>
      <c r="M1510" s="68" t="s">
        <v>5970</v>
      </c>
      <c r="N1510" s="66">
        <v>235959.0</v>
      </c>
      <c r="O1510" s="66">
        <v>2.0160903E7</v>
      </c>
      <c r="P1510" s="66" t="s">
        <v>4059</v>
      </c>
      <c r="Q1510" s="66">
        <v>65.0</v>
      </c>
      <c r="R1510" s="66">
        <v>2.0160903E7</v>
      </c>
      <c r="S1510" s="69">
        <v>1.0</v>
      </c>
      <c r="T1510" s="69">
        <v>1.0</v>
      </c>
      <c r="U1510" s="71" t="s">
        <v>2608</v>
      </c>
      <c r="V1510" s="71" t="s">
        <v>2609</v>
      </c>
      <c r="W1510" s="71" t="s">
        <v>50</v>
      </c>
      <c r="X1510" s="72"/>
      <c r="Y1510" s="66" t="s">
        <v>20</v>
      </c>
    </row>
    <row r="1511">
      <c r="A1511" s="66" t="s">
        <v>58</v>
      </c>
      <c r="B1511" s="66">
        <v>1052365.0</v>
      </c>
      <c r="C1511" s="66" t="s">
        <v>5971</v>
      </c>
      <c r="D1511" s="66" t="s">
        <v>123</v>
      </c>
      <c r="E1511" s="66" t="s">
        <v>5972</v>
      </c>
      <c r="F1511" s="66" t="s">
        <v>5973</v>
      </c>
      <c r="G1511" s="66">
        <v>526.0</v>
      </c>
      <c r="H1511" s="66">
        <v>2.0181205E7</v>
      </c>
      <c r="I1511" s="66">
        <v>0.0</v>
      </c>
      <c r="J1511" s="66">
        <v>10.0</v>
      </c>
      <c r="K1511" s="67"/>
      <c r="L1511" s="67"/>
      <c r="M1511" s="68" t="s">
        <v>5974</v>
      </c>
      <c r="N1511" s="66">
        <v>235959.0</v>
      </c>
      <c r="O1511" s="66">
        <v>2.0181205E7</v>
      </c>
      <c r="P1511" s="66" t="s">
        <v>5975</v>
      </c>
      <c r="Q1511" s="66">
        <v>27.0</v>
      </c>
      <c r="R1511" s="66">
        <v>2.0181205E7</v>
      </c>
      <c r="S1511" s="70">
        <v>1.0</v>
      </c>
      <c r="T1511" s="70">
        <v>0.0</v>
      </c>
      <c r="U1511" s="71" t="s">
        <v>2608</v>
      </c>
      <c r="V1511" s="71" t="s">
        <v>2609</v>
      </c>
      <c r="W1511" s="71" t="s">
        <v>50</v>
      </c>
      <c r="X1511" s="72"/>
      <c r="Y1511" s="65" t="s">
        <v>14</v>
      </c>
    </row>
    <row r="1512">
      <c r="A1512" s="66" t="s">
        <v>79</v>
      </c>
      <c r="B1512" s="66">
        <v>3.5605709E7</v>
      </c>
      <c r="C1512" s="66" t="s">
        <v>5976</v>
      </c>
      <c r="D1512" s="66" t="s">
        <v>112</v>
      </c>
      <c r="E1512" s="66" t="s">
        <v>5977</v>
      </c>
      <c r="F1512" s="66" t="s">
        <v>5978</v>
      </c>
      <c r="G1512" s="66">
        <v>844.0</v>
      </c>
      <c r="H1512" s="66">
        <v>2.0091216E7</v>
      </c>
      <c r="I1512" s="66">
        <v>0.0</v>
      </c>
      <c r="J1512" s="66">
        <v>16.0</v>
      </c>
      <c r="K1512" s="67"/>
      <c r="L1512" s="67"/>
      <c r="M1512" s="68" t="s">
        <v>5979</v>
      </c>
      <c r="N1512" s="66">
        <v>235959.0</v>
      </c>
      <c r="O1512" s="66">
        <v>2.0091216E7</v>
      </c>
      <c r="P1512" s="66"/>
      <c r="Q1512" s="66">
        <v>47.0</v>
      </c>
      <c r="R1512" s="66">
        <v>2.0091216E7</v>
      </c>
      <c r="S1512" s="70">
        <v>1.0</v>
      </c>
      <c r="T1512" s="70">
        <v>0.0</v>
      </c>
      <c r="U1512" s="71" t="s">
        <v>2608</v>
      </c>
      <c r="V1512" s="71" t="s">
        <v>2609</v>
      </c>
      <c r="W1512" s="71" t="s">
        <v>49</v>
      </c>
      <c r="X1512" s="72"/>
      <c r="Y1512" s="65" t="s">
        <v>12</v>
      </c>
    </row>
    <row r="1513">
      <c r="A1513" s="66" t="s">
        <v>30</v>
      </c>
      <c r="B1513" s="66">
        <v>8013880.0</v>
      </c>
      <c r="C1513" s="66" t="s">
        <v>5980</v>
      </c>
      <c r="D1513" s="66" t="s">
        <v>123</v>
      </c>
      <c r="E1513" s="66" t="s">
        <v>5981</v>
      </c>
      <c r="F1513" s="66" t="s">
        <v>5982</v>
      </c>
      <c r="G1513" s="66">
        <v>298.0</v>
      </c>
      <c r="H1513" s="66">
        <v>2.0131121E7</v>
      </c>
      <c r="I1513" s="66">
        <v>0.0</v>
      </c>
      <c r="J1513" s="66">
        <v>9.0</v>
      </c>
      <c r="K1513" s="67"/>
      <c r="L1513" s="67"/>
      <c r="M1513" s="68" t="s">
        <v>5983</v>
      </c>
      <c r="N1513" s="66">
        <v>235959.0</v>
      </c>
      <c r="O1513" s="66">
        <v>2.0131121E7</v>
      </c>
      <c r="P1513" s="66"/>
      <c r="Q1513" s="66">
        <v>14.0</v>
      </c>
      <c r="R1513" s="66">
        <v>2.0131121E7</v>
      </c>
      <c r="S1513" s="69">
        <v>1.0</v>
      </c>
      <c r="T1513" s="69">
        <v>0.0</v>
      </c>
      <c r="U1513" s="71" t="s">
        <v>2608</v>
      </c>
      <c r="V1513" s="71" t="s">
        <v>2609</v>
      </c>
      <c r="W1513" s="71" t="s">
        <v>49</v>
      </c>
      <c r="X1513" s="67"/>
      <c r="Y1513" s="65" t="s">
        <v>12</v>
      </c>
    </row>
    <row r="1514">
      <c r="A1514" s="73" t="s">
        <v>32</v>
      </c>
      <c r="B1514" s="66">
        <v>3467757.0</v>
      </c>
      <c r="C1514" s="65" t="s">
        <v>5984</v>
      </c>
      <c r="D1514" s="65" t="s">
        <v>106</v>
      </c>
      <c r="E1514" s="65" t="s">
        <v>5985</v>
      </c>
      <c r="F1514" s="66" t="s">
        <v>5986</v>
      </c>
      <c r="G1514" s="66">
        <v>149.0</v>
      </c>
      <c r="H1514" s="66">
        <v>2.0190709E7</v>
      </c>
      <c r="I1514" s="66">
        <v>0.0</v>
      </c>
      <c r="J1514" s="66">
        <v>6.0</v>
      </c>
      <c r="K1514" s="67"/>
      <c r="L1514" s="67"/>
      <c r="M1514" s="68" t="s">
        <v>5987</v>
      </c>
      <c r="N1514" s="66">
        <v>235959.0</v>
      </c>
      <c r="O1514" s="66">
        <v>2.0190709E7</v>
      </c>
      <c r="P1514" s="66"/>
      <c r="Q1514" s="66">
        <v>8.0</v>
      </c>
      <c r="R1514" s="66">
        <v>2.0190709E7</v>
      </c>
      <c r="S1514" s="69">
        <v>1.0</v>
      </c>
      <c r="T1514" s="69">
        <v>0.0</v>
      </c>
      <c r="U1514" s="71" t="s">
        <v>2608</v>
      </c>
      <c r="V1514" s="71" t="s">
        <v>2609</v>
      </c>
      <c r="W1514" s="71" t="s">
        <v>49</v>
      </c>
      <c r="X1514" s="72"/>
      <c r="Y1514" s="65" t="s">
        <v>12</v>
      </c>
    </row>
    <row r="1515">
      <c r="A1515" s="66" t="s">
        <v>79</v>
      </c>
      <c r="B1515" s="66">
        <v>3.0709485E7</v>
      </c>
      <c r="C1515" s="66" t="s">
        <v>554</v>
      </c>
      <c r="D1515" s="66" t="s">
        <v>112</v>
      </c>
      <c r="E1515" s="66" t="s">
        <v>555</v>
      </c>
      <c r="F1515" s="66" t="s">
        <v>5988</v>
      </c>
      <c r="G1515" s="66">
        <v>223.0</v>
      </c>
      <c r="H1515" s="66">
        <v>2.0090527E7</v>
      </c>
      <c r="I1515" s="66">
        <v>0.0</v>
      </c>
      <c r="J1515" s="66">
        <v>6.0</v>
      </c>
      <c r="K1515" s="67"/>
      <c r="L1515" s="67"/>
      <c r="M1515" s="68" t="s">
        <v>5989</v>
      </c>
      <c r="N1515" s="66">
        <v>235959.0</v>
      </c>
      <c r="O1515" s="66">
        <v>2.0090527E7</v>
      </c>
      <c r="P1515" s="66"/>
      <c r="Q1515" s="66">
        <v>17.0</v>
      </c>
      <c r="R1515" s="66">
        <v>2.0090527E7</v>
      </c>
      <c r="S1515" s="70">
        <v>1.0</v>
      </c>
      <c r="T1515" s="70">
        <v>0.0</v>
      </c>
      <c r="U1515" s="71" t="s">
        <v>2608</v>
      </c>
      <c r="V1515" s="71" t="s">
        <v>2609</v>
      </c>
      <c r="W1515" s="71" t="s">
        <v>49</v>
      </c>
      <c r="X1515" s="72"/>
      <c r="Y1515" s="65" t="s">
        <v>12</v>
      </c>
    </row>
    <row r="1516">
      <c r="A1516" s="66" t="s">
        <v>23</v>
      </c>
      <c r="B1516" s="66">
        <v>1443405.0</v>
      </c>
      <c r="C1516" s="66" t="s">
        <v>554</v>
      </c>
      <c r="D1516" s="66" t="s">
        <v>112</v>
      </c>
      <c r="E1516" s="66" t="s">
        <v>5990</v>
      </c>
      <c r="F1516" s="66" t="s">
        <v>5991</v>
      </c>
      <c r="G1516" s="66">
        <v>201.0</v>
      </c>
      <c r="H1516" s="66">
        <v>2.0090626E7</v>
      </c>
      <c r="I1516" s="66">
        <v>0.0</v>
      </c>
      <c r="J1516" s="66">
        <v>2.0</v>
      </c>
      <c r="K1516" s="67"/>
      <c r="L1516" s="67"/>
      <c r="M1516" s="66" t="s">
        <v>121</v>
      </c>
      <c r="N1516" s="66">
        <v>235959.0</v>
      </c>
      <c r="O1516" s="66">
        <v>2.0090626E7</v>
      </c>
      <c r="P1516" s="66"/>
      <c r="Q1516" s="66">
        <v>13.0</v>
      </c>
      <c r="R1516" s="66">
        <v>2.0090626E7</v>
      </c>
      <c r="S1516" s="70">
        <v>1.0</v>
      </c>
      <c r="T1516" s="70">
        <v>0.0</v>
      </c>
      <c r="U1516" s="71" t="s">
        <v>2608</v>
      </c>
      <c r="V1516" s="71" t="s">
        <v>2609</v>
      </c>
      <c r="W1516" s="71" t="s">
        <v>49</v>
      </c>
      <c r="X1516" s="72"/>
      <c r="Y1516" s="65" t="s">
        <v>12</v>
      </c>
    </row>
    <row r="1517">
      <c r="A1517" s="66" t="s">
        <v>68</v>
      </c>
      <c r="B1517" s="66">
        <v>1.3895486E7</v>
      </c>
      <c r="C1517" s="66" t="s">
        <v>5992</v>
      </c>
      <c r="D1517" s="66" t="s">
        <v>123</v>
      </c>
      <c r="E1517" s="66" t="s">
        <v>5993</v>
      </c>
      <c r="F1517" s="66" t="s">
        <v>5994</v>
      </c>
      <c r="G1517" s="66">
        <v>691.0</v>
      </c>
      <c r="H1517" s="66">
        <v>2.0150624E7</v>
      </c>
      <c r="I1517" s="66">
        <v>0.0</v>
      </c>
      <c r="J1517" s="66">
        <v>5.0</v>
      </c>
      <c r="K1517" s="67"/>
      <c r="L1517" s="67"/>
      <c r="M1517" s="66" t="s">
        <v>121</v>
      </c>
      <c r="N1517" s="66">
        <v>235959.0</v>
      </c>
      <c r="O1517" s="66">
        <v>2.0150624E7</v>
      </c>
      <c r="P1517" s="67"/>
      <c r="Q1517" s="66">
        <v>34.0</v>
      </c>
      <c r="R1517" s="66">
        <v>2.0150624E7</v>
      </c>
      <c r="S1517" s="70">
        <v>1.0</v>
      </c>
      <c r="T1517" s="70">
        <v>0.0</v>
      </c>
      <c r="U1517" s="71" t="s">
        <v>2608</v>
      </c>
      <c r="V1517" s="71" t="s">
        <v>2609</v>
      </c>
      <c r="W1517" s="71" t="s">
        <v>49</v>
      </c>
      <c r="X1517" s="72"/>
      <c r="Y1517" s="65" t="s">
        <v>12</v>
      </c>
    </row>
    <row r="1518">
      <c r="A1518" s="73" t="s">
        <v>60</v>
      </c>
      <c r="B1518" s="66">
        <v>3.15563683E8</v>
      </c>
      <c r="C1518" s="65" t="s">
        <v>5995</v>
      </c>
      <c r="D1518" s="65" t="s">
        <v>106</v>
      </c>
      <c r="E1518" s="65" t="s">
        <v>5996</v>
      </c>
      <c r="F1518" s="66" t="s">
        <v>5997</v>
      </c>
      <c r="G1518" s="66">
        <v>310.0</v>
      </c>
      <c r="H1518" s="66">
        <v>2.0120113E7</v>
      </c>
      <c r="I1518" s="66">
        <v>0.0</v>
      </c>
      <c r="J1518" s="66">
        <v>1.0</v>
      </c>
      <c r="K1518" s="67"/>
      <c r="L1518" s="67"/>
      <c r="M1518" s="68" t="s">
        <v>5998</v>
      </c>
      <c r="N1518" s="66">
        <v>235959.0</v>
      </c>
      <c r="O1518" s="66">
        <v>2.0120113E7</v>
      </c>
      <c r="P1518" s="67"/>
      <c r="Q1518" s="66">
        <v>13.0</v>
      </c>
      <c r="R1518" s="66">
        <v>2.0120113E7</v>
      </c>
      <c r="S1518" s="70">
        <v>1.0</v>
      </c>
      <c r="T1518" s="70">
        <v>0.0</v>
      </c>
      <c r="U1518" s="71" t="s">
        <v>2608</v>
      </c>
      <c r="V1518" s="71" t="s">
        <v>2609</v>
      </c>
      <c r="W1518" s="71" t="s">
        <v>49</v>
      </c>
      <c r="X1518" s="72"/>
      <c r="Y1518" s="65" t="s">
        <v>12</v>
      </c>
    </row>
    <row r="1519">
      <c r="A1519" s="73" t="s">
        <v>60</v>
      </c>
      <c r="B1519" s="66">
        <v>1.83639698E8</v>
      </c>
      <c r="C1519" s="65" t="s">
        <v>5999</v>
      </c>
      <c r="D1519" s="65" t="s">
        <v>123</v>
      </c>
      <c r="E1519" s="65" t="s">
        <v>6000</v>
      </c>
      <c r="F1519" s="66" t="s">
        <v>6001</v>
      </c>
      <c r="G1519" s="66">
        <v>4135.0</v>
      </c>
      <c r="H1519" s="66">
        <v>2.0060328E7</v>
      </c>
      <c r="I1519" s="66">
        <v>0.0</v>
      </c>
      <c r="J1519" s="66">
        <v>1.0</v>
      </c>
      <c r="K1519" s="67"/>
      <c r="L1519" s="67"/>
      <c r="M1519" s="68" t="s">
        <v>6002</v>
      </c>
      <c r="N1519" s="66">
        <v>235959.0</v>
      </c>
      <c r="O1519" s="66">
        <v>2.0060328E7</v>
      </c>
      <c r="P1519" s="67"/>
      <c r="Q1519" s="66">
        <v>248.0</v>
      </c>
      <c r="R1519" s="66">
        <v>2.0060328E7</v>
      </c>
      <c r="S1519" s="70">
        <v>1.0</v>
      </c>
      <c r="T1519" s="70">
        <v>0.0</v>
      </c>
      <c r="U1519" s="71" t="s">
        <v>2608</v>
      </c>
      <c r="V1519" s="71" t="s">
        <v>2609</v>
      </c>
      <c r="W1519" s="71" t="s">
        <v>49</v>
      </c>
      <c r="X1519" s="72"/>
      <c r="Y1519" s="65" t="s">
        <v>12</v>
      </c>
    </row>
    <row r="1520">
      <c r="A1520" s="66" t="s">
        <v>69</v>
      </c>
      <c r="B1520" s="66">
        <v>2802299.0</v>
      </c>
      <c r="C1520" s="66" t="s">
        <v>6003</v>
      </c>
      <c r="D1520" s="66" t="s">
        <v>215</v>
      </c>
      <c r="E1520" s="66" t="s">
        <v>6004</v>
      </c>
      <c r="F1520" s="66" t="s">
        <v>6005</v>
      </c>
      <c r="G1520" s="66">
        <v>739.0</v>
      </c>
      <c r="H1520" s="66">
        <v>2.0160601E7</v>
      </c>
      <c r="I1520" s="66">
        <v>0.0</v>
      </c>
      <c r="J1520" s="66">
        <v>9.0</v>
      </c>
      <c r="K1520" s="67"/>
      <c r="L1520" s="67"/>
      <c r="M1520" s="68" t="s">
        <v>6006</v>
      </c>
      <c r="N1520" s="66">
        <v>235959.0</v>
      </c>
      <c r="O1520" s="66">
        <v>2.0160601E7</v>
      </c>
      <c r="P1520" s="66" t="s">
        <v>6007</v>
      </c>
      <c r="Q1520" s="66">
        <v>29.0</v>
      </c>
      <c r="R1520" s="66">
        <v>2.0160601E7</v>
      </c>
      <c r="S1520" s="70">
        <v>1.0</v>
      </c>
      <c r="T1520" s="70">
        <v>0.0</v>
      </c>
      <c r="U1520" s="71" t="s">
        <v>2608</v>
      </c>
      <c r="V1520" s="71" t="s">
        <v>2609</v>
      </c>
      <c r="W1520" s="71" t="s">
        <v>49</v>
      </c>
      <c r="X1520" s="72"/>
      <c r="Y1520" s="65" t="s">
        <v>12</v>
      </c>
    </row>
    <row r="1521">
      <c r="A1521" s="66" t="s">
        <v>79</v>
      </c>
      <c r="B1521" s="66">
        <v>8.4325722E7</v>
      </c>
      <c r="C1521" s="66" t="s">
        <v>6008</v>
      </c>
      <c r="D1521" s="66" t="s">
        <v>112</v>
      </c>
      <c r="E1521" s="66" t="s">
        <v>6009</v>
      </c>
      <c r="F1521" s="66" t="s">
        <v>6010</v>
      </c>
      <c r="G1521" s="66">
        <v>332.0</v>
      </c>
      <c r="H1521" s="66">
        <v>2.0141024E7</v>
      </c>
      <c r="I1521" s="66">
        <v>0.0</v>
      </c>
      <c r="J1521" s="66">
        <v>6.0</v>
      </c>
      <c r="K1521" s="67"/>
      <c r="L1521" s="67"/>
      <c r="M1521" s="68" t="s">
        <v>6011</v>
      </c>
      <c r="N1521" s="66">
        <v>235959.0</v>
      </c>
      <c r="O1521" s="66">
        <v>2.0141024E7</v>
      </c>
      <c r="P1521" s="66" t="s">
        <v>6012</v>
      </c>
      <c r="Q1521" s="66">
        <v>23.0</v>
      </c>
      <c r="R1521" s="66">
        <v>2.0141024E7</v>
      </c>
      <c r="S1521" s="70">
        <v>1.0</v>
      </c>
      <c r="T1521" s="70">
        <v>0.0</v>
      </c>
      <c r="U1521" s="71" t="s">
        <v>2608</v>
      </c>
      <c r="V1521" s="71" t="s">
        <v>2609</v>
      </c>
      <c r="W1521" s="71" t="s">
        <v>49</v>
      </c>
      <c r="X1521" s="72"/>
      <c r="Y1521" s="65" t="s">
        <v>12</v>
      </c>
    </row>
    <row r="1522">
      <c r="A1522" s="66" t="s">
        <v>60</v>
      </c>
      <c r="B1522" s="66">
        <v>4.35482072E8</v>
      </c>
      <c r="C1522" s="66" t="s">
        <v>562</v>
      </c>
      <c r="D1522" s="66" t="s">
        <v>123</v>
      </c>
      <c r="E1522" s="66" t="s">
        <v>6013</v>
      </c>
      <c r="F1522" s="66" t="s">
        <v>6014</v>
      </c>
      <c r="G1522" s="66">
        <v>1670.0</v>
      </c>
      <c r="H1522" s="66">
        <v>2.0180907E7</v>
      </c>
      <c r="I1522" s="66">
        <v>0.0</v>
      </c>
      <c r="J1522" s="66">
        <v>2.0</v>
      </c>
      <c r="K1522" s="67"/>
      <c r="L1522" s="67"/>
      <c r="M1522" s="68" t="s">
        <v>6015</v>
      </c>
      <c r="N1522" s="66">
        <v>235959.0</v>
      </c>
      <c r="O1522" s="66">
        <v>2.0180907E7</v>
      </c>
      <c r="P1522" s="67"/>
      <c r="Q1522" s="66">
        <v>94.0</v>
      </c>
      <c r="R1522" s="66">
        <v>2.0180907E7</v>
      </c>
      <c r="S1522" s="70">
        <v>1.0</v>
      </c>
      <c r="T1522" s="70">
        <v>0.0</v>
      </c>
      <c r="U1522" s="71" t="s">
        <v>2608</v>
      </c>
      <c r="V1522" s="71" t="s">
        <v>2609</v>
      </c>
      <c r="W1522" s="71" t="s">
        <v>49</v>
      </c>
      <c r="X1522" s="72"/>
      <c r="Y1522" s="65" t="s">
        <v>12</v>
      </c>
    </row>
    <row r="1523">
      <c r="A1523" s="73" t="s">
        <v>60</v>
      </c>
      <c r="B1523" s="66">
        <v>1.09319283E8</v>
      </c>
      <c r="C1523" s="65" t="s">
        <v>6016</v>
      </c>
      <c r="D1523" s="65" t="s">
        <v>106</v>
      </c>
      <c r="E1523" s="65" t="s">
        <v>6017</v>
      </c>
      <c r="F1523" s="66" t="s">
        <v>6018</v>
      </c>
      <c r="G1523" s="66">
        <v>864.0</v>
      </c>
      <c r="H1523" s="66">
        <v>2.0030703E7</v>
      </c>
      <c r="I1523" s="66">
        <v>0.0</v>
      </c>
      <c r="J1523" s="66">
        <v>1.0</v>
      </c>
      <c r="K1523" s="67"/>
      <c r="L1523" s="67"/>
      <c r="M1523" s="68" t="s">
        <v>6019</v>
      </c>
      <c r="N1523" s="66">
        <v>235959.0</v>
      </c>
      <c r="O1523" s="66">
        <v>2.0030703E7</v>
      </c>
      <c r="P1523" s="66"/>
      <c r="Q1523" s="66">
        <v>40.0</v>
      </c>
      <c r="R1523" s="66">
        <v>2.0030703E7</v>
      </c>
      <c r="S1523" s="70">
        <v>1.0</v>
      </c>
      <c r="T1523" s="70">
        <v>0.0</v>
      </c>
      <c r="U1523" s="71" t="s">
        <v>2608</v>
      </c>
      <c r="V1523" s="71" t="s">
        <v>2609</v>
      </c>
      <c r="W1523" s="71" t="s">
        <v>49</v>
      </c>
      <c r="X1523" s="72"/>
      <c r="Y1523" s="65" t="s">
        <v>12</v>
      </c>
    </row>
    <row r="1524">
      <c r="A1524" s="68" t="s">
        <v>59</v>
      </c>
      <c r="B1524" s="66">
        <v>1.9078885E8</v>
      </c>
      <c r="C1524" s="66" t="s">
        <v>6020</v>
      </c>
      <c r="D1524" s="66" t="s">
        <v>112</v>
      </c>
      <c r="E1524" s="66" t="s">
        <v>6021</v>
      </c>
      <c r="F1524" s="66" t="s">
        <v>6022</v>
      </c>
      <c r="G1524" s="66">
        <v>2703.0</v>
      </c>
      <c r="H1524" s="66">
        <v>2.0171211E7</v>
      </c>
      <c r="I1524" s="66">
        <v>0.0</v>
      </c>
      <c r="J1524" s="66">
        <v>56.0</v>
      </c>
      <c r="K1524" s="67"/>
      <c r="L1524" s="67"/>
      <c r="M1524" s="68" t="s">
        <v>6023</v>
      </c>
      <c r="N1524" s="66">
        <v>235959.0</v>
      </c>
      <c r="O1524" s="66">
        <v>2.0171211E7</v>
      </c>
      <c r="P1524" s="66" t="s">
        <v>737</v>
      </c>
      <c r="Q1524" s="66">
        <v>147.0</v>
      </c>
      <c r="R1524" s="66">
        <v>2.0171211E7</v>
      </c>
      <c r="S1524" s="70">
        <v>1.0</v>
      </c>
      <c r="T1524" s="70">
        <v>0.0</v>
      </c>
      <c r="U1524" s="71" t="s">
        <v>2608</v>
      </c>
      <c r="V1524" s="71" t="s">
        <v>2609</v>
      </c>
      <c r="W1524" s="71" t="s">
        <v>49</v>
      </c>
      <c r="X1524" s="72"/>
      <c r="Y1524" s="65" t="s">
        <v>12</v>
      </c>
    </row>
    <row r="1525">
      <c r="A1525" s="65" t="s">
        <v>60</v>
      </c>
      <c r="B1525" s="66">
        <v>3.67743562E8</v>
      </c>
      <c r="C1525" s="65" t="s">
        <v>6024</v>
      </c>
      <c r="D1525" s="65" t="s">
        <v>123</v>
      </c>
      <c r="E1525" s="65" t="s">
        <v>6025</v>
      </c>
      <c r="F1525" s="66" t="s">
        <v>6026</v>
      </c>
      <c r="G1525" s="66">
        <v>1491.0</v>
      </c>
      <c r="H1525" s="66">
        <v>2.0141116E7</v>
      </c>
      <c r="I1525" s="66">
        <v>0.0</v>
      </c>
      <c r="J1525" s="66">
        <v>1.0</v>
      </c>
      <c r="K1525" s="67"/>
      <c r="L1525" s="67"/>
      <c r="M1525" s="68" t="s">
        <v>6027</v>
      </c>
      <c r="N1525" s="66">
        <v>235959.0</v>
      </c>
      <c r="O1525" s="66">
        <v>2.0141116E7</v>
      </c>
      <c r="P1525" s="67"/>
      <c r="Q1525" s="66">
        <v>67.0</v>
      </c>
      <c r="R1525" s="66">
        <v>2.0141116E7</v>
      </c>
      <c r="S1525" s="70">
        <v>1.0</v>
      </c>
      <c r="T1525" s="70">
        <v>0.0</v>
      </c>
      <c r="U1525" s="71" t="s">
        <v>2608</v>
      </c>
      <c r="V1525" s="71" t="s">
        <v>2609</v>
      </c>
      <c r="W1525" s="71" t="s">
        <v>49</v>
      </c>
      <c r="X1525" s="72"/>
      <c r="Y1525" s="65" t="s">
        <v>12</v>
      </c>
    </row>
    <row r="1526">
      <c r="A1526" s="66" t="s">
        <v>76</v>
      </c>
      <c r="B1526" s="66">
        <v>7624582.0</v>
      </c>
      <c r="C1526" s="66" t="s">
        <v>6028</v>
      </c>
      <c r="D1526" s="66" t="s">
        <v>112</v>
      </c>
      <c r="E1526" s="66" t="s">
        <v>6029</v>
      </c>
      <c r="F1526" s="66" t="s">
        <v>6030</v>
      </c>
      <c r="G1526" s="66">
        <v>273.0</v>
      </c>
      <c r="H1526" s="66">
        <v>2.0101116E7</v>
      </c>
      <c r="I1526" s="66">
        <v>0.0</v>
      </c>
      <c r="J1526" s="66">
        <v>5.0</v>
      </c>
      <c r="K1526" s="67"/>
      <c r="L1526" s="67"/>
      <c r="M1526" s="68" t="s">
        <v>6031</v>
      </c>
      <c r="N1526" s="66">
        <v>235959.0</v>
      </c>
      <c r="O1526" s="66">
        <v>2.0101116E7</v>
      </c>
      <c r="P1526" s="66"/>
      <c r="Q1526" s="66">
        <v>14.0</v>
      </c>
      <c r="R1526" s="66">
        <v>2.0101116E7</v>
      </c>
      <c r="S1526" s="70">
        <v>1.0</v>
      </c>
      <c r="T1526" s="70">
        <v>0.0</v>
      </c>
      <c r="U1526" s="71" t="s">
        <v>2608</v>
      </c>
      <c r="V1526" s="71" t="s">
        <v>2609</v>
      </c>
      <c r="W1526" s="71" t="s">
        <v>49</v>
      </c>
      <c r="X1526" s="72"/>
      <c r="Y1526" s="65" t="s">
        <v>12</v>
      </c>
    </row>
    <row r="1527">
      <c r="A1527" s="66" t="s">
        <v>79</v>
      </c>
      <c r="B1527" s="66">
        <v>5.7455595E7</v>
      </c>
      <c r="C1527" s="66" t="s">
        <v>6032</v>
      </c>
      <c r="D1527" s="66" t="s">
        <v>123</v>
      </c>
      <c r="E1527" s="66" t="s">
        <v>6033</v>
      </c>
      <c r="F1527" s="66" t="s">
        <v>6034</v>
      </c>
      <c r="G1527" s="66">
        <v>868.0</v>
      </c>
      <c r="H1527" s="66">
        <v>2.0120501E7</v>
      </c>
      <c r="I1527" s="66">
        <v>0.0</v>
      </c>
      <c r="J1527" s="66">
        <v>16.0</v>
      </c>
      <c r="K1527" s="67"/>
      <c r="L1527" s="67"/>
      <c r="M1527" s="68" t="s">
        <v>6035</v>
      </c>
      <c r="N1527" s="66">
        <v>235959.0</v>
      </c>
      <c r="O1527" s="66">
        <v>2.0120501E7</v>
      </c>
      <c r="P1527" s="66" t="s">
        <v>6036</v>
      </c>
      <c r="Q1527" s="66">
        <v>43.0</v>
      </c>
      <c r="R1527" s="66">
        <v>2.0120501E7</v>
      </c>
      <c r="S1527" s="70">
        <v>1.0</v>
      </c>
      <c r="T1527" s="70">
        <v>0.0</v>
      </c>
      <c r="U1527" s="71" t="s">
        <v>2608</v>
      </c>
      <c r="V1527" s="71" t="s">
        <v>2609</v>
      </c>
      <c r="W1527" s="71" t="s">
        <v>49</v>
      </c>
      <c r="X1527" s="72"/>
      <c r="Y1527" s="65" t="s">
        <v>12</v>
      </c>
    </row>
    <row r="1528">
      <c r="A1528" s="68" t="s">
        <v>59</v>
      </c>
      <c r="B1528" s="66">
        <v>1.15389722E8</v>
      </c>
      <c r="C1528" s="66" t="s">
        <v>6037</v>
      </c>
      <c r="D1528" s="66" t="s">
        <v>112</v>
      </c>
      <c r="E1528" s="66" t="s">
        <v>6038</v>
      </c>
      <c r="F1528" s="66" t="s">
        <v>6039</v>
      </c>
      <c r="G1528" s="66">
        <v>219.0</v>
      </c>
      <c r="H1528" s="66">
        <v>2.0120308E7</v>
      </c>
      <c r="I1528" s="66">
        <v>0.0</v>
      </c>
      <c r="J1528" s="66">
        <v>1.0</v>
      </c>
      <c r="K1528" s="67"/>
      <c r="L1528" s="67"/>
      <c r="M1528" s="68" t="s">
        <v>6040</v>
      </c>
      <c r="N1528" s="66">
        <v>235959.0</v>
      </c>
      <c r="O1528" s="66">
        <v>2.0120308E7</v>
      </c>
      <c r="P1528" s="67"/>
      <c r="Q1528" s="66">
        <v>11.0</v>
      </c>
      <c r="R1528" s="66">
        <v>2.0120308E7</v>
      </c>
      <c r="S1528" s="70">
        <v>1.0</v>
      </c>
      <c r="T1528" s="70">
        <v>0.0</v>
      </c>
      <c r="U1528" s="71" t="s">
        <v>2608</v>
      </c>
      <c r="V1528" s="71" t="s">
        <v>2609</v>
      </c>
      <c r="W1528" s="71" t="s">
        <v>49</v>
      </c>
      <c r="X1528" s="72"/>
      <c r="Y1528" s="65" t="s">
        <v>12</v>
      </c>
    </row>
    <row r="1529">
      <c r="A1529" s="66" t="s">
        <v>68</v>
      </c>
      <c r="B1529" s="66">
        <v>1.0585331E7</v>
      </c>
      <c r="C1529" s="66" t="s">
        <v>6041</v>
      </c>
      <c r="D1529" s="66" t="s">
        <v>123</v>
      </c>
      <c r="E1529" s="66" t="s">
        <v>6042</v>
      </c>
      <c r="F1529" s="66" t="s">
        <v>6043</v>
      </c>
      <c r="G1529" s="66">
        <v>2416.0</v>
      </c>
      <c r="H1529" s="66">
        <v>2.0130501E7</v>
      </c>
      <c r="I1529" s="66">
        <v>0.0</v>
      </c>
      <c r="J1529" s="66">
        <v>26.0</v>
      </c>
      <c r="K1529" s="67"/>
      <c r="L1529" s="67"/>
      <c r="M1529" s="66" t="s">
        <v>121</v>
      </c>
      <c r="N1529" s="66">
        <v>235959.0</v>
      </c>
      <c r="O1529" s="66">
        <v>2.0130501E7</v>
      </c>
      <c r="P1529" s="67"/>
      <c r="Q1529" s="66">
        <v>169.0</v>
      </c>
      <c r="R1529" s="66">
        <v>2.0130501E7</v>
      </c>
      <c r="S1529" s="76">
        <v>1.0</v>
      </c>
      <c r="T1529" s="70">
        <v>0.0</v>
      </c>
      <c r="U1529" s="71" t="s">
        <v>2608</v>
      </c>
      <c r="V1529" s="71" t="s">
        <v>2609</v>
      </c>
      <c r="W1529" s="71" t="s">
        <v>49</v>
      </c>
      <c r="X1529" s="67"/>
      <c r="Y1529" s="65" t="s">
        <v>12</v>
      </c>
    </row>
    <row r="1530">
      <c r="A1530" s="65" t="s">
        <v>79</v>
      </c>
      <c r="B1530" s="66">
        <v>1.41238332E8</v>
      </c>
      <c r="C1530" s="65" t="s">
        <v>6044</v>
      </c>
      <c r="D1530" s="65" t="s">
        <v>123</v>
      </c>
      <c r="E1530" s="65" t="s">
        <v>6045</v>
      </c>
      <c r="F1530" s="66" t="s">
        <v>6046</v>
      </c>
      <c r="G1530" s="66">
        <v>932.0</v>
      </c>
      <c r="H1530" s="66">
        <v>2.0190316E7</v>
      </c>
      <c r="I1530" s="66">
        <v>0.0</v>
      </c>
      <c r="J1530" s="66">
        <v>15.0</v>
      </c>
      <c r="K1530" s="67"/>
      <c r="L1530" s="67"/>
      <c r="M1530" s="68" t="s">
        <v>6047</v>
      </c>
      <c r="N1530" s="66">
        <v>235959.0</v>
      </c>
      <c r="O1530" s="66">
        <v>2.0190316E7</v>
      </c>
      <c r="P1530" s="67"/>
      <c r="Q1530" s="66">
        <v>32.0</v>
      </c>
      <c r="R1530" s="66">
        <v>2.0190316E7</v>
      </c>
      <c r="S1530" s="70">
        <v>1.0</v>
      </c>
      <c r="T1530" s="70">
        <v>0.0</v>
      </c>
      <c r="U1530" s="71" t="s">
        <v>2608</v>
      </c>
      <c r="V1530" s="71" t="s">
        <v>2609</v>
      </c>
      <c r="W1530" s="71" t="s">
        <v>49</v>
      </c>
      <c r="X1530" s="72"/>
      <c r="Y1530" s="65" t="s">
        <v>12</v>
      </c>
    </row>
    <row r="1531">
      <c r="A1531" s="73" t="s">
        <v>79</v>
      </c>
      <c r="B1531" s="66">
        <v>1.19585284E8</v>
      </c>
      <c r="C1531" s="65" t="s">
        <v>6048</v>
      </c>
      <c r="D1531" s="65" t="s">
        <v>164</v>
      </c>
      <c r="E1531" s="65" t="s">
        <v>6049</v>
      </c>
      <c r="F1531" s="66" t="s">
        <v>6050</v>
      </c>
      <c r="G1531" s="66">
        <v>697.0</v>
      </c>
      <c r="H1531" s="66">
        <v>2.0170829E7</v>
      </c>
      <c r="I1531" s="66">
        <v>0.0</v>
      </c>
      <c r="J1531" s="66">
        <v>13.0</v>
      </c>
      <c r="K1531" s="67"/>
      <c r="L1531" s="67"/>
      <c r="M1531" s="68" t="s">
        <v>6051</v>
      </c>
      <c r="N1531" s="66">
        <v>235959.0</v>
      </c>
      <c r="O1531" s="66">
        <v>2.0170829E7</v>
      </c>
      <c r="P1531" s="66" t="s">
        <v>3153</v>
      </c>
      <c r="Q1531" s="66">
        <v>30.0</v>
      </c>
      <c r="R1531" s="66">
        <v>2.0170829E7</v>
      </c>
      <c r="S1531" s="69">
        <v>1.0</v>
      </c>
      <c r="T1531" s="69">
        <v>1.0</v>
      </c>
      <c r="U1531" s="71" t="s">
        <v>2608</v>
      </c>
      <c r="V1531" s="71" t="s">
        <v>2609</v>
      </c>
      <c r="W1531" s="71" t="s">
        <v>49</v>
      </c>
      <c r="X1531" s="72"/>
      <c r="Y1531" s="66" t="s">
        <v>18</v>
      </c>
    </row>
    <row r="1532">
      <c r="A1532" s="68" t="s">
        <v>59</v>
      </c>
      <c r="B1532" s="66">
        <v>1.55814768E8</v>
      </c>
      <c r="C1532" s="66" t="s">
        <v>6052</v>
      </c>
      <c r="D1532" s="66" t="s">
        <v>106</v>
      </c>
      <c r="E1532" s="66" t="s">
        <v>6053</v>
      </c>
      <c r="F1532" s="66" t="s">
        <v>6054</v>
      </c>
      <c r="G1532" s="66">
        <v>408.0</v>
      </c>
      <c r="H1532" s="66">
        <v>2.0150702E7</v>
      </c>
      <c r="I1532" s="66">
        <v>0.0</v>
      </c>
      <c r="J1532" s="66">
        <v>1.0</v>
      </c>
      <c r="K1532" s="67"/>
      <c r="L1532" s="67"/>
      <c r="M1532" s="68" t="s">
        <v>6055</v>
      </c>
      <c r="N1532" s="66">
        <v>235959.0</v>
      </c>
      <c r="O1532" s="66">
        <v>2.0150702E7</v>
      </c>
      <c r="P1532" s="67"/>
      <c r="Q1532" s="66">
        <v>21.0</v>
      </c>
      <c r="R1532" s="66">
        <v>2.0150702E7</v>
      </c>
      <c r="S1532" s="70">
        <v>1.0</v>
      </c>
      <c r="T1532" s="70">
        <v>0.0</v>
      </c>
      <c r="U1532" s="71" t="s">
        <v>2608</v>
      </c>
      <c r="V1532" s="71" t="s">
        <v>2609</v>
      </c>
      <c r="W1532" s="71" t="s">
        <v>49</v>
      </c>
      <c r="X1532" s="72"/>
      <c r="Y1532" s="65" t="s">
        <v>12</v>
      </c>
    </row>
    <row r="1533">
      <c r="A1533" s="66" t="s">
        <v>60</v>
      </c>
      <c r="B1533" s="66">
        <v>4.32969147E8</v>
      </c>
      <c r="C1533" s="66" t="s">
        <v>6056</v>
      </c>
      <c r="D1533" s="66" t="s">
        <v>106</v>
      </c>
      <c r="E1533" s="66" t="s">
        <v>6057</v>
      </c>
      <c r="F1533" s="66" t="s">
        <v>6058</v>
      </c>
      <c r="G1533" s="66">
        <v>253.0</v>
      </c>
      <c r="H1533" s="66">
        <v>2.0180731E7</v>
      </c>
      <c r="I1533" s="66">
        <v>0.0</v>
      </c>
      <c r="J1533" s="66">
        <v>1.0</v>
      </c>
      <c r="K1533" s="67"/>
      <c r="L1533" s="67"/>
      <c r="M1533" s="68" t="s">
        <v>6059</v>
      </c>
      <c r="N1533" s="66">
        <v>235959.0</v>
      </c>
      <c r="O1533" s="66">
        <v>2.0180731E7</v>
      </c>
      <c r="P1533" s="66"/>
      <c r="Q1533" s="66">
        <v>15.0</v>
      </c>
      <c r="R1533" s="66">
        <v>2.0180731E7</v>
      </c>
      <c r="S1533" s="70">
        <v>1.0</v>
      </c>
      <c r="T1533" s="70">
        <v>0.0</v>
      </c>
      <c r="U1533" s="71" t="s">
        <v>2608</v>
      </c>
      <c r="V1533" s="71" t="s">
        <v>2609</v>
      </c>
      <c r="W1533" s="71" t="s">
        <v>49</v>
      </c>
      <c r="X1533" s="71"/>
      <c r="Y1533" s="65" t="s">
        <v>12</v>
      </c>
    </row>
    <row r="1534">
      <c r="A1534" s="66" t="s">
        <v>69</v>
      </c>
      <c r="B1534" s="66">
        <v>1.0041106E7</v>
      </c>
      <c r="C1534" s="66" t="s">
        <v>6060</v>
      </c>
      <c r="D1534" s="66" t="s">
        <v>106</v>
      </c>
      <c r="E1534" s="66" t="s">
        <v>6061</v>
      </c>
      <c r="F1534" s="66" t="s">
        <v>6062</v>
      </c>
      <c r="G1534" s="66">
        <v>1118.0</v>
      </c>
      <c r="H1534" s="66">
        <v>2.0190426E7</v>
      </c>
      <c r="I1534" s="66">
        <v>0.0</v>
      </c>
      <c r="J1534" s="66">
        <v>11.0</v>
      </c>
      <c r="K1534" s="67"/>
      <c r="L1534" s="67"/>
      <c r="M1534" s="68" t="s">
        <v>6063</v>
      </c>
      <c r="N1534" s="66">
        <v>235959.0</v>
      </c>
      <c r="O1534" s="66">
        <v>2.0190426E7</v>
      </c>
      <c r="P1534" s="66" t="s">
        <v>2602</v>
      </c>
      <c r="Q1534" s="66">
        <v>51.0</v>
      </c>
      <c r="R1534" s="66">
        <v>2.0190426E7</v>
      </c>
      <c r="S1534" s="70">
        <v>1.0</v>
      </c>
      <c r="T1534" s="70">
        <v>0.0</v>
      </c>
      <c r="U1534" s="71" t="s">
        <v>2608</v>
      </c>
      <c r="V1534" s="71" t="s">
        <v>2609</v>
      </c>
      <c r="W1534" s="71" t="s">
        <v>49</v>
      </c>
      <c r="X1534" s="72"/>
      <c r="Y1534" s="65" t="s">
        <v>12</v>
      </c>
    </row>
    <row r="1535">
      <c r="A1535" s="68" t="s">
        <v>59</v>
      </c>
      <c r="B1535" s="66">
        <v>5.9596913E7</v>
      </c>
      <c r="C1535" s="66" t="s">
        <v>6064</v>
      </c>
      <c r="D1535" s="66" t="s">
        <v>112</v>
      </c>
      <c r="E1535" s="66" t="s">
        <v>6065</v>
      </c>
      <c r="F1535" s="66" t="s">
        <v>6066</v>
      </c>
      <c r="G1535" s="66">
        <v>325.0</v>
      </c>
      <c r="H1535" s="66">
        <v>2.0051008E7</v>
      </c>
      <c r="I1535" s="66">
        <v>0.0</v>
      </c>
      <c r="J1535" s="66">
        <v>1.0</v>
      </c>
      <c r="K1535" s="67"/>
      <c r="L1535" s="67"/>
      <c r="M1535" s="68" t="s">
        <v>6067</v>
      </c>
      <c r="N1535" s="66">
        <v>235959.0</v>
      </c>
      <c r="O1535" s="66">
        <v>2.0051008E7</v>
      </c>
      <c r="P1535" s="66"/>
      <c r="Q1535" s="66">
        <v>16.0</v>
      </c>
      <c r="R1535" s="66">
        <v>2.0051008E7</v>
      </c>
      <c r="S1535" s="70">
        <v>1.0</v>
      </c>
      <c r="T1535" s="70">
        <v>0.0</v>
      </c>
      <c r="U1535" s="71" t="s">
        <v>2608</v>
      </c>
      <c r="V1535" s="71" t="s">
        <v>2609</v>
      </c>
      <c r="W1535" s="71" t="s">
        <v>50</v>
      </c>
      <c r="X1535" s="72"/>
      <c r="Y1535" s="65" t="s">
        <v>14</v>
      </c>
    </row>
    <row r="1536">
      <c r="A1536" s="68" t="s">
        <v>73</v>
      </c>
      <c r="B1536" s="66">
        <v>2.2483179E7</v>
      </c>
      <c r="C1536" s="66" t="s">
        <v>6068</v>
      </c>
      <c r="D1536" s="66" t="s">
        <v>2119</v>
      </c>
      <c r="E1536" s="66" t="s">
        <v>6069</v>
      </c>
      <c r="F1536" s="66" t="s">
        <v>6070</v>
      </c>
      <c r="G1536" s="66">
        <v>841.0</v>
      </c>
      <c r="H1536" s="66">
        <v>2.0180924E7</v>
      </c>
      <c r="I1536" s="66">
        <v>0.0</v>
      </c>
      <c r="J1536" s="66">
        <v>11.0</v>
      </c>
      <c r="K1536" s="67"/>
      <c r="L1536" s="67"/>
      <c r="M1536" s="68" t="s">
        <v>6071</v>
      </c>
      <c r="N1536" s="66">
        <v>235959.0</v>
      </c>
      <c r="O1536" s="66">
        <v>2.0180924E7</v>
      </c>
      <c r="P1536" s="66" t="s">
        <v>6072</v>
      </c>
      <c r="Q1536" s="66">
        <v>41.0</v>
      </c>
      <c r="R1536" s="66">
        <v>2.0180924E7</v>
      </c>
      <c r="S1536" s="69">
        <v>1.0</v>
      </c>
      <c r="T1536" s="69">
        <v>1.0</v>
      </c>
      <c r="U1536" s="71" t="s">
        <v>2608</v>
      </c>
      <c r="V1536" s="71" t="s">
        <v>2609</v>
      </c>
      <c r="W1536" s="71" t="s">
        <v>51</v>
      </c>
      <c r="X1536" s="72"/>
      <c r="Y1536" s="65" t="s">
        <v>22</v>
      </c>
    </row>
    <row r="1537">
      <c r="A1537" s="73" t="s">
        <v>69</v>
      </c>
      <c r="B1537" s="66">
        <v>6246180.0</v>
      </c>
      <c r="C1537" s="65" t="s">
        <v>6073</v>
      </c>
      <c r="D1537" s="65" t="s">
        <v>312</v>
      </c>
      <c r="E1537" s="65" t="s">
        <v>6074</v>
      </c>
      <c r="F1537" s="66" t="s">
        <v>6075</v>
      </c>
      <c r="G1537" s="66">
        <v>624.0</v>
      </c>
      <c r="H1537" s="66">
        <v>2.0170921E7</v>
      </c>
      <c r="I1537" s="66">
        <v>0.0</v>
      </c>
      <c r="J1537" s="66">
        <v>12.0</v>
      </c>
      <c r="K1537" s="67"/>
      <c r="L1537" s="67"/>
      <c r="M1537" s="68" t="s">
        <v>6076</v>
      </c>
      <c r="N1537" s="66">
        <v>235959.0</v>
      </c>
      <c r="O1537" s="66">
        <v>2.0170921E7</v>
      </c>
      <c r="P1537" s="66" t="s">
        <v>6077</v>
      </c>
      <c r="Q1537" s="66">
        <v>19.0</v>
      </c>
      <c r="R1537" s="66">
        <v>2.0170921E7</v>
      </c>
      <c r="S1537" s="70">
        <v>1.0</v>
      </c>
      <c r="T1537" s="70">
        <v>0.0</v>
      </c>
      <c r="U1537" s="71" t="s">
        <v>2608</v>
      </c>
      <c r="V1537" s="71" t="s">
        <v>2609</v>
      </c>
      <c r="W1537" s="71" t="s">
        <v>51</v>
      </c>
      <c r="X1537" s="72"/>
      <c r="Y1537" s="66" t="s">
        <v>16</v>
      </c>
    </row>
    <row r="1538">
      <c r="A1538" s="66" t="s">
        <v>60</v>
      </c>
      <c r="B1538" s="66">
        <v>2.81522019E8</v>
      </c>
      <c r="C1538" s="66" t="s">
        <v>6078</v>
      </c>
      <c r="D1538" s="66" t="s">
        <v>312</v>
      </c>
      <c r="E1538" s="66" t="s">
        <v>6079</v>
      </c>
      <c r="F1538" s="66" t="s">
        <v>6080</v>
      </c>
      <c r="G1538" s="66">
        <v>979.0</v>
      </c>
      <c r="H1538" s="66">
        <v>2.0100207E7</v>
      </c>
      <c r="I1538" s="66">
        <v>0.0</v>
      </c>
      <c r="J1538" s="66">
        <v>1.0</v>
      </c>
      <c r="K1538" s="67"/>
      <c r="L1538" s="67"/>
      <c r="M1538" s="68" t="s">
        <v>6081</v>
      </c>
      <c r="N1538" s="66">
        <v>235959.0</v>
      </c>
      <c r="O1538" s="66">
        <v>2.0100207E7</v>
      </c>
      <c r="P1538" s="67"/>
      <c r="Q1538" s="66">
        <v>53.0</v>
      </c>
      <c r="R1538" s="66">
        <v>2.0100207E7</v>
      </c>
      <c r="S1538" s="70">
        <v>1.0</v>
      </c>
      <c r="T1538" s="70">
        <v>0.0</v>
      </c>
      <c r="U1538" s="71" t="s">
        <v>2608</v>
      </c>
      <c r="V1538" s="71" t="s">
        <v>2609</v>
      </c>
      <c r="W1538" s="71" t="s">
        <v>51</v>
      </c>
      <c r="X1538" s="72"/>
      <c r="Y1538" s="66" t="s">
        <v>16</v>
      </c>
    </row>
    <row r="1539">
      <c r="A1539" s="66" t="s">
        <v>37</v>
      </c>
      <c r="B1539" s="66">
        <v>4.9493572E7</v>
      </c>
      <c r="C1539" s="66" t="s">
        <v>6082</v>
      </c>
      <c r="D1539" s="66" t="s">
        <v>244</v>
      </c>
      <c r="E1539" s="66" t="s">
        <v>6083</v>
      </c>
      <c r="F1539" s="66" t="s">
        <v>6084</v>
      </c>
      <c r="G1539" s="66">
        <v>370.0</v>
      </c>
      <c r="H1539" s="66">
        <v>2.0180607E7</v>
      </c>
      <c r="I1539" s="66">
        <v>0.0</v>
      </c>
      <c r="J1539" s="66">
        <v>10.0</v>
      </c>
      <c r="K1539" s="67"/>
      <c r="L1539" s="67"/>
      <c r="M1539" s="68" t="s">
        <v>6085</v>
      </c>
      <c r="N1539" s="66">
        <v>235959.0</v>
      </c>
      <c r="O1539" s="66">
        <v>2.0180607E7</v>
      </c>
      <c r="P1539" s="66" t="s">
        <v>502</v>
      </c>
      <c r="Q1539" s="66">
        <v>30.0</v>
      </c>
      <c r="R1539" s="66">
        <v>2.0180607E7</v>
      </c>
      <c r="S1539" s="70">
        <v>1.0</v>
      </c>
      <c r="T1539" s="70">
        <v>0.0</v>
      </c>
      <c r="U1539" s="71" t="s">
        <v>2608</v>
      </c>
      <c r="V1539" s="71" t="s">
        <v>2609</v>
      </c>
      <c r="W1539" s="71" t="s">
        <v>51</v>
      </c>
      <c r="X1539" s="72"/>
      <c r="Y1539" s="66" t="s">
        <v>16</v>
      </c>
    </row>
    <row r="1540">
      <c r="A1540" s="66" t="s">
        <v>40</v>
      </c>
      <c r="B1540" s="66">
        <v>2995560.0</v>
      </c>
      <c r="C1540" s="66" t="s">
        <v>6086</v>
      </c>
      <c r="D1540" s="66" t="s">
        <v>244</v>
      </c>
      <c r="E1540" s="66" t="s">
        <v>6087</v>
      </c>
      <c r="F1540" s="66" t="s">
        <v>6088</v>
      </c>
      <c r="G1540" s="66">
        <v>523.0</v>
      </c>
      <c r="H1540" s="66">
        <v>2.0180607E7</v>
      </c>
      <c r="I1540" s="66">
        <v>0.0</v>
      </c>
      <c r="J1540" s="66">
        <v>13.0</v>
      </c>
      <c r="K1540" s="67"/>
      <c r="L1540" s="67"/>
      <c r="M1540" s="68" t="s">
        <v>6089</v>
      </c>
      <c r="N1540" s="66">
        <v>235959.0</v>
      </c>
      <c r="O1540" s="66">
        <v>2.0180607E7</v>
      </c>
      <c r="P1540" s="66" t="s">
        <v>840</v>
      </c>
      <c r="Q1540" s="66">
        <v>22.0</v>
      </c>
      <c r="R1540" s="66">
        <v>2.0180607E7</v>
      </c>
      <c r="S1540" s="70">
        <v>1.0</v>
      </c>
      <c r="T1540" s="70">
        <v>0.0</v>
      </c>
      <c r="U1540" s="71" t="s">
        <v>2608</v>
      </c>
      <c r="V1540" s="71" t="s">
        <v>2609</v>
      </c>
      <c r="W1540" s="71" t="s">
        <v>51</v>
      </c>
      <c r="X1540" s="72"/>
      <c r="Y1540" s="66" t="s">
        <v>16</v>
      </c>
    </row>
    <row r="1541">
      <c r="A1541" s="66" t="s">
        <v>60</v>
      </c>
      <c r="B1541" s="66">
        <v>2.90883906E8</v>
      </c>
      <c r="C1541" s="66" t="s">
        <v>6090</v>
      </c>
      <c r="D1541" s="66" t="s">
        <v>2119</v>
      </c>
      <c r="E1541" s="66" t="s">
        <v>6091</v>
      </c>
      <c r="F1541" s="66" t="s">
        <v>6092</v>
      </c>
      <c r="G1541" s="66">
        <v>440.0</v>
      </c>
      <c r="H1541" s="66">
        <v>2.0100826E7</v>
      </c>
      <c r="I1541" s="66">
        <v>0.0</v>
      </c>
      <c r="J1541" s="66">
        <v>1.0</v>
      </c>
      <c r="K1541" s="67"/>
      <c r="L1541" s="67"/>
      <c r="M1541" s="68" t="s">
        <v>6093</v>
      </c>
      <c r="N1541" s="66">
        <v>235959.0</v>
      </c>
      <c r="O1541" s="66">
        <v>2.0100826E7</v>
      </c>
      <c r="P1541" s="66"/>
      <c r="Q1541" s="66">
        <v>26.0</v>
      </c>
      <c r="R1541" s="66">
        <v>2.0100826E7</v>
      </c>
      <c r="S1541" s="69">
        <v>1.0</v>
      </c>
      <c r="T1541" s="69">
        <v>1.0</v>
      </c>
      <c r="U1541" s="71" t="s">
        <v>2608</v>
      </c>
      <c r="V1541" s="71" t="s">
        <v>2609</v>
      </c>
      <c r="W1541" s="71" t="s">
        <v>51</v>
      </c>
      <c r="X1541" s="72"/>
      <c r="Y1541" s="65" t="s">
        <v>22</v>
      </c>
    </row>
    <row r="1542">
      <c r="A1542" s="66" t="s">
        <v>79</v>
      </c>
      <c r="B1542" s="66">
        <v>8789215.0</v>
      </c>
      <c r="C1542" s="66" t="s">
        <v>6094</v>
      </c>
      <c r="D1542" s="66" t="s">
        <v>244</v>
      </c>
      <c r="E1542" s="66" t="s">
        <v>6095</v>
      </c>
      <c r="F1542" s="66" t="s">
        <v>6096</v>
      </c>
      <c r="G1542" s="66">
        <v>132.0</v>
      </c>
      <c r="H1542" s="66">
        <v>2.0051011E7</v>
      </c>
      <c r="I1542" s="66">
        <v>0.0</v>
      </c>
      <c r="J1542" s="66">
        <v>2.0</v>
      </c>
      <c r="K1542" s="67"/>
      <c r="L1542" s="67"/>
      <c r="M1542" s="68" t="s">
        <v>6097</v>
      </c>
      <c r="N1542" s="66">
        <v>235959.0</v>
      </c>
      <c r="O1542" s="66">
        <v>2.0051011E7</v>
      </c>
      <c r="P1542" s="66"/>
      <c r="Q1542" s="66">
        <v>7.0</v>
      </c>
      <c r="R1542" s="66">
        <v>2.0051011E7</v>
      </c>
      <c r="S1542" s="76">
        <v>1.0</v>
      </c>
      <c r="T1542" s="70">
        <v>0.0</v>
      </c>
      <c r="U1542" s="71" t="s">
        <v>2608</v>
      </c>
      <c r="V1542" s="71" t="s">
        <v>2609</v>
      </c>
      <c r="W1542" s="71" t="s">
        <v>51</v>
      </c>
      <c r="X1542" s="67"/>
      <c r="Y1542" s="66" t="s">
        <v>16</v>
      </c>
    </row>
    <row r="1543">
      <c r="A1543" s="74" t="s">
        <v>73</v>
      </c>
      <c r="B1543" s="66">
        <v>1.8797633E7</v>
      </c>
      <c r="C1543" s="65" t="s">
        <v>6098</v>
      </c>
      <c r="D1543" s="65" t="s">
        <v>312</v>
      </c>
      <c r="E1543" s="65" t="s">
        <v>6099</v>
      </c>
      <c r="F1543" s="66" t="s">
        <v>6100</v>
      </c>
      <c r="G1543" s="66">
        <v>713.0</v>
      </c>
      <c r="H1543" s="66">
        <v>2.0170111E7</v>
      </c>
      <c r="I1543" s="66">
        <v>0.0</v>
      </c>
      <c r="J1543" s="66">
        <v>30.0</v>
      </c>
      <c r="K1543" s="67"/>
      <c r="L1543" s="67"/>
      <c r="M1543" s="68" t="s">
        <v>6101</v>
      </c>
      <c r="N1543" s="66">
        <v>235959.0</v>
      </c>
      <c r="O1543" s="66">
        <v>2.0170111E7</v>
      </c>
      <c r="P1543" s="66" t="s">
        <v>3095</v>
      </c>
      <c r="Q1543" s="66">
        <v>32.0</v>
      </c>
      <c r="R1543" s="66">
        <v>2.0170111E7</v>
      </c>
      <c r="S1543" s="70">
        <v>1.0</v>
      </c>
      <c r="T1543" s="70">
        <v>0.0</v>
      </c>
      <c r="U1543" s="71" t="s">
        <v>2608</v>
      </c>
      <c r="V1543" s="71" t="s">
        <v>2609</v>
      </c>
      <c r="W1543" s="71" t="s">
        <v>51</v>
      </c>
      <c r="X1543" s="72"/>
      <c r="Y1543" s="66" t="s">
        <v>16</v>
      </c>
    </row>
    <row r="1544">
      <c r="A1544" s="65" t="s">
        <v>63</v>
      </c>
      <c r="B1544" s="66">
        <v>5.0717668E7</v>
      </c>
      <c r="C1544" s="65" t="s">
        <v>6102</v>
      </c>
      <c r="D1544" s="65" t="s">
        <v>1962</v>
      </c>
      <c r="E1544" s="65" t="s">
        <v>6103</v>
      </c>
      <c r="F1544" s="66" t="s">
        <v>6104</v>
      </c>
      <c r="G1544" s="66">
        <v>820.0</v>
      </c>
      <c r="H1544" s="66">
        <v>2.0181112E7</v>
      </c>
      <c r="I1544" s="66">
        <v>0.0</v>
      </c>
      <c r="J1544" s="66">
        <v>16.0</v>
      </c>
      <c r="K1544" s="67"/>
      <c r="L1544" s="67"/>
      <c r="M1544" s="68" t="s">
        <v>6105</v>
      </c>
      <c r="N1544" s="66">
        <v>235959.0</v>
      </c>
      <c r="O1544" s="66">
        <v>2.0181112E7</v>
      </c>
      <c r="P1544" s="66" t="s">
        <v>6106</v>
      </c>
      <c r="Q1544" s="66">
        <v>51.0</v>
      </c>
      <c r="R1544" s="66">
        <v>2.0181112E7</v>
      </c>
      <c r="S1544" s="70">
        <v>1.0</v>
      </c>
      <c r="T1544" s="70">
        <v>0.0</v>
      </c>
      <c r="U1544" s="71" t="s">
        <v>2608</v>
      </c>
      <c r="V1544" s="71" t="s">
        <v>2609</v>
      </c>
      <c r="W1544" s="71" t="s">
        <v>51</v>
      </c>
      <c r="X1544" s="72"/>
      <c r="Y1544" s="66" t="s">
        <v>16</v>
      </c>
    </row>
    <row r="1545">
      <c r="A1545" s="66" t="s">
        <v>63</v>
      </c>
      <c r="B1545" s="66">
        <v>4.598345E7</v>
      </c>
      <c r="C1545" s="66" t="s">
        <v>6107</v>
      </c>
      <c r="D1545" s="66" t="s">
        <v>244</v>
      </c>
      <c r="E1545" s="66" t="s">
        <v>6108</v>
      </c>
      <c r="F1545" s="66" t="s">
        <v>6109</v>
      </c>
      <c r="G1545" s="66">
        <v>1384.0</v>
      </c>
      <c r="H1545" s="66">
        <v>2.018032E7</v>
      </c>
      <c r="I1545" s="66">
        <v>0.0</v>
      </c>
      <c r="J1545" s="66">
        <v>22.0</v>
      </c>
      <c r="K1545" s="67"/>
      <c r="L1545" s="67"/>
      <c r="M1545" s="68" t="s">
        <v>6110</v>
      </c>
      <c r="N1545" s="66">
        <v>235959.0</v>
      </c>
      <c r="O1545" s="66">
        <v>2.018032E7</v>
      </c>
      <c r="P1545" s="66" t="s">
        <v>6111</v>
      </c>
      <c r="Q1545" s="66">
        <v>109.0</v>
      </c>
      <c r="R1545" s="66">
        <v>2.018032E7</v>
      </c>
      <c r="S1545" s="70">
        <v>1.0</v>
      </c>
      <c r="T1545" s="70">
        <v>0.0</v>
      </c>
      <c r="U1545" s="71" t="s">
        <v>2608</v>
      </c>
      <c r="V1545" s="71" t="s">
        <v>2609</v>
      </c>
      <c r="W1545" s="71" t="s">
        <v>51</v>
      </c>
      <c r="X1545" s="72"/>
      <c r="Y1545" s="66" t="s">
        <v>16</v>
      </c>
    </row>
    <row r="1546">
      <c r="A1546" s="66" t="s">
        <v>60</v>
      </c>
      <c r="B1546" s="66">
        <v>2.90009025E8</v>
      </c>
      <c r="C1546" s="66" t="s">
        <v>6112</v>
      </c>
      <c r="D1546" s="66" t="s">
        <v>639</v>
      </c>
      <c r="E1546" s="66" t="s">
        <v>6113</v>
      </c>
      <c r="F1546" s="66" t="s">
        <v>6114</v>
      </c>
      <c r="G1546" s="66">
        <v>825.0</v>
      </c>
      <c r="H1546" s="66">
        <v>2.010082E7</v>
      </c>
      <c r="I1546" s="66">
        <v>0.0</v>
      </c>
      <c r="J1546" s="66">
        <v>2.0</v>
      </c>
      <c r="K1546" s="67"/>
      <c r="L1546" s="67"/>
      <c r="M1546" s="68" t="s">
        <v>6115</v>
      </c>
      <c r="N1546" s="66">
        <v>235959.0</v>
      </c>
      <c r="O1546" s="66">
        <v>2.010082E7</v>
      </c>
      <c r="P1546" s="67"/>
      <c r="Q1546" s="66">
        <v>58.0</v>
      </c>
      <c r="R1546" s="66">
        <v>2.010082E7</v>
      </c>
      <c r="S1546" s="70">
        <v>1.0</v>
      </c>
      <c r="T1546" s="70">
        <v>0.0</v>
      </c>
      <c r="U1546" s="71" t="s">
        <v>2608</v>
      </c>
      <c r="V1546" s="71" t="s">
        <v>2609</v>
      </c>
      <c r="W1546" s="71" t="s">
        <v>51</v>
      </c>
      <c r="X1546" s="72"/>
      <c r="Y1546" s="66" t="s">
        <v>16</v>
      </c>
    </row>
    <row r="1547">
      <c r="A1547" s="68" t="s">
        <v>24</v>
      </c>
      <c r="B1547" s="66">
        <v>2.7779495E7</v>
      </c>
      <c r="C1547" s="66" t="s">
        <v>6116</v>
      </c>
      <c r="D1547" s="66" t="s">
        <v>312</v>
      </c>
      <c r="E1547" s="66" t="s">
        <v>6117</v>
      </c>
      <c r="F1547" s="66" t="s">
        <v>6118</v>
      </c>
      <c r="G1547" s="66">
        <v>1406.0</v>
      </c>
      <c r="H1547" s="66">
        <v>2.0130723E7</v>
      </c>
      <c r="I1547" s="66">
        <v>0.0</v>
      </c>
      <c r="J1547" s="66">
        <v>23.0</v>
      </c>
      <c r="K1547" s="67"/>
      <c r="L1547" s="67"/>
      <c r="M1547" s="68" t="s">
        <v>6119</v>
      </c>
      <c r="N1547" s="66">
        <v>235959.0</v>
      </c>
      <c r="O1547" s="66">
        <v>2.0130723E7</v>
      </c>
      <c r="P1547" s="66" t="s">
        <v>417</v>
      </c>
      <c r="Q1547" s="66">
        <v>87.0</v>
      </c>
      <c r="R1547" s="66">
        <v>2.0130723E7</v>
      </c>
      <c r="S1547" s="70">
        <v>1.0</v>
      </c>
      <c r="T1547" s="70">
        <v>0.0</v>
      </c>
      <c r="U1547" s="71" t="s">
        <v>2608</v>
      </c>
      <c r="V1547" s="71" t="s">
        <v>2609</v>
      </c>
      <c r="W1547" s="71" t="s">
        <v>51</v>
      </c>
      <c r="X1547" s="72"/>
      <c r="Y1547" s="66" t="s">
        <v>16</v>
      </c>
    </row>
    <row r="1548">
      <c r="A1548" s="68" t="s">
        <v>24</v>
      </c>
      <c r="B1548" s="66">
        <v>4.5973127E7</v>
      </c>
      <c r="C1548" s="66" t="s">
        <v>6120</v>
      </c>
      <c r="D1548" s="66" t="s">
        <v>423</v>
      </c>
      <c r="E1548" s="66" t="s">
        <v>6121</v>
      </c>
      <c r="F1548" s="66" t="s">
        <v>6122</v>
      </c>
      <c r="G1548" s="66">
        <v>780.0</v>
      </c>
      <c r="H1548" s="66">
        <v>2.0160719E7</v>
      </c>
      <c r="I1548" s="66">
        <v>0.0</v>
      </c>
      <c r="J1548" s="66">
        <v>13.0</v>
      </c>
      <c r="K1548" s="67"/>
      <c r="L1548" s="67"/>
      <c r="M1548" s="68" t="s">
        <v>6123</v>
      </c>
      <c r="N1548" s="66">
        <v>235959.0</v>
      </c>
      <c r="O1548" s="66">
        <v>2.0160719E7</v>
      </c>
      <c r="P1548" s="66" t="s">
        <v>417</v>
      </c>
      <c r="Q1548" s="66">
        <v>45.0</v>
      </c>
      <c r="R1548" s="66">
        <v>2.0160719E7</v>
      </c>
      <c r="S1548" s="70">
        <v>1.0</v>
      </c>
      <c r="T1548" s="70">
        <v>0.0</v>
      </c>
      <c r="U1548" s="71" t="s">
        <v>2608</v>
      </c>
      <c r="V1548" s="71" t="s">
        <v>2609</v>
      </c>
      <c r="W1548" s="71" t="s">
        <v>51</v>
      </c>
      <c r="X1548" s="72"/>
      <c r="Y1548" s="66" t="s">
        <v>16</v>
      </c>
    </row>
    <row r="1549">
      <c r="A1549" s="66" t="s">
        <v>67</v>
      </c>
      <c r="B1549" s="66">
        <v>1.4765342E7</v>
      </c>
      <c r="C1549" s="66" t="s">
        <v>6124</v>
      </c>
      <c r="D1549" s="66" t="s">
        <v>2119</v>
      </c>
      <c r="E1549" s="66" t="s">
        <v>6125</v>
      </c>
      <c r="F1549" s="66" t="s">
        <v>6126</v>
      </c>
      <c r="G1549" s="66">
        <v>338.0</v>
      </c>
      <c r="H1549" s="66">
        <v>2.0190916E7</v>
      </c>
      <c r="I1549" s="66">
        <v>0.0</v>
      </c>
      <c r="J1549" s="66">
        <v>1.0</v>
      </c>
      <c r="K1549" s="67"/>
      <c r="L1549" s="67"/>
      <c r="M1549" s="66" t="s">
        <v>121</v>
      </c>
      <c r="N1549" s="66">
        <v>235959.0</v>
      </c>
      <c r="O1549" s="66">
        <v>2.0190916E7</v>
      </c>
      <c r="P1549" s="66"/>
      <c r="Q1549" s="66">
        <v>16.0</v>
      </c>
      <c r="R1549" s="66">
        <v>2.0190916E7</v>
      </c>
      <c r="S1549" s="69">
        <v>1.0</v>
      </c>
      <c r="T1549" s="69">
        <v>1.0</v>
      </c>
      <c r="U1549" s="71" t="s">
        <v>2608</v>
      </c>
      <c r="V1549" s="71" t="s">
        <v>2609</v>
      </c>
      <c r="W1549" s="71" t="s">
        <v>51</v>
      </c>
      <c r="X1549" s="72"/>
      <c r="Y1549" s="65" t="s">
        <v>22</v>
      </c>
    </row>
    <row r="1550">
      <c r="A1550" s="73" t="s">
        <v>79</v>
      </c>
      <c r="B1550" s="66">
        <v>1.05247945E8</v>
      </c>
      <c r="C1550" s="65" t="s">
        <v>6127</v>
      </c>
      <c r="D1550" s="65" t="s">
        <v>423</v>
      </c>
      <c r="E1550" s="65" t="s">
        <v>6128</v>
      </c>
      <c r="F1550" s="66" t="s">
        <v>6129</v>
      </c>
      <c r="G1550" s="66">
        <v>393.0</v>
      </c>
      <c r="H1550" s="66">
        <v>2.0160629E7</v>
      </c>
      <c r="I1550" s="66">
        <v>0.0</v>
      </c>
      <c r="J1550" s="66">
        <v>9.0</v>
      </c>
      <c r="K1550" s="67"/>
      <c r="L1550" s="67"/>
      <c r="M1550" s="68" t="s">
        <v>6130</v>
      </c>
      <c r="N1550" s="66">
        <v>235959.0</v>
      </c>
      <c r="O1550" s="66">
        <v>2.0160629E7</v>
      </c>
      <c r="P1550" s="66" t="s">
        <v>231</v>
      </c>
      <c r="Q1550" s="66">
        <v>22.0</v>
      </c>
      <c r="R1550" s="66">
        <v>2.0160629E7</v>
      </c>
      <c r="S1550" s="70">
        <v>1.0</v>
      </c>
      <c r="T1550" s="70">
        <v>0.0</v>
      </c>
      <c r="U1550" s="71" t="s">
        <v>2608</v>
      </c>
      <c r="V1550" s="71" t="s">
        <v>2609</v>
      </c>
      <c r="W1550" s="71" t="s">
        <v>51</v>
      </c>
      <c r="X1550" s="72"/>
      <c r="Y1550" s="66" t="s">
        <v>16</v>
      </c>
    </row>
    <row r="1551">
      <c r="A1551" s="65" t="s">
        <v>37</v>
      </c>
      <c r="B1551" s="66">
        <v>1.1978428E7</v>
      </c>
      <c r="C1551" s="65" t="s">
        <v>6131</v>
      </c>
      <c r="D1551" s="65" t="s">
        <v>244</v>
      </c>
      <c r="E1551" s="65" t="s">
        <v>6132</v>
      </c>
      <c r="F1551" s="66" t="s">
        <v>6133</v>
      </c>
      <c r="G1551" s="66">
        <v>4573.0</v>
      </c>
      <c r="H1551" s="66">
        <v>2.0080428E7</v>
      </c>
      <c r="I1551" s="66">
        <v>0.0</v>
      </c>
      <c r="J1551" s="66">
        <v>23.0</v>
      </c>
      <c r="K1551" s="67"/>
      <c r="L1551" s="67"/>
      <c r="M1551" s="66" t="s">
        <v>121</v>
      </c>
      <c r="N1551" s="66">
        <v>235959.0</v>
      </c>
      <c r="O1551" s="66">
        <v>2.0080428E7</v>
      </c>
      <c r="P1551" s="66"/>
      <c r="Q1551" s="66">
        <v>251.0</v>
      </c>
      <c r="R1551" s="66">
        <v>2.0080428E7</v>
      </c>
      <c r="S1551" s="70">
        <v>1.0</v>
      </c>
      <c r="T1551" s="70">
        <v>0.0</v>
      </c>
      <c r="U1551" s="71" t="s">
        <v>2608</v>
      </c>
      <c r="V1551" s="71" t="s">
        <v>2609</v>
      </c>
      <c r="W1551" s="71" t="s">
        <v>51</v>
      </c>
      <c r="X1551" s="72"/>
      <c r="Y1551" s="66" t="s">
        <v>16</v>
      </c>
    </row>
    <row r="1552">
      <c r="A1552" s="65" t="s">
        <v>60</v>
      </c>
      <c r="B1552" s="66">
        <v>1.4317113E7</v>
      </c>
      <c r="C1552" s="65" t="s">
        <v>6134</v>
      </c>
      <c r="D1552" s="65" t="s">
        <v>423</v>
      </c>
      <c r="E1552" s="65" t="s">
        <v>6135</v>
      </c>
      <c r="F1552" s="66" t="s">
        <v>6136</v>
      </c>
      <c r="G1552" s="66">
        <v>428.0</v>
      </c>
      <c r="H1552" s="66">
        <v>2.0000413E7</v>
      </c>
      <c r="I1552" s="66">
        <v>0.0</v>
      </c>
      <c r="J1552" s="66">
        <v>2.0</v>
      </c>
      <c r="K1552" s="67"/>
      <c r="L1552" s="67"/>
      <c r="M1552" s="68" t="s">
        <v>6137</v>
      </c>
      <c r="N1552" s="66">
        <v>235959.0</v>
      </c>
      <c r="O1552" s="66">
        <v>2.0000413E7</v>
      </c>
      <c r="P1552" s="66"/>
      <c r="Q1552" s="66">
        <v>19.0</v>
      </c>
      <c r="R1552" s="66">
        <v>2.0000413E7</v>
      </c>
      <c r="S1552" s="70">
        <v>1.0</v>
      </c>
      <c r="T1552" s="70">
        <v>0.0</v>
      </c>
      <c r="U1552" s="71" t="s">
        <v>2608</v>
      </c>
      <c r="V1552" s="71" t="s">
        <v>2609</v>
      </c>
      <c r="W1552" s="71" t="s">
        <v>51</v>
      </c>
      <c r="X1552" s="72"/>
      <c r="Y1552" s="66" t="s">
        <v>16</v>
      </c>
    </row>
    <row r="1553">
      <c r="A1553" s="66" t="s">
        <v>79</v>
      </c>
      <c r="B1553" s="66">
        <v>8.5851472E7</v>
      </c>
      <c r="C1553" s="66" t="s">
        <v>6138</v>
      </c>
      <c r="D1553" s="66" t="s">
        <v>423</v>
      </c>
      <c r="E1553" s="66" t="s">
        <v>6139</v>
      </c>
      <c r="F1553" s="66" t="s">
        <v>6140</v>
      </c>
      <c r="G1553" s="66">
        <v>557.0</v>
      </c>
      <c r="H1553" s="66">
        <v>2.014111E7</v>
      </c>
      <c r="I1553" s="66">
        <v>0.0</v>
      </c>
      <c r="J1553" s="66">
        <v>6.0</v>
      </c>
      <c r="K1553" s="67"/>
      <c r="L1553" s="67"/>
      <c r="M1553" s="68" t="s">
        <v>6141</v>
      </c>
      <c r="N1553" s="66">
        <v>235959.0</v>
      </c>
      <c r="O1553" s="66">
        <v>2.014111E7</v>
      </c>
      <c r="P1553" s="67"/>
      <c r="Q1553" s="66">
        <v>35.0</v>
      </c>
      <c r="R1553" s="66">
        <v>2.014111E7</v>
      </c>
      <c r="S1553" s="70">
        <v>1.0</v>
      </c>
      <c r="T1553" s="70">
        <v>0.0</v>
      </c>
      <c r="U1553" s="71" t="s">
        <v>2608</v>
      </c>
      <c r="V1553" s="71" t="s">
        <v>2609</v>
      </c>
      <c r="W1553" s="71" t="s">
        <v>51</v>
      </c>
      <c r="X1553" s="72"/>
      <c r="Y1553" s="66" t="s">
        <v>16</v>
      </c>
    </row>
    <row r="1554">
      <c r="A1554" s="73" t="s">
        <v>79</v>
      </c>
      <c r="B1554" s="66">
        <v>9.8076545E7</v>
      </c>
      <c r="C1554" s="65" t="s">
        <v>6142</v>
      </c>
      <c r="D1554" s="65" t="s">
        <v>423</v>
      </c>
      <c r="E1554" s="65" t="s">
        <v>6143</v>
      </c>
      <c r="F1554" s="66" t="s">
        <v>6144</v>
      </c>
      <c r="G1554" s="66">
        <v>261.0</v>
      </c>
      <c r="H1554" s="66">
        <v>2.015111E7</v>
      </c>
      <c r="I1554" s="66">
        <v>0.0</v>
      </c>
      <c r="J1554" s="66">
        <v>4.0</v>
      </c>
      <c r="K1554" s="67"/>
      <c r="L1554" s="67"/>
      <c r="M1554" s="68" t="s">
        <v>6145</v>
      </c>
      <c r="N1554" s="66">
        <v>235959.0</v>
      </c>
      <c r="O1554" s="66">
        <v>2.015111E7</v>
      </c>
      <c r="P1554" s="66" t="s">
        <v>6146</v>
      </c>
      <c r="Q1554" s="66">
        <v>15.0</v>
      </c>
      <c r="R1554" s="66">
        <v>2.015111E7</v>
      </c>
      <c r="S1554" s="70">
        <v>1.0</v>
      </c>
      <c r="T1554" s="70">
        <v>0.0</v>
      </c>
      <c r="U1554" s="71" t="s">
        <v>2608</v>
      </c>
      <c r="V1554" s="71" t="s">
        <v>2609</v>
      </c>
      <c r="W1554" s="71" t="s">
        <v>51</v>
      </c>
      <c r="X1554" s="72"/>
      <c r="Y1554" s="66" t="s">
        <v>16</v>
      </c>
    </row>
    <row r="1555">
      <c r="A1555" s="68" t="s">
        <v>59</v>
      </c>
      <c r="B1555" s="66">
        <v>2.9088283E7</v>
      </c>
      <c r="C1555" s="66" t="s">
        <v>6147</v>
      </c>
      <c r="D1555" s="66" t="s">
        <v>423</v>
      </c>
      <c r="E1555" s="66" t="s">
        <v>6148</v>
      </c>
      <c r="F1555" s="66" t="s">
        <v>6149</v>
      </c>
      <c r="G1555" s="66">
        <v>261.0</v>
      </c>
      <c r="H1555" s="66">
        <v>2.0010904E7</v>
      </c>
      <c r="I1555" s="66">
        <v>0.0</v>
      </c>
      <c r="J1555" s="66">
        <v>1.0</v>
      </c>
      <c r="K1555" s="67"/>
      <c r="L1555" s="67"/>
      <c r="M1555" s="68" t="s">
        <v>6150</v>
      </c>
      <c r="N1555" s="66">
        <v>235959.0</v>
      </c>
      <c r="O1555" s="66">
        <v>2.0010904E7</v>
      </c>
      <c r="P1555" s="67"/>
      <c r="Q1555" s="66">
        <v>14.0</v>
      </c>
      <c r="R1555" s="66">
        <v>2.0010904E7</v>
      </c>
      <c r="S1555" s="70">
        <v>1.0</v>
      </c>
      <c r="T1555" s="70">
        <v>0.0</v>
      </c>
      <c r="U1555" s="71" t="s">
        <v>2608</v>
      </c>
      <c r="V1555" s="71" t="s">
        <v>2609</v>
      </c>
      <c r="W1555" s="71" t="s">
        <v>51</v>
      </c>
      <c r="X1555" s="72"/>
      <c r="Y1555" s="66" t="s">
        <v>16</v>
      </c>
    </row>
    <row r="1556">
      <c r="A1556" s="66" t="s">
        <v>63</v>
      </c>
      <c r="B1556" s="66">
        <v>3.9418922E7</v>
      </c>
      <c r="C1556" s="66" t="s">
        <v>6151</v>
      </c>
      <c r="D1556" s="66" t="s">
        <v>423</v>
      </c>
      <c r="E1556" s="66" t="s">
        <v>6152</v>
      </c>
      <c r="F1556" s="66" t="s">
        <v>6153</v>
      </c>
      <c r="G1556" s="66">
        <v>538.0</v>
      </c>
      <c r="H1556" s="66">
        <v>2.017031E7</v>
      </c>
      <c r="I1556" s="66">
        <v>0.0</v>
      </c>
      <c r="J1556" s="66">
        <v>8.0</v>
      </c>
      <c r="K1556" s="67"/>
      <c r="L1556" s="67"/>
      <c r="M1556" s="68" t="s">
        <v>6154</v>
      </c>
      <c r="N1556" s="66">
        <v>235959.0</v>
      </c>
      <c r="O1556" s="66">
        <v>2.017031E7</v>
      </c>
      <c r="P1556" s="66" t="s">
        <v>6155</v>
      </c>
      <c r="Q1556" s="66">
        <v>32.0</v>
      </c>
      <c r="R1556" s="66">
        <v>2.017031E7</v>
      </c>
      <c r="S1556" s="70">
        <v>1.0</v>
      </c>
      <c r="T1556" s="70">
        <v>0.0</v>
      </c>
      <c r="U1556" s="71" t="s">
        <v>2608</v>
      </c>
      <c r="V1556" s="71" t="s">
        <v>2609</v>
      </c>
      <c r="W1556" s="71" t="s">
        <v>51</v>
      </c>
      <c r="X1556" s="72"/>
      <c r="Y1556" s="66" t="s">
        <v>16</v>
      </c>
    </row>
    <row r="1557">
      <c r="A1557" s="66" t="s">
        <v>69</v>
      </c>
      <c r="B1557" s="66">
        <v>3904264.0</v>
      </c>
      <c r="C1557" s="66" t="s">
        <v>6156</v>
      </c>
      <c r="D1557" s="66" t="s">
        <v>312</v>
      </c>
      <c r="E1557" s="66" t="s">
        <v>6157</v>
      </c>
      <c r="F1557" s="66" t="s">
        <v>6158</v>
      </c>
      <c r="G1557" s="66">
        <v>1691.0</v>
      </c>
      <c r="H1557" s="66">
        <v>2.0161127E7</v>
      </c>
      <c r="I1557" s="66">
        <v>0.0</v>
      </c>
      <c r="J1557" s="66">
        <v>11.0</v>
      </c>
      <c r="K1557" s="67"/>
      <c r="L1557" s="67"/>
      <c r="M1557" s="68" t="s">
        <v>6159</v>
      </c>
      <c r="N1557" s="66">
        <v>235959.0</v>
      </c>
      <c r="O1557" s="66">
        <v>2.0161127E7</v>
      </c>
      <c r="P1557" s="66" t="s">
        <v>2886</v>
      </c>
      <c r="Q1557" s="66">
        <v>101.0</v>
      </c>
      <c r="R1557" s="66">
        <v>2.0161127E7</v>
      </c>
      <c r="S1557" s="70">
        <v>1.0</v>
      </c>
      <c r="T1557" s="70">
        <v>0.0</v>
      </c>
      <c r="U1557" s="71" t="s">
        <v>2608</v>
      </c>
      <c r="V1557" s="71" t="s">
        <v>2609</v>
      </c>
      <c r="W1557" s="71" t="s">
        <v>51</v>
      </c>
      <c r="X1557" s="72"/>
      <c r="Y1557" s="66" t="s">
        <v>16</v>
      </c>
    </row>
    <row r="1558">
      <c r="A1558" s="68" t="s">
        <v>59</v>
      </c>
      <c r="B1558" s="66">
        <v>1.85935733E8</v>
      </c>
      <c r="C1558" s="66" t="s">
        <v>6160</v>
      </c>
      <c r="D1558" s="66" t="s">
        <v>776</v>
      </c>
      <c r="E1558" s="66" t="s">
        <v>6161</v>
      </c>
      <c r="F1558" s="66" t="s">
        <v>6162</v>
      </c>
      <c r="G1558" s="66">
        <v>851.0</v>
      </c>
      <c r="H1558" s="66">
        <v>2.0170815E7</v>
      </c>
      <c r="I1558" s="66">
        <v>0.0</v>
      </c>
      <c r="J1558" s="66">
        <v>13.0</v>
      </c>
      <c r="K1558" s="67"/>
      <c r="L1558" s="67"/>
      <c r="M1558" s="68" t="s">
        <v>6163</v>
      </c>
      <c r="N1558" s="66">
        <v>235959.0</v>
      </c>
      <c r="O1558" s="66">
        <v>2.0170815E7</v>
      </c>
      <c r="P1558" s="66" t="s">
        <v>1974</v>
      </c>
      <c r="Q1558" s="66">
        <v>53.0</v>
      </c>
      <c r="R1558" s="66">
        <v>2.0170815E7</v>
      </c>
      <c r="S1558" s="70">
        <v>1.0</v>
      </c>
      <c r="T1558" s="70">
        <v>0.0</v>
      </c>
      <c r="U1558" s="71" t="s">
        <v>2608</v>
      </c>
      <c r="V1558" s="71" t="s">
        <v>2609</v>
      </c>
      <c r="W1558" s="71" t="s">
        <v>51</v>
      </c>
      <c r="X1558" s="72"/>
      <c r="Y1558" s="66" t="s">
        <v>16</v>
      </c>
    </row>
    <row r="1559">
      <c r="A1559" s="65" t="s">
        <v>58</v>
      </c>
      <c r="B1559" s="66">
        <v>224600.0</v>
      </c>
      <c r="C1559" s="65" t="s">
        <v>6164</v>
      </c>
      <c r="D1559" s="65" t="s">
        <v>244</v>
      </c>
      <c r="E1559" s="65" t="s">
        <v>6165</v>
      </c>
      <c r="F1559" s="66" t="s">
        <v>6166</v>
      </c>
      <c r="G1559" s="66">
        <v>960.0</v>
      </c>
      <c r="H1559" s="66">
        <v>2.0180101E7</v>
      </c>
      <c r="I1559" s="66">
        <v>0.0</v>
      </c>
      <c r="J1559" s="66">
        <v>15.0</v>
      </c>
      <c r="K1559" s="67"/>
      <c r="L1559" s="67"/>
      <c r="M1559" s="68" t="s">
        <v>6167</v>
      </c>
      <c r="N1559" s="66">
        <v>235959.0</v>
      </c>
      <c r="O1559" s="66">
        <v>2.0180101E7</v>
      </c>
      <c r="P1559" s="66" t="s">
        <v>2321</v>
      </c>
      <c r="Q1559" s="66">
        <v>73.0</v>
      </c>
      <c r="R1559" s="66">
        <v>2.0180101E7</v>
      </c>
      <c r="S1559" s="70">
        <v>1.0</v>
      </c>
      <c r="T1559" s="70">
        <v>0.0</v>
      </c>
      <c r="U1559" s="71" t="s">
        <v>2608</v>
      </c>
      <c r="V1559" s="71" t="s">
        <v>2609</v>
      </c>
      <c r="W1559" s="71" t="s">
        <v>51</v>
      </c>
      <c r="X1559" s="72"/>
      <c r="Y1559" s="66" t="s">
        <v>16</v>
      </c>
    </row>
    <row r="1560">
      <c r="A1560" s="65" t="s">
        <v>68</v>
      </c>
      <c r="B1560" s="66">
        <v>2806444.0</v>
      </c>
      <c r="C1560" s="65" t="s">
        <v>6168</v>
      </c>
      <c r="D1560" s="65" t="s">
        <v>423</v>
      </c>
      <c r="E1560" s="65" t="s">
        <v>6169</v>
      </c>
      <c r="F1560" s="66" t="s">
        <v>6170</v>
      </c>
      <c r="G1560" s="66">
        <v>1378.0</v>
      </c>
      <c r="H1560" s="66">
        <v>2.0070704E7</v>
      </c>
      <c r="I1560" s="66">
        <v>0.0</v>
      </c>
      <c r="J1560" s="66">
        <v>17.0</v>
      </c>
      <c r="K1560" s="67"/>
      <c r="L1560" s="67"/>
      <c r="M1560" s="66" t="s">
        <v>121</v>
      </c>
      <c r="N1560" s="66">
        <v>235959.0</v>
      </c>
      <c r="O1560" s="66">
        <v>2.0070704E7</v>
      </c>
      <c r="P1560" s="66"/>
      <c r="Q1560" s="66">
        <v>70.0</v>
      </c>
      <c r="R1560" s="66">
        <v>2.0070704E7</v>
      </c>
      <c r="S1560" s="70">
        <v>1.0</v>
      </c>
      <c r="T1560" s="70">
        <v>0.0</v>
      </c>
      <c r="U1560" s="71" t="s">
        <v>2608</v>
      </c>
      <c r="V1560" s="71" t="s">
        <v>2609</v>
      </c>
      <c r="W1560" s="71" t="s">
        <v>51</v>
      </c>
      <c r="X1560" s="72"/>
      <c r="Y1560" s="66" t="s">
        <v>16</v>
      </c>
    </row>
    <row r="1561">
      <c r="A1561" s="66" t="s">
        <v>60</v>
      </c>
      <c r="B1561" s="66">
        <v>4.30776541E8</v>
      </c>
      <c r="C1561" s="66" t="s">
        <v>567</v>
      </c>
      <c r="D1561" s="66" t="s">
        <v>423</v>
      </c>
      <c r="E1561" s="66" t="s">
        <v>6171</v>
      </c>
      <c r="F1561" s="66" t="s">
        <v>6172</v>
      </c>
      <c r="G1561" s="66">
        <v>1371.0</v>
      </c>
      <c r="H1561" s="66">
        <v>2.0180628E7</v>
      </c>
      <c r="I1561" s="66">
        <v>0.0</v>
      </c>
      <c r="J1561" s="66">
        <v>1.0</v>
      </c>
      <c r="K1561" s="67"/>
      <c r="L1561" s="67"/>
      <c r="M1561" s="68" t="s">
        <v>6173</v>
      </c>
      <c r="N1561" s="66">
        <v>235959.0</v>
      </c>
      <c r="O1561" s="66">
        <v>2.0180628E7</v>
      </c>
      <c r="P1561" s="66"/>
      <c r="Q1561" s="66">
        <v>88.0</v>
      </c>
      <c r="R1561" s="66">
        <v>2.0180628E7</v>
      </c>
      <c r="S1561" s="70">
        <v>1.0</v>
      </c>
      <c r="T1561" s="70">
        <v>0.0</v>
      </c>
      <c r="U1561" s="71" t="s">
        <v>2608</v>
      </c>
      <c r="V1561" s="71" t="s">
        <v>2609</v>
      </c>
      <c r="W1561" s="71" t="s">
        <v>51</v>
      </c>
      <c r="X1561" s="72"/>
      <c r="Y1561" s="66" t="s">
        <v>16</v>
      </c>
    </row>
    <row r="1562">
      <c r="A1562" s="74" t="s">
        <v>59</v>
      </c>
      <c r="B1562" s="66">
        <v>2.00577073E8</v>
      </c>
      <c r="C1562" s="65" t="s">
        <v>6174</v>
      </c>
      <c r="D1562" s="65" t="s">
        <v>1962</v>
      </c>
      <c r="E1562" s="65" t="s">
        <v>6175</v>
      </c>
      <c r="F1562" s="66" t="s">
        <v>6176</v>
      </c>
      <c r="G1562" s="66">
        <v>772.0</v>
      </c>
      <c r="H1562" s="66">
        <v>2.018091E7</v>
      </c>
      <c r="I1562" s="66">
        <v>0.0</v>
      </c>
      <c r="J1562" s="66">
        <v>13.0</v>
      </c>
      <c r="K1562" s="67"/>
      <c r="L1562" s="67"/>
      <c r="M1562" s="68" t="s">
        <v>6177</v>
      </c>
      <c r="N1562" s="66">
        <v>235959.0</v>
      </c>
      <c r="O1562" s="66">
        <v>2.018091E7</v>
      </c>
      <c r="P1562" s="66"/>
      <c r="Q1562" s="66">
        <v>38.0</v>
      </c>
      <c r="R1562" s="66">
        <v>2.018091E7</v>
      </c>
      <c r="S1562" s="70">
        <v>1.0</v>
      </c>
      <c r="T1562" s="70">
        <v>0.0</v>
      </c>
      <c r="U1562" s="71" t="s">
        <v>2608</v>
      </c>
      <c r="V1562" s="71" t="s">
        <v>2609</v>
      </c>
      <c r="W1562" s="71" t="s">
        <v>51</v>
      </c>
      <c r="X1562" s="72"/>
      <c r="Y1562" s="66" t="s">
        <v>16</v>
      </c>
    </row>
    <row r="1563">
      <c r="A1563" s="68" t="s">
        <v>59</v>
      </c>
      <c r="B1563" s="66">
        <v>2.0057689E8</v>
      </c>
      <c r="C1563" s="66" t="s">
        <v>6178</v>
      </c>
      <c r="D1563" s="66" t="s">
        <v>423</v>
      </c>
      <c r="E1563" s="66" t="s">
        <v>6179</v>
      </c>
      <c r="F1563" s="66" t="s">
        <v>6176</v>
      </c>
      <c r="G1563" s="66">
        <v>772.0</v>
      </c>
      <c r="H1563" s="66">
        <v>2.018091E7</v>
      </c>
      <c r="I1563" s="66">
        <v>0.0</v>
      </c>
      <c r="J1563" s="66">
        <v>13.0</v>
      </c>
      <c r="K1563" s="67"/>
      <c r="L1563" s="67"/>
      <c r="M1563" s="68" t="s">
        <v>6177</v>
      </c>
      <c r="N1563" s="66">
        <v>235959.0</v>
      </c>
      <c r="O1563" s="66">
        <v>2.018091E7</v>
      </c>
      <c r="P1563" s="67"/>
      <c r="Q1563" s="66">
        <v>38.0</v>
      </c>
      <c r="R1563" s="66">
        <v>2.018091E7</v>
      </c>
      <c r="S1563" s="70">
        <v>1.0</v>
      </c>
      <c r="T1563" s="70">
        <v>0.0</v>
      </c>
      <c r="U1563" s="71" t="s">
        <v>2608</v>
      </c>
      <c r="V1563" s="71" t="s">
        <v>2609</v>
      </c>
      <c r="W1563" s="71" t="s">
        <v>51</v>
      </c>
      <c r="X1563" s="72"/>
      <c r="Y1563" s="66" t="s">
        <v>16</v>
      </c>
    </row>
    <row r="1564">
      <c r="A1564" s="66" t="s">
        <v>60</v>
      </c>
      <c r="B1564" s="66">
        <v>6.0497769E7</v>
      </c>
      <c r="C1564" s="66" t="s">
        <v>6180</v>
      </c>
      <c r="D1564" s="66" t="s">
        <v>423</v>
      </c>
      <c r="E1564" s="66" t="s">
        <v>6181</v>
      </c>
      <c r="F1564" s="66" t="s">
        <v>6182</v>
      </c>
      <c r="G1564" s="66">
        <v>895.0</v>
      </c>
      <c r="H1564" s="66">
        <v>2.0011002E7</v>
      </c>
      <c r="I1564" s="66">
        <v>0.0</v>
      </c>
      <c r="J1564" s="66">
        <v>1.0</v>
      </c>
      <c r="K1564" s="67"/>
      <c r="L1564" s="67"/>
      <c r="M1564" s="68" t="s">
        <v>6183</v>
      </c>
      <c r="N1564" s="66">
        <v>235959.0</v>
      </c>
      <c r="O1564" s="66">
        <v>2.0011002E7</v>
      </c>
      <c r="P1564" s="66"/>
      <c r="Q1564" s="66">
        <v>35.0</v>
      </c>
      <c r="R1564" s="66">
        <v>2.0011002E7</v>
      </c>
      <c r="S1564" s="70">
        <v>1.0</v>
      </c>
      <c r="T1564" s="70">
        <v>0.0</v>
      </c>
      <c r="U1564" s="71" t="s">
        <v>2608</v>
      </c>
      <c r="V1564" s="71" t="s">
        <v>2609</v>
      </c>
      <c r="W1564" s="71" t="s">
        <v>51</v>
      </c>
      <c r="X1564" s="72"/>
      <c r="Y1564" s="66" t="s">
        <v>16</v>
      </c>
    </row>
    <row r="1565">
      <c r="A1565" s="65" t="s">
        <v>79</v>
      </c>
      <c r="B1565" s="66">
        <v>1.20708028E8</v>
      </c>
      <c r="C1565" s="65" t="s">
        <v>6184</v>
      </c>
      <c r="D1565" s="65" t="s">
        <v>579</v>
      </c>
      <c r="E1565" s="65" t="s">
        <v>6185</v>
      </c>
      <c r="F1565" s="66" t="s">
        <v>6186</v>
      </c>
      <c r="G1565" s="66">
        <v>483.0</v>
      </c>
      <c r="H1565" s="66">
        <v>2.0170914E7</v>
      </c>
      <c r="I1565" s="66">
        <v>0.0</v>
      </c>
      <c r="J1565" s="66">
        <v>12.0</v>
      </c>
      <c r="K1565" s="67"/>
      <c r="L1565" s="67"/>
      <c r="M1565" s="68" t="s">
        <v>6187</v>
      </c>
      <c r="N1565" s="66">
        <v>235959.0</v>
      </c>
      <c r="O1565" s="66">
        <v>2.0170914E7</v>
      </c>
      <c r="P1565" s="66" t="s">
        <v>6188</v>
      </c>
      <c r="Q1565" s="66">
        <v>30.0</v>
      </c>
      <c r="R1565" s="66">
        <v>2.0170914E7</v>
      </c>
      <c r="S1565" s="69">
        <v>1.0</v>
      </c>
      <c r="T1565" s="69">
        <v>1.0</v>
      </c>
      <c r="U1565" s="71" t="s">
        <v>2608</v>
      </c>
      <c r="V1565" s="71" t="s">
        <v>2609</v>
      </c>
      <c r="W1565" s="71" t="s">
        <v>51</v>
      </c>
      <c r="X1565" s="72"/>
      <c r="Y1565" s="65" t="s">
        <v>22</v>
      </c>
    </row>
    <row r="1566">
      <c r="A1566" s="68" t="s">
        <v>19</v>
      </c>
      <c r="B1566" s="66">
        <v>1422707.0</v>
      </c>
      <c r="C1566" s="66" t="s">
        <v>6189</v>
      </c>
      <c r="D1566" s="66" t="s">
        <v>312</v>
      </c>
      <c r="E1566" s="66" t="s">
        <v>6190</v>
      </c>
      <c r="F1566" s="66" t="s">
        <v>6191</v>
      </c>
      <c r="G1566" s="66">
        <v>688.0</v>
      </c>
      <c r="H1566" s="66">
        <v>2.0140326E7</v>
      </c>
      <c r="I1566" s="66">
        <v>0.0</v>
      </c>
      <c r="J1566" s="66">
        <v>6.0</v>
      </c>
      <c r="K1566" s="67"/>
      <c r="L1566" s="67"/>
      <c r="M1566" s="68" t="s">
        <v>6192</v>
      </c>
      <c r="N1566" s="66">
        <v>235959.0</v>
      </c>
      <c r="O1566" s="66">
        <v>2.0140326E7</v>
      </c>
      <c r="P1566" s="66" t="s">
        <v>6193</v>
      </c>
      <c r="Q1566" s="66">
        <v>41.0</v>
      </c>
      <c r="R1566" s="66">
        <v>2.0140326E7</v>
      </c>
      <c r="S1566" s="70">
        <v>1.0</v>
      </c>
      <c r="T1566" s="70">
        <v>0.0</v>
      </c>
      <c r="U1566" s="71" t="s">
        <v>2608</v>
      </c>
      <c r="V1566" s="71" t="s">
        <v>2609</v>
      </c>
      <c r="W1566" s="71" t="s">
        <v>51</v>
      </c>
      <c r="X1566" s="72"/>
      <c r="Y1566" s="66" t="s">
        <v>16</v>
      </c>
    </row>
    <row r="1567">
      <c r="A1567" s="65" t="s">
        <v>79</v>
      </c>
      <c r="B1567" s="66">
        <v>7.5254543E7</v>
      </c>
      <c r="C1567" s="65" t="s">
        <v>6194</v>
      </c>
      <c r="D1567" s="65" t="s">
        <v>312</v>
      </c>
      <c r="E1567" s="65" t="s">
        <v>6195</v>
      </c>
      <c r="F1567" s="66" t="s">
        <v>6196</v>
      </c>
      <c r="G1567" s="66">
        <v>142.0</v>
      </c>
      <c r="H1567" s="66">
        <v>2.0140117E7</v>
      </c>
      <c r="I1567" s="66">
        <v>0.0</v>
      </c>
      <c r="J1567" s="66">
        <v>2.0</v>
      </c>
      <c r="K1567" s="67"/>
      <c r="L1567" s="67"/>
      <c r="M1567" s="68" t="s">
        <v>6197</v>
      </c>
      <c r="N1567" s="66">
        <v>235959.0</v>
      </c>
      <c r="O1567" s="66">
        <v>2.0140117E7</v>
      </c>
      <c r="P1567" s="66" t="s">
        <v>2951</v>
      </c>
      <c r="Q1567" s="66">
        <v>6.0</v>
      </c>
      <c r="R1567" s="66">
        <v>2.0140117E7</v>
      </c>
      <c r="S1567" s="70">
        <v>1.0</v>
      </c>
      <c r="T1567" s="70">
        <v>0.0</v>
      </c>
      <c r="U1567" s="71" t="s">
        <v>2608</v>
      </c>
      <c r="V1567" s="71" t="s">
        <v>2609</v>
      </c>
      <c r="W1567" s="71" t="s">
        <v>51</v>
      </c>
      <c r="X1567" s="65"/>
      <c r="Y1567" s="66" t="s">
        <v>16</v>
      </c>
    </row>
    <row r="1568">
      <c r="A1568" s="73" t="s">
        <v>60</v>
      </c>
      <c r="B1568" s="66">
        <v>4.3548147E8</v>
      </c>
      <c r="C1568" s="65" t="s">
        <v>572</v>
      </c>
      <c r="D1568" s="65" t="s">
        <v>244</v>
      </c>
      <c r="E1568" s="65" t="s">
        <v>573</v>
      </c>
      <c r="F1568" s="66" t="s">
        <v>6014</v>
      </c>
      <c r="G1568" s="66">
        <v>1670.0</v>
      </c>
      <c r="H1568" s="66">
        <v>2.0180907E7</v>
      </c>
      <c r="I1568" s="66">
        <v>0.0</v>
      </c>
      <c r="J1568" s="66">
        <v>2.0</v>
      </c>
      <c r="K1568" s="67"/>
      <c r="L1568" s="67"/>
      <c r="M1568" s="68" t="s">
        <v>6015</v>
      </c>
      <c r="N1568" s="66">
        <v>235959.0</v>
      </c>
      <c r="O1568" s="66">
        <v>2.0180907E7</v>
      </c>
      <c r="P1568" s="66"/>
      <c r="Q1568" s="66">
        <v>94.0</v>
      </c>
      <c r="R1568" s="66">
        <v>2.0180907E7</v>
      </c>
      <c r="S1568" s="70">
        <v>1.0</v>
      </c>
      <c r="T1568" s="70">
        <v>0.0</v>
      </c>
      <c r="U1568" s="71" t="s">
        <v>2608</v>
      </c>
      <c r="V1568" s="71" t="s">
        <v>2609</v>
      </c>
      <c r="W1568" s="71" t="s">
        <v>51</v>
      </c>
      <c r="X1568" s="72"/>
      <c r="Y1568" s="66" t="s">
        <v>16</v>
      </c>
    </row>
    <row r="1569">
      <c r="A1569" s="74" t="s">
        <v>59</v>
      </c>
      <c r="B1569" s="66">
        <v>2.00440884E8</v>
      </c>
      <c r="C1569" s="65" t="s">
        <v>574</v>
      </c>
      <c r="D1569" s="65" t="s">
        <v>312</v>
      </c>
      <c r="E1569" s="65" t="s">
        <v>575</v>
      </c>
      <c r="F1569" s="66" t="s">
        <v>576</v>
      </c>
      <c r="G1569" s="66">
        <v>1101.0</v>
      </c>
      <c r="H1569" s="66">
        <v>2.0180916E7</v>
      </c>
      <c r="I1569" s="66">
        <v>0.0</v>
      </c>
      <c r="J1569" s="66">
        <v>15.0</v>
      </c>
      <c r="K1569" s="67"/>
      <c r="L1569" s="67"/>
      <c r="M1569" s="68" t="s">
        <v>6198</v>
      </c>
      <c r="N1569" s="66">
        <v>235959.0</v>
      </c>
      <c r="O1569" s="66">
        <v>2.0180916E7</v>
      </c>
      <c r="P1569" s="66" t="s">
        <v>571</v>
      </c>
      <c r="Q1569" s="66">
        <v>56.0</v>
      </c>
      <c r="R1569" s="66">
        <v>2.0180916E7</v>
      </c>
      <c r="S1569" s="70">
        <v>1.0</v>
      </c>
      <c r="T1569" s="70">
        <v>0.0</v>
      </c>
      <c r="U1569" s="71" t="s">
        <v>2608</v>
      </c>
      <c r="V1569" s="71" t="s">
        <v>2609</v>
      </c>
      <c r="W1569" s="71" t="s">
        <v>51</v>
      </c>
      <c r="X1569" s="72"/>
      <c r="Y1569" s="66" t="s">
        <v>16</v>
      </c>
    </row>
    <row r="1570">
      <c r="A1570" s="73" t="s">
        <v>79</v>
      </c>
      <c r="B1570" s="66">
        <v>8.8164864E7</v>
      </c>
      <c r="C1570" s="65" t="s">
        <v>6199</v>
      </c>
      <c r="D1570" s="65" t="s">
        <v>413</v>
      </c>
      <c r="E1570" s="65" t="s">
        <v>6200</v>
      </c>
      <c r="F1570" s="66" t="s">
        <v>6201</v>
      </c>
      <c r="G1570" s="66">
        <v>1131.0</v>
      </c>
      <c r="H1570" s="66">
        <v>2.0150107E7</v>
      </c>
      <c r="I1570" s="66">
        <v>0.0</v>
      </c>
      <c r="J1570" s="66">
        <v>12.0</v>
      </c>
      <c r="K1570" s="67"/>
      <c r="L1570" s="67"/>
      <c r="M1570" s="68" t="s">
        <v>6202</v>
      </c>
      <c r="N1570" s="66">
        <v>235959.0</v>
      </c>
      <c r="O1570" s="66">
        <v>2.0150107E7</v>
      </c>
      <c r="P1570" s="66" t="s">
        <v>6203</v>
      </c>
      <c r="Q1570" s="66">
        <v>53.0</v>
      </c>
      <c r="R1570" s="66">
        <v>2.0150107E7</v>
      </c>
      <c r="S1570" s="70">
        <v>1.0</v>
      </c>
      <c r="T1570" s="70">
        <v>0.0</v>
      </c>
      <c r="U1570" s="71" t="s">
        <v>2608</v>
      </c>
      <c r="V1570" s="71" t="s">
        <v>2609</v>
      </c>
      <c r="W1570" s="71" t="s">
        <v>51</v>
      </c>
      <c r="X1570" s="65"/>
      <c r="Y1570" s="66" t="s">
        <v>16</v>
      </c>
    </row>
    <row r="1571">
      <c r="A1571" s="66" t="s">
        <v>60</v>
      </c>
      <c r="B1571" s="66">
        <v>2.47831338E8</v>
      </c>
      <c r="C1571" s="66" t="s">
        <v>6204</v>
      </c>
      <c r="D1571" s="66" t="s">
        <v>244</v>
      </c>
      <c r="E1571" s="66" t="s">
        <v>6205</v>
      </c>
      <c r="F1571" s="66" t="s">
        <v>6206</v>
      </c>
      <c r="G1571" s="66">
        <v>400.0</v>
      </c>
      <c r="H1571" s="66">
        <v>2.0080814E7</v>
      </c>
      <c r="I1571" s="66">
        <v>0.0</v>
      </c>
      <c r="J1571" s="66">
        <v>2.0</v>
      </c>
      <c r="K1571" s="67"/>
      <c r="L1571" s="67"/>
      <c r="M1571" s="68" t="s">
        <v>6207</v>
      </c>
      <c r="N1571" s="66">
        <v>235959.0</v>
      </c>
      <c r="O1571" s="66">
        <v>2.0080814E7</v>
      </c>
      <c r="P1571" s="66"/>
      <c r="Q1571" s="66">
        <v>24.0</v>
      </c>
      <c r="R1571" s="66">
        <v>2.0080814E7</v>
      </c>
      <c r="S1571" s="70">
        <v>1.0</v>
      </c>
      <c r="T1571" s="70">
        <v>0.0</v>
      </c>
      <c r="U1571" s="71" t="s">
        <v>2608</v>
      </c>
      <c r="V1571" s="71" t="s">
        <v>2609</v>
      </c>
      <c r="W1571" s="71" t="s">
        <v>51</v>
      </c>
      <c r="X1571" s="72"/>
      <c r="Y1571" s="66" t="s">
        <v>16</v>
      </c>
    </row>
    <row r="1572">
      <c r="A1572" s="65" t="s">
        <v>60</v>
      </c>
      <c r="B1572" s="66">
        <v>3.5994733E7</v>
      </c>
      <c r="C1572" s="65" t="s">
        <v>6208</v>
      </c>
      <c r="D1572" s="65" t="s">
        <v>312</v>
      </c>
      <c r="E1572" s="65" t="s">
        <v>6209</v>
      </c>
      <c r="F1572" s="66" t="s">
        <v>6210</v>
      </c>
      <c r="G1572" s="66">
        <v>497.0</v>
      </c>
      <c r="H1572" s="66">
        <v>2.0001213E7</v>
      </c>
      <c r="I1572" s="66">
        <v>0.0</v>
      </c>
      <c r="J1572" s="66">
        <v>2.0</v>
      </c>
      <c r="K1572" s="67"/>
      <c r="L1572" s="67"/>
      <c r="M1572" s="68" t="s">
        <v>6211</v>
      </c>
      <c r="N1572" s="66">
        <v>235959.0</v>
      </c>
      <c r="O1572" s="66">
        <v>2.0001213E7</v>
      </c>
      <c r="P1572" s="66"/>
      <c r="Q1572" s="66">
        <v>22.0</v>
      </c>
      <c r="R1572" s="66">
        <v>2.0001213E7</v>
      </c>
      <c r="S1572" s="70">
        <v>1.0</v>
      </c>
      <c r="T1572" s="70">
        <v>0.0</v>
      </c>
      <c r="U1572" s="71" t="s">
        <v>2608</v>
      </c>
      <c r="V1572" s="71" t="s">
        <v>2609</v>
      </c>
      <c r="W1572" s="71" t="s">
        <v>51</v>
      </c>
      <c r="X1572" s="72"/>
      <c r="Y1572" s="66" t="s">
        <v>16</v>
      </c>
    </row>
    <row r="1573">
      <c r="A1573" s="66" t="s">
        <v>62</v>
      </c>
      <c r="B1573" s="66">
        <v>1.0007685E7</v>
      </c>
      <c r="C1573" s="66" t="s">
        <v>6212</v>
      </c>
      <c r="D1573" s="66" t="s">
        <v>312</v>
      </c>
      <c r="E1573" s="66" t="s">
        <v>6213</v>
      </c>
      <c r="F1573" s="66" t="s">
        <v>6214</v>
      </c>
      <c r="G1573" s="66">
        <v>454.0</v>
      </c>
      <c r="H1573" s="66">
        <v>2.0090608E7</v>
      </c>
      <c r="I1573" s="66">
        <v>0.0</v>
      </c>
      <c r="J1573" s="66">
        <v>10.0</v>
      </c>
      <c r="K1573" s="67"/>
      <c r="L1573" s="67"/>
      <c r="M1573" s="66" t="s">
        <v>121</v>
      </c>
      <c r="N1573" s="66">
        <v>235959.0</v>
      </c>
      <c r="O1573" s="66">
        <v>2.0090608E7</v>
      </c>
      <c r="P1573" s="67"/>
      <c r="Q1573" s="66">
        <v>30.0</v>
      </c>
      <c r="R1573" s="66">
        <v>2.0090608E7</v>
      </c>
      <c r="S1573" s="70">
        <v>1.0</v>
      </c>
      <c r="T1573" s="70">
        <v>0.0</v>
      </c>
      <c r="U1573" s="71" t="s">
        <v>2608</v>
      </c>
      <c r="V1573" s="71" t="s">
        <v>2609</v>
      </c>
      <c r="W1573" s="71" t="s">
        <v>51</v>
      </c>
      <c r="X1573" s="72"/>
      <c r="Y1573" s="66" t="s">
        <v>16</v>
      </c>
    </row>
    <row r="1574">
      <c r="A1574" s="66" t="s">
        <v>76</v>
      </c>
      <c r="B1574" s="66">
        <v>1.2338067E7</v>
      </c>
      <c r="C1574" s="66" t="s">
        <v>6215</v>
      </c>
      <c r="D1574" s="66" t="s">
        <v>413</v>
      </c>
      <c r="E1574" s="66" t="s">
        <v>6216</v>
      </c>
      <c r="F1574" s="66" t="s">
        <v>6217</v>
      </c>
      <c r="G1574" s="66">
        <v>383.0</v>
      </c>
      <c r="H1574" s="66">
        <v>2.0151207E7</v>
      </c>
      <c r="I1574" s="66">
        <v>0.0</v>
      </c>
      <c r="J1574" s="66">
        <v>5.0</v>
      </c>
      <c r="K1574" s="67"/>
      <c r="L1574" s="67"/>
      <c r="M1574" s="68" t="s">
        <v>6218</v>
      </c>
      <c r="N1574" s="66">
        <v>235959.0</v>
      </c>
      <c r="O1574" s="66">
        <v>2.0151207E7</v>
      </c>
      <c r="P1574" s="67"/>
      <c r="Q1574" s="66">
        <v>22.0</v>
      </c>
      <c r="R1574" s="66">
        <v>2.0151207E7</v>
      </c>
      <c r="S1574" s="70">
        <v>1.0</v>
      </c>
      <c r="T1574" s="70">
        <v>0.0</v>
      </c>
      <c r="U1574" s="71" t="s">
        <v>2608</v>
      </c>
      <c r="V1574" s="71" t="s">
        <v>2609</v>
      </c>
      <c r="W1574" s="71" t="s">
        <v>51</v>
      </c>
      <c r="X1574" s="72"/>
      <c r="Y1574" s="66" t="s">
        <v>16</v>
      </c>
    </row>
    <row r="1575">
      <c r="A1575" s="66" t="s">
        <v>60</v>
      </c>
      <c r="B1575" s="66">
        <v>2.3398765E8</v>
      </c>
      <c r="C1575" s="66" t="s">
        <v>6219</v>
      </c>
      <c r="D1575" s="66" t="s">
        <v>413</v>
      </c>
      <c r="E1575" s="66" t="s">
        <v>6220</v>
      </c>
      <c r="F1575" s="66" t="s">
        <v>6221</v>
      </c>
      <c r="G1575" s="66">
        <v>192.0</v>
      </c>
      <c r="H1575" s="66">
        <v>2.0080216E7</v>
      </c>
      <c r="I1575" s="66">
        <v>0.0</v>
      </c>
      <c r="J1575" s="66">
        <v>1.0</v>
      </c>
      <c r="K1575" s="67"/>
      <c r="L1575" s="67"/>
      <c r="M1575" s="68" t="s">
        <v>6222</v>
      </c>
      <c r="N1575" s="66">
        <v>235959.0</v>
      </c>
      <c r="O1575" s="66">
        <v>2.0080216E7</v>
      </c>
      <c r="P1575" s="67"/>
      <c r="Q1575" s="66">
        <v>10.0</v>
      </c>
      <c r="R1575" s="66">
        <v>2.0080216E7</v>
      </c>
      <c r="S1575" s="70">
        <v>1.0</v>
      </c>
      <c r="T1575" s="70">
        <v>0.0</v>
      </c>
      <c r="U1575" s="71" t="s">
        <v>2608</v>
      </c>
      <c r="V1575" s="71" t="s">
        <v>2609</v>
      </c>
      <c r="W1575" s="71" t="s">
        <v>51</v>
      </c>
      <c r="X1575" s="67"/>
      <c r="Y1575" s="66" t="s">
        <v>16</v>
      </c>
    </row>
    <row r="1576">
      <c r="A1576" s="65" t="s">
        <v>60</v>
      </c>
      <c r="B1576" s="66">
        <v>2.58225526E8</v>
      </c>
      <c r="C1576" s="65" t="s">
        <v>6223</v>
      </c>
      <c r="D1576" s="65" t="s">
        <v>312</v>
      </c>
      <c r="E1576" s="65" t="s">
        <v>6224</v>
      </c>
      <c r="F1576" s="66" t="s">
        <v>6225</v>
      </c>
      <c r="G1576" s="66">
        <v>347.0</v>
      </c>
      <c r="H1576" s="66">
        <v>2.0090123E7</v>
      </c>
      <c r="I1576" s="66">
        <v>0.0</v>
      </c>
      <c r="J1576" s="66">
        <v>1.0</v>
      </c>
      <c r="K1576" s="67"/>
      <c r="L1576" s="67"/>
      <c r="M1576" s="68" t="s">
        <v>6226</v>
      </c>
      <c r="N1576" s="66">
        <v>235959.0</v>
      </c>
      <c r="O1576" s="66">
        <v>2.0090123E7</v>
      </c>
      <c r="P1576" s="67"/>
      <c r="Q1576" s="66">
        <v>21.0</v>
      </c>
      <c r="R1576" s="66">
        <v>2.0090123E7</v>
      </c>
      <c r="S1576" s="70">
        <v>1.0</v>
      </c>
      <c r="T1576" s="70">
        <v>0.0</v>
      </c>
      <c r="U1576" s="71" t="s">
        <v>2608</v>
      </c>
      <c r="V1576" s="71" t="s">
        <v>2609</v>
      </c>
      <c r="W1576" s="71" t="s">
        <v>51</v>
      </c>
      <c r="X1576" s="65"/>
      <c r="Y1576" s="66" t="s">
        <v>16</v>
      </c>
    </row>
    <row r="1577">
      <c r="A1577" s="68" t="s">
        <v>59</v>
      </c>
      <c r="B1577" s="66">
        <v>1.5944972E7</v>
      </c>
      <c r="C1577" s="66" t="s">
        <v>6227</v>
      </c>
      <c r="D1577" s="66" t="s">
        <v>312</v>
      </c>
      <c r="E1577" s="66" t="s">
        <v>6228</v>
      </c>
      <c r="F1577" s="66" t="s">
        <v>6229</v>
      </c>
      <c r="G1577" s="66">
        <v>1385.0</v>
      </c>
      <c r="H1577" s="66">
        <v>2.0000522E7</v>
      </c>
      <c r="I1577" s="66">
        <v>0.0</v>
      </c>
      <c r="J1577" s="66">
        <v>1.0</v>
      </c>
      <c r="K1577" s="67"/>
      <c r="L1577" s="67"/>
      <c r="M1577" s="68" t="s">
        <v>6230</v>
      </c>
      <c r="N1577" s="66">
        <v>235959.0</v>
      </c>
      <c r="O1577" s="66">
        <v>2.0000522E7</v>
      </c>
      <c r="P1577" s="66"/>
      <c r="Q1577" s="66">
        <v>60.0</v>
      </c>
      <c r="R1577" s="66">
        <v>2.0000522E7</v>
      </c>
      <c r="S1577" s="70">
        <v>1.0</v>
      </c>
      <c r="T1577" s="70">
        <v>0.0</v>
      </c>
      <c r="U1577" s="71" t="s">
        <v>2608</v>
      </c>
      <c r="V1577" s="71" t="s">
        <v>2609</v>
      </c>
      <c r="W1577" s="71" t="s">
        <v>51</v>
      </c>
      <c r="X1577" s="72"/>
      <c r="Y1577" s="66" t="s">
        <v>16</v>
      </c>
    </row>
    <row r="1578">
      <c r="A1578" s="66" t="s">
        <v>40</v>
      </c>
      <c r="B1578" s="66">
        <v>9024945.0</v>
      </c>
      <c r="C1578" s="66" t="s">
        <v>578</v>
      </c>
      <c r="D1578" s="66" t="s">
        <v>579</v>
      </c>
      <c r="E1578" s="66" t="s">
        <v>580</v>
      </c>
      <c r="F1578" s="66" t="s">
        <v>6231</v>
      </c>
      <c r="G1578" s="66">
        <v>972.0</v>
      </c>
      <c r="H1578" s="66">
        <v>2.0190323E7</v>
      </c>
      <c r="I1578" s="66">
        <v>0.0</v>
      </c>
      <c r="J1578" s="66">
        <v>18.0</v>
      </c>
      <c r="K1578" s="67"/>
      <c r="L1578" s="67"/>
      <c r="M1578" s="68" t="s">
        <v>6232</v>
      </c>
      <c r="N1578" s="66">
        <v>235959.0</v>
      </c>
      <c r="O1578" s="66">
        <v>2.0190323E7</v>
      </c>
      <c r="P1578" s="66"/>
      <c r="Q1578" s="66">
        <v>57.0</v>
      </c>
      <c r="R1578" s="66">
        <v>2.0190323E7</v>
      </c>
      <c r="S1578" s="69">
        <v>1.0</v>
      </c>
      <c r="T1578" s="69">
        <v>1.0</v>
      </c>
      <c r="U1578" s="71" t="s">
        <v>2608</v>
      </c>
      <c r="V1578" s="71" t="s">
        <v>2609</v>
      </c>
      <c r="W1578" s="71" t="s">
        <v>51</v>
      </c>
      <c r="X1578" s="72"/>
      <c r="Y1578" s="65" t="s">
        <v>22</v>
      </c>
    </row>
    <row r="1579">
      <c r="A1579" s="66" t="s">
        <v>62</v>
      </c>
      <c r="B1579" s="66">
        <v>2.492751E7</v>
      </c>
      <c r="C1579" s="66" t="s">
        <v>6233</v>
      </c>
      <c r="D1579" s="66" t="s">
        <v>1499</v>
      </c>
      <c r="E1579" s="66" t="s">
        <v>6234</v>
      </c>
      <c r="F1579" s="66" t="s">
        <v>6235</v>
      </c>
      <c r="G1579" s="66">
        <v>148.0</v>
      </c>
      <c r="H1579" s="66">
        <v>2.0190217E7</v>
      </c>
      <c r="I1579" s="66">
        <v>0.0</v>
      </c>
      <c r="J1579" s="66">
        <v>2.0</v>
      </c>
      <c r="K1579" s="67"/>
      <c r="L1579" s="67"/>
      <c r="M1579" s="66" t="s">
        <v>121</v>
      </c>
      <c r="N1579" s="66">
        <v>235959.0</v>
      </c>
      <c r="O1579" s="66">
        <v>2.0190217E7</v>
      </c>
      <c r="P1579" s="66"/>
      <c r="Q1579" s="66">
        <v>3.0</v>
      </c>
      <c r="R1579" s="66">
        <v>2.0190217E7</v>
      </c>
      <c r="S1579" s="69">
        <v>1.0</v>
      </c>
      <c r="T1579" s="69">
        <v>1.0</v>
      </c>
      <c r="U1579" s="71" t="s">
        <v>2608</v>
      </c>
      <c r="V1579" s="71" t="s">
        <v>2609</v>
      </c>
      <c r="W1579" s="71" t="s">
        <v>51</v>
      </c>
      <c r="X1579" s="72"/>
      <c r="Y1579" s="65" t="s">
        <v>22</v>
      </c>
    </row>
    <row r="1580">
      <c r="A1580" s="65" t="s">
        <v>60</v>
      </c>
      <c r="B1580" s="66">
        <v>4.4110205E8</v>
      </c>
      <c r="C1580" s="65" t="s">
        <v>6236</v>
      </c>
      <c r="D1580" s="65" t="s">
        <v>413</v>
      </c>
      <c r="E1580" s="65" t="s">
        <v>6237</v>
      </c>
      <c r="F1580" s="66" t="s">
        <v>6238</v>
      </c>
      <c r="G1580" s="66">
        <v>924.0</v>
      </c>
      <c r="H1580" s="66">
        <v>2.0190104E7</v>
      </c>
      <c r="I1580" s="66">
        <v>0.0</v>
      </c>
      <c r="J1580" s="66">
        <v>9.0</v>
      </c>
      <c r="K1580" s="67"/>
      <c r="L1580" s="67"/>
      <c r="M1580" s="66" t="s">
        <v>121</v>
      </c>
      <c r="N1580" s="66">
        <v>235959.0</v>
      </c>
      <c r="O1580" s="66">
        <v>2.0190104E7</v>
      </c>
      <c r="P1580" s="67"/>
      <c r="Q1580" s="66">
        <v>40.0</v>
      </c>
      <c r="R1580" s="66">
        <v>2.0190104E7</v>
      </c>
      <c r="S1580" s="70">
        <v>1.0</v>
      </c>
      <c r="T1580" s="70">
        <v>0.0</v>
      </c>
      <c r="U1580" s="71" t="s">
        <v>2608</v>
      </c>
      <c r="V1580" s="71" t="s">
        <v>2609</v>
      </c>
      <c r="W1580" s="71" t="s">
        <v>51</v>
      </c>
      <c r="X1580" s="65"/>
      <c r="Y1580" s="66" t="s">
        <v>16</v>
      </c>
    </row>
    <row r="1581">
      <c r="A1581" s="73" t="s">
        <v>24</v>
      </c>
      <c r="B1581" s="66">
        <v>4.5482971E7</v>
      </c>
      <c r="C1581" s="65" t="s">
        <v>6239</v>
      </c>
      <c r="D1581" s="65" t="s">
        <v>312</v>
      </c>
      <c r="E1581" s="65" t="s">
        <v>6240</v>
      </c>
      <c r="F1581" s="66" t="s">
        <v>6241</v>
      </c>
      <c r="G1581" s="66">
        <v>1048.0</v>
      </c>
      <c r="H1581" s="66">
        <v>2.0160617E7</v>
      </c>
      <c r="I1581" s="66">
        <v>0.0</v>
      </c>
      <c r="J1581" s="66">
        <v>16.0</v>
      </c>
      <c r="K1581" s="67"/>
      <c r="L1581" s="67"/>
      <c r="M1581" s="68" t="s">
        <v>6242</v>
      </c>
      <c r="N1581" s="66">
        <v>235959.0</v>
      </c>
      <c r="O1581" s="66">
        <v>2.0160617E7</v>
      </c>
      <c r="P1581" s="66" t="s">
        <v>1036</v>
      </c>
      <c r="Q1581" s="66">
        <v>62.0</v>
      </c>
      <c r="R1581" s="66">
        <v>2.0160617E7</v>
      </c>
      <c r="S1581" s="70">
        <v>1.0</v>
      </c>
      <c r="T1581" s="70">
        <v>0.0</v>
      </c>
      <c r="U1581" s="71" t="s">
        <v>2608</v>
      </c>
      <c r="V1581" s="71" t="s">
        <v>2609</v>
      </c>
      <c r="W1581" s="71" t="s">
        <v>51</v>
      </c>
      <c r="X1581" s="72"/>
      <c r="Y1581" s="66" t="s">
        <v>16</v>
      </c>
    </row>
    <row r="1582">
      <c r="A1582" s="66" t="s">
        <v>60</v>
      </c>
      <c r="B1582" s="66">
        <v>2.91521856E8</v>
      </c>
      <c r="C1582" s="66" t="s">
        <v>6243</v>
      </c>
      <c r="D1582" s="66" t="s">
        <v>244</v>
      </c>
      <c r="E1582" s="66" t="s">
        <v>6244</v>
      </c>
      <c r="F1582" s="66" t="s">
        <v>6245</v>
      </c>
      <c r="G1582" s="66">
        <v>680.0</v>
      </c>
      <c r="H1582" s="66">
        <v>2.010092E7</v>
      </c>
      <c r="I1582" s="66">
        <v>0.0</v>
      </c>
      <c r="J1582" s="66">
        <v>1.0</v>
      </c>
      <c r="K1582" s="67"/>
      <c r="L1582" s="67"/>
      <c r="M1582" s="68" t="s">
        <v>6246</v>
      </c>
      <c r="N1582" s="66">
        <v>235959.0</v>
      </c>
      <c r="O1582" s="66">
        <v>2.010092E7</v>
      </c>
      <c r="P1582" s="66"/>
      <c r="Q1582" s="66">
        <v>30.0</v>
      </c>
      <c r="R1582" s="66">
        <v>2.010092E7</v>
      </c>
      <c r="S1582" s="70">
        <v>1.0</v>
      </c>
      <c r="T1582" s="70">
        <v>0.0</v>
      </c>
      <c r="U1582" s="71" t="s">
        <v>2608</v>
      </c>
      <c r="V1582" s="71" t="s">
        <v>2609</v>
      </c>
      <c r="W1582" s="71" t="s">
        <v>51</v>
      </c>
      <c r="X1582" s="72"/>
      <c r="Y1582" s="66" t="s">
        <v>16</v>
      </c>
    </row>
    <row r="1583">
      <c r="A1583" s="66" t="s">
        <v>60</v>
      </c>
      <c r="B1583" s="66">
        <v>2.1739647E7</v>
      </c>
      <c r="C1583" s="66" t="s">
        <v>6247</v>
      </c>
      <c r="D1583" s="66" t="s">
        <v>2119</v>
      </c>
      <c r="E1583" s="66" t="s">
        <v>6248</v>
      </c>
      <c r="F1583" s="66" t="s">
        <v>6249</v>
      </c>
      <c r="G1583" s="66">
        <v>1536.0</v>
      </c>
      <c r="H1583" s="66">
        <v>2.0000713E7</v>
      </c>
      <c r="I1583" s="66">
        <v>0.0</v>
      </c>
      <c r="J1583" s="66">
        <v>1.0</v>
      </c>
      <c r="K1583" s="67"/>
      <c r="L1583" s="67"/>
      <c r="M1583" s="68" t="s">
        <v>6250</v>
      </c>
      <c r="N1583" s="66">
        <v>235959.0</v>
      </c>
      <c r="O1583" s="66">
        <v>2.0000713E7</v>
      </c>
      <c r="P1583" s="67"/>
      <c r="Q1583" s="66">
        <v>92.0</v>
      </c>
      <c r="R1583" s="66">
        <v>2.0000713E7</v>
      </c>
      <c r="S1583" s="69">
        <v>1.0</v>
      </c>
      <c r="T1583" s="69">
        <v>1.0</v>
      </c>
      <c r="U1583" s="71" t="s">
        <v>2608</v>
      </c>
      <c r="V1583" s="71" t="s">
        <v>2609</v>
      </c>
      <c r="W1583" s="71" t="s">
        <v>51</v>
      </c>
      <c r="X1583" s="72"/>
      <c r="Y1583" s="65" t="s">
        <v>22</v>
      </c>
    </row>
    <row r="1584">
      <c r="A1584" s="66" t="s">
        <v>26</v>
      </c>
      <c r="B1584" s="66">
        <v>2967999.0</v>
      </c>
      <c r="C1584" s="66" t="s">
        <v>6251</v>
      </c>
      <c r="D1584" s="66" t="s">
        <v>244</v>
      </c>
      <c r="E1584" s="66" t="s">
        <v>6252</v>
      </c>
      <c r="F1584" s="66" t="s">
        <v>6253</v>
      </c>
      <c r="G1584" s="66">
        <v>283.0</v>
      </c>
      <c r="H1584" s="66">
        <v>2.0121127E7</v>
      </c>
      <c r="I1584" s="66">
        <v>0.0</v>
      </c>
      <c r="J1584" s="66">
        <v>7.0</v>
      </c>
      <c r="K1584" s="67"/>
      <c r="L1584" s="67"/>
      <c r="M1584" s="68" t="s">
        <v>6254</v>
      </c>
      <c r="N1584" s="66">
        <v>235959.0</v>
      </c>
      <c r="O1584" s="66">
        <v>2.0121127E7</v>
      </c>
      <c r="P1584" s="66" t="s">
        <v>26</v>
      </c>
      <c r="Q1584" s="66">
        <v>12.0</v>
      </c>
      <c r="R1584" s="66">
        <v>2.0121127E7</v>
      </c>
      <c r="S1584" s="70">
        <v>1.0</v>
      </c>
      <c r="T1584" s="70">
        <v>0.0</v>
      </c>
      <c r="U1584" s="71" t="s">
        <v>2608</v>
      </c>
      <c r="V1584" s="71" t="s">
        <v>2609</v>
      </c>
      <c r="W1584" s="71" t="s">
        <v>51</v>
      </c>
      <c r="X1584" s="72"/>
      <c r="Y1584" s="66" t="s">
        <v>16</v>
      </c>
    </row>
    <row r="1585">
      <c r="A1585" s="68" t="s">
        <v>19</v>
      </c>
      <c r="B1585" s="66">
        <v>1084261.0</v>
      </c>
      <c r="C1585" s="66" t="s">
        <v>6255</v>
      </c>
      <c r="D1585" s="66" t="s">
        <v>1499</v>
      </c>
      <c r="E1585" s="66" t="s">
        <v>6256</v>
      </c>
      <c r="F1585" s="66" t="s">
        <v>6257</v>
      </c>
      <c r="G1585" s="66">
        <v>292.0</v>
      </c>
      <c r="H1585" s="66">
        <v>2.0130902E7</v>
      </c>
      <c r="I1585" s="66">
        <v>0.0</v>
      </c>
      <c r="J1585" s="66">
        <v>7.0</v>
      </c>
      <c r="K1585" s="67"/>
      <c r="L1585" s="67"/>
      <c r="M1585" s="68" t="s">
        <v>6258</v>
      </c>
      <c r="N1585" s="66">
        <v>235959.0</v>
      </c>
      <c r="O1585" s="66">
        <v>2.0130902E7</v>
      </c>
      <c r="P1585" s="66" t="s">
        <v>459</v>
      </c>
      <c r="Q1585" s="66">
        <v>14.0</v>
      </c>
      <c r="R1585" s="66">
        <v>2.0130902E7</v>
      </c>
      <c r="S1585" s="69">
        <v>1.0</v>
      </c>
      <c r="T1585" s="69">
        <v>1.0</v>
      </c>
      <c r="U1585" s="71" t="s">
        <v>2608</v>
      </c>
      <c r="V1585" s="71" t="s">
        <v>2609</v>
      </c>
      <c r="W1585" s="71" t="s">
        <v>51</v>
      </c>
      <c r="X1585" s="71"/>
      <c r="Y1585" s="65" t="s">
        <v>22</v>
      </c>
    </row>
    <row r="1586">
      <c r="A1586" s="66" t="s">
        <v>37</v>
      </c>
      <c r="B1586" s="66">
        <v>1.6709918E7</v>
      </c>
      <c r="C1586" s="66" t="s">
        <v>6259</v>
      </c>
      <c r="D1586" s="66" t="s">
        <v>423</v>
      </c>
      <c r="E1586" s="66" t="s">
        <v>6260</v>
      </c>
      <c r="F1586" s="66" t="s">
        <v>6261</v>
      </c>
      <c r="G1586" s="66">
        <v>253.0</v>
      </c>
      <c r="H1586" s="66">
        <v>2.0090822E7</v>
      </c>
      <c r="I1586" s="66">
        <v>0.0</v>
      </c>
      <c r="J1586" s="66">
        <v>2.0</v>
      </c>
      <c r="K1586" s="67"/>
      <c r="L1586" s="67"/>
      <c r="M1586" s="66" t="s">
        <v>121</v>
      </c>
      <c r="N1586" s="66">
        <v>235959.0</v>
      </c>
      <c r="O1586" s="66">
        <v>2.0090822E7</v>
      </c>
      <c r="P1586" s="67"/>
      <c r="Q1586" s="66">
        <v>14.0</v>
      </c>
      <c r="R1586" s="66">
        <v>2.0090822E7</v>
      </c>
      <c r="S1586" s="70">
        <v>1.0</v>
      </c>
      <c r="T1586" s="70">
        <v>0.0</v>
      </c>
      <c r="U1586" s="71" t="s">
        <v>2608</v>
      </c>
      <c r="V1586" s="71" t="s">
        <v>2609</v>
      </c>
      <c r="W1586" s="71" t="s">
        <v>51</v>
      </c>
      <c r="X1586" s="67"/>
      <c r="Y1586" s="66" t="s">
        <v>16</v>
      </c>
    </row>
    <row r="1587">
      <c r="A1587" s="66" t="s">
        <v>60</v>
      </c>
      <c r="B1587" s="66">
        <v>4.35480462E8</v>
      </c>
      <c r="C1587" s="66" t="s">
        <v>583</v>
      </c>
      <c r="D1587" s="66" t="s">
        <v>312</v>
      </c>
      <c r="E1587" s="66" t="s">
        <v>584</v>
      </c>
      <c r="F1587" s="66" t="s">
        <v>6014</v>
      </c>
      <c r="G1587" s="66">
        <v>1670.0</v>
      </c>
      <c r="H1587" s="66">
        <v>2.0180907E7</v>
      </c>
      <c r="I1587" s="66">
        <v>0.0</v>
      </c>
      <c r="J1587" s="66">
        <v>2.0</v>
      </c>
      <c r="K1587" s="67"/>
      <c r="L1587" s="67"/>
      <c r="M1587" s="68" t="s">
        <v>6015</v>
      </c>
      <c r="N1587" s="66">
        <v>235959.0</v>
      </c>
      <c r="O1587" s="66">
        <v>2.0180907E7</v>
      </c>
      <c r="P1587" s="67"/>
      <c r="Q1587" s="66">
        <v>94.0</v>
      </c>
      <c r="R1587" s="66">
        <v>2.0180907E7</v>
      </c>
      <c r="S1587" s="70">
        <v>1.0</v>
      </c>
      <c r="T1587" s="70">
        <v>0.0</v>
      </c>
      <c r="U1587" s="71" t="s">
        <v>2608</v>
      </c>
      <c r="V1587" s="71" t="s">
        <v>2609</v>
      </c>
      <c r="W1587" s="71" t="s">
        <v>51</v>
      </c>
      <c r="X1587" s="72"/>
      <c r="Y1587" s="66" t="s">
        <v>16</v>
      </c>
    </row>
    <row r="1588">
      <c r="A1588" s="68" t="s">
        <v>24</v>
      </c>
      <c r="B1588" s="66">
        <v>6.2951281E7</v>
      </c>
      <c r="C1588" s="66" t="s">
        <v>6262</v>
      </c>
      <c r="D1588" s="66" t="s">
        <v>413</v>
      </c>
      <c r="E1588" s="66" t="s">
        <v>6263</v>
      </c>
      <c r="F1588" s="66" t="s">
        <v>6264</v>
      </c>
      <c r="G1588" s="66">
        <v>819.0</v>
      </c>
      <c r="H1588" s="66">
        <v>2.0190413E7</v>
      </c>
      <c r="I1588" s="66">
        <v>0.0</v>
      </c>
      <c r="J1588" s="66">
        <v>12.0</v>
      </c>
      <c r="K1588" s="67"/>
      <c r="L1588" s="67"/>
      <c r="M1588" s="68" t="s">
        <v>6265</v>
      </c>
      <c r="N1588" s="66">
        <v>235959.0</v>
      </c>
      <c r="O1588" s="66">
        <v>2.0190413E7</v>
      </c>
      <c r="P1588" s="68" t="s">
        <v>6266</v>
      </c>
      <c r="Q1588" s="66">
        <v>50.0</v>
      </c>
      <c r="R1588" s="66">
        <v>2.0190413E7</v>
      </c>
      <c r="S1588" s="70">
        <v>1.0</v>
      </c>
      <c r="T1588" s="70">
        <v>0.0</v>
      </c>
      <c r="U1588" s="71" t="s">
        <v>2608</v>
      </c>
      <c r="V1588" s="71" t="s">
        <v>2609</v>
      </c>
      <c r="W1588" s="71" t="s">
        <v>51</v>
      </c>
      <c r="X1588" s="72"/>
      <c r="Y1588" s="66" t="s">
        <v>16</v>
      </c>
    </row>
    <row r="1589">
      <c r="A1589" s="66" t="s">
        <v>60</v>
      </c>
      <c r="B1589" s="66">
        <v>1.91401819E8</v>
      </c>
      <c r="C1589" s="66" t="s">
        <v>6267</v>
      </c>
      <c r="D1589" s="66" t="s">
        <v>312</v>
      </c>
      <c r="E1589" s="66" t="s">
        <v>6268</v>
      </c>
      <c r="F1589" s="66" t="s">
        <v>6269</v>
      </c>
      <c r="G1589" s="66">
        <v>1806.0</v>
      </c>
      <c r="H1589" s="66">
        <v>2.0060617E7</v>
      </c>
      <c r="I1589" s="66">
        <v>0.0</v>
      </c>
      <c r="J1589" s="66">
        <v>1.0</v>
      </c>
      <c r="K1589" s="67"/>
      <c r="L1589" s="67"/>
      <c r="M1589" s="68" t="s">
        <v>6270</v>
      </c>
      <c r="N1589" s="66">
        <v>235959.0</v>
      </c>
      <c r="O1589" s="66">
        <v>2.0060617E7</v>
      </c>
      <c r="P1589" s="67"/>
      <c r="Q1589" s="66">
        <v>94.0</v>
      </c>
      <c r="R1589" s="66">
        <v>2.0060617E7</v>
      </c>
      <c r="S1589" s="70">
        <v>1.0</v>
      </c>
      <c r="T1589" s="70">
        <v>0.0</v>
      </c>
      <c r="U1589" s="71" t="s">
        <v>2608</v>
      </c>
      <c r="V1589" s="71" t="s">
        <v>2609</v>
      </c>
      <c r="W1589" s="71" t="s">
        <v>51</v>
      </c>
      <c r="X1589" s="72"/>
      <c r="Y1589" s="66" t="s">
        <v>16</v>
      </c>
    </row>
    <row r="1590">
      <c r="A1590" s="66" t="s">
        <v>17</v>
      </c>
      <c r="B1590" s="66">
        <v>40732.0</v>
      </c>
      <c r="C1590" s="66" t="s">
        <v>6271</v>
      </c>
      <c r="D1590" s="66" t="s">
        <v>2255</v>
      </c>
      <c r="E1590" s="66" t="s">
        <v>6272</v>
      </c>
      <c r="F1590" s="66" t="s">
        <v>6273</v>
      </c>
      <c r="G1590" s="66">
        <v>783.0</v>
      </c>
      <c r="H1590" s="66">
        <v>2.0140416E7</v>
      </c>
      <c r="I1590" s="66">
        <v>0.0</v>
      </c>
      <c r="J1590" s="66">
        <v>9.0</v>
      </c>
      <c r="K1590" s="67"/>
      <c r="L1590" s="67"/>
      <c r="M1590" s="68" t="s">
        <v>6274</v>
      </c>
      <c r="N1590" s="66">
        <v>235959.0</v>
      </c>
      <c r="O1590" s="66">
        <v>2.0140416E7</v>
      </c>
      <c r="P1590" s="66" t="s">
        <v>6275</v>
      </c>
      <c r="Q1590" s="66">
        <v>36.0</v>
      </c>
      <c r="R1590" s="66">
        <v>2.0140416E7</v>
      </c>
      <c r="S1590" s="69">
        <v>1.0</v>
      </c>
      <c r="T1590" s="69">
        <v>1.0</v>
      </c>
      <c r="U1590" s="71" t="s">
        <v>2608</v>
      </c>
      <c r="V1590" s="71" t="s">
        <v>2609</v>
      </c>
      <c r="W1590" s="71" t="s">
        <v>49</v>
      </c>
      <c r="X1590" s="72"/>
      <c r="Y1590" s="66" t="s">
        <v>18</v>
      </c>
    </row>
    <row r="1591">
      <c r="A1591" s="73" t="s">
        <v>66</v>
      </c>
      <c r="B1591" s="66">
        <v>6518995.0</v>
      </c>
      <c r="C1591" s="65" t="s">
        <v>6276</v>
      </c>
      <c r="D1591" s="65" t="s">
        <v>423</v>
      </c>
      <c r="E1591" s="65" t="s">
        <v>6277</v>
      </c>
      <c r="F1591" s="66" t="s">
        <v>6278</v>
      </c>
      <c r="G1591" s="66">
        <v>233.0</v>
      </c>
      <c r="H1591" s="66">
        <v>2.0090612E7</v>
      </c>
      <c r="I1591" s="66">
        <v>0.0</v>
      </c>
      <c r="J1591" s="66">
        <v>6.0</v>
      </c>
      <c r="K1591" s="67"/>
      <c r="L1591" s="67"/>
      <c r="M1591" s="66" t="s">
        <v>121</v>
      </c>
      <c r="N1591" s="66">
        <v>235959.0</v>
      </c>
      <c r="O1591" s="66">
        <v>2.0090612E7</v>
      </c>
      <c r="P1591" s="67"/>
      <c r="Q1591" s="66">
        <v>20.0</v>
      </c>
      <c r="R1591" s="66">
        <v>2.0090612E7</v>
      </c>
      <c r="S1591" s="70">
        <v>1.0</v>
      </c>
      <c r="T1591" s="70">
        <v>0.0</v>
      </c>
      <c r="U1591" s="71" t="s">
        <v>2608</v>
      </c>
      <c r="V1591" s="71" t="s">
        <v>2609</v>
      </c>
      <c r="W1591" s="71" t="s">
        <v>51</v>
      </c>
      <c r="X1591" s="72"/>
      <c r="Y1591" s="66" t="s">
        <v>16</v>
      </c>
    </row>
    <row r="1592">
      <c r="A1592" s="65" t="s">
        <v>60</v>
      </c>
      <c r="B1592" s="66">
        <v>3.34937758E8</v>
      </c>
      <c r="C1592" s="65" t="s">
        <v>6279</v>
      </c>
      <c r="D1592" s="65" t="s">
        <v>423</v>
      </c>
      <c r="E1592" s="65" t="s">
        <v>6280</v>
      </c>
      <c r="F1592" s="66" t="s">
        <v>6281</v>
      </c>
      <c r="G1592" s="66">
        <v>426.0</v>
      </c>
      <c r="H1592" s="66">
        <v>2.0130128E7</v>
      </c>
      <c r="I1592" s="66">
        <v>0.0</v>
      </c>
      <c r="J1592" s="66">
        <v>1.0</v>
      </c>
      <c r="K1592" s="67"/>
      <c r="L1592" s="67"/>
      <c r="M1592" s="68" t="s">
        <v>6282</v>
      </c>
      <c r="N1592" s="66">
        <v>235959.0</v>
      </c>
      <c r="O1592" s="66">
        <v>2.0130128E7</v>
      </c>
      <c r="P1592" s="67"/>
      <c r="Q1592" s="66">
        <v>24.0</v>
      </c>
      <c r="R1592" s="66">
        <v>2.0130128E7</v>
      </c>
      <c r="S1592" s="70">
        <v>1.0</v>
      </c>
      <c r="T1592" s="70">
        <v>0.0</v>
      </c>
      <c r="U1592" s="71" t="s">
        <v>2608</v>
      </c>
      <c r="V1592" s="71" t="s">
        <v>2609</v>
      </c>
      <c r="W1592" s="71" t="s">
        <v>51</v>
      </c>
      <c r="X1592" s="72"/>
      <c r="Y1592" s="66" t="s">
        <v>16</v>
      </c>
    </row>
    <row r="1593">
      <c r="A1593" s="66" t="s">
        <v>60</v>
      </c>
      <c r="B1593" s="66">
        <v>3.67059353E8</v>
      </c>
      <c r="C1593" s="66" t="s">
        <v>6283</v>
      </c>
      <c r="D1593" s="66" t="s">
        <v>312</v>
      </c>
      <c r="E1593" s="66" t="s">
        <v>6284</v>
      </c>
      <c r="F1593" s="66" t="s">
        <v>6285</v>
      </c>
      <c r="G1593" s="66">
        <v>518.0</v>
      </c>
      <c r="H1593" s="66">
        <v>2.0141116E7</v>
      </c>
      <c r="I1593" s="66">
        <v>0.0</v>
      </c>
      <c r="J1593" s="66">
        <v>1.0</v>
      </c>
      <c r="K1593" s="67"/>
      <c r="L1593" s="67"/>
      <c r="M1593" s="68" t="s">
        <v>6286</v>
      </c>
      <c r="N1593" s="66">
        <v>235959.0</v>
      </c>
      <c r="O1593" s="66">
        <v>2.0141116E7</v>
      </c>
      <c r="P1593" s="66"/>
      <c r="Q1593" s="66">
        <v>28.0</v>
      </c>
      <c r="R1593" s="66">
        <v>2.0141116E7</v>
      </c>
      <c r="S1593" s="70">
        <v>1.0</v>
      </c>
      <c r="T1593" s="70">
        <v>0.0</v>
      </c>
      <c r="U1593" s="71" t="s">
        <v>2608</v>
      </c>
      <c r="V1593" s="71" t="s">
        <v>2609</v>
      </c>
      <c r="W1593" s="71" t="s">
        <v>51</v>
      </c>
      <c r="X1593" s="72"/>
      <c r="Y1593" s="66" t="s">
        <v>16</v>
      </c>
    </row>
    <row r="1594">
      <c r="A1594" s="66" t="s">
        <v>79</v>
      </c>
      <c r="B1594" s="66">
        <v>1.42920703E8</v>
      </c>
      <c r="C1594" s="66" t="s">
        <v>6287</v>
      </c>
      <c r="D1594" s="66" t="s">
        <v>312</v>
      </c>
      <c r="E1594" s="66" t="s">
        <v>6288</v>
      </c>
      <c r="F1594" s="66" t="s">
        <v>6289</v>
      </c>
      <c r="G1594" s="66">
        <v>997.0</v>
      </c>
      <c r="H1594" s="66">
        <v>2.0190515E7</v>
      </c>
      <c r="I1594" s="66">
        <v>0.0</v>
      </c>
      <c r="J1594" s="66">
        <v>23.0</v>
      </c>
      <c r="K1594" s="67"/>
      <c r="L1594" s="67"/>
      <c r="M1594" s="68" t="s">
        <v>6290</v>
      </c>
      <c r="N1594" s="66">
        <v>235959.0</v>
      </c>
      <c r="O1594" s="66">
        <v>2.0190515E7</v>
      </c>
      <c r="P1594" s="66" t="s">
        <v>3175</v>
      </c>
      <c r="Q1594" s="66">
        <v>46.0</v>
      </c>
      <c r="R1594" s="66">
        <v>2.0190515E7</v>
      </c>
      <c r="S1594" s="70">
        <v>1.0</v>
      </c>
      <c r="T1594" s="70">
        <v>0.0</v>
      </c>
      <c r="U1594" s="71" t="s">
        <v>2608</v>
      </c>
      <c r="V1594" s="71" t="s">
        <v>2609</v>
      </c>
      <c r="W1594" s="71" t="s">
        <v>51</v>
      </c>
      <c r="X1594" s="72"/>
      <c r="Y1594" s="66" t="s">
        <v>16</v>
      </c>
    </row>
    <row r="1595">
      <c r="A1595" s="66" t="s">
        <v>60</v>
      </c>
      <c r="B1595" s="66">
        <v>7.0351853E7</v>
      </c>
      <c r="C1595" s="66" t="s">
        <v>6291</v>
      </c>
      <c r="D1595" s="66" t="s">
        <v>776</v>
      </c>
      <c r="E1595" s="66" t="s">
        <v>6292</v>
      </c>
      <c r="F1595" s="66" t="s">
        <v>6293</v>
      </c>
      <c r="G1595" s="66">
        <v>487.0</v>
      </c>
      <c r="H1595" s="66">
        <v>2.0020219E7</v>
      </c>
      <c r="I1595" s="66">
        <v>0.0</v>
      </c>
      <c r="J1595" s="66">
        <v>1.0</v>
      </c>
      <c r="K1595" s="67"/>
      <c r="L1595" s="67"/>
      <c r="M1595" s="68" t="s">
        <v>6294</v>
      </c>
      <c r="N1595" s="66">
        <v>235959.0</v>
      </c>
      <c r="O1595" s="66">
        <v>2.0020219E7</v>
      </c>
      <c r="P1595" s="67"/>
      <c r="Q1595" s="66">
        <v>23.0</v>
      </c>
      <c r="R1595" s="66">
        <v>2.0020219E7</v>
      </c>
      <c r="S1595" s="70">
        <v>1.0</v>
      </c>
      <c r="T1595" s="70">
        <v>0.0</v>
      </c>
      <c r="U1595" s="71" t="s">
        <v>2608</v>
      </c>
      <c r="V1595" s="71" t="s">
        <v>2609</v>
      </c>
      <c r="W1595" s="71" t="s">
        <v>51</v>
      </c>
      <c r="X1595" s="72"/>
      <c r="Y1595" s="66" t="s">
        <v>16</v>
      </c>
    </row>
    <row r="1596">
      <c r="A1596" s="65" t="s">
        <v>60</v>
      </c>
      <c r="B1596" s="66">
        <v>2.35821038E8</v>
      </c>
      <c r="C1596" s="65" t="s">
        <v>6295</v>
      </c>
      <c r="D1596" s="65" t="s">
        <v>413</v>
      </c>
      <c r="E1596" s="65" t="s">
        <v>6296</v>
      </c>
      <c r="F1596" s="66" t="s">
        <v>6297</v>
      </c>
      <c r="G1596" s="66">
        <v>354.0</v>
      </c>
      <c r="H1596" s="66">
        <v>2.0080307E7</v>
      </c>
      <c r="I1596" s="66">
        <v>0.0</v>
      </c>
      <c r="J1596" s="66">
        <v>1.0</v>
      </c>
      <c r="K1596" s="67"/>
      <c r="L1596" s="67"/>
      <c r="M1596" s="68" t="s">
        <v>6298</v>
      </c>
      <c r="N1596" s="66">
        <v>235959.0</v>
      </c>
      <c r="O1596" s="66">
        <v>2.0080307E7</v>
      </c>
      <c r="P1596" s="67"/>
      <c r="Q1596" s="66">
        <v>18.0</v>
      </c>
      <c r="R1596" s="66">
        <v>2.0080307E7</v>
      </c>
      <c r="S1596" s="70">
        <v>1.0</v>
      </c>
      <c r="T1596" s="70">
        <v>0.0</v>
      </c>
      <c r="U1596" s="71" t="s">
        <v>2608</v>
      </c>
      <c r="V1596" s="71" t="s">
        <v>2609</v>
      </c>
      <c r="W1596" s="71" t="s">
        <v>51</v>
      </c>
      <c r="X1596" s="65"/>
      <c r="Y1596" s="66" t="s">
        <v>16</v>
      </c>
    </row>
    <row r="1597">
      <c r="A1597" s="68" t="s">
        <v>24</v>
      </c>
      <c r="B1597" s="66">
        <v>3.3959021E7</v>
      </c>
      <c r="C1597" s="66" t="s">
        <v>6299</v>
      </c>
      <c r="D1597" s="66" t="s">
        <v>312</v>
      </c>
      <c r="E1597" s="66" t="s">
        <v>6300</v>
      </c>
      <c r="F1597" s="66" t="s">
        <v>6301</v>
      </c>
      <c r="G1597" s="66">
        <v>792.0</v>
      </c>
      <c r="H1597" s="66">
        <v>2.014062E7</v>
      </c>
      <c r="I1597" s="66">
        <v>0.0</v>
      </c>
      <c r="J1597" s="66">
        <v>8.0</v>
      </c>
      <c r="K1597" s="67"/>
      <c r="L1597" s="67"/>
      <c r="M1597" s="68" t="s">
        <v>6302</v>
      </c>
      <c r="N1597" s="66">
        <v>235959.0</v>
      </c>
      <c r="O1597" s="66">
        <v>2.014062E7</v>
      </c>
      <c r="P1597" s="66" t="s">
        <v>2906</v>
      </c>
      <c r="Q1597" s="66">
        <v>49.0</v>
      </c>
      <c r="R1597" s="66">
        <v>2.014062E7</v>
      </c>
      <c r="S1597" s="70">
        <v>1.0</v>
      </c>
      <c r="T1597" s="70">
        <v>0.0</v>
      </c>
      <c r="U1597" s="71" t="s">
        <v>2608</v>
      </c>
      <c r="V1597" s="71" t="s">
        <v>2609</v>
      </c>
      <c r="W1597" s="71" t="s">
        <v>51</v>
      </c>
      <c r="X1597" s="67"/>
      <c r="Y1597" s="66" t="s">
        <v>16</v>
      </c>
    </row>
    <row r="1598">
      <c r="A1598" s="73" t="s">
        <v>79</v>
      </c>
      <c r="B1598" s="66">
        <v>7.9012497E7</v>
      </c>
      <c r="C1598" s="65" t="s">
        <v>6303</v>
      </c>
      <c r="D1598" s="65" t="s">
        <v>639</v>
      </c>
      <c r="E1598" s="65" t="s">
        <v>6304</v>
      </c>
      <c r="F1598" s="66" t="s">
        <v>6305</v>
      </c>
      <c r="G1598" s="66">
        <v>276.0</v>
      </c>
      <c r="H1598" s="66">
        <v>2.0140513E7</v>
      </c>
      <c r="I1598" s="66">
        <v>0.0</v>
      </c>
      <c r="J1598" s="66">
        <v>3.0</v>
      </c>
      <c r="K1598" s="67"/>
      <c r="L1598" s="67"/>
      <c r="M1598" s="68" t="s">
        <v>6306</v>
      </c>
      <c r="N1598" s="66">
        <v>235959.0</v>
      </c>
      <c r="O1598" s="66">
        <v>2.0140513E7</v>
      </c>
      <c r="P1598" s="66" t="s">
        <v>6307</v>
      </c>
      <c r="Q1598" s="66">
        <v>18.0</v>
      </c>
      <c r="R1598" s="66">
        <v>2.0140513E7</v>
      </c>
      <c r="S1598" s="70">
        <v>1.0</v>
      </c>
      <c r="T1598" s="70">
        <v>0.0</v>
      </c>
      <c r="U1598" s="71" t="s">
        <v>2608</v>
      </c>
      <c r="V1598" s="71" t="s">
        <v>2609</v>
      </c>
      <c r="W1598" s="71" t="s">
        <v>51</v>
      </c>
      <c r="X1598" s="65"/>
      <c r="Y1598" s="66" t="s">
        <v>16</v>
      </c>
    </row>
    <row r="1599">
      <c r="A1599" s="66" t="s">
        <v>79</v>
      </c>
      <c r="B1599" s="66">
        <v>4.1270479E7</v>
      </c>
      <c r="C1599" s="66" t="s">
        <v>6308</v>
      </c>
      <c r="D1599" s="66" t="s">
        <v>312</v>
      </c>
      <c r="E1599" s="66" t="s">
        <v>6309</v>
      </c>
      <c r="F1599" s="66" t="s">
        <v>6310</v>
      </c>
      <c r="G1599" s="66">
        <v>183.0</v>
      </c>
      <c r="H1599" s="66">
        <v>2.0100929E7</v>
      </c>
      <c r="I1599" s="66">
        <v>0.0</v>
      </c>
      <c r="J1599" s="66">
        <v>6.0</v>
      </c>
      <c r="K1599" s="67"/>
      <c r="L1599" s="67"/>
      <c r="M1599" s="68" t="s">
        <v>6311</v>
      </c>
      <c r="N1599" s="66">
        <v>235959.0</v>
      </c>
      <c r="O1599" s="66">
        <v>2.0100929E7</v>
      </c>
      <c r="P1599" s="67"/>
      <c r="Q1599" s="66">
        <v>10.0</v>
      </c>
      <c r="R1599" s="66">
        <v>2.0100929E7</v>
      </c>
      <c r="S1599" s="70">
        <v>1.0</v>
      </c>
      <c r="T1599" s="70">
        <v>0.0</v>
      </c>
      <c r="U1599" s="71" t="s">
        <v>2608</v>
      </c>
      <c r="V1599" s="71" t="s">
        <v>2609</v>
      </c>
      <c r="W1599" s="71" t="s">
        <v>51</v>
      </c>
      <c r="X1599" s="72"/>
      <c r="Y1599" s="66" t="s">
        <v>16</v>
      </c>
    </row>
    <row r="1600">
      <c r="A1600" s="66" t="s">
        <v>66</v>
      </c>
      <c r="B1600" s="66">
        <v>1.3130618E7</v>
      </c>
      <c r="C1600" s="66" t="s">
        <v>6312</v>
      </c>
      <c r="D1600" s="66" t="s">
        <v>579</v>
      </c>
      <c r="E1600" s="66" t="s">
        <v>6313</v>
      </c>
      <c r="F1600" s="66" t="s">
        <v>6314</v>
      </c>
      <c r="G1600" s="66">
        <v>477.0</v>
      </c>
      <c r="H1600" s="66">
        <v>2.0141112E7</v>
      </c>
      <c r="I1600" s="66">
        <v>0.0</v>
      </c>
      <c r="J1600" s="66">
        <v>13.0</v>
      </c>
      <c r="K1600" s="67"/>
      <c r="L1600" s="67"/>
      <c r="M1600" s="66" t="s">
        <v>121</v>
      </c>
      <c r="N1600" s="66">
        <v>235959.0</v>
      </c>
      <c r="O1600" s="66">
        <v>2.0141112E7</v>
      </c>
      <c r="P1600" s="66"/>
      <c r="Q1600" s="66">
        <v>22.0</v>
      </c>
      <c r="R1600" s="66">
        <v>2.0141112E7</v>
      </c>
      <c r="S1600" s="69">
        <v>1.0</v>
      </c>
      <c r="T1600" s="69">
        <v>1.0</v>
      </c>
      <c r="U1600" s="71" t="s">
        <v>2608</v>
      </c>
      <c r="V1600" s="71" t="s">
        <v>2609</v>
      </c>
      <c r="W1600" s="71" t="s">
        <v>51</v>
      </c>
      <c r="X1600" s="72"/>
      <c r="Y1600" s="65" t="s">
        <v>22</v>
      </c>
    </row>
    <row r="1601">
      <c r="A1601" s="65" t="s">
        <v>60</v>
      </c>
      <c r="B1601" s="66">
        <v>1.77242258E8</v>
      </c>
      <c r="C1601" s="65" t="s">
        <v>6315</v>
      </c>
      <c r="D1601" s="65" t="s">
        <v>776</v>
      </c>
      <c r="E1601" s="65" t="s">
        <v>6316</v>
      </c>
      <c r="F1601" s="66" t="s">
        <v>6317</v>
      </c>
      <c r="G1601" s="66">
        <v>346.0</v>
      </c>
      <c r="H1601" s="66">
        <v>2.0051214E7</v>
      </c>
      <c r="I1601" s="66">
        <v>0.0</v>
      </c>
      <c r="J1601" s="66">
        <v>1.0</v>
      </c>
      <c r="K1601" s="67"/>
      <c r="L1601" s="67"/>
      <c r="M1601" s="68" t="s">
        <v>6318</v>
      </c>
      <c r="N1601" s="66">
        <v>235959.0</v>
      </c>
      <c r="O1601" s="66">
        <v>2.0051214E7</v>
      </c>
      <c r="P1601" s="67"/>
      <c r="Q1601" s="66">
        <v>19.0</v>
      </c>
      <c r="R1601" s="66">
        <v>2.0051214E7</v>
      </c>
      <c r="S1601" s="70">
        <v>1.0</v>
      </c>
      <c r="T1601" s="70">
        <v>0.0</v>
      </c>
      <c r="U1601" s="71" t="s">
        <v>2608</v>
      </c>
      <c r="V1601" s="71" t="s">
        <v>2609</v>
      </c>
      <c r="W1601" s="71" t="s">
        <v>51</v>
      </c>
      <c r="X1601" s="72"/>
      <c r="Y1601" s="66" t="s">
        <v>16</v>
      </c>
    </row>
    <row r="1602">
      <c r="A1602" s="65" t="s">
        <v>79</v>
      </c>
      <c r="B1602" s="66">
        <v>1.4905378E8</v>
      </c>
      <c r="C1602" s="65" t="s">
        <v>6319</v>
      </c>
      <c r="D1602" s="65" t="s">
        <v>244</v>
      </c>
      <c r="E1602" s="65" t="s">
        <v>6320</v>
      </c>
      <c r="F1602" s="66" t="s">
        <v>6321</v>
      </c>
      <c r="G1602" s="66">
        <v>345.0</v>
      </c>
      <c r="H1602" s="66">
        <v>2.0191005E7</v>
      </c>
      <c r="I1602" s="66">
        <v>0.0</v>
      </c>
      <c r="J1602" s="66">
        <v>8.0</v>
      </c>
      <c r="K1602" s="67"/>
      <c r="L1602" s="67"/>
      <c r="M1602" s="68" t="s">
        <v>6322</v>
      </c>
      <c r="N1602" s="66">
        <v>235959.0</v>
      </c>
      <c r="O1602" s="66">
        <v>2.0191005E7</v>
      </c>
      <c r="P1602" s="66" t="s">
        <v>6323</v>
      </c>
      <c r="Q1602" s="66">
        <v>17.0</v>
      </c>
      <c r="R1602" s="66">
        <v>2.0191005E7</v>
      </c>
      <c r="S1602" s="70">
        <v>1.0</v>
      </c>
      <c r="T1602" s="70">
        <v>0.0</v>
      </c>
      <c r="U1602" s="71" t="s">
        <v>2608</v>
      </c>
      <c r="V1602" s="71" t="s">
        <v>2609</v>
      </c>
      <c r="W1602" s="71" t="s">
        <v>51</v>
      </c>
      <c r="X1602" s="72"/>
      <c r="Y1602" s="66" t="s">
        <v>16</v>
      </c>
    </row>
    <row r="1603">
      <c r="A1603" s="73" t="s">
        <v>68</v>
      </c>
      <c r="B1603" s="66">
        <v>4127016.0</v>
      </c>
      <c r="C1603" s="65" t="s">
        <v>6324</v>
      </c>
      <c r="D1603" s="65" t="s">
        <v>244</v>
      </c>
      <c r="E1603" s="65" t="s">
        <v>6325</v>
      </c>
      <c r="F1603" s="66" t="s">
        <v>6326</v>
      </c>
      <c r="G1603" s="66">
        <v>1700.0</v>
      </c>
      <c r="H1603" s="66">
        <v>2.0080709E7</v>
      </c>
      <c r="I1603" s="66">
        <v>0.0</v>
      </c>
      <c r="J1603" s="66">
        <v>23.0</v>
      </c>
      <c r="K1603" s="67"/>
      <c r="L1603" s="67"/>
      <c r="M1603" s="66" t="s">
        <v>121</v>
      </c>
      <c r="N1603" s="66">
        <v>235959.0</v>
      </c>
      <c r="O1603" s="66">
        <v>2.0080709E7</v>
      </c>
      <c r="P1603" s="66"/>
      <c r="Q1603" s="66">
        <v>103.0</v>
      </c>
      <c r="R1603" s="66">
        <v>2.0080709E7</v>
      </c>
      <c r="S1603" s="70">
        <v>1.0</v>
      </c>
      <c r="T1603" s="70">
        <v>0.0</v>
      </c>
      <c r="U1603" s="71" t="s">
        <v>2608</v>
      </c>
      <c r="V1603" s="71" t="s">
        <v>2609</v>
      </c>
      <c r="W1603" s="71" t="s">
        <v>51</v>
      </c>
      <c r="X1603" s="65"/>
      <c r="Y1603" s="66" t="s">
        <v>16</v>
      </c>
    </row>
    <row r="1604">
      <c r="A1604" s="68" t="s">
        <v>24</v>
      </c>
      <c r="B1604" s="66">
        <v>5.5299343E7</v>
      </c>
      <c r="C1604" s="66" t="s">
        <v>6327</v>
      </c>
      <c r="D1604" s="66" t="s">
        <v>244</v>
      </c>
      <c r="E1604" s="66" t="s">
        <v>6328</v>
      </c>
      <c r="F1604" s="66" t="s">
        <v>6329</v>
      </c>
      <c r="G1604" s="66">
        <v>449.0</v>
      </c>
      <c r="H1604" s="66">
        <v>2.0180609E7</v>
      </c>
      <c r="I1604" s="66">
        <v>0.0</v>
      </c>
      <c r="J1604" s="66">
        <v>8.0</v>
      </c>
      <c r="K1604" s="67"/>
      <c r="L1604" s="67"/>
      <c r="M1604" s="68" t="s">
        <v>6330</v>
      </c>
      <c r="N1604" s="66">
        <v>235959.0</v>
      </c>
      <c r="O1604" s="66">
        <v>2.0180609E7</v>
      </c>
      <c r="P1604" s="66" t="s">
        <v>6331</v>
      </c>
      <c r="Q1604" s="66">
        <v>20.0</v>
      </c>
      <c r="R1604" s="66">
        <v>2.0180609E7</v>
      </c>
      <c r="S1604" s="70">
        <v>1.0</v>
      </c>
      <c r="T1604" s="70">
        <v>0.0</v>
      </c>
      <c r="U1604" s="71" t="s">
        <v>2608</v>
      </c>
      <c r="V1604" s="71" t="s">
        <v>2609</v>
      </c>
      <c r="W1604" s="71" t="s">
        <v>51</v>
      </c>
      <c r="X1604" s="72"/>
      <c r="Y1604" s="66" t="s">
        <v>16</v>
      </c>
    </row>
    <row r="1605">
      <c r="A1605" s="65" t="s">
        <v>35</v>
      </c>
      <c r="B1605" s="66">
        <v>152038.0</v>
      </c>
      <c r="C1605" s="65" t="s">
        <v>6332</v>
      </c>
      <c r="D1605" s="65" t="s">
        <v>312</v>
      </c>
      <c r="E1605" s="65" t="s">
        <v>6333</v>
      </c>
      <c r="F1605" s="66" t="s">
        <v>6334</v>
      </c>
      <c r="G1605" s="66">
        <v>859.0</v>
      </c>
      <c r="H1605" s="66">
        <v>2.0180121E7</v>
      </c>
      <c r="I1605" s="66">
        <v>0.0</v>
      </c>
      <c r="J1605" s="66">
        <v>17.0</v>
      </c>
      <c r="K1605" s="67"/>
      <c r="L1605" s="67"/>
      <c r="M1605" s="68" t="s">
        <v>6335</v>
      </c>
      <c r="N1605" s="66">
        <v>235959.0</v>
      </c>
      <c r="O1605" s="66">
        <v>2.0180121E7</v>
      </c>
      <c r="P1605" s="66" t="s">
        <v>6336</v>
      </c>
      <c r="Q1605" s="66">
        <v>52.0</v>
      </c>
      <c r="R1605" s="66">
        <v>2.0180121E7</v>
      </c>
      <c r="S1605" s="70">
        <v>1.0</v>
      </c>
      <c r="T1605" s="70">
        <v>0.0</v>
      </c>
      <c r="U1605" s="71" t="s">
        <v>2608</v>
      </c>
      <c r="V1605" s="71" t="s">
        <v>2609</v>
      </c>
      <c r="W1605" s="71" t="s">
        <v>51</v>
      </c>
      <c r="X1605" s="72"/>
      <c r="Y1605" s="66" t="s">
        <v>16</v>
      </c>
    </row>
    <row r="1606">
      <c r="A1606" s="68" t="s">
        <v>59</v>
      </c>
      <c r="B1606" s="66">
        <v>1.29504059E8</v>
      </c>
      <c r="C1606" s="66" t="s">
        <v>6337</v>
      </c>
      <c r="D1606" s="66" t="s">
        <v>1962</v>
      </c>
      <c r="E1606" s="66" t="s">
        <v>6338</v>
      </c>
      <c r="F1606" s="66" t="s">
        <v>6339</v>
      </c>
      <c r="G1606" s="66">
        <v>489.0</v>
      </c>
      <c r="H1606" s="66">
        <v>2.0130531E7</v>
      </c>
      <c r="I1606" s="66">
        <v>0.0</v>
      </c>
      <c r="J1606" s="66">
        <v>4.0</v>
      </c>
      <c r="K1606" s="67"/>
      <c r="L1606" s="67"/>
      <c r="M1606" s="68" t="s">
        <v>6340</v>
      </c>
      <c r="N1606" s="66">
        <v>235959.0</v>
      </c>
      <c r="O1606" s="66">
        <v>2.0130531E7</v>
      </c>
      <c r="P1606" s="66"/>
      <c r="Q1606" s="66">
        <v>25.0</v>
      </c>
      <c r="R1606" s="66">
        <v>2.0130531E7</v>
      </c>
      <c r="S1606" s="70">
        <v>1.0</v>
      </c>
      <c r="T1606" s="70">
        <v>0.0</v>
      </c>
      <c r="U1606" s="71" t="s">
        <v>2608</v>
      </c>
      <c r="V1606" s="71" t="s">
        <v>2609</v>
      </c>
      <c r="W1606" s="71" t="s">
        <v>51</v>
      </c>
      <c r="X1606" s="72"/>
      <c r="Y1606" s="66" t="s">
        <v>16</v>
      </c>
    </row>
    <row r="1607">
      <c r="A1607" s="65" t="s">
        <v>68</v>
      </c>
      <c r="B1607" s="66">
        <v>3099578.0</v>
      </c>
      <c r="C1607" s="65" t="s">
        <v>6341</v>
      </c>
      <c r="D1607" s="65" t="s">
        <v>244</v>
      </c>
      <c r="E1607" s="65" t="s">
        <v>6342</v>
      </c>
      <c r="F1607" s="66" t="s">
        <v>6343</v>
      </c>
      <c r="G1607" s="66">
        <v>120.0</v>
      </c>
      <c r="H1607" s="66">
        <v>2.0071017E7</v>
      </c>
      <c r="I1607" s="66">
        <v>0.0</v>
      </c>
      <c r="J1607" s="66">
        <v>1.0</v>
      </c>
      <c r="K1607" s="67"/>
      <c r="L1607" s="67"/>
      <c r="M1607" s="66" t="s">
        <v>121</v>
      </c>
      <c r="N1607" s="66">
        <v>235959.0</v>
      </c>
      <c r="O1607" s="66">
        <v>2.0071017E7</v>
      </c>
      <c r="P1607" s="66"/>
      <c r="Q1607" s="66">
        <v>5.0</v>
      </c>
      <c r="R1607" s="66">
        <v>2.0071017E7</v>
      </c>
      <c r="S1607" s="70">
        <v>1.0</v>
      </c>
      <c r="T1607" s="70">
        <v>0.0</v>
      </c>
      <c r="U1607" s="71" t="s">
        <v>2608</v>
      </c>
      <c r="V1607" s="71" t="s">
        <v>2609</v>
      </c>
      <c r="W1607" s="71" t="s">
        <v>51</v>
      </c>
      <c r="X1607" s="72"/>
      <c r="Y1607" s="66" t="s">
        <v>16</v>
      </c>
    </row>
    <row r="1608">
      <c r="A1608" s="65" t="s">
        <v>60</v>
      </c>
      <c r="B1608" s="66">
        <v>1.8988139E7</v>
      </c>
      <c r="C1608" s="65" t="s">
        <v>6344</v>
      </c>
      <c r="D1608" s="65" t="s">
        <v>312</v>
      </c>
      <c r="E1608" s="65" t="s">
        <v>6345</v>
      </c>
      <c r="F1608" s="66" t="s">
        <v>6346</v>
      </c>
      <c r="G1608" s="66">
        <v>776.0</v>
      </c>
      <c r="H1608" s="66">
        <v>2.0000624E7</v>
      </c>
      <c r="I1608" s="66">
        <v>0.0</v>
      </c>
      <c r="J1608" s="66">
        <v>2.0</v>
      </c>
      <c r="K1608" s="67"/>
      <c r="L1608" s="67"/>
      <c r="M1608" s="68" t="s">
        <v>6347</v>
      </c>
      <c r="N1608" s="66">
        <v>235959.0</v>
      </c>
      <c r="O1608" s="66">
        <v>2.0000624E7</v>
      </c>
      <c r="P1608" s="66"/>
      <c r="Q1608" s="66">
        <v>38.0</v>
      </c>
      <c r="R1608" s="66">
        <v>2.0000624E7</v>
      </c>
      <c r="S1608" s="70">
        <v>1.0</v>
      </c>
      <c r="T1608" s="70">
        <v>0.0</v>
      </c>
      <c r="U1608" s="71" t="s">
        <v>2608</v>
      </c>
      <c r="V1608" s="71" t="s">
        <v>2609</v>
      </c>
      <c r="W1608" s="71" t="s">
        <v>51</v>
      </c>
      <c r="X1608" s="72"/>
      <c r="Y1608" s="66" t="s">
        <v>16</v>
      </c>
    </row>
    <row r="1609">
      <c r="A1609" s="65" t="s">
        <v>30</v>
      </c>
      <c r="B1609" s="66">
        <v>7549766.0</v>
      </c>
      <c r="C1609" s="65" t="s">
        <v>6348</v>
      </c>
      <c r="D1609" s="65" t="s">
        <v>312</v>
      </c>
      <c r="E1609" s="65" t="s">
        <v>6349</v>
      </c>
      <c r="F1609" s="66" t="s">
        <v>6350</v>
      </c>
      <c r="G1609" s="66">
        <v>452.0</v>
      </c>
      <c r="H1609" s="66">
        <v>2.0130624E7</v>
      </c>
      <c r="I1609" s="66">
        <v>0.0</v>
      </c>
      <c r="J1609" s="66">
        <v>9.0</v>
      </c>
      <c r="K1609" s="67"/>
      <c r="L1609" s="67"/>
      <c r="M1609" s="68" t="s">
        <v>6351</v>
      </c>
      <c r="N1609" s="66">
        <v>235959.0</v>
      </c>
      <c r="O1609" s="66">
        <v>2.0130624E7</v>
      </c>
      <c r="P1609" s="66"/>
      <c r="Q1609" s="66">
        <v>15.0</v>
      </c>
      <c r="R1609" s="66">
        <v>2.0130624E7</v>
      </c>
      <c r="S1609" s="70">
        <v>1.0</v>
      </c>
      <c r="T1609" s="70">
        <v>0.0</v>
      </c>
      <c r="U1609" s="71" t="s">
        <v>2608</v>
      </c>
      <c r="V1609" s="71" t="s">
        <v>2609</v>
      </c>
      <c r="W1609" s="71" t="s">
        <v>51</v>
      </c>
      <c r="X1609" s="72"/>
      <c r="Y1609" s="66" t="s">
        <v>16</v>
      </c>
    </row>
    <row r="1610">
      <c r="A1610" s="66" t="s">
        <v>60</v>
      </c>
      <c r="B1610" s="66">
        <v>2.65992241E8</v>
      </c>
      <c r="C1610" s="66" t="s">
        <v>6352</v>
      </c>
      <c r="D1610" s="66" t="s">
        <v>423</v>
      </c>
      <c r="E1610" s="66" t="s">
        <v>6353</v>
      </c>
      <c r="F1610" s="66" t="s">
        <v>6354</v>
      </c>
      <c r="G1610" s="66">
        <v>2212.0</v>
      </c>
      <c r="H1610" s="66">
        <v>2.009053E7</v>
      </c>
      <c r="I1610" s="66">
        <v>0.0</v>
      </c>
      <c r="J1610" s="66">
        <v>1.0</v>
      </c>
      <c r="K1610" s="67"/>
      <c r="L1610" s="67"/>
      <c r="M1610" s="68" t="s">
        <v>6355</v>
      </c>
      <c r="N1610" s="66">
        <v>235959.0</v>
      </c>
      <c r="O1610" s="66">
        <v>2.009053E7</v>
      </c>
      <c r="P1610" s="66"/>
      <c r="Q1610" s="66">
        <v>147.0</v>
      </c>
      <c r="R1610" s="66">
        <v>2.009053E7</v>
      </c>
      <c r="S1610" s="70">
        <v>1.0</v>
      </c>
      <c r="T1610" s="70">
        <v>0.0</v>
      </c>
      <c r="U1610" s="71" t="s">
        <v>2608</v>
      </c>
      <c r="V1610" s="71" t="s">
        <v>2609</v>
      </c>
      <c r="W1610" s="71" t="s">
        <v>51</v>
      </c>
      <c r="X1610" s="72"/>
      <c r="Y1610" s="66" t="s">
        <v>16</v>
      </c>
    </row>
    <row r="1611">
      <c r="A1611" s="74" t="s">
        <v>24</v>
      </c>
      <c r="B1611" s="66">
        <v>5.0359531E7</v>
      </c>
      <c r="C1611" s="65" t="s">
        <v>590</v>
      </c>
      <c r="D1611" s="65" t="s">
        <v>244</v>
      </c>
      <c r="E1611" s="65" t="s">
        <v>591</v>
      </c>
      <c r="F1611" s="66" t="s">
        <v>6356</v>
      </c>
      <c r="G1611" s="66">
        <v>799.0</v>
      </c>
      <c r="H1611" s="66">
        <v>2.0170718E7</v>
      </c>
      <c r="I1611" s="66">
        <v>0.0</v>
      </c>
      <c r="J1611" s="66">
        <v>22.0</v>
      </c>
      <c r="K1611" s="67"/>
      <c r="L1611" s="67"/>
      <c r="M1611" s="68" t="s">
        <v>6357</v>
      </c>
      <c r="N1611" s="66">
        <v>235959.0</v>
      </c>
      <c r="O1611" s="66">
        <v>2.0170718E7</v>
      </c>
      <c r="P1611" s="66" t="s">
        <v>353</v>
      </c>
      <c r="Q1611" s="66">
        <v>51.0</v>
      </c>
      <c r="R1611" s="66">
        <v>2.0170718E7</v>
      </c>
      <c r="S1611" s="70">
        <v>1.0</v>
      </c>
      <c r="T1611" s="70">
        <v>0.0</v>
      </c>
      <c r="U1611" s="71" t="s">
        <v>2608</v>
      </c>
      <c r="V1611" s="71" t="s">
        <v>2609</v>
      </c>
      <c r="W1611" s="71" t="s">
        <v>51</v>
      </c>
      <c r="X1611" s="72"/>
      <c r="Y1611" s="66" t="s">
        <v>16</v>
      </c>
    </row>
    <row r="1612">
      <c r="A1612" s="66" t="s">
        <v>58</v>
      </c>
      <c r="B1612" s="66">
        <v>48392.0</v>
      </c>
      <c r="C1612" s="66" t="s">
        <v>6358</v>
      </c>
      <c r="D1612" s="66" t="s">
        <v>413</v>
      </c>
      <c r="E1612" s="66" t="s">
        <v>6359</v>
      </c>
      <c r="F1612" s="66" t="s">
        <v>6360</v>
      </c>
      <c r="G1612" s="66">
        <v>462.0</v>
      </c>
      <c r="H1612" s="66">
        <v>2.0171217E7</v>
      </c>
      <c r="I1612" s="66">
        <v>0.0</v>
      </c>
      <c r="J1612" s="66">
        <v>9.0</v>
      </c>
      <c r="K1612" s="67"/>
      <c r="L1612" s="67"/>
      <c r="M1612" s="68" t="s">
        <v>6361</v>
      </c>
      <c r="N1612" s="66">
        <v>235959.0</v>
      </c>
      <c r="O1612" s="66">
        <v>2.0171217E7</v>
      </c>
      <c r="P1612" s="66" t="s">
        <v>6362</v>
      </c>
      <c r="Q1612" s="66">
        <v>30.0</v>
      </c>
      <c r="R1612" s="66">
        <v>2.0171217E7</v>
      </c>
      <c r="S1612" s="70">
        <v>1.0</v>
      </c>
      <c r="T1612" s="70">
        <v>0.0</v>
      </c>
      <c r="U1612" s="71" t="s">
        <v>2608</v>
      </c>
      <c r="V1612" s="71" t="s">
        <v>2609</v>
      </c>
      <c r="W1612" s="71" t="s">
        <v>51</v>
      </c>
      <c r="X1612" s="72"/>
      <c r="Y1612" s="66" t="s">
        <v>16</v>
      </c>
    </row>
    <row r="1613">
      <c r="A1613" s="66" t="s">
        <v>79</v>
      </c>
      <c r="B1613" s="66">
        <v>1.28618028E8</v>
      </c>
      <c r="C1613" s="66" t="s">
        <v>6363</v>
      </c>
      <c r="D1613" s="66" t="s">
        <v>423</v>
      </c>
      <c r="E1613" s="66" t="s">
        <v>6364</v>
      </c>
      <c r="F1613" s="66" t="s">
        <v>6365</v>
      </c>
      <c r="G1613" s="66">
        <v>1248.0</v>
      </c>
      <c r="H1613" s="66">
        <v>2.0180405E7</v>
      </c>
      <c r="I1613" s="66">
        <v>0.0</v>
      </c>
      <c r="J1613" s="66">
        <v>28.0</v>
      </c>
      <c r="K1613" s="67"/>
      <c r="L1613" s="67"/>
      <c r="M1613" s="68" t="s">
        <v>6366</v>
      </c>
      <c r="N1613" s="66">
        <v>235959.0</v>
      </c>
      <c r="O1613" s="66">
        <v>2.0180405E7</v>
      </c>
      <c r="P1613" s="66" t="s">
        <v>3681</v>
      </c>
      <c r="Q1613" s="66">
        <v>55.0</v>
      </c>
      <c r="R1613" s="66">
        <v>2.0180405E7</v>
      </c>
      <c r="S1613" s="70">
        <v>1.0</v>
      </c>
      <c r="T1613" s="70">
        <v>0.0</v>
      </c>
      <c r="U1613" s="71" t="s">
        <v>2608</v>
      </c>
      <c r="V1613" s="71" t="s">
        <v>2609</v>
      </c>
      <c r="W1613" s="71" t="s">
        <v>51</v>
      </c>
      <c r="X1613" s="72"/>
      <c r="Y1613" s="66" t="s">
        <v>16</v>
      </c>
    </row>
    <row r="1614">
      <c r="A1614" s="66" t="s">
        <v>26</v>
      </c>
      <c r="B1614" s="66">
        <v>1279757.0</v>
      </c>
      <c r="C1614" s="66" t="s">
        <v>6367</v>
      </c>
      <c r="D1614" s="66" t="s">
        <v>6368</v>
      </c>
      <c r="E1614" s="66" t="s">
        <v>6369</v>
      </c>
      <c r="F1614" s="66" t="s">
        <v>6370</v>
      </c>
      <c r="G1614" s="66">
        <v>376.0</v>
      </c>
      <c r="H1614" s="66">
        <v>2.0110107E7</v>
      </c>
      <c r="I1614" s="66">
        <v>0.0</v>
      </c>
      <c r="J1614" s="66">
        <v>3.0</v>
      </c>
      <c r="K1614" s="67"/>
      <c r="L1614" s="67"/>
      <c r="M1614" s="68" t="s">
        <v>6371</v>
      </c>
      <c r="N1614" s="66">
        <v>235959.0</v>
      </c>
      <c r="O1614" s="66">
        <v>2.0110107E7</v>
      </c>
      <c r="P1614" s="66" t="s">
        <v>26</v>
      </c>
      <c r="Q1614" s="66">
        <v>21.0</v>
      </c>
      <c r="R1614" s="66">
        <v>2.0110107E7</v>
      </c>
      <c r="S1614" s="69">
        <v>1.0</v>
      </c>
      <c r="T1614" s="69">
        <v>1.0</v>
      </c>
      <c r="U1614" s="71" t="s">
        <v>2608</v>
      </c>
      <c r="V1614" s="71" t="s">
        <v>2609</v>
      </c>
      <c r="W1614" s="71" t="s">
        <v>51</v>
      </c>
      <c r="X1614" s="72"/>
      <c r="Y1614" s="65" t="s">
        <v>22</v>
      </c>
    </row>
    <row r="1615">
      <c r="A1615" s="66" t="s">
        <v>60</v>
      </c>
      <c r="B1615" s="66">
        <v>4.26247288E8</v>
      </c>
      <c r="C1615" s="66" t="s">
        <v>6372</v>
      </c>
      <c r="D1615" s="66" t="s">
        <v>312</v>
      </c>
      <c r="E1615" s="66" t="s">
        <v>6373</v>
      </c>
      <c r="F1615" s="66" t="s">
        <v>6374</v>
      </c>
      <c r="G1615" s="66">
        <v>1043.0</v>
      </c>
      <c r="H1615" s="66">
        <v>2.0180315E7</v>
      </c>
      <c r="I1615" s="66">
        <v>0.0</v>
      </c>
      <c r="J1615" s="66">
        <v>1.0</v>
      </c>
      <c r="K1615" s="67"/>
      <c r="L1615" s="67"/>
      <c r="M1615" s="68" t="s">
        <v>6375</v>
      </c>
      <c r="N1615" s="66">
        <v>235959.0</v>
      </c>
      <c r="O1615" s="66">
        <v>2.0180315E7</v>
      </c>
      <c r="P1615" s="67"/>
      <c r="Q1615" s="66">
        <v>42.0</v>
      </c>
      <c r="R1615" s="66">
        <v>2.0180315E7</v>
      </c>
      <c r="S1615" s="70">
        <v>1.0</v>
      </c>
      <c r="T1615" s="70">
        <v>0.0</v>
      </c>
      <c r="U1615" s="71" t="s">
        <v>2608</v>
      </c>
      <c r="V1615" s="71" t="s">
        <v>2609</v>
      </c>
      <c r="W1615" s="71" t="s">
        <v>51</v>
      </c>
      <c r="X1615" s="72"/>
      <c r="Y1615" s="66" t="s">
        <v>16</v>
      </c>
    </row>
    <row r="1616">
      <c r="A1616" s="66" t="s">
        <v>79</v>
      </c>
      <c r="B1616" s="66">
        <v>1.33003237E8</v>
      </c>
      <c r="C1616" s="66" t="s">
        <v>6376</v>
      </c>
      <c r="D1616" s="66" t="s">
        <v>244</v>
      </c>
      <c r="E1616" s="66" t="s">
        <v>6377</v>
      </c>
      <c r="F1616" s="66" t="s">
        <v>6378</v>
      </c>
      <c r="G1616" s="66">
        <v>498.0</v>
      </c>
      <c r="H1616" s="66">
        <v>2.0180821E7</v>
      </c>
      <c r="I1616" s="66">
        <v>0.0</v>
      </c>
      <c r="J1616" s="66">
        <v>12.0</v>
      </c>
      <c r="K1616" s="67"/>
      <c r="L1616" s="67"/>
      <c r="M1616" s="68" t="s">
        <v>6379</v>
      </c>
      <c r="N1616" s="66">
        <v>235959.0</v>
      </c>
      <c r="O1616" s="66">
        <v>2.0180821E7</v>
      </c>
      <c r="P1616" s="66" t="s">
        <v>3153</v>
      </c>
      <c r="Q1616" s="66">
        <v>21.0</v>
      </c>
      <c r="R1616" s="66">
        <v>2.0180821E7</v>
      </c>
      <c r="S1616" s="70">
        <v>1.0</v>
      </c>
      <c r="T1616" s="70">
        <v>0.0</v>
      </c>
      <c r="U1616" s="71" t="s">
        <v>2608</v>
      </c>
      <c r="V1616" s="71" t="s">
        <v>2609</v>
      </c>
      <c r="W1616" s="71" t="s">
        <v>51</v>
      </c>
      <c r="X1616" s="72"/>
      <c r="Y1616" s="66" t="s">
        <v>16</v>
      </c>
    </row>
    <row r="1617">
      <c r="A1617" s="66" t="s">
        <v>60</v>
      </c>
      <c r="B1617" s="66">
        <v>3.76226818E8</v>
      </c>
      <c r="C1617" s="66" t="s">
        <v>6380</v>
      </c>
      <c r="D1617" s="66" t="s">
        <v>244</v>
      </c>
      <c r="E1617" s="66" t="s">
        <v>6381</v>
      </c>
      <c r="F1617" s="66" t="s">
        <v>6382</v>
      </c>
      <c r="G1617" s="66">
        <v>455.0</v>
      </c>
      <c r="H1617" s="66">
        <v>2.015052E7</v>
      </c>
      <c r="I1617" s="66">
        <v>0.0</v>
      </c>
      <c r="J1617" s="66">
        <v>1.0</v>
      </c>
      <c r="K1617" s="67"/>
      <c r="L1617" s="67"/>
      <c r="M1617" s="68" t="s">
        <v>6383</v>
      </c>
      <c r="N1617" s="66">
        <v>235959.0</v>
      </c>
      <c r="O1617" s="66">
        <v>2.015052E7</v>
      </c>
      <c r="P1617" s="67"/>
      <c r="Q1617" s="66">
        <v>26.0</v>
      </c>
      <c r="R1617" s="66">
        <v>2.015052E7</v>
      </c>
      <c r="S1617" s="70">
        <v>1.0</v>
      </c>
      <c r="T1617" s="70">
        <v>0.0</v>
      </c>
      <c r="U1617" s="71" t="s">
        <v>2608</v>
      </c>
      <c r="V1617" s="71" t="s">
        <v>2609</v>
      </c>
      <c r="W1617" s="71" t="s">
        <v>51</v>
      </c>
      <c r="X1617" s="72"/>
      <c r="Y1617" s="66" t="s">
        <v>16</v>
      </c>
    </row>
    <row r="1618">
      <c r="A1618" s="66" t="s">
        <v>60</v>
      </c>
      <c r="B1618" s="66">
        <v>4.16381265E8</v>
      </c>
      <c r="C1618" s="66" t="s">
        <v>6384</v>
      </c>
      <c r="D1618" s="66" t="s">
        <v>244</v>
      </c>
      <c r="E1618" s="66" t="s">
        <v>6385</v>
      </c>
      <c r="F1618" s="66" t="s">
        <v>6386</v>
      </c>
      <c r="G1618" s="66">
        <v>951.0</v>
      </c>
      <c r="H1618" s="66">
        <v>2.0170818E7</v>
      </c>
      <c r="I1618" s="66">
        <v>0.0</v>
      </c>
      <c r="J1618" s="66">
        <v>1.0</v>
      </c>
      <c r="K1618" s="67"/>
      <c r="L1618" s="67"/>
      <c r="M1618" s="68" t="s">
        <v>6387</v>
      </c>
      <c r="N1618" s="66">
        <v>235959.0</v>
      </c>
      <c r="O1618" s="66">
        <v>2.0170818E7</v>
      </c>
      <c r="P1618" s="67"/>
      <c r="Q1618" s="66">
        <v>43.0</v>
      </c>
      <c r="R1618" s="66">
        <v>2.0170818E7</v>
      </c>
      <c r="S1618" s="70">
        <v>1.0</v>
      </c>
      <c r="T1618" s="70">
        <v>0.0</v>
      </c>
      <c r="U1618" s="71" t="s">
        <v>2608</v>
      </c>
      <c r="V1618" s="71" t="s">
        <v>2609</v>
      </c>
      <c r="W1618" s="71" t="s">
        <v>51</v>
      </c>
      <c r="X1618" s="72"/>
      <c r="Y1618" s="66" t="s">
        <v>16</v>
      </c>
    </row>
    <row r="1619">
      <c r="A1619" s="68" t="s">
        <v>59</v>
      </c>
      <c r="B1619" s="66">
        <v>2.06204092E8</v>
      </c>
      <c r="C1619" s="66" t="s">
        <v>6388</v>
      </c>
      <c r="D1619" s="66" t="s">
        <v>413</v>
      </c>
      <c r="E1619" s="66" t="s">
        <v>6389</v>
      </c>
      <c r="F1619" s="66" t="s">
        <v>6390</v>
      </c>
      <c r="G1619" s="66">
        <v>820.0</v>
      </c>
      <c r="H1619" s="66">
        <v>2.0190313E7</v>
      </c>
      <c r="I1619" s="66">
        <v>0.0</v>
      </c>
      <c r="J1619" s="66">
        <v>16.0</v>
      </c>
      <c r="K1619" s="67"/>
      <c r="L1619" s="67"/>
      <c r="M1619" s="68" t="s">
        <v>6391</v>
      </c>
      <c r="N1619" s="66">
        <v>235959.0</v>
      </c>
      <c r="O1619" s="66">
        <v>2.0190313E7</v>
      </c>
      <c r="P1619" s="67"/>
      <c r="Q1619" s="66">
        <v>36.0</v>
      </c>
      <c r="R1619" s="66">
        <v>2.0190313E7</v>
      </c>
      <c r="S1619" s="70">
        <v>1.0</v>
      </c>
      <c r="T1619" s="70">
        <v>0.0</v>
      </c>
      <c r="U1619" s="71" t="s">
        <v>2608</v>
      </c>
      <c r="V1619" s="71" t="s">
        <v>2609</v>
      </c>
      <c r="W1619" s="71" t="s">
        <v>51</v>
      </c>
      <c r="X1619" s="72"/>
      <c r="Y1619" s="66" t="s">
        <v>16</v>
      </c>
    </row>
    <row r="1620">
      <c r="A1620" s="65" t="s">
        <v>23</v>
      </c>
      <c r="B1620" s="66">
        <v>5574103.0</v>
      </c>
      <c r="C1620" s="65" t="s">
        <v>6392</v>
      </c>
      <c r="D1620" s="65" t="s">
        <v>423</v>
      </c>
      <c r="E1620" s="65" t="s">
        <v>6393</v>
      </c>
      <c r="F1620" s="66" t="s">
        <v>6394</v>
      </c>
      <c r="G1620" s="66">
        <v>372.0</v>
      </c>
      <c r="H1620" s="66">
        <v>2.0140502E7</v>
      </c>
      <c r="I1620" s="66">
        <v>0.0</v>
      </c>
      <c r="J1620" s="66">
        <v>5.0</v>
      </c>
      <c r="K1620" s="67"/>
      <c r="L1620" s="67"/>
      <c r="M1620" s="66" t="s">
        <v>121</v>
      </c>
      <c r="N1620" s="66">
        <v>235959.0</v>
      </c>
      <c r="O1620" s="66">
        <v>2.0140502E7</v>
      </c>
      <c r="P1620" s="67"/>
      <c r="Q1620" s="66">
        <v>15.0</v>
      </c>
      <c r="R1620" s="66">
        <v>2.0140502E7</v>
      </c>
      <c r="S1620" s="70">
        <v>1.0</v>
      </c>
      <c r="T1620" s="70">
        <v>0.0</v>
      </c>
      <c r="U1620" s="71" t="s">
        <v>2608</v>
      </c>
      <c r="V1620" s="71" t="s">
        <v>2609</v>
      </c>
      <c r="W1620" s="71" t="s">
        <v>51</v>
      </c>
      <c r="X1620" s="72"/>
      <c r="Y1620" s="66" t="s">
        <v>16</v>
      </c>
    </row>
    <row r="1621">
      <c r="A1621" s="73" t="s">
        <v>60</v>
      </c>
      <c r="B1621" s="66">
        <v>2.13130763E8</v>
      </c>
      <c r="C1621" s="65" t="s">
        <v>6395</v>
      </c>
      <c r="D1621" s="65" t="s">
        <v>423</v>
      </c>
      <c r="E1621" s="65" t="s">
        <v>6396</v>
      </c>
      <c r="F1621" s="66" t="s">
        <v>6397</v>
      </c>
      <c r="G1621" s="66">
        <v>771.0</v>
      </c>
      <c r="H1621" s="66">
        <v>2.007043E7</v>
      </c>
      <c r="I1621" s="66">
        <v>0.0</v>
      </c>
      <c r="J1621" s="66">
        <v>2.0</v>
      </c>
      <c r="K1621" s="67"/>
      <c r="L1621" s="67"/>
      <c r="M1621" s="68" t="s">
        <v>6398</v>
      </c>
      <c r="N1621" s="66">
        <v>235959.0</v>
      </c>
      <c r="O1621" s="66">
        <v>2.007043E7</v>
      </c>
      <c r="P1621" s="66"/>
      <c r="Q1621" s="66">
        <v>41.0</v>
      </c>
      <c r="R1621" s="66">
        <v>2.007043E7</v>
      </c>
      <c r="S1621" s="70">
        <v>1.0</v>
      </c>
      <c r="T1621" s="70">
        <v>0.0</v>
      </c>
      <c r="U1621" s="71" t="s">
        <v>2608</v>
      </c>
      <c r="V1621" s="71" t="s">
        <v>2609</v>
      </c>
      <c r="W1621" s="71" t="s">
        <v>51</v>
      </c>
      <c r="X1621" s="65"/>
      <c r="Y1621" s="66" t="s">
        <v>16</v>
      </c>
    </row>
    <row r="1622">
      <c r="A1622" s="65" t="s">
        <v>69</v>
      </c>
      <c r="B1622" s="66">
        <v>5544469.0</v>
      </c>
      <c r="C1622" s="65" t="s">
        <v>6399</v>
      </c>
      <c r="D1622" s="65" t="s">
        <v>1962</v>
      </c>
      <c r="E1622" s="65" t="s">
        <v>6400</v>
      </c>
      <c r="F1622" s="66" t="s">
        <v>6401</v>
      </c>
      <c r="G1622" s="66">
        <v>664.0</v>
      </c>
      <c r="H1622" s="66">
        <v>2.0170613E7</v>
      </c>
      <c r="I1622" s="66">
        <v>0.0</v>
      </c>
      <c r="J1622" s="66">
        <v>13.0</v>
      </c>
      <c r="K1622" s="67"/>
      <c r="L1622" s="67"/>
      <c r="M1622" s="68" t="s">
        <v>6402</v>
      </c>
      <c r="N1622" s="66">
        <v>235959.0</v>
      </c>
      <c r="O1622" s="66">
        <v>2.0170613E7</v>
      </c>
      <c r="P1622" s="66" t="s">
        <v>4962</v>
      </c>
      <c r="Q1622" s="66">
        <v>44.0</v>
      </c>
      <c r="R1622" s="66">
        <v>2.0170613E7</v>
      </c>
      <c r="S1622" s="70">
        <v>1.0</v>
      </c>
      <c r="T1622" s="70">
        <v>0.0</v>
      </c>
      <c r="U1622" s="71" t="s">
        <v>2608</v>
      </c>
      <c r="V1622" s="71" t="s">
        <v>2609</v>
      </c>
      <c r="W1622" s="71" t="s">
        <v>51</v>
      </c>
      <c r="X1622" s="72"/>
      <c r="Y1622" s="66" t="s">
        <v>16</v>
      </c>
    </row>
    <row r="1623">
      <c r="A1623" s="65" t="s">
        <v>74</v>
      </c>
      <c r="B1623" s="66">
        <v>908067.0</v>
      </c>
      <c r="C1623" s="65" t="s">
        <v>6403</v>
      </c>
      <c r="D1623" s="65" t="s">
        <v>423</v>
      </c>
      <c r="E1623" s="65" t="s">
        <v>6404</v>
      </c>
      <c r="F1623" s="66" t="s">
        <v>6405</v>
      </c>
      <c r="G1623" s="66">
        <v>187.0</v>
      </c>
      <c r="H1623" s="66">
        <v>2.0170329E7</v>
      </c>
      <c r="I1623" s="66">
        <v>0.0</v>
      </c>
      <c r="J1623" s="66">
        <v>5.0</v>
      </c>
      <c r="K1623" s="67"/>
      <c r="L1623" s="67"/>
      <c r="M1623" s="68" t="s">
        <v>6406</v>
      </c>
      <c r="N1623" s="66">
        <v>235959.0</v>
      </c>
      <c r="O1623" s="66">
        <v>2.0170329E7</v>
      </c>
      <c r="P1623" s="66"/>
      <c r="Q1623" s="66">
        <v>10.0</v>
      </c>
      <c r="R1623" s="66">
        <v>2.0170329E7</v>
      </c>
      <c r="S1623" s="70">
        <v>1.0</v>
      </c>
      <c r="T1623" s="70">
        <v>0.0</v>
      </c>
      <c r="U1623" s="71" t="s">
        <v>2608</v>
      </c>
      <c r="V1623" s="71" t="s">
        <v>2609</v>
      </c>
      <c r="W1623" s="71" t="s">
        <v>51</v>
      </c>
      <c r="X1623" s="72"/>
      <c r="Y1623" s="66" t="s">
        <v>16</v>
      </c>
    </row>
    <row r="1624">
      <c r="A1624" s="65" t="s">
        <v>60</v>
      </c>
      <c r="B1624" s="66">
        <v>1.66228439E8</v>
      </c>
      <c r="C1624" s="65" t="s">
        <v>6407</v>
      </c>
      <c r="D1624" s="65" t="s">
        <v>244</v>
      </c>
      <c r="E1624" s="65" t="s">
        <v>6408</v>
      </c>
      <c r="F1624" s="66" t="s">
        <v>6409</v>
      </c>
      <c r="G1624" s="66">
        <v>275.0</v>
      </c>
      <c r="H1624" s="66">
        <v>2.0050711E7</v>
      </c>
      <c r="I1624" s="66">
        <v>0.0</v>
      </c>
      <c r="J1624" s="66">
        <v>1.0</v>
      </c>
      <c r="K1624" s="67"/>
      <c r="L1624" s="67"/>
      <c r="M1624" s="68" t="s">
        <v>6410</v>
      </c>
      <c r="N1624" s="66">
        <v>235959.0</v>
      </c>
      <c r="O1624" s="66">
        <v>2.0050711E7</v>
      </c>
      <c r="P1624" s="66"/>
      <c r="Q1624" s="66">
        <v>12.0</v>
      </c>
      <c r="R1624" s="66">
        <v>2.0050711E7</v>
      </c>
      <c r="S1624" s="70">
        <v>1.0</v>
      </c>
      <c r="T1624" s="70">
        <v>0.0</v>
      </c>
      <c r="U1624" s="71" t="s">
        <v>2608</v>
      </c>
      <c r="V1624" s="71" t="s">
        <v>2609</v>
      </c>
      <c r="W1624" s="71" t="s">
        <v>51</v>
      </c>
      <c r="X1624" s="72"/>
      <c r="Y1624" s="66" t="s">
        <v>16</v>
      </c>
    </row>
    <row r="1625">
      <c r="A1625" s="66" t="s">
        <v>60</v>
      </c>
      <c r="B1625" s="66">
        <v>3.4630078E8</v>
      </c>
      <c r="C1625" s="66" t="s">
        <v>6411</v>
      </c>
      <c r="D1625" s="66" t="s">
        <v>244</v>
      </c>
      <c r="E1625" s="66" t="s">
        <v>6412</v>
      </c>
      <c r="F1625" s="66" t="s">
        <v>6413</v>
      </c>
      <c r="G1625" s="66">
        <v>609.0</v>
      </c>
      <c r="H1625" s="66">
        <v>2.0130909E7</v>
      </c>
      <c r="I1625" s="66">
        <v>0.0</v>
      </c>
      <c r="J1625" s="66">
        <v>1.0</v>
      </c>
      <c r="K1625" s="67"/>
      <c r="L1625" s="67"/>
      <c r="M1625" s="68" t="s">
        <v>6414</v>
      </c>
      <c r="N1625" s="66">
        <v>235959.0</v>
      </c>
      <c r="O1625" s="66">
        <v>2.0130909E7</v>
      </c>
      <c r="P1625" s="66"/>
      <c r="Q1625" s="66">
        <v>28.0</v>
      </c>
      <c r="R1625" s="66">
        <v>2.0130909E7</v>
      </c>
      <c r="S1625" s="70">
        <v>1.0</v>
      </c>
      <c r="T1625" s="70">
        <v>0.0</v>
      </c>
      <c r="U1625" s="71" t="s">
        <v>2608</v>
      </c>
      <c r="V1625" s="71" t="s">
        <v>2609</v>
      </c>
      <c r="W1625" s="71" t="s">
        <v>51</v>
      </c>
      <c r="X1625" s="72"/>
      <c r="Y1625" s="66" t="s">
        <v>16</v>
      </c>
    </row>
    <row r="1626">
      <c r="A1626" s="65" t="s">
        <v>37</v>
      </c>
      <c r="B1626" s="66">
        <v>1.6607227E7</v>
      </c>
      <c r="C1626" s="65" t="s">
        <v>6415</v>
      </c>
      <c r="D1626" s="65" t="s">
        <v>1962</v>
      </c>
      <c r="E1626" s="65" t="s">
        <v>6416</v>
      </c>
      <c r="F1626" s="66" t="s">
        <v>6417</v>
      </c>
      <c r="G1626" s="66">
        <v>441.0</v>
      </c>
      <c r="H1626" s="66">
        <v>2.0090814E7</v>
      </c>
      <c r="I1626" s="66">
        <v>0.0</v>
      </c>
      <c r="J1626" s="66">
        <v>2.0</v>
      </c>
      <c r="K1626" s="67"/>
      <c r="L1626" s="67"/>
      <c r="M1626" s="66" t="s">
        <v>121</v>
      </c>
      <c r="N1626" s="66">
        <v>235959.0</v>
      </c>
      <c r="O1626" s="66">
        <v>2.0090814E7</v>
      </c>
      <c r="P1626" s="66"/>
      <c r="Q1626" s="66">
        <v>27.0</v>
      </c>
      <c r="R1626" s="66">
        <v>2.0090814E7</v>
      </c>
      <c r="S1626" s="70">
        <v>1.0</v>
      </c>
      <c r="T1626" s="70">
        <v>0.0</v>
      </c>
      <c r="U1626" s="71" t="s">
        <v>2608</v>
      </c>
      <c r="V1626" s="71" t="s">
        <v>2609</v>
      </c>
      <c r="W1626" s="71" t="s">
        <v>51</v>
      </c>
      <c r="X1626" s="72"/>
      <c r="Y1626" s="66" t="s">
        <v>16</v>
      </c>
    </row>
    <row r="1627">
      <c r="A1627" s="65" t="s">
        <v>43</v>
      </c>
      <c r="B1627" s="66">
        <v>2754436.0</v>
      </c>
      <c r="C1627" s="65" t="s">
        <v>6418</v>
      </c>
      <c r="D1627" s="65" t="s">
        <v>579</v>
      </c>
      <c r="E1627" s="65" t="s">
        <v>6419</v>
      </c>
      <c r="F1627" s="66" t="s">
        <v>6420</v>
      </c>
      <c r="G1627" s="66">
        <v>1653.0</v>
      </c>
      <c r="H1627" s="66">
        <v>2.0161007E7</v>
      </c>
      <c r="I1627" s="66">
        <v>0.0</v>
      </c>
      <c r="J1627" s="66">
        <v>11.0</v>
      </c>
      <c r="K1627" s="67"/>
      <c r="L1627" s="67"/>
      <c r="M1627" s="68" t="s">
        <v>6421</v>
      </c>
      <c r="N1627" s="66">
        <v>235959.0</v>
      </c>
      <c r="O1627" s="66">
        <v>2.0161007E7</v>
      </c>
      <c r="P1627" s="66" t="s">
        <v>4940</v>
      </c>
      <c r="Q1627" s="66">
        <v>85.0</v>
      </c>
      <c r="R1627" s="66">
        <v>2.0161007E7</v>
      </c>
      <c r="S1627" s="69">
        <v>1.0</v>
      </c>
      <c r="T1627" s="69">
        <v>1.0</v>
      </c>
      <c r="U1627" s="71" t="s">
        <v>2608</v>
      </c>
      <c r="V1627" s="71" t="s">
        <v>2609</v>
      </c>
      <c r="W1627" s="71" t="s">
        <v>51</v>
      </c>
      <c r="X1627" s="65"/>
      <c r="Y1627" s="65" t="s">
        <v>22</v>
      </c>
    </row>
    <row r="1628">
      <c r="A1628" s="74" t="s">
        <v>59</v>
      </c>
      <c r="B1628" s="66">
        <v>1.28477649E8</v>
      </c>
      <c r="C1628" s="65" t="s">
        <v>6422</v>
      </c>
      <c r="D1628" s="65" t="s">
        <v>312</v>
      </c>
      <c r="E1628" s="65" t="s">
        <v>6423</v>
      </c>
      <c r="F1628" s="66" t="s">
        <v>6424</v>
      </c>
      <c r="G1628" s="66">
        <v>451.0</v>
      </c>
      <c r="H1628" s="66">
        <v>2.0130421E7</v>
      </c>
      <c r="I1628" s="66">
        <v>0.0</v>
      </c>
      <c r="J1628" s="66">
        <v>1.0</v>
      </c>
      <c r="K1628" s="67"/>
      <c r="L1628" s="67"/>
      <c r="M1628" s="68" t="s">
        <v>6425</v>
      </c>
      <c r="N1628" s="66">
        <v>235959.0</v>
      </c>
      <c r="O1628" s="66">
        <v>2.0130421E7</v>
      </c>
      <c r="P1628" s="66"/>
      <c r="Q1628" s="66">
        <v>22.0</v>
      </c>
      <c r="R1628" s="66">
        <v>2.0130421E7</v>
      </c>
      <c r="S1628" s="70">
        <v>1.0</v>
      </c>
      <c r="T1628" s="70">
        <v>0.0</v>
      </c>
      <c r="U1628" s="71" t="s">
        <v>2608</v>
      </c>
      <c r="V1628" s="71" t="s">
        <v>2609</v>
      </c>
      <c r="W1628" s="71" t="s">
        <v>51</v>
      </c>
      <c r="X1628" s="72"/>
      <c r="Y1628" s="66" t="s">
        <v>16</v>
      </c>
    </row>
    <row r="1629">
      <c r="A1629" s="73" t="s">
        <v>60</v>
      </c>
      <c r="B1629" s="66">
        <v>3.90522447E8</v>
      </c>
      <c r="C1629" s="65" t="s">
        <v>6426</v>
      </c>
      <c r="D1629" s="65" t="s">
        <v>1962</v>
      </c>
      <c r="E1629" s="65" t="s">
        <v>6427</v>
      </c>
      <c r="F1629" s="66" t="s">
        <v>6428</v>
      </c>
      <c r="G1629" s="66">
        <v>335.0</v>
      </c>
      <c r="H1629" s="66">
        <v>2.0160206E7</v>
      </c>
      <c r="I1629" s="66">
        <v>0.0</v>
      </c>
      <c r="J1629" s="66">
        <v>1.0</v>
      </c>
      <c r="K1629" s="67"/>
      <c r="L1629" s="67"/>
      <c r="M1629" s="68" t="s">
        <v>6429</v>
      </c>
      <c r="N1629" s="66">
        <v>235959.0</v>
      </c>
      <c r="O1629" s="66">
        <v>2.0160206E7</v>
      </c>
      <c r="P1629" s="66"/>
      <c r="Q1629" s="66">
        <v>19.0</v>
      </c>
      <c r="R1629" s="66">
        <v>2.0160206E7</v>
      </c>
      <c r="S1629" s="70">
        <v>1.0</v>
      </c>
      <c r="T1629" s="70">
        <v>0.0</v>
      </c>
      <c r="U1629" s="71" t="s">
        <v>2608</v>
      </c>
      <c r="V1629" s="71" t="s">
        <v>2609</v>
      </c>
      <c r="W1629" s="71" t="s">
        <v>51</v>
      </c>
      <c r="X1629" s="65"/>
      <c r="Y1629" s="66" t="s">
        <v>16</v>
      </c>
    </row>
    <row r="1630">
      <c r="A1630" s="66" t="s">
        <v>60</v>
      </c>
      <c r="B1630" s="66">
        <v>1.69365192E8</v>
      </c>
      <c r="C1630" s="66" t="s">
        <v>6430</v>
      </c>
      <c r="D1630" s="66" t="s">
        <v>1962</v>
      </c>
      <c r="E1630" s="66" t="s">
        <v>6431</v>
      </c>
      <c r="F1630" s="66" t="s">
        <v>6432</v>
      </c>
      <c r="G1630" s="66">
        <v>1389.0</v>
      </c>
      <c r="H1630" s="66">
        <v>2.0050929E7</v>
      </c>
      <c r="I1630" s="66">
        <v>0.0</v>
      </c>
      <c r="J1630" s="66">
        <v>1.0</v>
      </c>
      <c r="K1630" s="67"/>
      <c r="L1630" s="67"/>
      <c r="M1630" s="68" t="s">
        <v>6433</v>
      </c>
      <c r="N1630" s="66">
        <v>235959.0</v>
      </c>
      <c r="O1630" s="66">
        <v>2.0050929E7</v>
      </c>
      <c r="P1630" s="67"/>
      <c r="Q1630" s="66">
        <v>66.0</v>
      </c>
      <c r="R1630" s="66">
        <v>2.0050929E7</v>
      </c>
      <c r="S1630" s="70">
        <v>1.0</v>
      </c>
      <c r="T1630" s="70">
        <v>0.0</v>
      </c>
      <c r="U1630" s="71" t="s">
        <v>2608</v>
      </c>
      <c r="V1630" s="71" t="s">
        <v>2609</v>
      </c>
      <c r="W1630" s="71" t="s">
        <v>51</v>
      </c>
      <c r="X1630" s="72"/>
      <c r="Y1630" s="66" t="s">
        <v>16</v>
      </c>
    </row>
    <row r="1631">
      <c r="A1631" s="65" t="s">
        <v>60</v>
      </c>
      <c r="B1631" s="66">
        <v>1.24291486E8</v>
      </c>
      <c r="C1631" s="65" t="s">
        <v>6434</v>
      </c>
      <c r="D1631" s="65" t="s">
        <v>312</v>
      </c>
      <c r="E1631" s="65" t="s">
        <v>6435</v>
      </c>
      <c r="F1631" s="66" t="s">
        <v>6436</v>
      </c>
      <c r="G1631" s="66">
        <v>677.0</v>
      </c>
      <c r="H1631" s="66">
        <v>2.0040126E7</v>
      </c>
      <c r="I1631" s="66">
        <v>0.0</v>
      </c>
      <c r="J1631" s="66">
        <v>2.0</v>
      </c>
      <c r="K1631" s="67"/>
      <c r="L1631" s="67"/>
      <c r="M1631" s="68" t="s">
        <v>6437</v>
      </c>
      <c r="N1631" s="66">
        <v>235959.0</v>
      </c>
      <c r="O1631" s="66">
        <v>2.0040126E7</v>
      </c>
      <c r="P1631" s="66"/>
      <c r="Q1631" s="66">
        <v>32.0</v>
      </c>
      <c r="R1631" s="66">
        <v>2.0040126E7</v>
      </c>
      <c r="S1631" s="70">
        <v>1.0</v>
      </c>
      <c r="T1631" s="70">
        <v>0.0</v>
      </c>
      <c r="U1631" s="71" t="s">
        <v>2608</v>
      </c>
      <c r="V1631" s="71" t="s">
        <v>2609</v>
      </c>
      <c r="W1631" s="71" t="s">
        <v>51</v>
      </c>
      <c r="X1631" s="65"/>
      <c r="Y1631" s="66" t="s">
        <v>16</v>
      </c>
    </row>
    <row r="1632">
      <c r="A1632" s="65" t="s">
        <v>79</v>
      </c>
      <c r="B1632" s="66">
        <v>4.1325999E7</v>
      </c>
      <c r="C1632" s="65" t="s">
        <v>6438</v>
      </c>
      <c r="D1632" s="65" t="s">
        <v>423</v>
      </c>
      <c r="E1632" s="65" t="s">
        <v>6439</v>
      </c>
      <c r="F1632" s="66" t="s">
        <v>6440</v>
      </c>
      <c r="G1632" s="66">
        <v>111.0</v>
      </c>
      <c r="H1632" s="66">
        <v>2.0100921E7</v>
      </c>
      <c r="I1632" s="66">
        <v>0.0</v>
      </c>
      <c r="J1632" s="66">
        <v>4.0</v>
      </c>
      <c r="K1632" s="67"/>
      <c r="L1632" s="67"/>
      <c r="M1632" s="68" t="s">
        <v>6441</v>
      </c>
      <c r="N1632" s="66">
        <v>235959.0</v>
      </c>
      <c r="O1632" s="66">
        <v>2.0100921E7</v>
      </c>
      <c r="P1632" s="66"/>
      <c r="Q1632" s="66">
        <v>6.0</v>
      </c>
      <c r="R1632" s="66">
        <v>2.0100921E7</v>
      </c>
      <c r="S1632" s="70">
        <v>1.0</v>
      </c>
      <c r="T1632" s="70">
        <v>0.0</v>
      </c>
      <c r="U1632" s="71" t="s">
        <v>2608</v>
      </c>
      <c r="V1632" s="71" t="s">
        <v>2609</v>
      </c>
      <c r="W1632" s="71" t="s">
        <v>51</v>
      </c>
      <c r="X1632" s="72"/>
      <c r="Y1632" s="66" t="s">
        <v>16</v>
      </c>
    </row>
    <row r="1633">
      <c r="A1633" s="66" t="s">
        <v>79</v>
      </c>
      <c r="B1633" s="66">
        <v>4.1798023E7</v>
      </c>
      <c r="C1633" s="66" t="s">
        <v>6442</v>
      </c>
      <c r="D1633" s="66" t="s">
        <v>312</v>
      </c>
      <c r="E1633" s="66" t="s">
        <v>6443</v>
      </c>
      <c r="F1633" s="66" t="s">
        <v>6444</v>
      </c>
      <c r="G1633" s="66">
        <v>93.0</v>
      </c>
      <c r="H1633" s="66">
        <v>2.0100915E7</v>
      </c>
      <c r="I1633" s="66">
        <v>0.0</v>
      </c>
      <c r="J1633" s="66">
        <v>5.0</v>
      </c>
      <c r="K1633" s="67"/>
      <c r="L1633" s="67"/>
      <c r="M1633" s="68" t="s">
        <v>6445</v>
      </c>
      <c r="N1633" s="66">
        <v>235959.0</v>
      </c>
      <c r="O1633" s="66">
        <v>2.0100915E7</v>
      </c>
      <c r="P1633" s="66"/>
      <c r="Q1633" s="66">
        <v>5.0</v>
      </c>
      <c r="R1633" s="66">
        <v>2.0100915E7</v>
      </c>
      <c r="S1633" s="70">
        <v>1.0</v>
      </c>
      <c r="T1633" s="70">
        <v>0.0</v>
      </c>
      <c r="U1633" s="71" t="s">
        <v>2608</v>
      </c>
      <c r="V1633" s="71" t="s">
        <v>2609</v>
      </c>
      <c r="W1633" s="71" t="s">
        <v>51</v>
      </c>
      <c r="X1633" s="72"/>
      <c r="Y1633" s="66" t="s">
        <v>16</v>
      </c>
    </row>
    <row r="1634">
      <c r="A1634" s="66" t="s">
        <v>79</v>
      </c>
      <c r="B1634" s="66">
        <v>1.50447607E8</v>
      </c>
      <c r="C1634" s="66" t="s">
        <v>6446</v>
      </c>
      <c r="D1634" s="66" t="s">
        <v>1962</v>
      </c>
      <c r="E1634" s="66" t="s">
        <v>6447</v>
      </c>
      <c r="F1634" s="66" t="s">
        <v>6448</v>
      </c>
      <c r="G1634" s="66">
        <v>496.0</v>
      </c>
      <c r="H1634" s="66">
        <v>2.019121E7</v>
      </c>
      <c r="I1634" s="66">
        <v>0.0</v>
      </c>
      <c r="J1634" s="66">
        <v>11.0</v>
      </c>
      <c r="K1634" s="67"/>
      <c r="L1634" s="67"/>
      <c r="M1634" s="68" t="s">
        <v>6449</v>
      </c>
      <c r="N1634" s="66">
        <v>235959.0</v>
      </c>
      <c r="O1634" s="66">
        <v>2.019121E7</v>
      </c>
      <c r="P1634" s="66" t="s">
        <v>1602</v>
      </c>
      <c r="Q1634" s="66">
        <v>19.0</v>
      </c>
      <c r="R1634" s="66">
        <v>2.019121E7</v>
      </c>
      <c r="S1634" s="70">
        <v>1.0</v>
      </c>
      <c r="T1634" s="70">
        <v>0.0</v>
      </c>
      <c r="U1634" s="71" t="s">
        <v>2608</v>
      </c>
      <c r="V1634" s="71" t="s">
        <v>2609</v>
      </c>
      <c r="W1634" s="71" t="s">
        <v>51</v>
      </c>
      <c r="X1634" s="72"/>
      <c r="Y1634" s="66" t="s">
        <v>16</v>
      </c>
    </row>
    <row r="1635">
      <c r="A1635" s="65" t="s">
        <v>79</v>
      </c>
      <c r="B1635" s="66">
        <v>8.3651101E7</v>
      </c>
      <c r="C1635" s="65" t="s">
        <v>6450</v>
      </c>
      <c r="D1635" s="65" t="s">
        <v>244</v>
      </c>
      <c r="E1635" s="65" t="s">
        <v>6451</v>
      </c>
      <c r="F1635" s="66" t="s">
        <v>6452</v>
      </c>
      <c r="G1635" s="66">
        <v>189.0</v>
      </c>
      <c r="H1635" s="66">
        <v>2.0141029E7</v>
      </c>
      <c r="I1635" s="66">
        <v>0.0</v>
      </c>
      <c r="J1635" s="66">
        <v>5.0</v>
      </c>
      <c r="K1635" s="67"/>
      <c r="L1635" s="67"/>
      <c r="M1635" s="68" t="s">
        <v>6453</v>
      </c>
      <c r="N1635" s="66">
        <v>235959.0</v>
      </c>
      <c r="O1635" s="66">
        <v>2.0141029E7</v>
      </c>
      <c r="P1635" s="66"/>
      <c r="Q1635" s="66">
        <v>9.0</v>
      </c>
      <c r="R1635" s="66">
        <v>2.0141029E7</v>
      </c>
      <c r="S1635" s="70">
        <v>1.0</v>
      </c>
      <c r="T1635" s="70">
        <v>0.0</v>
      </c>
      <c r="U1635" s="71" t="s">
        <v>2608</v>
      </c>
      <c r="V1635" s="71" t="s">
        <v>2609</v>
      </c>
      <c r="W1635" s="71" t="s">
        <v>51</v>
      </c>
      <c r="X1635" s="72"/>
      <c r="Y1635" s="66" t="s">
        <v>16</v>
      </c>
    </row>
    <row r="1636">
      <c r="A1636" s="66" t="s">
        <v>60</v>
      </c>
      <c r="B1636" s="66">
        <v>1.98999792E8</v>
      </c>
      <c r="C1636" s="66" t="s">
        <v>6454</v>
      </c>
      <c r="D1636" s="66" t="s">
        <v>1499</v>
      </c>
      <c r="E1636" s="66" t="s">
        <v>6455</v>
      </c>
      <c r="F1636" s="66" t="s">
        <v>6456</v>
      </c>
      <c r="G1636" s="66">
        <v>808.0</v>
      </c>
      <c r="H1636" s="66">
        <v>2.006091E7</v>
      </c>
      <c r="I1636" s="66">
        <v>0.0</v>
      </c>
      <c r="J1636" s="66">
        <v>1.0</v>
      </c>
      <c r="K1636" s="67"/>
      <c r="L1636" s="67"/>
      <c r="M1636" s="68" t="s">
        <v>6457</v>
      </c>
      <c r="N1636" s="66">
        <v>235959.0</v>
      </c>
      <c r="O1636" s="66">
        <v>2.006091E7</v>
      </c>
      <c r="P1636" s="67"/>
      <c r="Q1636" s="66">
        <v>63.0</v>
      </c>
      <c r="R1636" s="66">
        <v>2.006091E7</v>
      </c>
      <c r="S1636" s="69">
        <v>1.0</v>
      </c>
      <c r="T1636" s="69">
        <v>1.0</v>
      </c>
      <c r="U1636" s="71" t="s">
        <v>2608</v>
      </c>
      <c r="V1636" s="71" t="s">
        <v>2609</v>
      </c>
      <c r="W1636" s="71" t="s">
        <v>51</v>
      </c>
      <c r="X1636" s="72"/>
      <c r="Y1636" s="65" t="s">
        <v>22</v>
      </c>
    </row>
    <row r="1637">
      <c r="A1637" s="66" t="s">
        <v>58</v>
      </c>
      <c r="B1637" s="66">
        <v>1017510.0</v>
      </c>
      <c r="C1637" s="66" t="s">
        <v>6458</v>
      </c>
      <c r="D1637" s="66" t="s">
        <v>312</v>
      </c>
      <c r="E1637" s="66" t="s">
        <v>6459</v>
      </c>
      <c r="F1637" s="66" t="s">
        <v>6460</v>
      </c>
      <c r="G1637" s="66">
        <v>836.0</v>
      </c>
      <c r="H1637" s="66">
        <v>2.0181126E7</v>
      </c>
      <c r="I1637" s="66">
        <v>0.0</v>
      </c>
      <c r="J1637" s="66">
        <v>9.0</v>
      </c>
      <c r="K1637" s="67"/>
      <c r="L1637" s="67"/>
      <c r="M1637" s="68" t="s">
        <v>6461</v>
      </c>
      <c r="N1637" s="66">
        <v>235959.0</v>
      </c>
      <c r="O1637" s="66">
        <v>2.0181126E7</v>
      </c>
      <c r="P1637" s="66" t="s">
        <v>2521</v>
      </c>
      <c r="Q1637" s="66">
        <v>46.0</v>
      </c>
      <c r="R1637" s="66">
        <v>2.0181126E7</v>
      </c>
      <c r="S1637" s="70">
        <v>1.0</v>
      </c>
      <c r="T1637" s="70">
        <v>0.0</v>
      </c>
      <c r="U1637" s="71" t="s">
        <v>2608</v>
      </c>
      <c r="V1637" s="71" t="s">
        <v>2609</v>
      </c>
      <c r="W1637" s="71" t="s">
        <v>51</v>
      </c>
      <c r="X1637" s="72"/>
      <c r="Y1637" s="66" t="s">
        <v>16</v>
      </c>
    </row>
    <row r="1638">
      <c r="A1638" s="66" t="s">
        <v>79</v>
      </c>
      <c r="B1638" s="66">
        <v>5.7959091E7</v>
      </c>
      <c r="C1638" s="66" t="s">
        <v>6462</v>
      </c>
      <c r="D1638" s="66" t="s">
        <v>244</v>
      </c>
      <c r="E1638" s="66" t="s">
        <v>6463</v>
      </c>
      <c r="F1638" s="66" t="s">
        <v>6464</v>
      </c>
      <c r="G1638" s="66">
        <v>1285.0</v>
      </c>
      <c r="H1638" s="66">
        <v>2.0120526E7</v>
      </c>
      <c r="I1638" s="66">
        <v>0.0</v>
      </c>
      <c r="J1638" s="66">
        <v>22.0</v>
      </c>
      <c r="K1638" s="67"/>
      <c r="L1638" s="67"/>
      <c r="M1638" s="68" t="s">
        <v>6465</v>
      </c>
      <c r="N1638" s="66">
        <v>235959.0</v>
      </c>
      <c r="O1638" s="66">
        <v>2.0120526E7</v>
      </c>
      <c r="P1638" s="66" t="s">
        <v>6466</v>
      </c>
      <c r="Q1638" s="66">
        <v>75.0</v>
      </c>
      <c r="R1638" s="66">
        <v>2.0120526E7</v>
      </c>
      <c r="S1638" s="70">
        <v>1.0</v>
      </c>
      <c r="T1638" s="70">
        <v>0.0</v>
      </c>
      <c r="U1638" s="71" t="s">
        <v>2608</v>
      </c>
      <c r="V1638" s="71" t="s">
        <v>2609</v>
      </c>
      <c r="W1638" s="71" t="s">
        <v>51</v>
      </c>
      <c r="X1638" s="72"/>
      <c r="Y1638" s="66" t="s">
        <v>16</v>
      </c>
    </row>
    <row r="1639">
      <c r="A1639" s="73" t="s">
        <v>62</v>
      </c>
      <c r="B1639" s="66">
        <v>2.4788196E7</v>
      </c>
      <c r="C1639" s="65" t="s">
        <v>6467</v>
      </c>
      <c r="D1639" s="65" t="s">
        <v>244</v>
      </c>
      <c r="E1639" s="65" t="s">
        <v>6468</v>
      </c>
      <c r="F1639" s="66" t="s">
        <v>6469</v>
      </c>
      <c r="G1639" s="66">
        <v>247.0</v>
      </c>
      <c r="H1639" s="66">
        <v>2.0190106E7</v>
      </c>
      <c r="I1639" s="66">
        <v>0.0</v>
      </c>
      <c r="J1639" s="66">
        <v>3.0</v>
      </c>
      <c r="K1639" s="67"/>
      <c r="L1639" s="67"/>
      <c r="M1639" s="66" t="s">
        <v>121</v>
      </c>
      <c r="N1639" s="66">
        <v>235959.0</v>
      </c>
      <c r="O1639" s="66">
        <v>2.0190106E7</v>
      </c>
      <c r="P1639" s="67"/>
      <c r="Q1639" s="66">
        <v>13.0</v>
      </c>
      <c r="R1639" s="66">
        <v>2.0190106E7</v>
      </c>
      <c r="S1639" s="70">
        <v>1.0</v>
      </c>
      <c r="T1639" s="70">
        <v>0.0</v>
      </c>
      <c r="U1639" s="71" t="s">
        <v>2608</v>
      </c>
      <c r="V1639" s="71" t="s">
        <v>2609</v>
      </c>
      <c r="W1639" s="71" t="s">
        <v>51</v>
      </c>
      <c r="X1639" s="65"/>
      <c r="Y1639" s="66" t="s">
        <v>16</v>
      </c>
    </row>
    <row r="1640">
      <c r="A1640" s="66" t="s">
        <v>58</v>
      </c>
      <c r="B1640" s="66">
        <v>365960.0</v>
      </c>
      <c r="C1640" s="66" t="s">
        <v>6470</v>
      </c>
      <c r="D1640" s="66" t="s">
        <v>413</v>
      </c>
      <c r="E1640" s="66" t="s">
        <v>6471</v>
      </c>
      <c r="F1640" s="66" t="s">
        <v>6472</v>
      </c>
      <c r="G1640" s="66">
        <v>561.0</v>
      </c>
      <c r="H1640" s="66">
        <v>2.0180323E7</v>
      </c>
      <c r="I1640" s="66">
        <v>0.0</v>
      </c>
      <c r="J1640" s="66">
        <v>11.0</v>
      </c>
      <c r="K1640" s="67"/>
      <c r="L1640" s="67"/>
      <c r="M1640" s="68" t="s">
        <v>6473</v>
      </c>
      <c r="N1640" s="66">
        <v>235959.0</v>
      </c>
      <c r="O1640" s="66">
        <v>2.0180323E7</v>
      </c>
      <c r="P1640" s="66" t="s">
        <v>3458</v>
      </c>
      <c r="Q1640" s="66">
        <v>38.0</v>
      </c>
      <c r="R1640" s="66">
        <v>2.0180323E7</v>
      </c>
      <c r="S1640" s="70">
        <v>1.0</v>
      </c>
      <c r="T1640" s="70">
        <v>0.0</v>
      </c>
      <c r="U1640" s="71" t="s">
        <v>2608</v>
      </c>
      <c r="V1640" s="71" t="s">
        <v>2609</v>
      </c>
      <c r="W1640" s="71" t="s">
        <v>51</v>
      </c>
      <c r="X1640" s="72"/>
      <c r="Y1640" s="66" t="s">
        <v>16</v>
      </c>
    </row>
    <row r="1641">
      <c r="A1641" s="66" t="s">
        <v>69</v>
      </c>
      <c r="B1641" s="66">
        <v>4492610.0</v>
      </c>
      <c r="C1641" s="66" t="s">
        <v>6474</v>
      </c>
      <c r="D1641" s="66" t="s">
        <v>312</v>
      </c>
      <c r="E1641" s="66" t="s">
        <v>6475</v>
      </c>
      <c r="F1641" s="66" t="s">
        <v>6476</v>
      </c>
      <c r="G1641" s="66">
        <v>1832.0</v>
      </c>
      <c r="H1641" s="66">
        <v>2.0170225E7</v>
      </c>
      <c r="I1641" s="66">
        <v>0.0</v>
      </c>
      <c r="J1641" s="66">
        <v>6.0</v>
      </c>
      <c r="K1641" s="67"/>
      <c r="L1641" s="67"/>
      <c r="M1641" s="68" t="s">
        <v>6477</v>
      </c>
      <c r="N1641" s="66">
        <v>235959.0</v>
      </c>
      <c r="O1641" s="66">
        <v>2.0170225E7</v>
      </c>
      <c r="P1641" s="66" t="s">
        <v>2886</v>
      </c>
      <c r="Q1641" s="66">
        <v>108.0</v>
      </c>
      <c r="R1641" s="66">
        <v>2.0170225E7</v>
      </c>
      <c r="S1641" s="70">
        <v>1.0</v>
      </c>
      <c r="T1641" s="70">
        <v>0.0</v>
      </c>
      <c r="U1641" s="71" t="s">
        <v>2608</v>
      </c>
      <c r="V1641" s="71" t="s">
        <v>2609</v>
      </c>
      <c r="W1641" s="71" t="s">
        <v>51</v>
      </c>
      <c r="X1641" s="72"/>
      <c r="Y1641" s="66" t="s">
        <v>16</v>
      </c>
    </row>
    <row r="1642">
      <c r="A1642" s="66" t="s">
        <v>60</v>
      </c>
      <c r="B1642" s="66">
        <v>3.94478887E8</v>
      </c>
      <c r="C1642" s="66" t="s">
        <v>6478</v>
      </c>
      <c r="D1642" s="66" t="s">
        <v>413</v>
      </c>
      <c r="E1642" s="66" t="s">
        <v>6479</v>
      </c>
      <c r="F1642" s="66" t="s">
        <v>6480</v>
      </c>
      <c r="G1642" s="66">
        <v>552.0</v>
      </c>
      <c r="H1642" s="66">
        <v>2.0160503E7</v>
      </c>
      <c r="I1642" s="66">
        <v>0.0</v>
      </c>
      <c r="J1642" s="66">
        <v>1.0</v>
      </c>
      <c r="K1642" s="67"/>
      <c r="L1642" s="67"/>
      <c r="M1642" s="68" t="s">
        <v>6481</v>
      </c>
      <c r="N1642" s="66">
        <v>235959.0</v>
      </c>
      <c r="O1642" s="66">
        <v>2.0160503E7</v>
      </c>
      <c r="P1642" s="66"/>
      <c r="Q1642" s="66">
        <v>23.0</v>
      </c>
      <c r="R1642" s="66">
        <v>2.0160503E7</v>
      </c>
      <c r="S1642" s="70">
        <v>1.0</v>
      </c>
      <c r="T1642" s="70">
        <v>0.0</v>
      </c>
      <c r="U1642" s="71" t="s">
        <v>2608</v>
      </c>
      <c r="V1642" s="71" t="s">
        <v>2609</v>
      </c>
      <c r="W1642" s="71" t="s">
        <v>51</v>
      </c>
      <c r="X1642" s="72"/>
      <c r="Y1642" s="66" t="s">
        <v>16</v>
      </c>
    </row>
    <row r="1643">
      <c r="A1643" s="68" t="s">
        <v>59</v>
      </c>
      <c r="B1643" s="66">
        <v>1.77651259E8</v>
      </c>
      <c r="C1643" s="66" t="s">
        <v>6482</v>
      </c>
      <c r="D1643" s="66" t="s">
        <v>413</v>
      </c>
      <c r="E1643" s="66" t="s">
        <v>6483</v>
      </c>
      <c r="F1643" s="66" t="s">
        <v>6484</v>
      </c>
      <c r="G1643" s="66">
        <v>876.0</v>
      </c>
      <c r="H1643" s="66">
        <v>2.0170117E7</v>
      </c>
      <c r="I1643" s="66">
        <v>0.0</v>
      </c>
      <c r="J1643" s="66">
        <v>17.0</v>
      </c>
      <c r="K1643" s="67"/>
      <c r="L1643" s="67"/>
      <c r="M1643" s="68" t="s">
        <v>6485</v>
      </c>
      <c r="N1643" s="66">
        <v>235959.0</v>
      </c>
      <c r="O1643" s="66">
        <v>2.0170117E7</v>
      </c>
      <c r="P1643" s="66"/>
      <c r="Q1643" s="66">
        <v>69.0</v>
      </c>
      <c r="R1643" s="66">
        <v>2.0170117E7</v>
      </c>
      <c r="S1643" s="70">
        <v>1.0</v>
      </c>
      <c r="T1643" s="70">
        <v>0.0</v>
      </c>
      <c r="U1643" s="71" t="s">
        <v>2608</v>
      </c>
      <c r="V1643" s="71" t="s">
        <v>2609</v>
      </c>
      <c r="W1643" s="71" t="s">
        <v>51</v>
      </c>
      <c r="X1643" s="72"/>
      <c r="Y1643" s="66" t="s">
        <v>16</v>
      </c>
    </row>
    <row r="1644">
      <c r="A1644" s="66" t="s">
        <v>58</v>
      </c>
      <c r="B1644" s="66">
        <v>2234719.0</v>
      </c>
      <c r="C1644" s="66" t="s">
        <v>6486</v>
      </c>
      <c r="D1644" s="66" t="s">
        <v>312</v>
      </c>
      <c r="E1644" s="66" t="s">
        <v>6487</v>
      </c>
      <c r="F1644" s="66" t="s">
        <v>6488</v>
      </c>
      <c r="G1644" s="66">
        <v>959.0</v>
      </c>
      <c r="H1644" s="66">
        <v>2.0190822E7</v>
      </c>
      <c r="I1644" s="66">
        <v>0.0</v>
      </c>
      <c r="J1644" s="66">
        <v>9.0</v>
      </c>
      <c r="K1644" s="67"/>
      <c r="L1644" s="67"/>
      <c r="M1644" s="68" t="s">
        <v>6489</v>
      </c>
      <c r="N1644" s="66">
        <v>235959.0</v>
      </c>
      <c r="O1644" s="66">
        <v>2.0190822E7</v>
      </c>
      <c r="P1644" s="66"/>
      <c r="Q1644" s="66">
        <v>57.0</v>
      </c>
      <c r="R1644" s="66">
        <v>2.0190822E7</v>
      </c>
      <c r="S1644" s="70">
        <v>1.0</v>
      </c>
      <c r="T1644" s="70">
        <v>0.0</v>
      </c>
      <c r="U1644" s="71" t="s">
        <v>2608</v>
      </c>
      <c r="V1644" s="71" t="s">
        <v>2609</v>
      </c>
      <c r="W1644" s="71" t="s">
        <v>51</v>
      </c>
      <c r="X1644" s="72"/>
      <c r="Y1644" s="66" t="s">
        <v>16</v>
      </c>
    </row>
    <row r="1645">
      <c r="A1645" s="68" t="s">
        <v>59</v>
      </c>
      <c r="B1645" s="66">
        <v>2.13504779E8</v>
      </c>
      <c r="C1645" s="66" t="s">
        <v>6490</v>
      </c>
      <c r="D1645" s="66" t="s">
        <v>413</v>
      </c>
      <c r="E1645" s="66" t="s">
        <v>6491</v>
      </c>
      <c r="F1645" s="66" t="s">
        <v>6492</v>
      </c>
      <c r="G1645" s="66">
        <v>2307.0</v>
      </c>
      <c r="H1645" s="66">
        <v>2.0191013E7</v>
      </c>
      <c r="I1645" s="66">
        <v>0.0</v>
      </c>
      <c r="J1645" s="66">
        <v>50.0</v>
      </c>
      <c r="K1645" s="67"/>
      <c r="L1645" s="67"/>
      <c r="M1645" s="68" t="s">
        <v>6493</v>
      </c>
      <c r="N1645" s="66">
        <v>235959.0</v>
      </c>
      <c r="O1645" s="66">
        <v>2.0191013E7</v>
      </c>
      <c r="P1645" s="66" t="s">
        <v>3842</v>
      </c>
      <c r="Q1645" s="66">
        <v>103.0</v>
      </c>
      <c r="R1645" s="66">
        <v>2.0191013E7</v>
      </c>
      <c r="S1645" s="70">
        <v>1.0</v>
      </c>
      <c r="T1645" s="70">
        <v>0.0</v>
      </c>
      <c r="U1645" s="71" t="s">
        <v>2608</v>
      </c>
      <c r="V1645" s="71" t="s">
        <v>2609</v>
      </c>
      <c r="W1645" s="71" t="s">
        <v>51</v>
      </c>
      <c r="X1645" s="72"/>
      <c r="Y1645" s="66" t="s">
        <v>16</v>
      </c>
    </row>
    <row r="1646">
      <c r="A1646" s="66" t="s">
        <v>60</v>
      </c>
      <c r="B1646" s="66">
        <v>2.20993923E8</v>
      </c>
      <c r="C1646" s="66" t="s">
        <v>6494</v>
      </c>
      <c r="D1646" s="66" t="s">
        <v>423</v>
      </c>
      <c r="E1646" s="66" t="s">
        <v>6495</v>
      </c>
      <c r="F1646" s="66" t="s">
        <v>6496</v>
      </c>
      <c r="G1646" s="66">
        <v>649.0</v>
      </c>
      <c r="H1646" s="66">
        <v>2.0070831E7</v>
      </c>
      <c r="I1646" s="66">
        <v>0.0</v>
      </c>
      <c r="J1646" s="66">
        <v>1.0</v>
      </c>
      <c r="K1646" s="67"/>
      <c r="L1646" s="67"/>
      <c r="M1646" s="68" t="s">
        <v>6497</v>
      </c>
      <c r="N1646" s="66">
        <v>235959.0</v>
      </c>
      <c r="O1646" s="66">
        <v>2.0070831E7</v>
      </c>
      <c r="P1646" s="67"/>
      <c r="Q1646" s="66">
        <v>38.0</v>
      </c>
      <c r="R1646" s="66">
        <v>2.0070831E7</v>
      </c>
      <c r="S1646" s="70">
        <v>1.0</v>
      </c>
      <c r="T1646" s="70">
        <v>0.0</v>
      </c>
      <c r="U1646" s="71" t="s">
        <v>2608</v>
      </c>
      <c r="V1646" s="71" t="s">
        <v>2609</v>
      </c>
      <c r="W1646" s="71" t="s">
        <v>51</v>
      </c>
      <c r="X1646" s="72"/>
      <c r="Y1646" s="66" t="s">
        <v>16</v>
      </c>
    </row>
    <row r="1647">
      <c r="A1647" s="68" t="s">
        <v>59</v>
      </c>
      <c r="B1647" s="66">
        <v>1.87484173E8</v>
      </c>
      <c r="C1647" s="66" t="s">
        <v>6498</v>
      </c>
      <c r="D1647" s="66" t="s">
        <v>312</v>
      </c>
      <c r="E1647" s="66" t="s">
        <v>6499</v>
      </c>
      <c r="F1647" s="66" t="s">
        <v>6500</v>
      </c>
      <c r="G1647" s="66">
        <v>194.0</v>
      </c>
      <c r="H1647" s="66">
        <v>2.0171001E7</v>
      </c>
      <c r="I1647" s="66">
        <v>0.0</v>
      </c>
      <c r="J1647" s="66">
        <v>6.0</v>
      </c>
      <c r="K1647" s="67"/>
      <c r="L1647" s="67"/>
      <c r="M1647" s="68" t="s">
        <v>6501</v>
      </c>
      <c r="N1647" s="66">
        <v>235959.0</v>
      </c>
      <c r="O1647" s="66">
        <v>2.0171001E7</v>
      </c>
      <c r="P1647" s="66" t="s">
        <v>2751</v>
      </c>
      <c r="Q1647" s="66">
        <v>9.0</v>
      </c>
      <c r="R1647" s="66">
        <v>2.0171001E7</v>
      </c>
      <c r="S1647" s="70">
        <v>1.0</v>
      </c>
      <c r="T1647" s="70">
        <v>0.0</v>
      </c>
      <c r="U1647" s="71" t="s">
        <v>2608</v>
      </c>
      <c r="V1647" s="71" t="s">
        <v>2609</v>
      </c>
      <c r="W1647" s="71" t="s">
        <v>51</v>
      </c>
      <c r="X1647" s="72"/>
      <c r="Y1647" s="66" t="s">
        <v>16</v>
      </c>
    </row>
    <row r="1648">
      <c r="A1648" s="66" t="s">
        <v>60</v>
      </c>
      <c r="B1648" s="66">
        <v>2.72656887E8</v>
      </c>
      <c r="C1648" s="66" t="s">
        <v>6502</v>
      </c>
      <c r="D1648" s="66" t="s">
        <v>423</v>
      </c>
      <c r="E1648" s="66" t="s">
        <v>6503</v>
      </c>
      <c r="F1648" s="66" t="s">
        <v>6504</v>
      </c>
      <c r="G1648" s="66">
        <v>495.0</v>
      </c>
      <c r="H1648" s="66">
        <v>2.0090911E7</v>
      </c>
      <c r="I1648" s="66">
        <v>0.0</v>
      </c>
      <c r="J1648" s="66">
        <v>1.0</v>
      </c>
      <c r="K1648" s="67"/>
      <c r="L1648" s="67"/>
      <c r="M1648" s="68" t="s">
        <v>6505</v>
      </c>
      <c r="N1648" s="66">
        <v>235959.0</v>
      </c>
      <c r="O1648" s="66">
        <v>2.0090911E7</v>
      </c>
      <c r="P1648" s="67"/>
      <c r="Q1648" s="66">
        <v>22.0</v>
      </c>
      <c r="R1648" s="66">
        <v>2.0090911E7</v>
      </c>
      <c r="S1648" s="70">
        <v>1.0</v>
      </c>
      <c r="T1648" s="70">
        <v>0.0</v>
      </c>
      <c r="U1648" s="71" t="s">
        <v>2608</v>
      </c>
      <c r="V1648" s="71" t="s">
        <v>2609</v>
      </c>
      <c r="W1648" s="71" t="s">
        <v>51</v>
      </c>
      <c r="X1648" s="72"/>
      <c r="Y1648" s="66" t="s">
        <v>16</v>
      </c>
    </row>
    <row r="1649">
      <c r="A1649" s="66" t="s">
        <v>60</v>
      </c>
      <c r="B1649" s="66">
        <v>3.43551549E8</v>
      </c>
      <c r="C1649" s="66" t="s">
        <v>6506</v>
      </c>
      <c r="D1649" s="66" t="s">
        <v>244</v>
      </c>
      <c r="E1649" s="66" t="s">
        <v>6507</v>
      </c>
      <c r="F1649" s="66" t="s">
        <v>6508</v>
      </c>
      <c r="G1649" s="66">
        <v>887.0</v>
      </c>
      <c r="H1649" s="66">
        <v>2.013071E7</v>
      </c>
      <c r="I1649" s="66">
        <v>0.0</v>
      </c>
      <c r="J1649" s="66">
        <v>1.0</v>
      </c>
      <c r="K1649" s="67"/>
      <c r="L1649" s="67"/>
      <c r="M1649" s="68" t="s">
        <v>6509</v>
      </c>
      <c r="N1649" s="66">
        <v>235959.0</v>
      </c>
      <c r="O1649" s="66">
        <v>2.013071E7</v>
      </c>
      <c r="P1649" s="66"/>
      <c r="Q1649" s="66">
        <v>43.0</v>
      </c>
      <c r="R1649" s="66">
        <v>2.013071E7</v>
      </c>
      <c r="S1649" s="70">
        <v>1.0</v>
      </c>
      <c r="T1649" s="70">
        <v>0.0</v>
      </c>
      <c r="U1649" s="71" t="s">
        <v>2608</v>
      </c>
      <c r="V1649" s="71" t="s">
        <v>2609</v>
      </c>
      <c r="W1649" s="71" t="s">
        <v>51</v>
      </c>
      <c r="X1649" s="72"/>
      <c r="Y1649" s="66" t="s">
        <v>16</v>
      </c>
    </row>
    <row r="1650">
      <c r="A1650" s="66" t="s">
        <v>79</v>
      </c>
      <c r="B1650" s="66">
        <v>9.1523142E7</v>
      </c>
      <c r="C1650" s="66" t="s">
        <v>6510</v>
      </c>
      <c r="D1650" s="66" t="s">
        <v>112</v>
      </c>
      <c r="E1650" s="66" t="s">
        <v>6511</v>
      </c>
      <c r="F1650" s="66" t="s">
        <v>6512</v>
      </c>
      <c r="G1650" s="66">
        <v>1609.0</v>
      </c>
      <c r="H1650" s="66">
        <v>2.0150429E7</v>
      </c>
      <c r="I1650" s="66">
        <v>0.0</v>
      </c>
      <c r="J1650" s="66">
        <v>48.0</v>
      </c>
      <c r="K1650" s="67"/>
      <c r="L1650" s="67"/>
      <c r="M1650" s="68" t="s">
        <v>6513</v>
      </c>
      <c r="N1650" s="66">
        <v>235959.0</v>
      </c>
      <c r="O1650" s="66">
        <v>2.0150429E7</v>
      </c>
      <c r="P1650" s="66" t="s">
        <v>6514</v>
      </c>
      <c r="Q1650" s="66">
        <v>100.0</v>
      </c>
      <c r="R1650" s="66">
        <v>2.0150429E7</v>
      </c>
      <c r="S1650" s="70">
        <v>1.0</v>
      </c>
      <c r="T1650" s="70">
        <v>0.0</v>
      </c>
      <c r="U1650" s="71" t="s">
        <v>2608</v>
      </c>
      <c r="V1650" s="71" t="s">
        <v>2609</v>
      </c>
      <c r="W1650" s="71" t="s">
        <v>49</v>
      </c>
      <c r="X1650" s="72"/>
      <c r="Y1650" s="65" t="s">
        <v>12</v>
      </c>
    </row>
    <row r="1651">
      <c r="A1651" s="65" t="s">
        <v>60</v>
      </c>
      <c r="B1651" s="66">
        <v>1.94227856E8</v>
      </c>
      <c r="C1651" s="65" t="s">
        <v>6515</v>
      </c>
      <c r="D1651" s="65" t="s">
        <v>215</v>
      </c>
      <c r="E1651" s="65" t="s">
        <v>6516</v>
      </c>
      <c r="F1651" s="66" t="s">
        <v>3142</v>
      </c>
      <c r="G1651" s="66">
        <v>533.0</v>
      </c>
      <c r="H1651" s="66">
        <v>2.0060712E7</v>
      </c>
      <c r="I1651" s="66">
        <v>0.0</v>
      </c>
      <c r="J1651" s="66">
        <v>1.0</v>
      </c>
      <c r="K1651" s="67"/>
      <c r="L1651" s="67"/>
      <c r="M1651" s="68" t="s">
        <v>3143</v>
      </c>
      <c r="N1651" s="66">
        <v>235959.0</v>
      </c>
      <c r="O1651" s="66">
        <v>2.0060712E7</v>
      </c>
      <c r="P1651" s="66"/>
      <c r="Q1651" s="66">
        <v>30.0</v>
      </c>
      <c r="R1651" s="66">
        <v>2.0060712E7</v>
      </c>
      <c r="S1651" s="70">
        <v>1.0</v>
      </c>
      <c r="T1651" s="70">
        <v>0.0</v>
      </c>
      <c r="U1651" s="71" t="s">
        <v>2608</v>
      </c>
      <c r="V1651" s="71" t="s">
        <v>2609</v>
      </c>
      <c r="W1651" s="71" t="s">
        <v>49</v>
      </c>
      <c r="X1651" s="72"/>
      <c r="Y1651" s="65" t="s">
        <v>12</v>
      </c>
    </row>
    <row r="1652">
      <c r="A1652" s="73" t="s">
        <v>60</v>
      </c>
      <c r="B1652" s="66">
        <v>4.0439943E8</v>
      </c>
      <c r="C1652" s="65" t="s">
        <v>6517</v>
      </c>
      <c r="D1652" s="65" t="s">
        <v>123</v>
      </c>
      <c r="E1652" s="65" t="s">
        <v>6518</v>
      </c>
      <c r="F1652" s="66" t="s">
        <v>6519</v>
      </c>
      <c r="G1652" s="66">
        <v>456.0</v>
      </c>
      <c r="H1652" s="66">
        <v>2.0161203E7</v>
      </c>
      <c r="I1652" s="66">
        <v>0.0</v>
      </c>
      <c r="J1652" s="66">
        <v>1.0</v>
      </c>
      <c r="K1652" s="67"/>
      <c r="L1652" s="67"/>
      <c r="M1652" s="68" t="s">
        <v>6520</v>
      </c>
      <c r="N1652" s="66">
        <v>235959.0</v>
      </c>
      <c r="O1652" s="66">
        <v>2.0161203E7</v>
      </c>
      <c r="P1652" s="66"/>
      <c r="Q1652" s="66">
        <v>16.0</v>
      </c>
      <c r="R1652" s="66">
        <v>2.0161203E7</v>
      </c>
      <c r="S1652" s="70">
        <v>1.0</v>
      </c>
      <c r="T1652" s="70">
        <v>0.0</v>
      </c>
      <c r="U1652" s="71" t="s">
        <v>2608</v>
      </c>
      <c r="V1652" s="71" t="s">
        <v>2609</v>
      </c>
      <c r="W1652" s="71" t="s">
        <v>49</v>
      </c>
      <c r="X1652" s="72"/>
      <c r="Y1652" s="65" t="s">
        <v>12</v>
      </c>
    </row>
    <row r="1653">
      <c r="A1653" s="68" t="s">
        <v>24</v>
      </c>
      <c r="B1653" s="66">
        <v>3.7772503E7</v>
      </c>
      <c r="C1653" s="66" t="s">
        <v>6521</v>
      </c>
      <c r="D1653" s="66" t="s">
        <v>123</v>
      </c>
      <c r="E1653" s="66" t="s">
        <v>6522</v>
      </c>
      <c r="F1653" s="66" t="s">
        <v>6523</v>
      </c>
      <c r="G1653" s="66">
        <v>825.0</v>
      </c>
      <c r="H1653" s="66">
        <v>2.0150108E7</v>
      </c>
      <c r="I1653" s="66">
        <v>0.0</v>
      </c>
      <c r="J1653" s="66">
        <v>24.0</v>
      </c>
      <c r="K1653" s="67"/>
      <c r="L1653" s="67"/>
      <c r="M1653" s="68" t="s">
        <v>6524</v>
      </c>
      <c r="N1653" s="66">
        <v>235959.0</v>
      </c>
      <c r="O1653" s="66">
        <v>2.0150108E7</v>
      </c>
      <c r="P1653" s="66" t="s">
        <v>3121</v>
      </c>
      <c r="Q1653" s="66">
        <v>48.0</v>
      </c>
      <c r="R1653" s="66">
        <v>2.0150108E7</v>
      </c>
      <c r="S1653" s="69">
        <v>1.0</v>
      </c>
      <c r="T1653" s="69">
        <v>0.0</v>
      </c>
      <c r="U1653" s="71" t="s">
        <v>2608</v>
      </c>
      <c r="V1653" s="71" t="s">
        <v>2609</v>
      </c>
      <c r="W1653" s="71" t="s">
        <v>49</v>
      </c>
      <c r="X1653" s="72"/>
      <c r="Y1653" s="65" t="s">
        <v>12</v>
      </c>
    </row>
    <row r="1654">
      <c r="A1654" s="66" t="s">
        <v>60</v>
      </c>
      <c r="B1654" s="66">
        <v>1.66628922E8</v>
      </c>
      <c r="C1654" s="66" t="s">
        <v>6525</v>
      </c>
      <c r="D1654" s="66" t="s">
        <v>106</v>
      </c>
      <c r="E1654" s="66" t="s">
        <v>6526</v>
      </c>
      <c r="F1654" s="66" t="s">
        <v>6527</v>
      </c>
      <c r="G1654" s="66">
        <v>2932.0</v>
      </c>
      <c r="H1654" s="66">
        <v>2.0050814E7</v>
      </c>
      <c r="I1654" s="66">
        <v>0.0</v>
      </c>
      <c r="J1654" s="66">
        <v>1.0</v>
      </c>
      <c r="K1654" s="67"/>
      <c r="L1654" s="67"/>
      <c r="M1654" s="68" t="s">
        <v>6528</v>
      </c>
      <c r="N1654" s="66">
        <v>235959.0</v>
      </c>
      <c r="O1654" s="66">
        <v>2.0050814E7</v>
      </c>
      <c r="P1654" s="67"/>
      <c r="Q1654" s="66">
        <v>152.0</v>
      </c>
      <c r="R1654" s="66">
        <v>2.0050814E7</v>
      </c>
      <c r="S1654" s="70">
        <v>1.0</v>
      </c>
      <c r="T1654" s="70">
        <v>0.0</v>
      </c>
      <c r="U1654" s="71" t="s">
        <v>2608</v>
      </c>
      <c r="V1654" s="71" t="s">
        <v>2609</v>
      </c>
      <c r="W1654" s="71" t="s">
        <v>49</v>
      </c>
      <c r="X1654" s="72"/>
      <c r="Y1654" s="65" t="s">
        <v>12</v>
      </c>
    </row>
    <row r="1655">
      <c r="A1655" s="68" t="s">
        <v>59</v>
      </c>
      <c r="B1655" s="66">
        <v>1.75168174E8</v>
      </c>
      <c r="C1655" s="66" t="s">
        <v>6529</v>
      </c>
      <c r="D1655" s="66" t="s">
        <v>123</v>
      </c>
      <c r="E1655" s="66" t="s">
        <v>6530</v>
      </c>
      <c r="F1655" s="66" t="s">
        <v>6531</v>
      </c>
      <c r="G1655" s="66">
        <v>644.0</v>
      </c>
      <c r="H1655" s="66">
        <v>2.0161108E7</v>
      </c>
      <c r="I1655" s="66">
        <v>0.0</v>
      </c>
      <c r="J1655" s="66">
        <v>18.0</v>
      </c>
      <c r="K1655" s="67"/>
      <c r="L1655" s="67"/>
      <c r="M1655" s="68" t="s">
        <v>6532</v>
      </c>
      <c r="N1655" s="66">
        <v>235959.0</v>
      </c>
      <c r="O1655" s="66">
        <v>2.0161108E7</v>
      </c>
      <c r="P1655" s="66" t="s">
        <v>6533</v>
      </c>
      <c r="Q1655" s="66">
        <v>36.0</v>
      </c>
      <c r="R1655" s="66">
        <v>2.0161108E7</v>
      </c>
      <c r="S1655" s="70">
        <v>1.0</v>
      </c>
      <c r="T1655" s="70">
        <v>0.0</v>
      </c>
      <c r="U1655" s="71" t="s">
        <v>2608</v>
      </c>
      <c r="V1655" s="71" t="s">
        <v>2609</v>
      </c>
      <c r="W1655" s="71" t="s">
        <v>49</v>
      </c>
      <c r="X1655" s="72"/>
      <c r="Y1655" s="65" t="s">
        <v>12</v>
      </c>
    </row>
    <row r="1656">
      <c r="A1656" s="66" t="s">
        <v>79</v>
      </c>
      <c r="B1656" s="66">
        <v>6.0788246E7</v>
      </c>
      <c r="C1656" s="66" t="s">
        <v>6534</v>
      </c>
      <c r="D1656" s="66" t="s">
        <v>6535</v>
      </c>
      <c r="E1656" s="66" t="s">
        <v>6536</v>
      </c>
      <c r="F1656" s="66" t="s">
        <v>6537</v>
      </c>
      <c r="G1656" s="66">
        <v>665.0</v>
      </c>
      <c r="H1656" s="66">
        <v>2.0120903E7</v>
      </c>
      <c r="I1656" s="66">
        <v>0.0</v>
      </c>
      <c r="J1656" s="66">
        <v>7.0</v>
      </c>
      <c r="K1656" s="67"/>
      <c r="L1656" s="67"/>
      <c r="M1656" s="68" t="s">
        <v>6538</v>
      </c>
      <c r="N1656" s="66">
        <v>235959.0</v>
      </c>
      <c r="O1656" s="66">
        <v>2.0120903E7</v>
      </c>
      <c r="P1656" s="66" t="s">
        <v>6539</v>
      </c>
      <c r="Q1656" s="66">
        <v>40.0</v>
      </c>
      <c r="R1656" s="66">
        <v>2.0120903E7</v>
      </c>
      <c r="S1656" s="70">
        <v>1.0</v>
      </c>
      <c r="T1656" s="70">
        <v>0.0</v>
      </c>
      <c r="U1656" s="71" t="s">
        <v>2608</v>
      </c>
      <c r="V1656" s="71" t="s">
        <v>2609</v>
      </c>
      <c r="W1656" s="71" t="s">
        <v>51</v>
      </c>
      <c r="X1656" s="72"/>
      <c r="Y1656" s="66" t="s">
        <v>16</v>
      </c>
    </row>
    <row r="1657">
      <c r="A1657" s="73" t="s">
        <v>79</v>
      </c>
      <c r="B1657" s="66">
        <v>1.25682904E8</v>
      </c>
      <c r="C1657" s="65" t="s">
        <v>6540</v>
      </c>
      <c r="D1657" s="65" t="s">
        <v>118</v>
      </c>
      <c r="E1657" s="65" t="s">
        <v>6541</v>
      </c>
      <c r="F1657" s="66" t="s">
        <v>6542</v>
      </c>
      <c r="G1657" s="66">
        <v>656.0</v>
      </c>
      <c r="H1657" s="66">
        <v>2.0180102E7</v>
      </c>
      <c r="I1657" s="66">
        <v>0.0</v>
      </c>
      <c r="J1657" s="66">
        <v>18.0</v>
      </c>
      <c r="K1657" s="67"/>
      <c r="L1657" s="67"/>
      <c r="M1657" s="68" t="s">
        <v>6543</v>
      </c>
      <c r="N1657" s="66">
        <v>235959.0</v>
      </c>
      <c r="O1657" s="66">
        <v>2.0180102E7</v>
      </c>
      <c r="P1657" s="66" t="s">
        <v>475</v>
      </c>
      <c r="Q1657" s="66">
        <v>33.0</v>
      </c>
      <c r="R1657" s="66">
        <v>2.0180102E7</v>
      </c>
      <c r="S1657" s="69">
        <v>1.0</v>
      </c>
      <c r="T1657" s="69">
        <v>1.0</v>
      </c>
      <c r="U1657" s="71" t="s">
        <v>2608</v>
      </c>
      <c r="V1657" s="71" t="s">
        <v>2609</v>
      </c>
      <c r="W1657" s="71" t="s">
        <v>49</v>
      </c>
      <c r="X1657" s="72"/>
      <c r="Y1657" s="66" t="s">
        <v>18</v>
      </c>
    </row>
    <row r="1658">
      <c r="A1658" s="73" t="s">
        <v>79</v>
      </c>
      <c r="B1658" s="66">
        <v>1.09701714E8</v>
      </c>
      <c r="C1658" s="65" t="s">
        <v>6544</v>
      </c>
      <c r="D1658" s="65" t="s">
        <v>423</v>
      </c>
      <c r="E1658" s="65" t="s">
        <v>6545</v>
      </c>
      <c r="F1658" s="66" t="s">
        <v>6546</v>
      </c>
      <c r="G1658" s="66">
        <v>1518.0</v>
      </c>
      <c r="H1658" s="66">
        <v>2.0161112E7</v>
      </c>
      <c r="I1658" s="66">
        <v>0.0</v>
      </c>
      <c r="J1658" s="66">
        <v>19.0</v>
      </c>
      <c r="K1658" s="67"/>
      <c r="L1658" s="67"/>
      <c r="M1658" s="68" t="s">
        <v>6547</v>
      </c>
      <c r="N1658" s="66">
        <v>235959.0</v>
      </c>
      <c r="O1658" s="66">
        <v>2.0161112E7</v>
      </c>
      <c r="P1658" s="66"/>
      <c r="Q1658" s="66">
        <v>66.0</v>
      </c>
      <c r="R1658" s="66">
        <v>2.0161112E7</v>
      </c>
      <c r="S1658" s="70">
        <v>1.0</v>
      </c>
      <c r="T1658" s="70">
        <v>0.0</v>
      </c>
      <c r="U1658" s="71" t="s">
        <v>2608</v>
      </c>
      <c r="V1658" s="71" t="s">
        <v>2609</v>
      </c>
      <c r="W1658" s="71" t="s">
        <v>51</v>
      </c>
      <c r="X1658" s="72"/>
      <c r="Y1658" s="66" t="s">
        <v>16</v>
      </c>
    </row>
    <row r="1659">
      <c r="A1659" s="65" t="s">
        <v>60</v>
      </c>
      <c r="B1659" s="66">
        <v>2.55288687E8</v>
      </c>
      <c r="C1659" s="65" t="s">
        <v>6548</v>
      </c>
      <c r="D1659" s="65" t="s">
        <v>6549</v>
      </c>
      <c r="E1659" s="65" t="s">
        <v>6550</v>
      </c>
      <c r="F1659" s="66" t="s">
        <v>6551</v>
      </c>
      <c r="G1659" s="66">
        <v>81.0</v>
      </c>
      <c r="H1659" s="66">
        <v>2.0081115E7</v>
      </c>
      <c r="I1659" s="66">
        <v>0.0</v>
      </c>
      <c r="J1659" s="66">
        <v>1.0</v>
      </c>
      <c r="K1659" s="67"/>
      <c r="L1659" s="67"/>
      <c r="M1659" s="68" t="s">
        <v>6552</v>
      </c>
      <c r="N1659" s="66">
        <v>235959.0</v>
      </c>
      <c r="O1659" s="66">
        <v>2.0081115E7</v>
      </c>
      <c r="P1659" s="66"/>
      <c r="Q1659" s="66">
        <v>2.0</v>
      </c>
      <c r="R1659" s="66">
        <v>2.0081115E7</v>
      </c>
      <c r="S1659" s="69">
        <v>1.0</v>
      </c>
      <c r="T1659" s="69">
        <v>1.0</v>
      </c>
      <c r="U1659" s="71" t="s">
        <v>2608</v>
      </c>
      <c r="V1659" s="71" t="s">
        <v>2609</v>
      </c>
      <c r="W1659" s="71" t="s">
        <v>51</v>
      </c>
      <c r="X1659" s="72"/>
      <c r="Y1659" s="65" t="s">
        <v>22</v>
      </c>
    </row>
    <row r="1660">
      <c r="A1660" s="66" t="s">
        <v>60</v>
      </c>
      <c r="B1660" s="66">
        <v>1.66399487E8</v>
      </c>
      <c r="C1660" s="66" t="s">
        <v>6553</v>
      </c>
      <c r="D1660" s="66" t="s">
        <v>244</v>
      </c>
      <c r="E1660" s="66" t="s">
        <v>6554</v>
      </c>
      <c r="F1660" s="66" t="s">
        <v>6555</v>
      </c>
      <c r="G1660" s="66">
        <v>1399.0</v>
      </c>
      <c r="H1660" s="66">
        <v>2.0050829E7</v>
      </c>
      <c r="I1660" s="66">
        <v>0.0</v>
      </c>
      <c r="J1660" s="66">
        <v>1.0</v>
      </c>
      <c r="K1660" s="67"/>
      <c r="L1660" s="67"/>
      <c r="M1660" s="68" t="s">
        <v>6556</v>
      </c>
      <c r="N1660" s="66">
        <v>235959.0</v>
      </c>
      <c r="O1660" s="66">
        <v>2.0050829E7</v>
      </c>
      <c r="P1660" s="66"/>
      <c r="Q1660" s="66">
        <v>65.0</v>
      </c>
      <c r="R1660" s="66">
        <v>2.0050829E7</v>
      </c>
      <c r="S1660" s="70">
        <v>1.0</v>
      </c>
      <c r="T1660" s="70">
        <v>0.0</v>
      </c>
      <c r="U1660" s="71" t="s">
        <v>2608</v>
      </c>
      <c r="V1660" s="71" t="s">
        <v>2609</v>
      </c>
      <c r="W1660" s="71" t="s">
        <v>51</v>
      </c>
      <c r="X1660" s="72"/>
      <c r="Y1660" s="66" t="s">
        <v>16</v>
      </c>
    </row>
    <row r="1661">
      <c r="A1661" s="66" t="s">
        <v>60</v>
      </c>
      <c r="B1661" s="66">
        <v>2.22393858E8</v>
      </c>
      <c r="C1661" s="66" t="s">
        <v>6557</v>
      </c>
      <c r="D1661" s="66" t="s">
        <v>312</v>
      </c>
      <c r="E1661" s="66" t="s">
        <v>6558</v>
      </c>
      <c r="F1661" s="66" t="s">
        <v>6559</v>
      </c>
      <c r="G1661" s="66">
        <v>1090.0</v>
      </c>
      <c r="H1661" s="66">
        <v>2.0070831E7</v>
      </c>
      <c r="I1661" s="66">
        <v>0.0</v>
      </c>
      <c r="J1661" s="66">
        <v>2.0</v>
      </c>
      <c r="K1661" s="67"/>
      <c r="L1661" s="67"/>
      <c r="M1661" s="68" t="s">
        <v>6560</v>
      </c>
      <c r="N1661" s="66">
        <v>235959.0</v>
      </c>
      <c r="O1661" s="66">
        <v>2.0070831E7</v>
      </c>
      <c r="P1661" s="67"/>
      <c r="Q1661" s="66">
        <v>58.0</v>
      </c>
      <c r="R1661" s="66">
        <v>2.0070831E7</v>
      </c>
      <c r="S1661" s="70">
        <v>1.0</v>
      </c>
      <c r="T1661" s="70">
        <v>0.0</v>
      </c>
      <c r="U1661" s="71" t="s">
        <v>2608</v>
      </c>
      <c r="V1661" s="71" t="s">
        <v>2609</v>
      </c>
      <c r="W1661" s="71" t="s">
        <v>51</v>
      </c>
      <c r="X1661" s="72"/>
      <c r="Y1661" s="66" t="s">
        <v>16</v>
      </c>
    </row>
    <row r="1662">
      <c r="A1662" s="66" t="s">
        <v>40</v>
      </c>
      <c r="B1662" s="66">
        <v>3971946.0</v>
      </c>
      <c r="C1662" s="66" t="s">
        <v>6561</v>
      </c>
      <c r="D1662" s="66" t="s">
        <v>112</v>
      </c>
      <c r="E1662" s="66" t="s">
        <v>6562</v>
      </c>
      <c r="F1662" s="66" t="s">
        <v>6563</v>
      </c>
      <c r="G1662" s="66">
        <v>483.0</v>
      </c>
      <c r="H1662" s="66">
        <v>2.0180804E7</v>
      </c>
      <c r="I1662" s="66">
        <v>0.0</v>
      </c>
      <c r="J1662" s="66">
        <v>3.0</v>
      </c>
      <c r="K1662" s="67"/>
      <c r="L1662" s="67"/>
      <c r="M1662" s="68" t="s">
        <v>6564</v>
      </c>
      <c r="N1662" s="66">
        <v>235959.0</v>
      </c>
      <c r="O1662" s="66">
        <v>2.0180804E7</v>
      </c>
      <c r="P1662" s="67"/>
      <c r="Q1662" s="66">
        <v>26.0</v>
      </c>
      <c r="R1662" s="66">
        <v>2.0180804E7</v>
      </c>
      <c r="S1662" s="70">
        <v>1.0</v>
      </c>
      <c r="T1662" s="70">
        <v>0.0</v>
      </c>
      <c r="U1662" s="71" t="s">
        <v>2608</v>
      </c>
      <c r="V1662" s="71" t="s">
        <v>2609</v>
      </c>
      <c r="W1662" s="71" t="s">
        <v>50</v>
      </c>
      <c r="X1662" s="71"/>
      <c r="Y1662" s="65" t="s">
        <v>14</v>
      </c>
    </row>
    <row r="1663">
      <c r="A1663" s="66" t="s">
        <v>60</v>
      </c>
      <c r="B1663" s="66">
        <v>3.07022149E8</v>
      </c>
      <c r="C1663" s="66" t="s">
        <v>6565</v>
      </c>
      <c r="D1663" s="66" t="s">
        <v>106</v>
      </c>
      <c r="E1663" s="66" t="s">
        <v>6566</v>
      </c>
      <c r="F1663" s="66" t="s">
        <v>6567</v>
      </c>
      <c r="G1663" s="66">
        <v>1054.0</v>
      </c>
      <c r="H1663" s="66">
        <v>2.0110725E7</v>
      </c>
      <c r="I1663" s="66">
        <v>0.0</v>
      </c>
      <c r="J1663" s="66">
        <v>1.0</v>
      </c>
      <c r="K1663" s="67"/>
      <c r="L1663" s="67"/>
      <c r="M1663" s="68" t="s">
        <v>6568</v>
      </c>
      <c r="N1663" s="66">
        <v>235959.0</v>
      </c>
      <c r="O1663" s="66">
        <v>2.0110725E7</v>
      </c>
      <c r="P1663" s="66"/>
      <c r="Q1663" s="66">
        <v>66.0</v>
      </c>
      <c r="R1663" s="66">
        <v>2.0110725E7</v>
      </c>
      <c r="S1663" s="70">
        <v>1.0</v>
      </c>
      <c r="T1663" s="70">
        <v>0.0</v>
      </c>
      <c r="U1663" s="71" t="s">
        <v>2608</v>
      </c>
      <c r="V1663" s="71" t="s">
        <v>2609</v>
      </c>
      <c r="W1663" s="71" t="s">
        <v>49</v>
      </c>
      <c r="X1663" s="72"/>
      <c r="Y1663" s="65" t="s">
        <v>12</v>
      </c>
    </row>
    <row r="1664">
      <c r="A1664" s="68" t="s">
        <v>59</v>
      </c>
      <c r="B1664" s="66">
        <v>1.74691936E8</v>
      </c>
      <c r="C1664" s="66" t="s">
        <v>603</v>
      </c>
      <c r="D1664" s="66" t="s">
        <v>294</v>
      </c>
      <c r="E1664" s="66" t="s">
        <v>604</v>
      </c>
      <c r="F1664" s="66" t="s">
        <v>605</v>
      </c>
      <c r="G1664" s="66">
        <v>1338.0</v>
      </c>
      <c r="H1664" s="66">
        <v>2.0161011E7</v>
      </c>
      <c r="I1664" s="66">
        <v>0.0</v>
      </c>
      <c r="J1664" s="66">
        <v>21.0</v>
      </c>
      <c r="K1664" s="67"/>
      <c r="L1664" s="67"/>
      <c r="M1664" s="68" t="s">
        <v>6569</v>
      </c>
      <c r="N1664" s="66">
        <v>235959.0</v>
      </c>
      <c r="O1664" s="66">
        <v>2.0161011E7</v>
      </c>
      <c r="P1664" s="66" t="s">
        <v>1937</v>
      </c>
      <c r="Q1664" s="66">
        <v>93.0</v>
      </c>
      <c r="R1664" s="66">
        <v>2.0161011E7</v>
      </c>
      <c r="S1664" s="69">
        <v>1.0</v>
      </c>
      <c r="T1664" s="69">
        <v>1.0</v>
      </c>
      <c r="U1664" s="71" t="s">
        <v>2608</v>
      </c>
      <c r="V1664" s="71" t="s">
        <v>2609</v>
      </c>
      <c r="W1664" s="71" t="s">
        <v>50</v>
      </c>
      <c r="X1664" s="72"/>
      <c r="Y1664" s="66" t="s">
        <v>20</v>
      </c>
    </row>
    <row r="1665">
      <c r="A1665" s="66" t="s">
        <v>67</v>
      </c>
      <c r="B1665" s="66">
        <v>7325204.0</v>
      </c>
      <c r="C1665" s="66" t="s">
        <v>6570</v>
      </c>
      <c r="D1665" s="66" t="s">
        <v>149</v>
      </c>
      <c r="E1665" s="66" t="s">
        <v>6571</v>
      </c>
      <c r="F1665" s="66" t="s">
        <v>6572</v>
      </c>
      <c r="G1665" s="66">
        <v>351.0</v>
      </c>
      <c r="H1665" s="66">
        <v>2.0110727E7</v>
      </c>
      <c r="I1665" s="66">
        <v>0.0</v>
      </c>
      <c r="J1665" s="66">
        <v>10.0</v>
      </c>
      <c r="K1665" s="67"/>
      <c r="L1665" s="67"/>
      <c r="M1665" s="66" t="s">
        <v>121</v>
      </c>
      <c r="N1665" s="66">
        <v>235959.0</v>
      </c>
      <c r="O1665" s="66">
        <v>2.0110727E7</v>
      </c>
      <c r="P1665" s="66"/>
      <c r="Q1665" s="66">
        <v>17.0</v>
      </c>
      <c r="R1665" s="66">
        <v>2.0110727E7</v>
      </c>
      <c r="S1665" s="69">
        <v>1.0</v>
      </c>
      <c r="T1665" s="69">
        <v>1.0</v>
      </c>
      <c r="U1665" s="71" t="s">
        <v>2608</v>
      </c>
      <c r="V1665" s="71" t="s">
        <v>2609</v>
      </c>
      <c r="W1665" s="71" t="s">
        <v>50</v>
      </c>
      <c r="X1665" s="72"/>
      <c r="Y1665" s="66" t="s">
        <v>20</v>
      </c>
    </row>
    <row r="1666">
      <c r="A1666" s="66" t="s">
        <v>66</v>
      </c>
      <c r="B1666" s="66">
        <v>1100587.0</v>
      </c>
      <c r="C1666" s="66" t="s">
        <v>6573</v>
      </c>
      <c r="D1666" s="66" t="s">
        <v>106</v>
      </c>
      <c r="E1666" s="66" t="s">
        <v>6574</v>
      </c>
      <c r="F1666" s="66" t="s">
        <v>6575</v>
      </c>
      <c r="G1666" s="66">
        <v>288.0</v>
      </c>
      <c r="H1666" s="66">
        <v>2.005071E7</v>
      </c>
      <c r="I1666" s="66">
        <v>0.0</v>
      </c>
      <c r="J1666" s="66">
        <v>7.0</v>
      </c>
      <c r="K1666" s="67"/>
      <c r="L1666" s="67"/>
      <c r="M1666" s="66" t="s">
        <v>121</v>
      </c>
      <c r="N1666" s="66">
        <v>235959.0</v>
      </c>
      <c r="O1666" s="66">
        <v>2.005071E7</v>
      </c>
      <c r="P1666" s="66"/>
      <c r="Q1666" s="66">
        <v>14.0</v>
      </c>
      <c r="R1666" s="66">
        <v>2.005071E7</v>
      </c>
      <c r="S1666" s="70">
        <v>1.0</v>
      </c>
      <c r="T1666" s="70">
        <v>0.0</v>
      </c>
      <c r="U1666" s="71" t="s">
        <v>2608</v>
      </c>
      <c r="V1666" s="71" t="s">
        <v>2609</v>
      </c>
      <c r="W1666" s="71" t="s">
        <v>49</v>
      </c>
      <c r="X1666" s="72"/>
      <c r="Y1666" s="65" t="s">
        <v>12</v>
      </c>
    </row>
    <row r="1667">
      <c r="A1667" s="66" t="s">
        <v>67</v>
      </c>
      <c r="B1667" s="66">
        <v>1.4341837E7</v>
      </c>
      <c r="C1667" s="66" t="s">
        <v>6576</v>
      </c>
      <c r="D1667" s="66" t="s">
        <v>1962</v>
      </c>
      <c r="E1667" s="66" t="s">
        <v>6577</v>
      </c>
      <c r="F1667" s="66" t="s">
        <v>6578</v>
      </c>
      <c r="G1667" s="66">
        <v>339.0</v>
      </c>
      <c r="H1667" s="66">
        <v>2.0190305E7</v>
      </c>
      <c r="I1667" s="66">
        <v>0.0</v>
      </c>
      <c r="J1667" s="66">
        <v>1.0</v>
      </c>
      <c r="K1667" s="67"/>
      <c r="L1667" s="67"/>
      <c r="M1667" s="66" t="s">
        <v>121</v>
      </c>
      <c r="N1667" s="66">
        <v>235959.0</v>
      </c>
      <c r="O1667" s="66">
        <v>2.0190305E7</v>
      </c>
      <c r="P1667" s="66"/>
      <c r="Q1667" s="66">
        <v>21.0</v>
      </c>
      <c r="R1667" s="66">
        <v>2.0190305E7</v>
      </c>
      <c r="S1667" s="70">
        <v>1.0</v>
      </c>
      <c r="T1667" s="70">
        <v>0.0</v>
      </c>
      <c r="U1667" s="71" t="s">
        <v>2608</v>
      </c>
      <c r="V1667" s="71" t="s">
        <v>2609</v>
      </c>
      <c r="W1667" s="71" t="s">
        <v>51</v>
      </c>
      <c r="X1667" s="72"/>
      <c r="Y1667" s="66" t="s">
        <v>16</v>
      </c>
    </row>
    <row r="1668">
      <c r="A1668" s="73" t="s">
        <v>63</v>
      </c>
      <c r="B1668" s="66">
        <v>4.710173E7</v>
      </c>
      <c r="C1668" s="65" t="s">
        <v>6579</v>
      </c>
      <c r="D1668" s="65" t="s">
        <v>112</v>
      </c>
      <c r="E1668" s="65" t="s">
        <v>6580</v>
      </c>
      <c r="F1668" s="66" t="s">
        <v>6581</v>
      </c>
      <c r="G1668" s="66">
        <v>1720.0</v>
      </c>
      <c r="H1668" s="66">
        <v>2.0180502E7</v>
      </c>
      <c r="I1668" s="66">
        <v>0.0</v>
      </c>
      <c r="J1668" s="66">
        <v>30.0</v>
      </c>
      <c r="K1668" s="67"/>
      <c r="L1668" s="67"/>
      <c r="M1668" s="68" t="s">
        <v>6582</v>
      </c>
      <c r="N1668" s="66">
        <v>235959.0</v>
      </c>
      <c r="O1668" s="66">
        <v>2.0180502E7</v>
      </c>
      <c r="P1668" s="66" t="s">
        <v>6583</v>
      </c>
      <c r="Q1668" s="66">
        <v>94.0</v>
      </c>
      <c r="R1668" s="66">
        <v>2.0180502E7</v>
      </c>
      <c r="S1668" s="70">
        <v>1.0</v>
      </c>
      <c r="T1668" s="70">
        <v>0.0</v>
      </c>
      <c r="U1668" s="71" t="s">
        <v>2608</v>
      </c>
      <c r="V1668" s="71" t="s">
        <v>2609</v>
      </c>
      <c r="W1668" s="71" t="s">
        <v>49</v>
      </c>
      <c r="X1668" s="72"/>
      <c r="Y1668" s="65" t="s">
        <v>12</v>
      </c>
    </row>
    <row r="1669">
      <c r="A1669" s="68" t="s">
        <v>59</v>
      </c>
      <c r="B1669" s="66">
        <v>1.4587624E8</v>
      </c>
      <c r="C1669" s="66" t="s">
        <v>6584</v>
      </c>
      <c r="D1669" s="66" t="s">
        <v>123</v>
      </c>
      <c r="E1669" s="66" t="s">
        <v>6585</v>
      </c>
      <c r="F1669" s="66" t="s">
        <v>6586</v>
      </c>
      <c r="G1669" s="66">
        <v>201.0</v>
      </c>
      <c r="H1669" s="66">
        <v>2.0141007E7</v>
      </c>
      <c r="I1669" s="66">
        <v>0.0</v>
      </c>
      <c r="J1669" s="66">
        <v>1.0</v>
      </c>
      <c r="K1669" s="67"/>
      <c r="L1669" s="67"/>
      <c r="M1669" s="68" t="s">
        <v>6587</v>
      </c>
      <c r="N1669" s="66">
        <v>235959.0</v>
      </c>
      <c r="O1669" s="66">
        <v>2.0141007E7</v>
      </c>
      <c r="P1669" s="67"/>
      <c r="Q1669" s="66">
        <v>10.0</v>
      </c>
      <c r="R1669" s="66">
        <v>2.0141007E7</v>
      </c>
      <c r="S1669" s="70">
        <v>1.0</v>
      </c>
      <c r="T1669" s="70">
        <v>0.0</v>
      </c>
      <c r="U1669" s="71" t="s">
        <v>2608</v>
      </c>
      <c r="V1669" s="71" t="s">
        <v>2609</v>
      </c>
      <c r="W1669" s="71" t="s">
        <v>49</v>
      </c>
      <c r="X1669" s="72"/>
      <c r="Y1669" s="65" t="s">
        <v>12</v>
      </c>
    </row>
    <row r="1670">
      <c r="A1670" s="68" t="s">
        <v>24</v>
      </c>
      <c r="B1670" s="66">
        <v>5.9901868E7</v>
      </c>
      <c r="C1670" s="66" t="s">
        <v>6588</v>
      </c>
      <c r="D1670" s="66" t="s">
        <v>123</v>
      </c>
      <c r="E1670" s="66" t="s">
        <v>6589</v>
      </c>
      <c r="F1670" s="66" t="s">
        <v>6590</v>
      </c>
      <c r="G1670" s="66">
        <v>1429.0</v>
      </c>
      <c r="H1670" s="66">
        <v>2.0181213E7</v>
      </c>
      <c r="I1670" s="66">
        <v>0.0</v>
      </c>
      <c r="J1670" s="66">
        <v>28.0</v>
      </c>
      <c r="K1670" s="67"/>
      <c r="L1670" s="67"/>
      <c r="M1670" s="68" t="s">
        <v>6591</v>
      </c>
      <c r="N1670" s="66">
        <v>235959.0</v>
      </c>
      <c r="O1670" s="66">
        <v>2.0181213E7</v>
      </c>
      <c r="P1670" s="66" t="s">
        <v>5646</v>
      </c>
      <c r="Q1670" s="66">
        <v>75.0</v>
      </c>
      <c r="R1670" s="66">
        <v>2.0181213E7</v>
      </c>
      <c r="S1670" s="69">
        <v>1.0</v>
      </c>
      <c r="T1670" s="69">
        <v>0.0</v>
      </c>
      <c r="U1670" s="71" t="s">
        <v>2608</v>
      </c>
      <c r="V1670" s="71" t="s">
        <v>2609</v>
      </c>
      <c r="W1670" s="71" t="s">
        <v>49</v>
      </c>
      <c r="X1670" s="72"/>
      <c r="Y1670" s="65" t="s">
        <v>12</v>
      </c>
    </row>
    <row r="1671">
      <c r="A1671" s="65" t="s">
        <v>68</v>
      </c>
      <c r="B1671" s="66">
        <v>6063781.0</v>
      </c>
      <c r="C1671" s="65" t="s">
        <v>6592</v>
      </c>
      <c r="D1671" s="65" t="s">
        <v>106</v>
      </c>
      <c r="E1671" s="65" t="s">
        <v>6593</v>
      </c>
      <c r="F1671" s="66" t="s">
        <v>6594</v>
      </c>
      <c r="G1671" s="66">
        <v>686.0</v>
      </c>
      <c r="H1671" s="66">
        <v>2.0100331E7</v>
      </c>
      <c r="I1671" s="66">
        <v>0.0</v>
      </c>
      <c r="J1671" s="66">
        <v>8.0</v>
      </c>
      <c r="K1671" s="67"/>
      <c r="L1671" s="67"/>
      <c r="M1671" s="66" t="s">
        <v>121</v>
      </c>
      <c r="N1671" s="66">
        <v>235959.0</v>
      </c>
      <c r="O1671" s="66">
        <v>2.0100331E7</v>
      </c>
      <c r="P1671" s="67"/>
      <c r="Q1671" s="66">
        <v>39.0</v>
      </c>
      <c r="R1671" s="66">
        <v>2.0100331E7</v>
      </c>
      <c r="S1671" s="70">
        <v>1.0</v>
      </c>
      <c r="T1671" s="70">
        <v>0.0</v>
      </c>
      <c r="U1671" s="71" t="s">
        <v>2608</v>
      </c>
      <c r="V1671" s="71" t="s">
        <v>2609</v>
      </c>
      <c r="W1671" s="71" t="s">
        <v>49</v>
      </c>
      <c r="X1671" s="65"/>
      <c r="Y1671" s="65" t="s">
        <v>12</v>
      </c>
    </row>
    <row r="1672">
      <c r="A1672" s="65" t="s">
        <v>60</v>
      </c>
      <c r="B1672" s="66">
        <v>4.00778872E8</v>
      </c>
      <c r="C1672" s="65" t="s">
        <v>6595</v>
      </c>
      <c r="D1672" s="65" t="s">
        <v>106</v>
      </c>
      <c r="E1672" s="65" t="s">
        <v>6596</v>
      </c>
      <c r="F1672" s="66" t="s">
        <v>6597</v>
      </c>
      <c r="G1672" s="66">
        <v>992.0</v>
      </c>
      <c r="H1672" s="66">
        <v>2.016092E7</v>
      </c>
      <c r="I1672" s="66">
        <v>0.0</v>
      </c>
      <c r="J1672" s="66">
        <v>1.0</v>
      </c>
      <c r="K1672" s="67"/>
      <c r="L1672" s="67"/>
      <c r="M1672" s="68" t="s">
        <v>6598</v>
      </c>
      <c r="N1672" s="66">
        <v>235959.0</v>
      </c>
      <c r="O1672" s="66">
        <v>2.016092E7</v>
      </c>
      <c r="P1672" s="66"/>
      <c r="Q1672" s="66">
        <v>68.0</v>
      </c>
      <c r="R1672" s="66">
        <v>2.016092E7</v>
      </c>
      <c r="S1672" s="70">
        <v>1.0</v>
      </c>
      <c r="T1672" s="70">
        <v>0.0</v>
      </c>
      <c r="U1672" s="71" t="s">
        <v>2608</v>
      </c>
      <c r="V1672" s="71" t="s">
        <v>2609</v>
      </c>
      <c r="W1672" s="71" t="s">
        <v>49</v>
      </c>
      <c r="X1672" s="72"/>
      <c r="Y1672" s="65" t="s">
        <v>12</v>
      </c>
    </row>
    <row r="1673">
      <c r="A1673" s="66" t="s">
        <v>79</v>
      </c>
      <c r="B1673" s="66">
        <v>7.7195131E7</v>
      </c>
      <c r="C1673" s="66" t="s">
        <v>6599</v>
      </c>
      <c r="D1673" s="66" t="s">
        <v>112</v>
      </c>
      <c r="E1673" s="66" t="s">
        <v>6600</v>
      </c>
      <c r="F1673" s="66" t="s">
        <v>6601</v>
      </c>
      <c r="G1673" s="66">
        <v>408.0</v>
      </c>
      <c r="H1673" s="66">
        <v>2.0140319E7</v>
      </c>
      <c r="I1673" s="66">
        <v>0.0</v>
      </c>
      <c r="J1673" s="66">
        <v>5.0</v>
      </c>
      <c r="K1673" s="67"/>
      <c r="L1673" s="67"/>
      <c r="M1673" s="68" t="s">
        <v>6602</v>
      </c>
      <c r="N1673" s="66">
        <v>235959.0</v>
      </c>
      <c r="O1673" s="66">
        <v>2.0140319E7</v>
      </c>
      <c r="P1673" s="66" t="s">
        <v>6603</v>
      </c>
      <c r="Q1673" s="66">
        <v>16.0</v>
      </c>
      <c r="R1673" s="66">
        <v>2.0140319E7</v>
      </c>
      <c r="S1673" s="76">
        <v>1.0</v>
      </c>
      <c r="T1673" s="70">
        <v>0.0</v>
      </c>
      <c r="U1673" s="71" t="s">
        <v>2608</v>
      </c>
      <c r="V1673" s="71" t="s">
        <v>2609</v>
      </c>
      <c r="W1673" s="71" t="s">
        <v>50</v>
      </c>
      <c r="X1673" s="71"/>
      <c r="Y1673" s="65" t="s">
        <v>14</v>
      </c>
    </row>
    <row r="1674">
      <c r="A1674" s="68" t="s">
        <v>24</v>
      </c>
      <c r="B1674" s="66">
        <v>1.4759633E7</v>
      </c>
      <c r="C1674" s="66" t="s">
        <v>6604</v>
      </c>
      <c r="D1674" s="66" t="s">
        <v>312</v>
      </c>
      <c r="E1674" s="66" t="s">
        <v>6605</v>
      </c>
      <c r="F1674" s="66" t="s">
        <v>6606</v>
      </c>
      <c r="G1674" s="66">
        <v>277.0</v>
      </c>
      <c r="H1674" s="66">
        <v>2.0110221E7</v>
      </c>
      <c r="I1674" s="66">
        <v>0.0</v>
      </c>
      <c r="J1674" s="66">
        <v>5.0</v>
      </c>
      <c r="K1674" s="67"/>
      <c r="L1674" s="67"/>
      <c r="M1674" s="68" t="s">
        <v>6607</v>
      </c>
      <c r="N1674" s="66">
        <v>235959.0</v>
      </c>
      <c r="O1674" s="66">
        <v>2.0110221E7</v>
      </c>
      <c r="P1674" s="66" t="s">
        <v>2906</v>
      </c>
      <c r="Q1674" s="66">
        <v>15.0</v>
      </c>
      <c r="R1674" s="66">
        <v>2.0110221E7</v>
      </c>
      <c r="S1674" s="70">
        <v>1.0</v>
      </c>
      <c r="T1674" s="70">
        <v>0.0</v>
      </c>
      <c r="U1674" s="71" t="s">
        <v>2608</v>
      </c>
      <c r="V1674" s="71" t="s">
        <v>2609</v>
      </c>
      <c r="W1674" s="71" t="s">
        <v>51</v>
      </c>
      <c r="X1674" s="72"/>
      <c r="Y1674" s="66" t="s">
        <v>16</v>
      </c>
    </row>
    <row r="1675">
      <c r="A1675" s="65" t="s">
        <v>79</v>
      </c>
      <c r="B1675" s="66">
        <v>1.12084616E8</v>
      </c>
      <c r="C1675" s="65" t="s">
        <v>6608</v>
      </c>
      <c r="D1675" s="65" t="s">
        <v>423</v>
      </c>
      <c r="E1675" s="65" t="s">
        <v>6609</v>
      </c>
      <c r="F1675" s="66" t="s">
        <v>6610</v>
      </c>
      <c r="G1675" s="66">
        <v>520.0</v>
      </c>
      <c r="H1675" s="66">
        <v>2.0170123E7</v>
      </c>
      <c r="I1675" s="66">
        <v>0.0</v>
      </c>
      <c r="J1675" s="66">
        <v>12.0</v>
      </c>
      <c r="K1675" s="67"/>
      <c r="L1675" s="67"/>
      <c r="M1675" s="68" t="s">
        <v>6611</v>
      </c>
      <c r="N1675" s="66">
        <v>235959.0</v>
      </c>
      <c r="O1675" s="66">
        <v>2.0170123E7</v>
      </c>
      <c r="P1675" s="66" t="s">
        <v>5882</v>
      </c>
      <c r="Q1675" s="66">
        <v>26.0</v>
      </c>
      <c r="R1675" s="66">
        <v>2.0170123E7</v>
      </c>
      <c r="S1675" s="70">
        <v>1.0</v>
      </c>
      <c r="T1675" s="70">
        <v>0.0</v>
      </c>
      <c r="U1675" s="71" t="s">
        <v>2608</v>
      </c>
      <c r="V1675" s="71" t="s">
        <v>2609</v>
      </c>
      <c r="W1675" s="71" t="s">
        <v>51</v>
      </c>
      <c r="X1675" s="65"/>
      <c r="Y1675" s="66" t="s">
        <v>16</v>
      </c>
    </row>
    <row r="1676">
      <c r="A1676" s="65" t="s">
        <v>79</v>
      </c>
      <c r="B1676" s="66">
        <v>1.16136103E8</v>
      </c>
      <c r="C1676" s="65" t="s">
        <v>6612</v>
      </c>
      <c r="D1676" s="65" t="s">
        <v>123</v>
      </c>
      <c r="E1676" s="65" t="s">
        <v>6613</v>
      </c>
      <c r="F1676" s="66" t="s">
        <v>6614</v>
      </c>
      <c r="G1676" s="66">
        <v>453.0</v>
      </c>
      <c r="H1676" s="66">
        <v>2.0170524E7</v>
      </c>
      <c r="I1676" s="66">
        <v>0.0</v>
      </c>
      <c r="J1676" s="66">
        <v>11.0</v>
      </c>
      <c r="K1676" s="67"/>
      <c r="L1676" s="67"/>
      <c r="M1676" s="68" t="s">
        <v>6615</v>
      </c>
      <c r="N1676" s="66">
        <v>235959.0</v>
      </c>
      <c r="O1676" s="66">
        <v>2.0170524E7</v>
      </c>
      <c r="P1676" s="66" t="s">
        <v>2920</v>
      </c>
      <c r="Q1676" s="66">
        <v>27.0</v>
      </c>
      <c r="R1676" s="66">
        <v>2.0170524E7</v>
      </c>
      <c r="S1676" s="70">
        <v>1.0</v>
      </c>
      <c r="T1676" s="70">
        <v>0.0</v>
      </c>
      <c r="U1676" s="71" t="s">
        <v>2608</v>
      </c>
      <c r="V1676" s="71" t="s">
        <v>2609</v>
      </c>
      <c r="W1676" s="71" t="s">
        <v>49</v>
      </c>
      <c r="X1676" s="72"/>
      <c r="Y1676" s="65" t="s">
        <v>12</v>
      </c>
    </row>
    <row r="1677">
      <c r="A1677" s="65" t="s">
        <v>60</v>
      </c>
      <c r="B1677" s="66">
        <v>3.1258443E8</v>
      </c>
      <c r="C1677" s="65" t="s">
        <v>6616</v>
      </c>
      <c r="D1677" s="65" t="s">
        <v>112</v>
      </c>
      <c r="E1677" s="65" t="s">
        <v>6617</v>
      </c>
      <c r="F1677" s="66" t="s">
        <v>6618</v>
      </c>
      <c r="G1677" s="66">
        <v>3712.0</v>
      </c>
      <c r="H1677" s="66">
        <v>2.0111125E7</v>
      </c>
      <c r="I1677" s="66">
        <v>0.0</v>
      </c>
      <c r="J1677" s="66">
        <v>1.0</v>
      </c>
      <c r="K1677" s="67"/>
      <c r="L1677" s="67"/>
      <c r="M1677" s="68" t="s">
        <v>6619</v>
      </c>
      <c r="N1677" s="66">
        <v>235959.0</v>
      </c>
      <c r="O1677" s="66">
        <v>2.0111125E7</v>
      </c>
      <c r="P1677" s="66"/>
      <c r="Q1677" s="66">
        <v>210.0</v>
      </c>
      <c r="R1677" s="66">
        <v>2.0111125E7</v>
      </c>
      <c r="S1677" s="70">
        <v>1.0</v>
      </c>
      <c r="T1677" s="70">
        <v>0.0</v>
      </c>
      <c r="U1677" s="71" t="s">
        <v>2608</v>
      </c>
      <c r="V1677" s="71" t="s">
        <v>2609</v>
      </c>
      <c r="W1677" s="71" t="s">
        <v>49</v>
      </c>
      <c r="X1677" s="72"/>
      <c r="Y1677" s="65" t="s">
        <v>12</v>
      </c>
    </row>
    <row r="1678">
      <c r="A1678" s="68" t="s">
        <v>59</v>
      </c>
      <c r="B1678" s="66">
        <v>2.03159501E8</v>
      </c>
      <c r="C1678" s="66" t="s">
        <v>6620</v>
      </c>
      <c r="D1678" s="66" t="s">
        <v>112</v>
      </c>
      <c r="E1678" s="66" t="s">
        <v>6621</v>
      </c>
      <c r="F1678" s="66" t="s">
        <v>6622</v>
      </c>
      <c r="G1678" s="66">
        <v>188.0</v>
      </c>
      <c r="H1678" s="66">
        <v>2.018122E7</v>
      </c>
      <c r="I1678" s="66">
        <v>0.0</v>
      </c>
      <c r="J1678" s="66">
        <v>6.0</v>
      </c>
      <c r="K1678" s="67"/>
      <c r="L1678" s="67"/>
      <c r="M1678" s="68" t="s">
        <v>6623</v>
      </c>
      <c r="N1678" s="66">
        <v>235959.0</v>
      </c>
      <c r="O1678" s="66">
        <v>2.018122E7</v>
      </c>
      <c r="P1678" s="66"/>
      <c r="Q1678" s="66">
        <v>9.0</v>
      </c>
      <c r="R1678" s="66">
        <v>2.018122E7</v>
      </c>
      <c r="S1678" s="70">
        <v>1.0</v>
      </c>
      <c r="T1678" s="70">
        <v>0.0</v>
      </c>
      <c r="U1678" s="71" t="s">
        <v>2608</v>
      </c>
      <c r="V1678" s="71" t="s">
        <v>2609</v>
      </c>
      <c r="W1678" s="71" t="s">
        <v>49</v>
      </c>
      <c r="X1678" s="72"/>
      <c r="Y1678" s="65" t="s">
        <v>12</v>
      </c>
    </row>
    <row r="1679">
      <c r="A1679" s="66" t="s">
        <v>60</v>
      </c>
      <c r="B1679" s="66">
        <v>1.70743438E8</v>
      </c>
      <c r="C1679" s="66" t="s">
        <v>6624</v>
      </c>
      <c r="D1679" s="66" t="s">
        <v>106</v>
      </c>
      <c r="E1679" s="66" t="s">
        <v>6625</v>
      </c>
      <c r="F1679" s="66" t="s">
        <v>6626</v>
      </c>
      <c r="G1679" s="66">
        <v>1626.0</v>
      </c>
      <c r="H1679" s="66">
        <v>2.0050926E7</v>
      </c>
      <c r="I1679" s="66">
        <v>0.0</v>
      </c>
      <c r="J1679" s="66">
        <v>1.0</v>
      </c>
      <c r="K1679" s="67"/>
      <c r="L1679" s="67"/>
      <c r="M1679" s="68" t="s">
        <v>6627</v>
      </c>
      <c r="N1679" s="66">
        <v>235959.0</v>
      </c>
      <c r="O1679" s="66">
        <v>2.0050926E7</v>
      </c>
      <c r="P1679" s="67"/>
      <c r="Q1679" s="66">
        <v>77.0</v>
      </c>
      <c r="R1679" s="66">
        <v>2.0050926E7</v>
      </c>
      <c r="S1679" s="70">
        <v>1.0</v>
      </c>
      <c r="T1679" s="70">
        <v>0.0</v>
      </c>
      <c r="U1679" s="71" t="s">
        <v>2608</v>
      </c>
      <c r="V1679" s="71" t="s">
        <v>2609</v>
      </c>
      <c r="W1679" s="71" t="s">
        <v>49</v>
      </c>
      <c r="X1679" s="72"/>
      <c r="Y1679" s="65" t="s">
        <v>12</v>
      </c>
    </row>
    <row r="1680">
      <c r="A1680" s="74" t="s">
        <v>24</v>
      </c>
      <c r="B1680" s="66">
        <v>3.6900611E7</v>
      </c>
      <c r="C1680" s="65" t="s">
        <v>6628</v>
      </c>
      <c r="D1680" s="65" t="s">
        <v>112</v>
      </c>
      <c r="E1680" s="65" t="s">
        <v>6629</v>
      </c>
      <c r="F1680" s="66" t="s">
        <v>6630</v>
      </c>
      <c r="G1680" s="66">
        <v>2612.0</v>
      </c>
      <c r="H1680" s="66">
        <v>2.0141128E7</v>
      </c>
      <c r="I1680" s="66">
        <v>0.0</v>
      </c>
      <c r="J1680" s="66">
        <v>22.0</v>
      </c>
      <c r="K1680" s="67"/>
      <c r="L1680" s="67"/>
      <c r="M1680" s="68" t="s">
        <v>6631</v>
      </c>
      <c r="N1680" s="66">
        <v>235959.0</v>
      </c>
      <c r="O1680" s="66">
        <v>2.0141128E7</v>
      </c>
      <c r="P1680" s="66" t="s">
        <v>417</v>
      </c>
      <c r="Q1680" s="66">
        <v>173.0</v>
      </c>
      <c r="R1680" s="66">
        <v>2.0141128E7</v>
      </c>
      <c r="S1680" s="69">
        <v>1.0</v>
      </c>
      <c r="T1680" s="69">
        <v>0.0</v>
      </c>
      <c r="U1680" s="71" t="s">
        <v>2608</v>
      </c>
      <c r="V1680" s="71" t="s">
        <v>2609</v>
      </c>
      <c r="W1680" s="71" t="s">
        <v>50</v>
      </c>
      <c r="X1680" s="72"/>
      <c r="Y1680" s="65" t="s">
        <v>14</v>
      </c>
    </row>
    <row r="1681">
      <c r="A1681" s="68" t="s">
        <v>59</v>
      </c>
      <c r="B1681" s="66">
        <v>1.39141748E8</v>
      </c>
      <c r="C1681" s="66" t="s">
        <v>6632</v>
      </c>
      <c r="D1681" s="66" t="s">
        <v>112</v>
      </c>
      <c r="E1681" s="66" t="s">
        <v>6633</v>
      </c>
      <c r="F1681" s="66" t="s">
        <v>6634</v>
      </c>
      <c r="G1681" s="66">
        <v>462.0</v>
      </c>
      <c r="H1681" s="66">
        <v>2.0140319E7</v>
      </c>
      <c r="I1681" s="66">
        <v>0.0</v>
      </c>
      <c r="J1681" s="66">
        <v>1.0</v>
      </c>
      <c r="K1681" s="67"/>
      <c r="L1681" s="67"/>
      <c r="M1681" s="68" t="s">
        <v>6635</v>
      </c>
      <c r="N1681" s="66">
        <v>235959.0</v>
      </c>
      <c r="O1681" s="66">
        <v>2.0140319E7</v>
      </c>
      <c r="P1681" s="67"/>
      <c r="Q1681" s="66">
        <v>19.0</v>
      </c>
      <c r="R1681" s="66">
        <v>2.0140319E7</v>
      </c>
      <c r="S1681" s="70">
        <v>1.0</v>
      </c>
      <c r="T1681" s="70">
        <v>0.0</v>
      </c>
      <c r="U1681" s="71" t="s">
        <v>2608</v>
      </c>
      <c r="V1681" s="71" t="s">
        <v>2609</v>
      </c>
      <c r="W1681" s="71" t="s">
        <v>50</v>
      </c>
      <c r="X1681" s="72"/>
      <c r="Y1681" s="65" t="s">
        <v>14</v>
      </c>
    </row>
    <row r="1682">
      <c r="A1682" s="65" t="s">
        <v>79</v>
      </c>
      <c r="B1682" s="66">
        <v>1.46676496E8</v>
      </c>
      <c r="C1682" s="65" t="s">
        <v>6636</v>
      </c>
      <c r="D1682" s="65" t="s">
        <v>112</v>
      </c>
      <c r="E1682" s="65" t="s">
        <v>6637</v>
      </c>
      <c r="F1682" s="66" t="s">
        <v>6638</v>
      </c>
      <c r="G1682" s="66">
        <v>236.0</v>
      </c>
      <c r="H1682" s="66">
        <v>2.019091E7</v>
      </c>
      <c r="I1682" s="66">
        <v>0.0</v>
      </c>
      <c r="J1682" s="66">
        <v>8.0</v>
      </c>
      <c r="K1682" s="67"/>
      <c r="L1682" s="67"/>
      <c r="M1682" s="68" t="s">
        <v>6639</v>
      </c>
      <c r="N1682" s="66">
        <v>235959.0</v>
      </c>
      <c r="O1682" s="66">
        <v>2.019091E7</v>
      </c>
      <c r="P1682" s="66" t="s">
        <v>292</v>
      </c>
      <c r="Q1682" s="66">
        <v>15.0</v>
      </c>
      <c r="R1682" s="66">
        <v>2.019091E7</v>
      </c>
      <c r="S1682" s="70">
        <v>1.0</v>
      </c>
      <c r="T1682" s="70">
        <v>0.0</v>
      </c>
      <c r="U1682" s="71" t="s">
        <v>2608</v>
      </c>
      <c r="V1682" s="71" t="s">
        <v>2609</v>
      </c>
      <c r="W1682" s="71" t="s">
        <v>49</v>
      </c>
      <c r="X1682" s="72"/>
      <c r="Y1682" s="65" t="s">
        <v>12</v>
      </c>
    </row>
    <row r="1683">
      <c r="A1683" s="65" t="s">
        <v>79</v>
      </c>
      <c r="B1683" s="66">
        <v>1.26693507E8</v>
      </c>
      <c r="C1683" s="65" t="s">
        <v>607</v>
      </c>
      <c r="D1683" s="65" t="s">
        <v>106</v>
      </c>
      <c r="E1683" s="65" t="s">
        <v>6640</v>
      </c>
      <c r="F1683" s="66" t="s">
        <v>6641</v>
      </c>
      <c r="G1683" s="66">
        <v>840.0</v>
      </c>
      <c r="H1683" s="66">
        <v>2.0180225E7</v>
      </c>
      <c r="I1683" s="66">
        <v>0.0</v>
      </c>
      <c r="J1683" s="66">
        <v>19.0</v>
      </c>
      <c r="K1683" s="67"/>
      <c r="L1683" s="67"/>
      <c r="M1683" s="68" t="s">
        <v>6642</v>
      </c>
      <c r="N1683" s="66">
        <v>235959.0</v>
      </c>
      <c r="O1683" s="66">
        <v>2.0180225E7</v>
      </c>
      <c r="P1683" s="66" t="s">
        <v>611</v>
      </c>
      <c r="Q1683" s="66">
        <v>41.0</v>
      </c>
      <c r="R1683" s="66">
        <v>2.0180225E7</v>
      </c>
      <c r="S1683" s="70">
        <v>1.0</v>
      </c>
      <c r="T1683" s="70">
        <v>0.0</v>
      </c>
      <c r="U1683" s="71" t="s">
        <v>2608</v>
      </c>
      <c r="V1683" s="71" t="s">
        <v>2609</v>
      </c>
      <c r="W1683" s="71" t="s">
        <v>49</v>
      </c>
      <c r="X1683" s="72"/>
      <c r="Y1683" s="65" t="s">
        <v>12</v>
      </c>
    </row>
    <row r="1684">
      <c r="A1684" s="65" t="s">
        <v>63</v>
      </c>
      <c r="B1684" s="66">
        <v>4.6697611E7</v>
      </c>
      <c r="C1684" s="65" t="s">
        <v>6643</v>
      </c>
      <c r="D1684" s="65" t="s">
        <v>112</v>
      </c>
      <c r="E1684" s="65" t="s">
        <v>6644</v>
      </c>
      <c r="F1684" s="66" t="s">
        <v>6645</v>
      </c>
      <c r="G1684" s="66">
        <v>376.0</v>
      </c>
      <c r="H1684" s="66">
        <v>2.0180531E7</v>
      </c>
      <c r="I1684" s="66">
        <v>0.0</v>
      </c>
      <c r="J1684" s="66">
        <v>7.0</v>
      </c>
      <c r="K1684" s="67"/>
      <c r="L1684" s="67"/>
      <c r="M1684" s="68" t="s">
        <v>6646</v>
      </c>
      <c r="N1684" s="66">
        <v>235959.0</v>
      </c>
      <c r="O1684" s="66">
        <v>2.0180531E7</v>
      </c>
      <c r="P1684" s="66" t="s">
        <v>6647</v>
      </c>
      <c r="Q1684" s="66">
        <v>21.0</v>
      </c>
      <c r="R1684" s="66">
        <v>2.0180531E7</v>
      </c>
      <c r="S1684" s="70">
        <v>1.0</v>
      </c>
      <c r="T1684" s="70">
        <v>0.0</v>
      </c>
      <c r="U1684" s="71" t="s">
        <v>2608</v>
      </c>
      <c r="V1684" s="71" t="s">
        <v>2609</v>
      </c>
      <c r="W1684" s="71" t="s">
        <v>49</v>
      </c>
      <c r="X1684" s="72"/>
      <c r="Y1684" s="65" t="s">
        <v>12</v>
      </c>
    </row>
    <row r="1685">
      <c r="A1685" s="73" t="s">
        <v>24</v>
      </c>
      <c r="B1685" s="66">
        <v>3.833743E7</v>
      </c>
      <c r="C1685" s="65" t="s">
        <v>6648</v>
      </c>
      <c r="D1685" s="65" t="s">
        <v>112</v>
      </c>
      <c r="E1685" s="65" t="s">
        <v>6649</v>
      </c>
      <c r="F1685" s="66" t="s">
        <v>6650</v>
      </c>
      <c r="G1685" s="66">
        <v>791.0</v>
      </c>
      <c r="H1685" s="66">
        <v>2.0150213E7</v>
      </c>
      <c r="I1685" s="66">
        <v>0.0</v>
      </c>
      <c r="J1685" s="66">
        <v>16.0</v>
      </c>
      <c r="K1685" s="67"/>
      <c r="L1685" s="67"/>
      <c r="M1685" s="68" t="s">
        <v>6651</v>
      </c>
      <c r="N1685" s="66">
        <v>235959.0</v>
      </c>
      <c r="O1685" s="66">
        <v>2.0150213E7</v>
      </c>
      <c r="P1685" s="66" t="s">
        <v>3121</v>
      </c>
      <c r="Q1685" s="66">
        <v>46.0</v>
      </c>
      <c r="R1685" s="66">
        <v>2.0150213E7</v>
      </c>
      <c r="S1685" s="70">
        <v>1.0</v>
      </c>
      <c r="T1685" s="70">
        <v>0.0</v>
      </c>
      <c r="U1685" s="71" t="s">
        <v>2608</v>
      </c>
      <c r="V1685" s="71" t="s">
        <v>2609</v>
      </c>
      <c r="W1685" s="71" t="s">
        <v>49</v>
      </c>
      <c r="X1685" s="72"/>
      <c r="Y1685" s="65" t="s">
        <v>12</v>
      </c>
    </row>
    <row r="1686">
      <c r="A1686" s="73" t="s">
        <v>79</v>
      </c>
      <c r="B1686" s="66">
        <v>1.42739418E8</v>
      </c>
      <c r="C1686" s="65" t="s">
        <v>6652</v>
      </c>
      <c r="D1686" s="65" t="s">
        <v>106</v>
      </c>
      <c r="E1686" s="65" t="s">
        <v>6653</v>
      </c>
      <c r="F1686" s="66" t="s">
        <v>6654</v>
      </c>
      <c r="G1686" s="66">
        <v>647.0</v>
      </c>
      <c r="H1686" s="66">
        <v>2.0190519E7</v>
      </c>
      <c r="I1686" s="66">
        <v>0.0</v>
      </c>
      <c r="J1686" s="66">
        <v>22.0</v>
      </c>
      <c r="K1686" s="67"/>
      <c r="L1686" s="67"/>
      <c r="M1686" s="68" t="s">
        <v>6655</v>
      </c>
      <c r="N1686" s="66">
        <v>235959.0</v>
      </c>
      <c r="O1686" s="66">
        <v>2.0190519E7</v>
      </c>
      <c r="P1686" s="66" t="s">
        <v>6656</v>
      </c>
      <c r="Q1686" s="66">
        <v>40.0</v>
      </c>
      <c r="R1686" s="66">
        <v>2.0190519E7</v>
      </c>
      <c r="S1686" s="70">
        <v>1.0</v>
      </c>
      <c r="T1686" s="70">
        <v>0.0</v>
      </c>
      <c r="U1686" s="71" t="s">
        <v>2608</v>
      </c>
      <c r="V1686" s="71" t="s">
        <v>2609</v>
      </c>
      <c r="W1686" s="71" t="s">
        <v>49</v>
      </c>
      <c r="X1686" s="72"/>
      <c r="Y1686" s="65" t="s">
        <v>12</v>
      </c>
    </row>
    <row r="1687">
      <c r="A1687" s="66" t="s">
        <v>61</v>
      </c>
      <c r="B1687" s="66">
        <v>747954.0</v>
      </c>
      <c r="C1687" s="66" t="s">
        <v>6657</v>
      </c>
      <c r="D1687" s="66" t="s">
        <v>112</v>
      </c>
      <c r="E1687" s="66" t="s">
        <v>6658</v>
      </c>
      <c r="F1687" s="66" t="s">
        <v>6659</v>
      </c>
      <c r="G1687" s="66">
        <v>2379.0</v>
      </c>
      <c r="H1687" s="66">
        <v>2.0170428E7</v>
      </c>
      <c r="I1687" s="66">
        <v>0.0</v>
      </c>
      <c r="J1687" s="66">
        <v>41.0</v>
      </c>
      <c r="K1687" s="67"/>
      <c r="L1687" s="67"/>
      <c r="M1687" s="68" t="s">
        <v>6660</v>
      </c>
      <c r="N1687" s="66">
        <v>235959.0</v>
      </c>
      <c r="O1687" s="66">
        <v>2.0170428E7</v>
      </c>
      <c r="P1687" s="67"/>
      <c r="Q1687" s="66">
        <v>159.0</v>
      </c>
      <c r="R1687" s="66">
        <v>2.0170428E7</v>
      </c>
      <c r="S1687" s="70">
        <v>1.0</v>
      </c>
      <c r="T1687" s="70">
        <v>0.0</v>
      </c>
      <c r="U1687" s="71" t="s">
        <v>2608</v>
      </c>
      <c r="V1687" s="71" t="s">
        <v>2609</v>
      </c>
      <c r="W1687" s="71" t="s">
        <v>50</v>
      </c>
      <c r="X1687" s="67"/>
      <c r="Y1687" s="65" t="s">
        <v>14</v>
      </c>
    </row>
    <row r="1688">
      <c r="A1688" s="66" t="s">
        <v>40</v>
      </c>
      <c r="B1688" s="66">
        <v>1.0731671E7</v>
      </c>
      <c r="C1688" s="66" t="s">
        <v>612</v>
      </c>
      <c r="D1688" s="66" t="s">
        <v>112</v>
      </c>
      <c r="E1688" s="66" t="s">
        <v>613</v>
      </c>
      <c r="F1688" s="66" t="s">
        <v>6661</v>
      </c>
      <c r="G1688" s="66">
        <v>772.0</v>
      </c>
      <c r="H1688" s="66">
        <v>2.0190627E7</v>
      </c>
      <c r="I1688" s="66">
        <v>0.0</v>
      </c>
      <c r="J1688" s="66">
        <v>17.0</v>
      </c>
      <c r="K1688" s="67"/>
      <c r="L1688" s="67"/>
      <c r="M1688" s="68" t="s">
        <v>6662</v>
      </c>
      <c r="N1688" s="66">
        <v>235959.0</v>
      </c>
      <c r="O1688" s="66">
        <v>2.0190627E7</v>
      </c>
      <c r="P1688" s="66" t="s">
        <v>116</v>
      </c>
      <c r="Q1688" s="66">
        <v>51.0</v>
      </c>
      <c r="R1688" s="66">
        <v>2.0190627E7</v>
      </c>
      <c r="S1688" s="70">
        <v>1.0</v>
      </c>
      <c r="T1688" s="70">
        <v>0.0</v>
      </c>
      <c r="U1688" s="71" t="s">
        <v>2608</v>
      </c>
      <c r="V1688" s="71" t="s">
        <v>2609</v>
      </c>
      <c r="W1688" s="71" t="s">
        <v>50</v>
      </c>
      <c r="X1688" s="72"/>
      <c r="Y1688" s="65" t="s">
        <v>14</v>
      </c>
    </row>
    <row r="1689">
      <c r="A1689" s="68" t="s">
        <v>59</v>
      </c>
      <c r="B1689" s="66">
        <v>1.3653755E8</v>
      </c>
      <c r="C1689" s="66" t="s">
        <v>6663</v>
      </c>
      <c r="D1689" s="66" t="s">
        <v>220</v>
      </c>
      <c r="E1689" s="66" t="s">
        <v>6664</v>
      </c>
      <c r="F1689" s="66" t="s">
        <v>6665</v>
      </c>
      <c r="G1689" s="66">
        <v>134.0</v>
      </c>
      <c r="H1689" s="66">
        <v>2.0140109E7</v>
      </c>
      <c r="I1689" s="66">
        <v>0.0</v>
      </c>
      <c r="J1689" s="66">
        <v>1.0</v>
      </c>
      <c r="K1689" s="67"/>
      <c r="L1689" s="67"/>
      <c r="M1689" s="68" t="s">
        <v>6666</v>
      </c>
      <c r="N1689" s="66">
        <v>235959.0</v>
      </c>
      <c r="O1689" s="66">
        <v>2.0140109E7</v>
      </c>
      <c r="P1689" s="66"/>
      <c r="Q1689" s="66">
        <v>8.0</v>
      </c>
      <c r="R1689" s="66">
        <v>2.0140109E7</v>
      </c>
      <c r="S1689" s="70">
        <v>1.0</v>
      </c>
      <c r="T1689" s="70">
        <v>0.0</v>
      </c>
      <c r="U1689" s="71" t="s">
        <v>2608</v>
      </c>
      <c r="V1689" s="71" t="s">
        <v>2609</v>
      </c>
      <c r="W1689" s="71" t="s">
        <v>50</v>
      </c>
      <c r="X1689" s="71"/>
      <c r="Y1689" s="65" t="s">
        <v>14</v>
      </c>
    </row>
    <row r="1690">
      <c r="A1690" s="68" t="s">
        <v>59</v>
      </c>
      <c r="B1690" s="66">
        <v>1.41856687E8</v>
      </c>
      <c r="C1690" s="66" t="s">
        <v>6667</v>
      </c>
      <c r="D1690" s="66" t="s">
        <v>123</v>
      </c>
      <c r="E1690" s="66" t="s">
        <v>6668</v>
      </c>
      <c r="F1690" s="66" t="s">
        <v>6669</v>
      </c>
      <c r="G1690" s="66">
        <v>165.0</v>
      </c>
      <c r="H1690" s="66">
        <v>2.0140625E7</v>
      </c>
      <c r="I1690" s="66">
        <v>0.0</v>
      </c>
      <c r="J1690" s="66">
        <v>2.0</v>
      </c>
      <c r="K1690" s="67"/>
      <c r="L1690" s="67"/>
      <c r="M1690" s="68" t="s">
        <v>6670</v>
      </c>
      <c r="N1690" s="66">
        <v>235959.0</v>
      </c>
      <c r="O1690" s="66">
        <v>2.0140625E7</v>
      </c>
      <c r="P1690" s="67"/>
      <c r="Q1690" s="66">
        <v>5.0</v>
      </c>
      <c r="R1690" s="66">
        <v>2.0140625E7</v>
      </c>
      <c r="S1690" s="70">
        <v>1.0</v>
      </c>
      <c r="T1690" s="70">
        <v>0.0</v>
      </c>
      <c r="U1690" s="71" t="s">
        <v>2608</v>
      </c>
      <c r="V1690" s="71" t="s">
        <v>2609</v>
      </c>
      <c r="W1690" s="71" t="s">
        <v>50</v>
      </c>
      <c r="X1690" s="72"/>
      <c r="Y1690" s="65" t="s">
        <v>14</v>
      </c>
    </row>
    <row r="1691">
      <c r="A1691" s="66" t="s">
        <v>60</v>
      </c>
      <c r="B1691" s="66">
        <v>4.48818634E8</v>
      </c>
      <c r="C1691" s="66" t="s">
        <v>6671</v>
      </c>
      <c r="D1691" s="66" t="s">
        <v>215</v>
      </c>
      <c r="E1691" s="66" t="s">
        <v>6672</v>
      </c>
      <c r="F1691" s="66" t="s">
        <v>6673</v>
      </c>
      <c r="G1691" s="66">
        <v>272.0</v>
      </c>
      <c r="H1691" s="66">
        <v>2.0190717E7</v>
      </c>
      <c r="I1691" s="66">
        <v>0.0</v>
      </c>
      <c r="J1691" s="66">
        <v>6.0</v>
      </c>
      <c r="K1691" s="67"/>
      <c r="L1691" s="67"/>
      <c r="M1691" s="66" t="s">
        <v>121</v>
      </c>
      <c r="N1691" s="66">
        <v>235959.0</v>
      </c>
      <c r="O1691" s="66">
        <v>2.0190717E7</v>
      </c>
      <c r="P1691" s="66" t="s">
        <v>2042</v>
      </c>
      <c r="Q1691" s="66">
        <v>13.0</v>
      </c>
      <c r="R1691" s="66">
        <v>2.0190717E7</v>
      </c>
      <c r="S1691" s="76">
        <v>1.0</v>
      </c>
      <c r="T1691" s="70">
        <v>0.0</v>
      </c>
      <c r="U1691" s="71" t="s">
        <v>2608</v>
      </c>
      <c r="V1691" s="71" t="s">
        <v>2609</v>
      </c>
      <c r="W1691" s="71" t="s">
        <v>50</v>
      </c>
      <c r="X1691" s="71"/>
      <c r="Y1691" s="65" t="s">
        <v>14</v>
      </c>
    </row>
    <row r="1692">
      <c r="A1692" s="66" t="s">
        <v>60</v>
      </c>
      <c r="B1692" s="66">
        <v>3.94478808E8</v>
      </c>
      <c r="C1692" s="66" t="s">
        <v>6674</v>
      </c>
      <c r="D1692" s="66" t="s">
        <v>112</v>
      </c>
      <c r="E1692" s="66" t="s">
        <v>6675</v>
      </c>
      <c r="F1692" s="66" t="s">
        <v>6676</v>
      </c>
      <c r="G1692" s="66">
        <v>944.0</v>
      </c>
      <c r="H1692" s="66">
        <v>2.0160527E7</v>
      </c>
      <c r="I1692" s="66">
        <v>0.0</v>
      </c>
      <c r="J1692" s="66">
        <v>1.0</v>
      </c>
      <c r="K1692" s="67"/>
      <c r="L1692" s="67"/>
      <c r="M1692" s="68" t="s">
        <v>6677</v>
      </c>
      <c r="N1692" s="66">
        <v>235959.0</v>
      </c>
      <c r="O1692" s="66">
        <v>2.0160527E7</v>
      </c>
      <c r="P1692" s="67"/>
      <c r="Q1692" s="66">
        <v>41.0</v>
      </c>
      <c r="R1692" s="66">
        <v>2.0160527E7</v>
      </c>
      <c r="S1692" s="70">
        <v>1.0</v>
      </c>
      <c r="T1692" s="70">
        <v>0.0</v>
      </c>
      <c r="U1692" s="71" t="s">
        <v>2608</v>
      </c>
      <c r="V1692" s="71" t="s">
        <v>2609</v>
      </c>
      <c r="W1692" s="71" t="s">
        <v>50</v>
      </c>
      <c r="X1692" s="67"/>
      <c r="Y1692" s="65" t="s">
        <v>14</v>
      </c>
    </row>
    <row r="1693">
      <c r="A1693" s="66" t="s">
        <v>60</v>
      </c>
      <c r="B1693" s="66">
        <v>3.8650846E8</v>
      </c>
      <c r="C1693" s="66" t="s">
        <v>6678</v>
      </c>
      <c r="D1693" s="66" t="s">
        <v>123</v>
      </c>
      <c r="E1693" s="66" t="s">
        <v>6679</v>
      </c>
      <c r="F1693" s="66" t="s">
        <v>6680</v>
      </c>
      <c r="G1693" s="66">
        <v>900.0</v>
      </c>
      <c r="H1693" s="66">
        <v>2.0151112E7</v>
      </c>
      <c r="I1693" s="66">
        <v>0.0</v>
      </c>
      <c r="J1693" s="66">
        <v>1.0</v>
      </c>
      <c r="K1693" s="67"/>
      <c r="L1693" s="67"/>
      <c r="M1693" s="68" t="s">
        <v>6681</v>
      </c>
      <c r="N1693" s="66">
        <v>235959.0</v>
      </c>
      <c r="O1693" s="66">
        <v>2.0151112E7</v>
      </c>
      <c r="P1693" s="67"/>
      <c r="Q1693" s="66">
        <v>50.0</v>
      </c>
      <c r="R1693" s="66">
        <v>2.0151112E7</v>
      </c>
      <c r="S1693" s="76">
        <v>1.0</v>
      </c>
      <c r="T1693" s="76">
        <v>0.0</v>
      </c>
      <c r="U1693" s="71" t="s">
        <v>2608</v>
      </c>
      <c r="V1693" s="71" t="s">
        <v>2609</v>
      </c>
      <c r="W1693" s="71" t="s">
        <v>50</v>
      </c>
      <c r="X1693" s="67"/>
      <c r="Y1693" s="65" t="s">
        <v>14</v>
      </c>
    </row>
    <row r="1694">
      <c r="A1694" s="66" t="s">
        <v>62</v>
      </c>
      <c r="B1694" s="66">
        <v>4521392.0</v>
      </c>
      <c r="C1694" s="66" t="s">
        <v>6682</v>
      </c>
      <c r="D1694" s="66" t="s">
        <v>149</v>
      </c>
      <c r="E1694" s="66" t="s">
        <v>6683</v>
      </c>
      <c r="F1694" s="66" t="s">
        <v>6684</v>
      </c>
      <c r="G1694" s="66">
        <v>462.0</v>
      </c>
      <c r="H1694" s="66">
        <v>2.0061202E7</v>
      </c>
      <c r="I1694" s="66">
        <v>0.0</v>
      </c>
      <c r="J1694" s="66">
        <v>16.0</v>
      </c>
      <c r="K1694" s="67"/>
      <c r="L1694" s="67"/>
      <c r="M1694" s="66" t="s">
        <v>121</v>
      </c>
      <c r="N1694" s="66">
        <v>235959.0</v>
      </c>
      <c r="O1694" s="66">
        <v>2.0061202E7</v>
      </c>
      <c r="P1694" s="67"/>
      <c r="Q1694" s="66">
        <v>29.0</v>
      </c>
      <c r="R1694" s="66">
        <v>2.0061202E7</v>
      </c>
      <c r="S1694" s="69">
        <v>1.0</v>
      </c>
      <c r="T1694" s="69">
        <v>1.0</v>
      </c>
      <c r="U1694" s="71" t="s">
        <v>2608</v>
      </c>
      <c r="V1694" s="71" t="s">
        <v>2609</v>
      </c>
      <c r="W1694" s="71" t="s">
        <v>50</v>
      </c>
      <c r="X1694" s="72"/>
      <c r="Y1694" s="66" t="s">
        <v>20</v>
      </c>
    </row>
    <row r="1695">
      <c r="A1695" s="73" t="s">
        <v>24</v>
      </c>
      <c r="B1695" s="66">
        <v>4.6083339E7</v>
      </c>
      <c r="C1695" s="65" t="s">
        <v>6685</v>
      </c>
      <c r="D1695" s="65" t="s">
        <v>220</v>
      </c>
      <c r="E1695" s="65" t="s">
        <v>6686</v>
      </c>
      <c r="F1695" s="66" t="s">
        <v>6687</v>
      </c>
      <c r="G1695" s="66">
        <v>1204.0</v>
      </c>
      <c r="H1695" s="66">
        <v>2.0160701E7</v>
      </c>
      <c r="I1695" s="66">
        <v>0.0</v>
      </c>
      <c r="J1695" s="66">
        <v>16.0</v>
      </c>
      <c r="K1695" s="67"/>
      <c r="L1695" s="67"/>
      <c r="M1695" s="68" t="s">
        <v>6688</v>
      </c>
      <c r="N1695" s="66">
        <v>235959.0</v>
      </c>
      <c r="O1695" s="66">
        <v>2.0160701E7</v>
      </c>
      <c r="P1695" s="66" t="s">
        <v>6689</v>
      </c>
      <c r="Q1695" s="66">
        <v>69.0</v>
      </c>
      <c r="R1695" s="66">
        <v>2.0160701E7</v>
      </c>
      <c r="S1695" s="69">
        <v>1.0</v>
      </c>
      <c r="T1695" s="69">
        <v>0.0</v>
      </c>
      <c r="U1695" s="71" t="s">
        <v>2608</v>
      </c>
      <c r="V1695" s="71" t="s">
        <v>2609</v>
      </c>
      <c r="W1695" s="71" t="s">
        <v>50</v>
      </c>
      <c r="X1695" s="72"/>
      <c r="Y1695" s="65" t="s">
        <v>14</v>
      </c>
    </row>
    <row r="1696">
      <c r="A1696" s="66" t="s">
        <v>60</v>
      </c>
      <c r="B1696" s="66">
        <v>4.48629273E8</v>
      </c>
      <c r="C1696" s="66" t="s">
        <v>6690</v>
      </c>
      <c r="D1696" s="66" t="s">
        <v>123</v>
      </c>
      <c r="E1696" s="66" t="s">
        <v>6691</v>
      </c>
      <c r="F1696" s="66" t="s">
        <v>6692</v>
      </c>
      <c r="G1696" s="66">
        <v>1575.0</v>
      </c>
      <c r="H1696" s="66">
        <v>2.0190711E7</v>
      </c>
      <c r="I1696" s="66">
        <v>0.0</v>
      </c>
      <c r="J1696" s="66">
        <v>38.0</v>
      </c>
      <c r="K1696" s="67"/>
      <c r="L1696" s="67"/>
      <c r="M1696" s="66" t="s">
        <v>121</v>
      </c>
      <c r="N1696" s="66">
        <v>235959.0</v>
      </c>
      <c r="O1696" s="66">
        <v>2.0190711E7</v>
      </c>
      <c r="P1696" s="67"/>
      <c r="Q1696" s="66">
        <v>114.0</v>
      </c>
      <c r="R1696" s="66">
        <v>2.0190711E7</v>
      </c>
      <c r="S1696" s="76">
        <v>1.0</v>
      </c>
      <c r="T1696" s="76">
        <v>0.0</v>
      </c>
      <c r="U1696" s="71" t="s">
        <v>2608</v>
      </c>
      <c r="V1696" s="71" t="s">
        <v>2609</v>
      </c>
      <c r="W1696" s="71" t="s">
        <v>50</v>
      </c>
      <c r="X1696" s="67"/>
      <c r="Y1696" s="65" t="s">
        <v>14</v>
      </c>
    </row>
    <row r="1697">
      <c r="A1697" s="66" t="s">
        <v>60</v>
      </c>
      <c r="B1697" s="66">
        <v>4.48029319E8</v>
      </c>
      <c r="C1697" s="66" t="s">
        <v>6693</v>
      </c>
      <c r="D1697" s="66" t="s">
        <v>123</v>
      </c>
      <c r="E1697" s="66" t="s">
        <v>6694</v>
      </c>
      <c r="F1697" s="66" t="s">
        <v>6692</v>
      </c>
      <c r="G1697" s="66">
        <v>2077.0</v>
      </c>
      <c r="H1697" s="66">
        <v>2.0190711E7</v>
      </c>
      <c r="I1697" s="66">
        <v>0.0</v>
      </c>
      <c r="J1697" s="66">
        <v>8.0</v>
      </c>
      <c r="K1697" s="67"/>
      <c r="L1697" s="67"/>
      <c r="M1697" s="66" t="s">
        <v>121</v>
      </c>
      <c r="N1697" s="66">
        <v>235959.0</v>
      </c>
      <c r="O1697" s="66">
        <v>2.0190711E7</v>
      </c>
      <c r="P1697" s="67"/>
      <c r="Q1697" s="66">
        <v>126.0</v>
      </c>
      <c r="R1697" s="66">
        <v>2.0190711E7</v>
      </c>
      <c r="S1697" s="76">
        <v>1.0</v>
      </c>
      <c r="T1697" s="76">
        <v>0.0</v>
      </c>
      <c r="U1697" s="71" t="s">
        <v>2608</v>
      </c>
      <c r="V1697" s="71" t="s">
        <v>2609</v>
      </c>
      <c r="W1697" s="71" t="s">
        <v>50</v>
      </c>
      <c r="X1697" s="67"/>
      <c r="Y1697" s="65" t="s">
        <v>14</v>
      </c>
    </row>
    <row r="1698">
      <c r="A1698" s="66" t="s">
        <v>60</v>
      </c>
      <c r="B1698" s="66">
        <v>3.54282188E8</v>
      </c>
      <c r="C1698" s="66" t="s">
        <v>6695</v>
      </c>
      <c r="D1698" s="66" t="s">
        <v>112</v>
      </c>
      <c r="E1698" s="66" t="s">
        <v>6696</v>
      </c>
      <c r="F1698" s="66" t="s">
        <v>6697</v>
      </c>
      <c r="G1698" s="66">
        <v>376.0</v>
      </c>
      <c r="H1698" s="66">
        <v>2.0140223E7</v>
      </c>
      <c r="I1698" s="66">
        <v>0.0</v>
      </c>
      <c r="J1698" s="66">
        <v>1.0</v>
      </c>
      <c r="K1698" s="67"/>
      <c r="L1698" s="67"/>
      <c r="M1698" s="68" t="s">
        <v>6698</v>
      </c>
      <c r="N1698" s="66">
        <v>235959.0</v>
      </c>
      <c r="O1698" s="66">
        <v>2.0140223E7</v>
      </c>
      <c r="P1698" s="67"/>
      <c r="Q1698" s="66">
        <v>17.0</v>
      </c>
      <c r="R1698" s="66">
        <v>2.0140223E7</v>
      </c>
      <c r="S1698" s="69">
        <v>1.0</v>
      </c>
      <c r="T1698" s="69">
        <v>0.0</v>
      </c>
      <c r="U1698" s="71" t="s">
        <v>2608</v>
      </c>
      <c r="V1698" s="71" t="s">
        <v>2609</v>
      </c>
      <c r="W1698" s="71" t="s">
        <v>50</v>
      </c>
      <c r="X1698" s="67"/>
      <c r="Y1698" s="65" t="s">
        <v>14</v>
      </c>
    </row>
    <row r="1699">
      <c r="A1699" s="66" t="s">
        <v>60</v>
      </c>
      <c r="B1699" s="66">
        <v>3.3844853E8</v>
      </c>
      <c r="C1699" s="66" t="s">
        <v>6699</v>
      </c>
      <c r="D1699" s="66" t="s">
        <v>106</v>
      </c>
      <c r="E1699" s="66" t="s">
        <v>6700</v>
      </c>
      <c r="F1699" s="66" t="s">
        <v>6701</v>
      </c>
      <c r="G1699" s="66">
        <v>857.0</v>
      </c>
      <c r="H1699" s="66">
        <v>2.0130412E7</v>
      </c>
      <c r="I1699" s="66">
        <v>0.0</v>
      </c>
      <c r="J1699" s="66">
        <v>1.0</v>
      </c>
      <c r="K1699" s="67"/>
      <c r="L1699" s="67"/>
      <c r="M1699" s="68" t="s">
        <v>6702</v>
      </c>
      <c r="N1699" s="66">
        <v>235959.0</v>
      </c>
      <c r="O1699" s="66">
        <v>2.0130412E7</v>
      </c>
      <c r="P1699" s="66"/>
      <c r="Q1699" s="66">
        <v>46.0</v>
      </c>
      <c r="R1699" s="66">
        <v>2.0130412E7</v>
      </c>
      <c r="S1699" s="70">
        <v>1.0</v>
      </c>
      <c r="T1699" s="70">
        <v>0.0</v>
      </c>
      <c r="U1699" s="71" t="s">
        <v>2608</v>
      </c>
      <c r="V1699" s="71" t="s">
        <v>2609</v>
      </c>
      <c r="W1699" s="71" t="s">
        <v>50</v>
      </c>
      <c r="X1699" s="67"/>
      <c r="Y1699" s="65" t="s">
        <v>14</v>
      </c>
    </row>
    <row r="1700">
      <c r="A1700" s="68" t="s">
        <v>73</v>
      </c>
      <c r="B1700" s="66">
        <v>1.661494E7</v>
      </c>
      <c r="C1700" s="66" t="s">
        <v>6703</v>
      </c>
      <c r="D1700" s="66" t="s">
        <v>106</v>
      </c>
      <c r="E1700" s="66" t="s">
        <v>6704</v>
      </c>
      <c r="F1700" s="66" t="s">
        <v>6705</v>
      </c>
      <c r="G1700" s="66">
        <v>172.0</v>
      </c>
      <c r="H1700" s="66">
        <v>2.0151103E7</v>
      </c>
      <c r="I1700" s="66">
        <v>0.0</v>
      </c>
      <c r="J1700" s="66">
        <v>6.0</v>
      </c>
      <c r="K1700" s="67"/>
      <c r="L1700" s="67"/>
      <c r="M1700" s="68" t="s">
        <v>6706</v>
      </c>
      <c r="N1700" s="66">
        <v>235959.0</v>
      </c>
      <c r="O1700" s="66">
        <v>2.0151103E7</v>
      </c>
      <c r="P1700" s="66"/>
      <c r="Q1700" s="66">
        <v>7.0</v>
      </c>
      <c r="R1700" s="66">
        <v>2.0151103E7</v>
      </c>
      <c r="S1700" s="70">
        <v>1.0</v>
      </c>
      <c r="T1700" s="70">
        <v>0.0</v>
      </c>
      <c r="U1700" s="71" t="s">
        <v>2608</v>
      </c>
      <c r="V1700" s="71" t="s">
        <v>2609</v>
      </c>
      <c r="W1700" s="71" t="s">
        <v>50</v>
      </c>
      <c r="X1700" s="71"/>
      <c r="Y1700" s="65" t="s">
        <v>14</v>
      </c>
    </row>
    <row r="1701">
      <c r="A1701" s="74" t="s">
        <v>59</v>
      </c>
      <c r="B1701" s="66">
        <v>2.07609514E8</v>
      </c>
      <c r="C1701" s="65" t="s">
        <v>6707</v>
      </c>
      <c r="D1701" s="65" t="s">
        <v>106</v>
      </c>
      <c r="E1701" s="65" t="s">
        <v>6708</v>
      </c>
      <c r="F1701" s="66" t="s">
        <v>6709</v>
      </c>
      <c r="G1701" s="66">
        <v>395.0</v>
      </c>
      <c r="H1701" s="66">
        <v>2.019043E7</v>
      </c>
      <c r="I1701" s="66">
        <v>0.0</v>
      </c>
      <c r="J1701" s="66">
        <v>9.0</v>
      </c>
      <c r="K1701" s="67"/>
      <c r="L1701" s="67"/>
      <c r="M1701" s="68" t="s">
        <v>6710</v>
      </c>
      <c r="N1701" s="66">
        <v>235959.0</v>
      </c>
      <c r="O1701" s="66">
        <v>2.019043E7</v>
      </c>
      <c r="P1701" s="66"/>
      <c r="Q1701" s="66">
        <v>24.0</v>
      </c>
      <c r="R1701" s="66">
        <v>2.019043E7</v>
      </c>
      <c r="S1701" s="70">
        <v>1.0</v>
      </c>
      <c r="T1701" s="70">
        <v>0.0</v>
      </c>
      <c r="U1701" s="71" t="s">
        <v>2608</v>
      </c>
      <c r="V1701" s="71" t="s">
        <v>2609</v>
      </c>
      <c r="W1701" s="71" t="s">
        <v>50</v>
      </c>
      <c r="X1701" s="72"/>
      <c r="Y1701" s="65" t="s">
        <v>14</v>
      </c>
    </row>
    <row r="1702">
      <c r="A1702" s="66" t="s">
        <v>68</v>
      </c>
      <c r="B1702" s="66">
        <v>1.7389866E7</v>
      </c>
      <c r="C1702" s="66" t="s">
        <v>6711</v>
      </c>
      <c r="D1702" s="66" t="s">
        <v>106</v>
      </c>
      <c r="E1702" s="66" t="s">
        <v>6712</v>
      </c>
      <c r="F1702" s="66" t="s">
        <v>6713</v>
      </c>
      <c r="G1702" s="66">
        <v>1582.0</v>
      </c>
      <c r="H1702" s="66">
        <v>2.018121E7</v>
      </c>
      <c r="I1702" s="66">
        <v>0.0</v>
      </c>
      <c r="J1702" s="66">
        <v>19.0</v>
      </c>
      <c r="K1702" s="67"/>
      <c r="L1702" s="67"/>
      <c r="M1702" s="68" t="s">
        <v>6714</v>
      </c>
      <c r="N1702" s="66">
        <v>235959.0</v>
      </c>
      <c r="O1702" s="66">
        <v>2.018121E7</v>
      </c>
      <c r="P1702" s="67"/>
      <c r="Q1702" s="66">
        <v>71.0</v>
      </c>
      <c r="R1702" s="66">
        <v>2.018121E7</v>
      </c>
      <c r="S1702" s="70">
        <v>1.0</v>
      </c>
      <c r="T1702" s="70">
        <v>0.0</v>
      </c>
      <c r="U1702" s="71" t="s">
        <v>2608</v>
      </c>
      <c r="V1702" s="71" t="s">
        <v>2609</v>
      </c>
      <c r="W1702" s="71" t="s">
        <v>50</v>
      </c>
      <c r="X1702" s="71"/>
      <c r="Y1702" s="65" t="s">
        <v>14</v>
      </c>
    </row>
    <row r="1703">
      <c r="A1703" s="68" t="s">
        <v>24</v>
      </c>
      <c r="B1703" s="66">
        <v>3.2580725E7</v>
      </c>
      <c r="C1703" s="66" t="s">
        <v>620</v>
      </c>
      <c r="D1703" s="66" t="s">
        <v>123</v>
      </c>
      <c r="E1703" s="66" t="s">
        <v>621</v>
      </c>
      <c r="F1703" s="66" t="s">
        <v>622</v>
      </c>
      <c r="G1703" s="66">
        <v>4835.0</v>
      </c>
      <c r="H1703" s="66">
        <v>2.0140404E7</v>
      </c>
      <c r="I1703" s="66">
        <v>0.0</v>
      </c>
      <c r="J1703" s="66">
        <v>24.0</v>
      </c>
      <c r="K1703" s="67"/>
      <c r="L1703" s="67"/>
      <c r="M1703" s="66" t="s">
        <v>121</v>
      </c>
      <c r="N1703" s="66">
        <v>235959.0</v>
      </c>
      <c r="O1703" s="66">
        <v>2.0140404E7</v>
      </c>
      <c r="P1703" s="67"/>
      <c r="Q1703" s="66">
        <v>347.0</v>
      </c>
      <c r="R1703" s="66">
        <v>2.0140404E7</v>
      </c>
      <c r="S1703" s="70">
        <v>1.0</v>
      </c>
      <c r="T1703" s="70">
        <v>0.0</v>
      </c>
      <c r="U1703" s="71" t="s">
        <v>2608</v>
      </c>
      <c r="V1703" s="71" t="s">
        <v>2609</v>
      </c>
      <c r="W1703" s="71" t="s">
        <v>50</v>
      </c>
      <c r="X1703" s="72"/>
      <c r="Y1703" s="65" t="s">
        <v>14</v>
      </c>
    </row>
    <row r="1704">
      <c r="A1704" s="66" t="s">
        <v>69</v>
      </c>
      <c r="B1704" s="66">
        <v>7453276.0</v>
      </c>
      <c r="C1704" s="66" t="s">
        <v>6715</v>
      </c>
      <c r="D1704" s="66" t="s">
        <v>123</v>
      </c>
      <c r="E1704" s="66" t="s">
        <v>6716</v>
      </c>
      <c r="F1704" s="66" t="s">
        <v>6717</v>
      </c>
      <c r="G1704" s="66">
        <v>857.0</v>
      </c>
      <c r="H1704" s="66">
        <v>2.018032E7</v>
      </c>
      <c r="I1704" s="66">
        <v>0.0</v>
      </c>
      <c r="J1704" s="66">
        <v>26.0</v>
      </c>
      <c r="K1704" s="67"/>
      <c r="L1704" s="67"/>
      <c r="M1704" s="68" t="s">
        <v>6718</v>
      </c>
      <c r="N1704" s="66">
        <v>235959.0</v>
      </c>
      <c r="O1704" s="66">
        <v>2.018032E7</v>
      </c>
      <c r="P1704" s="66" t="s">
        <v>1225</v>
      </c>
      <c r="Q1704" s="66">
        <v>48.0</v>
      </c>
      <c r="R1704" s="66">
        <v>2.018032E7</v>
      </c>
      <c r="S1704" s="70">
        <v>1.0</v>
      </c>
      <c r="T1704" s="70">
        <v>0.0</v>
      </c>
      <c r="U1704" s="71" t="s">
        <v>2608</v>
      </c>
      <c r="V1704" s="71" t="s">
        <v>2609</v>
      </c>
      <c r="W1704" s="71" t="s">
        <v>50</v>
      </c>
      <c r="X1704" s="71"/>
      <c r="Y1704" s="65" t="s">
        <v>14</v>
      </c>
    </row>
    <row r="1705">
      <c r="A1705" s="66" t="s">
        <v>40</v>
      </c>
      <c r="B1705" s="66">
        <v>9803483.0</v>
      </c>
      <c r="C1705" s="66" t="s">
        <v>6719</v>
      </c>
      <c r="D1705" s="66" t="s">
        <v>106</v>
      </c>
      <c r="E1705" s="66" t="s">
        <v>625</v>
      </c>
      <c r="F1705" s="66" t="s">
        <v>6720</v>
      </c>
      <c r="G1705" s="66">
        <v>839.0</v>
      </c>
      <c r="H1705" s="66">
        <v>2.0190426E7</v>
      </c>
      <c r="I1705" s="66">
        <v>0.0</v>
      </c>
      <c r="J1705" s="66">
        <v>20.0</v>
      </c>
      <c r="K1705" s="67"/>
      <c r="L1705" s="67"/>
      <c r="M1705" s="68" t="s">
        <v>6721</v>
      </c>
      <c r="N1705" s="66">
        <v>235959.0</v>
      </c>
      <c r="O1705" s="66">
        <v>2.0190426E7</v>
      </c>
      <c r="P1705" s="66" t="s">
        <v>408</v>
      </c>
      <c r="Q1705" s="66">
        <v>38.0</v>
      </c>
      <c r="R1705" s="66">
        <v>2.0190426E7</v>
      </c>
      <c r="S1705" s="76">
        <v>1.0</v>
      </c>
      <c r="T1705" s="70">
        <v>0.0</v>
      </c>
      <c r="U1705" s="71" t="s">
        <v>2608</v>
      </c>
      <c r="V1705" s="71" t="s">
        <v>2609</v>
      </c>
      <c r="W1705" s="71" t="s">
        <v>49</v>
      </c>
      <c r="X1705" s="71"/>
      <c r="Y1705" s="65" t="s">
        <v>14</v>
      </c>
    </row>
    <row r="1706">
      <c r="A1706" s="66" t="s">
        <v>60</v>
      </c>
      <c r="B1706" s="66">
        <v>8.7721721E7</v>
      </c>
      <c r="C1706" s="66" t="s">
        <v>6722</v>
      </c>
      <c r="D1706" s="66" t="s">
        <v>106</v>
      </c>
      <c r="E1706" s="66" t="s">
        <v>6723</v>
      </c>
      <c r="F1706" s="66" t="s">
        <v>6724</v>
      </c>
      <c r="G1706" s="66">
        <v>1589.0</v>
      </c>
      <c r="H1706" s="66">
        <v>2.002101E7</v>
      </c>
      <c r="I1706" s="66">
        <v>0.0</v>
      </c>
      <c r="J1706" s="66">
        <v>1.0</v>
      </c>
      <c r="K1706" s="67"/>
      <c r="L1706" s="67"/>
      <c r="M1706" s="68" t="s">
        <v>6725</v>
      </c>
      <c r="N1706" s="66">
        <v>235959.0</v>
      </c>
      <c r="O1706" s="66">
        <v>2.002101E7</v>
      </c>
      <c r="P1706" s="66"/>
      <c r="Q1706" s="66">
        <v>64.0</v>
      </c>
      <c r="R1706" s="66">
        <v>2.002101E7</v>
      </c>
      <c r="S1706" s="70">
        <v>1.0</v>
      </c>
      <c r="T1706" s="70">
        <v>0.0</v>
      </c>
      <c r="U1706" s="71" t="s">
        <v>2608</v>
      </c>
      <c r="V1706" s="71" t="s">
        <v>2609</v>
      </c>
      <c r="W1706" s="71" t="s">
        <v>50</v>
      </c>
      <c r="X1706" s="72"/>
      <c r="Y1706" s="65" t="s">
        <v>14</v>
      </c>
    </row>
    <row r="1707">
      <c r="A1707" s="68" t="s">
        <v>24</v>
      </c>
      <c r="B1707" s="66">
        <v>4.8828019E7</v>
      </c>
      <c r="C1707" s="66" t="s">
        <v>6726</v>
      </c>
      <c r="D1707" s="66" t="s">
        <v>629</v>
      </c>
      <c r="E1707" s="66" t="s">
        <v>630</v>
      </c>
      <c r="F1707" s="66" t="s">
        <v>6727</v>
      </c>
      <c r="G1707" s="66">
        <v>581.0</v>
      </c>
      <c r="H1707" s="66">
        <v>2.0170307E7</v>
      </c>
      <c r="I1707" s="66">
        <v>0.0</v>
      </c>
      <c r="J1707" s="66">
        <v>9.0</v>
      </c>
      <c r="K1707" s="67"/>
      <c r="L1707" s="67"/>
      <c r="M1707" s="68" t="s">
        <v>6728</v>
      </c>
      <c r="N1707" s="66">
        <v>235959.0</v>
      </c>
      <c r="O1707" s="66">
        <v>2.0170307E7</v>
      </c>
      <c r="P1707" s="66" t="s">
        <v>417</v>
      </c>
      <c r="Q1707" s="66">
        <v>23.0</v>
      </c>
      <c r="R1707" s="66">
        <v>2.0170307E7</v>
      </c>
      <c r="S1707" s="70">
        <v>1.0</v>
      </c>
      <c r="T1707" s="70">
        <v>0.0</v>
      </c>
      <c r="U1707" s="71" t="s">
        <v>2608</v>
      </c>
      <c r="V1707" s="71" t="s">
        <v>2609</v>
      </c>
      <c r="W1707" s="71" t="s">
        <v>51</v>
      </c>
      <c r="X1707" s="72"/>
      <c r="Y1707" s="66" t="s">
        <v>16</v>
      </c>
    </row>
    <row r="1708">
      <c r="A1708" s="66" t="s">
        <v>60</v>
      </c>
      <c r="B1708" s="66">
        <v>3.19032759E8</v>
      </c>
      <c r="C1708" s="66" t="s">
        <v>6729</v>
      </c>
      <c r="D1708" s="66" t="s">
        <v>244</v>
      </c>
      <c r="E1708" s="66" t="s">
        <v>6730</v>
      </c>
      <c r="F1708" s="66" t="s">
        <v>6731</v>
      </c>
      <c r="G1708" s="66">
        <v>2587.0</v>
      </c>
      <c r="H1708" s="66">
        <v>2.0120303E7</v>
      </c>
      <c r="I1708" s="66">
        <v>0.0</v>
      </c>
      <c r="J1708" s="66">
        <v>1.0</v>
      </c>
      <c r="K1708" s="67"/>
      <c r="L1708" s="67"/>
      <c r="M1708" s="68" t="s">
        <v>6732</v>
      </c>
      <c r="N1708" s="66">
        <v>235959.0</v>
      </c>
      <c r="O1708" s="66">
        <v>2.0120303E7</v>
      </c>
      <c r="P1708" s="67"/>
      <c r="Q1708" s="66">
        <v>149.0</v>
      </c>
      <c r="R1708" s="66">
        <v>2.0120303E7</v>
      </c>
      <c r="S1708" s="70">
        <v>1.0</v>
      </c>
      <c r="T1708" s="70">
        <v>0.0</v>
      </c>
      <c r="U1708" s="71" t="s">
        <v>2608</v>
      </c>
      <c r="V1708" s="71" t="s">
        <v>2609</v>
      </c>
      <c r="W1708" s="71" t="s">
        <v>51</v>
      </c>
      <c r="X1708" s="72"/>
      <c r="Y1708" s="66" t="s">
        <v>16</v>
      </c>
    </row>
    <row r="1709">
      <c r="A1709" s="66" t="s">
        <v>79</v>
      </c>
      <c r="B1709" s="66">
        <v>8.6376578E7</v>
      </c>
      <c r="C1709" s="66" t="s">
        <v>6733</v>
      </c>
      <c r="D1709" s="66" t="s">
        <v>106</v>
      </c>
      <c r="E1709" s="66" t="s">
        <v>6734</v>
      </c>
      <c r="F1709" s="66" t="s">
        <v>6735</v>
      </c>
      <c r="G1709" s="66">
        <v>363.0</v>
      </c>
      <c r="H1709" s="66">
        <v>2.014123E7</v>
      </c>
      <c r="I1709" s="66">
        <v>0.0</v>
      </c>
      <c r="J1709" s="66">
        <v>7.0</v>
      </c>
      <c r="K1709" s="67"/>
      <c r="L1709" s="67"/>
      <c r="M1709" s="68" t="s">
        <v>6736</v>
      </c>
      <c r="N1709" s="66">
        <v>235959.0</v>
      </c>
      <c r="O1709" s="66">
        <v>2.014123E7</v>
      </c>
      <c r="P1709" s="66" t="s">
        <v>4738</v>
      </c>
      <c r="Q1709" s="66">
        <v>16.0</v>
      </c>
      <c r="R1709" s="66">
        <v>2.014123E7</v>
      </c>
      <c r="S1709" s="70">
        <v>1.0</v>
      </c>
      <c r="T1709" s="70">
        <v>0.0</v>
      </c>
      <c r="U1709" s="71" t="s">
        <v>2608</v>
      </c>
      <c r="V1709" s="71" t="s">
        <v>2609</v>
      </c>
      <c r="W1709" s="71" t="s">
        <v>49</v>
      </c>
      <c r="X1709" s="72"/>
      <c r="Y1709" s="65" t="s">
        <v>12</v>
      </c>
    </row>
    <row r="1710">
      <c r="A1710" s="74" t="s">
        <v>59</v>
      </c>
      <c r="B1710" s="66">
        <v>1.62129634E8</v>
      </c>
      <c r="C1710" s="65" t="s">
        <v>6737</v>
      </c>
      <c r="D1710" s="65" t="s">
        <v>112</v>
      </c>
      <c r="E1710" s="65" t="s">
        <v>6738</v>
      </c>
      <c r="F1710" s="66" t="s">
        <v>6739</v>
      </c>
      <c r="G1710" s="66">
        <v>336.0</v>
      </c>
      <c r="H1710" s="66">
        <v>2.0151218E7</v>
      </c>
      <c r="I1710" s="66">
        <v>0.0</v>
      </c>
      <c r="J1710" s="66">
        <v>1.0</v>
      </c>
      <c r="K1710" s="67"/>
      <c r="L1710" s="67"/>
      <c r="M1710" s="68" t="s">
        <v>6740</v>
      </c>
      <c r="N1710" s="66">
        <v>235959.0</v>
      </c>
      <c r="O1710" s="66">
        <v>2.0151218E7</v>
      </c>
      <c r="P1710" s="67"/>
      <c r="Q1710" s="66">
        <v>19.0</v>
      </c>
      <c r="R1710" s="66">
        <v>2.0151218E7</v>
      </c>
      <c r="S1710" s="70">
        <v>1.0</v>
      </c>
      <c r="T1710" s="70">
        <v>0.0</v>
      </c>
      <c r="U1710" s="71" t="s">
        <v>2608</v>
      </c>
      <c r="V1710" s="71" t="s">
        <v>2609</v>
      </c>
      <c r="W1710" s="71" t="s">
        <v>49</v>
      </c>
      <c r="X1710" s="72"/>
      <c r="Y1710" s="65" t="s">
        <v>12</v>
      </c>
    </row>
    <row r="1711">
      <c r="A1711" s="73" t="s">
        <v>60</v>
      </c>
      <c r="B1711" s="66">
        <v>4.27758112E8</v>
      </c>
      <c r="C1711" s="65" t="s">
        <v>6741</v>
      </c>
      <c r="D1711" s="65" t="s">
        <v>123</v>
      </c>
      <c r="E1711" s="65" t="s">
        <v>6742</v>
      </c>
      <c r="F1711" s="66" t="s">
        <v>6743</v>
      </c>
      <c r="G1711" s="66">
        <v>471.0</v>
      </c>
      <c r="H1711" s="66">
        <v>2.0180425E7</v>
      </c>
      <c r="I1711" s="66">
        <v>0.0</v>
      </c>
      <c r="J1711" s="66">
        <v>1.0</v>
      </c>
      <c r="K1711" s="67"/>
      <c r="L1711" s="67"/>
      <c r="M1711" s="68" t="s">
        <v>6744</v>
      </c>
      <c r="N1711" s="66">
        <v>235959.0</v>
      </c>
      <c r="O1711" s="66">
        <v>2.0180425E7</v>
      </c>
      <c r="P1711" s="66"/>
      <c r="Q1711" s="66">
        <v>21.0</v>
      </c>
      <c r="R1711" s="66">
        <v>2.0180425E7</v>
      </c>
      <c r="S1711" s="70">
        <v>1.0</v>
      </c>
      <c r="T1711" s="70">
        <v>0.0</v>
      </c>
      <c r="U1711" s="71" t="s">
        <v>2608</v>
      </c>
      <c r="V1711" s="71" t="s">
        <v>2609</v>
      </c>
      <c r="W1711" s="71" t="s">
        <v>49</v>
      </c>
      <c r="X1711" s="72"/>
      <c r="Y1711" s="65" t="s">
        <v>12</v>
      </c>
    </row>
    <row r="1712">
      <c r="A1712" s="68" t="s">
        <v>59</v>
      </c>
      <c r="B1712" s="66">
        <v>9.1015585E7</v>
      </c>
      <c r="C1712" s="66" t="s">
        <v>634</v>
      </c>
      <c r="D1712" s="66" t="s">
        <v>106</v>
      </c>
      <c r="E1712" s="66" t="s">
        <v>635</v>
      </c>
      <c r="F1712" s="66" t="s">
        <v>636</v>
      </c>
      <c r="G1712" s="66">
        <v>320.0</v>
      </c>
      <c r="H1712" s="66">
        <v>2.0090813E7</v>
      </c>
      <c r="I1712" s="66">
        <v>0.0</v>
      </c>
      <c r="J1712" s="66">
        <v>1.0</v>
      </c>
      <c r="K1712" s="67"/>
      <c r="L1712" s="67"/>
      <c r="M1712" s="68" t="s">
        <v>6745</v>
      </c>
      <c r="N1712" s="66">
        <v>235959.0</v>
      </c>
      <c r="O1712" s="66">
        <v>2.0090813E7</v>
      </c>
      <c r="P1712" s="67"/>
      <c r="Q1712" s="66">
        <v>16.0</v>
      </c>
      <c r="R1712" s="66">
        <v>2.0090813E7</v>
      </c>
      <c r="S1712" s="70">
        <v>1.0</v>
      </c>
      <c r="T1712" s="70">
        <v>0.0</v>
      </c>
      <c r="U1712" s="71" t="s">
        <v>2608</v>
      </c>
      <c r="V1712" s="71" t="s">
        <v>2609</v>
      </c>
      <c r="W1712" s="71" t="s">
        <v>49</v>
      </c>
      <c r="X1712" s="72"/>
      <c r="Y1712" s="65" t="s">
        <v>12</v>
      </c>
    </row>
    <row r="1713">
      <c r="A1713" s="68" t="s">
        <v>24</v>
      </c>
      <c r="B1713" s="66">
        <v>5208602.0</v>
      </c>
      <c r="C1713" s="66" t="s">
        <v>6746</v>
      </c>
      <c r="D1713" s="66" t="s">
        <v>123</v>
      </c>
      <c r="E1713" s="66" t="s">
        <v>6747</v>
      </c>
      <c r="F1713" s="66" t="s">
        <v>6748</v>
      </c>
      <c r="G1713" s="66">
        <v>75.0</v>
      </c>
      <c r="H1713" s="66">
        <v>2.0090211E7</v>
      </c>
      <c r="I1713" s="66">
        <v>0.0</v>
      </c>
      <c r="J1713" s="66">
        <v>3.0</v>
      </c>
      <c r="K1713" s="67"/>
      <c r="L1713" s="67"/>
      <c r="M1713" s="68" t="s">
        <v>6749</v>
      </c>
      <c r="N1713" s="66">
        <v>235959.0</v>
      </c>
      <c r="O1713" s="66">
        <v>2.0090211E7</v>
      </c>
      <c r="P1713" s="66" t="s">
        <v>417</v>
      </c>
      <c r="Q1713" s="66">
        <v>4.0</v>
      </c>
      <c r="R1713" s="66">
        <v>2.0090211E7</v>
      </c>
      <c r="S1713" s="70">
        <v>1.0</v>
      </c>
      <c r="T1713" s="70">
        <v>0.0</v>
      </c>
      <c r="U1713" s="71" t="s">
        <v>2608</v>
      </c>
      <c r="V1713" s="71" t="s">
        <v>2609</v>
      </c>
      <c r="W1713" s="71" t="s">
        <v>49</v>
      </c>
      <c r="X1713" s="72"/>
      <c r="Y1713" s="65" t="s">
        <v>12</v>
      </c>
    </row>
    <row r="1714">
      <c r="A1714" s="68" t="s">
        <v>59</v>
      </c>
      <c r="B1714" s="66">
        <v>1.40178914E8</v>
      </c>
      <c r="C1714" s="66" t="s">
        <v>6750</v>
      </c>
      <c r="D1714" s="66" t="s">
        <v>123</v>
      </c>
      <c r="E1714" s="66" t="s">
        <v>6751</v>
      </c>
      <c r="F1714" s="66" t="s">
        <v>6752</v>
      </c>
      <c r="G1714" s="66">
        <v>893.0</v>
      </c>
      <c r="H1714" s="66">
        <v>2.0140406E7</v>
      </c>
      <c r="I1714" s="66">
        <v>0.0</v>
      </c>
      <c r="J1714" s="66">
        <v>1.0</v>
      </c>
      <c r="K1714" s="67"/>
      <c r="L1714" s="67"/>
      <c r="M1714" s="68" t="s">
        <v>6753</v>
      </c>
      <c r="N1714" s="66">
        <v>235959.0</v>
      </c>
      <c r="O1714" s="66">
        <v>2.0140406E7</v>
      </c>
      <c r="P1714" s="67"/>
      <c r="Q1714" s="66">
        <v>38.0</v>
      </c>
      <c r="R1714" s="66">
        <v>2.0140406E7</v>
      </c>
      <c r="S1714" s="70">
        <v>1.0</v>
      </c>
      <c r="T1714" s="70">
        <v>0.0</v>
      </c>
      <c r="U1714" s="71" t="s">
        <v>2608</v>
      </c>
      <c r="V1714" s="71" t="s">
        <v>2609</v>
      </c>
      <c r="W1714" s="71" t="s">
        <v>49</v>
      </c>
      <c r="X1714" s="72"/>
      <c r="Y1714" s="65" t="s">
        <v>12</v>
      </c>
    </row>
    <row r="1715">
      <c r="A1715" s="66" t="s">
        <v>60</v>
      </c>
      <c r="B1715" s="66">
        <v>3.43563954E8</v>
      </c>
      <c r="C1715" s="66" t="s">
        <v>6754</v>
      </c>
      <c r="D1715" s="66" t="s">
        <v>123</v>
      </c>
      <c r="E1715" s="66" t="s">
        <v>6755</v>
      </c>
      <c r="F1715" s="66" t="s">
        <v>6756</v>
      </c>
      <c r="G1715" s="66">
        <v>3311.0</v>
      </c>
      <c r="H1715" s="66">
        <v>2.0130727E7</v>
      </c>
      <c r="I1715" s="66">
        <v>0.0</v>
      </c>
      <c r="J1715" s="66">
        <v>1.0</v>
      </c>
      <c r="K1715" s="67"/>
      <c r="L1715" s="67"/>
      <c r="M1715" s="68" t="s">
        <v>6757</v>
      </c>
      <c r="N1715" s="66">
        <v>235959.0</v>
      </c>
      <c r="O1715" s="66">
        <v>2.0130727E7</v>
      </c>
      <c r="P1715" s="67"/>
      <c r="Q1715" s="66">
        <v>212.0</v>
      </c>
      <c r="R1715" s="66">
        <v>2.0130727E7</v>
      </c>
      <c r="S1715" s="70">
        <v>1.0</v>
      </c>
      <c r="T1715" s="70">
        <v>0.0</v>
      </c>
      <c r="U1715" s="71" t="s">
        <v>2608</v>
      </c>
      <c r="V1715" s="71" t="s">
        <v>2609</v>
      </c>
      <c r="W1715" s="71" t="s">
        <v>49</v>
      </c>
      <c r="X1715" s="72"/>
      <c r="Y1715" s="65" t="s">
        <v>12</v>
      </c>
    </row>
    <row r="1716">
      <c r="A1716" s="66" t="s">
        <v>60</v>
      </c>
      <c r="B1716" s="66">
        <v>1.75970191E8</v>
      </c>
      <c r="C1716" s="66" t="s">
        <v>6758</v>
      </c>
      <c r="D1716" s="66" t="s">
        <v>106</v>
      </c>
      <c r="E1716" s="66" t="s">
        <v>6759</v>
      </c>
      <c r="F1716" s="66" t="s">
        <v>6760</v>
      </c>
      <c r="G1716" s="66">
        <v>497.0</v>
      </c>
      <c r="H1716" s="66">
        <v>2.0051125E7</v>
      </c>
      <c r="I1716" s="66">
        <v>0.0</v>
      </c>
      <c r="J1716" s="66">
        <v>1.0</v>
      </c>
      <c r="K1716" s="67"/>
      <c r="L1716" s="67"/>
      <c r="M1716" s="68" t="s">
        <v>6761</v>
      </c>
      <c r="N1716" s="66">
        <v>235959.0</v>
      </c>
      <c r="O1716" s="66">
        <v>2.0051125E7</v>
      </c>
      <c r="P1716" s="66"/>
      <c r="Q1716" s="66">
        <v>22.0</v>
      </c>
      <c r="R1716" s="66">
        <v>2.0051125E7</v>
      </c>
      <c r="S1716" s="70">
        <v>1.0</v>
      </c>
      <c r="T1716" s="70">
        <v>0.0</v>
      </c>
      <c r="U1716" s="71" t="s">
        <v>2608</v>
      </c>
      <c r="V1716" s="71" t="s">
        <v>2609</v>
      </c>
      <c r="W1716" s="71" t="s">
        <v>49</v>
      </c>
      <c r="X1716" s="72"/>
      <c r="Y1716" s="65" t="s">
        <v>12</v>
      </c>
    </row>
    <row r="1717">
      <c r="A1717" s="65" t="s">
        <v>60</v>
      </c>
      <c r="B1717" s="66">
        <v>2.98843004E8</v>
      </c>
      <c r="C1717" s="65" t="s">
        <v>6762</v>
      </c>
      <c r="D1717" s="65" t="s">
        <v>123</v>
      </c>
      <c r="E1717" s="65" t="s">
        <v>6763</v>
      </c>
      <c r="F1717" s="66" t="s">
        <v>6764</v>
      </c>
      <c r="G1717" s="66">
        <v>8174.0</v>
      </c>
      <c r="H1717" s="66">
        <v>2.0110119E7</v>
      </c>
      <c r="I1717" s="66">
        <v>0.0</v>
      </c>
      <c r="J1717" s="66">
        <v>1.0</v>
      </c>
      <c r="K1717" s="67"/>
      <c r="L1717" s="67"/>
      <c r="M1717" s="68" t="s">
        <v>6765</v>
      </c>
      <c r="N1717" s="66">
        <v>235959.0</v>
      </c>
      <c r="O1717" s="66">
        <v>2.0110119E7</v>
      </c>
      <c r="P1717" s="67"/>
      <c r="Q1717" s="66">
        <v>496.0</v>
      </c>
      <c r="R1717" s="66">
        <v>2.0110119E7</v>
      </c>
      <c r="S1717" s="70">
        <v>1.0</v>
      </c>
      <c r="T1717" s="70">
        <v>0.0</v>
      </c>
      <c r="U1717" s="71" t="s">
        <v>2608</v>
      </c>
      <c r="V1717" s="71" t="s">
        <v>2609</v>
      </c>
      <c r="W1717" s="71" t="s">
        <v>49</v>
      </c>
      <c r="X1717" s="72"/>
      <c r="Y1717" s="65" t="s">
        <v>12</v>
      </c>
    </row>
    <row r="1718">
      <c r="A1718" s="66" t="s">
        <v>69</v>
      </c>
      <c r="B1718" s="66">
        <v>3656852.0</v>
      </c>
      <c r="C1718" s="66" t="s">
        <v>6766</v>
      </c>
      <c r="D1718" s="66" t="s">
        <v>220</v>
      </c>
      <c r="E1718" s="66" t="s">
        <v>6767</v>
      </c>
      <c r="F1718" s="66" t="s">
        <v>6768</v>
      </c>
      <c r="G1718" s="66">
        <v>2680.0</v>
      </c>
      <c r="H1718" s="66">
        <v>2.0161026E7</v>
      </c>
      <c r="I1718" s="66">
        <v>0.0</v>
      </c>
      <c r="J1718" s="66">
        <v>11.0</v>
      </c>
      <c r="K1718" s="67"/>
      <c r="L1718" s="67"/>
      <c r="M1718" s="68" t="s">
        <v>6769</v>
      </c>
      <c r="N1718" s="66">
        <v>235959.0</v>
      </c>
      <c r="O1718" s="66">
        <v>2.0161026E7</v>
      </c>
      <c r="P1718" s="66" t="s">
        <v>239</v>
      </c>
      <c r="Q1718" s="66">
        <v>156.0</v>
      </c>
      <c r="R1718" s="66">
        <v>2.0161026E7</v>
      </c>
      <c r="S1718" s="70">
        <v>1.0</v>
      </c>
      <c r="T1718" s="70">
        <v>0.0</v>
      </c>
      <c r="U1718" s="71" t="s">
        <v>2608</v>
      </c>
      <c r="V1718" s="71" t="s">
        <v>2609</v>
      </c>
      <c r="W1718" s="71" t="s">
        <v>49</v>
      </c>
      <c r="X1718" s="72"/>
      <c r="Y1718" s="65" t="s">
        <v>12</v>
      </c>
    </row>
    <row r="1719">
      <c r="A1719" s="65" t="s">
        <v>79</v>
      </c>
      <c r="B1719" s="66">
        <v>1.33019121E8</v>
      </c>
      <c r="C1719" s="65" t="s">
        <v>6770</v>
      </c>
      <c r="D1719" s="65" t="s">
        <v>312</v>
      </c>
      <c r="E1719" s="65" t="s">
        <v>6771</v>
      </c>
      <c r="F1719" s="66" t="s">
        <v>6772</v>
      </c>
      <c r="G1719" s="66">
        <v>366.0</v>
      </c>
      <c r="H1719" s="66">
        <v>2.0180815E7</v>
      </c>
      <c r="I1719" s="66">
        <v>0.0</v>
      </c>
      <c r="J1719" s="66">
        <v>11.0</v>
      </c>
      <c r="K1719" s="67"/>
      <c r="L1719" s="67"/>
      <c r="M1719" s="68" t="s">
        <v>6773</v>
      </c>
      <c r="N1719" s="66">
        <v>235959.0</v>
      </c>
      <c r="O1719" s="66">
        <v>2.0180815E7</v>
      </c>
      <c r="P1719" s="66" t="s">
        <v>6774</v>
      </c>
      <c r="Q1719" s="66">
        <v>24.0</v>
      </c>
      <c r="R1719" s="66">
        <v>2.0180815E7</v>
      </c>
      <c r="S1719" s="70">
        <v>1.0</v>
      </c>
      <c r="T1719" s="70">
        <v>0.0</v>
      </c>
      <c r="U1719" s="71" t="s">
        <v>2608</v>
      </c>
      <c r="V1719" s="71" t="s">
        <v>2609</v>
      </c>
      <c r="W1719" s="71" t="s">
        <v>51</v>
      </c>
      <c r="X1719" s="72"/>
      <c r="Y1719" s="66" t="s">
        <v>16</v>
      </c>
    </row>
    <row r="1720">
      <c r="A1720" s="73" t="s">
        <v>37</v>
      </c>
      <c r="B1720" s="66">
        <v>3.2485507E7</v>
      </c>
      <c r="C1720" s="65" t="s">
        <v>6775</v>
      </c>
      <c r="D1720" s="65" t="s">
        <v>112</v>
      </c>
      <c r="E1720" s="65" t="s">
        <v>6776</v>
      </c>
      <c r="F1720" s="66" t="s">
        <v>6777</v>
      </c>
      <c r="G1720" s="66">
        <v>219.0</v>
      </c>
      <c r="H1720" s="66">
        <v>2.0140117E7</v>
      </c>
      <c r="I1720" s="66">
        <v>0.0</v>
      </c>
      <c r="J1720" s="66">
        <v>2.0</v>
      </c>
      <c r="K1720" s="67"/>
      <c r="L1720" s="67"/>
      <c r="M1720" s="66" t="s">
        <v>121</v>
      </c>
      <c r="N1720" s="66">
        <v>235959.0</v>
      </c>
      <c r="O1720" s="66">
        <v>2.0140117E7</v>
      </c>
      <c r="P1720" s="67"/>
      <c r="Q1720" s="66">
        <v>15.0</v>
      </c>
      <c r="R1720" s="66">
        <v>2.0140117E7</v>
      </c>
      <c r="S1720" s="69">
        <v>1.0</v>
      </c>
      <c r="T1720" s="69">
        <v>0.0</v>
      </c>
      <c r="U1720" s="71" t="s">
        <v>2608</v>
      </c>
      <c r="V1720" s="71" t="s">
        <v>2609</v>
      </c>
      <c r="W1720" s="71" t="s">
        <v>49</v>
      </c>
      <c r="X1720" s="65"/>
      <c r="Y1720" s="65" t="s">
        <v>12</v>
      </c>
    </row>
    <row r="1721">
      <c r="A1721" s="68" t="s">
        <v>24</v>
      </c>
      <c r="B1721" s="66">
        <v>5.4283378E7</v>
      </c>
      <c r="C1721" s="66" t="s">
        <v>6778</v>
      </c>
      <c r="D1721" s="66" t="s">
        <v>164</v>
      </c>
      <c r="E1721" s="66" t="s">
        <v>6779</v>
      </c>
      <c r="F1721" s="66" t="s">
        <v>6780</v>
      </c>
      <c r="G1721" s="66">
        <v>128.0</v>
      </c>
      <c r="H1721" s="66">
        <v>2.0180503E7</v>
      </c>
      <c r="I1721" s="66">
        <v>0.0</v>
      </c>
      <c r="J1721" s="66">
        <v>7.0</v>
      </c>
      <c r="K1721" s="67"/>
      <c r="L1721" s="67"/>
      <c r="M1721" s="68" t="s">
        <v>6781</v>
      </c>
      <c r="N1721" s="66">
        <v>235959.0</v>
      </c>
      <c r="O1721" s="66">
        <v>2.0180503E7</v>
      </c>
      <c r="P1721" s="66" t="s">
        <v>328</v>
      </c>
      <c r="Q1721" s="66">
        <v>9.0</v>
      </c>
      <c r="R1721" s="66">
        <v>2.0180503E7</v>
      </c>
      <c r="S1721" s="69">
        <v>1.0</v>
      </c>
      <c r="T1721" s="69">
        <v>1.0</v>
      </c>
      <c r="U1721" s="71" t="s">
        <v>2608</v>
      </c>
      <c r="V1721" s="71" t="s">
        <v>2609</v>
      </c>
      <c r="W1721" s="71" t="s">
        <v>49</v>
      </c>
      <c r="X1721" s="72"/>
      <c r="Y1721" s="66" t="s">
        <v>18</v>
      </c>
    </row>
    <row r="1722">
      <c r="A1722" s="65" t="s">
        <v>79</v>
      </c>
      <c r="B1722" s="66">
        <v>7985023.0</v>
      </c>
      <c r="C1722" s="65" t="s">
        <v>6782</v>
      </c>
      <c r="D1722" s="65" t="s">
        <v>112</v>
      </c>
      <c r="E1722" s="65" t="s">
        <v>6783</v>
      </c>
      <c r="F1722" s="66" t="s">
        <v>6784</v>
      </c>
      <c r="G1722" s="66">
        <v>1033.0</v>
      </c>
      <c r="H1722" s="66">
        <v>2.0050819E7</v>
      </c>
      <c r="I1722" s="66">
        <v>0.0</v>
      </c>
      <c r="J1722" s="66">
        <v>6.0</v>
      </c>
      <c r="K1722" s="67"/>
      <c r="L1722" s="67"/>
      <c r="M1722" s="68" t="s">
        <v>6785</v>
      </c>
      <c r="N1722" s="66">
        <v>235959.0</v>
      </c>
      <c r="O1722" s="66">
        <v>2.0050819E7</v>
      </c>
      <c r="P1722" s="66"/>
      <c r="Q1722" s="66">
        <v>79.0</v>
      </c>
      <c r="R1722" s="66">
        <v>2.0050819E7</v>
      </c>
      <c r="S1722" s="70">
        <v>1.0</v>
      </c>
      <c r="T1722" s="70">
        <v>0.0</v>
      </c>
      <c r="U1722" s="71" t="s">
        <v>2608</v>
      </c>
      <c r="V1722" s="71" t="s">
        <v>2609</v>
      </c>
      <c r="W1722" s="71" t="s">
        <v>49</v>
      </c>
      <c r="X1722" s="72"/>
      <c r="Y1722" s="65" t="s">
        <v>12</v>
      </c>
    </row>
    <row r="1723">
      <c r="A1723" s="66" t="s">
        <v>60</v>
      </c>
      <c r="B1723" s="66">
        <v>4.13378504E8</v>
      </c>
      <c r="C1723" s="66" t="s">
        <v>6786</v>
      </c>
      <c r="D1723" s="66" t="s">
        <v>123</v>
      </c>
      <c r="E1723" s="66" t="s">
        <v>6787</v>
      </c>
      <c r="F1723" s="66" t="s">
        <v>6788</v>
      </c>
      <c r="G1723" s="66">
        <v>162.0</v>
      </c>
      <c r="H1723" s="66">
        <v>2.0170616E7</v>
      </c>
      <c r="I1723" s="66">
        <v>0.0</v>
      </c>
      <c r="J1723" s="66">
        <v>1.0</v>
      </c>
      <c r="K1723" s="67"/>
      <c r="L1723" s="67"/>
      <c r="M1723" s="68" t="s">
        <v>6789</v>
      </c>
      <c r="N1723" s="66">
        <v>235959.0</v>
      </c>
      <c r="O1723" s="66">
        <v>2.0170616E7</v>
      </c>
      <c r="P1723" s="66"/>
      <c r="Q1723" s="66">
        <v>8.0</v>
      </c>
      <c r="R1723" s="66">
        <v>2.0170616E7</v>
      </c>
      <c r="S1723" s="70">
        <v>1.0</v>
      </c>
      <c r="T1723" s="70">
        <v>0.0</v>
      </c>
      <c r="U1723" s="71" t="s">
        <v>2608</v>
      </c>
      <c r="V1723" s="71" t="s">
        <v>2609</v>
      </c>
      <c r="W1723" s="71" t="s">
        <v>49</v>
      </c>
      <c r="X1723" s="72"/>
      <c r="Y1723" s="65" t="s">
        <v>12</v>
      </c>
    </row>
    <row r="1724">
      <c r="A1724" s="73" t="s">
        <v>40</v>
      </c>
      <c r="B1724" s="66">
        <v>9785220.0</v>
      </c>
      <c r="C1724" s="65" t="s">
        <v>6790</v>
      </c>
      <c r="D1724" s="65" t="s">
        <v>112</v>
      </c>
      <c r="E1724" s="65" t="s">
        <v>6791</v>
      </c>
      <c r="F1724" s="66" t="s">
        <v>6792</v>
      </c>
      <c r="G1724" s="66">
        <v>193.0</v>
      </c>
      <c r="H1724" s="66">
        <v>2.0190403E7</v>
      </c>
      <c r="I1724" s="66">
        <v>0.0</v>
      </c>
      <c r="J1724" s="66">
        <v>4.0</v>
      </c>
      <c r="K1724" s="67"/>
      <c r="L1724" s="67"/>
      <c r="M1724" s="68" t="s">
        <v>6793</v>
      </c>
      <c r="N1724" s="66">
        <v>235959.0</v>
      </c>
      <c r="O1724" s="66">
        <v>2.0190403E7</v>
      </c>
      <c r="P1724" s="66" t="s">
        <v>459</v>
      </c>
      <c r="Q1724" s="66">
        <v>15.0</v>
      </c>
      <c r="R1724" s="66">
        <v>2.0190403E7</v>
      </c>
      <c r="S1724" s="70">
        <v>1.0</v>
      </c>
      <c r="T1724" s="70">
        <v>0.0</v>
      </c>
      <c r="U1724" s="71" t="s">
        <v>2608</v>
      </c>
      <c r="V1724" s="71" t="s">
        <v>2609</v>
      </c>
      <c r="W1724" s="71" t="s">
        <v>49</v>
      </c>
      <c r="X1724" s="72"/>
      <c r="Y1724" s="65" t="s">
        <v>12</v>
      </c>
    </row>
    <row r="1725">
      <c r="A1725" s="73" t="s">
        <v>68</v>
      </c>
      <c r="B1725" s="66">
        <v>3173876.0</v>
      </c>
      <c r="C1725" s="65" t="s">
        <v>6794</v>
      </c>
      <c r="D1725" s="65" t="s">
        <v>244</v>
      </c>
      <c r="E1725" s="65" t="s">
        <v>6795</v>
      </c>
      <c r="F1725" s="66" t="s">
        <v>6796</v>
      </c>
      <c r="G1725" s="66">
        <v>1947.0</v>
      </c>
      <c r="H1725" s="66">
        <v>2.0071024E7</v>
      </c>
      <c r="I1725" s="66">
        <v>0.0</v>
      </c>
      <c r="J1725" s="66">
        <v>23.0</v>
      </c>
      <c r="K1725" s="67"/>
      <c r="L1725" s="67"/>
      <c r="M1725" s="66" t="s">
        <v>121</v>
      </c>
      <c r="N1725" s="66">
        <v>235959.0</v>
      </c>
      <c r="O1725" s="66">
        <v>2.0071024E7</v>
      </c>
      <c r="P1725" s="66"/>
      <c r="Q1725" s="66">
        <v>99.0</v>
      </c>
      <c r="R1725" s="66">
        <v>2.0071024E7</v>
      </c>
      <c r="S1725" s="70">
        <v>1.0</v>
      </c>
      <c r="T1725" s="70">
        <v>0.0</v>
      </c>
      <c r="U1725" s="71" t="s">
        <v>2608</v>
      </c>
      <c r="V1725" s="71" t="s">
        <v>2609</v>
      </c>
      <c r="W1725" s="71" t="s">
        <v>51</v>
      </c>
      <c r="X1725" s="72"/>
      <c r="Y1725" s="66" t="s">
        <v>16</v>
      </c>
    </row>
    <row r="1726">
      <c r="A1726" s="66" t="s">
        <v>60</v>
      </c>
      <c r="B1726" s="66">
        <v>4.30048421E8</v>
      </c>
      <c r="C1726" s="66" t="s">
        <v>6797</v>
      </c>
      <c r="D1726" s="66" t="s">
        <v>312</v>
      </c>
      <c r="E1726" s="66" t="s">
        <v>6798</v>
      </c>
      <c r="F1726" s="66" t="s">
        <v>6799</v>
      </c>
      <c r="G1726" s="66">
        <v>516.0</v>
      </c>
      <c r="H1726" s="66">
        <v>2.0180524E7</v>
      </c>
      <c r="I1726" s="66">
        <v>0.0</v>
      </c>
      <c r="J1726" s="66">
        <v>1.0</v>
      </c>
      <c r="K1726" s="67"/>
      <c r="L1726" s="67"/>
      <c r="M1726" s="68" t="s">
        <v>6800</v>
      </c>
      <c r="N1726" s="66">
        <v>235959.0</v>
      </c>
      <c r="O1726" s="66">
        <v>2.0180524E7</v>
      </c>
      <c r="P1726" s="66"/>
      <c r="Q1726" s="66">
        <v>27.0</v>
      </c>
      <c r="R1726" s="66">
        <v>2.0180524E7</v>
      </c>
      <c r="S1726" s="70">
        <v>1.0</v>
      </c>
      <c r="T1726" s="70">
        <v>0.0</v>
      </c>
      <c r="U1726" s="71" t="s">
        <v>2608</v>
      </c>
      <c r="V1726" s="71" t="s">
        <v>2609</v>
      </c>
      <c r="W1726" s="71" t="s">
        <v>51</v>
      </c>
      <c r="X1726" s="72"/>
      <c r="Y1726" s="66" t="s">
        <v>16</v>
      </c>
    </row>
    <row r="1727">
      <c r="A1727" s="65" t="s">
        <v>60</v>
      </c>
      <c r="B1727" s="66">
        <v>4.5442657E8</v>
      </c>
      <c r="C1727" s="65" t="s">
        <v>6801</v>
      </c>
      <c r="D1727" s="65" t="s">
        <v>164</v>
      </c>
      <c r="E1727" s="65" t="s">
        <v>6802</v>
      </c>
      <c r="F1727" s="66" t="s">
        <v>6803</v>
      </c>
      <c r="G1727" s="66">
        <v>532.0</v>
      </c>
      <c r="H1727" s="66">
        <v>2.0191107E7</v>
      </c>
      <c r="I1727" s="66">
        <v>0.0</v>
      </c>
      <c r="J1727" s="66">
        <v>13.0</v>
      </c>
      <c r="K1727" s="67"/>
      <c r="L1727" s="67"/>
      <c r="M1727" s="66" t="s">
        <v>121</v>
      </c>
      <c r="N1727" s="66">
        <v>235959.0</v>
      </c>
      <c r="O1727" s="66">
        <v>2.0191107E7</v>
      </c>
      <c r="P1727" s="67"/>
      <c r="Q1727" s="66">
        <v>25.0</v>
      </c>
      <c r="R1727" s="66">
        <v>2.0191107E7</v>
      </c>
      <c r="S1727" s="69">
        <v>1.0</v>
      </c>
      <c r="T1727" s="69">
        <v>1.0</v>
      </c>
      <c r="U1727" s="71" t="s">
        <v>2608</v>
      </c>
      <c r="V1727" s="71" t="s">
        <v>2609</v>
      </c>
      <c r="W1727" s="71" t="s">
        <v>49</v>
      </c>
      <c r="X1727" s="72"/>
      <c r="Y1727" s="66" t="s">
        <v>18</v>
      </c>
    </row>
    <row r="1728">
      <c r="A1728" s="66" t="s">
        <v>60</v>
      </c>
      <c r="B1728" s="66">
        <v>6.7186489E7</v>
      </c>
      <c r="C1728" s="66" t="s">
        <v>6804</v>
      </c>
      <c r="D1728" s="66" t="s">
        <v>123</v>
      </c>
      <c r="E1728" s="66" t="s">
        <v>6805</v>
      </c>
      <c r="F1728" s="66" t="s">
        <v>6806</v>
      </c>
      <c r="G1728" s="66">
        <v>142.0</v>
      </c>
      <c r="H1728" s="66">
        <v>2.0020116E7</v>
      </c>
      <c r="I1728" s="66">
        <v>0.0</v>
      </c>
      <c r="J1728" s="66">
        <v>1.0</v>
      </c>
      <c r="K1728" s="67"/>
      <c r="L1728" s="67"/>
      <c r="M1728" s="68" t="s">
        <v>6807</v>
      </c>
      <c r="N1728" s="66">
        <v>235959.0</v>
      </c>
      <c r="O1728" s="66">
        <v>2.0020116E7</v>
      </c>
      <c r="P1728" s="67"/>
      <c r="Q1728" s="66">
        <v>5.0</v>
      </c>
      <c r="R1728" s="66">
        <v>2.0020116E7</v>
      </c>
      <c r="S1728" s="70">
        <v>1.0</v>
      </c>
      <c r="T1728" s="70">
        <v>0.0</v>
      </c>
      <c r="U1728" s="71" t="s">
        <v>2608</v>
      </c>
      <c r="V1728" s="71" t="s">
        <v>2609</v>
      </c>
      <c r="W1728" s="71" t="s">
        <v>49</v>
      </c>
      <c r="X1728" s="71"/>
      <c r="Y1728" s="65" t="s">
        <v>12</v>
      </c>
    </row>
    <row r="1729">
      <c r="A1729" s="66" t="s">
        <v>23</v>
      </c>
      <c r="B1729" s="66">
        <v>6290953.0</v>
      </c>
      <c r="C1729" s="66" t="s">
        <v>6808</v>
      </c>
      <c r="D1729" s="66" t="s">
        <v>776</v>
      </c>
      <c r="E1729" s="66" t="s">
        <v>6809</v>
      </c>
      <c r="F1729" s="66" t="s">
        <v>6810</v>
      </c>
      <c r="G1729" s="66">
        <v>332.0</v>
      </c>
      <c r="H1729" s="66">
        <v>2.0150316E7</v>
      </c>
      <c r="I1729" s="66">
        <v>0.0</v>
      </c>
      <c r="J1729" s="66">
        <v>9.0</v>
      </c>
      <c r="K1729" s="67"/>
      <c r="L1729" s="67"/>
      <c r="M1729" s="66" t="s">
        <v>121</v>
      </c>
      <c r="N1729" s="66">
        <v>235959.0</v>
      </c>
      <c r="O1729" s="66">
        <v>2.0150316E7</v>
      </c>
      <c r="P1729" s="66"/>
      <c r="Q1729" s="66">
        <v>14.0</v>
      </c>
      <c r="R1729" s="66">
        <v>2.0150316E7</v>
      </c>
      <c r="S1729" s="70">
        <v>1.0</v>
      </c>
      <c r="T1729" s="70">
        <v>0.0</v>
      </c>
      <c r="U1729" s="71" t="s">
        <v>2608</v>
      </c>
      <c r="V1729" s="71" t="s">
        <v>2609</v>
      </c>
      <c r="W1729" s="71" t="s">
        <v>51</v>
      </c>
      <c r="X1729" s="72"/>
      <c r="Y1729" s="66" t="s">
        <v>16</v>
      </c>
    </row>
    <row r="1730">
      <c r="A1730" s="65" t="s">
        <v>63</v>
      </c>
      <c r="B1730" s="66">
        <v>5.4203248E7</v>
      </c>
      <c r="C1730" s="65" t="s">
        <v>6811</v>
      </c>
      <c r="D1730" s="65" t="s">
        <v>3916</v>
      </c>
      <c r="E1730" s="65" t="s">
        <v>6812</v>
      </c>
      <c r="F1730" s="66" t="s">
        <v>6813</v>
      </c>
      <c r="G1730" s="66">
        <v>1021.0</v>
      </c>
      <c r="H1730" s="66">
        <v>2.0190529E7</v>
      </c>
      <c r="I1730" s="66">
        <v>0.0</v>
      </c>
      <c r="J1730" s="66">
        <v>19.0</v>
      </c>
      <c r="K1730" s="67"/>
      <c r="L1730" s="67"/>
      <c r="M1730" s="68" t="s">
        <v>6814</v>
      </c>
      <c r="N1730" s="66">
        <v>235959.0</v>
      </c>
      <c r="O1730" s="66">
        <v>2.0190529E7</v>
      </c>
      <c r="P1730" s="66" t="s">
        <v>6106</v>
      </c>
      <c r="Q1730" s="66">
        <v>43.0</v>
      </c>
      <c r="R1730" s="66">
        <v>2.0190529E7</v>
      </c>
      <c r="S1730" s="70">
        <v>1.0</v>
      </c>
      <c r="T1730" s="70">
        <v>0.0</v>
      </c>
      <c r="U1730" s="71" t="s">
        <v>2608</v>
      </c>
      <c r="V1730" s="71" t="s">
        <v>2609</v>
      </c>
      <c r="W1730" s="71" t="s">
        <v>51</v>
      </c>
      <c r="X1730" s="65"/>
      <c r="Y1730" s="66" t="s">
        <v>16</v>
      </c>
    </row>
    <row r="1731">
      <c r="A1731" s="65" t="s">
        <v>60</v>
      </c>
      <c r="B1731" s="66">
        <v>8.5125961E7</v>
      </c>
      <c r="C1731" s="65" t="s">
        <v>6815</v>
      </c>
      <c r="D1731" s="65" t="s">
        <v>639</v>
      </c>
      <c r="E1731" s="65" t="s">
        <v>6816</v>
      </c>
      <c r="F1731" s="66" t="s">
        <v>6817</v>
      </c>
      <c r="G1731" s="66">
        <v>364.0</v>
      </c>
      <c r="H1731" s="66">
        <v>2.0020825E7</v>
      </c>
      <c r="I1731" s="66">
        <v>0.0</v>
      </c>
      <c r="J1731" s="66">
        <v>1.0</v>
      </c>
      <c r="K1731" s="67"/>
      <c r="L1731" s="67"/>
      <c r="M1731" s="68" t="s">
        <v>6818</v>
      </c>
      <c r="N1731" s="66">
        <v>235959.0</v>
      </c>
      <c r="O1731" s="66">
        <v>2.0020825E7</v>
      </c>
      <c r="P1731" s="66"/>
      <c r="Q1731" s="66">
        <v>16.0</v>
      </c>
      <c r="R1731" s="66">
        <v>2.0020825E7</v>
      </c>
      <c r="S1731" s="70">
        <v>1.0</v>
      </c>
      <c r="T1731" s="70">
        <v>0.0</v>
      </c>
      <c r="U1731" s="71" t="s">
        <v>2608</v>
      </c>
      <c r="V1731" s="71" t="s">
        <v>2609</v>
      </c>
      <c r="W1731" s="71" t="s">
        <v>51</v>
      </c>
      <c r="X1731" s="72"/>
      <c r="Y1731" s="66" t="s">
        <v>16</v>
      </c>
    </row>
    <row r="1732">
      <c r="A1732" s="65" t="s">
        <v>79</v>
      </c>
      <c r="B1732" s="66">
        <v>2.4747008E7</v>
      </c>
      <c r="C1732" s="65" t="s">
        <v>6819</v>
      </c>
      <c r="D1732" s="65" t="s">
        <v>312</v>
      </c>
      <c r="E1732" s="65" t="s">
        <v>6820</v>
      </c>
      <c r="F1732" s="66" t="s">
        <v>6821</v>
      </c>
      <c r="G1732" s="66">
        <v>176.0</v>
      </c>
      <c r="H1732" s="66">
        <v>2.0080612E7</v>
      </c>
      <c r="I1732" s="66">
        <v>0.0</v>
      </c>
      <c r="J1732" s="66">
        <v>7.0</v>
      </c>
      <c r="K1732" s="67"/>
      <c r="L1732" s="67"/>
      <c r="M1732" s="68" t="s">
        <v>6822</v>
      </c>
      <c r="N1732" s="66">
        <v>235959.0</v>
      </c>
      <c r="O1732" s="66">
        <v>2.0080612E7</v>
      </c>
      <c r="P1732" s="66"/>
      <c r="Q1732" s="66">
        <v>11.0</v>
      </c>
      <c r="R1732" s="66">
        <v>2.0080612E7</v>
      </c>
      <c r="S1732" s="70">
        <v>1.0</v>
      </c>
      <c r="T1732" s="70">
        <v>0.0</v>
      </c>
      <c r="U1732" s="71" t="s">
        <v>2608</v>
      </c>
      <c r="V1732" s="71" t="s">
        <v>2609</v>
      </c>
      <c r="W1732" s="71" t="s">
        <v>51</v>
      </c>
      <c r="X1732" s="72"/>
      <c r="Y1732" s="66" t="s">
        <v>16</v>
      </c>
    </row>
    <row r="1733">
      <c r="A1733" s="68" t="s">
        <v>24</v>
      </c>
      <c r="B1733" s="66">
        <v>4.457445E7</v>
      </c>
      <c r="C1733" s="66" t="s">
        <v>6823</v>
      </c>
      <c r="D1733" s="66" t="s">
        <v>312</v>
      </c>
      <c r="E1733" s="66" t="s">
        <v>6824</v>
      </c>
      <c r="F1733" s="66" t="s">
        <v>6825</v>
      </c>
      <c r="G1733" s="66">
        <v>730.0</v>
      </c>
      <c r="H1733" s="66">
        <v>2.0160312E7</v>
      </c>
      <c r="I1733" s="66">
        <v>0.0</v>
      </c>
      <c r="J1733" s="66">
        <v>1.0</v>
      </c>
      <c r="K1733" s="67"/>
      <c r="L1733" s="67"/>
      <c r="M1733" s="66" t="s">
        <v>121</v>
      </c>
      <c r="N1733" s="66">
        <v>235959.0</v>
      </c>
      <c r="O1733" s="66">
        <v>2.0160312E7</v>
      </c>
      <c r="P1733" s="66"/>
      <c r="Q1733" s="66">
        <v>35.0</v>
      </c>
      <c r="R1733" s="66">
        <v>2.0160312E7</v>
      </c>
      <c r="S1733" s="70">
        <v>1.0</v>
      </c>
      <c r="T1733" s="70">
        <v>0.0</v>
      </c>
      <c r="U1733" s="71" t="s">
        <v>2608</v>
      </c>
      <c r="V1733" s="71" t="s">
        <v>2609</v>
      </c>
      <c r="W1733" s="71" t="s">
        <v>51</v>
      </c>
      <c r="X1733" s="72"/>
      <c r="Y1733" s="66" t="s">
        <v>16</v>
      </c>
    </row>
    <row r="1734">
      <c r="A1734" s="73" t="s">
        <v>79</v>
      </c>
      <c r="B1734" s="66">
        <v>4.2742649E7</v>
      </c>
      <c r="C1734" s="65" t="s">
        <v>6826</v>
      </c>
      <c r="D1734" s="65" t="s">
        <v>423</v>
      </c>
      <c r="E1734" s="65" t="s">
        <v>6827</v>
      </c>
      <c r="F1734" s="66" t="s">
        <v>6828</v>
      </c>
      <c r="G1734" s="66">
        <v>308.0</v>
      </c>
      <c r="H1734" s="66">
        <v>2.0101125E7</v>
      </c>
      <c r="I1734" s="66">
        <v>0.0</v>
      </c>
      <c r="J1734" s="66">
        <v>6.0</v>
      </c>
      <c r="K1734" s="67"/>
      <c r="L1734" s="67"/>
      <c r="M1734" s="68" t="s">
        <v>6829</v>
      </c>
      <c r="N1734" s="66">
        <v>235959.0</v>
      </c>
      <c r="O1734" s="66">
        <v>2.0101125E7</v>
      </c>
      <c r="P1734" s="66" t="s">
        <v>6830</v>
      </c>
      <c r="Q1734" s="66">
        <v>16.0</v>
      </c>
      <c r="R1734" s="66">
        <v>2.0101125E7</v>
      </c>
      <c r="S1734" s="70">
        <v>1.0</v>
      </c>
      <c r="T1734" s="70">
        <v>0.0</v>
      </c>
      <c r="U1734" s="71" t="s">
        <v>2608</v>
      </c>
      <c r="V1734" s="71" t="s">
        <v>2609</v>
      </c>
      <c r="W1734" s="71" t="s">
        <v>51</v>
      </c>
      <c r="X1734" s="72"/>
      <c r="Y1734" s="66" t="s">
        <v>16</v>
      </c>
    </row>
    <row r="1735">
      <c r="A1735" s="66" t="s">
        <v>79</v>
      </c>
      <c r="B1735" s="66">
        <v>4.1951335E7</v>
      </c>
      <c r="C1735" s="66" t="s">
        <v>6831</v>
      </c>
      <c r="D1735" s="66" t="s">
        <v>106</v>
      </c>
      <c r="E1735" s="66" t="s">
        <v>6832</v>
      </c>
      <c r="F1735" s="66" t="s">
        <v>6833</v>
      </c>
      <c r="G1735" s="66">
        <v>249.0</v>
      </c>
      <c r="H1735" s="66">
        <v>2.0101014E7</v>
      </c>
      <c r="I1735" s="66">
        <v>0.0</v>
      </c>
      <c r="J1735" s="66">
        <v>7.0</v>
      </c>
      <c r="K1735" s="67"/>
      <c r="L1735" s="67"/>
      <c r="M1735" s="68" t="s">
        <v>6834</v>
      </c>
      <c r="N1735" s="66">
        <v>235959.0</v>
      </c>
      <c r="O1735" s="66">
        <v>2.0101014E7</v>
      </c>
      <c r="P1735" s="66"/>
      <c r="Q1735" s="66">
        <v>12.0</v>
      </c>
      <c r="R1735" s="66">
        <v>2.0101014E7</v>
      </c>
      <c r="S1735" s="70">
        <v>1.0</v>
      </c>
      <c r="T1735" s="70">
        <v>0.0</v>
      </c>
      <c r="U1735" s="71" t="s">
        <v>2608</v>
      </c>
      <c r="V1735" s="71" t="s">
        <v>2609</v>
      </c>
      <c r="W1735" s="71" t="s">
        <v>49</v>
      </c>
      <c r="X1735" s="72"/>
      <c r="Y1735" s="65" t="s">
        <v>12</v>
      </c>
    </row>
    <row r="1736">
      <c r="A1736" s="73" t="s">
        <v>68</v>
      </c>
      <c r="B1736" s="66">
        <v>7224422.0</v>
      </c>
      <c r="C1736" s="65" t="s">
        <v>6835</v>
      </c>
      <c r="D1736" s="65" t="s">
        <v>413</v>
      </c>
      <c r="E1736" s="65" t="s">
        <v>6836</v>
      </c>
      <c r="F1736" s="66" t="s">
        <v>6837</v>
      </c>
      <c r="G1736" s="66">
        <v>1626.0</v>
      </c>
      <c r="H1736" s="66">
        <v>2.0110112E7</v>
      </c>
      <c r="I1736" s="66">
        <v>0.0</v>
      </c>
      <c r="J1736" s="66">
        <v>20.0</v>
      </c>
      <c r="K1736" s="67"/>
      <c r="L1736" s="67"/>
      <c r="M1736" s="66" t="s">
        <v>121</v>
      </c>
      <c r="N1736" s="66">
        <v>235959.0</v>
      </c>
      <c r="O1736" s="66">
        <v>2.0110112E7</v>
      </c>
      <c r="P1736" s="66"/>
      <c r="Q1736" s="66">
        <v>94.0</v>
      </c>
      <c r="R1736" s="66">
        <v>2.0110112E7</v>
      </c>
      <c r="S1736" s="70">
        <v>1.0</v>
      </c>
      <c r="T1736" s="70">
        <v>0.0</v>
      </c>
      <c r="U1736" s="71" t="s">
        <v>2608</v>
      </c>
      <c r="V1736" s="71" t="s">
        <v>2609</v>
      </c>
      <c r="W1736" s="71" t="s">
        <v>51</v>
      </c>
      <c r="X1736" s="72"/>
      <c r="Y1736" s="66" t="s">
        <v>16</v>
      </c>
    </row>
    <row r="1737">
      <c r="A1737" s="68" t="s">
        <v>59</v>
      </c>
      <c r="B1737" s="66">
        <v>1.13988967E8</v>
      </c>
      <c r="C1737" s="66" t="s">
        <v>6838</v>
      </c>
      <c r="D1737" s="66" t="s">
        <v>1962</v>
      </c>
      <c r="E1737" s="66" t="s">
        <v>6839</v>
      </c>
      <c r="F1737" s="66" t="s">
        <v>6840</v>
      </c>
      <c r="G1737" s="66">
        <v>468.0</v>
      </c>
      <c r="H1737" s="66">
        <v>2.012022E7</v>
      </c>
      <c r="I1737" s="66">
        <v>0.0</v>
      </c>
      <c r="J1737" s="66">
        <v>1.0</v>
      </c>
      <c r="K1737" s="67"/>
      <c r="L1737" s="67"/>
      <c r="M1737" s="68" t="s">
        <v>6841</v>
      </c>
      <c r="N1737" s="66">
        <v>235959.0</v>
      </c>
      <c r="O1737" s="66">
        <v>2.012022E7</v>
      </c>
      <c r="P1737" s="66"/>
      <c r="Q1737" s="66">
        <v>27.0</v>
      </c>
      <c r="R1737" s="66">
        <v>2.012022E7</v>
      </c>
      <c r="S1737" s="70">
        <v>1.0</v>
      </c>
      <c r="T1737" s="70">
        <v>0.0</v>
      </c>
      <c r="U1737" s="71" t="s">
        <v>2608</v>
      </c>
      <c r="V1737" s="71" t="s">
        <v>2609</v>
      </c>
      <c r="W1737" s="71" t="s">
        <v>51</v>
      </c>
      <c r="X1737" s="72"/>
      <c r="Y1737" s="66" t="s">
        <v>16</v>
      </c>
    </row>
    <row r="1738">
      <c r="A1738" s="65" t="s">
        <v>45</v>
      </c>
      <c r="B1738" s="66">
        <v>822056.0</v>
      </c>
      <c r="C1738" s="65" t="s">
        <v>6842</v>
      </c>
      <c r="D1738" s="65" t="s">
        <v>423</v>
      </c>
      <c r="E1738" s="65" t="s">
        <v>6843</v>
      </c>
      <c r="F1738" s="66" t="s">
        <v>6844</v>
      </c>
      <c r="G1738" s="66">
        <v>541.0</v>
      </c>
      <c r="H1738" s="66">
        <v>2.0190327E7</v>
      </c>
      <c r="I1738" s="66">
        <v>0.0</v>
      </c>
      <c r="J1738" s="66">
        <v>6.0</v>
      </c>
      <c r="K1738" s="67"/>
      <c r="L1738" s="67"/>
      <c r="M1738" s="68" t="s">
        <v>6845</v>
      </c>
      <c r="N1738" s="66">
        <v>235959.0</v>
      </c>
      <c r="O1738" s="66">
        <v>2.0190327E7</v>
      </c>
      <c r="P1738" s="67"/>
      <c r="Q1738" s="66">
        <v>33.0</v>
      </c>
      <c r="R1738" s="66">
        <v>2.0190327E7</v>
      </c>
      <c r="S1738" s="70">
        <v>1.0</v>
      </c>
      <c r="T1738" s="70">
        <v>0.0</v>
      </c>
      <c r="U1738" s="71" t="s">
        <v>2608</v>
      </c>
      <c r="V1738" s="71" t="s">
        <v>2609</v>
      </c>
      <c r="W1738" s="71" t="s">
        <v>51</v>
      </c>
      <c r="X1738" s="72"/>
      <c r="Y1738" s="66" t="s">
        <v>16</v>
      </c>
    </row>
    <row r="1739">
      <c r="A1739" s="74" t="s">
        <v>59</v>
      </c>
      <c r="B1739" s="66">
        <v>1.93947379E8</v>
      </c>
      <c r="C1739" s="65" t="s">
        <v>638</v>
      </c>
      <c r="D1739" s="65" t="s">
        <v>639</v>
      </c>
      <c r="E1739" s="65" t="s">
        <v>640</v>
      </c>
      <c r="F1739" s="66" t="s">
        <v>6846</v>
      </c>
      <c r="G1739" s="66">
        <v>1440.0</v>
      </c>
      <c r="H1739" s="66">
        <v>2.0180313E7</v>
      </c>
      <c r="I1739" s="66">
        <v>0.0</v>
      </c>
      <c r="J1739" s="66">
        <v>35.0</v>
      </c>
      <c r="K1739" s="67"/>
      <c r="L1739" s="67"/>
      <c r="M1739" s="68" t="s">
        <v>6847</v>
      </c>
      <c r="N1739" s="66">
        <v>235959.0</v>
      </c>
      <c r="O1739" s="66">
        <v>2.0180313E7</v>
      </c>
      <c r="P1739" s="66" t="s">
        <v>279</v>
      </c>
      <c r="Q1739" s="66">
        <v>89.0</v>
      </c>
      <c r="R1739" s="66">
        <v>2.0180313E7</v>
      </c>
      <c r="S1739" s="70">
        <v>1.0</v>
      </c>
      <c r="T1739" s="70">
        <v>0.0</v>
      </c>
      <c r="U1739" s="71" t="s">
        <v>2608</v>
      </c>
      <c r="V1739" s="71" t="s">
        <v>2609</v>
      </c>
      <c r="W1739" s="71" t="s">
        <v>51</v>
      </c>
      <c r="X1739" s="72"/>
      <c r="Y1739" s="66" t="s">
        <v>16</v>
      </c>
    </row>
    <row r="1740">
      <c r="A1740" s="65" t="s">
        <v>62</v>
      </c>
      <c r="B1740" s="66">
        <v>1.7777471E7</v>
      </c>
      <c r="C1740" s="65" t="s">
        <v>6848</v>
      </c>
      <c r="D1740" s="65" t="s">
        <v>164</v>
      </c>
      <c r="E1740" s="65" t="s">
        <v>6849</v>
      </c>
      <c r="F1740" s="66" t="s">
        <v>6850</v>
      </c>
      <c r="G1740" s="66">
        <v>303.0</v>
      </c>
      <c r="H1740" s="66">
        <v>2.0130524E7</v>
      </c>
      <c r="I1740" s="66">
        <v>0.0</v>
      </c>
      <c r="J1740" s="66">
        <v>7.0</v>
      </c>
      <c r="K1740" s="67"/>
      <c r="L1740" s="67"/>
      <c r="M1740" s="66" t="s">
        <v>121</v>
      </c>
      <c r="N1740" s="66">
        <v>235959.0</v>
      </c>
      <c r="O1740" s="66">
        <v>2.0130524E7</v>
      </c>
      <c r="P1740" s="67"/>
      <c r="Q1740" s="66">
        <v>14.0</v>
      </c>
      <c r="R1740" s="66">
        <v>2.0130524E7</v>
      </c>
      <c r="S1740" s="69">
        <v>1.0</v>
      </c>
      <c r="T1740" s="69">
        <v>1.0</v>
      </c>
      <c r="U1740" s="71" t="s">
        <v>2608</v>
      </c>
      <c r="V1740" s="71" t="s">
        <v>2609</v>
      </c>
      <c r="W1740" s="71" t="s">
        <v>49</v>
      </c>
      <c r="X1740" s="72"/>
      <c r="Y1740" s="66" t="s">
        <v>18</v>
      </c>
    </row>
    <row r="1741">
      <c r="A1741" s="73" t="s">
        <v>63</v>
      </c>
      <c r="B1741" s="66">
        <v>1.4351671E7</v>
      </c>
      <c r="C1741" s="65" t="s">
        <v>6851</v>
      </c>
      <c r="D1741" s="65" t="s">
        <v>112</v>
      </c>
      <c r="E1741" s="65" t="s">
        <v>6852</v>
      </c>
      <c r="F1741" s="66" t="s">
        <v>6853</v>
      </c>
      <c r="G1741" s="66">
        <v>143.0</v>
      </c>
      <c r="H1741" s="66">
        <v>2.0130524E7</v>
      </c>
      <c r="I1741" s="66">
        <v>0.0</v>
      </c>
      <c r="J1741" s="66">
        <v>4.0</v>
      </c>
      <c r="K1741" s="67"/>
      <c r="L1741" s="67"/>
      <c r="M1741" s="68" t="s">
        <v>6854</v>
      </c>
      <c r="N1741" s="66">
        <v>235959.0</v>
      </c>
      <c r="O1741" s="66">
        <v>2.0130524E7</v>
      </c>
      <c r="P1741" s="66"/>
      <c r="Q1741" s="66">
        <v>8.0</v>
      </c>
      <c r="R1741" s="66">
        <v>2.0130524E7</v>
      </c>
      <c r="S1741" s="70">
        <v>1.0</v>
      </c>
      <c r="T1741" s="70">
        <v>0.0</v>
      </c>
      <c r="U1741" s="71" t="s">
        <v>2608</v>
      </c>
      <c r="V1741" s="71" t="s">
        <v>2609</v>
      </c>
      <c r="W1741" s="71" t="s">
        <v>49</v>
      </c>
      <c r="X1741" s="72"/>
      <c r="Y1741" s="65" t="s">
        <v>12</v>
      </c>
    </row>
    <row r="1742">
      <c r="A1742" s="66" t="s">
        <v>60</v>
      </c>
      <c r="B1742" s="66">
        <v>1.64044677E8</v>
      </c>
      <c r="C1742" s="66" t="s">
        <v>6855</v>
      </c>
      <c r="D1742" s="66" t="s">
        <v>149</v>
      </c>
      <c r="E1742" s="66" t="s">
        <v>6856</v>
      </c>
      <c r="F1742" s="66" t="s">
        <v>6857</v>
      </c>
      <c r="G1742" s="66">
        <v>206.0</v>
      </c>
      <c r="H1742" s="66">
        <v>2.0050621E7</v>
      </c>
      <c r="I1742" s="66">
        <v>0.0</v>
      </c>
      <c r="J1742" s="66">
        <v>1.0</v>
      </c>
      <c r="K1742" s="67"/>
      <c r="L1742" s="67"/>
      <c r="M1742" s="68" t="s">
        <v>6858</v>
      </c>
      <c r="N1742" s="66">
        <v>235959.0</v>
      </c>
      <c r="O1742" s="66">
        <v>2.0050621E7</v>
      </c>
      <c r="P1742" s="66"/>
      <c r="Q1742" s="66">
        <v>9.0</v>
      </c>
      <c r="R1742" s="66">
        <v>2.0050621E7</v>
      </c>
      <c r="S1742" s="69">
        <v>1.0</v>
      </c>
      <c r="T1742" s="69">
        <v>1.0</v>
      </c>
      <c r="U1742" s="71" t="s">
        <v>2608</v>
      </c>
      <c r="V1742" s="71" t="s">
        <v>2609</v>
      </c>
      <c r="W1742" s="71" t="s">
        <v>49</v>
      </c>
      <c r="X1742" s="72"/>
      <c r="Y1742" s="66" t="s">
        <v>18</v>
      </c>
    </row>
    <row r="1743">
      <c r="A1743" s="68" t="s">
        <v>59</v>
      </c>
      <c r="B1743" s="66">
        <v>1.8561138E7</v>
      </c>
      <c r="C1743" s="66" t="s">
        <v>6859</v>
      </c>
      <c r="D1743" s="66" t="s">
        <v>6860</v>
      </c>
      <c r="E1743" s="66" t="s">
        <v>6861</v>
      </c>
      <c r="F1743" s="66" t="s">
        <v>6862</v>
      </c>
      <c r="G1743" s="66">
        <v>154.0</v>
      </c>
      <c r="H1743" s="66">
        <v>2.0000905E7</v>
      </c>
      <c r="I1743" s="66">
        <v>0.0</v>
      </c>
      <c r="J1743" s="66">
        <v>1.0</v>
      </c>
      <c r="K1743" s="67"/>
      <c r="L1743" s="67"/>
      <c r="M1743" s="68" t="s">
        <v>6863</v>
      </c>
      <c r="N1743" s="66">
        <v>235959.0</v>
      </c>
      <c r="O1743" s="66">
        <v>2.0000905E7</v>
      </c>
      <c r="P1743" s="66"/>
      <c r="Q1743" s="66">
        <v>8.0</v>
      </c>
      <c r="R1743" s="66">
        <v>2.0000905E7</v>
      </c>
      <c r="S1743" s="70">
        <v>1.0</v>
      </c>
      <c r="T1743" s="70">
        <v>0.0</v>
      </c>
      <c r="U1743" s="71" t="s">
        <v>2608</v>
      </c>
      <c r="V1743" s="71" t="s">
        <v>2609</v>
      </c>
      <c r="W1743" s="71" t="s">
        <v>51</v>
      </c>
      <c r="X1743" s="72"/>
      <c r="Y1743" s="66" t="s">
        <v>16</v>
      </c>
    </row>
    <row r="1744">
      <c r="A1744" s="73" t="s">
        <v>59</v>
      </c>
      <c r="B1744" s="66">
        <v>2.9583345E7</v>
      </c>
      <c r="C1744" s="65" t="s">
        <v>6864</v>
      </c>
      <c r="D1744" s="65" t="s">
        <v>6860</v>
      </c>
      <c r="E1744" s="65" t="s">
        <v>6865</v>
      </c>
      <c r="F1744" s="66" t="s">
        <v>6866</v>
      </c>
      <c r="G1744" s="66">
        <v>96.0</v>
      </c>
      <c r="H1744" s="66">
        <v>2.0010922E7</v>
      </c>
      <c r="I1744" s="66">
        <v>0.0</v>
      </c>
      <c r="J1744" s="66">
        <v>1.0</v>
      </c>
      <c r="K1744" s="67"/>
      <c r="L1744" s="67"/>
      <c r="M1744" s="68" t="s">
        <v>6867</v>
      </c>
      <c r="N1744" s="66">
        <v>235959.0</v>
      </c>
      <c r="O1744" s="66">
        <v>2.0010922E7</v>
      </c>
      <c r="P1744" s="66"/>
      <c r="Q1744" s="66">
        <v>7.0</v>
      </c>
      <c r="R1744" s="66">
        <v>2.0010922E7</v>
      </c>
      <c r="S1744" s="70">
        <v>1.0</v>
      </c>
      <c r="T1744" s="70">
        <v>0.0</v>
      </c>
      <c r="U1744" s="71" t="s">
        <v>2608</v>
      </c>
      <c r="V1744" s="71" t="s">
        <v>2609</v>
      </c>
      <c r="W1744" s="71" t="s">
        <v>51</v>
      </c>
      <c r="X1744" s="72"/>
      <c r="Y1744" s="66" t="s">
        <v>16</v>
      </c>
    </row>
    <row r="1745">
      <c r="A1745" s="66" t="s">
        <v>62</v>
      </c>
      <c r="B1745" s="66">
        <v>2.4374242E7</v>
      </c>
      <c r="C1745" s="66" t="s">
        <v>6868</v>
      </c>
      <c r="D1745" s="66" t="s">
        <v>123</v>
      </c>
      <c r="E1745" s="66" t="s">
        <v>6869</v>
      </c>
      <c r="F1745" s="66" t="s">
        <v>6870</v>
      </c>
      <c r="G1745" s="66">
        <v>142.0</v>
      </c>
      <c r="H1745" s="66">
        <v>2.018081E7</v>
      </c>
      <c r="I1745" s="66">
        <v>0.0</v>
      </c>
      <c r="J1745" s="66">
        <v>2.0</v>
      </c>
      <c r="K1745" s="67"/>
      <c r="L1745" s="67"/>
      <c r="M1745" s="66" t="s">
        <v>121</v>
      </c>
      <c r="N1745" s="66">
        <v>235959.0</v>
      </c>
      <c r="O1745" s="66">
        <v>2.018081E7</v>
      </c>
      <c r="P1745" s="66"/>
      <c r="Q1745" s="66">
        <v>7.0</v>
      </c>
      <c r="R1745" s="66">
        <v>2.018081E7</v>
      </c>
      <c r="S1745" s="70">
        <v>1.0</v>
      </c>
      <c r="T1745" s="70">
        <v>0.0</v>
      </c>
      <c r="U1745" s="71" t="s">
        <v>2608</v>
      </c>
      <c r="V1745" s="71" t="s">
        <v>2609</v>
      </c>
      <c r="W1745" s="71" t="s">
        <v>49</v>
      </c>
      <c r="X1745" s="72"/>
      <c r="Y1745" s="65" t="s">
        <v>12</v>
      </c>
    </row>
    <row r="1746">
      <c r="A1746" s="66" t="s">
        <v>60</v>
      </c>
      <c r="B1746" s="66">
        <v>3.25834798E8</v>
      </c>
      <c r="C1746" s="66" t="s">
        <v>6871</v>
      </c>
      <c r="D1746" s="66" t="s">
        <v>312</v>
      </c>
      <c r="E1746" s="66" t="s">
        <v>6872</v>
      </c>
      <c r="F1746" s="66" t="s">
        <v>6873</v>
      </c>
      <c r="G1746" s="66">
        <v>2795.0</v>
      </c>
      <c r="H1746" s="66">
        <v>2.0120705E7</v>
      </c>
      <c r="I1746" s="66">
        <v>0.0</v>
      </c>
      <c r="J1746" s="66">
        <v>1.0</v>
      </c>
      <c r="K1746" s="67"/>
      <c r="L1746" s="67"/>
      <c r="M1746" s="68" t="s">
        <v>6874</v>
      </c>
      <c r="N1746" s="66">
        <v>235959.0</v>
      </c>
      <c r="O1746" s="66">
        <v>2.0120705E7</v>
      </c>
      <c r="P1746" s="67"/>
      <c r="Q1746" s="66">
        <v>118.0</v>
      </c>
      <c r="R1746" s="66">
        <v>2.0120705E7</v>
      </c>
      <c r="S1746" s="70">
        <v>1.0</v>
      </c>
      <c r="T1746" s="70">
        <v>0.0</v>
      </c>
      <c r="U1746" s="71" t="s">
        <v>2608</v>
      </c>
      <c r="V1746" s="71" t="s">
        <v>2609</v>
      </c>
      <c r="W1746" s="71" t="s">
        <v>51</v>
      </c>
      <c r="X1746" s="72"/>
      <c r="Y1746" s="66" t="s">
        <v>16</v>
      </c>
    </row>
    <row r="1747">
      <c r="A1747" s="66" t="s">
        <v>67</v>
      </c>
      <c r="B1747" s="66">
        <v>1.4075654E7</v>
      </c>
      <c r="C1747" s="66" t="s">
        <v>6875</v>
      </c>
      <c r="D1747" s="66" t="s">
        <v>123</v>
      </c>
      <c r="E1747" s="66" t="s">
        <v>6876</v>
      </c>
      <c r="F1747" s="66" t="s">
        <v>6877</v>
      </c>
      <c r="G1747" s="66">
        <v>382.0</v>
      </c>
      <c r="H1747" s="66">
        <v>2.0190106E7</v>
      </c>
      <c r="I1747" s="66">
        <v>0.0</v>
      </c>
      <c r="J1747" s="66">
        <v>5.0</v>
      </c>
      <c r="K1747" s="67"/>
      <c r="L1747" s="67"/>
      <c r="M1747" s="66" t="s">
        <v>121</v>
      </c>
      <c r="N1747" s="66">
        <v>235959.0</v>
      </c>
      <c r="O1747" s="66">
        <v>2.0190106E7</v>
      </c>
      <c r="P1747" s="67"/>
      <c r="Q1747" s="66">
        <v>16.0</v>
      </c>
      <c r="R1747" s="66">
        <v>2.0190106E7</v>
      </c>
      <c r="S1747" s="70">
        <v>1.0</v>
      </c>
      <c r="T1747" s="70">
        <v>0.0</v>
      </c>
      <c r="U1747" s="71" t="s">
        <v>2608</v>
      </c>
      <c r="V1747" s="71" t="s">
        <v>2609</v>
      </c>
      <c r="W1747" s="71" t="s">
        <v>49</v>
      </c>
      <c r="X1747" s="72"/>
      <c r="Y1747" s="65" t="s">
        <v>12</v>
      </c>
    </row>
    <row r="1748">
      <c r="A1748" s="66" t="s">
        <v>67</v>
      </c>
      <c r="B1748" s="66">
        <v>1.4075821E7</v>
      </c>
      <c r="C1748" s="66" t="s">
        <v>6878</v>
      </c>
      <c r="D1748" s="66" t="s">
        <v>118</v>
      </c>
      <c r="E1748" s="66" t="s">
        <v>6879</v>
      </c>
      <c r="F1748" s="66" t="s">
        <v>6877</v>
      </c>
      <c r="G1748" s="66">
        <v>382.0</v>
      </c>
      <c r="H1748" s="66">
        <v>2.0190106E7</v>
      </c>
      <c r="I1748" s="66">
        <v>0.0</v>
      </c>
      <c r="J1748" s="66">
        <v>5.0</v>
      </c>
      <c r="K1748" s="67"/>
      <c r="L1748" s="67"/>
      <c r="M1748" s="66" t="s">
        <v>121</v>
      </c>
      <c r="N1748" s="66">
        <v>235959.0</v>
      </c>
      <c r="O1748" s="66">
        <v>2.0190106E7</v>
      </c>
      <c r="P1748" s="67"/>
      <c r="Q1748" s="66">
        <v>16.0</v>
      </c>
      <c r="R1748" s="66">
        <v>2.0190106E7</v>
      </c>
      <c r="S1748" s="69">
        <v>1.0</v>
      </c>
      <c r="T1748" s="69">
        <v>1.0</v>
      </c>
      <c r="U1748" s="71" t="s">
        <v>2608</v>
      </c>
      <c r="V1748" s="71" t="s">
        <v>2609</v>
      </c>
      <c r="W1748" s="71" t="s">
        <v>49</v>
      </c>
      <c r="X1748" s="72"/>
      <c r="Y1748" s="66" t="s">
        <v>18</v>
      </c>
    </row>
    <row r="1749">
      <c r="A1749" s="65" t="s">
        <v>60</v>
      </c>
      <c r="B1749" s="66">
        <v>4.41077643E8</v>
      </c>
      <c r="C1749" s="65" t="s">
        <v>6880</v>
      </c>
      <c r="D1749" s="65" t="s">
        <v>123</v>
      </c>
      <c r="E1749" s="65" t="s">
        <v>6879</v>
      </c>
      <c r="F1749" s="66" t="s">
        <v>6881</v>
      </c>
      <c r="G1749" s="66">
        <v>248.0</v>
      </c>
      <c r="H1749" s="66">
        <v>2.0190104E7</v>
      </c>
      <c r="I1749" s="66">
        <v>0.0</v>
      </c>
      <c r="J1749" s="66">
        <v>4.0</v>
      </c>
      <c r="K1749" s="67"/>
      <c r="L1749" s="67"/>
      <c r="M1749" s="66" t="s">
        <v>121</v>
      </c>
      <c r="N1749" s="66">
        <v>235959.0</v>
      </c>
      <c r="O1749" s="66">
        <v>2.0190104E7</v>
      </c>
      <c r="P1749" s="66"/>
      <c r="Q1749" s="66">
        <v>13.0</v>
      </c>
      <c r="R1749" s="66">
        <v>2.0190104E7</v>
      </c>
      <c r="S1749" s="70">
        <v>1.0</v>
      </c>
      <c r="T1749" s="70">
        <v>0.0</v>
      </c>
      <c r="U1749" s="71" t="s">
        <v>2608</v>
      </c>
      <c r="V1749" s="71" t="s">
        <v>2609</v>
      </c>
      <c r="W1749" s="71" t="s">
        <v>49</v>
      </c>
      <c r="X1749" s="72"/>
      <c r="Y1749" s="65" t="s">
        <v>12</v>
      </c>
    </row>
    <row r="1750">
      <c r="A1750" s="66" t="s">
        <v>60</v>
      </c>
      <c r="B1750" s="66">
        <v>4.692918E7</v>
      </c>
      <c r="C1750" s="66" t="s">
        <v>6882</v>
      </c>
      <c r="D1750" s="66" t="s">
        <v>112</v>
      </c>
      <c r="E1750" s="66" t="s">
        <v>6883</v>
      </c>
      <c r="F1750" s="66" t="s">
        <v>6884</v>
      </c>
      <c r="G1750" s="66">
        <v>499.0</v>
      </c>
      <c r="H1750" s="66">
        <v>2.0010403E7</v>
      </c>
      <c r="I1750" s="66">
        <v>0.0</v>
      </c>
      <c r="J1750" s="66">
        <v>2.0</v>
      </c>
      <c r="K1750" s="67"/>
      <c r="L1750" s="67"/>
      <c r="M1750" s="68" t="s">
        <v>6885</v>
      </c>
      <c r="N1750" s="66">
        <v>235959.0</v>
      </c>
      <c r="O1750" s="66">
        <v>2.0010403E7</v>
      </c>
      <c r="P1750" s="67"/>
      <c r="Q1750" s="66">
        <v>28.0</v>
      </c>
      <c r="R1750" s="66">
        <v>2.0010403E7</v>
      </c>
      <c r="S1750" s="70">
        <v>1.0</v>
      </c>
      <c r="T1750" s="70">
        <v>0.0</v>
      </c>
      <c r="U1750" s="71" t="s">
        <v>2608</v>
      </c>
      <c r="V1750" s="71" t="s">
        <v>2609</v>
      </c>
      <c r="W1750" s="71" t="s">
        <v>49</v>
      </c>
      <c r="X1750" s="72"/>
      <c r="Y1750" s="65" t="s">
        <v>12</v>
      </c>
    </row>
    <row r="1751">
      <c r="A1751" s="66" t="s">
        <v>62</v>
      </c>
      <c r="B1751" s="66">
        <v>1.7777448E7</v>
      </c>
      <c r="C1751" s="66" t="s">
        <v>6886</v>
      </c>
      <c r="D1751" s="66" t="s">
        <v>112</v>
      </c>
      <c r="E1751" s="66" t="s">
        <v>6848</v>
      </c>
      <c r="F1751" s="66" t="s">
        <v>6850</v>
      </c>
      <c r="G1751" s="66">
        <v>303.0</v>
      </c>
      <c r="H1751" s="66">
        <v>2.0130524E7</v>
      </c>
      <c r="I1751" s="66">
        <v>0.0</v>
      </c>
      <c r="J1751" s="66">
        <v>7.0</v>
      </c>
      <c r="K1751" s="67"/>
      <c r="L1751" s="67"/>
      <c r="M1751" s="66" t="s">
        <v>121</v>
      </c>
      <c r="N1751" s="66">
        <v>235959.0</v>
      </c>
      <c r="O1751" s="66">
        <v>2.0130524E7</v>
      </c>
      <c r="P1751" s="66"/>
      <c r="Q1751" s="66">
        <v>14.0</v>
      </c>
      <c r="R1751" s="66">
        <v>2.0130524E7</v>
      </c>
      <c r="S1751" s="76">
        <v>1.0</v>
      </c>
      <c r="T1751" s="70">
        <v>0.0</v>
      </c>
      <c r="U1751" s="71" t="s">
        <v>2608</v>
      </c>
      <c r="V1751" s="71" t="s">
        <v>2609</v>
      </c>
      <c r="W1751" s="71" t="s">
        <v>49</v>
      </c>
      <c r="X1751" s="67"/>
      <c r="Y1751" s="65" t="s">
        <v>12</v>
      </c>
    </row>
    <row r="1752">
      <c r="A1752" s="68" t="s">
        <v>59</v>
      </c>
      <c r="B1752" s="66">
        <v>6.6299346E7</v>
      </c>
      <c r="C1752" s="66" t="s">
        <v>6887</v>
      </c>
      <c r="D1752" s="66" t="s">
        <v>112</v>
      </c>
      <c r="E1752" s="66" t="s">
        <v>6888</v>
      </c>
      <c r="F1752" s="66" t="s">
        <v>6889</v>
      </c>
      <c r="G1752" s="66">
        <v>202.0</v>
      </c>
      <c r="H1752" s="66">
        <v>2.0060807E7</v>
      </c>
      <c r="I1752" s="66">
        <v>0.0</v>
      </c>
      <c r="J1752" s="66">
        <v>1.0</v>
      </c>
      <c r="K1752" s="67"/>
      <c r="L1752" s="67"/>
      <c r="M1752" s="68" t="s">
        <v>6890</v>
      </c>
      <c r="N1752" s="66">
        <v>235959.0</v>
      </c>
      <c r="O1752" s="66">
        <v>2.0060807E7</v>
      </c>
      <c r="P1752" s="67"/>
      <c r="Q1752" s="66">
        <v>8.0</v>
      </c>
      <c r="R1752" s="66">
        <v>2.0060807E7</v>
      </c>
      <c r="S1752" s="70">
        <v>1.0</v>
      </c>
      <c r="T1752" s="70">
        <v>0.0</v>
      </c>
      <c r="U1752" s="71" t="s">
        <v>2608</v>
      </c>
      <c r="V1752" s="71" t="s">
        <v>2609</v>
      </c>
      <c r="W1752" s="71" t="s">
        <v>49</v>
      </c>
      <c r="X1752" s="72"/>
      <c r="Y1752" s="65" t="s">
        <v>12</v>
      </c>
    </row>
    <row r="1753">
      <c r="A1753" s="66" t="s">
        <v>60</v>
      </c>
      <c r="B1753" s="66">
        <v>2.21409263E8</v>
      </c>
      <c r="C1753" s="66" t="s">
        <v>6891</v>
      </c>
      <c r="D1753" s="66" t="s">
        <v>123</v>
      </c>
      <c r="E1753" s="66" t="s">
        <v>6892</v>
      </c>
      <c r="F1753" s="66" t="s">
        <v>6893</v>
      </c>
      <c r="G1753" s="66">
        <v>511.0</v>
      </c>
      <c r="H1753" s="66">
        <v>2.0070804E7</v>
      </c>
      <c r="I1753" s="66">
        <v>0.0</v>
      </c>
      <c r="J1753" s="66">
        <v>1.0</v>
      </c>
      <c r="K1753" s="67"/>
      <c r="L1753" s="67"/>
      <c r="M1753" s="68" t="s">
        <v>6894</v>
      </c>
      <c r="N1753" s="66">
        <v>235959.0</v>
      </c>
      <c r="O1753" s="66">
        <v>2.0070804E7</v>
      </c>
      <c r="P1753" s="66"/>
      <c r="Q1753" s="66">
        <v>26.0</v>
      </c>
      <c r="R1753" s="66">
        <v>2.0070804E7</v>
      </c>
      <c r="S1753" s="70">
        <v>1.0</v>
      </c>
      <c r="T1753" s="70">
        <v>0.0</v>
      </c>
      <c r="U1753" s="71" t="s">
        <v>2608</v>
      </c>
      <c r="V1753" s="71" t="s">
        <v>2609</v>
      </c>
      <c r="W1753" s="71" t="s">
        <v>49</v>
      </c>
      <c r="X1753" s="72"/>
      <c r="Y1753" s="65" t="s">
        <v>12</v>
      </c>
    </row>
    <row r="1754">
      <c r="A1754" s="65" t="s">
        <v>60</v>
      </c>
      <c r="B1754" s="66">
        <v>4.32351164E8</v>
      </c>
      <c r="C1754" s="65" t="s">
        <v>6895</v>
      </c>
      <c r="D1754" s="65" t="s">
        <v>112</v>
      </c>
      <c r="E1754" s="65" t="s">
        <v>6896</v>
      </c>
      <c r="F1754" s="66" t="s">
        <v>6897</v>
      </c>
      <c r="G1754" s="66">
        <v>909.0</v>
      </c>
      <c r="H1754" s="66">
        <v>2.0180726E7</v>
      </c>
      <c r="I1754" s="66">
        <v>0.0</v>
      </c>
      <c r="J1754" s="66">
        <v>1.0</v>
      </c>
      <c r="K1754" s="67"/>
      <c r="L1754" s="67"/>
      <c r="M1754" s="68" t="s">
        <v>6898</v>
      </c>
      <c r="N1754" s="66">
        <v>235959.0</v>
      </c>
      <c r="O1754" s="66">
        <v>2.0180726E7</v>
      </c>
      <c r="P1754" s="67"/>
      <c r="Q1754" s="66">
        <v>54.0</v>
      </c>
      <c r="R1754" s="66">
        <v>2.0180726E7</v>
      </c>
      <c r="S1754" s="70">
        <v>1.0</v>
      </c>
      <c r="T1754" s="70">
        <v>0.0</v>
      </c>
      <c r="U1754" s="71" t="s">
        <v>2608</v>
      </c>
      <c r="V1754" s="71" t="s">
        <v>2609</v>
      </c>
      <c r="W1754" s="71" t="s">
        <v>49</v>
      </c>
      <c r="X1754" s="65"/>
      <c r="Y1754" s="65" t="s">
        <v>12</v>
      </c>
    </row>
    <row r="1755">
      <c r="A1755" s="66" t="s">
        <v>60</v>
      </c>
      <c r="B1755" s="66">
        <v>2.83249876E8</v>
      </c>
      <c r="C1755" s="66" t="s">
        <v>6899</v>
      </c>
      <c r="D1755" s="66" t="s">
        <v>106</v>
      </c>
      <c r="E1755" s="66" t="s">
        <v>6900</v>
      </c>
      <c r="F1755" s="66" t="s">
        <v>6901</v>
      </c>
      <c r="G1755" s="66">
        <v>548.0</v>
      </c>
      <c r="H1755" s="66">
        <v>2.0100319E7</v>
      </c>
      <c r="I1755" s="66">
        <v>0.0</v>
      </c>
      <c r="J1755" s="66">
        <v>2.0</v>
      </c>
      <c r="K1755" s="67"/>
      <c r="L1755" s="67"/>
      <c r="M1755" s="68" t="s">
        <v>6902</v>
      </c>
      <c r="N1755" s="66">
        <v>235959.0</v>
      </c>
      <c r="O1755" s="66">
        <v>2.0100319E7</v>
      </c>
      <c r="P1755" s="67"/>
      <c r="Q1755" s="66">
        <v>24.0</v>
      </c>
      <c r="R1755" s="66">
        <v>2.0100319E7</v>
      </c>
      <c r="S1755" s="70">
        <v>1.0</v>
      </c>
      <c r="T1755" s="70">
        <v>0.0</v>
      </c>
      <c r="U1755" s="71" t="s">
        <v>2608</v>
      </c>
      <c r="V1755" s="71" t="s">
        <v>2609</v>
      </c>
      <c r="W1755" s="71" t="s">
        <v>49</v>
      </c>
      <c r="X1755" s="72"/>
      <c r="Y1755" s="65" t="s">
        <v>12</v>
      </c>
    </row>
    <row r="1756">
      <c r="A1756" s="73" t="s">
        <v>59</v>
      </c>
      <c r="B1756" s="66">
        <v>1.49330266E8</v>
      </c>
      <c r="C1756" s="65" t="s">
        <v>6903</v>
      </c>
      <c r="D1756" s="65" t="s">
        <v>253</v>
      </c>
      <c r="E1756" s="65" t="s">
        <v>6904</v>
      </c>
      <c r="F1756" s="66" t="s">
        <v>6905</v>
      </c>
      <c r="G1756" s="66">
        <v>908.0</v>
      </c>
      <c r="H1756" s="66">
        <v>2.0150119E7</v>
      </c>
      <c r="I1756" s="66">
        <v>0.0</v>
      </c>
      <c r="J1756" s="66">
        <v>2.0</v>
      </c>
      <c r="K1756" s="67"/>
      <c r="L1756" s="67"/>
      <c r="M1756" s="68" t="s">
        <v>6906</v>
      </c>
      <c r="N1756" s="66">
        <v>235959.0</v>
      </c>
      <c r="O1756" s="66">
        <v>2.0150119E7</v>
      </c>
      <c r="P1756" s="67"/>
      <c r="Q1756" s="66">
        <v>41.0</v>
      </c>
      <c r="R1756" s="66">
        <v>2.0150119E7</v>
      </c>
      <c r="S1756" s="70">
        <v>1.0</v>
      </c>
      <c r="T1756" s="70">
        <v>0.0</v>
      </c>
      <c r="U1756" s="71" t="s">
        <v>2608</v>
      </c>
      <c r="V1756" s="71" t="s">
        <v>2609</v>
      </c>
      <c r="W1756" s="71" t="s">
        <v>49</v>
      </c>
      <c r="X1756" s="65"/>
      <c r="Y1756" s="65" t="s">
        <v>12</v>
      </c>
    </row>
    <row r="1757">
      <c r="A1757" s="66" t="s">
        <v>60</v>
      </c>
      <c r="B1757" s="66">
        <v>2.23915756E8</v>
      </c>
      <c r="C1757" s="66" t="s">
        <v>6907</v>
      </c>
      <c r="D1757" s="66" t="s">
        <v>106</v>
      </c>
      <c r="E1757" s="66" t="s">
        <v>6908</v>
      </c>
      <c r="F1757" s="66" t="s">
        <v>6909</v>
      </c>
      <c r="G1757" s="66">
        <v>7039.0</v>
      </c>
      <c r="H1757" s="66">
        <v>2.007093E7</v>
      </c>
      <c r="I1757" s="66">
        <v>0.0</v>
      </c>
      <c r="J1757" s="66">
        <v>1.0</v>
      </c>
      <c r="K1757" s="67"/>
      <c r="L1757" s="67"/>
      <c r="M1757" s="68" t="s">
        <v>6910</v>
      </c>
      <c r="N1757" s="66">
        <v>235959.0</v>
      </c>
      <c r="O1757" s="66">
        <v>2.007093E7</v>
      </c>
      <c r="P1757" s="67"/>
      <c r="Q1757" s="66">
        <v>380.0</v>
      </c>
      <c r="R1757" s="66">
        <v>2.007093E7</v>
      </c>
      <c r="S1757" s="70">
        <v>1.0</v>
      </c>
      <c r="T1757" s="70">
        <v>0.0</v>
      </c>
      <c r="U1757" s="71" t="s">
        <v>2608</v>
      </c>
      <c r="V1757" s="71" t="s">
        <v>2609</v>
      </c>
      <c r="W1757" s="71" t="s">
        <v>49</v>
      </c>
      <c r="X1757" s="72"/>
      <c r="Y1757" s="65" t="s">
        <v>12</v>
      </c>
    </row>
    <row r="1758">
      <c r="A1758" s="66" t="s">
        <v>69</v>
      </c>
      <c r="B1758" s="66">
        <v>5824122.0</v>
      </c>
      <c r="C1758" s="66" t="s">
        <v>6911</v>
      </c>
      <c r="D1758" s="66" t="s">
        <v>106</v>
      </c>
      <c r="E1758" s="66" t="s">
        <v>6912</v>
      </c>
      <c r="F1758" s="66" t="s">
        <v>6913</v>
      </c>
      <c r="G1758" s="66">
        <v>2512.0</v>
      </c>
      <c r="H1758" s="66">
        <v>2.0170703E7</v>
      </c>
      <c r="I1758" s="66">
        <v>0.0</v>
      </c>
      <c r="J1758" s="66">
        <v>60.0</v>
      </c>
      <c r="K1758" s="67"/>
      <c r="L1758" s="67"/>
      <c r="M1758" s="68" t="s">
        <v>6914</v>
      </c>
      <c r="N1758" s="66">
        <v>235959.0</v>
      </c>
      <c r="O1758" s="66">
        <v>2.0170703E7</v>
      </c>
      <c r="P1758" s="66" t="s">
        <v>6915</v>
      </c>
      <c r="Q1758" s="66">
        <v>191.0</v>
      </c>
      <c r="R1758" s="66">
        <v>2.0170703E7</v>
      </c>
      <c r="S1758" s="70">
        <v>1.0</v>
      </c>
      <c r="T1758" s="70">
        <v>0.0</v>
      </c>
      <c r="U1758" s="71" t="s">
        <v>2608</v>
      </c>
      <c r="V1758" s="71" t="s">
        <v>2609</v>
      </c>
      <c r="W1758" s="71" t="s">
        <v>49</v>
      </c>
      <c r="X1758" s="72"/>
      <c r="Y1758" s="65" t="s">
        <v>12</v>
      </c>
    </row>
    <row r="1759">
      <c r="A1759" s="65" t="s">
        <v>30</v>
      </c>
      <c r="B1759" s="66">
        <v>6813584.0</v>
      </c>
      <c r="C1759" s="65" t="s">
        <v>6916</v>
      </c>
      <c r="D1759" s="65" t="s">
        <v>312</v>
      </c>
      <c r="E1759" s="65" t="s">
        <v>6917</v>
      </c>
      <c r="F1759" s="66" t="s">
        <v>6918</v>
      </c>
      <c r="G1759" s="66">
        <v>655.0</v>
      </c>
      <c r="H1759" s="66">
        <v>2.0120907E7</v>
      </c>
      <c r="I1759" s="66">
        <v>0.0</v>
      </c>
      <c r="J1759" s="66">
        <v>11.0</v>
      </c>
      <c r="K1759" s="67"/>
      <c r="L1759" s="67"/>
      <c r="M1759" s="68" t="s">
        <v>6919</v>
      </c>
      <c r="N1759" s="66">
        <v>235959.0</v>
      </c>
      <c r="O1759" s="66">
        <v>2.0120907E7</v>
      </c>
      <c r="P1759" s="66"/>
      <c r="Q1759" s="66">
        <v>34.0</v>
      </c>
      <c r="R1759" s="66">
        <v>2.0120907E7</v>
      </c>
      <c r="S1759" s="70">
        <v>1.0</v>
      </c>
      <c r="T1759" s="70">
        <v>0.0</v>
      </c>
      <c r="U1759" s="71" t="s">
        <v>2608</v>
      </c>
      <c r="V1759" s="71" t="s">
        <v>2609</v>
      </c>
      <c r="W1759" s="71" t="s">
        <v>51</v>
      </c>
      <c r="X1759" s="72"/>
      <c r="Y1759" s="66" t="s">
        <v>16</v>
      </c>
    </row>
    <row r="1760">
      <c r="A1760" s="66" t="s">
        <v>60</v>
      </c>
      <c r="B1760" s="66">
        <v>3.07894493E8</v>
      </c>
      <c r="C1760" s="66" t="s">
        <v>6920</v>
      </c>
      <c r="D1760" s="66" t="s">
        <v>1101</v>
      </c>
      <c r="E1760" s="66" t="s">
        <v>6921</v>
      </c>
      <c r="F1760" s="66" t="s">
        <v>6922</v>
      </c>
      <c r="G1760" s="66">
        <v>177.0</v>
      </c>
      <c r="H1760" s="66">
        <v>2.0110826E7</v>
      </c>
      <c r="I1760" s="66">
        <v>0.0</v>
      </c>
      <c r="J1760" s="66">
        <v>1.0</v>
      </c>
      <c r="K1760" s="67"/>
      <c r="L1760" s="67"/>
      <c r="M1760" s="68" t="s">
        <v>6923</v>
      </c>
      <c r="N1760" s="66">
        <v>235959.0</v>
      </c>
      <c r="O1760" s="66">
        <v>2.0110826E7</v>
      </c>
      <c r="P1760" s="67"/>
      <c r="Q1760" s="66">
        <v>9.0</v>
      </c>
      <c r="R1760" s="66">
        <v>2.0110826E7</v>
      </c>
      <c r="S1760" s="69">
        <v>1.0</v>
      </c>
      <c r="T1760" s="69">
        <v>0.0</v>
      </c>
      <c r="U1760" s="71" t="s">
        <v>2608</v>
      </c>
      <c r="V1760" s="71" t="s">
        <v>2609</v>
      </c>
      <c r="W1760" s="71" t="s">
        <v>50</v>
      </c>
      <c r="X1760" s="67"/>
      <c r="Y1760" s="65" t="s">
        <v>14</v>
      </c>
    </row>
    <row r="1761">
      <c r="A1761" s="66" t="s">
        <v>60</v>
      </c>
      <c r="B1761" s="66">
        <v>4.38765414E8</v>
      </c>
      <c r="C1761" s="66" t="s">
        <v>6924</v>
      </c>
      <c r="D1761" s="66" t="s">
        <v>106</v>
      </c>
      <c r="E1761" s="66" t="s">
        <v>6925</v>
      </c>
      <c r="F1761" s="66" t="s">
        <v>6926</v>
      </c>
      <c r="G1761" s="66">
        <v>631.0</v>
      </c>
      <c r="H1761" s="66">
        <v>2.0181115E7</v>
      </c>
      <c r="I1761" s="66">
        <v>0.0</v>
      </c>
      <c r="J1761" s="66">
        <v>1.0</v>
      </c>
      <c r="K1761" s="67"/>
      <c r="L1761" s="67"/>
      <c r="M1761" s="68" t="s">
        <v>6927</v>
      </c>
      <c r="N1761" s="66">
        <v>235959.0</v>
      </c>
      <c r="O1761" s="66">
        <v>2.0181115E7</v>
      </c>
      <c r="P1761" s="67"/>
      <c r="Q1761" s="66">
        <v>28.0</v>
      </c>
      <c r="R1761" s="66">
        <v>2.0181115E7</v>
      </c>
      <c r="S1761" s="70">
        <v>1.0</v>
      </c>
      <c r="T1761" s="70">
        <v>0.0</v>
      </c>
      <c r="U1761" s="71" t="s">
        <v>2608</v>
      </c>
      <c r="V1761" s="71" t="s">
        <v>2609</v>
      </c>
      <c r="W1761" s="71" t="s">
        <v>50</v>
      </c>
      <c r="X1761" s="67"/>
      <c r="Y1761" s="65" t="s">
        <v>14</v>
      </c>
    </row>
    <row r="1762">
      <c r="A1762" s="68" t="s">
        <v>59</v>
      </c>
      <c r="B1762" s="66">
        <v>1.79954584E8</v>
      </c>
      <c r="C1762" s="66" t="s">
        <v>6928</v>
      </c>
      <c r="D1762" s="66" t="s">
        <v>106</v>
      </c>
      <c r="E1762" s="66" t="s">
        <v>644</v>
      </c>
      <c r="F1762" s="66" t="s">
        <v>645</v>
      </c>
      <c r="G1762" s="66">
        <v>512.0</v>
      </c>
      <c r="H1762" s="66">
        <v>2.0170326E7</v>
      </c>
      <c r="I1762" s="66">
        <v>0.0</v>
      </c>
      <c r="J1762" s="66">
        <v>8.0</v>
      </c>
      <c r="K1762" s="67"/>
      <c r="L1762" s="67"/>
      <c r="M1762" s="68" t="s">
        <v>6929</v>
      </c>
      <c r="N1762" s="66">
        <v>235959.0</v>
      </c>
      <c r="O1762" s="66">
        <v>2.0170326E7</v>
      </c>
      <c r="P1762" s="66" t="s">
        <v>1154</v>
      </c>
      <c r="Q1762" s="66">
        <v>22.0</v>
      </c>
      <c r="R1762" s="66">
        <v>2.0170326E7</v>
      </c>
      <c r="S1762" s="70">
        <v>1.0</v>
      </c>
      <c r="T1762" s="70">
        <v>0.0</v>
      </c>
      <c r="U1762" s="71" t="s">
        <v>2608</v>
      </c>
      <c r="V1762" s="71" t="s">
        <v>2609</v>
      </c>
      <c r="W1762" s="71" t="s">
        <v>49</v>
      </c>
      <c r="X1762" s="72"/>
      <c r="Y1762" s="65" t="s">
        <v>12</v>
      </c>
    </row>
    <row r="1763">
      <c r="A1763" s="73" t="s">
        <v>59</v>
      </c>
      <c r="B1763" s="66">
        <v>4497499.0</v>
      </c>
      <c r="C1763" s="65" t="s">
        <v>6930</v>
      </c>
      <c r="D1763" s="65" t="s">
        <v>112</v>
      </c>
      <c r="E1763" s="65" t="s">
        <v>6931</v>
      </c>
      <c r="F1763" s="66" t="s">
        <v>6932</v>
      </c>
      <c r="G1763" s="66">
        <v>566.0</v>
      </c>
      <c r="H1763" s="66">
        <v>1.9981118E7</v>
      </c>
      <c r="I1763" s="66">
        <v>0.0</v>
      </c>
      <c r="J1763" s="66">
        <v>5.0</v>
      </c>
      <c r="K1763" s="67"/>
      <c r="L1763" s="67"/>
      <c r="M1763" s="68" t="s">
        <v>6933</v>
      </c>
      <c r="N1763" s="66">
        <v>235959.0</v>
      </c>
      <c r="O1763" s="66">
        <v>1.9981118E7</v>
      </c>
      <c r="P1763" s="67"/>
      <c r="Q1763" s="66">
        <v>27.0</v>
      </c>
      <c r="R1763" s="66">
        <v>1.9981118E7</v>
      </c>
      <c r="S1763" s="70">
        <v>1.0</v>
      </c>
      <c r="T1763" s="70">
        <v>0.0</v>
      </c>
      <c r="U1763" s="71" t="s">
        <v>2608</v>
      </c>
      <c r="V1763" s="71" t="s">
        <v>2609</v>
      </c>
      <c r="W1763" s="71" t="s">
        <v>49</v>
      </c>
      <c r="X1763" s="72"/>
      <c r="Y1763" s="65" t="s">
        <v>12</v>
      </c>
    </row>
    <row r="1764">
      <c r="A1764" s="73" t="s">
        <v>63</v>
      </c>
      <c r="B1764" s="66">
        <v>1.3486798E7</v>
      </c>
      <c r="C1764" s="65" t="s">
        <v>6934</v>
      </c>
      <c r="D1764" s="65" t="s">
        <v>253</v>
      </c>
      <c r="E1764" s="65" t="s">
        <v>6935</v>
      </c>
      <c r="F1764" s="66" t="s">
        <v>6936</v>
      </c>
      <c r="G1764" s="66">
        <v>353.0</v>
      </c>
      <c r="H1764" s="66">
        <v>2.0130313E7</v>
      </c>
      <c r="I1764" s="66">
        <v>0.0</v>
      </c>
      <c r="J1764" s="66">
        <v>3.0</v>
      </c>
      <c r="K1764" s="67"/>
      <c r="L1764" s="67"/>
      <c r="M1764" s="68" t="s">
        <v>6937</v>
      </c>
      <c r="N1764" s="66">
        <v>235959.0</v>
      </c>
      <c r="O1764" s="66">
        <v>2.0130313E7</v>
      </c>
      <c r="P1764" s="66"/>
      <c r="Q1764" s="66">
        <v>19.0</v>
      </c>
      <c r="R1764" s="66">
        <v>2.0130313E7</v>
      </c>
      <c r="S1764" s="70">
        <v>1.0</v>
      </c>
      <c r="T1764" s="70">
        <v>0.0</v>
      </c>
      <c r="U1764" s="71" t="s">
        <v>2608</v>
      </c>
      <c r="V1764" s="71" t="s">
        <v>2609</v>
      </c>
      <c r="W1764" s="71" t="s">
        <v>49</v>
      </c>
      <c r="X1764" s="72"/>
      <c r="Y1764" s="65" t="s">
        <v>12</v>
      </c>
    </row>
    <row r="1765">
      <c r="A1765" s="66" t="s">
        <v>60</v>
      </c>
      <c r="B1765" s="66">
        <v>4.25265577E8</v>
      </c>
      <c r="C1765" s="66" t="s">
        <v>6938</v>
      </c>
      <c r="D1765" s="66" t="s">
        <v>149</v>
      </c>
      <c r="E1765" s="66" t="s">
        <v>6939</v>
      </c>
      <c r="F1765" s="66" t="s">
        <v>6940</v>
      </c>
      <c r="G1765" s="66">
        <v>295.0</v>
      </c>
      <c r="H1765" s="66">
        <v>2.0180215E7</v>
      </c>
      <c r="I1765" s="66">
        <v>0.0</v>
      </c>
      <c r="J1765" s="66">
        <v>1.0</v>
      </c>
      <c r="K1765" s="67"/>
      <c r="L1765" s="67"/>
      <c r="M1765" s="68" t="s">
        <v>6941</v>
      </c>
      <c r="N1765" s="66">
        <v>235959.0</v>
      </c>
      <c r="O1765" s="66">
        <v>2.0180215E7</v>
      </c>
      <c r="P1765" s="66"/>
      <c r="Q1765" s="66">
        <v>9.0</v>
      </c>
      <c r="R1765" s="66">
        <v>2.0180215E7</v>
      </c>
      <c r="S1765" s="69">
        <v>1.0</v>
      </c>
      <c r="T1765" s="69">
        <v>1.0</v>
      </c>
      <c r="U1765" s="71" t="s">
        <v>2608</v>
      </c>
      <c r="V1765" s="71" t="s">
        <v>2609</v>
      </c>
      <c r="W1765" s="71" t="s">
        <v>49</v>
      </c>
      <c r="X1765" s="72"/>
      <c r="Y1765" s="66" t="s">
        <v>18</v>
      </c>
    </row>
    <row r="1766">
      <c r="A1766" s="65" t="s">
        <v>60</v>
      </c>
      <c r="B1766" s="66">
        <v>3.52237092E8</v>
      </c>
      <c r="C1766" s="65" t="s">
        <v>6942</v>
      </c>
      <c r="D1766" s="65" t="s">
        <v>164</v>
      </c>
      <c r="E1766" s="65" t="s">
        <v>6943</v>
      </c>
      <c r="F1766" s="66" t="s">
        <v>6944</v>
      </c>
      <c r="G1766" s="66">
        <v>926.0</v>
      </c>
      <c r="H1766" s="66">
        <v>2.014013E7</v>
      </c>
      <c r="I1766" s="66">
        <v>0.0</v>
      </c>
      <c r="J1766" s="66">
        <v>1.0</v>
      </c>
      <c r="K1766" s="67"/>
      <c r="L1766" s="67"/>
      <c r="M1766" s="68" t="s">
        <v>6945</v>
      </c>
      <c r="N1766" s="66">
        <v>235959.0</v>
      </c>
      <c r="O1766" s="66">
        <v>2.014013E7</v>
      </c>
      <c r="P1766" s="66"/>
      <c r="Q1766" s="66">
        <v>62.0</v>
      </c>
      <c r="R1766" s="66">
        <v>2.014013E7</v>
      </c>
      <c r="S1766" s="69">
        <v>1.0</v>
      </c>
      <c r="T1766" s="69">
        <v>1.0</v>
      </c>
      <c r="U1766" s="71" t="s">
        <v>2608</v>
      </c>
      <c r="V1766" s="71" t="s">
        <v>2609</v>
      </c>
      <c r="W1766" s="71" t="s">
        <v>49</v>
      </c>
      <c r="X1766" s="72"/>
      <c r="Y1766" s="66" t="s">
        <v>18</v>
      </c>
    </row>
    <row r="1767">
      <c r="A1767" s="68" t="s">
        <v>59</v>
      </c>
      <c r="B1767" s="66">
        <v>2.15630452E8</v>
      </c>
      <c r="C1767" s="66" t="s">
        <v>6946</v>
      </c>
      <c r="D1767" s="66" t="s">
        <v>112</v>
      </c>
      <c r="E1767" s="66" t="s">
        <v>6947</v>
      </c>
      <c r="F1767" s="66" t="s">
        <v>6948</v>
      </c>
      <c r="G1767" s="66">
        <v>192.0</v>
      </c>
      <c r="H1767" s="66">
        <v>2.0191124E7</v>
      </c>
      <c r="I1767" s="66">
        <v>0.0</v>
      </c>
      <c r="J1767" s="66">
        <v>4.0</v>
      </c>
      <c r="K1767" s="67"/>
      <c r="L1767" s="67"/>
      <c r="M1767" s="68" t="s">
        <v>6949</v>
      </c>
      <c r="N1767" s="66">
        <v>235959.0</v>
      </c>
      <c r="O1767" s="66">
        <v>2.0191124E7</v>
      </c>
      <c r="P1767" s="66"/>
      <c r="Q1767" s="66">
        <v>11.0</v>
      </c>
      <c r="R1767" s="66">
        <v>2.0191124E7</v>
      </c>
      <c r="S1767" s="70">
        <v>1.0</v>
      </c>
      <c r="T1767" s="70">
        <v>0.0</v>
      </c>
      <c r="U1767" s="71" t="s">
        <v>2608</v>
      </c>
      <c r="V1767" s="71" t="s">
        <v>2609</v>
      </c>
      <c r="W1767" s="71" t="s">
        <v>49</v>
      </c>
      <c r="X1767" s="72"/>
      <c r="Y1767" s="65" t="s">
        <v>12</v>
      </c>
    </row>
    <row r="1768">
      <c r="A1768" s="73" t="s">
        <v>60</v>
      </c>
      <c r="B1768" s="66">
        <v>4.22417826E8</v>
      </c>
      <c r="C1768" s="65" t="s">
        <v>6950</v>
      </c>
      <c r="D1768" s="65" t="s">
        <v>253</v>
      </c>
      <c r="E1768" s="65" t="s">
        <v>6951</v>
      </c>
      <c r="F1768" s="66" t="s">
        <v>6952</v>
      </c>
      <c r="G1768" s="66">
        <v>533.0</v>
      </c>
      <c r="H1768" s="66">
        <v>2.0171228E7</v>
      </c>
      <c r="I1768" s="66">
        <v>0.0</v>
      </c>
      <c r="J1768" s="66">
        <v>1.0</v>
      </c>
      <c r="K1768" s="67"/>
      <c r="L1768" s="67"/>
      <c r="M1768" s="68" t="s">
        <v>6953</v>
      </c>
      <c r="N1768" s="66">
        <v>235959.0</v>
      </c>
      <c r="O1768" s="66">
        <v>2.0171228E7</v>
      </c>
      <c r="P1768" s="66"/>
      <c r="Q1768" s="66">
        <v>36.0</v>
      </c>
      <c r="R1768" s="66">
        <v>2.0171228E7</v>
      </c>
      <c r="S1768" s="70">
        <v>1.0</v>
      </c>
      <c r="T1768" s="70">
        <v>0.0</v>
      </c>
      <c r="U1768" s="71" t="s">
        <v>2608</v>
      </c>
      <c r="V1768" s="71" t="s">
        <v>2609</v>
      </c>
      <c r="W1768" s="71" t="s">
        <v>49</v>
      </c>
      <c r="X1768" s="65"/>
      <c r="Y1768" s="65" t="s">
        <v>12</v>
      </c>
    </row>
    <row r="1769">
      <c r="A1769" s="73" t="s">
        <v>59</v>
      </c>
      <c r="B1769" s="66">
        <v>8.7380112E7</v>
      </c>
      <c r="C1769" s="65" t="s">
        <v>647</v>
      </c>
      <c r="D1769" s="65" t="s">
        <v>123</v>
      </c>
      <c r="E1769" s="65" t="s">
        <v>648</v>
      </c>
      <c r="F1769" s="66" t="s">
        <v>6954</v>
      </c>
      <c r="G1769" s="66">
        <v>626.0</v>
      </c>
      <c r="H1769" s="66">
        <v>2.0090317E7</v>
      </c>
      <c r="I1769" s="66">
        <v>0.0</v>
      </c>
      <c r="J1769" s="66">
        <v>2.0</v>
      </c>
      <c r="K1769" s="67"/>
      <c r="L1769" s="67"/>
      <c r="M1769" s="68" t="s">
        <v>6955</v>
      </c>
      <c r="N1769" s="66">
        <v>235959.0</v>
      </c>
      <c r="O1769" s="66">
        <v>2.0090317E7</v>
      </c>
      <c r="P1769" s="67"/>
      <c r="Q1769" s="66">
        <v>29.0</v>
      </c>
      <c r="R1769" s="66">
        <v>2.0090317E7</v>
      </c>
      <c r="S1769" s="70">
        <v>1.0</v>
      </c>
      <c r="T1769" s="70">
        <v>0.0</v>
      </c>
      <c r="U1769" s="71" t="s">
        <v>2608</v>
      </c>
      <c r="V1769" s="71" t="s">
        <v>2609</v>
      </c>
      <c r="W1769" s="71" t="s">
        <v>49</v>
      </c>
      <c r="X1769" s="72"/>
      <c r="Y1769" s="65" t="s">
        <v>12</v>
      </c>
    </row>
    <row r="1770">
      <c r="A1770" s="66" t="s">
        <v>54</v>
      </c>
      <c r="B1770" s="66">
        <v>191576.0</v>
      </c>
      <c r="C1770" s="66" t="s">
        <v>6956</v>
      </c>
      <c r="D1770" s="66" t="s">
        <v>123</v>
      </c>
      <c r="E1770" s="66" t="s">
        <v>6957</v>
      </c>
      <c r="F1770" s="66" t="s">
        <v>6958</v>
      </c>
      <c r="G1770" s="66">
        <v>661.0</v>
      </c>
      <c r="H1770" s="66">
        <v>2.0131121E7</v>
      </c>
      <c r="I1770" s="66">
        <v>0.0</v>
      </c>
      <c r="J1770" s="66">
        <v>1.0</v>
      </c>
      <c r="K1770" s="67"/>
      <c r="L1770" s="67"/>
      <c r="M1770" s="66" t="s">
        <v>121</v>
      </c>
      <c r="N1770" s="66">
        <v>235959.0</v>
      </c>
      <c r="O1770" s="66">
        <v>2.0131121E7</v>
      </c>
      <c r="P1770" s="66"/>
      <c r="Q1770" s="66">
        <v>47.0</v>
      </c>
      <c r="R1770" s="66">
        <v>2.0131121E7</v>
      </c>
      <c r="S1770" s="70">
        <v>1.0</v>
      </c>
      <c r="T1770" s="70">
        <v>0.0</v>
      </c>
      <c r="U1770" s="71" t="s">
        <v>2608</v>
      </c>
      <c r="V1770" s="71" t="s">
        <v>2609</v>
      </c>
      <c r="W1770" s="71" t="s">
        <v>49</v>
      </c>
      <c r="X1770" s="67"/>
      <c r="Y1770" s="65" t="s">
        <v>12</v>
      </c>
    </row>
    <row r="1771">
      <c r="A1771" s="68" t="s">
        <v>73</v>
      </c>
      <c r="B1771" s="66">
        <v>2.2563609E7</v>
      </c>
      <c r="C1771" s="66" t="s">
        <v>6959</v>
      </c>
      <c r="D1771" s="66" t="s">
        <v>106</v>
      </c>
      <c r="E1771" s="66" t="s">
        <v>6960</v>
      </c>
      <c r="F1771" s="66" t="s">
        <v>6961</v>
      </c>
      <c r="G1771" s="66">
        <v>812.0</v>
      </c>
      <c r="H1771" s="66">
        <v>2.0180922E7</v>
      </c>
      <c r="I1771" s="66">
        <v>0.0</v>
      </c>
      <c r="J1771" s="66">
        <v>12.0</v>
      </c>
      <c r="K1771" s="67"/>
      <c r="L1771" s="67"/>
      <c r="M1771" s="68" t="s">
        <v>6962</v>
      </c>
      <c r="N1771" s="66">
        <v>235959.0</v>
      </c>
      <c r="O1771" s="66">
        <v>2.0180922E7</v>
      </c>
      <c r="P1771" s="66" t="s">
        <v>6963</v>
      </c>
      <c r="Q1771" s="66">
        <v>37.0</v>
      </c>
      <c r="R1771" s="66">
        <v>2.0180922E7</v>
      </c>
      <c r="S1771" s="70">
        <v>1.0</v>
      </c>
      <c r="T1771" s="70">
        <v>0.0</v>
      </c>
      <c r="U1771" s="71" t="s">
        <v>2608</v>
      </c>
      <c r="V1771" s="71" t="s">
        <v>2609</v>
      </c>
      <c r="W1771" s="71" t="s">
        <v>49</v>
      </c>
      <c r="X1771" s="72"/>
      <c r="Y1771" s="65" t="s">
        <v>12</v>
      </c>
    </row>
    <row r="1772">
      <c r="A1772" s="66" t="s">
        <v>60</v>
      </c>
      <c r="B1772" s="66">
        <v>2.92306171E8</v>
      </c>
      <c r="C1772" s="66" t="s">
        <v>6964</v>
      </c>
      <c r="D1772" s="66" t="s">
        <v>123</v>
      </c>
      <c r="E1772" s="66" t="s">
        <v>6965</v>
      </c>
      <c r="F1772" s="66" t="s">
        <v>6966</v>
      </c>
      <c r="G1772" s="66">
        <v>350.0</v>
      </c>
      <c r="H1772" s="66">
        <v>2.0100908E7</v>
      </c>
      <c r="I1772" s="66">
        <v>0.0</v>
      </c>
      <c r="J1772" s="66">
        <v>1.0</v>
      </c>
      <c r="K1772" s="67"/>
      <c r="L1772" s="67"/>
      <c r="M1772" s="68" t="s">
        <v>6967</v>
      </c>
      <c r="N1772" s="66">
        <v>235959.0</v>
      </c>
      <c r="O1772" s="66">
        <v>2.0100908E7</v>
      </c>
      <c r="P1772" s="67"/>
      <c r="Q1772" s="66">
        <v>13.0</v>
      </c>
      <c r="R1772" s="66">
        <v>2.0100908E7</v>
      </c>
      <c r="S1772" s="70">
        <v>1.0</v>
      </c>
      <c r="T1772" s="70">
        <v>0.0</v>
      </c>
      <c r="U1772" s="71" t="s">
        <v>2608</v>
      </c>
      <c r="V1772" s="71" t="s">
        <v>2609</v>
      </c>
      <c r="W1772" s="71" t="s">
        <v>49</v>
      </c>
      <c r="X1772" s="71"/>
      <c r="Y1772" s="65" t="s">
        <v>12</v>
      </c>
    </row>
    <row r="1773">
      <c r="A1773" s="66" t="s">
        <v>69</v>
      </c>
      <c r="B1773" s="66">
        <v>5844051.0</v>
      </c>
      <c r="C1773" s="66" t="s">
        <v>6968</v>
      </c>
      <c r="D1773" s="66" t="s">
        <v>123</v>
      </c>
      <c r="E1773" s="66" t="s">
        <v>6969</v>
      </c>
      <c r="F1773" s="66" t="s">
        <v>6970</v>
      </c>
      <c r="G1773" s="66">
        <v>1735.0</v>
      </c>
      <c r="H1773" s="66">
        <v>2.0170715E7</v>
      </c>
      <c r="I1773" s="66">
        <v>0.0</v>
      </c>
      <c r="J1773" s="66">
        <v>29.0</v>
      </c>
      <c r="K1773" s="67"/>
      <c r="L1773" s="67"/>
      <c r="M1773" s="68" t="s">
        <v>6971</v>
      </c>
      <c r="N1773" s="66">
        <v>235959.0</v>
      </c>
      <c r="O1773" s="66">
        <v>2.0170715E7</v>
      </c>
      <c r="P1773" s="66" t="s">
        <v>6972</v>
      </c>
      <c r="Q1773" s="66">
        <v>88.0</v>
      </c>
      <c r="R1773" s="66">
        <v>2.0170715E7</v>
      </c>
      <c r="S1773" s="70">
        <v>1.0</v>
      </c>
      <c r="T1773" s="70">
        <v>0.0</v>
      </c>
      <c r="U1773" s="71" t="s">
        <v>2608</v>
      </c>
      <c r="V1773" s="71" t="s">
        <v>2609</v>
      </c>
      <c r="W1773" s="71" t="s">
        <v>49</v>
      </c>
      <c r="X1773" s="72"/>
      <c r="Y1773" s="65" t="s">
        <v>12</v>
      </c>
    </row>
    <row r="1774">
      <c r="A1774" s="66" t="s">
        <v>60</v>
      </c>
      <c r="B1774" s="66">
        <v>7.740403E7</v>
      </c>
      <c r="C1774" s="66" t="s">
        <v>6973</v>
      </c>
      <c r="D1774" s="66" t="s">
        <v>106</v>
      </c>
      <c r="E1774" s="66" t="s">
        <v>6974</v>
      </c>
      <c r="F1774" s="66" t="s">
        <v>6975</v>
      </c>
      <c r="G1774" s="66">
        <v>856.0</v>
      </c>
      <c r="H1774" s="66">
        <v>2.002053E7</v>
      </c>
      <c r="I1774" s="66">
        <v>0.0</v>
      </c>
      <c r="J1774" s="66">
        <v>1.0</v>
      </c>
      <c r="K1774" s="67"/>
      <c r="L1774" s="67"/>
      <c r="M1774" s="68" t="s">
        <v>6976</v>
      </c>
      <c r="N1774" s="66">
        <v>235959.0</v>
      </c>
      <c r="O1774" s="66">
        <v>2.002053E7</v>
      </c>
      <c r="P1774" s="67"/>
      <c r="Q1774" s="66">
        <v>38.0</v>
      </c>
      <c r="R1774" s="66">
        <v>2.002053E7</v>
      </c>
      <c r="S1774" s="70">
        <v>1.0</v>
      </c>
      <c r="T1774" s="70">
        <v>0.0</v>
      </c>
      <c r="U1774" s="71" t="s">
        <v>2608</v>
      </c>
      <c r="V1774" s="71" t="s">
        <v>2609</v>
      </c>
      <c r="W1774" s="71" t="s">
        <v>49</v>
      </c>
      <c r="X1774" s="72"/>
      <c r="Y1774" s="65" t="s">
        <v>12</v>
      </c>
    </row>
    <row r="1775">
      <c r="A1775" s="66" t="s">
        <v>60</v>
      </c>
      <c r="B1775" s="66">
        <v>4.40586292E8</v>
      </c>
      <c r="C1775" s="66" t="s">
        <v>6977</v>
      </c>
      <c r="D1775" s="66" t="s">
        <v>106</v>
      </c>
      <c r="E1775" s="66" t="s">
        <v>652</v>
      </c>
      <c r="F1775" s="66" t="s">
        <v>653</v>
      </c>
      <c r="G1775" s="66">
        <v>998.0</v>
      </c>
      <c r="H1775" s="66">
        <v>2.0190111E7</v>
      </c>
      <c r="I1775" s="66">
        <v>0.0</v>
      </c>
      <c r="J1775" s="66">
        <v>13.0</v>
      </c>
      <c r="K1775" s="67"/>
      <c r="L1775" s="67"/>
      <c r="M1775" s="66" t="s">
        <v>121</v>
      </c>
      <c r="N1775" s="66">
        <v>235959.0</v>
      </c>
      <c r="O1775" s="66">
        <v>2.0190111E7</v>
      </c>
      <c r="P1775" s="67"/>
      <c r="Q1775" s="66">
        <v>47.0</v>
      </c>
      <c r="R1775" s="66">
        <v>2.0190111E7</v>
      </c>
      <c r="S1775" s="70">
        <v>1.0</v>
      </c>
      <c r="T1775" s="70">
        <v>0.0</v>
      </c>
      <c r="U1775" s="71" t="s">
        <v>2608</v>
      </c>
      <c r="V1775" s="71" t="s">
        <v>2609</v>
      </c>
      <c r="W1775" s="71" t="s">
        <v>49</v>
      </c>
      <c r="X1775" s="72"/>
      <c r="Y1775" s="65" t="s">
        <v>12</v>
      </c>
    </row>
    <row r="1776">
      <c r="A1776" s="66" t="s">
        <v>60</v>
      </c>
      <c r="B1776" s="66">
        <v>1.68897745E8</v>
      </c>
      <c r="C1776" s="66" t="s">
        <v>6978</v>
      </c>
      <c r="D1776" s="66" t="s">
        <v>294</v>
      </c>
      <c r="E1776" s="66" t="s">
        <v>6979</v>
      </c>
      <c r="F1776" s="66" t="s">
        <v>6980</v>
      </c>
      <c r="G1776" s="66">
        <v>549.0</v>
      </c>
      <c r="H1776" s="66">
        <v>2.0050922E7</v>
      </c>
      <c r="I1776" s="66">
        <v>0.0</v>
      </c>
      <c r="J1776" s="66">
        <v>1.0</v>
      </c>
      <c r="K1776" s="67"/>
      <c r="L1776" s="67"/>
      <c r="M1776" s="68" t="s">
        <v>6981</v>
      </c>
      <c r="N1776" s="66">
        <v>235959.0</v>
      </c>
      <c r="O1776" s="66">
        <v>2.0050922E7</v>
      </c>
      <c r="P1776" s="66"/>
      <c r="Q1776" s="66">
        <v>18.0</v>
      </c>
      <c r="R1776" s="66">
        <v>2.0050922E7</v>
      </c>
      <c r="S1776" s="69">
        <v>1.0</v>
      </c>
      <c r="T1776" s="69">
        <v>1.0</v>
      </c>
      <c r="U1776" s="71" t="s">
        <v>2608</v>
      </c>
      <c r="V1776" s="71" t="s">
        <v>2609</v>
      </c>
      <c r="W1776" s="71" t="s">
        <v>49</v>
      </c>
      <c r="X1776" s="72"/>
      <c r="Y1776" s="66" t="s">
        <v>18</v>
      </c>
    </row>
    <row r="1777">
      <c r="A1777" s="66" t="s">
        <v>79</v>
      </c>
      <c r="B1777" s="66">
        <v>1.13099734E8</v>
      </c>
      <c r="C1777" s="66" t="s">
        <v>6982</v>
      </c>
      <c r="D1777" s="66" t="s">
        <v>215</v>
      </c>
      <c r="E1777" s="66" t="s">
        <v>6983</v>
      </c>
      <c r="F1777" s="66" t="s">
        <v>6984</v>
      </c>
      <c r="G1777" s="66">
        <v>660.0</v>
      </c>
      <c r="H1777" s="66">
        <v>2.0170215E7</v>
      </c>
      <c r="I1777" s="66">
        <v>0.0</v>
      </c>
      <c r="J1777" s="66">
        <v>12.0</v>
      </c>
      <c r="K1777" s="67"/>
      <c r="L1777" s="67"/>
      <c r="M1777" s="68" t="s">
        <v>6985</v>
      </c>
      <c r="N1777" s="66">
        <v>235959.0</v>
      </c>
      <c r="O1777" s="66">
        <v>2.0170215E7</v>
      </c>
      <c r="P1777" s="66" t="s">
        <v>6986</v>
      </c>
      <c r="Q1777" s="66">
        <v>33.0</v>
      </c>
      <c r="R1777" s="66">
        <v>2.0170215E7</v>
      </c>
      <c r="S1777" s="70">
        <v>1.0</v>
      </c>
      <c r="T1777" s="70">
        <v>0.0</v>
      </c>
      <c r="U1777" s="71" t="s">
        <v>2608</v>
      </c>
      <c r="V1777" s="71" t="s">
        <v>2609</v>
      </c>
      <c r="W1777" s="71" t="s">
        <v>49</v>
      </c>
      <c r="X1777" s="72"/>
      <c r="Y1777" s="65" t="s">
        <v>12</v>
      </c>
    </row>
    <row r="1778">
      <c r="A1778" s="68" t="s">
        <v>59</v>
      </c>
      <c r="B1778" s="66">
        <v>2.7116051E7</v>
      </c>
      <c r="C1778" s="66" t="s">
        <v>6987</v>
      </c>
      <c r="D1778" s="66" t="s">
        <v>112</v>
      </c>
      <c r="E1778" s="66" t="s">
        <v>6988</v>
      </c>
      <c r="F1778" s="66" t="s">
        <v>6989</v>
      </c>
      <c r="G1778" s="66">
        <v>3820.0</v>
      </c>
      <c r="H1778" s="66">
        <v>2.001073E7</v>
      </c>
      <c r="I1778" s="66">
        <v>0.0</v>
      </c>
      <c r="J1778" s="66">
        <v>1.0</v>
      </c>
      <c r="K1778" s="67"/>
      <c r="L1778" s="67"/>
      <c r="M1778" s="68" t="s">
        <v>6990</v>
      </c>
      <c r="N1778" s="66">
        <v>235959.0</v>
      </c>
      <c r="O1778" s="66">
        <v>2.001073E7</v>
      </c>
      <c r="P1778" s="66"/>
      <c r="Q1778" s="66">
        <v>208.0</v>
      </c>
      <c r="R1778" s="66">
        <v>2.001073E7</v>
      </c>
      <c r="S1778" s="70">
        <v>1.0</v>
      </c>
      <c r="T1778" s="70">
        <v>0.0</v>
      </c>
      <c r="U1778" s="71" t="s">
        <v>2608</v>
      </c>
      <c r="V1778" s="71" t="s">
        <v>2609</v>
      </c>
      <c r="W1778" s="71" t="s">
        <v>49</v>
      </c>
      <c r="X1778" s="71"/>
      <c r="Y1778" s="65" t="s">
        <v>12</v>
      </c>
    </row>
    <row r="1779">
      <c r="A1779" s="66" t="s">
        <v>35</v>
      </c>
      <c r="B1779" s="66">
        <v>194244.0</v>
      </c>
      <c r="C1779" s="66" t="s">
        <v>6991</v>
      </c>
      <c r="D1779" s="66" t="s">
        <v>123</v>
      </c>
      <c r="E1779" s="66" t="s">
        <v>6992</v>
      </c>
      <c r="F1779" s="66" t="s">
        <v>6993</v>
      </c>
      <c r="G1779" s="66">
        <v>682.0</v>
      </c>
      <c r="H1779" s="66">
        <v>2.0180406E7</v>
      </c>
      <c r="I1779" s="66">
        <v>0.0</v>
      </c>
      <c r="J1779" s="66">
        <v>10.0</v>
      </c>
      <c r="K1779" s="67"/>
      <c r="L1779" s="67"/>
      <c r="M1779" s="68" t="s">
        <v>6994</v>
      </c>
      <c r="N1779" s="66">
        <v>235959.0</v>
      </c>
      <c r="O1779" s="66">
        <v>2.0180406E7</v>
      </c>
      <c r="P1779" s="66" t="s">
        <v>6336</v>
      </c>
      <c r="Q1779" s="66">
        <v>48.0</v>
      </c>
      <c r="R1779" s="66">
        <v>2.0180406E7</v>
      </c>
      <c r="S1779" s="69">
        <v>1.0</v>
      </c>
      <c r="T1779" s="69">
        <v>0.0</v>
      </c>
      <c r="U1779" s="71" t="s">
        <v>2608</v>
      </c>
      <c r="V1779" s="71" t="s">
        <v>2609</v>
      </c>
      <c r="W1779" s="71" t="s">
        <v>49</v>
      </c>
      <c r="X1779" s="72"/>
      <c r="Y1779" s="65" t="s">
        <v>12</v>
      </c>
    </row>
    <row r="1780">
      <c r="A1780" s="68" t="s">
        <v>59</v>
      </c>
      <c r="B1780" s="66">
        <v>1.22995879E8</v>
      </c>
      <c r="C1780" s="66" t="s">
        <v>6995</v>
      </c>
      <c r="D1780" s="66" t="s">
        <v>106</v>
      </c>
      <c r="E1780" s="66" t="s">
        <v>6996</v>
      </c>
      <c r="F1780" s="66" t="s">
        <v>6997</v>
      </c>
      <c r="G1780" s="66">
        <v>319.0</v>
      </c>
      <c r="H1780" s="66">
        <v>2.0121113E7</v>
      </c>
      <c r="I1780" s="66">
        <v>0.0</v>
      </c>
      <c r="J1780" s="66">
        <v>1.0</v>
      </c>
      <c r="K1780" s="67"/>
      <c r="L1780" s="67"/>
      <c r="M1780" s="68" t="s">
        <v>6998</v>
      </c>
      <c r="N1780" s="66">
        <v>235959.0</v>
      </c>
      <c r="O1780" s="66">
        <v>2.0121113E7</v>
      </c>
      <c r="P1780" s="66"/>
      <c r="Q1780" s="66">
        <v>15.0</v>
      </c>
      <c r="R1780" s="66">
        <v>2.0121113E7</v>
      </c>
      <c r="S1780" s="70">
        <v>1.0</v>
      </c>
      <c r="T1780" s="70">
        <v>0.0</v>
      </c>
      <c r="U1780" s="71" t="s">
        <v>2608</v>
      </c>
      <c r="V1780" s="71" t="s">
        <v>2609</v>
      </c>
      <c r="W1780" s="71" t="s">
        <v>49</v>
      </c>
      <c r="X1780" s="72"/>
      <c r="Y1780" s="65" t="s">
        <v>12</v>
      </c>
    </row>
    <row r="1781">
      <c r="A1781" s="68" t="s">
        <v>73</v>
      </c>
      <c r="B1781" s="66">
        <v>2.204419E7</v>
      </c>
      <c r="C1781" s="66" t="s">
        <v>656</v>
      </c>
      <c r="D1781" s="66" t="s">
        <v>123</v>
      </c>
      <c r="E1781" s="66" t="s">
        <v>6999</v>
      </c>
      <c r="F1781" s="66" t="s">
        <v>7000</v>
      </c>
      <c r="G1781" s="66">
        <v>476.0</v>
      </c>
      <c r="H1781" s="66">
        <v>2.0180605E7</v>
      </c>
      <c r="I1781" s="66">
        <v>0.0</v>
      </c>
      <c r="J1781" s="66">
        <v>14.0</v>
      </c>
      <c r="K1781" s="67"/>
      <c r="L1781" s="67"/>
      <c r="M1781" s="68" t="s">
        <v>7001</v>
      </c>
      <c r="N1781" s="66">
        <v>235959.0</v>
      </c>
      <c r="O1781" s="66">
        <v>2.0180605E7</v>
      </c>
      <c r="P1781" s="66" t="s">
        <v>459</v>
      </c>
      <c r="Q1781" s="66">
        <v>23.0</v>
      </c>
      <c r="R1781" s="66">
        <v>2.0180605E7</v>
      </c>
      <c r="S1781" s="70">
        <v>1.0</v>
      </c>
      <c r="T1781" s="70">
        <v>0.0</v>
      </c>
      <c r="U1781" s="71" t="s">
        <v>2608</v>
      </c>
      <c r="V1781" s="71" t="s">
        <v>2609</v>
      </c>
      <c r="W1781" s="71" t="s">
        <v>49</v>
      </c>
      <c r="X1781" s="72"/>
      <c r="Y1781" s="65" t="s">
        <v>12</v>
      </c>
    </row>
    <row r="1782">
      <c r="A1782" s="65" t="s">
        <v>79</v>
      </c>
      <c r="B1782" s="66">
        <v>2.744269E7</v>
      </c>
      <c r="C1782" s="65" t="s">
        <v>7002</v>
      </c>
      <c r="D1782" s="65" t="s">
        <v>112</v>
      </c>
      <c r="E1782" s="65" t="s">
        <v>7003</v>
      </c>
      <c r="F1782" s="66" t="s">
        <v>7004</v>
      </c>
      <c r="G1782" s="66">
        <v>254.0</v>
      </c>
      <c r="H1782" s="66">
        <v>2.0081113E7</v>
      </c>
      <c r="I1782" s="66">
        <v>0.0</v>
      </c>
      <c r="J1782" s="66">
        <v>7.0</v>
      </c>
      <c r="K1782" s="67"/>
      <c r="L1782" s="67"/>
      <c r="M1782" s="68" t="s">
        <v>7005</v>
      </c>
      <c r="N1782" s="66">
        <v>235959.0</v>
      </c>
      <c r="O1782" s="66">
        <v>2.0081113E7</v>
      </c>
      <c r="P1782" s="66" t="s">
        <v>228</v>
      </c>
      <c r="Q1782" s="66">
        <v>16.0</v>
      </c>
      <c r="R1782" s="66">
        <v>2.0081113E7</v>
      </c>
      <c r="S1782" s="70">
        <v>1.0</v>
      </c>
      <c r="T1782" s="70">
        <v>0.0</v>
      </c>
      <c r="U1782" s="71" t="s">
        <v>2608</v>
      </c>
      <c r="V1782" s="71" t="s">
        <v>2609</v>
      </c>
      <c r="W1782" s="71" t="s">
        <v>49</v>
      </c>
      <c r="X1782" s="65"/>
      <c r="Y1782" s="65" t="s">
        <v>12</v>
      </c>
    </row>
    <row r="1783">
      <c r="A1783" s="68" t="s">
        <v>59</v>
      </c>
      <c r="B1783" s="66">
        <v>1.82243911E8</v>
      </c>
      <c r="C1783" s="66" t="s">
        <v>7006</v>
      </c>
      <c r="D1783" s="66" t="s">
        <v>106</v>
      </c>
      <c r="E1783" s="66" t="s">
        <v>7007</v>
      </c>
      <c r="F1783" s="66" t="s">
        <v>7008</v>
      </c>
      <c r="G1783" s="66">
        <v>231.0</v>
      </c>
      <c r="H1783" s="66">
        <v>2.0170522E7</v>
      </c>
      <c r="I1783" s="66">
        <v>0.0</v>
      </c>
      <c r="J1783" s="66">
        <v>5.0</v>
      </c>
      <c r="K1783" s="67"/>
      <c r="L1783" s="67"/>
      <c r="M1783" s="68" t="s">
        <v>7009</v>
      </c>
      <c r="N1783" s="66">
        <v>235959.0</v>
      </c>
      <c r="O1783" s="66">
        <v>2.0170522E7</v>
      </c>
      <c r="P1783" s="66" t="s">
        <v>1864</v>
      </c>
      <c r="Q1783" s="66">
        <v>9.0</v>
      </c>
      <c r="R1783" s="66">
        <v>2.0170522E7</v>
      </c>
      <c r="S1783" s="70">
        <v>1.0</v>
      </c>
      <c r="T1783" s="70">
        <v>0.0</v>
      </c>
      <c r="U1783" s="71" t="s">
        <v>2608</v>
      </c>
      <c r="V1783" s="71" t="s">
        <v>2609</v>
      </c>
      <c r="W1783" s="71" t="s">
        <v>49</v>
      </c>
      <c r="X1783" s="72"/>
      <c r="Y1783" s="65" t="s">
        <v>12</v>
      </c>
    </row>
    <row r="1784">
      <c r="A1784" s="74" t="s">
        <v>59</v>
      </c>
      <c r="B1784" s="66">
        <v>1.29179444E8</v>
      </c>
      <c r="C1784" s="65" t="s">
        <v>7010</v>
      </c>
      <c r="D1784" s="65" t="s">
        <v>112</v>
      </c>
      <c r="E1784" s="65" t="s">
        <v>7011</v>
      </c>
      <c r="F1784" s="66" t="s">
        <v>7012</v>
      </c>
      <c r="G1784" s="66">
        <v>729.0</v>
      </c>
      <c r="H1784" s="66">
        <v>2.0130531E7</v>
      </c>
      <c r="I1784" s="66">
        <v>0.0</v>
      </c>
      <c r="J1784" s="66">
        <v>3.0</v>
      </c>
      <c r="K1784" s="67"/>
      <c r="L1784" s="67"/>
      <c r="M1784" s="68" t="s">
        <v>7013</v>
      </c>
      <c r="N1784" s="66">
        <v>235959.0</v>
      </c>
      <c r="O1784" s="66">
        <v>2.0130531E7</v>
      </c>
      <c r="P1784" s="66"/>
      <c r="Q1784" s="66">
        <v>39.0</v>
      </c>
      <c r="R1784" s="66">
        <v>2.0130531E7</v>
      </c>
      <c r="S1784" s="70">
        <v>1.0</v>
      </c>
      <c r="T1784" s="70">
        <v>0.0</v>
      </c>
      <c r="U1784" s="71" t="s">
        <v>2608</v>
      </c>
      <c r="V1784" s="71" t="s">
        <v>2609</v>
      </c>
      <c r="W1784" s="71" t="s">
        <v>49</v>
      </c>
      <c r="X1784" s="72"/>
      <c r="Y1784" s="65" t="s">
        <v>12</v>
      </c>
    </row>
    <row r="1785">
      <c r="A1785" s="65" t="s">
        <v>62</v>
      </c>
      <c r="B1785" s="66">
        <v>701055.0</v>
      </c>
      <c r="C1785" s="65" t="s">
        <v>7014</v>
      </c>
      <c r="D1785" s="65" t="s">
        <v>220</v>
      </c>
      <c r="E1785" s="65" t="s">
        <v>7015</v>
      </c>
      <c r="F1785" s="66" t="s">
        <v>7016</v>
      </c>
      <c r="G1785" s="66">
        <v>216.0</v>
      </c>
      <c r="H1785" s="66">
        <v>2.0050209E7</v>
      </c>
      <c r="I1785" s="66">
        <v>0.0</v>
      </c>
      <c r="J1785" s="66">
        <v>2.0</v>
      </c>
      <c r="K1785" s="67"/>
      <c r="L1785" s="67"/>
      <c r="M1785" s="66" t="s">
        <v>121</v>
      </c>
      <c r="N1785" s="66">
        <v>235959.0</v>
      </c>
      <c r="O1785" s="66">
        <v>2.0050209E7</v>
      </c>
      <c r="P1785" s="66"/>
      <c r="Q1785" s="66">
        <v>12.0</v>
      </c>
      <c r="R1785" s="66">
        <v>2.0050209E7</v>
      </c>
      <c r="S1785" s="70">
        <v>1.0</v>
      </c>
      <c r="T1785" s="70">
        <v>0.0</v>
      </c>
      <c r="U1785" s="71" t="s">
        <v>2608</v>
      </c>
      <c r="V1785" s="71" t="s">
        <v>2609</v>
      </c>
      <c r="W1785" s="71" t="s">
        <v>49</v>
      </c>
      <c r="X1785" s="72"/>
      <c r="Y1785" s="65" t="s">
        <v>12</v>
      </c>
    </row>
    <row r="1786">
      <c r="A1786" s="66" t="s">
        <v>79</v>
      </c>
      <c r="B1786" s="66">
        <v>1.20228632E8</v>
      </c>
      <c r="C1786" s="66" t="s">
        <v>7017</v>
      </c>
      <c r="D1786" s="66" t="s">
        <v>253</v>
      </c>
      <c r="E1786" s="66" t="s">
        <v>7018</v>
      </c>
      <c r="F1786" s="66" t="s">
        <v>7019</v>
      </c>
      <c r="G1786" s="66">
        <v>177.0</v>
      </c>
      <c r="H1786" s="66">
        <v>2.0170903E7</v>
      </c>
      <c r="I1786" s="66">
        <v>0.0</v>
      </c>
      <c r="J1786" s="66">
        <v>5.0</v>
      </c>
      <c r="K1786" s="67"/>
      <c r="L1786" s="67"/>
      <c r="M1786" s="68" t="s">
        <v>7020</v>
      </c>
      <c r="N1786" s="66">
        <v>235959.0</v>
      </c>
      <c r="O1786" s="66">
        <v>2.0170903E7</v>
      </c>
      <c r="P1786" s="66" t="s">
        <v>4802</v>
      </c>
      <c r="Q1786" s="66">
        <v>10.0</v>
      </c>
      <c r="R1786" s="66">
        <v>2.0170903E7</v>
      </c>
      <c r="S1786" s="70">
        <v>1.0</v>
      </c>
      <c r="T1786" s="70">
        <v>0.0</v>
      </c>
      <c r="U1786" s="71" t="s">
        <v>2608</v>
      </c>
      <c r="V1786" s="71" t="s">
        <v>2609</v>
      </c>
      <c r="W1786" s="71" t="s">
        <v>49</v>
      </c>
      <c r="X1786" s="72"/>
      <c r="Y1786" s="65" t="s">
        <v>12</v>
      </c>
    </row>
    <row r="1787">
      <c r="A1787" s="66" t="s">
        <v>66</v>
      </c>
      <c r="B1787" s="66">
        <v>5283896.0</v>
      </c>
      <c r="C1787" s="66" t="s">
        <v>7021</v>
      </c>
      <c r="D1787" s="66" t="s">
        <v>118</v>
      </c>
      <c r="E1787" s="66" t="s">
        <v>7022</v>
      </c>
      <c r="F1787" s="66" t="s">
        <v>7023</v>
      </c>
      <c r="G1787" s="66">
        <v>281.0</v>
      </c>
      <c r="H1787" s="66">
        <v>2.0080705E7</v>
      </c>
      <c r="I1787" s="66">
        <v>0.0</v>
      </c>
      <c r="J1787" s="66">
        <v>7.0</v>
      </c>
      <c r="K1787" s="67"/>
      <c r="L1787" s="67"/>
      <c r="M1787" s="66" t="s">
        <v>121</v>
      </c>
      <c r="N1787" s="66">
        <v>235959.0</v>
      </c>
      <c r="O1787" s="66">
        <v>2.0080705E7</v>
      </c>
      <c r="P1787" s="66"/>
      <c r="Q1787" s="66">
        <v>19.0</v>
      </c>
      <c r="R1787" s="66">
        <v>2.0080705E7</v>
      </c>
      <c r="S1787" s="69">
        <v>1.0</v>
      </c>
      <c r="T1787" s="69">
        <v>1.0</v>
      </c>
      <c r="U1787" s="71" t="s">
        <v>2608</v>
      </c>
      <c r="V1787" s="71" t="s">
        <v>2609</v>
      </c>
      <c r="W1787" s="71" t="s">
        <v>49</v>
      </c>
      <c r="X1787" s="72"/>
      <c r="Y1787" s="66" t="s">
        <v>18</v>
      </c>
    </row>
    <row r="1788">
      <c r="A1788" s="66" t="s">
        <v>79</v>
      </c>
      <c r="B1788" s="66">
        <v>1.10712036E8</v>
      </c>
      <c r="C1788" s="66" t="s">
        <v>7024</v>
      </c>
      <c r="D1788" s="66" t="s">
        <v>123</v>
      </c>
      <c r="E1788" s="66" t="s">
        <v>7025</v>
      </c>
      <c r="F1788" s="66" t="s">
        <v>7026</v>
      </c>
      <c r="G1788" s="66">
        <v>412.0</v>
      </c>
      <c r="H1788" s="66">
        <v>2.0161222E7</v>
      </c>
      <c r="I1788" s="66">
        <v>0.0</v>
      </c>
      <c r="J1788" s="66">
        <v>6.0</v>
      </c>
      <c r="K1788" s="67"/>
      <c r="L1788" s="67"/>
      <c r="M1788" s="68" t="s">
        <v>7027</v>
      </c>
      <c r="N1788" s="66">
        <v>235959.0</v>
      </c>
      <c r="O1788" s="66">
        <v>2.0161222E7</v>
      </c>
      <c r="P1788" s="66" t="s">
        <v>5212</v>
      </c>
      <c r="Q1788" s="66">
        <v>24.0</v>
      </c>
      <c r="R1788" s="66">
        <v>2.0161222E7</v>
      </c>
      <c r="S1788" s="70">
        <v>1.0</v>
      </c>
      <c r="T1788" s="70">
        <v>0.0</v>
      </c>
      <c r="U1788" s="71" t="s">
        <v>2608</v>
      </c>
      <c r="V1788" s="71" t="s">
        <v>2609</v>
      </c>
      <c r="W1788" s="71" t="s">
        <v>49</v>
      </c>
      <c r="X1788" s="72"/>
      <c r="Y1788" s="65" t="s">
        <v>12</v>
      </c>
    </row>
    <row r="1789">
      <c r="A1789" s="66" t="s">
        <v>43</v>
      </c>
      <c r="B1789" s="66">
        <v>1211483.0</v>
      </c>
      <c r="C1789" s="66" t="s">
        <v>7028</v>
      </c>
      <c r="D1789" s="66" t="s">
        <v>118</v>
      </c>
      <c r="E1789" s="66" t="s">
        <v>7029</v>
      </c>
      <c r="F1789" s="66" t="s">
        <v>7030</v>
      </c>
      <c r="G1789" s="66">
        <v>1242.0</v>
      </c>
      <c r="H1789" s="66">
        <v>2.0151204E7</v>
      </c>
      <c r="I1789" s="66">
        <v>0.0</v>
      </c>
      <c r="J1789" s="66">
        <v>10.0</v>
      </c>
      <c r="K1789" s="67"/>
      <c r="L1789" s="67"/>
      <c r="M1789" s="68" t="s">
        <v>7031</v>
      </c>
      <c r="N1789" s="66">
        <v>235959.0</v>
      </c>
      <c r="O1789" s="66">
        <v>2.0151204E7</v>
      </c>
      <c r="P1789" s="66" t="s">
        <v>4940</v>
      </c>
      <c r="Q1789" s="66">
        <v>66.0</v>
      </c>
      <c r="R1789" s="66">
        <v>2.0151204E7</v>
      </c>
      <c r="S1789" s="69">
        <v>1.0</v>
      </c>
      <c r="T1789" s="69">
        <v>1.0</v>
      </c>
      <c r="U1789" s="71" t="s">
        <v>2608</v>
      </c>
      <c r="V1789" s="71" t="s">
        <v>2609</v>
      </c>
      <c r="W1789" s="71" t="s">
        <v>49</v>
      </c>
      <c r="X1789" s="67"/>
      <c r="Y1789" s="66" t="s">
        <v>18</v>
      </c>
    </row>
    <row r="1790">
      <c r="A1790" s="65" t="s">
        <v>30</v>
      </c>
      <c r="B1790" s="66">
        <v>1990881.0</v>
      </c>
      <c r="C1790" s="65" t="s">
        <v>7032</v>
      </c>
      <c r="D1790" s="65" t="s">
        <v>106</v>
      </c>
      <c r="E1790" s="65" t="s">
        <v>7033</v>
      </c>
      <c r="F1790" s="66" t="s">
        <v>7034</v>
      </c>
      <c r="G1790" s="66">
        <v>285.0</v>
      </c>
      <c r="H1790" s="66">
        <v>2.0090213E7</v>
      </c>
      <c r="I1790" s="66">
        <v>0.0</v>
      </c>
      <c r="J1790" s="66">
        <v>9.0</v>
      </c>
      <c r="K1790" s="67"/>
      <c r="L1790" s="67"/>
      <c r="M1790" s="68" t="s">
        <v>7035</v>
      </c>
      <c r="N1790" s="66">
        <v>235959.0</v>
      </c>
      <c r="O1790" s="66">
        <v>2.0090213E7</v>
      </c>
      <c r="P1790" s="66"/>
      <c r="Q1790" s="66">
        <v>19.0</v>
      </c>
      <c r="R1790" s="66">
        <v>2.0090213E7</v>
      </c>
      <c r="S1790" s="69">
        <v>1.0</v>
      </c>
      <c r="T1790" s="69">
        <v>0.0</v>
      </c>
      <c r="U1790" s="71" t="s">
        <v>2608</v>
      </c>
      <c r="V1790" s="71" t="s">
        <v>2609</v>
      </c>
      <c r="W1790" s="71" t="s">
        <v>49</v>
      </c>
      <c r="X1790" s="72"/>
      <c r="Y1790" s="65" t="s">
        <v>12</v>
      </c>
    </row>
    <row r="1791">
      <c r="A1791" s="68" t="s">
        <v>24</v>
      </c>
      <c r="B1791" s="66">
        <v>3.9994283E7</v>
      </c>
      <c r="C1791" s="66" t="s">
        <v>7036</v>
      </c>
      <c r="D1791" s="66" t="s">
        <v>123</v>
      </c>
      <c r="E1791" s="66" t="s">
        <v>7037</v>
      </c>
      <c r="F1791" s="66" t="s">
        <v>7038</v>
      </c>
      <c r="G1791" s="66">
        <v>2282.0</v>
      </c>
      <c r="H1791" s="66">
        <v>2.0150629E7</v>
      </c>
      <c r="I1791" s="66">
        <v>0.0</v>
      </c>
      <c r="J1791" s="66">
        <v>22.0</v>
      </c>
      <c r="K1791" s="67"/>
      <c r="L1791" s="67"/>
      <c r="M1791" s="66" t="s">
        <v>121</v>
      </c>
      <c r="N1791" s="66">
        <v>235959.0</v>
      </c>
      <c r="O1791" s="66">
        <v>2.0150629E7</v>
      </c>
      <c r="P1791" s="66"/>
      <c r="Q1791" s="66">
        <v>128.0</v>
      </c>
      <c r="R1791" s="66">
        <v>2.0150629E7</v>
      </c>
      <c r="S1791" s="70">
        <v>1.0</v>
      </c>
      <c r="T1791" s="70">
        <v>0.0</v>
      </c>
      <c r="U1791" s="71" t="s">
        <v>2608</v>
      </c>
      <c r="V1791" s="71" t="s">
        <v>2609</v>
      </c>
      <c r="W1791" s="71" t="s">
        <v>49</v>
      </c>
      <c r="X1791" s="72"/>
      <c r="Y1791" s="65" t="s">
        <v>12</v>
      </c>
    </row>
    <row r="1792">
      <c r="A1792" s="68" t="s">
        <v>24</v>
      </c>
      <c r="B1792" s="66">
        <v>3.9994462E7</v>
      </c>
      <c r="C1792" s="66" t="s">
        <v>7039</v>
      </c>
      <c r="D1792" s="66" t="s">
        <v>253</v>
      </c>
      <c r="E1792" s="66" t="s">
        <v>7040</v>
      </c>
      <c r="F1792" s="66" t="s">
        <v>7038</v>
      </c>
      <c r="G1792" s="66">
        <v>2282.0</v>
      </c>
      <c r="H1792" s="66">
        <v>2.0150629E7</v>
      </c>
      <c r="I1792" s="66">
        <v>0.0</v>
      </c>
      <c r="J1792" s="66">
        <v>22.0</v>
      </c>
      <c r="K1792" s="67"/>
      <c r="L1792" s="67"/>
      <c r="M1792" s="66" t="s">
        <v>121</v>
      </c>
      <c r="N1792" s="66">
        <v>235959.0</v>
      </c>
      <c r="O1792" s="66">
        <v>2.0150629E7</v>
      </c>
      <c r="P1792" s="66"/>
      <c r="Q1792" s="66">
        <v>128.0</v>
      </c>
      <c r="R1792" s="66">
        <v>2.0150629E7</v>
      </c>
      <c r="S1792" s="70">
        <v>1.0</v>
      </c>
      <c r="T1792" s="70">
        <v>0.0</v>
      </c>
      <c r="U1792" s="71" t="s">
        <v>2608</v>
      </c>
      <c r="V1792" s="71" t="s">
        <v>2609</v>
      </c>
      <c r="W1792" s="71" t="s">
        <v>49</v>
      </c>
      <c r="X1792" s="72"/>
      <c r="Y1792" s="65" t="s">
        <v>12</v>
      </c>
    </row>
    <row r="1793">
      <c r="A1793" s="65" t="s">
        <v>63</v>
      </c>
      <c r="B1793" s="66">
        <v>2.3874047E7</v>
      </c>
      <c r="C1793" s="65" t="s">
        <v>7041</v>
      </c>
      <c r="D1793" s="65" t="s">
        <v>220</v>
      </c>
      <c r="E1793" s="65" t="s">
        <v>7042</v>
      </c>
      <c r="F1793" s="66" t="s">
        <v>7043</v>
      </c>
      <c r="G1793" s="66">
        <v>316.0</v>
      </c>
      <c r="H1793" s="66">
        <v>2.0141027E7</v>
      </c>
      <c r="I1793" s="66">
        <v>0.0</v>
      </c>
      <c r="J1793" s="66">
        <v>4.0</v>
      </c>
      <c r="K1793" s="67"/>
      <c r="L1793" s="67"/>
      <c r="M1793" s="68" t="s">
        <v>7044</v>
      </c>
      <c r="N1793" s="66">
        <v>235959.0</v>
      </c>
      <c r="O1793" s="66">
        <v>2.0141027E7</v>
      </c>
      <c r="P1793" s="66"/>
      <c r="Q1793" s="66">
        <v>20.0</v>
      </c>
      <c r="R1793" s="66">
        <v>2.0141027E7</v>
      </c>
      <c r="S1793" s="70">
        <v>1.0</v>
      </c>
      <c r="T1793" s="70">
        <v>0.0</v>
      </c>
      <c r="U1793" s="71" t="s">
        <v>2608</v>
      </c>
      <c r="V1793" s="71" t="s">
        <v>2609</v>
      </c>
      <c r="W1793" s="71" t="s">
        <v>49</v>
      </c>
      <c r="X1793" s="72"/>
      <c r="Y1793" s="65" t="s">
        <v>12</v>
      </c>
    </row>
    <row r="1794">
      <c r="A1794" s="68" t="s">
        <v>24</v>
      </c>
      <c r="B1794" s="66">
        <v>5.8400653E7</v>
      </c>
      <c r="C1794" s="66" t="s">
        <v>7045</v>
      </c>
      <c r="D1794" s="66" t="s">
        <v>164</v>
      </c>
      <c r="E1794" s="66" t="s">
        <v>7046</v>
      </c>
      <c r="F1794" s="66" t="s">
        <v>7047</v>
      </c>
      <c r="G1794" s="66">
        <v>501.0</v>
      </c>
      <c r="H1794" s="66">
        <v>2.0181009E7</v>
      </c>
      <c r="I1794" s="66">
        <v>0.0</v>
      </c>
      <c r="J1794" s="66">
        <v>6.0</v>
      </c>
      <c r="K1794" s="67"/>
      <c r="L1794" s="67"/>
      <c r="M1794" s="68" t="s">
        <v>7048</v>
      </c>
      <c r="N1794" s="66">
        <v>235959.0</v>
      </c>
      <c r="O1794" s="66">
        <v>2.0181009E7</v>
      </c>
      <c r="P1794" s="66" t="s">
        <v>348</v>
      </c>
      <c r="Q1794" s="66">
        <v>24.0</v>
      </c>
      <c r="R1794" s="66">
        <v>2.0181009E7</v>
      </c>
      <c r="S1794" s="69">
        <v>1.0</v>
      </c>
      <c r="T1794" s="69">
        <v>1.0</v>
      </c>
      <c r="U1794" s="71" t="s">
        <v>2608</v>
      </c>
      <c r="V1794" s="71" t="s">
        <v>2609</v>
      </c>
      <c r="W1794" s="71" t="s">
        <v>49</v>
      </c>
      <c r="X1794" s="72"/>
      <c r="Y1794" s="66" t="s">
        <v>18</v>
      </c>
    </row>
    <row r="1795">
      <c r="A1795" s="66" t="s">
        <v>60</v>
      </c>
      <c r="B1795" s="66">
        <v>4.27771978E8</v>
      </c>
      <c r="C1795" s="66" t="s">
        <v>7049</v>
      </c>
      <c r="D1795" s="66" t="s">
        <v>312</v>
      </c>
      <c r="E1795" s="66" t="s">
        <v>7050</v>
      </c>
      <c r="F1795" s="66" t="s">
        <v>7051</v>
      </c>
      <c r="G1795" s="66">
        <v>2173.0</v>
      </c>
      <c r="H1795" s="66">
        <v>2.0180413E7</v>
      </c>
      <c r="I1795" s="66">
        <v>0.0</v>
      </c>
      <c r="J1795" s="66">
        <v>1.0</v>
      </c>
      <c r="K1795" s="67"/>
      <c r="L1795" s="67"/>
      <c r="M1795" s="68" t="s">
        <v>7052</v>
      </c>
      <c r="N1795" s="66">
        <v>235959.0</v>
      </c>
      <c r="O1795" s="66">
        <v>2.0180413E7</v>
      </c>
      <c r="P1795" s="66"/>
      <c r="Q1795" s="66">
        <v>133.0</v>
      </c>
      <c r="R1795" s="66">
        <v>2.0180413E7</v>
      </c>
      <c r="S1795" s="70">
        <v>1.0</v>
      </c>
      <c r="T1795" s="70">
        <v>0.0</v>
      </c>
      <c r="U1795" s="71" t="s">
        <v>2608</v>
      </c>
      <c r="V1795" s="71" t="s">
        <v>2609</v>
      </c>
      <c r="W1795" s="71" t="s">
        <v>51</v>
      </c>
      <c r="X1795" s="72"/>
      <c r="Y1795" s="66" t="s">
        <v>16</v>
      </c>
    </row>
    <row r="1796">
      <c r="A1796" s="66" t="s">
        <v>60</v>
      </c>
      <c r="B1796" s="66">
        <v>2.73069174E8</v>
      </c>
      <c r="C1796" s="66" t="s">
        <v>7053</v>
      </c>
      <c r="D1796" s="66" t="s">
        <v>215</v>
      </c>
      <c r="E1796" s="66" t="s">
        <v>7054</v>
      </c>
      <c r="F1796" s="66" t="s">
        <v>7055</v>
      </c>
      <c r="G1796" s="66">
        <v>1862.0</v>
      </c>
      <c r="H1796" s="66">
        <v>2.0090905E7</v>
      </c>
      <c r="I1796" s="66">
        <v>0.0</v>
      </c>
      <c r="J1796" s="66">
        <v>1.0</v>
      </c>
      <c r="K1796" s="67"/>
      <c r="L1796" s="67"/>
      <c r="M1796" s="68" t="s">
        <v>7056</v>
      </c>
      <c r="N1796" s="66">
        <v>235959.0</v>
      </c>
      <c r="O1796" s="66">
        <v>2.0090905E7</v>
      </c>
      <c r="P1796" s="66"/>
      <c r="Q1796" s="66">
        <v>87.0</v>
      </c>
      <c r="R1796" s="66">
        <v>2.0090905E7</v>
      </c>
      <c r="S1796" s="69">
        <v>1.0</v>
      </c>
      <c r="T1796" s="69">
        <v>0.0</v>
      </c>
      <c r="U1796" s="71" t="s">
        <v>2608</v>
      </c>
      <c r="V1796" s="71" t="s">
        <v>2609</v>
      </c>
      <c r="W1796" s="71" t="s">
        <v>50</v>
      </c>
      <c r="X1796" s="72"/>
      <c r="Y1796" s="65" t="s">
        <v>14</v>
      </c>
    </row>
    <row r="1797">
      <c r="A1797" s="66" t="s">
        <v>60</v>
      </c>
      <c r="B1797" s="66">
        <v>4.10129149E8</v>
      </c>
      <c r="C1797" s="66" t="s">
        <v>7057</v>
      </c>
      <c r="D1797" s="66" t="s">
        <v>123</v>
      </c>
      <c r="E1797" s="66" t="s">
        <v>7058</v>
      </c>
      <c r="F1797" s="66" t="s">
        <v>7059</v>
      </c>
      <c r="G1797" s="66">
        <v>713.0</v>
      </c>
      <c r="H1797" s="66">
        <v>2.0170322E7</v>
      </c>
      <c r="I1797" s="66">
        <v>0.0</v>
      </c>
      <c r="J1797" s="66">
        <v>1.0</v>
      </c>
      <c r="K1797" s="67"/>
      <c r="L1797" s="67"/>
      <c r="M1797" s="68" t="s">
        <v>7060</v>
      </c>
      <c r="N1797" s="66">
        <v>235959.0</v>
      </c>
      <c r="O1797" s="66">
        <v>2.0170322E7</v>
      </c>
      <c r="P1797" s="66"/>
      <c r="Q1797" s="66">
        <v>25.0</v>
      </c>
      <c r="R1797" s="66">
        <v>2.0170322E7</v>
      </c>
      <c r="S1797" s="70">
        <v>1.0</v>
      </c>
      <c r="T1797" s="70">
        <v>0.0</v>
      </c>
      <c r="U1797" s="71" t="s">
        <v>2608</v>
      </c>
      <c r="V1797" s="71" t="s">
        <v>2609</v>
      </c>
      <c r="W1797" s="71" t="s">
        <v>49</v>
      </c>
      <c r="X1797" s="72"/>
      <c r="Y1797" s="65" t="s">
        <v>12</v>
      </c>
    </row>
    <row r="1798">
      <c r="A1798" s="74" t="s">
        <v>24</v>
      </c>
      <c r="B1798" s="66">
        <v>1.8246397E7</v>
      </c>
      <c r="C1798" s="65" t="s">
        <v>7061</v>
      </c>
      <c r="D1798" s="65" t="s">
        <v>112</v>
      </c>
      <c r="E1798" s="65" t="s">
        <v>7062</v>
      </c>
      <c r="F1798" s="66" t="s">
        <v>7063</v>
      </c>
      <c r="G1798" s="66">
        <v>180.0</v>
      </c>
      <c r="H1798" s="66">
        <v>2.0111114E7</v>
      </c>
      <c r="I1798" s="66">
        <v>0.0</v>
      </c>
      <c r="J1798" s="66">
        <v>5.0</v>
      </c>
      <c r="K1798" s="67"/>
      <c r="L1798" s="67"/>
      <c r="M1798" s="68" t="s">
        <v>7064</v>
      </c>
      <c r="N1798" s="66">
        <v>235959.0</v>
      </c>
      <c r="O1798" s="66">
        <v>2.0111114E7</v>
      </c>
      <c r="P1798" s="66" t="s">
        <v>417</v>
      </c>
      <c r="Q1798" s="66">
        <v>9.0</v>
      </c>
      <c r="R1798" s="66">
        <v>2.0111114E7</v>
      </c>
      <c r="S1798" s="70">
        <v>1.0</v>
      </c>
      <c r="T1798" s="70">
        <v>0.0</v>
      </c>
      <c r="U1798" s="71" t="s">
        <v>2608</v>
      </c>
      <c r="V1798" s="71" t="s">
        <v>2609</v>
      </c>
      <c r="W1798" s="71" t="s">
        <v>49</v>
      </c>
      <c r="X1798" s="72"/>
      <c r="Y1798" s="65" t="s">
        <v>12</v>
      </c>
    </row>
    <row r="1799">
      <c r="A1799" s="66" t="s">
        <v>40</v>
      </c>
      <c r="B1799" s="66">
        <v>1755529.0</v>
      </c>
      <c r="C1799" s="66" t="s">
        <v>7065</v>
      </c>
      <c r="D1799" s="66" t="s">
        <v>106</v>
      </c>
      <c r="E1799" s="66" t="s">
        <v>7066</v>
      </c>
      <c r="F1799" s="66" t="s">
        <v>7067</v>
      </c>
      <c r="G1799" s="66">
        <v>124.0</v>
      </c>
      <c r="H1799" s="66">
        <v>2.0180413E7</v>
      </c>
      <c r="I1799" s="66">
        <v>0.0</v>
      </c>
      <c r="J1799" s="66">
        <v>3.0</v>
      </c>
      <c r="K1799" s="67"/>
      <c r="L1799" s="67"/>
      <c r="M1799" s="68" t="s">
        <v>7068</v>
      </c>
      <c r="N1799" s="66">
        <v>235959.0</v>
      </c>
      <c r="O1799" s="66">
        <v>2.0180413E7</v>
      </c>
      <c r="P1799" s="66" t="s">
        <v>480</v>
      </c>
      <c r="Q1799" s="66">
        <v>6.0</v>
      </c>
      <c r="R1799" s="66">
        <v>2.0180413E7</v>
      </c>
      <c r="S1799" s="70">
        <v>1.0</v>
      </c>
      <c r="T1799" s="70">
        <v>0.0</v>
      </c>
      <c r="U1799" s="71" t="s">
        <v>2608</v>
      </c>
      <c r="V1799" s="71" t="s">
        <v>2609</v>
      </c>
      <c r="W1799" s="71" t="s">
        <v>50</v>
      </c>
      <c r="X1799" s="72"/>
      <c r="Y1799" s="65" t="s">
        <v>14</v>
      </c>
    </row>
    <row r="1800">
      <c r="A1800" s="74" t="s">
        <v>24</v>
      </c>
      <c r="B1800" s="66">
        <v>4.3745963E7</v>
      </c>
      <c r="C1800" s="65" t="s">
        <v>660</v>
      </c>
      <c r="D1800" s="65" t="s">
        <v>106</v>
      </c>
      <c r="E1800" s="65" t="s">
        <v>661</v>
      </c>
      <c r="F1800" s="66" t="s">
        <v>7069</v>
      </c>
      <c r="G1800" s="66">
        <v>1642.0</v>
      </c>
      <c r="H1800" s="66">
        <v>2.0160205E7</v>
      </c>
      <c r="I1800" s="66">
        <v>0.0</v>
      </c>
      <c r="J1800" s="66">
        <v>13.0</v>
      </c>
      <c r="K1800" s="67"/>
      <c r="L1800" s="67"/>
      <c r="M1800" s="66" t="s">
        <v>121</v>
      </c>
      <c r="N1800" s="66">
        <v>235959.0</v>
      </c>
      <c r="O1800" s="66">
        <v>2.0160205E7</v>
      </c>
      <c r="P1800" s="66"/>
      <c r="Q1800" s="66">
        <v>118.0</v>
      </c>
      <c r="R1800" s="66">
        <v>2.0160205E7</v>
      </c>
      <c r="S1800" s="70">
        <v>1.0</v>
      </c>
      <c r="T1800" s="70">
        <v>0.0</v>
      </c>
      <c r="U1800" s="71" t="s">
        <v>2608</v>
      </c>
      <c r="V1800" s="71" t="s">
        <v>2609</v>
      </c>
      <c r="W1800" s="71" t="s">
        <v>49</v>
      </c>
      <c r="X1800" s="72"/>
      <c r="Y1800" s="65" t="s">
        <v>12</v>
      </c>
    </row>
    <row r="1801">
      <c r="A1801" s="66" t="s">
        <v>60</v>
      </c>
      <c r="B1801" s="66">
        <v>2.78771773E8</v>
      </c>
      <c r="C1801" s="66" t="s">
        <v>7070</v>
      </c>
      <c r="D1801" s="66" t="s">
        <v>149</v>
      </c>
      <c r="E1801" s="66" t="s">
        <v>7071</v>
      </c>
      <c r="F1801" s="66" t="s">
        <v>7072</v>
      </c>
      <c r="G1801" s="66">
        <v>333.0</v>
      </c>
      <c r="H1801" s="66">
        <v>2.0091208E7</v>
      </c>
      <c r="I1801" s="66">
        <v>0.0</v>
      </c>
      <c r="J1801" s="66">
        <v>1.0</v>
      </c>
      <c r="K1801" s="67"/>
      <c r="L1801" s="67"/>
      <c r="M1801" s="68" t="s">
        <v>7073</v>
      </c>
      <c r="N1801" s="66">
        <v>235959.0</v>
      </c>
      <c r="O1801" s="66">
        <v>2.0091208E7</v>
      </c>
      <c r="P1801" s="66"/>
      <c r="Q1801" s="66">
        <v>18.0</v>
      </c>
      <c r="R1801" s="66">
        <v>2.0091208E7</v>
      </c>
      <c r="S1801" s="69">
        <v>1.0</v>
      </c>
      <c r="T1801" s="69">
        <v>1.0</v>
      </c>
      <c r="U1801" s="71" t="s">
        <v>2608</v>
      </c>
      <c r="V1801" s="71" t="s">
        <v>2609</v>
      </c>
      <c r="W1801" s="71" t="s">
        <v>49</v>
      </c>
      <c r="X1801" s="72"/>
      <c r="Y1801" s="66" t="s">
        <v>18</v>
      </c>
    </row>
    <row r="1802">
      <c r="A1802" s="66" t="s">
        <v>68</v>
      </c>
      <c r="B1802" s="66">
        <v>6943217.0</v>
      </c>
      <c r="C1802" s="66" t="s">
        <v>7074</v>
      </c>
      <c r="D1802" s="66" t="s">
        <v>106</v>
      </c>
      <c r="E1802" s="66" t="s">
        <v>7075</v>
      </c>
      <c r="F1802" s="66" t="s">
        <v>7076</v>
      </c>
      <c r="G1802" s="66">
        <v>1382.0</v>
      </c>
      <c r="H1802" s="66">
        <v>2.0101124E7</v>
      </c>
      <c r="I1802" s="66">
        <v>0.0</v>
      </c>
      <c r="J1802" s="66">
        <v>15.0</v>
      </c>
      <c r="K1802" s="67"/>
      <c r="L1802" s="67"/>
      <c r="M1802" s="66" t="s">
        <v>121</v>
      </c>
      <c r="N1802" s="66">
        <v>235959.0</v>
      </c>
      <c r="O1802" s="66">
        <v>2.0101124E7</v>
      </c>
      <c r="P1802" s="67"/>
      <c r="Q1802" s="66">
        <v>88.0</v>
      </c>
      <c r="R1802" s="66">
        <v>2.0101124E7</v>
      </c>
      <c r="S1802" s="70">
        <v>1.0</v>
      </c>
      <c r="T1802" s="70">
        <v>0.0</v>
      </c>
      <c r="U1802" s="71" t="s">
        <v>2608</v>
      </c>
      <c r="V1802" s="71" t="s">
        <v>2609</v>
      </c>
      <c r="W1802" s="71" t="s">
        <v>50</v>
      </c>
      <c r="X1802" s="67"/>
      <c r="Y1802" s="65" t="s">
        <v>14</v>
      </c>
    </row>
    <row r="1803">
      <c r="A1803" s="66" t="s">
        <v>79</v>
      </c>
      <c r="B1803" s="66">
        <v>2.9255713E7</v>
      </c>
      <c r="C1803" s="66" t="s">
        <v>7077</v>
      </c>
      <c r="D1803" s="66" t="s">
        <v>112</v>
      </c>
      <c r="E1803" s="66" t="s">
        <v>7078</v>
      </c>
      <c r="F1803" s="66" t="s">
        <v>7079</v>
      </c>
      <c r="G1803" s="66">
        <v>118.0</v>
      </c>
      <c r="H1803" s="66">
        <v>2.009031E7</v>
      </c>
      <c r="I1803" s="66">
        <v>0.0</v>
      </c>
      <c r="J1803" s="66">
        <v>3.0</v>
      </c>
      <c r="K1803" s="67"/>
      <c r="L1803" s="67"/>
      <c r="M1803" s="68" t="s">
        <v>7080</v>
      </c>
      <c r="N1803" s="66">
        <v>235959.0</v>
      </c>
      <c r="O1803" s="66">
        <v>2.009031E7</v>
      </c>
      <c r="P1803" s="66" t="s">
        <v>1640</v>
      </c>
      <c r="Q1803" s="66">
        <v>8.0</v>
      </c>
      <c r="R1803" s="66">
        <v>2.009031E7</v>
      </c>
      <c r="S1803" s="70">
        <v>1.0</v>
      </c>
      <c r="T1803" s="70">
        <v>0.0</v>
      </c>
      <c r="U1803" s="71" t="s">
        <v>2608</v>
      </c>
      <c r="V1803" s="71" t="s">
        <v>2609</v>
      </c>
      <c r="W1803" s="71" t="s">
        <v>49</v>
      </c>
      <c r="X1803" s="72"/>
      <c r="Y1803" s="65" t="s">
        <v>12</v>
      </c>
    </row>
    <row r="1804">
      <c r="A1804" s="66" t="s">
        <v>60</v>
      </c>
      <c r="B1804" s="66">
        <v>1.65106761E8</v>
      </c>
      <c r="C1804" s="66" t="s">
        <v>7081</v>
      </c>
      <c r="D1804" s="66" t="s">
        <v>123</v>
      </c>
      <c r="E1804" s="66" t="s">
        <v>7082</v>
      </c>
      <c r="F1804" s="66" t="s">
        <v>7083</v>
      </c>
      <c r="G1804" s="66">
        <v>2931.0</v>
      </c>
      <c r="H1804" s="66">
        <v>2.0050713E7</v>
      </c>
      <c r="I1804" s="66">
        <v>0.0</v>
      </c>
      <c r="J1804" s="66">
        <v>1.0</v>
      </c>
      <c r="K1804" s="67"/>
      <c r="L1804" s="67"/>
      <c r="M1804" s="68" t="s">
        <v>7084</v>
      </c>
      <c r="N1804" s="66">
        <v>235959.0</v>
      </c>
      <c r="O1804" s="66">
        <v>2.0050713E7</v>
      </c>
      <c r="P1804" s="67"/>
      <c r="Q1804" s="66">
        <v>152.0</v>
      </c>
      <c r="R1804" s="66">
        <v>2.0050713E7</v>
      </c>
      <c r="S1804" s="70">
        <v>1.0</v>
      </c>
      <c r="T1804" s="70">
        <v>0.0</v>
      </c>
      <c r="U1804" s="71" t="s">
        <v>2608</v>
      </c>
      <c r="V1804" s="71" t="s">
        <v>2609</v>
      </c>
      <c r="W1804" s="71" t="s">
        <v>49</v>
      </c>
      <c r="X1804" s="72"/>
      <c r="Y1804" s="65" t="s">
        <v>12</v>
      </c>
    </row>
    <row r="1805">
      <c r="A1805" s="66" t="s">
        <v>79</v>
      </c>
      <c r="B1805" s="66">
        <v>1.47511412E8</v>
      </c>
      <c r="C1805" s="66" t="s">
        <v>7085</v>
      </c>
      <c r="D1805" s="66" t="s">
        <v>123</v>
      </c>
      <c r="E1805" s="66" t="s">
        <v>7086</v>
      </c>
      <c r="F1805" s="66" t="s">
        <v>7087</v>
      </c>
      <c r="G1805" s="66">
        <v>1201.0</v>
      </c>
      <c r="H1805" s="66">
        <v>2.0190919E7</v>
      </c>
      <c r="I1805" s="66">
        <v>0.0</v>
      </c>
      <c r="J1805" s="66">
        <v>21.0</v>
      </c>
      <c r="K1805" s="67"/>
      <c r="L1805" s="67"/>
      <c r="M1805" s="68" t="s">
        <v>7088</v>
      </c>
      <c r="N1805" s="66">
        <v>235959.0</v>
      </c>
      <c r="O1805" s="66">
        <v>2.0190919E7</v>
      </c>
      <c r="P1805" s="66" t="s">
        <v>7089</v>
      </c>
      <c r="Q1805" s="66">
        <v>61.0</v>
      </c>
      <c r="R1805" s="66">
        <v>2.0190919E7</v>
      </c>
      <c r="S1805" s="70">
        <v>1.0</v>
      </c>
      <c r="T1805" s="70">
        <v>0.0</v>
      </c>
      <c r="U1805" s="71" t="s">
        <v>2608</v>
      </c>
      <c r="V1805" s="71" t="s">
        <v>2609</v>
      </c>
      <c r="W1805" s="71" t="s">
        <v>49</v>
      </c>
      <c r="X1805" s="71"/>
      <c r="Y1805" s="65" t="s">
        <v>12</v>
      </c>
    </row>
    <row r="1806">
      <c r="A1806" s="66" t="s">
        <v>79</v>
      </c>
      <c r="B1806" s="66">
        <v>6.5382976E7</v>
      </c>
      <c r="C1806" s="66" t="s">
        <v>7090</v>
      </c>
      <c r="D1806" s="66" t="s">
        <v>112</v>
      </c>
      <c r="E1806" s="66" t="s">
        <v>7091</v>
      </c>
      <c r="F1806" s="66" t="s">
        <v>7092</v>
      </c>
      <c r="G1806" s="66">
        <v>296.0</v>
      </c>
      <c r="H1806" s="66">
        <v>2.0130219E7</v>
      </c>
      <c r="I1806" s="66">
        <v>0.0</v>
      </c>
      <c r="J1806" s="66">
        <v>10.0</v>
      </c>
      <c r="K1806" s="67"/>
      <c r="L1806" s="67"/>
      <c r="M1806" s="68" t="s">
        <v>7093</v>
      </c>
      <c r="N1806" s="66">
        <v>235959.0</v>
      </c>
      <c r="O1806" s="66">
        <v>2.0130219E7</v>
      </c>
      <c r="P1806" s="66" t="s">
        <v>7094</v>
      </c>
      <c r="Q1806" s="66">
        <v>18.0</v>
      </c>
      <c r="R1806" s="66">
        <v>2.0130219E7</v>
      </c>
      <c r="S1806" s="70">
        <v>1.0</v>
      </c>
      <c r="T1806" s="70">
        <v>0.0</v>
      </c>
      <c r="U1806" s="71" t="s">
        <v>2608</v>
      </c>
      <c r="V1806" s="71" t="s">
        <v>2609</v>
      </c>
      <c r="W1806" s="71" t="s">
        <v>49</v>
      </c>
      <c r="X1806" s="72"/>
      <c r="Y1806" s="65" t="s">
        <v>12</v>
      </c>
    </row>
    <row r="1807">
      <c r="A1807" s="68" t="s">
        <v>59</v>
      </c>
      <c r="B1807" s="66">
        <v>1.50075968E8</v>
      </c>
      <c r="C1807" s="66" t="s">
        <v>7095</v>
      </c>
      <c r="D1807" s="66" t="s">
        <v>123</v>
      </c>
      <c r="E1807" s="66" t="s">
        <v>7096</v>
      </c>
      <c r="F1807" s="66" t="s">
        <v>7097</v>
      </c>
      <c r="G1807" s="66">
        <v>226.0</v>
      </c>
      <c r="H1807" s="66">
        <v>2.0150214E7</v>
      </c>
      <c r="I1807" s="66">
        <v>0.0</v>
      </c>
      <c r="J1807" s="66">
        <v>1.0</v>
      </c>
      <c r="K1807" s="67"/>
      <c r="L1807" s="67"/>
      <c r="M1807" s="68" t="s">
        <v>7098</v>
      </c>
      <c r="N1807" s="66">
        <v>235959.0</v>
      </c>
      <c r="O1807" s="66">
        <v>2.0150214E7</v>
      </c>
      <c r="P1807" s="66"/>
      <c r="Q1807" s="66">
        <v>13.0</v>
      </c>
      <c r="R1807" s="66">
        <v>2.0150214E7</v>
      </c>
      <c r="S1807" s="70">
        <v>1.0</v>
      </c>
      <c r="T1807" s="70">
        <v>0.0</v>
      </c>
      <c r="U1807" s="71" t="s">
        <v>2608</v>
      </c>
      <c r="V1807" s="71" t="s">
        <v>2609</v>
      </c>
      <c r="W1807" s="71" t="s">
        <v>49</v>
      </c>
      <c r="X1807" s="72"/>
      <c r="Y1807" s="65" t="s">
        <v>12</v>
      </c>
    </row>
    <row r="1808">
      <c r="A1808" s="73" t="s">
        <v>60</v>
      </c>
      <c r="B1808" s="66">
        <v>1.89179546E8</v>
      </c>
      <c r="C1808" s="65" t="s">
        <v>7099</v>
      </c>
      <c r="D1808" s="65" t="s">
        <v>149</v>
      </c>
      <c r="E1808" s="65" t="s">
        <v>7100</v>
      </c>
      <c r="F1808" s="66" t="s">
        <v>7101</v>
      </c>
      <c r="G1808" s="66">
        <v>2186.0</v>
      </c>
      <c r="H1808" s="66">
        <v>2.0060501E7</v>
      </c>
      <c r="I1808" s="66">
        <v>0.0</v>
      </c>
      <c r="J1808" s="66">
        <v>1.0</v>
      </c>
      <c r="K1808" s="67"/>
      <c r="L1808" s="67"/>
      <c r="M1808" s="68" t="s">
        <v>7102</v>
      </c>
      <c r="N1808" s="66">
        <v>235959.0</v>
      </c>
      <c r="O1808" s="66">
        <v>2.0060501E7</v>
      </c>
      <c r="P1808" s="66"/>
      <c r="Q1808" s="66">
        <v>124.0</v>
      </c>
      <c r="R1808" s="66">
        <v>2.0060501E7</v>
      </c>
      <c r="S1808" s="69">
        <v>1.0</v>
      </c>
      <c r="T1808" s="69">
        <v>1.0</v>
      </c>
      <c r="U1808" s="71" t="s">
        <v>2608</v>
      </c>
      <c r="V1808" s="71" t="s">
        <v>2609</v>
      </c>
      <c r="W1808" s="71" t="s">
        <v>49</v>
      </c>
      <c r="X1808" s="72"/>
      <c r="Y1808" s="66" t="s">
        <v>18</v>
      </c>
    </row>
    <row r="1809">
      <c r="A1809" s="66" t="s">
        <v>40</v>
      </c>
      <c r="B1809" s="66">
        <v>8764796.0</v>
      </c>
      <c r="C1809" s="66" t="s">
        <v>7103</v>
      </c>
      <c r="D1809" s="66" t="s">
        <v>123</v>
      </c>
      <c r="E1809" s="66" t="s">
        <v>665</v>
      </c>
      <c r="F1809" s="66" t="s">
        <v>7104</v>
      </c>
      <c r="G1809" s="66">
        <v>2040.0</v>
      </c>
      <c r="H1809" s="66">
        <v>2.0190302E7</v>
      </c>
      <c r="I1809" s="66">
        <v>0.0</v>
      </c>
      <c r="J1809" s="66">
        <v>34.0</v>
      </c>
      <c r="K1809" s="67"/>
      <c r="L1809" s="67"/>
      <c r="M1809" s="68" t="s">
        <v>7105</v>
      </c>
      <c r="N1809" s="66">
        <v>235959.0</v>
      </c>
      <c r="O1809" s="66">
        <v>2.0190302E7</v>
      </c>
      <c r="P1809" s="66"/>
      <c r="Q1809" s="66">
        <v>128.0</v>
      </c>
      <c r="R1809" s="66">
        <v>2.0190302E7</v>
      </c>
      <c r="S1809" s="70">
        <v>1.0</v>
      </c>
      <c r="T1809" s="70">
        <v>0.0</v>
      </c>
      <c r="U1809" s="71" t="s">
        <v>2608</v>
      </c>
      <c r="V1809" s="71" t="s">
        <v>2609</v>
      </c>
      <c r="W1809" s="71" t="s">
        <v>49</v>
      </c>
      <c r="X1809" s="72"/>
      <c r="Y1809" s="65" t="s">
        <v>12</v>
      </c>
    </row>
    <row r="1810">
      <c r="A1810" s="68" t="s">
        <v>59</v>
      </c>
      <c r="B1810" s="66">
        <v>1.85606346E8</v>
      </c>
      <c r="C1810" s="66" t="s">
        <v>7106</v>
      </c>
      <c r="D1810" s="66" t="s">
        <v>123</v>
      </c>
      <c r="E1810" s="66" t="s">
        <v>7107</v>
      </c>
      <c r="F1810" s="66" t="s">
        <v>7108</v>
      </c>
      <c r="G1810" s="66">
        <v>190.0</v>
      </c>
      <c r="H1810" s="66">
        <v>2.0170815E7</v>
      </c>
      <c r="I1810" s="66">
        <v>0.0</v>
      </c>
      <c r="J1810" s="66">
        <v>3.0</v>
      </c>
      <c r="K1810" s="67"/>
      <c r="L1810" s="67"/>
      <c r="M1810" s="68" t="s">
        <v>7109</v>
      </c>
      <c r="N1810" s="66">
        <v>235959.0</v>
      </c>
      <c r="O1810" s="66">
        <v>2.0170815E7</v>
      </c>
      <c r="P1810" s="66"/>
      <c r="Q1810" s="66">
        <v>10.0</v>
      </c>
      <c r="R1810" s="66">
        <v>2.0170815E7</v>
      </c>
      <c r="S1810" s="70">
        <v>1.0</v>
      </c>
      <c r="T1810" s="70">
        <v>0.0</v>
      </c>
      <c r="U1810" s="71" t="s">
        <v>2608</v>
      </c>
      <c r="V1810" s="71" t="s">
        <v>2609</v>
      </c>
      <c r="W1810" s="71" t="s">
        <v>49</v>
      </c>
      <c r="X1810" s="72"/>
      <c r="Y1810" s="65" t="s">
        <v>12</v>
      </c>
    </row>
    <row r="1811">
      <c r="A1811" s="68" t="s">
        <v>24</v>
      </c>
      <c r="B1811" s="66">
        <v>2.6973845E7</v>
      </c>
      <c r="C1811" s="66" t="s">
        <v>7110</v>
      </c>
      <c r="D1811" s="66" t="s">
        <v>123</v>
      </c>
      <c r="E1811" s="66" t="s">
        <v>7111</v>
      </c>
      <c r="F1811" s="66" t="s">
        <v>7112</v>
      </c>
      <c r="G1811" s="66">
        <v>1247.0</v>
      </c>
      <c r="H1811" s="66">
        <v>2.0130508E7</v>
      </c>
      <c r="I1811" s="66">
        <v>0.0</v>
      </c>
      <c r="J1811" s="66">
        <v>7.0</v>
      </c>
      <c r="K1811" s="67"/>
      <c r="L1811" s="67"/>
      <c r="M1811" s="68" t="s">
        <v>7113</v>
      </c>
      <c r="N1811" s="66">
        <v>235959.0</v>
      </c>
      <c r="O1811" s="66">
        <v>2.0130508E7</v>
      </c>
      <c r="P1811" s="66" t="s">
        <v>239</v>
      </c>
      <c r="Q1811" s="66">
        <v>75.0</v>
      </c>
      <c r="R1811" s="66">
        <v>2.0130508E7</v>
      </c>
      <c r="S1811" s="70">
        <v>1.0</v>
      </c>
      <c r="T1811" s="70">
        <v>0.0</v>
      </c>
      <c r="U1811" s="71" t="s">
        <v>2608</v>
      </c>
      <c r="V1811" s="71" t="s">
        <v>2609</v>
      </c>
      <c r="W1811" s="71" t="s">
        <v>49</v>
      </c>
      <c r="X1811" s="72"/>
      <c r="Y1811" s="65" t="s">
        <v>12</v>
      </c>
    </row>
    <row r="1812">
      <c r="A1812" s="65" t="s">
        <v>60</v>
      </c>
      <c r="B1812" s="66">
        <v>3.72783969E8</v>
      </c>
      <c r="C1812" s="65" t="s">
        <v>7114</v>
      </c>
      <c r="D1812" s="65" t="s">
        <v>118</v>
      </c>
      <c r="E1812" s="65" t="s">
        <v>7115</v>
      </c>
      <c r="F1812" s="66" t="s">
        <v>7116</v>
      </c>
      <c r="G1812" s="66">
        <v>417.0</v>
      </c>
      <c r="H1812" s="66">
        <v>2.0150331E7</v>
      </c>
      <c r="I1812" s="66">
        <v>0.0</v>
      </c>
      <c r="J1812" s="66">
        <v>1.0</v>
      </c>
      <c r="K1812" s="67"/>
      <c r="L1812" s="67"/>
      <c r="M1812" s="68" t="s">
        <v>7117</v>
      </c>
      <c r="N1812" s="66">
        <v>235959.0</v>
      </c>
      <c r="O1812" s="66">
        <v>2.0150331E7</v>
      </c>
      <c r="P1812" s="66"/>
      <c r="Q1812" s="66">
        <v>22.0</v>
      </c>
      <c r="R1812" s="66">
        <v>2.0150331E7</v>
      </c>
      <c r="S1812" s="69">
        <v>1.0</v>
      </c>
      <c r="T1812" s="69">
        <v>1.0</v>
      </c>
      <c r="U1812" s="71" t="s">
        <v>2608</v>
      </c>
      <c r="V1812" s="71" t="s">
        <v>2609</v>
      </c>
      <c r="W1812" s="71" t="s">
        <v>49</v>
      </c>
      <c r="X1812" s="72"/>
      <c r="Y1812" s="66" t="s">
        <v>18</v>
      </c>
    </row>
    <row r="1813">
      <c r="A1813" s="68" t="s">
        <v>59</v>
      </c>
      <c r="B1813" s="66">
        <v>1.33491023E8</v>
      </c>
      <c r="C1813" s="66" t="s">
        <v>7118</v>
      </c>
      <c r="D1813" s="66" t="s">
        <v>112</v>
      </c>
      <c r="E1813" s="66" t="s">
        <v>669</v>
      </c>
      <c r="F1813" s="66" t="s">
        <v>670</v>
      </c>
      <c r="G1813" s="66">
        <v>108.0</v>
      </c>
      <c r="H1813" s="66">
        <v>2.0131015E7</v>
      </c>
      <c r="I1813" s="66">
        <v>0.0</v>
      </c>
      <c r="J1813" s="66">
        <v>1.0</v>
      </c>
      <c r="K1813" s="67"/>
      <c r="L1813" s="67"/>
      <c r="M1813" s="68" t="s">
        <v>7119</v>
      </c>
      <c r="N1813" s="66">
        <v>235959.0</v>
      </c>
      <c r="O1813" s="66">
        <v>2.0131015E7</v>
      </c>
      <c r="P1813" s="67"/>
      <c r="Q1813" s="66">
        <v>4.0</v>
      </c>
      <c r="R1813" s="66">
        <v>2.0131015E7</v>
      </c>
      <c r="S1813" s="70">
        <v>1.0</v>
      </c>
      <c r="T1813" s="70">
        <v>0.0</v>
      </c>
      <c r="U1813" s="71" t="s">
        <v>2608</v>
      </c>
      <c r="V1813" s="71" t="s">
        <v>2609</v>
      </c>
      <c r="W1813" s="71" t="s">
        <v>49</v>
      </c>
      <c r="X1813" s="72"/>
      <c r="Y1813" s="65" t="s">
        <v>12</v>
      </c>
    </row>
    <row r="1814">
      <c r="A1814" s="68" t="s">
        <v>59</v>
      </c>
      <c r="B1814" s="66">
        <v>1.1073248E8</v>
      </c>
      <c r="C1814" s="66" t="s">
        <v>7120</v>
      </c>
      <c r="D1814" s="66" t="s">
        <v>106</v>
      </c>
      <c r="E1814" s="66" t="s">
        <v>7121</v>
      </c>
      <c r="F1814" s="66" t="s">
        <v>7122</v>
      </c>
      <c r="G1814" s="66">
        <v>398.0</v>
      </c>
      <c r="H1814" s="66">
        <v>2.0111107E7</v>
      </c>
      <c r="I1814" s="66">
        <v>0.0</v>
      </c>
      <c r="J1814" s="66">
        <v>1.0</v>
      </c>
      <c r="K1814" s="67"/>
      <c r="L1814" s="67"/>
      <c r="M1814" s="68" t="s">
        <v>7123</v>
      </c>
      <c r="N1814" s="66">
        <v>235959.0</v>
      </c>
      <c r="O1814" s="66">
        <v>2.0111107E7</v>
      </c>
      <c r="P1814" s="66"/>
      <c r="Q1814" s="66">
        <v>22.0</v>
      </c>
      <c r="R1814" s="66">
        <v>2.0111107E7</v>
      </c>
      <c r="S1814" s="70">
        <v>1.0</v>
      </c>
      <c r="T1814" s="70">
        <v>0.0</v>
      </c>
      <c r="U1814" s="71" t="s">
        <v>2608</v>
      </c>
      <c r="V1814" s="71" t="s">
        <v>2609</v>
      </c>
      <c r="W1814" s="71" t="s">
        <v>49</v>
      </c>
      <c r="X1814" s="72"/>
      <c r="Y1814" s="65" t="s">
        <v>12</v>
      </c>
    </row>
    <row r="1815">
      <c r="A1815" s="66" t="s">
        <v>60</v>
      </c>
      <c r="B1815" s="66">
        <v>2.60901586E8</v>
      </c>
      <c r="C1815" s="66" t="s">
        <v>7124</v>
      </c>
      <c r="D1815" s="66" t="s">
        <v>413</v>
      </c>
      <c r="E1815" s="66" t="s">
        <v>7125</v>
      </c>
      <c r="F1815" s="66" t="s">
        <v>7126</v>
      </c>
      <c r="G1815" s="66">
        <v>761.0</v>
      </c>
      <c r="H1815" s="66">
        <v>2.0090226E7</v>
      </c>
      <c r="I1815" s="66">
        <v>0.0</v>
      </c>
      <c r="J1815" s="66">
        <v>2.0</v>
      </c>
      <c r="K1815" s="67"/>
      <c r="L1815" s="67"/>
      <c r="M1815" s="68" t="s">
        <v>7127</v>
      </c>
      <c r="N1815" s="66">
        <v>235959.0</v>
      </c>
      <c r="O1815" s="66">
        <v>2.0090226E7</v>
      </c>
      <c r="P1815" s="67"/>
      <c r="Q1815" s="66">
        <v>32.0</v>
      </c>
      <c r="R1815" s="66">
        <v>2.0090226E7</v>
      </c>
      <c r="S1815" s="70">
        <v>1.0</v>
      </c>
      <c r="T1815" s="70">
        <v>0.0</v>
      </c>
      <c r="U1815" s="71" t="s">
        <v>2608</v>
      </c>
      <c r="V1815" s="71" t="s">
        <v>2609</v>
      </c>
      <c r="W1815" s="71" t="s">
        <v>51</v>
      </c>
      <c r="X1815" s="72"/>
      <c r="Y1815" s="66" t="s">
        <v>16</v>
      </c>
    </row>
    <row r="1816">
      <c r="A1816" s="66" t="s">
        <v>40</v>
      </c>
      <c r="B1816" s="66">
        <v>3051247.0</v>
      </c>
      <c r="C1816" s="66" t="s">
        <v>7128</v>
      </c>
      <c r="D1816" s="66" t="s">
        <v>112</v>
      </c>
      <c r="E1816" s="66" t="s">
        <v>7129</v>
      </c>
      <c r="F1816" s="66" t="s">
        <v>7130</v>
      </c>
      <c r="G1816" s="66">
        <v>975.0</v>
      </c>
      <c r="H1816" s="66">
        <v>2.0180624E7</v>
      </c>
      <c r="I1816" s="66">
        <v>0.0</v>
      </c>
      <c r="J1816" s="66">
        <v>20.0</v>
      </c>
      <c r="K1816" s="67"/>
      <c r="L1816" s="67"/>
      <c r="M1816" s="68" t="s">
        <v>7131</v>
      </c>
      <c r="N1816" s="66">
        <v>235959.0</v>
      </c>
      <c r="O1816" s="66">
        <v>2.0180624E7</v>
      </c>
      <c r="P1816" s="66" t="s">
        <v>4425</v>
      </c>
      <c r="Q1816" s="66">
        <v>58.0</v>
      </c>
      <c r="R1816" s="66">
        <v>2.0180624E7</v>
      </c>
      <c r="S1816" s="70">
        <v>1.0</v>
      </c>
      <c r="T1816" s="70">
        <v>0.0</v>
      </c>
      <c r="U1816" s="71" t="s">
        <v>2608</v>
      </c>
      <c r="V1816" s="71" t="s">
        <v>2609</v>
      </c>
      <c r="W1816" s="71" t="s">
        <v>49</v>
      </c>
      <c r="X1816" s="72"/>
      <c r="Y1816" s="65" t="s">
        <v>12</v>
      </c>
    </row>
    <row r="1817">
      <c r="A1817" s="66" t="s">
        <v>79</v>
      </c>
      <c r="B1817" s="66">
        <v>1.25216466E8</v>
      </c>
      <c r="C1817" s="66" t="s">
        <v>7132</v>
      </c>
      <c r="D1817" s="66" t="s">
        <v>123</v>
      </c>
      <c r="E1817" s="66" t="s">
        <v>7133</v>
      </c>
      <c r="F1817" s="66" t="s">
        <v>7134</v>
      </c>
      <c r="G1817" s="66">
        <v>459.0</v>
      </c>
      <c r="H1817" s="66">
        <v>2.018013E7</v>
      </c>
      <c r="I1817" s="66">
        <v>0.0</v>
      </c>
      <c r="J1817" s="66">
        <v>12.0</v>
      </c>
      <c r="K1817" s="67"/>
      <c r="L1817" s="67"/>
      <c r="M1817" s="68" t="s">
        <v>7135</v>
      </c>
      <c r="N1817" s="66">
        <v>235959.0</v>
      </c>
      <c r="O1817" s="66">
        <v>2.018013E7</v>
      </c>
      <c r="P1817" s="66" t="s">
        <v>3382</v>
      </c>
      <c r="Q1817" s="66">
        <v>24.0</v>
      </c>
      <c r="R1817" s="66">
        <v>2.018013E7</v>
      </c>
      <c r="S1817" s="70">
        <v>1.0</v>
      </c>
      <c r="T1817" s="70">
        <v>0.0</v>
      </c>
      <c r="U1817" s="71" t="s">
        <v>2608</v>
      </c>
      <c r="V1817" s="71" t="s">
        <v>2609</v>
      </c>
      <c r="W1817" s="71" t="s">
        <v>49</v>
      </c>
      <c r="X1817" s="72"/>
      <c r="Y1817" s="65" t="s">
        <v>12</v>
      </c>
    </row>
    <row r="1818">
      <c r="A1818" s="73" t="s">
        <v>79</v>
      </c>
      <c r="B1818" s="66">
        <v>9.742331E7</v>
      </c>
      <c r="C1818" s="65" t="s">
        <v>7136</v>
      </c>
      <c r="D1818" s="65" t="s">
        <v>112</v>
      </c>
      <c r="E1818" s="65" t="s">
        <v>7137</v>
      </c>
      <c r="F1818" s="66" t="s">
        <v>7138</v>
      </c>
      <c r="G1818" s="66">
        <v>694.0</v>
      </c>
      <c r="H1818" s="66">
        <v>2.0151002E7</v>
      </c>
      <c r="I1818" s="66">
        <v>0.0</v>
      </c>
      <c r="J1818" s="66">
        <v>14.0</v>
      </c>
      <c r="K1818" s="67"/>
      <c r="L1818" s="67"/>
      <c r="M1818" s="68" t="s">
        <v>7139</v>
      </c>
      <c r="N1818" s="66">
        <v>235959.0</v>
      </c>
      <c r="O1818" s="66">
        <v>2.0151002E7</v>
      </c>
      <c r="P1818" s="66" t="s">
        <v>7140</v>
      </c>
      <c r="Q1818" s="66">
        <v>28.0</v>
      </c>
      <c r="R1818" s="66">
        <v>2.0151002E7</v>
      </c>
      <c r="S1818" s="70">
        <v>1.0</v>
      </c>
      <c r="T1818" s="70">
        <v>0.0</v>
      </c>
      <c r="U1818" s="71" t="s">
        <v>2608</v>
      </c>
      <c r="V1818" s="71" t="s">
        <v>2609</v>
      </c>
      <c r="W1818" s="71" t="s">
        <v>49</v>
      </c>
      <c r="X1818" s="72"/>
      <c r="Y1818" s="65" t="s">
        <v>12</v>
      </c>
    </row>
    <row r="1819">
      <c r="A1819" s="65" t="s">
        <v>23</v>
      </c>
      <c r="B1819" s="66">
        <v>6791732.0</v>
      </c>
      <c r="C1819" s="65" t="s">
        <v>7141</v>
      </c>
      <c r="D1819" s="65" t="s">
        <v>112</v>
      </c>
      <c r="E1819" s="65" t="s">
        <v>7142</v>
      </c>
      <c r="F1819" s="66" t="s">
        <v>7143</v>
      </c>
      <c r="G1819" s="66">
        <v>215.0</v>
      </c>
      <c r="H1819" s="66">
        <v>2.0151002E7</v>
      </c>
      <c r="I1819" s="66">
        <v>0.0</v>
      </c>
      <c r="J1819" s="66">
        <v>2.0</v>
      </c>
      <c r="K1819" s="67"/>
      <c r="L1819" s="67"/>
      <c r="M1819" s="66" t="s">
        <v>121</v>
      </c>
      <c r="N1819" s="66">
        <v>235959.0</v>
      </c>
      <c r="O1819" s="66">
        <v>2.0151002E7</v>
      </c>
      <c r="P1819" s="66"/>
      <c r="Q1819" s="66">
        <v>10.0</v>
      </c>
      <c r="R1819" s="66">
        <v>2.0151002E7</v>
      </c>
      <c r="S1819" s="70">
        <v>1.0</v>
      </c>
      <c r="T1819" s="70">
        <v>0.0</v>
      </c>
      <c r="U1819" s="71" t="s">
        <v>2608</v>
      </c>
      <c r="V1819" s="71" t="s">
        <v>2609</v>
      </c>
      <c r="W1819" s="71" t="s">
        <v>49</v>
      </c>
      <c r="X1819" s="72"/>
      <c r="Y1819" s="65" t="s">
        <v>12</v>
      </c>
    </row>
    <row r="1820">
      <c r="A1820" s="68" t="s">
        <v>24</v>
      </c>
      <c r="B1820" s="66">
        <v>5.4419926E7</v>
      </c>
      <c r="C1820" s="66" t="s">
        <v>7144</v>
      </c>
      <c r="D1820" s="66" t="s">
        <v>123</v>
      </c>
      <c r="E1820" s="66" t="s">
        <v>7145</v>
      </c>
      <c r="F1820" s="66" t="s">
        <v>7146</v>
      </c>
      <c r="G1820" s="66">
        <v>895.0</v>
      </c>
      <c r="H1820" s="66">
        <v>2.0180515E7</v>
      </c>
      <c r="I1820" s="66">
        <v>0.0</v>
      </c>
      <c r="J1820" s="66">
        <v>17.0</v>
      </c>
      <c r="K1820" s="67"/>
      <c r="L1820" s="67"/>
      <c r="M1820" s="68" t="s">
        <v>7147</v>
      </c>
      <c r="N1820" s="66">
        <v>235959.0</v>
      </c>
      <c r="O1820" s="66">
        <v>2.0180515E7</v>
      </c>
      <c r="P1820" s="66" t="s">
        <v>7148</v>
      </c>
      <c r="Q1820" s="66">
        <v>50.0</v>
      </c>
      <c r="R1820" s="66">
        <v>2.0180515E7</v>
      </c>
      <c r="S1820" s="70">
        <v>1.0</v>
      </c>
      <c r="T1820" s="70">
        <v>0.0</v>
      </c>
      <c r="U1820" s="71" t="s">
        <v>2608</v>
      </c>
      <c r="V1820" s="71" t="s">
        <v>2609</v>
      </c>
      <c r="W1820" s="71" t="s">
        <v>49</v>
      </c>
      <c r="X1820" s="72"/>
      <c r="Y1820" s="65" t="s">
        <v>12</v>
      </c>
    </row>
    <row r="1821">
      <c r="A1821" s="66" t="s">
        <v>79</v>
      </c>
      <c r="B1821" s="66">
        <v>1.06097578E8</v>
      </c>
      <c r="C1821" s="66" t="s">
        <v>7149</v>
      </c>
      <c r="D1821" s="66" t="s">
        <v>106</v>
      </c>
      <c r="E1821" s="66" t="s">
        <v>7150</v>
      </c>
      <c r="F1821" s="66" t="s">
        <v>7151</v>
      </c>
      <c r="G1821" s="66">
        <v>236.0</v>
      </c>
      <c r="H1821" s="66">
        <v>2.0160701E7</v>
      </c>
      <c r="I1821" s="66">
        <v>0.0</v>
      </c>
      <c r="J1821" s="66">
        <v>7.0</v>
      </c>
      <c r="K1821" s="67"/>
      <c r="L1821" s="67"/>
      <c r="M1821" s="68" t="s">
        <v>7152</v>
      </c>
      <c r="N1821" s="66">
        <v>235959.0</v>
      </c>
      <c r="O1821" s="66">
        <v>2.0160701E7</v>
      </c>
      <c r="P1821" s="66" t="s">
        <v>187</v>
      </c>
      <c r="Q1821" s="66">
        <v>17.0</v>
      </c>
      <c r="R1821" s="66">
        <v>2.0160701E7</v>
      </c>
      <c r="S1821" s="70">
        <v>1.0</v>
      </c>
      <c r="T1821" s="70">
        <v>0.0</v>
      </c>
      <c r="U1821" s="71" t="s">
        <v>2608</v>
      </c>
      <c r="V1821" s="71" t="s">
        <v>2609</v>
      </c>
      <c r="W1821" s="71" t="s">
        <v>49</v>
      </c>
      <c r="X1821" s="72"/>
      <c r="Y1821" s="65" t="s">
        <v>12</v>
      </c>
    </row>
    <row r="1822">
      <c r="A1822" s="65" t="s">
        <v>79</v>
      </c>
      <c r="B1822" s="66">
        <v>1.29779887E8</v>
      </c>
      <c r="C1822" s="65" t="s">
        <v>7153</v>
      </c>
      <c r="D1822" s="65" t="s">
        <v>112</v>
      </c>
      <c r="E1822" s="65" t="s">
        <v>7154</v>
      </c>
      <c r="F1822" s="66" t="s">
        <v>7155</v>
      </c>
      <c r="G1822" s="66">
        <v>3097.0</v>
      </c>
      <c r="H1822" s="66">
        <v>2.0180509E7</v>
      </c>
      <c r="I1822" s="66">
        <v>0.0</v>
      </c>
      <c r="J1822" s="66">
        <v>64.0</v>
      </c>
      <c r="K1822" s="67"/>
      <c r="L1822" s="67"/>
      <c r="M1822" s="68" t="s">
        <v>7156</v>
      </c>
      <c r="N1822" s="66">
        <v>235959.0</v>
      </c>
      <c r="O1822" s="66">
        <v>2.0180509E7</v>
      </c>
      <c r="P1822" s="66" t="s">
        <v>475</v>
      </c>
      <c r="Q1822" s="66">
        <v>151.0</v>
      </c>
      <c r="R1822" s="66">
        <v>2.0180509E7</v>
      </c>
      <c r="S1822" s="70">
        <v>1.0</v>
      </c>
      <c r="T1822" s="70">
        <v>0.0</v>
      </c>
      <c r="U1822" s="71" t="s">
        <v>2608</v>
      </c>
      <c r="V1822" s="71" t="s">
        <v>2609</v>
      </c>
      <c r="W1822" s="71" t="s">
        <v>49</v>
      </c>
      <c r="X1822" s="72"/>
      <c r="Y1822" s="65" t="s">
        <v>12</v>
      </c>
    </row>
    <row r="1823">
      <c r="A1823" s="66" t="s">
        <v>60</v>
      </c>
      <c r="B1823" s="66">
        <v>3.73066358E8</v>
      </c>
      <c r="C1823" s="66" t="s">
        <v>7157</v>
      </c>
      <c r="D1823" s="66" t="s">
        <v>106</v>
      </c>
      <c r="E1823" s="66" t="s">
        <v>7158</v>
      </c>
      <c r="F1823" s="66" t="s">
        <v>7159</v>
      </c>
      <c r="G1823" s="66">
        <v>304.0</v>
      </c>
      <c r="H1823" s="66">
        <v>2.0150305E7</v>
      </c>
      <c r="I1823" s="66">
        <v>0.0</v>
      </c>
      <c r="J1823" s="66">
        <v>1.0</v>
      </c>
      <c r="K1823" s="67"/>
      <c r="L1823" s="67"/>
      <c r="M1823" s="68" t="s">
        <v>7160</v>
      </c>
      <c r="N1823" s="66">
        <v>235959.0</v>
      </c>
      <c r="O1823" s="66">
        <v>2.0150305E7</v>
      </c>
      <c r="P1823" s="67"/>
      <c r="Q1823" s="66">
        <v>17.0</v>
      </c>
      <c r="R1823" s="66">
        <v>2.0150305E7</v>
      </c>
      <c r="S1823" s="70">
        <v>1.0</v>
      </c>
      <c r="T1823" s="70">
        <v>0.0</v>
      </c>
      <c r="U1823" s="71" t="s">
        <v>2608</v>
      </c>
      <c r="V1823" s="71" t="s">
        <v>2609</v>
      </c>
      <c r="W1823" s="71" t="s">
        <v>49</v>
      </c>
      <c r="X1823" s="71"/>
      <c r="Y1823" s="65" t="s">
        <v>12</v>
      </c>
    </row>
    <row r="1824">
      <c r="A1824" s="66" t="s">
        <v>79</v>
      </c>
      <c r="B1824" s="66">
        <v>9.4385584E7</v>
      </c>
      <c r="C1824" s="66" t="s">
        <v>7161</v>
      </c>
      <c r="D1824" s="66" t="s">
        <v>112</v>
      </c>
      <c r="E1824" s="66" t="s">
        <v>7162</v>
      </c>
      <c r="F1824" s="66" t="s">
        <v>7163</v>
      </c>
      <c r="G1824" s="66">
        <v>662.0</v>
      </c>
      <c r="H1824" s="66">
        <v>2.0150709E7</v>
      </c>
      <c r="I1824" s="66">
        <v>0.0</v>
      </c>
      <c r="J1824" s="66">
        <v>20.0</v>
      </c>
      <c r="K1824" s="67"/>
      <c r="L1824" s="67"/>
      <c r="M1824" s="68" t="s">
        <v>7164</v>
      </c>
      <c r="N1824" s="66">
        <v>235959.0</v>
      </c>
      <c r="O1824" s="66">
        <v>2.0150709E7</v>
      </c>
      <c r="P1824" s="66" t="s">
        <v>187</v>
      </c>
      <c r="Q1824" s="66">
        <v>48.0</v>
      </c>
      <c r="R1824" s="66">
        <v>2.0150709E7</v>
      </c>
      <c r="S1824" s="70">
        <v>1.0</v>
      </c>
      <c r="T1824" s="70">
        <v>0.0</v>
      </c>
      <c r="U1824" s="71" t="s">
        <v>2608</v>
      </c>
      <c r="V1824" s="71" t="s">
        <v>2609</v>
      </c>
      <c r="W1824" s="71" t="s">
        <v>49</v>
      </c>
      <c r="X1824" s="72"/>
      <c r="Y1824" s="65" t="s">
        <v>12</v>
      </c>
    </row>
    <row r="1825">
      <c r="A1825" s="68" t="s">
        <v>59</v>
      </c>
      <c r="B1825" s="66">
        <v>1.64683139E8</v>
      </c>
      <c r="C1825" s="66" t="s">
        <v>7165</v>
      </c>
      <c r="D1825" s="66" t="s">
        <v>123</v>
      </c>
      <c r="E1825" s="66" t="s">
        <v>7166</v>
      </c>
      <c r="F1825" s="66" t="s">
        <v>7167</v>
      </c>
      <c r="G1825" s="66">
        <v>271.0</v>
      </c>
      <c r="H1825" s="66">
        <v>2.0160208E7</v>
      </c>
      <c r="I1825" s="66">
        <v>0.0</v>
      </c>
      <c r="J1825" s="66">
        <v>2.0</v>
      </c>
      <c r="K1825" s="67"/>
      <c r="L1825" s="67"/>
      <c r="M1825" s="66" t="s">
        <v>121</v>
      </c>
      <c r="N1825" s="66">
        <v>235959.0</v>
      </c>
      <c r="O1825" s="66">
        <v>2.0160208E7</v>
      </c>
      <c r="P1825" s="66"/>
      <c r="Q1825" s="66">
        <v>13.0</v>
      </c>
      <c r="R1825" s="66">
        <v>2.0160208E7</v>
      </c>
      <c r="S1825" s="70">
        <v>1.0</v>
      </c>
      <c r="T1825" s="70">
        <v>0.0</v>
      </c>
      <c r="U1825" s="71" t="s">
        <v>2608</v>
      </c>
      <c r="V1825" s="71" t="s">
        <v>2609</v>
      </c>
      <c r="W1825" s="71" t="s">
        <v>49</v>
      </c>
      <c r="X1825" s="72"/>
      <c r="Y1825" s="65" t="s">
        <v>12</v>
      </c>
    </row>
    <row r="1826">
      <c r="A1826" s="66" t="s">
        <v>60</v>
      </c>
      <c r="B1826" s="66">
        <v>4.13315296E8</v>
      </c>
      <c r="C1826" s="66" t="s">
        <v>7168</v>
      </c>
      <c r="D1826" s="66" t="s">
        <v>123</v>
      </c>
      <c r="E1826" s="66" t="s">
        <v>7169</v>
      </c>
      <c r="F1826" s="66" t="s">
        <v>7170</v>
      </c>
      <c r="G1826" s="66">
        <v>359.0</v>
      </c>
      <c r="H1826" s="66">
        <v>2.0170601E7</v>
      </c>
      <c r="I1826" s="66">
        <v>0.0</v>
      </c>
      <c r="J1826" s="66">
        <v>1.0</v>
      </c>
      <c r="K1826" s="67"/>
      <c r="L1826" s="67"/>
      <c r="M1826" s="68" t="s">
        <v>7171</v>
      </c>
      <c r="N1826" s="66">
        <v>235959.0</v>
      </c>
      <c r="O1826" s="66">
        <v>2.0170601E7</v>
      </c>
      <c r="P1826" s="66"/>
      <c r="Q1826" s="66">
        <v>16.0</v>
      </c>
      <c r="R1826" s="66">
        <v>2.0170601E7</v>
      </c>
      <c r="S1826" s="70">
        <v>1.0</v>
      </c>
      <c r="T1826" s="70">
        <v>0.0</v>
      </c>
      <c r="U1826" s="71" t="s">
        <v>2608</v>
      </c>
      <c r="V1826" s="71" t="s">
        <v>2609</v>
      </c>
      <c r="W1826" s="71" t="s">
        <v>49</v>
      </c>
      <c r="X1826" s="72"/>
      <c r="Y1826" s="65" t="s">
        <v>12</v>
      </c>
    </row>
    <row r="1827">
      <c r="A1827" s="66" t="s">
        <v>60</v>
      </c>
      <c r="B1827" s="66">
        <v>2.65697943E8</v>
      </c>
      <c r="C1827" s="66" t="s">
        <v>7172</v>
      </c>
      <c r="D1827" s="66" t="s">
        <v>118</v>
      </c>
      <c r="E1827" s="66" t="s">
        <v>7173</v>
      </c>
      <c r="F1827" s="66" t="s">
        <v>7174</v>
      </c>
      <c r="G1827" s="66">
        <v>244.0</v>
      </c>
      <c r="H1827" s="66">
        <v>2.0090523E7</v>
      </c>
      <c r="I1827" s="66">
        <v>0.0</v>
      </c>
      <c r="J1827" s="66">
        <v>1.0</v>
      </c>
      <c r="K1827" s="67"/>
      <c r="L1827" s="67"/>
      <c r="M1827" s="68" t="s">
        <v>7175</v>
      </c>
      <c r="N1827" s="66">
        <v>235959.0</v>
      </c>
      <c r="O1827" s="66">
        <v>2.0090523E7</v>
      </c>
      <c r="P1827" s="66"/>
      <c r="Q1827" s="66">
        <v>14.0</v>
      </c>
      <c r="R1827" s="66">
        <v>2.0090523E7</v>
      </c>
      <c r="S1827" s="69">
        <v>1.0</v>
      </c>
      <c r="T1827" s="69">
        <v>1.0</v>
      </c>
      <c r="U1827" s="71" t="s">
        <v>2608</v>
      </c>
      <c r="V1827" s="71" t="s">
        <v>2609</v>
      </c>
      <c r="W1827" s="71" t="s">
        <v>49</v>
      </c>
      <c r="X1827" s="72"/>
      <c r="Y1827" s="66" t="s">
        <v>18</v>
      </c>
    </row>
    <row r="1828">
      <c r="A1828" s="73" t="s">
        <v>59</v>
      </c>
      <c r="B1828" s="66">
        <v>2.9923889E7</v>
      </c>
      <c r="C1828" s="65" t="s">
        <v>7176</v>
      </c>
      <c r="D1828" s="65" t="s">
        <v>118</v>
      </c>
      <c r="E1828" s="65" t="s">
        <v>7177</v>
      </c>
      <c r="F1828" s="66" t="s">
        <v>7178</v>
      </c>
      <c r="G1828" s="66">
        <v>298.0</v>
      </c>
      <c r="H1828" s="66">
        <v>2.0011002E7</v>
      </c>
      <c r="I1828" s="66">
        <v>0.0</v>
      </c>
      <c r="J1828" s="66">
        <v>1.0</v>
      </c>
      <c r="K1828" s="67"/>
      <c r="L1828" s="67"/>
      <c r="M1828" s="68" t="s">
        <v>7179</v>
      </c>
      <c r="N1828" s="66">
        <v>235959.0</v>
      </c>
      <c r="O1828" s="66">
        <v>2.0011002E7</v>
      </c>
      <c r="P1828" s="66"/>
      <c r="Q1828" s="66">
        <v>16.0</v>
      </c>
      <c r="R1828" s="66">
        <v>2.0011002E7</v>
      </c>
      <c r="S1828" s="69">
        <v>1.0</v>
      </c>
      <c r="T1828" s="69">
        <v>1.0</v>
      </c>
      <c r="U1828" s="71" t="s">
        <v>2608</v>
      </c>
      <c r="V1828" s="71" t="s">
        <v>2609</v>
      </c>
      <c r="W1828" s="71" t="s">
        <v>49</v>
      </c>
      <c r="X1828" s="72"/>
      <c r="Y1828" s="66" t="s">
        <v>18</v>
      </c>
    </row>
    <row r="1829">
      <c r="A1829" s="65" t="s">
        <v>69</v>
      </c>
      <c r="B1829" s="66">
        <v>1502020.0</v>
      </c>
      <c r="C1829" s="65" t="s">
        <v>7180</v>
      </c>
      <c r="D1829" s="65" t="s">
        <v>579</v>
      </c>
      <c r="E1829" s="65" t="s">
        <v>7181</v>
      </c>
      <c r="F1829" s="66" t="s">
        <v>7182</v>
      </c>
      <c r="G1829" s="66">
        <v>1762.0</v>
      </c>
      <c r="H1829" s="66">
        <v>2.0151114E7</v>
      </c>
      <c r="I1829" s="66">
        <v>0.0</v>
      </c>
      <c r="J1829" s="66">
        <v>10.0</v>
      </c>
      <c r="K1829" s="67"/>
      <c r="L1829" s="67"/>
      <c r="M1829" s="68" t="s">
        <v>7183</v>
      </c>
      <c r="N1829" s="66">
        <v>235959.0</v>
      </c>
      <c r="O1829" s="66">
        <v>2.0151114E7</v>
      </c>
      <c r="P1829" s="66" t="s">
        <v>7184</v>
      </c>
      <c r="Q1829" s="66">
        <v>93.0</v>
      </c>
      <c r="R1829" s="66">
        <v>2.0151114E7</v>
      </c>
      <c r="S1829" s="69">
        <v>1.0</v>
      </c>
      <c r="T1829" s="69">
        <v>1.0</v>
      </c>
      <c r="U1829" s="71" t="s">
        <v>2608</v>
      </c>
      <c r="V1829" s="71" t="s">
        <v>2609</v>
      </c>
      <c r="W1829" s="71" t="s">
        <v>51</v>
      </c>
      <c r="X1829" s="72"/>
      <c r="Y1829" s="65" t="s">
        <v>22</v>
      </c>
    </row>
    <row r="1830">
      <c r="A1830" s="66" t="s">
        <v>79</v>
      </c>
      <c r="B1830" s="66">
        <v>1.45988531E8</v>
      </c>
      <c r="C1830" s="66" t="s">
        <v>7185</v>
      </c>
      <c r="D1830" s="66" t="s">
        <v>112</v>
      </c>
      <c r="E1830" s="66" t="s">
        <v>7186</v>
      </c>
      <c r="F1830" s="66" t="s">
        <v>7187</v>
      </c>
      <c r="G1830" s="66">
        <v>157.0</v>
      </c>
      <c r="H1830" s="66">
        <v>2.0190806E7</v>
      </c>
      <c r="I1830" s="66">
        <v>0.0</v>
      </c>
      <c r="J1830" s="66">
        <v>4.0</v>
      </c>
      <c r="K1830" s="67"/>
      <c r="L1830" s="67"/>
      <c r="M1830" s="68" t="s">
        <v>7188</v>
      </c>
      <c r="N1830" s="66">
        <v>235959.0</v>
      </c>
      <c r="O1830" s="66">
        <v>2.0190806E7</v>
      </c>
      <c r="P1830" s="66" t="s">
        <v>7189</v>
      </c>
      <c r="Q1830" s="66">
        <v>8.0</v>
      </c>
      <c r="R1830" s="66">
        <v>2.0190806E7</v>
      </c>
      <c r="S1830" s="70">
        <v>1.0</v>
      </c>
      <c r="T1830" s="70">
        <v>0.0</v>
      </c>
      <c r="U1830" s="71" t="s">
        <v>2608</v>
      </c>
      <c r="V1830" s="71" t="s">
        <v>2609</v>
      </c>
      <c r="W1830" s="71" t="s">
        <v>49</v>
      </c>
      <c r="X1830" s="72"/>
      <c r="Y1830" s="65" t="s">
        <v>12</v>
      </c>
    </row>
    <row r="1831">
      <c r="A1831" s="73" t="s">
        <v>24</v>
      </c>
      <c r="B1831" s="66">
        <v>2.6475761E7</v>
      </c>
      <c r="C1831" s="65" t="s">
        <v>7190</v>
      </c>
      <c r="D1831" s="65" t="s">
        <v>112</v>
      </c>
      <c r="E1831" s="65" t="s">
        <v>7191</v>
      </c>
      <c r="F1831" s="66" t="s">
        <v>7192</v>
      </c>
      <c r="G1831" s="66">
        <v>342.0</v>
      </c>
      <c r="H1831" s="66">
        <v>2.0130416E7</v>
      </c>
      <c r="I1831" s="66">
        <v>0.0</v>
      </c>
      <c r="J1831" s="66">
        <v>6.0</v>
      </c>
      <c r="K1831" s="67"/>
      <c r="L1831" s="67"/>
      <c r="M1831" s="68" t="s">
        <v>7193</v>
      </c>
      <c r="N1831" s="66">
        <v>235959.0</v>
      </c>
      <c r="O1831" s="66">
        <v>2.0130416E7</v>
      </c>
      <c r="P1831" s="66" t="s">
        <v>1036</v>
      </c>
      <c r="Q1831" s="66">
        <v>23.0</v>
      </c>
      <c r="R1831" s="66">
        <v>2.0130416E7</v>
      </c>
      <c r="S1831" s="70">
        <v>1.0</v>
      </c>
      <c r="T1831" s="70">
        <v>0.0</v>
      </c>
      <c r="U1831" s="71" t="s">
        <v>2608</v>
      </c>
      <c r="V1831" s="71" t="s">
        <v>2609</v>
      </c>
      <c r="W1831" s="71" t="s">
        <v>49</v>
      </c>
      <c r="X1831" s="72"/>
      <c r="Y1831" s="65" t="s">
        <v>12</v>
      </c>
    </row>
    <row r="1832">
      <c r="A1832" s="66" t="s">
        <v>60</v>
      </c>
      <c r="B1832" s="66">
        <v>1.4958275E8</v>
      </c>
      <c r="C1832" s="66" t="s">
        <v>7194</v>
      </c>
      <c r="D1832" s="66" t="s">
        <v>423</v>
      </c>
      <c r="E1832" s="66" t="s">
        <v>7195</v>
      </c>
      <c r="F1832" s="66" t="s">
        <v>7196</v>
      </c>
      <c r="G1832" s="66">
        <v>1087.0</v>
      </c>
      <c r="H1832" s="66">
        <v>2.004122E7</v>
      </c>
      <c r="I1832" s="66">
        <v>0.0</v>
      </c>
      <c r="J1832" s="66">
        <v>1.0</v>
      </c>
      <c r="K1832" s="67"/>
      <c r="L1832" s="67"/>
      <c r="M1832" s="68" t="s">
        <v>7197</v>
      </c>
      <c r="N1832" s="66">
        <v>235959.0</v>
      </c>
      <c r="O1832" s="66">
        <v>2.004122E7</v>
      </c>
      <c r="P1832" s="66"/>
      <c r="Q1832" s="66">
        <v>63.0</v>
      </c>
      <c r="R1832" s="66">
        <v>2.004122E7</v>
      </c>
      <c r="S1832" s="70">
        <v>1.0</v>
      </c>
      <c r="T1832" s="70">
        <v>0.0</v>
      </c>
      <c r="U1832" s="71" t="s">
        <v>2608</v>
      </c>
      <c r="V1832" s="71" t="s">
        <v>2609</v>
      </c>
      <c r="W1832" s="71" t="s">
        <v>51</v>
      </c>
      <c r="X1832" s="72"/>
      <c r="Y1832" s="66" t="s">
        <v>16</v>
      </c>
    </row>
    <row r="1833">
      <c r="A1833" s="68" t="s">
        <v>59</v>
      </c>
      <c r="B1833" s="66">
        <v>1.97819315E8</v>
      </c>
      <c r="C1833" s="66" t="s">
        <v>7198</v>
      </c>
      <c r="D1833" s="66" t="s">
        <v>112</v>
      </c>
      <c r="E1833" s="66" t="s">
        <v>7199</v>
      </c>
      <c r="F1833" s="66" t="s">
        <v>7200</v>
      </c>
      <c r="G1833" s="66">
        <v>2855.0</v>
      </c>
      <c r="H1833" s="66">
        <v>2.0180708E7</v>
      </c>
      <c r="I1833" s="66">
        <v>0.0</v>
      </c>
      <c r="J1833" s="66">
        <v>54.0</v>
      </c>
      <c r="K1833" s="67"/>
      <c r="L1833" s="67"/>
      <c r="M1833" s="68" t="s">
        <v>7201</v>
      </c>
      <c r="N1833" s="66">
        <v>235959.0</v>
      </c>
      <c r="O1833" s="66">
        <v>2.0180708E7</v>
      </c>
      <c r="P1833" s="66" t="s">
        <v>732</v>
      </c>
      <c r="Q1833" s="66">
        <v>125.0</v>
      </c>
      <c r="R1833" s="66">
        <v>2.0180708E7</v>
      </c>
      <c r="S1833" s="70">
        <v>1.0</v>
      </c>
      <c r="T1833" s="70">
        <v>0.0</v>
      </c>
      <c r="U1833" s="71" t="s">
        <v>2608</v>
      </c>
      <c r="V1833" s="71" t="s">
        <v>2609</v>
      </c>
      <c r="W1833" s="71" t="s">
        <v>50</v>
      </c>
      <c r="X1833" s="71"/>
      <c r="Y1833" s="65" t="s">
        <v>14</v>
      </c>
    </row>
    <row r="1834">
      <c r="A1834" s="66" t="s">
        <v>60</v>
      </c>
      <c r="B1834" s="66">
        <v>4.26454006E8</v>
      </c>
      <c r="C1834" s="66" t="s">
        <v>7202</v>
      </c>
      <c r="D1834" s="66" t="s">
        <v>106</v>
      </c>
      <c r="E1834" s="66" t="s">
        <v>7203</v>
      </c>
      <c r="F1834" s="66" t="s">
        <v>7204</v>
      </c>
      <c r="G1834" s="66">
        <v>956.0</v>
      </c>
      <c r="H1834" s="66">
        <v>2.0180306E7</v>
      </c>
      <c r="I1834" s="66">
        <v>0.0</v>
      </c>
      <c r="J1834" s="66">
        <v>1.0</v>
      </c>
      <c r="K1834" s="67"/>
      <c r="L1834" s="67"/>
      <c r="M1834" s="68" t="s">
        <v>7205</v>
      </c>
      <c r="N1834" s="66">
        <v>235959.0</v>
      </c>
      <c r="O1834" s="66">
        <v>2.0180306E7</v>
      </c>
      <c r="P1834" s="66"/>
      <c r="Q1834" s="66">
        <v>41.0</v>
      </c>
      <c r="R1834" s="66">
        <v>2.0180306E7</v>
      </c>
      <c r="S1834" s="70">
        <v>1.0</v>
      </c>
      <c r="T1834" s="70">
        <v>0.0</v>
      </c>
      <c r="U1834" s="71" t="s">
        <v>2608</v>
      </c>
      <c r="V1834" s="71" t="s">
        <v>2609</v>
      </c>
      <c r="W1834" s="71" t="s">
        <v>49</v>
      </c>
      <c r="X1834" s="72"/>
      <c r="Y1834" s="65" t="s">
        <v>12</v>
      </c>
    </row>
    <row r="1835">
      <c r="A1835" s="66" t="s">
        <v>60</v>
      </c>
      <c r="B1835" s="66">
        <v>4.43638552E8</v>
      </c>
      <c r="C1835" s="66" t="s">
        <v>7206</v>
      </c>
      <c r="D1835" s="66" t="s">
        <v>118</v>
      </c>
      <c r="E1835" s="66" t="s">
        <v>7207</v>
      </c>
      <c r="F1835" s="66" t="s">
        <v>678</v>
      </c>
      <c r="G1835" s="66">
        <v>561.0</v>
      </c>
      <c r="H1835" s="66">
        <v>2.0190323E7</v>
      </c>
      <c r="I1835" s="66">
        <v>0.0</v>
      </c>
      <c r="J1835" s="66">
        <v>10.0</v>
      </c>
      <c r="K1835" s="67"/>
      <c r="L1835" s="67"/>
      <c r="M1835" s="66" t="s">
        <v>121</v>
      </c>
      <c r="N1835" s="66">
        <v>235959.0</v>
      </c>
      <c r="O1835" s="66">
        <v>2.0190323E7</v>
      </c>
      <c r="P1835" s="66"/>
      <c r="Q1835" s="66">
        <v>31.0</v>
      </c>
      <c r="R1835" s="66">
        <v>2.0190323E7</v>
      </c>
      <c r="S1835" s="69">
        <v>1.0</v>
      </c>
      <c r="T1835" s="69">
        <v>1.0</v>
      </c>
      <c r="U1835" s="71" t="s">
        <v>2608</v>
      </c>
      <c r="V1835" s="71" t="s">
        <v>2609</v>
      </c>
      <c r="W1835" s="71" t="s">
        <v>49</v>
      </c>
      <c r="X1835" s="72"/>
      <c r="Y1835" s="66" t="s">
        <v>18</v>
      </c>
    </row>
    <row r="1836">
      <c r="A1836" s="65" t="s">
        <v>79</v>
      </c>
      <c r="B1836" s="66">
        <v>1.14853284E8</v>
      </c>
      <c r="C1836" s="65" t="s">
        <v>7208</v>
      </c>
      <c r="D1836" s="65" t="s">
        <v>123</v>
      </c>
      <c r="E1836" s="65" t="s">
        <v>7209</v>
      </c>
      <c r="F1836" s="66" t="s">
        <v>7210</v>
      </c>
      <c r="G1836" s="66">
        <v>243.0</v>
      </c>
      <c r="H1836" s="66">
        <v>2.0170408E7</v>
      </c>
      <c r="I1836" s="66">
        <v>0.0</v>
      </c>
      <c r="J1836" s="66">
        <v>7.0</v>
      </c>
      <c r="K1836" s="67"/>
      <c r="L1836" s="67"/>
      <c r="M1836" s="68" t="s">
        <v>7211</v>
      </c>
      <c r="N1836" s="66">
        <v>235959.0</v>
      </c>
      <c r="O1836" s="66">
        <v>2.0170408E7</v>
      </c>
      <c r="P1836" s="66" t="s">
        <v>6146</v>
      </c>
      <c r="Q1836" s="66">
        <v>15.0</v>
      </c>
      <c r="R1836" s="66">
        <v>2.0170408E7</v>
      </c>
      <c r="S1836" s="70">
        <v>1.0</v>
      </c>
      <c r="T1836" s="70">
        <v>0.0</v>
      </c>
      <c r="U1836" s="71" t="s">
        <v>2608</v>
      </c>
      <c r="V1836" s="71" t="s">
        <v>2609</v>
      </c>
      <c r="W1836" s="71" t="s">
        <v>49</v>
      </c>
      <c r="X1836" s="72"/>
      <c r="Y1836" s="65" t="s">
        <v>12</v>
      </c>
    </row>
    <row r="1837">
      <c r="A1837" s="66" t="s">
        <v>60</v>
      </c>
      <c r="B1837" s="66">
        <v>1.84067566E8</v>
      </c>
      <c r="C1837" s="66" t="s">
        <v>7212</v>
      </c>
      <c r="D1837" s="66" t="s">
        <v>629</v>
      </c>
      <c r="E1837" s="66" t="s">
        <v>7213</v>
      </c>
      <c r="F1837" s="66" t="s">
        <v>7214</v>
      </c>
      <c r="G1837" s="66">
        <v>447.0</v>
      </c>
      <c r="H1837" s="66">
        <v>2.0060304E7</v>
      </c>
      <c r="I1837" s="66">
        <v>0.0</v>
      </c>
      <c r="J1837" s="66">
        <v>2.0</v>
      </c>
      <c r="K1837" s="67"/>
      <c r="L1837" s="67"/>
      <c r="M1837" s="68" t="s">
        <v>7215</v>
      </c>
      <c r="N1837" s="66">
        <v>235959.0</v>
      </c>
      <c r="O1837" s="66">
        <v>2.0060304E7</v>
      </c>
      <c r="P1837" s="67"/>
      <c r="Q1837" s="66">
        <v>25.0</v>
      </c>
      <c r="R1837" s="66">
        <v>2.0060304E7</v>
      </c>
      <c r="S1837" s="70">
        <v>1.0</v>
      </c>
      <c r="T1837" s="70">
        <v>0.0</v>
      </c>
      <c r="U1837" s="71" t="s">
        <v>2608</v>
      </c>
      <c r="V1837" s="71" t="s">
        <v>2609</v>
      </c>
      <c r="W1837" s="71" t="s">
        <v>51</v>
      </c>
      <c r="X1837" s="72"/>
      <c r="Y1837" s="66" t="s">
        <v>16</v>
      </c>
    </row>
    <row r="1838">
      <c r="A1838" s="66" t="s">
        <v>68</v>
      </c>
      <c r="B1838" s="66">
        <v>8322563.0</v>
      </c>
      <c r="C1838" s="66" t="s">
        <v>7216</v>
      </c>
      <c r="D1838" s="66" t="s">
        <v>629</v>
      </c>
      <c r="E1838" s="66" t="s">
        <v>7217</v>
      </c>
      <c r="F1838" s="66" t="s">
        <v>7218</v>
      </c>
      <c r="G1838" s="66">
        <v>676.0</v>
      </c>
      <c r="H1838" s="66">
        <v>2.0111109E7</v>
      </c>
      <c r="I1838" s="66">
        <v>0.0</v>
      </c>
      <c r="J1838" s="66">
        <v>12.0</v>
      </c>
      <c r="K1838" s="67"/>
      <c r="L1838" s="67"/>
      <c r="M1838" s="66" t="s">
        <v>121</v>
      </c>
      <c r="N1838" s="66">
        <v>235959.0</v>
      </c>
      <c r="O1838" s="66">
        <v>2.0111109E7</v>
      </c>
      <c r="P1838" s="66"/>
      <c r="Q1838" s="66">
        <v>36.0</v>
      </c>
      <c r="R1838" s="66">
        <v>2.0111109E7</v>
      </c>
      <c r="S1838" s="70">
        <v>1.0</v>
      </c>
      <c r="T1838" s="70">
        <v>0.0</v>
      </c>
      <c r="U1838" s="71" t="s">
        <v>2608</v>
      </c>
      <c r="V1838" s="71" t="s">
        <v>2609</v>
      </c>
      <c r="W1838" s="71" t="s">
        <v>51</v>
      </c>
      <c r="X1838" s="72"/>
      <c r="Y1838" s="66" t="s">
        <v>16</v>
      </c>
    </row>
    <row r="1839">
      <c r="A1839" s="73" t="s">
        <v>79</v>
      </c>
      <c r="B1839" s="66">
        <v>7.7533939E7</v>
      </c>
      <c r="C1839" s="65" t="s">
        <v>7219</v>
      </c>
      <c r="D1839" s="65" t="s">
        <v>123</v>
      </c>
      <c r="E1839" s="65" t="s">
        <v>7220</v>
      </c>
      <c r="F1839" s="66" t="s">
        <v>7221</v>
      </c>
      <c r="G1839" s="66">
        <v>1547.0</v>
      </c>
      <c r="H1839" s="66">
        <v>2.0140426E7</v>
      </c>
      <c r="I1839" s="66">
        <v>0.0</v>
      </c>
      <c r="J1839" s="66">
        <v>30.0</v>
      </c>
      <c r="K1839" s="67"/>
      <c r="L1839" s="67"/>
      <c r="M1839" s="68" t="s">
        <v>7222</v>
      </c>
      <c r="N1839" s="66">
        <v>235959.0</v>
      </c>
      <c r="O1839" s="66">
        <v>2.0140426E7</v>
      </c>
      <c r="P1839" s="66" t="s">
        <v>5212</v>
      </c>
      <c r="Q1839" s="66">
        <v>99.0</v>
      </c>
      <c r="R1839" s="66">
        <v>2.0140426E7</v>
      </c>
      <c r="S1839" s="70">
        <v>1.0</v>
      </c>
      <c r="T1839" s="70">
        <v>0.0</v>
      </c>
      <c r="U1839" s="71" t="s">
        <v>2608</v>
      </c>
      <c r="V1839" s="71" t="s">
        <v>2609</v>
      </c>
      <c r="W1839" s="71" t="s">
        <v>49</v>
      </c>
      <c r="X1839" s="72"/>
      <c r="Y1839" s="65" t="s">
        <v>12</v>
      </c>
    </row>
    <row r="1840">
      <c r="A1840" s="66" t="s">
        <v>69</v>
      </c>
      <c r="B1840" s="66">
        <v>8578598.0</v>
      </c>
      <c r="C1840" s="66" t="s">
        <v>7223</v>
      </c>
      <c r="D1840" s="66" t="s">
        <v>112</v>
      </c>
      <c r="E1840" s="66" t="s">
        <v>7224</v>
      </c>
      <c r="F1840" s="66" t="s">
        <v>7225</v>
      </c>
      <c r="G1840" s="66">
        <v>3378.0</v>
      </c>
      <c r="H1840" s="66">
        <v>2.0181104E7</v>
      </c>
      <c r="I1840" s="66">
        <v>0.0</v>
      </c>
      <c r="J1840" s="66">
        <v>30.0</v>
      </c>
      <c r="K1840" s="67"/>
      <c r="L1840" s="67"/>
      <c r="M1840" s="68" t="s">
        <v>7226</v>
      </c>
      <c r="N1840" s="66">
        <v>235959.0</v>
      </c>
      <c r="O1840" s="66">
        <v>2.0181104E7</v>
      </c>
      <c r="P1840" s="66" t="s">
        <v>2602</v>
      </c>
      <c r="Q1840" s="66">
        <v>159.0</v>
      </c>
      <c r="R1840" s="66">
        <v>2.0181104E7</v>
      </c>
      <c r="S1840" s="70">
        <v>1.0</v>
      </c>
      <c r="T1840" s="70">
        <v>0.0</v>
      </c>
      <c r="U1840" s="71" t="s">
        <v>2608</v>
      </c>
      <c r="V1840" s="71" t="s">
        <v>2609</v>
      </c>
      <c r="W1840" s="71" t="s">
        <v>49</v>
      </c>
      <c r="X1840" s="72"/>
      <c r="Y1840" s="65" t="s">
        <v>12</v>
      </c>
    </row>
    <row r="1841">
      <c r="A1841" s="68" t="s">
        <v>24</v>
      </c>
      <c r="B1841" s="66">
        <v>2.0950768E7</v>
      </c>
      <c r="C1841" s="66" t="s">
        <v>7227</v>
      </c>
      <c r="D1841" s="66" t="s">
        <v>164</v>
      </c>
      <c r="E1841" s="66" t="s">
        <v>7228</v>
      </c>
      <c r="F1841" s="66" t="s">
        <v>7229</v>
      </c>
      <c r="G1841" s="66">
        <v>400.0</v>
      </c>
      <c r="H1841" s="66">
        <v>2.0120521E7</v>
      </c>
      <c r="I1841" s="66">
        <v>0.0</v>
      </c>
      <c r="J1841" s="66">
        <v>7.0</v>
      </c>
      <c r="K1841" s="67"/>
      <c r="L1841" s="67"/>
      <c r="M1841" s="68" t="s">
        <v>7230</v>
      </c>
      <c r="N1841" s="66">
        <v>235959.0</v>
      </c>
      <c r="O1841" s="66">
        <v>2.0120521E7</v>
      </c>
      <c r="P1841" s="66" t="s">
        <v>7231</v>
      </c>
      <c r="Q1841" s="66">
        <v>18.0</v>
      </c>
      <c r="R1841" s="66">
        <v>2.0120521E7</v>
      </c>
      <c r="S1841" s="69">
        <v>1.0</v>
      </c>
      <c r="T1841" s="69">
        <v>1.0</v>
      </c>
      <c r="U1841" s="71" t="s">
        <v>2608</v>
      </c>
      <c r="V1841" s="71" t="s">
        <v>2609</v>
      </c>
      <c r="W1841" s="71" t="s">
        <v>49</v>
      </c>
      <c r="X1841" s="72"/>
      <c r="Y1841" s="66" t="s">
        <v>18</v>
      </c>
    </row>
    <row r="1842">
      <c r="A1842" s="66" t="s">
        <v>60</v>
      </c>
      <c r="B1842" s="66">
        <v>4.6611661E7</v>
      </c>
      <c r="C1842" s="66" t="s">
        <v>7232</v>
      </c>
      <c r="D1842" s="66" t="s">
        <v>106</v>
      </c>
      <c r="E1842" s="66" t="s">
        <v>7233</v>
      </c>
      <c r="F1842" s="66" t="s">
        <v>7234</v>
      </c>
      <c r="G1842" s="66">
        <v>1840.0</v>
      </c>
      <c r="H1842" s="66">
        <v>2.0010425E7</v>
      </c>
      <c r="I1842" s="66">
        <v>0.0</v>
      </c>
      <c r="J1842" s="66">
        <v>1.0</v>
      </c>
      <c r="K1842" s="67"/>
      <c r="L1842" s="67"/>
      <c r="M1842" s="68" t="s">
        <v>7235</v>
      </c>
      <c r="N1842" s="66">
        <v>235959.0</v>
      </c>
      <c r="O1842" s="66">
        <v>2.0010425E7</v>
      </c>
      <c r="P1842" s="67"/>
      <c r="Q1842" s="66">
        <v>72.0</v>
      </c>
      <c r="R1842" s="66">
        <v>2.0010425E7</v>
      </c>
      <c r="S1842" s="70">
        <v>1.0</v>
      </c>
      <c r="T1842" s="70">
        <v>0.0</v>
      </c>
      <c r="U1842" s="71" t="s">
        <v>2608</v>
      </c>
      <c r="V1842" s="71" t="s">
        <v>2609</v>
      </c>
      <c r="W1842" s="71" t="s">
        <v>49</v>
      </c>
      <c r="X1842" s="72"/>
      <c r="Y1842" s="65" t="s">
        <v>12</v>
      </c>
    </row>
    <row r="1843">
      <c r="A1843" s="66" t="s">
        <v>60</v>
      </c>
      <c r="B1843" s="66">
        <v>2.20946286E8</v>
      </c>
      <c r="C1843" s="66" t="s">
        <v>7236</v>
      </c>
      <c r="D1843" s="66" t="s">
        <v>118</v>
      </c>
      <c r="E1843" s="66" t="s">
        <v>7237</v>
      </c>
      <c r="F1843" s="66" t="s">
        <v>7238</v>
      </c>
      <c r="G1843" s="66">
        <v>354.0</v>
      </c>
      <c r="H1843" s="66">
        <v>2.0070815E7</v>
      </c>
      <c r="I1843" s="66">
        <v>0.0</v>
      </c>
      <c r="J1843" s="66">
        <v>1.0</v>
      </c>
      <c r="K1843" s="67"/>
      <c r="L1843" s="67"/>
      <c r="M1843" s="68" t="s">
        <v>7239</v>
      </c>
      <c r="N1843" s="66">
        <v>235959.0</v>
      </c>
      <c r="O1843" s="66">
        <v>2.0070815E7</v>
      </c>
      <c r="P1843" s="67"/>
      <c r="Q1843" s="66">
        <v>12.0</v>
      </c>
      <c r="R1843" s="66">
        <v>2.0070815E7</v>
      </c>
      <c r="S1843" s="69">
        <v>1.0</v>
      </c>
      <c r="T1843" s="69">
        <v>1.0</v>
      </c>
      <c r="U1843" s="71" t="s">
        <v>2608</v>
      </c>
      <c r="V1843" s="71" t="s">
        <v>2609</v>
      </c>
      <c r="W1843" s="71" t="s">
        <v>49</v>
      </c>
      <c r="X1843" s="72"/>
      <c r="Y1843" s="66" t="s">
        <v>18</v>
      </c>
    </row>
    <row r="1844">
      <c r="A1844" s="66" t="s">
        <v>60</v>
      </c>
      <c r="B1844" s="66">
        <v>1.87949349E8</v>
      </c>
      <c r="C1844" s="66" t="s">
        <v>7240</v>
      </c>
      <c r="D1844" s="66" t="s">
        <v>106</v>
      </c>
      <c r="E1844" s="66" t="s">
        <v>7241</v>
      </c>
      <c r="F1844" s="66" t="s">
        <v>7242</v>
      </c>
      <c r="G1844" s="66">
        <v>370.0</v>
      </c>
      <c r="H1844" s="66">
        <v>2.0060427E7</v>
      </c>
      <c r="I1844" s="66">
        <v>0.0</v>
      </c>
      <c r="J1844" s="66">
        <v>1.0</v>
      </c>
      <c r="K1844" s="67"/>
      <c r="L1844" s="67"/>
      <c r="M1844" s="68" t="s">
        <v>7243</v>
      </c>
      <c r="N1844" s="66">
        <v>235959.0</v>
      </c>
      <c r="O1844" s="66">
        <v>2.0060427E7</v>
      </c>
      <c r="P1844" s="66"/>
      <c r="Q1844" s="66">
        <v>18.0</v>
      </c>
      <c r="R1844" s="66">
        <v>2.0060427E7</v>
      </c>
      <c r="S1844" s="70">
        <v>1.0</v>
      </c>
      <c r="T1844" s="70">
        <v>0.0</v>
      </c>
      <c r="U1844" s="71" t="s">
        <v>2608</v>
      </c>
      <c r="V1844" s="71" t="s">
        <v>2609</v>
      </c>
      <c r="W1844" s="71" t="s">
        <v>49</v>
      </c>
      <c r="X1844" s="72"/>
      <c r="Y1844" s="65" t="s">
        <v>12</v>
      </c>
    </row>
    <row r="1845">
      <c r="A1845" s="66" t="s">
        <v>37</v>
      </c>
      <c r="B1845" s="66">
        <v>4.4647699E7</v>
      </c>
      <c r="C1845" s="66" t="s">
        <v>7244</v>
      </c>
      <c r="D1845" s="66" t="s">
        <v>112</v>
      </c>
      <c r="E1845" s="66" t="s">
        <v>7245</v>
      </c>
      <c r="F1845" s="66" t="s">
        <v>7246</v>
      </c>
      <c r="G1845" s="66">
        <v>1336.0</v>
      </c>
      <c r="H1845" s="66">
        <v>2.0170419E7</v>
      </c>
      <c r="I1845" s="66">
        <v>0.0</v>
      </c>
      <c r="J1845" s="66">
        <v>29.0</v>
      </c>
      <c r="K1845" s="67"/>
      <c r="L1845" s="67"/>
      <c r="M1845" s="68" t="s">
        <v>7247</v>
      </c>
      <c r="N1845" s="66">
        <v>235959.0</v>
      </c>
      <c r="O1845" s="66">
        <v>2.0170419E7</v>
      </c>
      <c r="P1845" s="66" t="s">
        <v>7248</v>
      </c>
      <c r="Q1845" s="66">
        <v>96.0</v>
      </c>
      <c r="R1845" s="66">
        <v>2.0170419E7</v>
      </c>
      <c r="S1845" s="69">
        <v>1.0</v>
      </c>
      <c r="T1845" s="69">
        <v>0.0</v>
      </c>
      <c r="U1845" s="71" t="s">
        <v>2608</v>
      </c>
      <c r="V1845" s="71" t="s">
        <v>2609</v>
      </c>
      <c r="W1845" s="71" t="s">
        <v>49</v>
      </c>
      <c r="X1845" s="72"/>
      <c r="Y1845" s="65" t="s">
        <v>12</v>
      </c>
    </row>
    <row r="1846">
      <c r="A1846" s="65" t="s">
        <v>60</v>
      </c>
      <c r="B1846" s="66">
        <v>2.22864835E8</v>
      </c>
      <c r="C1846" s="65" t="s">
        <v>7249</v>
      </c>
      <c r="D1846" s="65" t="s">
        <v>106</v>
      </c>
      <c r="E1846" s="65" t="s">
        <v>7250</v>
      </c>
      <c r="F1846" s="66" t="s">
        <v>7251</v>
      </c>
      <c r="G1846" s="66">
        <v>453.0</v>
      </c>
      <c r="H1846" s="66">
        <v>2.0070915E7</v>
      </c>
      <c r="I1846" s="66">
        <v>0.0</v>
      </c>
      <c r="J1846" s="66">
        <v>1.0</v>
      </c>
      <c r="K1846" s="67"/>
      <c r="L1846" s="67"/>
      <c r="M1846" s="68" t="s">
        <v>7252</v>
      </c>
      <c r="N1846" s="66">
        <v>235959.0</v>
      </c>
      <c r="O1846" s="66">
        <v>2.0070915E7</v>
      </c>
      <c r="P1846" s="66"/>
      <c r="Q1846" s="66">
        <v>18.0</v>
      </c>
      <c r="R1846" s="66">
        <v>2.0070915E7</v>
      </c>
      <c r="S1846" s="70">
        <v>1.0</v>
      </c>
      <c r="T1846" s="70">
        <v>0.0</v>
      </c>
      <c r="U1846" s="71" t="s">
        <v>2608</v>
      </c>
      <c r="V1846" s="71" t="s">
        <v>2609</v>
      </c>
      <c r="W1846" s="71" t="s">
        <v>49</v>
      </c>
      <c r="X1846" s="72"/>
      <c r="Y1846" s="65" t="s">
        <v>12</v>
      </c>
    </row>
    <row r="1847">
      <c r="A1847" s="74" t="s">
        <v>24</v>
      </c>
      <c r="B1847" s="66">
        <v>6.6757373E7</v>
      </c>
      <c r="C1847" s="65" t="s">
        <v>7253</v>
      </c>
      <c r="D1847" s="65" t="s">
        <v>312</v>
      </c>
      <c r="E1847" s="65" t="s">
        <v>7254</v>
      </c>
      <c r="F1847" s="66" t="s">
        <v>7255</v>
      </c>
      <c r="G1847" s="66">
        <v>355.0</v>
      </c>
      <c r="H1847" s="66">
        <v>2.0191107E7</v>
      </c>
      <c r="I1847" s="66">
        <v>0.0</v>
      </c>
      <c r="J1847" s="66">
        <v>14.0</v>
      </c>
      <c r="K1847" s="67"/>
      <c r="L1847" s="67"/>
      <c r="M1847" s="68" t="s">
        <v>7256</v>
      </c>
      <c r="N1847" s="66">
        <v>235959.0</v>
      </c>
      <c r="O1847" s="66">
        <v>2.0191107E7</v>
      </c>
      <c r="P1847" s="66" t="s">
        <v>348</v>
      </c>
      <c r="Q1847" s="66">
        <v>16.0</v>
      </c>
      <c r="R1847" s="66">
        <v>2.0191107E7</v>
      </c>
      <c r="S1847" s="70">
        <v>1.0</v>
      </c>
      <c r="T1847" s="70">
        <v>0.0</v>
      </c>
      <c r="U1847" s="71" t="s">
        <v>2608</v>
      </c>
      <c r="V1847" s="71" t="s">
        <v>2609</v>
      </c>
      <c r="W1847" s="71" t="s">
        <v>51</v>
      </c>
      <c r="X1847" s="72"/>
      <c r="Y1847" s="66" t="s">
        <v>16</v>
      </c>
    </row>
    <row r="1848">
      <c r="A1848" s="66" t="s">
        <v>60</v>
      </c>
      <c r="B1848" s="66">
        <v>1.50518528E8</v>
      </c>
      <c r="C1848" s="66" t="s">
        <v>7257</v>
      </c>
      <c r="D1848" s="66" t="s">
        <v>112</v>
      </c>
      <c r="E1848" s="66" t="s">
        <v>7258</v>
      </c>
      <c r="F1848" s="66" t="s">
        <v>7259</v>
      </c>
      <c r="G1848" s="66">
        <v>228.0</v>
      </c>
      <c r="H1848" s="66">
        <v>2.0041202E7</v>
      </c>
      <c r="I1848" s="66">
        <v>0.0</v>
      </c>
      <c r="J1848" s="66">
        <v>1.0</v>
      </c>
      <c r="K1848" s="67"/>
      <c r="L1848" s="67"/>
      <c r="M1848" s="68" t="s">
        <v>7260</v>
      </c>
      <c r="N1848" s="66">
        <v>235959.0</v>
      </c>
      <c r="O1848" s="66">
        <v>2.0041202E7</v>
      </c>
      <c r="P1848" s="66"/>
      <c r="Q1848" s="66">
        <v>11.0</v>
      </c>
      <c r="R1848" s="66">
        <v>2.0041202E7</v>
      </c>
      <c r="S1848" s="70">
        <v>1.0</v>
      </c>
      <c r="T1848" s="70">
        <v>0.0</v>
      </c>
      <c r="U1848" s="71" t="s">
        <v>2608</v>
      </c>
      <c r="V1848" s="71" t="s">
        <v>2609</v>
      </c>
      <c r="W1848" s="71" t="s">
        <v>49</v>
      </c>
      <c r="X1848" s="72"/>
      <c r="Y1848" s="65" t="s">
        <v>12</v>
      </c>
    </row>
    <row r="1849">
      <c r="A1849" s="66" t="s">
        <v>60</v>
      </c>
      <c r="B1849" s="66">
        <v>2.27240716E8</v>
      </c>
      <c r="C1849" s="66" t="s">
        <v>7261</v>
      </c>
      <c r="D1849" s="66" t="s">
        <v>106</v>
      </c>
      <c r="E1849" s="66" t="s">
        <v>7262</v>
      </c>
      <c r="F1849" s="66" t="s">
        <v>7263</v>
      </c>
      <c r="G1849" s="66">
        <v>622.0</v>
      </c>
      <c r="H1849" s="66">
        <v>2.0071107E7</v>
      </c>
      <c r="I1849" s="66">
        <v>0.0</v>
      </c>
      <c r="J1849" s="66">
        <v>2.0</v>
      </c>
      <c r="K1849" s="67"/>
      <c r="L1849" s="67"/>
      <c r="M1849" s="68" t="s">
        <v>7264</v>
      </c>
      <c r="N1849" s="66">
        <v>235959.0</v>
      </c>
      <c r="O1849" s="66">
        <v>2.0071107E7</v>
      </c>
      <c r="P1849" s="67"/>
      <c r="Q1849" s="66">
        <v>27.0</v>
      </c>
      <c r="R1849" s="66">
        <v>2.0071107E7</v>
      </c>
      <c r="S1849" s="70">
        <v>1.0</v>
      </c>
      <c r="T1849" s="70">
        <v>0.0</v>
      </c>
      <c r="U1849" s="71" t="s">
        <v>2608</v>
      </c>
      <c r="V1849" s="71" t="s">
        <v>2609</v>
      </c>
      <c r="W1849" s="71" t="s">
        <v>49</v>
      </c>
      <c r="X1849" s="72"/>
      <c r="Y1849" s="65" t="s">
        <v>12</v>
      </c>
    </row>
    <row r="1850">
      <c r="A1850" s="73" t="s">
        <v>59</v>
      </c>
      <c r="B1850" s="66">
        <v>1.67795672E8</v>
      </c>
      <c r="C1850" s="65" t="s">
        <v>7265</v>
      </c>
      <c r="D1850" s="65" t="s">
        <v>139</v>
      </c>
      <c r="E1850" s="65" t="s">
        <v>7266</v>
      </c>
      <c r="F1850" s="66" t="s">
        <v>7267</v>
      </c>
      <c r="G1850" s="66">
        <v>1093.0</v>
      </c>
      <c r="H1850" s="66">
        <v>2.0160523E7</v>
      </c>
      <c r="I1850" s="66">
        <v>0.0</v>
      </c>
      <c r="J1850" s="66">
        <v>17.0</v>
      </c>
      <c r="K1850" s="67"/>
      <c r="L1850" s="67"/>
      <c r="M1850" s="68" t="s">
        <v>7268</v>
      </c>
      <c r="N1850" s="66">
        <v>235959.0</v>
      </c>
      <c r="O1850" s="66">
        <v>2.0160523E7</v>
      </c>
      <c r="P1850" s="66" t="s">
        <v>7269</v>
      </c>
      <c r="Q1850" s="66">
        <v>49.0</v>
      </c>
      <c r="R1850" s="66">
        <v>2.0160523E7</v>
      </c>
      <c r="S1850" s="70">
        <v>1.0</v>
      </c>
      <c r="T1850" s="70">
        <v>0.0</v>
      </c>
      <c r="U1850" s="71" t="s">
        <v>2608</v>
      </c>
      <c r="V1850" s="71" t="s">
        <v>2609</v>
      </c>
      <c r="W1850" s="71" t="s">
        <v>51</v>
      </c>
      <c r="X1850" s="72"/>
      <c r="Y1850" s="66" t="s">
        <v>16</v>
      </c>
    </row>
    <row r="1851">
      <c r="A1851" s="65" t="s">
        <v>79</v>
      </c>
      <c r="B1851" s="66">
        <v>1.13542838E8</v>
      </c>
      <c r="C1851" s="65" t="s">
        <v>7270</v>
      </c>
      <c r="D1851" s="65" t="s">
        <v>258</v>
      </c>
      <c r="E1851" s="65" t="s">
        <v>7271</v>
      </c>
      <c r="F1851" s="66" t="s">
        <v>7272</v>
      </c>
      <c r="G1851" s="66">
        <v>601.0</v>
      </c>
      <c r="H1851" s="66">
        <v>2.0170316E7</v>
      </c>
      <c r="I1851" s="66">
        <v>0.0</v>
      </c>
      <c r="J1851" s="66">
        <v>8.0</v>
      </c>
      <c r="K1851" s="67"/>
      <c r="L1851" s="67"/>
      <c r="M1851" s="68" t="s">
        <v>7273</v>
      </c>
      <c r="N1851" s="66">
        <v>235959.0</v>
      </c>
      <c r="O1851" s="66">
        <v>2.0170316E7</v>
      </c>
      <c r="P1851" s="66" t="s">
        <v>7274</v>
      </c>
      <c r="Q1851" s="66">
        <v>21.0</v>
      </c>
      <c r="R1851" s="66">
        <v>2.0170316E7</v>
      </c>
      <c r="S1851" s="70">
        <v>1.0</v>
      </c>
      <c r="T1851" s="70">
        <v>0.0</v>
      </c>
      <c r="U1851" s="71" t="s">
        <v>2608</v>
      </c>
      <c r="V1851" s="71" t="s">
        <v>2609</v>
      </c>
      <c r="W1851" s="71" t="s">
        <v>51</v>
      </c>
      <c r="X1851" s="72"/>
      <c r="Y1851" s="66" t="s">
        <v>16</v>
      </c>
    </row>
    <row r="1852">
      <c r="A1852" s="66" t="s">
        <v>60</v>
      </c>
      <c r="B1852" s="66">
        <v>4070239.0</v>
      </c>
      <c r="C1852" s="66" t="s">
        <v>7275</v>
      </c>
      <c r="D1852" s="66" t="s">
        <v>112</v>
      </c>
      <c r="E1852" s="66" t="s">
        <v>7276</v>
      </c>
      <c r="F1852" s="66" t="s">
        <v>7277</v>
      </c>
      <c r="G1852" s="66">
        <v>208.0</v>
      </c>
      <c r="H1852" s="66">
        <v>1.9991212E7</v>
      </c>
      <c r="I1852" s="66">
        <v>0.0</v>
      </c>
      <c r="J1852" s="66">
        <v>1.0</v>
      </c>
      <c r="K1852" s="67"/>
      <c r="L1852" s="67"/>
      <c r="M1852" s="68" t="s">
        <v>7278</v>
      </c>
      <c r="N1852" s="66">
        <v>235959.0</v>
      </c>
      <c r="O1852" s="66">
        <v>1.9991212E7</v>
      </c>
      <c r="P1852" s="67"/>
      <c r="Q1852" s="66">
        <v>11.0</v>
      </c>
      <c r="R1852" s="66">
        <v>1.9991212E7</v>
      </c>
      <c r="S1852" s="70">
        <v>1.0</v>
      </c>
      <c r="T1852" s="70">
        <v>0.0</v>
      </c>
      <c r="U1852" s="71" t="s">
        <v>2608</v>
      </c>
      <c r="V1852" s="71" t="s">
        <v>2609</v>
      </c>
      <c r="W1852" s="71" t="s">
        <v>49</v>
      </c>
      <c r="X1852" s="72"/>
      <c r="Y1852" s="65" t="s">
        <v>12</v>
      </c>
    </row>
    <row r="1853">
      <c r="A1853" s="66" t="s">
        <v>79</v>
      </c>
      <c r="B1853" s="66">
        <v>3.2962441E7</v>
      </c>
      <c r="C1853" s="66" t="s">
        <v>7279</v>
      </c>
      <c r="D1853" s="66" t="s">
        <v>123</v>
      </c>
      <c r="E1853" s="66" t="s">
        <v>7280</v>
      </c>
      <c r="F1853" s="66" t="s">
        <v>7281</v>
      </c>
      <c r="G1853" s="66">
        <v>241.0</v>
      </c>
      <c r="H1853" s="66">
        <v>2.0090907E7</v>
      </c>
      <c r="I1853" s="66">
        <v>0.0</v>
      </c>
      <c r="J1853" s="66">
        <v>3.0</v>
      </c>
      <c r="K1853" s="67"/>
      <c r="L1853" s="67"/>
      <c r="M1853" s="68" t="s">
        <v>7282</v>
      </c>
      <c r="N1853" s="66">
        <v>235959.0</v>
      </c>
      <c r="O1853" s="66">
        <v>2.0090907E7</v>
      </c>
      <c r="P1853" s="66"/>
      <c r="Q1853" s="66">
        <v>10.0</v>
      </c>
      <c r="R1853" s="66">
        <v>2.0090907E7</v>
      </c>
      <c r="S1853" s="70">
        <v>1.0</v>
      </c>
      <c r="T1853" s="70">
        <v>0.0</v>
      </c>
      <c r="U1853" s="71" t="s">
        <v>2608</v>
      </c>
      <c r="V1853" s="71" t="s">
        <v>2609</v>
      </c>
      <c r="W1853" s="71" t="s">
        <v>49</v>
      </c>
      <c r="X1853" s="72"/>
      <c r="Y1853" s="65" t="s">
        <v>12</v>
      </c>
    </row>
    <row r="1854">
      <c r="A1854" s="66" t="s">
        <v>79</v>
      </c>
      <c r="B1854" s="66">
        <v>5.6354746E7</v>
      </c>
      <c r="C1854" s="66" t="s">
        <v>7283</v>
      </c>
      <c r="D1854" s="66" t="s">
        <v>112</v>
      </c>
      <c r="E1854" s="66" t="s">
        <v>7284</v>
      </c>
      <c r="F1854" s="66" t="s">
        <v>7285</v>
      </c>
      <c r="G1854" s="66">
        <v>1177.0</v>
      </c>
      <c r="H1854" s="66">
        <v>2.0120311E7</v>
      </c>
      <c r="I1854" s="66">
        <v>0.0</v>
      </c>
      <c r="J1854" s="66">
        <v>35.0</v>
      </c>
      <c r="K1854" s="67"/>
      <c r="L1854" s="67"/>
      <c r="M1854" s="68" t="s">
        <v>7286</v>
      </c>
      <c r="N1854" s="66">
        <v>235959.0</v>
      </c>
      <c r="O1854" s="66">
        <v>2.0120311E7</v>
      </c>
      <c r="P1854" s="66" t="s">
        <v>187</v>
      </c>
      <c r="Q1854" s="66">
        <v>82.0</v>
      </c>
      <c r="R1854" s="66">
        <v>2.0120311E7</v>
      </c>
      <c r="S1854" s="70">
        <v>1.0</v>
      </c>
      <c r="T1854" s="70">
        <v>0.0</v>
      </c>
      <c r="U1854" s="71" t="s">
        <v>2608</v>
      </c>
      <c r="V1854" s="71" t="s">
        <v>2609</v>
      </c>
      <c r="W1854" s="71" t="s">
        <v>49</v>
      </c>
      <c r="X1854" s="72"/>
      <c r="Y1854" s="65" t="s">
        <v>12</v>
      </c>
    </row>
    <row r="1855">
      <c r="A1855" s="68" t="s">
        <v>59</v>
      </c>
      <c r="B1855" s="66">
        <v>1.25568497E8</v>
      </c>
      <c r="C1855" s="66" t="s">
        <v>7287</v>
      </c>
      <c r="D1855" s="66" t="s">
        <v>123</v>
      </c>
      <c r="E1855" s="66" t="s">
        <v>7288</v>
      </c>
      <c r="F1855" s="66" t="s">
        <v>7289</v>
      </c>
      <c r="G1855" s="66">
        <v>208.0</v>
      </c>
      <c r="H1855" s="66">
        <v>2.0130114E7</v>
      </c>
      <c r="I1855" s="66">
        <v>0.0</v>
      </c>
      <c r="J1855" s="66">
        <v>1.0</v>
      </c>
      <c r="K1855" s="67"/>
      <c r="L1855" s="67"/>
      <c r="M1855" s="68" t="s">
        <v>7290</v>
      </c>
      <c r="N1855" s="66">
        <v>235959.0</v>
      </c>
      <c r="O1855" s="66">
        <v>2.0130114E7</v>
      </c>
      <c r="P1855" s="66"/>
      <c r="Q1855" s="66">
        <v>11.0</v>
      </c>
      <c r="R1855" s="66">
        <v>2.0130114E7</v>
      </c>
      <c r="S1855" s="70">
        <v>1.0</v>
      </c>
      <c r="T1855" s="70">
        <v>0.0</v>
      </c>
      <c r="U1855" s="71" t="s">
        <v>2608</v>
      </c>
      <c r="V1855" s="71" t="s">
        <v>2609</v>
      </c>
      <c r="W1855" s="71" t="s">
        <v>49</v>
      </c>
      <c r="X1855" s="72"/>
      <c r="Y1855" s="65" t="s">
        <v>12</v>
      </c>
    </row>
    <row r="1856">
      <c r="A1856" s="66" t="s">
        <v>30</v>
      </c>
      <c r="B1856" s="66">
        <v>172431.0</v>
      </c>
      <c r="C1856" s="66" t="s">
        <v>7291</v>
      </c>
      <c r="D1856" s="66" t="s">
        <v>123</v>
      </c>
      <c r="E1856" s="66" t="s">
        <v>7292</v>
      </c>
      <c r="F1856" s="66" t="s">
        <v>7293</v>
      </c>
      <c r="G1856" s="66">
        <v>136.0</v>
      </c>
      <c r="H1856" s="66">
        <v>2.0070811E7</v>
      </c>
      <c r="I1856" s="66">
        <v>0.0</v>
      </c>
      <c r="J1856" s="66">
        <v>6.0</v>
      </c>
      <c r="K1856" s="67"/>
      <c r="L1856" s="67"/>
      <c r="M1856" s="68" t="s">
        <v>7294</v>
      </c>
      <c r="N1856" s="66">
        <v>235959.0</v>
      </c>
      <c r="O1856" s="66">
        <v>2.0070811E7</v>
      </c>
      <c r="P1856" s="67"/>
      <c r="Q1856" s="66">
        <v>10.0</v>
      </c>
      <c r="R1856" s="66">
        <v>2.0070811E7</v>
      </c>
      <c r="S1856" s="69">
        <v>1.0</v>
      </c>
      <c r="T1856" s="69">
        <v>0.0</v>
      </c>
      <c r="U1856" s="71" t="s">
        <v>2608</v>
      </c>
      <c r="V1856" s="71" t="s">
        <v>2609</v>
      </c>
      <c r="W1856" s="71" t="s">
        <v>49</v>
      </c>
      <c r="X1856" s="72"/>
      <c r="Y1856" s="65" t="s">
        <v>12</v>
      </c>
    </row>
    <row r="1857">
      <c r="A1857" s="74" t="s">
        <v>24</v>
      </c>
      <c r="B1857" s="66">
        <v>6.046265E7</v>
      </c>
      <c r="C1857" s="65" t="s">
        <v>681</v>
      </c>
      <c r="D1857" s="65" t="s">
        <v>112</v>
      </c>
      <c r="E1857" s="65" t="s">
        <v>682</v>
      </c>
      <c r="F1857" s="66" t="s">
        <v>7295</v>
      </c>
      <c r="G1857" s="66">
        <v>883.0</v>
      </c>
      <c r="H1857" s="66">
        <v>2.0181204E7</v>
      </c>
      <c r="I1857" s="66">
        <v>0.0</v>
      </c>
      <c r="J1857" s="66">
        <v>14.0</v>
      </c>
      <c r="K1857" s="67"/>
      <c r="L1857" s="67"/>
      <c r="M1857" s="68" t="s">
        <v>7296</v>
      </c>
      <c r="N1857" s="66">
        <v>235959.0</v>
      </c>
      <c r="O1857" s="66">
        <v>2.0181204E7</v>
      </c>
      <c r="P1857" s="66" t="s">
        <v>1586</v>
      </c>
      <c r="Q1857" s="66">
        <v>40.0</v>
      </c>
      <c r="R1857" s="66">
        <v>2.0181204E7</v>
      </c>
      <c r="S1857" s="69">
        <v>1.0</v>
      </c>
      <c r="T1857" s="69">
        <v>0.0</v>
      </c>
      <c r="U1857" s="71" t="s">
        <v>2608</v>
      </c>
      <c r="V1857" s="71" t="s">
        <v>2609</v>
      </c>
      <c r="W1857" s="71" t="s">
        <v>49</v>
      </c>
      <c r="X1857" s="72"/>
      <c r="Y1857" s="65" t="s">
        <v>12</v>
      </c>
    </row>
    <row r="1858">
      <c r="A1858" s="66" t="s">
        <v>66</v>
      </c>
      <c r="B1858" s="66">
        <v>5118624.0</v>
      </c>
      <c r="C1858" s="66" t="s">
        <v>7297</v>
      </c>
      <c r="D1858" s="66" t="s">
        <v>106</v>
      </c>
      <c r="E1858" s="66" t="s">
        <v>7298</v>
      </c>
      <c r="F1858" s="66" t="s">
        <v>7299</v>
      </c>
      <c r="G1858" s="66">
        <v>190.0</v>
      </c>
      <c r="H1858" s="66">
        <v>2.0080608E7</v>
      </c>
      <c r="I1858" s="66">
        <v>0.0</v>
      </c>
      <c r="J1858" s="66">
        <v>5.0</v>
      </c>
      <c r="K1858" s="67"/>
      <c r="L1858" s="67"/>
      <c r="M1858" s="66" t="s">
        <v>121</v>
      </c>
      <c r="N1858" s="66">
        <v>235959.0</v>
      </c>
      <c r="O1858" s="66">
        <v>2.0080608E7</v>
      </c>
      <c r="P1858" s="67"/>
      <c r="Q1858" s="66">
        <v>12.0</v>
      </c>
      <c r="R1858" s="66">
        <v>2.0080608E7</v>
      </c>
      <c r="S1858" s="70">
        <v>1.0</v>
      </c>
      <c r="T1858" s="70">
        <v>0.0</v>
      </c>
      <c r="U1858" s="71" t="s">
        <v>2608</v>
      </c>
      <c r="V1858" s="71" t="s">
        <v>2609</v>
      </c>
      <c r="W1858" s="71" t="s">
        <v>49</v>
      </c>
      <c r="X1858" s="72"/>
      <c r="Y1858" s="65" t="s">
        <v>12</v>
      </c>
    </row>
    <row r="1859">
      <c r="A1859" s="66" t="s">
        <v>60</v>
      </c>
      <c r="B1859" s="66">
        <v>4.0272007E8</v>
      </c>
      <c r="C1859" s="66" t="s">
        <v>7300</v>
      </c>
      <c r="D1859" s="66" t="s">
        <v>106</v>
      </c>
      <c r="E1859" s="66" t="s">
        <v>7301</v>
      </c>
      <c r="F1859" s="66" t="s">
        <v>7302</v>
      </c>
      <c r="G1859" s="66">
        <v>570.0</v>
      </c>
      <c r="H1859" s="66">
        <v>2.0161005E7</v>
      </c>
      <c r="I1859" s="66">
        <v>0.0</v>
      </c>
      <c r="J1859" s="66">
        <v>1.0</v>
      </c>
      <c r="K1859" s="67"/>
      <c r="L1859" s="67"/>
      <c r="M1859" s="68" t="s">
        <v>7303</v>
      </c>
      <c r="N1859" s="66">
        <v>235959.0</v>
      </c>
      <c r="O1859" s="66">
        <v>2.0161005E7</v>
      </c>
      <c r="P1859" s="66"/>
      <c r="Q1859" s="66">
        <v>27.0</v>
      </c>
      <c r="R1859" s="66">
        <v>2.0161005E7</v>
      </c>
      <c r="S1859" s="70">
        <v>1.0</v>
      </c>
      <c r="T1859" s="70">
        <v>0.0</v>
      </c>
      <c r="U1859" s="71" t="s">
        <v>2608</v>
      </c>
      <c r="V1859" s="71" t="s">
        <v>2609</v>
      </c>
      <c r="W1859" s="71" t="s">
        <v>49</v>
      </c>
      <c r="X1859" s="72"/>
      <c r="Y1859" s="65" t="s">
        <v>12</v>
      </c>
    </row>
    <row r="1860">
      <c r="A1860" s="65" t="s">
        <v>40</v>
      </c>
      <c r="B1860" s="66">
        <v>7909191.0</v>
      </c>
      <c r="C1860" s="65" t="s">
        <v>7304</v>
      </c>
      <c r="D1860" s="65" t="s">
        <v>123</v>
      </c>
      <c r="E1860" s="65" t="s">
        <v>7305</v>
      </c>
      <c r="F1860" s="66" t="s">
        <v>7306</v>
      </c>
      <c r="G1860" s="66">
        <v>210.0</v>
      </c>
      <c r="H1860" s="66">
        <v>2.019013E7</v>
      </c>
      <c r="I1860" s="66">
        <v>0.0</v>
      </c>
      <c r="J1860" s="66">
        <v>7.0</v>
      </c>
      <c r="K1860" s="67"/>
      <c r="L1860" s="67"/>
      <c r="M1860" s="68" t="s">
        <v>7307</v>
      </c>
      <c r="N1860" s="66">
        <v>235959.0</v>
      </c>
      <c r="O1860" s="66">
        <v>2.019013E7</v>
      </c>
      <c r="P1860" s="66" t="s">
        <v>196</v>
      </c>
      <c r="Q1860" s="66">
        <v>8.0</v>
      </c>
      <c r="R1860" s="66">
        <v>2.019013E7</v>
      </c>
      <c r="S1860" s="70">
        <v>1.0</v>
      </c>
      <c r="T1860" s="70">
        <v>0.0</v>
      </c>
      <c r="U1860" s="71" t="s">
        <v>2608</v>
      </c>
      <c r="V1860" s="71" t="s">
        <v>2609</v>
      </c>
      <c r="W1860" s="71" t="s">
        <v>49</v>
      </c>
      <c r="X1860" s="72"/>
      <c r="Y1860" s="65" t="s">
        <v>12</v>
      </c>
    </row>
    <row r="1861">
      <c r="A1861" s="65" t="s">
        <v>68</v>
      </c>
      <c r="B1861" s="66">
        <v>1.5363501E7</v>
      </c>
      <c r="C1861" s="65" t="s">
        <v>7308</v>
      </c>
      <c r="D1861" s="65" t="s">
        <v>215</v>
      </c>
      <c r="E1861" s="65" t="s">
        <v>7309</v>
      </c>
      <c r="F1861" s="66" t="s">
        <v>7310</v>
      </c>
      <c r="G1861" s="66">
        <v>332.0</v>
      </c>
      <c r="H1861" s="66">
        <v>2.0160602E7</v>
      </c>
      <c r="I1861" s="66">
        <v>0.0</v>
      </c>
      <c r="J1861" s="66">
        <v>3.0</v>
      </c>
      <c r="K1861" s="67"/>
      <c r="L1861" s="67"/>
      <c r="M1861" s="68" t="s">
        <v>7311</v>
      </c>
      <c r="N1861" s="66">
        <v>235959.0</v>
      </c>
      <c r="O1861" s="66">
        <v>2.0160602E7</v>
      </c>
      <c r="P1861" s="67"/>
      <c r="Q1861" s="66">
        <v>13.0</v>
      </c>
      <c r="R1861" s="66">
        <v>2.0160602E7</v>
      </c>
      <c r="S1861" s="70">
        <v>1.0</v>
      </c>
      <c r="T1861" s="70">
        <v>0.0</v>
      </c>
      <c r="U1861" s="71" t="s">
        <v>2608</v>
      </c>
      <c r="V1861" s="71" t="s">
        <v>2609</v>
      </c>
      <c r="W1861" s="71" t="s">
        <v>49</v>
      </c>
      <c r="X1861" s="72"/>
      <c r="Y1861" s="65" t="s">
        <v>12</v>
      </c>
    </row>
    <row r="1862">
      <c r="A1862" s="66" t="s">
        <v>60</v>
      </c>
      <c r="B1862" s="66">
        <v>9.965468E7</v>
      </c>
      <c r="C1862" s="66" t="s">
        <v>7312</v>
      </c>
      <c r="D1862" s="66" t="s">
        <v>253</v>
      </c>
      <c r="E1862" s="66" t="s">
        <v>7313</v>
      </c>
      <c r="F1862" s="66" t="s">
        <v>7314</v>
      </c>
      <c r="G1862" s="66">
        <v>501.0</v>
      </c>
      <c r="H1862" s="66">
        <v>2.0030319E7</v>
      </c>
      <c r="I1862" s="66">
        <v>0.0</v>
      </c>
      <c r="J1862" s="66">
        <v>1.0</v>
      </c>
      <c r="K1862" s="67"/>
      <c r="L1862" s="67"/>
      <c r="M1862" s="68" t="s">
        <v>7315</v>
      </c>
      <c r="N1862" s="66">
        <v>235959.0</v>
      </c>
      <c r="O1862" s="66">
        <v>2.0030319E7</v>
      </c>
      <c r="P1862" s="66"/>
      <c r="Q1862" s="66">
        <v>25.0</v>
      </c>
      <c r="R1862" s="66">
        <v>2.0030319E7</v>
      </c>
      <c r="S1862" s="70">
        <v>1.0</v>
      </c>
      <c r="T1862" s="70">
        <v>0.0</v>
      </c>
      <c r="U1862" s="71" t="s">
        <v>2608</v>
      </c>
      <c r="V1862" s="71" t="s">
        <v>2609</v>
      </c>
      <c r="W1862" s="71" t="s">
        <v>49</v>
      </c>
      <c r="X1862" s="71"/>
      <c r="Y1862" s="65" t="s">
        <v>12</v>
      </c>
    </row>
    <row r="1863">
      <c r="A1863" s="65" t="s">
        <v>67</v>
      </c>
      <c r="B1863" s="66">
        <v>1.1350919E7</v>
      </c>
      <c r="C1863" s="65" t="s">
        <v>7316</v>
      </c>
      <c r="D1863" s="65" t="s">
        <v>149</v>
      </c>
      <c r="E1863" s="65" t="s">
        <v>7317</v>
      </c>
      <c r="F1863" s="66" t="s">
        <v>7318</v>
      </c>
      <c r="G1863" s="66">
        <v>376.0</v>
      </c>
      <c r="H1863" s="66">
        <v>2.0160105E7</v>
      </c>
      <c r="I1863" s="66">
        <v>0.0</v>
      </c>
      <c r="J1863" s="66">
        <v>8.0</v>
      </c>
      <c r="K1863" s="67"/>
      <c r="L1863" s="67"/>
      <c r="M1863" s="66" t="s">
        <v>121</v>
      </c>
      <c r="N1863" s="66">
        <v>235959.0</v>
      </c>
      <c r="O1863" s="66">
        <v>2.0160105E7</v>
      </c>
      <c r="P1863" s="66"/>
      <c r="Q1863" s="66">
        <v>20.0</v>
      </c>
      <c r="R1863" s="66">
        <v>2.0160105E7</v>
      </c>
      <c r="S1863" s="69">
        <v>1.0</v>
      </c>
      <c r="T1863" s="69">
        <v>1.0</v>
      </c>
      <c r="U1863" s="71" t="s">
        <v>2608</v>
      </c>
      <c r="V1863" s="71" t="s">
        <v>2609</v>
      </c>
      <c r="W1863" s="71" t="s">
        <v>50</v>
      </c>
      <c r="X1863" s="72"/>
      <c r="Y1863" s="66" t="s">
        <v>20</v>
      </c>
    </row>
    <row r="1864">
      <c r="A1864" s="74" t="s">
        <v>24</v>
      </c>
      <c r="B1864" s="66">
        <v>6.0213207E7</v>
      </c>
      <c r="C1864" s="65" t="s">
        <v>7319</v>
      </c>
      <c r="D1864" s="65" t="s">
        <v>123</v>
      </c>
      <c r="E1864" s="65" t="s">
        <v>7320</v>
      </c>
      <c r="F1864" s="66" t="s">
        <v>7321</v>
      </c>
      <c r="G1864" s="66">
        <v>2330.0</v>
      </c>
      <c r="H1864" s="66">
        <v>2.0181218E7</v>
      </c>
      <c r="I1864" s="66">
        <v>0.0</v>
      </c>
      <c r="J1864" s="66">
        <v>45.0</v>
      </c>
      <c r="K1864" s="67"/>
      <c r="L1864" s="67"/>
      <c r="M1864" s="68" t="s">
        <v>7322</v>
      </c>
      <c r="N1864" s="66">
        <v>235959.0</v>
      </c>
      <c r="O1864" s="66">
        <v>2.0181218E7</v>
      </c>
      <c r="P1864" s="66" t="s">
        <v>7323</v>
      </c>
      <c r="Q1864" s="66">
        <v>119.0</v>
      </c>
      <c r="R1864" s="66">
        <v>2.0181218E7</v>
      </c>
      <c r="S1864" s="69">
        <v>1.0</v>
      </c>
      <c r="T1864" s="69">
        <v>0.0</v>
      </c>
      <c r="U1864" s="71" t="s">
        <v>2608</v>
      </c>
      <c r="V1864" s="71" t="s">
        <v>2609</v>
      </c>
      <c r="W1864" s="71" t="s">
        <v>49</v>
      </c>
      <c r="X1864" s="72"/>
      <c r="Y1864" s="65" t="s">
        <v>12</v>
      </c>
    </row>
    <row r="1865">
      <c r="A1865" s="66" t="s">
        <v>60</v>
      </c>
      <c r="B1865" s="66">
        <v>1.77135047E8</v>
      </c>
      <c r="C1865" s="66" t="s">
        <v>7324</v>
      </c>
      <c r="D1865" s="66" t="s">
        <v>123</v>
      </c>
      <c r="E1865" s="66" t="s">
        <v>7325</v>
      </c>
      <c r="F1865" s="66" t="s">
        <v>7326</v>
      </c>
      <c r="G1865" s="66">
        <v>893.0</v>
      </c>
      <c r="H1865" s="66">
        <v>2.005122E7</v>
      </c>
      <c r="I1865" s="66">
        <v>0.0</v>
      </c>
      <c r="J1865" s="66">
        <v>1.0</v>
      </c>
      <c r="K1865" s="67"/>
      <c r="L1865" s="67"/>
      <c r="M1865" s="68" t="s">
        <v>7327</v>
      </c>
      <c r="N1865" s="66">
        <v>235959.0</v>
      </c>
      <c r="O1865" s="66">
        <v>2.005122E7</v>
      </c>
      <c r="P1865" s="67"/>
      <c r="Q1865" s="66">
        <v>37.0</v>
      </c>
      <c r="R1865" s="66">
        <v>2.005122E7</v>
      </c>
      <c r="S1865" s="70">
        <v>1.0</v>
      </c>
      <c r="T1865" s="70">
        <v>0.0</v>
      </c>
      <c r="U1865" s="71" t="s">
        <v>2608</v>
      </c>
      <c r="V1865" s="71" t="s">
        <v>2609</v>
      </c>
      <c r="W1865" s="71" t="s">
        <v>49</v>
      </c>
      <c r="X1865" s="72"/>
      <c r="Y1865" s="65" t="s">
        <v>12</v>
      </c>
    </row>
    <row r="1866">
      <c r="A1866" s="68" t="s">
        <v>59</v>
      </c>
      <c r="B1866" s="66">
        <v>1.64617685E8</v>
      </c>
      <c r="C1866" s="66" t="s">
        <v>698</v>
      </c>
      <c r="D1866" s="66" t="s">
        <v>112</v>
      </c>
      <c r="E1866" s="66" t="s">
        <v>7328</v>
      </c>
      <c r="F1866" s="66" t="s">
        <v>7329</v>
      </c>
      <c r="G1866" s="66">
        <v>257.0</v>
      </c>
      <c r="H1866" s="66">
        <v>2.0160219E7</v>
      </c>
      <c r="I1866" s="66">
        <v>0.0</v>
      </c>
      <c r="J1866" s="66">
        <v>1.0</v>
      </c>
      <c r="K1866" s="67"/>
      <c r="L1866" s="67"/>
      <c r="M1866" s="68" t="s">
        <v>7330</v>
      </c>
      <c r="N1866" s="66">
        <v>235959.0</v>
      </c>
      <c r="O1866" s="66">
        <v>2.0160219E7</v>
      </c>
      <c r="P1866" s="66"/>
      <c r="Q1866" s="66">
        <v>12.0</v>
      </c>
      <c r="R1866" s="66">
        <v>2.0160219E7</v>
      </c>
      <c r="S1866" s="70">
        <v>1.0</v>
      </c>
      <c r="T1866" s="70">
        <v>0.0</v>
      </c>
      <c r="U1866" s="71" t="s">
        <v>2608</v>
      </c>
      <c r="V1866" s="71" t="s">
        <v>2609</v>
      </c>
      <c r="W1866" s="71" t="s">
        <v>49</v>
      </c>
      <c r="X1866" s="72"/>
      <c r="Y1866" s="65" t="s">
        <v>12</v>
      </c>
    </row>
    <row r="1867">
      <c r="A1867" s="66" t="s">
        <v>62</v>
      </c>
      <c r="B1867" s="66">
        <v>2.3840556E7</v>
      </c>
      <c r="C1867" s="66" t="s">
        <v>7331</v>
      </c>
      <c r="D1867" s="66" t="s">
        <v>149</v>
      </c>
      <c r="E1867" s="66" t="s">
        <v>7332</v>
      </c>
      <c r="F1867" s="66" t="s">
        <v>7333</v>
      </c>
      <c r="G1867" s="66">
        <v>378.0</v>
      </c>
      <c r="H1867" s="66">
        <v>2.0180311E7</v>
      </c>
      <c r="I1867" s="66">
        <v>0.0</v>
      </c>
      <c r="J1867" s="66">
        <v>8.0</v>
      </c>
      <c r="K1867" s="67"/>
      <c r="L1867" s="67"/>
      <c r="M1867" s="66" t="s">
        <v>121</v>
      </c>
      <c r="N1867" s="66">
        <v>235959.0</v>
      </c>
      <c r="O1867" s="66">
        <v>2.0180311E7</v>
      </c>
      <c r="P1867" s="66"/>
      <c r="Q1867" s="66">
        <v>12.0</v>
      </c>
      <c r="R1867" s="66">
        <v>2.0180311E7</v>
      </c>
      <c r="S1867" s="69">
        <v>1.0</v>
      </c>
      <c r="T1867" s="69">
        <v>1.0</v>
      </c>
      <c r="U1867" s="71" t="s">
        <v>2608</v>
      </c>
      <c r="V1867" s="71" t="s">
        <v>2609</v>
      </c>
      <c r="W1867" s="71" t="s">
        <v>49</v>
      </c>
      <c r="X1867" s="72"/>
      <c r="Y1867" s="66" t="s">
        <v>18</v>
      </c>
    </row>
    <row r="1868">
      <c r="A1868" s="68" t="s">
        <v>56</v>
      </c>
      <c r="B1868" s="66">
        <v>677430.0</v>
      </c>
      <c r="C1868" s="66" t="s">
        <v>7334</v>
      </c>
      <c r="D1868" s="66" t="s">
        <v>112</v>
      </c>
      <c r="E1868" s="66" t="s">
        <v>7335</v>
      </c>
      <c r="F1868" s="66" t="s">
        <v>7336</v>
      </c>
      <c r="G1868" s="66">
        <v>2066.0</v>
      </c>
      <c r="H1868" s="66">
        <v>2.016043E7</v>
      </c>
      <c r="I1868" s="66">
        <v>0.0</v>
      </c>
      <c r="J1868" s="66">
        <v>14.0</v>
      </c>
      <c r="K1868" s="67"/>
      <c r="L1868" s="67"/>
      <c r="M1868" s="68" t="s">
        <v>7337</v>
      </c>
      <c r="N1868" s="66">
        <v>235959.0</v>
      </c>
      <c r="O1868" s="66">
        <v>2.016043E7</v>
      </c>
      <c r="P1868" s="66" t="s">
        <v>209</v>
      </c>
      <c r="Q1868" s="66">
        <v>290.0</v>
      </c>
      <c r="R1868" s="66">
        <v>2.016043E7</v>
      </c>
      <c r="S1868" s="70">
        <v>1.0</v>
      </c>
      <c r="T1868" s="70">
        <v>0.0</v>
      </c>
      <c r="U1868" s="71" t="s">
        <v>2608</v>
      </c>
      <c r="V1868" s="71" t="s">
        <v>2609</v>
      </c>
      <c r="W1868" s="71" t="s">
        <v>49</v>
      </c>
      <c r="X1868" s="72"/>
      <c r="Y1868" s="65" t="s">
        <v>12</v>
      </c>
    </row>
    <row r="1869">
      <c r="A1869" s="66" t="s">
        <v>79</v>
      </c>
      <c r="B1869" s="66">
        <v>1.16277894E8</v>
      </c>
      <c r="C1869" s="66" t="s">
        <v>7338</v>
      </c>
      <c r="D1869" s="66" t="s">
        <v>164</v>
      </c>
      <c r="E1869" s="66" t="s">
        <v>7339</v>
      </c>
      <c r="F1869" s="66" t="s">
        <v>7340</v>
      </c>
      <c r="G1869" s="66">
        <v>378.0</v>
      </c>
      <c r="H1869" s="66">
        <v>2.0170529E7</v>
      </c>
      <c r="I1869" s="66">
        <v>0.0</v>
      </c>
      <c r="J1869" s="66">
        <v>3.0</v>
      </c>
      <c r="K1869" s="67"/>
      <c r="L1869" s="67"/>
      <c r="M1869" s="68" t="s">
        <v>7341</v>
      </c>
      <c r="N1869" s="66">
        <v>235959.0</v>
      </c>
      <c r="O1869" s="66">
        <v>2.0170529E7</v>
      </c>
      <c r="P1869" s="66" t="s">
        <v>990</v>
      </c>
      <c r="Q1869" s="66">
        <v>19.0</v>
      </c>
      <c r="R1869" s="66">
        <v>2.0170529E7</v>
      </c>
      <c r="S1869" s="69">
        <v>1.0</v>
      </c>
      <c r="T1869" s="69">
        <v>1.0</v>
      </c>
      <c r="U1869" s="71" t="s">
        <v>2608</v>
      </c>
      <c r="V1869" s="71" t="s">
        <v>2609</v>
      </c>
      <c r="W1869" s="71" t="s">
        <v>49</v>
      </c>
      <c r="X1869" s="72"/>
      <c r="Y1869" s="66" t="s">
        <v>18</v>
      </c>
    </row>
    <row r="1870">
      <c r="A1870" s="66" t="s">
        <v>37</v>
      </c>
      <c r="B1870" s="66">
        <v>4.8733474E7</v>
      </c>
      <c r="C1870" s="66" t="s">
        <v>7342</v>
      </c>
      <c r="D1870" s="66" t="s">
        <v>112</v>
      </c>
      <c r="E1870" s="66" t="s">
        <v>7343</v>
      </c>
      <c r="F1870" s="66" t="s">
        <v>7344</v>
      </c>
      <c r="G1870" s="66">
        <v>122.0</v>
      </c>
      <c r="H1870" s="66">
        <v>2.0180417E7</v>
      </c>
      <c r="I1870" s="66">
        <v>0.0</v>
      </c>
      <c r="J1870" s="66">
        <v>8.0</v>
      </c>
      <c r="K1870" s="67"/>
      <c r="L1870" s="67"/>
      <c r="M1870" s="68" t="s">
        <v>7345</v>
      </c>
      <c r="N1870" s="66">
        <v>235959.0</v>
      </c>
      <c r="O1870" s="66">
        <v>2.0180417E7</v>
      </c>
      <c r="P1870" s="66" t="s">
        <v>502</v>
      </c>
      <c r="Q1870" s="66">
        <v>10.0</v>
      </c>
      <c r="R1870" s="66">
        <v>2.0180417E7</v>
      </c>
      <c r="S1870" s="70">
        <v>1.0</v>
      </c>
      <c r="T1870" s="70">
        <v>0.0</v>
      </c>
      <c r="U1870" s="71" t="s">
        <v>2608</v>
      </c>
      <c r="V1870" s="71" t="s">
        <v>2609</v>
      </c>
      <c r="W1870" s="71" t="s">
        <v>49</v>
      </c>
      <c r="X1870" s="72"/>
      <c r="Y1870" s="65" t="s">
        <v>12</v>
      </c>
    </row>
    <row r="1871">
      <c r="A1871" s="66" t="s">
        <v>30</v>
      </c>
      <c r="B1871" s="66">
        <v>1831807.0</v>
      </c>
      <c r="C1871" s="66" t="s">
        <v>7346</v>
      </c>
      <c r="D1871" s="66" t="s">
        <v>106</v>
      </c>
      <c r="E1871" s="66" t="s">
        <v>7347</v>
      </c>
      <c r="F1871" s="66" t="s">
        <v>7348</v>
      </c>
      <c r="G1871" s="66">
        <v>438.0</v>
      </c>
      <c r="H1871" s="66">
        <v>2.0081213E7</v>
      </c>
      <c r="I1871" s="66">
        <v>0.0</v>
      </c>
      <c r="J1871" s="66">
        <v>11.0</v>
      </c>
      <c r="K1871" s="67"/>
      <c r="L1871" s="67"/>
      <c r="M1871" s="68" t="s">
        <v>7349</v>
      </c>
      <c r="N1871" s="66">
        <v>235959.0</v>
      </c>
      <c r="O1871" s="66">
        <v>2.0081213E7</v>
      </c>
      <c r="P1871" s="67"/>
      <c r="Q1871" s="66">
        <v>26.0</v>
      </c>
      <c r="R1871" s="66">
        <v>2.0081213E7</v>
      </c>
      <c r="S1871" s="69">
        <v>1.0</v>
      </c>
      <c r="T1871" s="69">
        <v>0.0</v>
      </c>
      <c r="U1871" s="71" t="s">
        <v>2608</v>
      </c>
      <c r="V1871" s="71" t="s">
        <v>2609</v>
      </c>
      <c r="W1871" s="71" t="s">
        <v>49</v>
      </c>
      <c r="X1871" s="72"/>
      <c r="Y1871" s="65" t="s">
        <v>12</v>
      </c>
    </row>
    <row r="1872">
      <c r="A1872" s="68" t="s">
        <v>24</v>
      </c>
      <c r="B1872" s="66">
        <v>6.3691262E7</v>
      </c>
      <c r="C1872" s="66" t="s">
        <v>7350</v>
      </c>
      <c r="D1872" s="66" t="s">
        <v>149</v>
      </c>
      <c r="E1872" s="66" t="s">
        <v>7351</v>
      </c>
      <c r="F1872" s="66" t="s">
        <v>7352</v>
      </c>
      <c r="G1872" s="66">
        <v>99.0</v>
      </c>
      <c r="H1872" s="66">
        <v>2.0190618E7</v>
      </c>
      <c r="I1872" s="66">
        <v>0.0</v>
      </c>
      <c r="J1872" s="66">
        <v>5.0</v>
      </c>
      <c r="K1872" s="67"/>
      <c r="L1872" s="67"/>
      <c r="M1872" s="68" t="s">
        <v>7353</v>
      </c>
      <c r="N1872" s="66">
        <v>235959.0</v>
      </c>
      <c r="O1872" s="66">
        <v>2.0190618E7</v>
      </c>
      <c r="P1872" s="66" t="s">
        <v>328</v>
      </c>
      <c r="Q1872" s="66">
        <v>7.0</v>
      </c>
      <c r="R1872" s="66">
        <v>2.0190618E7</v>
      </c>
      <c r="S1872" s="69">
        <v>1.0</v>
      </c>
      <c r="T1872" s="69">
        <v>1.0</v>
      </c>
      <c r="U1872" s="71" t="s">
        <v>2608</v>
      </c>
      <c r="V1872" s="71" t="s">
        <v>2609</v>
      </c>
      <c r="W1872" s="71" t="s">
        <v>49</v>
      </c>
      <c r="X1872" s="72"/>
      <c r="Y1872" s="66" t="s">
        <v>18</v>
      </c>
    </row>
    <row r="1873">
      <c r="A1873" s="66" t="s">
        <v>60</v>
      </c>
      <c r="B1873" s="66">
        <v>2.70932194E8</v>
      </c>
      <c r="C1873" s="66" t="s">
        <v>7354</v>
      </c>
      <c r="D1873" s="66" t="s">
        <v>827</v>
      </c>
      <c r="E1873" s="66" t="s">
        <v>7355</v>
      </c>
      <c r="F1873" s="66" t="s">
        <v>7356</v>
      </c>
      <c r="G1873" s="66">
        <v>221.0</v>
      </c>
      <c r="H1873" s="66">
        <v>2.0090822E7</v>
      </c>
      <c r="I1873" s="66">
        <v>0.0</v>
      </c>
      <c r="J1873" s="66">
        <v>1.0</v>
      </c>
      <c r="K1873" s="67"/>
      <c r="L1873" s="67"/>
      <c r="M1873" s="68" t="s">
        <v>7357</v>
      </c>
      <c r="N1873" s="66">
        <v>235959.0</v>
      </c>
      <c r="O1873" s="66">
        <v>2.0090822E7</v>
      </c>
      <c r="P1873" s="67"/>
      <c r="Q1873" s="66">
        <v>11.0</v>
      </c>
      <c r="R1873" s="66">
        <v>2.0090822E7</v>
      </c>
      <c r="S1873" s="70">
        <v>1.0</v>
      </c>
      <c r="T1873" s="70">
        <v>0.0</v>
      </c>
      <c r="U1873" s="71" t="s">
        <v>2608</v>
      </c>
      <c r="V1873" s="71" t="s">
        <v>2609</v>
      </c>
      <c r="W1873" s="71" t="s">
        <v>49</v>
      </c>
      <c r="X1873" s="72"/>
      <c r="Y1873" s="65" t="s">
        <v>12</v>
      </c>
    </row>
    <row r="1874">
      <c r="A1874" s="74" t="s">
        <v>32</v>
      </c>
      <c r="B1874" s="66">
        <v>2263024.0</v>
      </c>
      <c r="C1874" s="65" t="s">
        <v>702</v>
      </c>
      <c r="D1874" s="65" t="s">
        <v>123</v>
      </c>
      <c r="E1874" s="65" t="s">
        <v>703</v>
      </c>
      <c r="F1874" s="66" t="s">
        <v>7358</v>
      </c>
      <c r="G1874" s="66">
        <v>1128.0</v>
      </c>
      <c r="H1874" s="66">
        <v>2.0160128E7</v>
      </c>
      <c r="I1874" s="66">
        <v>0.0</v>
      </c>
      <c r="J1874" s="66">
        <v>32.0</v>
      </c>
      <c r="K1874" s="67"/>
      <c r="L1874" s="67"/>
      <c r="M1874" s="68" t="s">
        <v>7359</v>
      </c>
      <c r="N1874" s="66">
        <v>235959.0</v>
      </c>
      <c r="O1874" s="66">
        <v>2.0160128E7</v>
      </c>
      <c r="P1874" s="66"/>
      <c r="Q1874" s="66">
        <v>83.0</v>
      </c>
      <c r="R1874" s="66">
        <v>2.0160128E7</v>
      </c>
      <c r="S1874" s="69">
        <v>1.0</v>
      </c>
      <c r="T1874" s="69">
        <v>0.0</v>
      </c>
      <c r="U1874" s="71" t="s">
        <v>2608</v>
      </c>
      <c r="V1874" s="71" t="s">
        <v>2609</v>
      </c>
      <c r="W1874" s="71" t="s">
        <v>49</v>
      </c>
      <c r="X1874" s="72"/>
      <c r="Y1874" s="65" t="s">
        <v>12</v>
      </c>
    </row>
    <row r="1875">
      <c r="A1875" s="65" t="s">
        <v>60</v>
      </c>
      <c r="B1875" s="66">
        <v>3.22989688E8</v>
      </c>
      <c r="C1875" s="65" t="s">
        <v>7360</v>
      </c>
      <c r="D1875" s="65" t="s">
        <v>112</v>
      </c>
      <c r="E1875" s="65" t="s">
        <v>7361</v>
      </c>
      <c r="F1875" s="66" t="s">
        <v>7362</v>
      </c>
      <c r="G1875" s="66">
        <v>637.0</v>
      </c>
      <c r="H1875" s="66">
        <v>2.012052E7</v>
      </c>
      <c r="I1875" s="66">
        <v>0.0</v>
      </c>
      <c r="J1875" s="66">
        <v>1.0</v>
      </c>
      <c r="K1875" s="67"/>
      <c r="L1875" s="67"/>
      <c r="M1875" s="68" t="s">
        <v>7363</v>
      </c>
      <c r="N1875" s="66">
        <v>235959.0</v>
      </c>
      <c r="O1875" s="66">
        <v>2.012052E7</v>
      </c>
      <c r="P1875" s="66"/>
      <c r="Q1875" s="66">
        <v>27.0</v>
      </c>
      <c r="R1875" s="66">
        <v>2.012052E7</v>
      </c>
      <c r="S1875" s="70">
        <v>1.0</v>
      </c>
      <c r="T1875" s="70">
        <v>0.0</v>
      </c>
      <c r="U1875" s="71" t="s">
        <v>2608</v>
      </c>
      <c r="V1875" s="71" t="s">
        <v>2609</v>
      </c>
      <c r="W1875" s="71" t="s">
        <v>49</v>
      </c>
      <c r="X1875" s="72"/>
      <c r="Y1875" s="65" t="s">
        <v>12</v>
      </c>
    </row>
    <row r="1876">
      <c r="A1876" s="65" t="s">
        <v>60</v>
      </c>
      <c r="B1876" s="66">
        <v>1.88419694E8</v>
      </c>
      <c r="C1876" s="65" t="s">
        <v>7364</v>
      </c>
      <c r="D1876" s="65" t="s">
        <v>123</v>
      </c>
      <c r="E1876" s="65" t="s">
        <v>7365</v>
      </c>
      <c r="F1876" s="66" t="s">
        <v>7366</v>
      </c>
      <c r="G1876" s="66">
        <v>2324.0</v>
      </c>
      <c r="H1876" s="66">
        <v>2.0060523E7</v>
      </c>
      <c r="I1876" s="66">
        <v>0.0</v>
      </c>
      <c r="J1876" s="66">
        <v>1.0</v>
      </c>
      <c r="K1876" s="67"/>
      <c r="L1876" s="67"/>
      <c r="M1876" s="68" t="s">
        <v>7367</v>
      </c>
      <c r="N1876" s="66">
        <v>235959.0</v>
      </c>
      <c r="O1876" s="66">
        <v>2.0060523E7</v>
      </c>
      <c r="P1876" s="67"/>
      <c r="Q1876" s="66">
        <v>150.0</v>
      </c>
      <c r="R1876" s="66">
        <v>2.0060523E7</v>
      </c>
      <c r="S1876" s="70">
        <v>1.0</v>
      </c>
      <c r="T1876" s="70">
        <v>0.0</v>
      </c>
      <c r="U1876" s="71" t="s">
        <v>2608</v>
      </c>
      <c r="V1876" s="71" t="s">
        <v>2609</v>
      </c>
      <c r="W1876" s="71" t="s">
        <v>49</v>
      </c>
      <c r="X1876" s="72"/>
      <c r="Y1876" s="65" t="s">
        <v>12</v>
      </c>
    </row>
    <row r="1877">
      <c r="A1877" s="66" t="s">
        <v>79</v>
      </c>
      <c r="B1877" s="66">
        <v>1.13676261E8</v>
      </c>
      <c r="C1877" s="66" t="s">
        <v>7368</v>
      </c>
      <c r="D1877" s="66" t="s">
        <v>106</v>
      </c>
      <c r="E1877" s="66" t="s">
        <v>7369</v>
      </c>
      <c r="F1877" s="66" t="s">
        <v>7370</v>
      </c>
      <c r="G1877" s="66">
        <v>990.0</v>
      </c>
      <c r="H1877" s="66">
        <v>2.0170303E7</v>
      </c>
      <c r="I1877" s="66">
        <v>0.0</v>
      </c>
      <c r="J1877" s="66">
        <v>15.0</v>
      </c>
      <c r="K1877" s="67"/>
      <c r="L1877" s="67"/>
      <c r="M1877" s="68" t="s">
        <v>7371</v>
      </c>
      <c r="N1877" s="66">
        <v>235959.0</v>
      </c>
      <c r="O1877" s="66">
        <v>2.0170303E7</v>
      </c>
      <c r="P1877" s="66" t="s">
        <v>7372</v>
      </c>
      <c r="Q1877" s="66">
        <v>47.0</v>
      </c>
      <c r="R1877" s="66">
        <v>2.0170303E7</v>
      </c>
      <c r="S1877" s="70">
        <v>1.0</v>
      </c>
      <c r="T1877" s="70">
        <v>0.0</v>
      </c>
      <c r="U1877" s="71" t="s">
        <v>2608</v>
      </c>
      <c r="V1877" s="71" t="s">
        <v>2609</v>
      </c>
      <c r="W1877" s="71" t="s">
        <v>49</v>
      </c>
      <c r="X1877" s="72"/>
      <c r="Y1877" s="65" t="s">
        <v>12</v>
      </c>
    </row>
    <row r="1878">
      <c r="A1878" s="73" t="s">
        <v>60</v>
      </c>
      <c r="B1878" s="66">
        <v>1.56086463E8</v>
      </c>
      <c r="C1878" s="65" t="s">
        <v>7373</v>
      </c>
      <c r="D1878" s="65" t="s">
        <v>149</v>
      </c>
      <c r="E1878" s="65" t="s">
        <v>7374</v>
      </c>
      <c r="F1878" s="66" t="s">
        <v>7375</v>
      </c>
      <c r="G1878" s="66">
        <v>527.0</v>
      </c>
      <c r="H1878" s="66">
        <v>2.0050331E7</v>
      </c>
      <c r="I1878" s="66">
        <v>0.0</v>
      </c>
      <c r="J1878" s="66">
        <v>1.0</v>
      </c>
      <c r="K1878" s="67"/>
      <c r="L1878" s="67"/>
      <c r="M1878" s="68" t="s">
        <v>7376</v>
      </c>
      <c r="N1878" s="66">
        <v>235959.0</v>
      </c>
      <c r="O1878" s="66">
        <v>2.0050331E7</v>
      </c>
      <c r="P1878" s="66"/>
      <c r="Q1878" s="66">
        <v>31.0</v>
      </c>
      <c r="R1878" s="66">
        <v>2.0050331E7</v>
      </c>
      <c r="S1878" s="69">
        <v>1.0</v>
      </c>
      <c r="T1878" s="69">
        <v>1.0</v>
      </c>
      <c r="U1878" s="71" t="s">
        <v>2608</v>
      </c>
      <c r="V1878" s="71" t="s">
        <v>2609</v>
      </c>
      <c r="W1878" s="71" t="s">
        <v>49</v>
      </c>
      <c r="X1878" s="72"/>
      <c r="Y1878" s="66" t="s">
        <v>18</v>
      </c>
    </row>
    <row r="1879">
      <c r="A1879" s="68" t="s">
        <v>59</v>
      </c>
      <c r="B1879" s="66">
        <v>2.01290663E8</v>
      </c>
      <c r="C1879" s="66" t="s">
        <v>7377</v>
      </c>
      <c r="D1879" s="66" t="s">
        <v>123</v>
      </c>
      <c r="E1879" s="66" t="s">
        <v>7378</v>
      </c>
      <c r="F1879" s="66" t="s">
        <v>7379</v>
      </c>
      <c r="G1879" s="66">
        <v>253.0</v>
      </c>
      <c r="H1879" s="66">
        <v>2.0181008E7</v>
      </c>
      <c r="I1879" s="66">
        <v>0.0</v>
      </c>
      <c r="J1879" s="66">
        <v>7.0</v>
      </c>
      <c r="K1879" s="67"/>
      <c r="L1879" s="67"/>
      <c r="M1879" s="68" t="s">
        <v>7380</v>
      </c>
      <c r="N1879" s="66">
        <v>235959.0</v>
      </c>
      <c r="O1879" s="66">
        <v>2.0181008E7</v>
      </c>
      <c r="P1879" s="67"/>
      <c r="Q1879" s="66">
        <v>9.0</v>
      </c>
      <c r="R1879" s="66">
        <v>2.0181008E7</v>
      </c>
      <c r="S1879" s="70">
        <v>1.0</v>
      </c>
      <c r="T1879" s="70">
        <v>0.0</v>
      </c>
      <c r="U1879" s="71" t="s">
        <v>2608</v>
      </c>
      <c r="V1879" s="71" t="s">
        <v>2609</v>
      </c>
      <c r="W1879" s="71" t="s">
        <v>49</v>
      </c>
      <c r="X1879" s="72"/>
      <c r="Y1879" s="65" t="s">
        <v>12</v>
      </c>
    </row>
    <row r="1880">
      <c r="A1880" s="66" t="s">
        <v>79</v>
      </c>
      <c r="B1880" s="66">
        <v>8.0751958E7</v>
      </c>
      <c r="C1880" s="66" t="s">
        <v>7381</v>
      </c>
      <c r="D1880" s="66" t="s">
        <v>106</v>
      </c>
      <c r="E1880" s="66" t="s">
        <v>7382</v>
      </c>
      <c r="F1880" s="66" t="s">
        <v>7383</v>
      </c>
      <c r="G1880" s="66">
        <v>321.0</v>
      </c>
      <c r="H1880" s="66">
        <v>2.0140712E7</v>
      </c>
      <c r="I1880" s="66">
        <v>0.0</v>
      </c>
      <c r="J1880" s="66">
        <v>5.0</v>
      </c>
      <c r="K1880" s="67"/>
      <c r="L1880" s="67"/>
      <c r="M1880" s="68" t="s">
        <v>7384</v>
      </c>
      <c r="N1880" s="66">
        <v>235959.0</v>
      </c>
      <c r="O1880" s="66">
        <v>2.0140712E7</v>
      </c>
      <c r="P1880" s="66" t="s">
        <v>7385</v>
      </c>
      <c r="Q1880" s="66">
        <v>18.0</v>
      </c>
      <c r="R1880" s="66">
        <v>2.0140712E7</v>
      </c>
      <c r="S1880" s="70">
        <v>1.0</v>
      </c>
      <c r="T1880" s="70">
        <v>0.0</v>
      </c>
      <c r="U1880" s="71" t="s">
        <v>2608</v>
      </c>
      <c r="V1880" s="71" t="s">
        <v>2609</v>
      </c>
      <c r="W1880" s="71" t="s">
        <v>49</v>
      </c>
      <c r="X1880" s="72"/>
      <c r="Y1880" s="65" t="s">
        <v>12</v>
      </c>
    </row>
    <row r="1881">
      <c r="A1881" s="66" t="s">
        <v>79</v>
      </c>
      <c r="B1881" s="66">
        <v>1.30968758E8</v>
      </c>
      <c r="C1881" s="66" t="s">
        <v>7386</v>
      </c>
      <c r="D1881" s="66" t="s">
        <v>112</v>
      </c>
      <c r="E1881" s="66" t="s">
        <v>7387</v>
      </c>
      <c r="F1881" s="66" t="s">
        <v>7388</v>
      </c>
      <c r="G1881" s="66">
        <v>365.0</v>
      </c>
      <c r="H1881" s="66">
        <v>2.0180612E7</v>
      </c>
      <c r="I1881" s="66">
        <v>0.0</v>
      </c>
      <c r="J1881" s="66">
        <v>12.0</v>
      </c>
      <c r="K1881" s="67"/>
      <c r="L1881" s="67"/>
      <c r="M1881" s="68" t="s">
        <v>7389</v>
      </c>
      <c r="N1881" s="66">
        <v>235959.0</v>
      </c>
      <c r="O1881" s="66">
        <v>2.0180612E7</v>
      </c>
      <c r="P1881" s="66" t="s">
        <v>7390</v>
      </c>
      <c r="Q1881" s="66">
        <v>20.0</v>
      </c>
      <c r="R1881" s="66">
        <v>2.0180612E7</v>
      </c>
      <c r="S1881" s="70">
        <v>1.0</v>
      </c>
      <c r="T1881" s="70">
        <v>0.0</v>
      </c>
      <c r="U1881" s="71" t="s">
        <v>2608</v>
      </c>
      <c r="V1881" s="71" t="s">
        <v>2609</v>
      </c>
      <c r="W1881" s="71" t="s">
        <v>50</v>
      </c>
      <c r="X1881" s="67"/>
      <c r="Y1881" s="65" t="s">
        <v>14</v>
      </c>
    </row>
    <row r="1882">
      <c r="A1882" s="66" t="s">
        <v>79</v>
      </c>
      <c r="B1882" s="66">
        <v>9.2489803E7</v>
      </c>
      <c r="C1882" s="66" t="s">
        <v>7391</v>
      </c>
      <c r="D1882" s="66" t="s">
        <v>3133</v>
      </c>
      <c r="E1882" s="66" t="s">
        <v>7392</v>
      </c>
      <c r="F1882" s="66" t="s">
        <v>7393</v>
      </c>
      <c r="G1882" s="66">
        <v>464.0</v>
      </c>
      <c r="H1882" s="66">
        <v>2.0150529E7</v>
      </c>
      <c r="I1882" s="66">
        <v>0.0</v>
      </c>
      <c r="J1882" s="66">
        <v>7.0</v>
      </c>
      <c r="K1882" s="67"/>
      <c r="L1882" s="67"/>
      <c r="M1882" s="68" t="s">
        <v>7394</v>
      </c>
      <c r="N1882" s="66">
        <v>235959.0</v>
      </c>
      <c r="O1882" s="66">
        <v>2.0150529E7</v>
      </c>
      <c r="P1882" s="66" t="s">
        <v>7395</v>
      </c>
      <c r="Q1882" s="66">
        <v>28.0</v>
      </c>
      <c r="R1882" s="66">
        <v>2.0150529E7</v>
      </c>
      <c r="S1882" s="69">
        <v>1.0</v>
      </c>
      <c r="T1882" s="69">
        <v>1.0</v>
      </c>
      <c r="U1882" s="71" t="s">
        <v>2608</v>
      </c>
      <c r="V1882" s="71" t="s">
        <v>2609</v>
      </c>
      <c r="W1882" s="71" t="s">
        <v>51</v>
      </c>
      <c r="X1882" s="72"/>
      <c r="Y1882" s="65" t="s">
        <v>22</v>
      </c>
    </row>
    <row r="1883">
      <c r="A1883" s="73" t="s">
        <v>59</v>
      </c>
      <c r="B1883" s="66">
        <v>2.02909812E8</v>
      </c>
      <c r="C1883" s="65" t="s">
        <v>7396</v>
      </c>
      <c r="D1883" s="65" t="s">
        <v>106</v>
      </c>
      <c r="E1883" s="65" t="s">
        <v>7397</v>
      </c>
      <c r="F1883" s="66" t="s">
        <v>7398</v>
      </c>
      <c r="G1883" s="66">
        <v>350.0</v>
      </c>
      <c r="H1883" s="66">
        <v>2.0181226E7</v>
      </c>
      <c r="I1883" s="66">
        <v>0.0</v>
      </c>
      <c r="J1883" s="66">
        <v>17.0</v>
      </c>
      <c r="K1883" s="67"/>
      <c r="L1883" s="67"/>
      <c r="M1883" s="68" t="s">
        <v>7399</v>
      </c>
      <c r="N1883" s="66">
        <v>235959.0</v>
      </c>
      <c r="O1883" s="66">
        <v>2.0181226E7</v>
      </c>
      <c r="P1883" s="67"/>
      <c r="Q1883" s="66">
        <v>28.0</v>
      </c>
      <c r="R1883" s="66">
        <v>2.0181226E7</v>
      </c>
      <c r="S1883" s="69">
        <v>1.0</v>
      </c>
      <c r="T1883" s="69">
        <v>0.0</v>
      </c>
      <c r="U1883" s="71" t="s">
        <v>2608</v>
      </c>
      <c r="V1883" s="71" t="s">
        <v>2609</v>
      </c>
      <c r="W1883" s="71" t="s">
        <v>49</v>
      </c>
      <c r="X1883" s="72"/>
      <c r="Y1883" s="65" t="s">
        <v>12</v>
      </c>
    </row>
    <row r="1884">
      <c r="A1884" s="73" t="s">
        <v>19</v>
      </c>
      <c r="B1884" s="66">
        <v>2751883.0</v>
      </c>
      <c r="C1884" s="65" t="s">
        <v>7400</v>
      </c>
      <c r="D1884" s="65" t="s">
        <v>123</v>
      </c>
      <c r="E1884" s="65" t="s">
        <v>712</v>
      </c>
      <c r="F1884" s="66" t="s">
        <v>7401</v>
      </c>
      <c r="G1884" s="66">
        <v>458.0</v>
      </c>
      <c r="H1884" s="66">
        <v>2.0150917E7</v>
      </c>
      <c r="I1884" s="66">
        <v>0.0</v>
      </c>
      <c r="J1884" s="66">
        <v>16.0</v>
      </c>
      <c r="K1884" s="67"/>
      <c r="L1884" s="67"/>
      <c r="M1884" s="68" t="s">
        <v>7402</v>
      </c>
      <c r="N1884" s="66">
        <v>235959.0</v>
      </c>
      <c r="O1884" s="66">
        <v>2.0150917E7</v>
      </c>
      <c r="P1884" s="68" t="s">
        <v>1073</v>
      </c>
      <c r="Q1884" s="66">
        <v>25.0</v>
      </c>
      <c r="R1884" s="66">
        <v>2.0150917E7</v>
      </c>
      <c r="S1884" s="70">
        <v>1.0</v>
      </c>
      <c r="T1884" s="70">
        <v>0.0</v>
      </c>
      <c r="U1884" s="71" t="s">
        <v>2608</v>
      </c>
      <c r="V1884" s="71" t="s">
        <v>2609</v>
      </c>
      <c r="W1884" s="71" t="s">
        <v>50</v>
      </c>
      <c r="X1884" s="72"/>
      <c r="Y1884" s="65" t="s">
        <v>14</v>
      </c>
    </row>
    <row r="1885">
      <c r="A1885" s="65" t="s">
        <v>60</v>
      </c>
      <c r="B1885" s="66">
        <v>3.19265528E8</v>
      </c>
      <c r="C1885" s="65" t="s">
        <v>7403</v>
      </c>
      <c r="D1885" s="65" t="s">
        <v>106</v>
      </c>
      <c r="E1885" s="65" t="s">
        <v>7404</v>
      </c>
      <c r="F1885" s="66" t="s">
        <v>7405</v>
      </c>
      <c r="G1885" s="66">
        <v>116.0</v>
      </c>
      <c r="H1885" s="66">
        <v>2.0120308E7</v>
      </c>
      <c r="I1885" s="66">
        <v>0.0</v>
      </c>
      <c r="J1885" s="66">
        <v>1.0</v>
      </c>
      <c r="K1885" s="67"/>
      <c r="L1885" s="67"/>
      <c r="M1885" s="68" t="s">
        <v>7406</v>
      </c>
      <c r="N1885" s="66">
        <v>235959.0</v>
      </c>
      <c r="O1885" s="66">
        <v>2.0120308E7</v>
      </c>
      <c r="P1885" s="67"/>
      <c r="Q1885" s="66">
        <v>6.0</v>
      </c>
      <c r="R1885" s="66">
        <v>2.0120308E7</v>
      </c>
      <c r="S1885" s="70">
        <v>1.0</v>
      </c>
      <c r="T1885" s="70">
        <v>0.0</v>
      </c>
      <c r="U1885" s="71" t="s">
        <v>2608</v>
      </c>
      <c r="V1885" s="71" t="s">
        <v>2609</v>
      </c>
      <c r="W1885" s="71" t="s">
        <v>49</v>
      </c>
      <c r="X1885" s="72"/>
      <c r="Y1885" s="65" t="s">
        <v>12</v>
      </c>
    </row>
    <row r="1886">
      <c r="A1886" s="65" t="s">
        <v>60</v>
      </c>
      <c r="B1886" s="66">
        <v>4.30869259E8</v>
      </c>
      <c r="C1886" s="65" t="s">
        <v>715</v>
      </c>
      <c r="D1886" s="65" t="s">
        <v>716</v>
      </c>
      <c r="E1886" s="65" t="s">
        <v>7407</v>
      </c>
      <c r="F1886" s="66" t="s">
        <v>7408</v>
      </c>
      <c r="G1886" s="66">
        <v>582.0</v>
      </c>
      <c r="H1886" s="66">
        <v>2.0180623E7</v>
      </c>
      <c r="I1886" s="66">
        <v>0.0</v>
      </c>
      <c r="J1886" s="66">
        <v>2.0</v>
      </c>
      <c r="K1886" s="67"/>
      <c r="L1886" s="67"/>
      <c r="M1886" s="68" t="s">
        <v>7409</v>
      </c>
      <c r="N1886" s="66">
        <v>235959.0</v>
      </c>
      <c r="O1886" s="66">
        <v>2.0180623E7</v>
      </c>
      <c r="P1886" s="67"/>
      <c r="Q1886" s="66">
        <v>35.0</v>
      </c>
      <c r="R1886" s="66">
        <v>2.0180623E7</v>
      </c>
      <c r="S1886" s="70">
        <v>1.0</v>
      </c>
      <c r="T1886" s="70">
        <v>0.0</v>
      </c>
      <c r="U1886" s="71" t="s">
        <v>2608</v>
      </c>
      <c r="V1886" s="71" t="s">
        <v>2609</v>
      </c>
      <c r="W1886" s="71" t="s">
        <v>49</v>
      </c>
      <c r="X1886" s="72"/>
      <c r="Y1886" s="65" t="s">
        <v>12</v>
      </c>
    </row>
    <row r="1887">
      <c r="A1887" s="65" t="s">
        <v>60</v>
      </c>
      <c r="B1887" s="66">
        <v>2.57740983E8</v>
      </c>
      <c r="C1887" s="65" t="s">
        <v>7410</v>
      </c>
      <c r="D1887" s="65" t="s">
        <v>112</v>
      </c>
      <c r="E1887" s="65" t="s">
        <v>7411</v>
      </c>
      <c r="F1887" s="66" t="s">
        <v>7412</v>
      </c>
      <c r="G1887" s="66">
        <v>832.0</v>
      </c>
      <c r="H1887" s="66">
        <v>2.0081205E7</v>
      </c>
      <c r="I1887" s="66">
        <v>0.0</v>
      </c>
      <c r="J1887" s="66">
        <v>2.0</v>
      </c>
      <c r="K1887" s="67"/>
      <c r="L1887" s="67"/>
      <c r="M1887" s="68" t="s">
        <v>7413</v>
      </c>
      <c r="N1887" s="66">
        <v>235959.0</v>
      </c>
      <c r="O1887" s="66">
        <v>2.0081205E7</v>
      </c>
      <c r="P1887" s="66"/>
      <c r="Q1887" s="66">
        <v>46.0</v>
      </c>
      <c r="R1887" s="66">
        <v>2.0081205E7</v>
      </c>
      <c r="S1887" s="70">
        <v>1.0</v>
      </c>
      <c r="T1887" s="70">
        <v>0.0</v>
      </c>
      <c r="U1887" s="71" t="s">
        <v>2608</v>
      </c>
      <c r="V1887" s="71" t="s">
        <v>2609</v>
      </c>
      <c r="W1887" s="71" t="s">
        <v>49</v>
      </c>
      <c r="X1887" s="65"/>
      <c r="Y1887" s="65" t="s">
        <v>12</v>
      </c>
    </row>
    <row r="1888">
      <c r="A1888" s="68" t="s">
        <v>75</v>
      </c>
      <c r="B1888" s="66">
        <v>2275245.0</v>
      </c>
      <c r="C1888" s="66" t="s">
        <v>7414</v>
      </c>
      <c r="D1888" s="66" t="s">
        <v>244</v>
      </c>
      <c r="E1888" s="66" t="s">
        <v>7415</v>
      </c>
      <c r="F1888" s="66" t="s">
        <v>7416</v>
      </c>
      <c r="G1888" s="66">
        <v>143.0</v>
      </c>
      <c r="H1888" s="66">
        <v>2.0130712E7</v>
      </c>
      <c r="I1888" s="66">
        <v>0.0</v>
      </c>
      <c r="J1888" s="66">
        <v>5.0</v>
      </c>
      <c r="K1888" s="67"/>
      <c r="L1888" s="67"/>
      <c r="M1888" s="68" t="s">
        <v>7417</v>
      </c>
      <c r="N1888" s="66">
        <v>235959.0</v>
      </c>
      <c r="O1888" s="66">
        <v>2.0130712E7</v>
      </c>
      <c r="P1888" s="66" t="s">
        <v>3668</v>
      </c>
      <c r="Q1888" s="66">
        <v>9.0</v>
      </c>
      <c r="R1888" s="66">
        <v>2.0130712E7</v>
      </c>
      <c r="S1888" s="70">
        <v>1.0</v>
      </c>
      <c r="T1888" s="70">
        <v>0.0</v>
      </c>
      <c r="U1888" s="71" t="s">
        <v>2608</v>
      </c>
      <c r="V1888" s="71" t="s">
        <v>2609</v>
      </c>
      <c r="W1888" s="71" t="s">
        <v>51</v>
      </c>
      <c r="X1888" s="72"/>
      <c r="Y1888" s="66" t="s">
        <v>16</v>
      </c>
    </row>
    <row r="1889">
      <c r="A1889" s="68" t="s">
        <v>59</v>
      </c>
      <c r="B1889" s="66">
        <v>1.37183853E8</v>
      </c>
      <c r="C1889" s="66" t="s">
        <v>7418</v>
      </c>
      <c r="D1889" s="66" t="s">
        <v>123</v>
      </c>
      <c r="E1889" s="66" t="s">
        <v>7419</v>
      </c>
      <c r="F1889" s="66" t="s">
        <v>7420</v>
      </c>
      <c r="G1889" s="66">
        <v>162.0</v>
      </c>
      <c r="H1889" s="66">
        <v>2.0140124E7</v>
      </c>
      <c r="I1889" s="66">
        <v>0.0</v>
      </c>
      <c r="J1889" s="66">
        <v>1.0</v>
      </c>
      <c r="K1889" s="67"/>
      <c r="L1889" s="67"/>
      <c r="M1889" s="68" t="s">
        <v>7421</v>
      </c>
      <c r="N1889" s="66">
        <v>235959.0</v>
      </c>
      <c r="O1889" s="66">
        <v>2.0140124E7</v>
      </c>
      <c r="P1889" s="67"/>
      <c r="Q1889" s="66">
        <v>7.0</v>
      </c>
      <c r="R1889" s="66">
        <v>2.0140124E7</v>
      </c>
      <c r="S1889" s="70">
        <v>1.0</v>
      </c>
      <c r="T1889" s="70">
        <v>0.0</v>
      </c>
      <c r="U1889" s="71" t="s">
        <v>2608</v>
      </c>
      <c r="V1889" s="71" t="s">
        <v>2609</v>
      </c>
      <c r="W1889" s="71" t="s">
        <v>50</v>
      </c>
      <c r="X1889" s="72"/>
      <c r="Y1889" s="65" t="s">
        <v>14</v>
      </c>
    </row>
    <row r="1890">
      <c r="A1890" s="66" t="s">
        <v>69</v>
      </c>
      <c r="B1890" s="66">
        <v>2518685.0</v>
      </c>
      <c r="C1890" s="66" t="s">
        <v>7422</v>
      </c>
      <c r="D1890" s="66" t="s">
        <v>106</v>
      </c>
      <c r="E1890" s="66" t="s">
        <v>7423</v>
      </c>
      <c r="F1890" s="66" t="s">
        <v>7424</v>
      </c>
      <c r="G1890" s="66">
        <v>2880.0</v>
      </c>
      <c r="H1890" s="66">
        <v>2.0160521E7</v>
      </c>
      <c r="I1890" s="66">
        <v>0.0</v>
      </c>
      <c r="J1890" s="66">
        <v>51.0</v>
      </c>
      <c r="K1890" s="67"/>
      <c r="L1890" s="67"/>
      <c r="M1890" s="68" t="s">
        <v>7425</v>
      </c>
      <c r="N1890" s="66">
        <v>235959.0</v>
      </c>
      <c r="O1890" s="66">
        <v>2.0160521E7</v>
      </c>
      <c r="P1890" s="66" t="s">
        <v>3656</v>
      </c>
      <c r="Q1890" s="66">
        <v>165.0</v>
      </c>
      <c r="R1890" s="66">
        <v>2.0160521E7</v>
      </c>
      <c r="S1890" s="70">
        <v>1.0</v>
      </c>
      <c r="T1890" s="70">
        <v>0.0</v>
      </c>
      <c r="U1890" s="71" t="s">
        <v>2608</v>
      </c>
      <c r="V1890" s="71" t="s">
        <v>2609</v>
      </c>
      <c r="W1890" s="71" t="s">
        <v>50</v>
      </c>
      <c r="X1890" s="71"/>
      <c r="Y1890" s="65" t="s">
        <v>14</v>
      </c>
    </row>
    <row r="1891">
      <c r="A1891" s="66" t="s">
        <v>60</v>
      </c>
      <c r="B1891" s="66">
        <v>2.47642626E8</v>
      </c>
      <c r="C1891" s="66" t="s">
        <v>7426</v>
      </c>
      <c r="D1891" s="66" t="s">
        <v>215</v>
      </c>
      <c r="E1891" s="66" t="s">
        <v>7427</v>
      </c>
      <c r="F1891" s="66" t="s">
        <v>7428</v>
      </c>
      <c r="G1891" s="66">
        <v>599.0</v>
      </c>
      <c r="H1891" s="66">
        <v>2.0080717E7</v>
      </c>
      <c r="I1891" s="66">
        <v>0.0</v>
      </c>
      <c r="J1891" s="66">
        <v>1.0</v>
      </c>
      <c r="K1891" s="67"/>
      <c r="L1891" s="67"/>
      <c r="M1891" s="68" t="s">
        <v>7429</v>
      </c>
      <c r="N1891" s="66">
        <v>235959.0</v>
      </c>
      <c r="O1891" s="66">
        <v>2.0080717E7</v>
      </c>
      <c r="P1891" s="67"/>
      <c r="Q1891" s="66">
        <v>33.0</v>
      </c>
      <c r="R1891" s="66">
        <v>2.0080717E7</v>
      </c>
      <c r="S1891" s="70">
        <v>1.0</v>
      </c>
      <c r="T1891" s="70">
        <v>0.0</v>
      </c>
      <c r="U1891" s="71" t="s">
        <v>2608</v>
      </c>
      <c r="V1891" s="71" t="s">
        <v>2609</v>
      </c>
      <c r="W1891" s="71" t="s">
        <v>50</v>
      </c>
      <c r="X1891" s="72"/>
      <c r="Y1891" s="65" t="s">
        <v>14</v>
      </c>
    </row>
    <row r="1892">
      <c r="A1892" s="66" t="s">
        <v>61</v>
      </c>
      <c r="B1892" s="66">
        <v>1095449.0</v>
      </c>
      <c r="C1892" s="66" t="s">
        <v>721</v>
      </c>
      <c r="D1892" s="66" t="s">
        <v>106</v>
      </c>
      <c r="E1892" s="66" t="s">
        <v>722</v>
      </c>
      <c r="F1892" s="66" t="s">
        <v>726</v>
      </c>
      <c r="G1892" s="66">
        <v>948.0</v>
      </c>
      <c r="H1892" s="66">
        <v>2.0171129E7</v>
      </c>
      <c r="I1892" s="66">
        <v>0.0</v>
      </c>
      <c r="J1892" s="66">
        <v>25.0</v>
      </c>
      <c r="K1892" s="67"/>
      <c r="L1892" s="67"/>
      <c r="M1892" s="68" t="s">
        <v>7430</v>
      </c>
      <c r="N1892" s="66">
        <v>235959.0</v>
      </c>
      <c r="O1892" s="66">
        <v>2.0171129E7</v>
      </c>
      <c r="P1892" s="67"/>
      <c r="Q1892" s="66">
        <v>61.0</v>
      </c>
      <c r="R1892" s="66">
        <v>2.0171129E7</v>
      </c>
      <c r="S1892" s="76">
        <v>1.0</v>
      </c>
      <c r="T1892" s="76">
        <v>0.0</v>
      </c>
      <c r="U1892" s="71" t="s">
        <v>2608</v>
      </c>
      <c r="V1892" s="71" t="s">
        <v>2609</v>
      </c>
      <c r="W1892" s="71" t="s">
        <v>50</v>
      </c>
      <c r="X1892" s="67"/>
      <c r="Y1892" s="65" t="s">
        <v>14</v>
      </c>
    </row>
    <row r="1893">
      <c r="A1893" s="66" t="s">
        <v>60</v>
      </c>
      <c r="B1893" s="66">
        <v>4.37542313E8</v>
      </c>
      <c r="C1893" s="66" t="s">
        <v>7431</v>
      </c>
      <c r="D1893" s="66" t="s">
        <v>106</v>
      </c>
      <c r="E1893" s="66" t="s">
        <v>7432</v>
      </c>
      <c r="F1893" s="66" t="s">
        <v>730</v>
      </c>
      <c r="G1893" s="66">
        <v>1628.0</v>
      </c>
      <c r="H1893" s="66">
        <v>2.0181101E7</v>
      </c>
      <c r="I1893" s="66">
        <v>0.0</v>
      </c>
      <c r="J1893" s="66">
        <v>1.0</v>
      </c>
      <c r="K1893" s="67"/>
      <c r="L1893" s="67"/>
      <c r="M1893" s="68" t="s">
        <v>7433</v>
      </c>
      <c r="N1893" s="66">
        <v>235959.0</v>
      </c>
      <c r="O1893" s="66">
        <v>2.0181101E7</v>
      </c>
      <c r="P1893" s="67"/>
      <c r="Q1893" s="66">
        <v>67.0</v>
      </c>
      <c r="R1893" s="66">
        <v>2.0181101E7</v>
      </c>
      <c r="S1893" s="76">
        <v>1.0</v>
      </c>
      <c r="T1893" s="76">
        <v>0.0</v>
      </c>
      <c r="U1893" s="71" t="s">
        <v>2608</v>
      </c>
      <c r="V1893" s="71" t="s">
        <v>2609</v>
      </c>
      <c r="W1893" s="71" t="s">
        <v>50</v>
      </c>
      <c r="X1893" s="67"/>
      <c r="Y1893" s="65" t="s">
        <v>14</v>
      </c>
    </row>
    <row r="1894">
      <c r="A1894" s="65" t="s">
        <v>60</v>
      </c>
      <c r="B1894" s="66">
        <v>9.2150194E7</v>
      </c>
      <c r="C1894" s="65" t="s">
        <v>7434</v>
      </c>
      <c r="D1894" s="65" t="s">
        <v>215</v>
      </c>
      <c r="E1894" s="65" t="s">
        <v>7435</v>
      </c>
      <c r="F1894" s="66" t="s">
        <v>7436</v>
      </c>
      <c r="G1894" s="66">
        <v>1043.0</v>
      </c>
      <c r="H1894" s="66">
        <v>2.002112E7</v>
      </c>
      <c r="I1894" s="66">
        <v>0.0</v>
      </c>
      <c r="J1894" s="66">
        <v>1.0</v>
      </c>
      <c r="K1894" s="67"/>
      <c r="L1894" s="67"/>
      <c r="M1894" s="68" t="s">
        <v>7437</v>
      </c>
      <c r="N1894" s="66">
        <v>235959.0</v>
      </c>
      <c r="O1894" s="66">
        <v>2.002112E7</v>
      </c>
      <c r="P1894" s="66"/>
      <c r="Q1894" s="66">
        <v>60.0</v>
      </c>
      <c r="R1894" s="66">
        <v>2.002112E7</v>
      </c>
      <c r="S1894" s="70">
        <v>1.0</v>
      </c>
      <c r="T1894" s="70">
        <v>0.0</v>
      </c>
      <c r="U1894" s="71" t="s">
        <v>2608</v>
      </c>
      <c r="V1894" s="71" t="s">
        <v>2609</v>
      </c>
      <c r="W1894" s="71" t="s">
        <v>50</v>
      </c>
      <c r="X1894" s="72"/>
      <c r="Y1894" s="65" t="s">
        <v>14</v>
      </c>
    </row>
    <row r="1895">
      <c r="A1895" s="65" t="s">
        <v>60</v>
      </c>
      <c r="B1895" s="66">
        <v>4.1139849E8</v>
      </c>
      <c r="C1895" s="65" t="s">
        <v>7438</v>
      </c>
      <c r="D1895" s="65" t="s">
        <v>123</v>
      </c>
      <c r="E1895" s="65" t="s">
        <v>7439</v>
      </c>
      <c r="F1895" s="66" t="s">
        <v>7440</v>
      </c>
      <c r="G1895" s="66">
        <v>3070.0</v>
      </c>
      <c r="H1895" s="66">
        <v>2.017042E7</v>
      </c>
      <c r="I1895" s="66">
        <v>0.0</v>
      </c>
      <c r="J1895" s="66">
        <v>1.0</v>
      </c>
      <c r="K1895" s="67"/>
      <c r="L1895" s="67"/>
      <c r="M1895" s="68" t="s">
        <v>7441</v>
      </c>
      <c r="N1895" s="66">
        <v>235959.0</v>
      </c>
      <c r="O1895" s="66">
        <v>2.017042E7</v>
      </c>
      <c r="P1895" s="66"/>
      <c r="Q1895" s="66">
        <v>171.0</v>
      </c>
      <c r="R1895" s="66">
        <v>2.017042E7</v>
      </c>
      <c r="S1895" s="70">
        <v>1.0</v>
      </c>
      <c r="T1895" s="70">
        <v>0.0</v>
      </c>
      <c r="U1895" s="71" t="s">
        <v>2608</v>
      </c>
      <c r="V1895" s="71" t="s">
        <v>2609</v>
      </c>
      <c r="W1895" s="71" t="s">
        <v>49</v>
      </c>
      <c r="X1895" s="72"/>
      <c r="Y1895" s="65" t="s">
        <v>12</v>
      </c>
    </row>
    <row r="1896">
      <c r="A1896" s="66" t="s">
        <v>63</v>
      </c>
      <c r="B1896" s="66">
        <v>4.580918E7</v>
      </c>
      <c r="C1896" s="66" t="s">
        <v>7442</v>
      </c>
      <c r="D1896" s="66" t="s">
        <v>112</v>
      </c>
      <c r="E1896" s="66" t="s">
        <v>7443</v>
      </c>
      <c r="F1896" s="66" t="s">
        <v>7444</v>
      </c>
      <c r="G1896" s="66">
        <v>814.0</v>
      </c>
      <c r="H1896" s="66">
        <v>2.0180327E7</v>
      </c>
      <c r="I1896" s="66">
        <v>0.0</v>
      </c>
      <c r="J1896" s="66">
        <v>14.0</v>
      </c>
      <c r="K1896" s="67"/>
      <c r="L1896" s="67"/>
      <c r="M1896" s="68" t="s">
        <v>7445</v>
      </c>
      <c r="N1896" s="66">
        <v>235959.0</v>
      </c>
      <c r="O1896" s="66">
        <v>2.0180327E7</v>
      </c>
      <c r="P1896" s="66" t="s">
        <v>7446</v>
      </c>
      <c r="Q1896" s="66">
        <v>46.0</v>
      </c>
      <c r="R1896" s="66">
        <v>2.0180327E7</v>
      </c>
      <c r="S1896" s="70">
        <v>1.0</v>
      </c>
      <c r="T1896" s="70">
        <v>0.0</v>
      </c>
      <c r="U1896" s="71" t="s">
        <v>2608</v>
      </c>
      <c r="V1896" s="71" t="s">
        <v>2609</v>
      </c>
      <c r="W1896" s="71" t="s">
        <v>49</v>
      </c>
      <c r="X1896" s="72"/>
      <c r="Y1896" s="65" t="s">
        <v>12</v>
      </c>
    </row>
    <row r="1897">
      <c r="A1897" s="65" t="s">
        <v>60</v>
      </c>
      <c r="B1897" s="66">
        <v>2.45050632E8</v>
      </c>
      <c r="C1897" s="65" t="s">
        <v>7447</v>
      </c>
      <c r="D1897" s="65" t="s">
        <v>112</v>
      </c>
      <c r="E1897" s="65" t="s">
        <v>7448</v>
      </c>
      <c r="F1897" s="66" t="s">
        <v>7449</v>
      </c>
      <c r="G1897" s="66">
        <v>262.0</v>
      </c>
      <c r="H1897" s="66">
        <v>2.0080625E7</v>
      </c>
      <c r="I1897" s="66">
        <v>0.0</v>
      </c>
      <c r="J1897" s="66">
        <v>1.0</v>
      </c>
      <c r="K1897" s="67"/>
      <c r="L1897" s="67"/>
      <c r="M1897" s="68" t="s">
        <v>7450</v>
      </c>
      <c r="N1897" s="66">
        <v>235959.0</v>
      </c>
      <c r="O1897" s="66">
        <v>2.0080625E7</v>
      </c>
      <c r="P1897" s="66"/>
      <c r="Q1897" s="66">
        <v>13.0</v>
      </c>
      <c r="R1897" s="66">
        <v>2.0080625E7</v>
      </c>
      <c r="S1897" s="70">
        <v>1.0</v>
      </c>
      <c r="T1897" s="70">
        <v>0.0</v>
      </c>
      <c r="U1897" s="71" t="s">
        <v>2608</v>
      </c>
      <c r="V1897" s="71" t="s">
        <v>2609</v>
      </c>
      <c r="W1897" s="71" t="s">
        <v>49</v>
      </c>
      <c r="X1897" s="72"/>
      <c r="Y1897" s="65" t="s">
        <v>12</v>
      </c>
    </row>
    <row r="1898">
      <c r="A1898" s="65" t="s">
        <v>60</v>
      </c>
      <c r="B1898" s="66">
        <v>1.69670671E8</v>
      </c>
      <c r="C1898" s="65" t="s">
        <v>7451</v>
      </c>
      <c r="D1898" s="65" t="s">
        <v>827</v>
      </c>
      <c r="E1898" s="65" t="s">
        <v>7452</v>
      </c>
      <c r="F1898" s="66" t="s">
        <v>7453</v>
      </c>
      <c r="G1898" s="66">
        <v>707.0</v>
      </c>
      <c r="H1898" s="66">
        <v>2.0050908E7</v>
      </c>
      <c r="I1898" s="66">
        <v>0.0</v>
      </c>
      <c r="J1898" s="66">
        <v>1.0</v>
      </c>
      <c r="K1898" s="67"/>
      <c r="L1898" s="67"/>
      <c r="M1898" s="68" t="s">
        <v>7454</v>
      </c>
      <c r="N1898" s="66">
        <v>235959.0</v>
      </c>
      <c r="O1898" s="66">
        <v>2.0050908E7</v>
      </c>
      <c r="P1898" s="66"/>
      <c r="Q1898" s="66">
        <v>36.0</v>
      </c>
      <c r="R1898" s="66">
        <v>2.0050908E7</v>
      </c>
      <c r="S1898" s="70">
        <v>1.0</v>
      </c>
      <c r="T1898" s="70">
        <v>0.0</v>
      </c>
      <c r="U1898" s="71" t="s">
        <v>2608</v>
      </c>
      <c r="V1898" s="71" t="s">
        <v>2609</v>
      </c>
      <c r="W1898" s="71" t="s">
        <v>49</v>
      </c>
      <c r="X1898" s="72"/>
      <c r="Y1898" s="65" t="s">
        <v>12</v>
      </c>
    </row>
    <row r="1899">
      <c r="A1899" s="68" t="s">
        <v>59</v>
      </c>
      <c r="B1899" s="66">
        <v>1.7454182E8</v>
      </c>
      <c r="C1899" s="66" t="s">
        <v>7455</v>
      </c>
      <c r="D1899" s="66" t="s">
        <v>106</v>
      </c>
      <c r="E1899" s="66" t="s">
        <v>7456</v>
      </c>
      <c r="F1899" s="66" t="s">
        <v>7457</v>
      </c>
      <c r="G1899" s="66">
        <v>496.0</v>
      </c>
      <c r="H1899" s="66">
        <v>2.0161013E7</v>
      </c>
      <c r="I1899" s="66">
        <v>0.0</v>
      </c>
      <c r="J1899" s="66">
        <v>16.0</v>
      </c>
      <c r="K1899" s="67"/>
      <c r="L1899" s="67"/>
      <c r="M1899" s="68" t="s">
        <v>7458</v>
      </c>
      <c r="N1899" s="66">
        <v>235959.0</v>
      </c>
      <c r="O1899" s="66">
        <v>2.0161013E7</v>
      </c>
      <c r="P1899" s="67"/>
      <c r="Q1899" s="66">
        <v>20.0</v>
      </c>
      <c r="R1899" s="66">
        <v>2.0161013E7</v>
      </c>
      <c r="S1899" s="70">
        <v>1.0</v>
      </c>
      <c r="T1899" s="70">
        <v>0.0</v>
      </c>
      <c r="U1899" s="71" t="s">
        <v>2608</v>
      </c>
      <c r="V1899" s="71" t="s">
        <v>2609</v>
      </c>
      <c r="W1899" s="71" t="s">
        <v>49</v>
      </c>
      <c r="X1899" s="72"/>
      <c r="Y1899" s="65" t="s">
        <v>12</v>
      </c>
    </row>
    <row r="1900">
      <c r="A1900" s="68" t="s">
        <v>24</v>
      </c>
      <c r="B1900" s="66">
        <v>6.6004585E7</v>
      </c>
      <c r="C1900" s="66" t="s">
        <v>7459</v>
      </c>
      <c r="D1900" s="66" t="s">
        <v>112</v>
      </c>
      <c r="E1900" s="66" t="s">
        <v>7460</v>
      </c>
      <c r="F1900" s="66" t="s">
        <v>7461</v>
      </c>
      <c r="G1900" s="66">
        <v>393.0</v>
      </c>
      <c r="H1900" s="66">
        <v>2.0191019E7</v>
      </c>
      <c r="I1900" s="66">
        <v>0.0</v>
      </c>
      <c r="J1900" s="66">
        <v>7.0</v>
      </c>
      <c r="K1900" s="67"/>
      <c r="L1900" s="67"/>
      <c r="M1900" s="68" t="s">
        <v>7462</v>
      </c>
      <c r="N1900" s="66">
        <v>235959.0</v>
      </c>
      <c r="O1900" s="66">
        <v>2.0191019E7</v>
      </c>
      <c r="P1900" s="66" t="s">
        <v>2593</v>
      </c>
      <c r="Q1900" s="66">
        <v>28.0</v>
      </c>
      <c r="R1900" s="66">
        <v>2.0191019E7</v>
      </c>
      <c r="S1900" s="70">
        <v>1.0</v>
      </c>
      <c r="T1900" s="70">
        <v>0.0</v>
      </c>
      <c r="U1900" s="71" t="s">
        <v>2608</v>
      </c>
      <c r="V1900" s="71" t="s">
        <v>2609</v>
      </c>
      <c r="W1900" s="71" t="s">
        <v>50</v>
      </c>
      <c r="X1900" s="72"/>
      <c r="Y1900" s="65" t="s">
        <v>14</v>
      </c>
    </row>
    <row r="1901">
      <c r="A1901" s="66" t="s">
        <v>60</v>
      </c>
      <c r="B1901" s="66">
        <v>4.21548144E8</v>
      </c>
      <c r="C1901" s="66" t="s">
        <v>7463</v>
      </c>
      <c r="D1901" s="66" t="s">
        <v>123</v>
      </c>
      <c r="E1901" s="66" t="s">
        <v>7464</v>
      </c>
      <c r="F1901" s="66" t="s">
        <v>7465</v>
      </c>
      <c r="G1901" s="66">
        <v>249.0</v>
      </c>
      <c r="H1901" s="66">
        <v>2.0171203E7</v>
      </c>
      <c r="I1901" s="66">
        <v>0.0</v>
      </c>
      <c r="J1901" s="66">
        <v>1.0</v>
      </c>
      <c r="K1901" s="67"/>
      <c r="L1901" s="67"/>
      <c r="M1901" s="68" t="s">
        <v>7466</v>
      </c>
      <c r="N1901" s="66">
        <v>235959.0</v>
      </c>
      <c r="O1901" s="66">
        <v>2.0171203E7</v>
      </c>
      <c r="P1901" s="66"/>
      <c r="Q1901" s="66">
        <v>16.0</v>
      </c>
      <c r="R1901" s="66">
        <v>2.0171203E7</v>
      </c>
      <c r="S1901" s="76">
        <v>1.0</v>
      </c>
      <c r="T1901" s="76">
        <v>0.0</v>
      </c>
      <c r="U1901" s="71" t="s">
        <v>2608</v>
      </c>
      <c r="V1901" s="71" t="s">
        <v>2609</v>
      </c>
      <c r="W1901" s="71" t="s">
        <v>50</v>
      </c>
      <c r="X1901" s="67"/>
      <c r="Y1901" s="65" t="s">
        <v>14</v>
      </c>
    </row>
    <row r="1902">
      <c r="A1902" s="66" t="s">
        <v>79</v>
      </c>
      <c r="B1902" s="66">
        <v>8.5785582E7</v>
      </c>
      <c r="C1902" s="66" t="s">
        <v>7467</v>
      </c>
      <c r="D1902" s="66" t="s">
        <v>716</v>
      </c>
      <c r="E1902" s="66" t="s">
        <v>7468</v>
      </c>
      <c r="F1902" s="66" t="s">
        <v>7469</v>
      </c>
      <c r="G1902" s="66">
        <v>325.0</v>
      </c>
      <c r="H1902" s="66">
        <v>2.0141113E7</v>
      </c>
      <c r="I1902" s="66">
        <v>0.0</v>
      </c>
      <c r="J1902" s="66">
        <v>9.0</v>
      </c>
      <c r="K1902" s="67"/>
      <c r="L1902" s="67"/>
      <c r="M1902" s="68" t="s">
        <v>7470</v>
      </c>
      <c r="N1902" s="66">
        <v>235959.0</v>
      </c>
      <c r="O1902" s="66">
        <v>2.0141113E7</v>
      </c>
      <c r="P1902" s="66" t="s">
        <v>187</v>
      </c>
      <c r="Q1902" s="66">
        <v>21.0</v>
      </c>
      <c r="R1902" s="66">
        <v>2.0141113E7</v>
      </c>
      <c r="S1902" s="70">
        <v>1.0</v>
      </c>
      <c r="T1902" s="70">
        <v>0.0</v>
      </c>
      <c r="U1902" s="71" t="s">
        <v>2608</v>
      </c>
      <c r="V1902" s="71" t="s">
        <v>2609</v>
      </c>
      <c r="W1902" s="71" t="s">
        <v>49</v>
      </c>
      <c r="X1902" s="72"/>
      <c r="Y1902" s="65" t="s">
        <v>12</v>
      </c>
    </row>
    <row r="1903">
      <c r="A1903" s="66" t="s">
        <v>60</v>
      </c>
      <c r="B1903" s="66">
        <v>2.50024467E8</v>
      </c>
      <c r="C1903" s="66" t="s">
        <v>7471</v>
      </c>
      <c r="D1903" s="66" t="s">
        <v>639</v>
      </c>
      <c r="E1903" s="66" t="s">
        <v>7472</v>
      </c>
      <c r="F1903" s="66" t="s">
        <v>7473</v>
      </c>
      <c r="G1903" s="66">
        <v>784.0</v>
      </c>
      <c r="H1903" s="66">
        <v>2.0080823E7</v>
      </c>
      <c r="I1903" s="66">
        <v>0.0</v>
      </c>
      <c r="J1903" s="66">
        <v>1.0</v>
      </c>
      <c r="K1903" s="67"/>
      <c r="L1903" s="67"/>
      <c r="M1903" s="68" t="s">
        <v>7474</v>
      </c>
      <c r="N1903" s="66">
        <v>235959.0</v>
      </c>
      <c r="O1903" s="66">
        <v>2.0080823E7</v>
      </c>
      <c r="P1903" s="66"/>
      <c r="Q1903" s="66">
        <v>43.0</v>
      </c>
      <c r="R1903" s="66">
        <v>2.0080823E7</v>
      </c>
      <c r="S1903" s="70">
        <v>1.0</v>
      </c>
      <c r="T1903" s="70">
        <v>0.0</v>
      </c>
      <c r="U1903" s="71" t="s">
        <v>2608</v>
      </c>
      <c r="V1903" s="71" t="s">
        <v>2609</v>
      </c>
      <c r="W1903" s="71" t="s">
        <v>51</v>
      </c>
      <c r="X1903" s="72"/>
      <c r="Y1903" s="66" t="s">
        <v>16</v>
      </c>
    </row>
    <row r="1904">
      <c r="A1904" s="68" t="s">
        <v>19</v>
      </c>
      <c r="B1904" s="66">
        <v>1073936.0</v>
      </c>
      <c r="C1904" s="66" t="s">
        <v>7475</v>
      </c>
      <c r="D1904" s="66" t="s">
        <v>827</v>
      </c>
      <c r="E1904" s="66" t="s">
        <v>7476</v>
      </c>
      <c r="F1904" s="66" t="s">
        <v>7477</v>
      </c>
      <c r="G1904" s="66">
        <v>876.0</v>
      </c>
      <c r="H1904" s="66">
        <v>2.013091E7</v>
      </c>
      <c r="I1904" s="66">
        <v>0.0</v>
      </c>
      <c r="J1904" s="66">
        <v>13.0</v>
      </c>
      <c r="K1904" s="67"/>
      <c r="L1904" s="67"/>
      <c r="M1904" s="68" t="s">
        <v>7478</v>
      </c>
      <c r="N1904" s="66">
        <v>235959.0</v>
      </c>
      <c r="O1904" s="66">
        <v>2.013091E7</v>
      </c>
      <c r="P1904" s="66" t="s">
        <v>7479</v>
      </c>
      <c r="Q1904" s="66">
        <v>57.0</v>
      </c>
      <c r="R1904" s="66">
        <v>2.013091E7</v>
      </c>
      <c r="S1904" s="70">
        <v>1.0</v>
      </c>
      <c r="T1904" s="70">
        <v>0.0</v>
      </c>
      <c r="U1904" s="71" t="s">
        <v>2608</v>
      </c>
      <c r="V1904" s="71" t="s">
        <v>2609</v>
      </c>
      <c r="W1904" s="71" t="s">
        <v>49</v>
      </c>
      <c r="X1904" s="72"/>
      <c r="Y1904" s="65" t="s">
        <v>12</v>
      </c>
    </row>
    <row r="1905">
      <c r="A1905" s="68" t="s">
        <v>59</v>
      </c>
      <c r="B1905" s="66">
        <v>1.11098001E8</v>
      </c>
      <c r="C1905" s="66" t="s">
        <v>7480</v>
      </c>
      <c r="D1905" s="66" t="s">
        <v>123</v>
      </c>
      <c r="E1905" s="66" t="s">
        <v>7481</v>
      </c>
      <c r="F1905" s="66" t="s">
        <v>7482</v>
      </c>
      <c r="G1905" s="66">
        <v>241.0</v>
      </c>
      <c r="H1905" s="66">
        <v>2.011111E7</v>
      </c>
      <c r="I1905" s="66">
        <v>0.0</v>
      </c>
      <c r="J1905" s="66">
        <v>3.0</v>
      </c>
      <c r="K1905" s="67"/>
      <c r="L1905" s="67"/>
      <c r="M1905" s="68" t="s">
        <v>7483</v>
      </c>
      <c r="N1905" s="66">
        <v>235959.0</v>
      </c>
      <c r="O1905" s="66">
        <v>2.011111E7</v>
      </c>
      <c r="P1905" s="67"/>
      <c r="Q1905" s="66">
        <v>15.0</v>
      </c>
      <c r="R1905" s="66">
        <v>2.011111E7</v>
      </c>
      <c r="S1905" s="70">
        <v>1.0</v>
      </c>
      <c r="T1905" s="70">
        <v>0.0</v>
      </c>
      <c r="U1905" s="71" t="s">
        <v>2608</v>
      </c>
      <c r="V1905" s="71" t="s">
        <v>2609</v>
      </c>
      <c r="W1905" s="71" t="s">
        <v>49</v>
      </c>
      <c r="X1905" s="72"/>
      <c r="Y1905" s="65" t="s">
        <v>12</v>
      </c>
    </row>
    <row r="1906">
      <c r="A1906" s="66" t="s">
        <v>79</v>
      </c>
      <c r="B1906" s="66">
        <v>2.1941301E7</v>
      </c>
      <c r="C1906" s="66" t="s">
        <v>7484</v>
      </c>
      <c r="D1906" s="66" t="s">
        <v>7485</v>
      </c>
      <c r="E1906" s="66" t="s">
        <v>7486</v>
      </c>
      <c r="F1906" s="66" t="s">
        <v>7487</v>
      </c>
      <c r="G1906" s="66">
        <v>278.0</v>
      </c>
      <c r="H1906" s="66">
        <v>2.0080131E7</v>
      </c>
      <c r="I1906" s="66">
        <v>0.0</v>
      </c>
      <c r="J1906" s="66">
        <v>4.0</v>
      </c>
      <c r="K1906" s="67"/>
      <c r="L1906" s="67"/>
      <c r="M1906" s="68" t="s">
        <v>7488</v>
      </c>
      <c r="N1906" s="66">
        <v>235959.0</v>
      </c>
      <c r="O1906" s="66">
        <v>2.0080131E7</v>
      </c>
      <c r="P1906" s="66"/>
      <c r="Q1906" s="66">
        <v>10.0</v>
      </c>
      <c r="R1906" s="66">
        <v>2.0080131E7</v>
      </c>
      <c r="S1906" s="69">
        <v>1.0</v>
      </c>
      <c r="T1906" s="69">
        <v>1.0</v>
      </c>
      <c r="U1906" s="71" t="s">
        <v>2608</v>
      </c>
      <c r="V1906" s="71" t="s">
        <v>2609</v>
      </c>
      <c r="W1906" s="71" t="s">
        <v>51</v>
      </c>
      <c r="X1906" s="72"/>
      <c r="Y1906" s="65" t="s">
        <v>22</v>
      </c>
    </row>
    <row r="1907">
      <c r="A1907" s="68" t="s">
        <v>59</v>
      </c>
      <c r="B1907" s="66">
        <v>7.4978124E7</v>
      </c>
      <c r="C1907" s="66" t="s">
        <v>7489</v>
      </c>
      <c r="D1907" s="66" t="s">
        <v>258</v>
      </c>
      <c r="E1907" s="66" t="s">
        <v>7490</v>
      </c>
      <c r="F1907" s="66" t="s">
        <v>7491</v>
      </c>
      <c r="G1907" s="66">
        <v>241.0</v>
      </c>
      <c r="H1907" s="66">
        <v>2.007102E7</v>
      </c>
      <c r="I1907" s="66">
        <v>0.0</v>
      </c>
      <c r="J1907" s="66">
        <v>1.0</v>
      </c>
      <c r="K1907" s="67"/>
      <c r="L1907" s="67"/>
      <c r="M1907" s="68" t="s">
        <v>7492</v>
      </c>
      <c r="N1907" s="66">
        <v>235959.0</v>
      </c>
      <c r="O1907" s="66">
        <v>2.007102E7</v>
      </c>
      <c r="P1907" s="67"/>
      <c r="Q1907" s="66">
        <v>18.0</v>
      </c>
      <c r="R1907" s="66">
        <v>2.007102E7</v>
      </c>
      <c r="S1907" s="70">
        <v>1.0</v>
      </c>
      <c r="T1907" s="70">
        <v>0.0</v>
      </c>
      <c r="U1907" s="71" t="s">
        <v>2608</v>
      </c>
      <c r="V1907" s="71" t="s">
        <v>2609</v>
      </c>
      <c r="W1907" s="71" t="s">
        <v>51</v>
      </c>
      <c r="X1907" s="72"/>
      <c r="Y1907" s="66" t="s">
        <v>16</v>
      </c>
    </row>
    <row r="1908">
      <c r="A1908" s="73" t="s">
        <v>30</v>
      </c>
      <c r="B1908" s="66">
        <v>1.0742796E7</v>
      </c>
      <c r="C1908" s="65" t="s">
        <v>7493</v>
      </c>
      <c r="D1908" s="65" t="s">
        <v>106</v>
      </c>
      <c r="E1908" s="65" t="s">
        <v>7494</v>
      </c>
      <c r="F1908" s="66" t="s">
        <v>7495</v>
      </c>
      <c r="G1908" s="66">
        <v>342.0</v>
      </c>
      <c r="H1908" s="66">
        <v>2.016031E7</v>
      </c>
      <c r="I1908" s="66">
        <v>0.0</v>
      </c>
      <c r="J1908" s="66">
        <v>7.0</v>
      </c>
      <c r="K1908" s="67"/>
      <c r="L1908" s="67"/>
      <c r="M1908" s="68" t="s">
        <v>7496</v>
      </c>
      <c r="N1908" s="66">
        <v>235959.0</v>
      </c>
      <c r="O1908" s="66">
        <v>2.016031E7</v>
      </c>
      <c r="P1908" s="67"/>
      <c r="Q1908" s="66">
        <v>20.0</v>
      </c>
      <c r="R1908" s="66">
        <v>2.016031E7</v>
      </c>
      <c r="S1908" s="70">
        <v>1.0</v>
      </c>
      <c r="T1908" s="70">
        <v>0.0</v>
      </c>
      <c r="U1908" s="71" t="s">
        <v>2608</v>
      </c>
      <c r="V1908" s="71" t="s">
        <v>2609</v>
      </c>
      <c r="W1908" s="71" t="s">
        <v>49</v>
      </c>
      <c r="X1908" s="72"/>
      <c r="Y1908" s="65" t="s">
        <v>12</v>
      </c>
    </row>
    <row r="1909">
      <c r="A1909" s="66" t="s">
        <v>60</v>
      </c>
      <c r="B1909" s="66">
        <v>1.30952963E8</v>
      </c>
      <c r="C1909" s="66" t="s">
        <v>7497</v>
      </c>
      <c r="D1909" s="66" t="s">
        <v>118</v>
      </c>
      <c r="E1909" s="66" t="s">
        <v>7498</v>
      </c>
      <c r="F1909" s="66" t="s">
        <v>7499</v>
      </c>
      <c r="G1909" s="66">
        <v>2382.0</v>
      </c>
      <c r="H1909" s="66">
        <v>2.0040319E7</v>
      </c>
      <c r="I1909" s="66">
        <v>0.0</v>
      </c>
      <c r="J1909" s="66">
        <v>1.0</v>
      </c>
      <c r="K1909" s="67"/>
      <c r="L1909" s="67"/>
      <c r="M1909" s="68" t="s">
        <v>7500</v>
      </c>
      <c r="N1909" s="66">
        <v>235959.0</v>
      </c>
      <c r="O1909" s="66">
        <v>2.0040319E7</v>
      </c>
      <c r="P1909" s="67"/>
      <c r="Q1909" s="66">
        <v>111.0</v>
      </c>
      <c r="R1909" s="66">
        <v>2.0040319E7</v>
      </c>
      <c r="S1909" s="69">
        <v>1.0</v>
      </c>
      <c r="T1909" s="69">
        <v>1.0</v>
      </c>
      <c r="U1909" s="71" t="s">
        <v>2608</v>
      </c>
      <c r="V1909" s="71" t="s">
        <v>2609</v>
      </c>
      <c r="W1909" s="71" t="s">
        <v>49</v>
      </c>
      <c r="X1909" s="72"/>
      <c r="Y1909" s="66" t="s">
        <v>18</v>
      </c>
    </row>
    <row r="1910">
      <c r="A1910" s="68" t="s">
        <v>59</v>
      </c>
      <c r="B1910" s="66">
        <v>1.91603718E8</v>
      </c>
      <c r="C1910" s="66" t="s">
        <v>7501</v>
      </c>
      <c r="D1910" s="66" t="s">
        <v>123</v>
      </c>
      <c r="E1910" s="66" t="s">
        <v>7502</v>
      </c>
      <c r="F1910" s="66" t="s">
        <v>7503</v>
      </c>
      <c r="G1910" s="66">
        <v>155.0</v>
      </c>
      <c r="H1910" s="66">
        <v>2.0180117E7</v>
      </c>
      <c r="I1910" s="66">
        <v>0.0</v>
      </c>
      <c r="J1910" s="66">
        <v>4.0</v>
      </c>
      <c r="K1910" s="67"/>
      <c r="L1910" s="67"/>
      <c r="M1910" s="68" t="s">
        <v>7504</v>
      </c>
      <c r="N1910" s="66">
        <v>235959.0</v>
      </c>
      <c r="O1910" s="66">
        <v>2.0180117E7</v>
      </c>
      <c r="P1910" s="67"/>
      <c r="Q1910" s="66">
        <v>7.0</v>
      </c>
      <c r="R1910" s="66">
        <v>2.0180117E7</v>
      </c>
      <c r="S1910" s="70">
        <v>1.0</v>
      </c>
      <c r="T1910" s="70">
        <v>0.0</v>
      </c>
      <c r="U1910" s="71" t="s">
        <v>2608</v>
      </c>
      <c r="V1910" s="71" t="s">
        <v>2609</v>
      </c>
      <c r="W1910" s="71" t="s">
        <v>49</v>
      </c>
      <c r="X1910" s="71"/>
      <c r="Y1910" s="65" t="s">
        <v>12</v>
      </c>
    </row>
    <row r="1911">
      <c r="A1911" s="65" t="s">
        <v>60</v>
      </c>
      <c r="B1911" s="66">
        <v>3.06924109E8</v>
      </c>
      <c r="C1911" s="65" t="s">
        <v>7505</v>
      </c>
      <c r="D1911" s="65" t="s">
        <v>149</v>
      </c>
      <c r="E1911" s="65" t="s">
        <v>7506</v>
      </c>
      <c r="F1911" s="66" t="s">
        <v>7507</v>
      </c>
      <c r="G1911" s="66">
        <v>622.0</v>
      </c>
      <c r="H1911" s="66">
        <v>2.0110707E7</v>
      </c>
      <c r="I1911" s="66">
        <v>0.0</v>
      </c>
      <c r="J1911" s="66">
        <v>1.0</v>
      </c>
      <c r="K1911" s="67"/>
      <c r="L1911" s="67"/>
      <c r="M1911" s="68" t="s">
        <v>7508</v>
      </c>
      <c r="N1911" s="66">
        <v>235959.0</v>
      </c>
      <c r="O1911" s="66">
        <v>2.0110707E7</v>
      </c>
      <c r="P1911" s="66"/>
      <c r="Q1911" s="66">
        <v>39.0</v>
      </c>
      <c r="R1911" s="66">
        <v>2.0110707E7</v>
      </c>
      <c r="S1911" s="69">
        <v>1.0</v>
      </c>
      <c r="T1911" s="69">
        <v>1.0</v>
      </c>
      <c r="U1911" s="71" t="s">
        <v>2608</v>
      </c>
      <c r="V1911" s="71" t="s">
        <v>2609</v>
      </c>
      <c r="W1911" s="71" t="s">
        <v>49</v>
      </c>
      <c r="X1911" s="72"/>
      <c r="Y1911" s="66" t="s">
        <v>18</v>
      </c>
    </row>
    <row r="1912">
      <c r="A1912" s="66" t="s">
        <v>79</v>
      </c>
      <c r="B1912" s="66">
        <v>1.00196951E8</v>
      </c>
      <c r="C1912" s="66" t="s">
        <v>7509</v>
      </c>
      <c r="D1912" s="66" t="s">
        <v>112</v>
      </c>
      <c r="E1912" s="66" t="s">
        <v>7510</v>
      </c>
      <c r="F1912" s="66" t="s">
        <v>7511</v>
      </c>
      <c r="G1912" s="66">
        <v>1222.0</v>
      </c>
      <c r="H1912" s="66">
        <v>2.0160108E7</v>
      </c>
      <c r="I1912" s="66">
        <v>0.0</v>
      </c>
      <c r="J1912" s="66">
        <v>21.0</v>
      </c>
      <c r="K1912" s="67"/>
      <c r="L1912" s="67"/>
      <c r="M1912" s="68" t="s">
        <v>7512</v>
      </c>
      <c r="N1912" s="66">
        <v>235959.0</v>
      </c>
      <c r="O1912" s="66">
        <v>2.0160108E7</v>
      </c>
      <c r="P1912" s="66" t="s">
        <v>187</v>
      </c>
      <c r="Q1912" s="66">
        <v>70.0</v>
      </c>
      <c r="R1912" s="66">
        <v>2.0160108E7</v>
      </c>
      <c r="S1912" s="70">
        <v>1.0</v>
      </c>
      <c r="T1912" s="70">
        <v>0.0</v>
      </c>
      <c r="U1912" s="71" t="s">
        <v>2608</v>
      </c>
      <c r="V1912" s="71" t="s">
        <v>2609</v>
      </c>
      <c r="W1912" s="71" t="s">
        <v>49</v>
      </c>
      <c r="X1912" s="72"/>
      <c r="Y1912" s="65" t="s">
        <v>12</v>
      </c>
    </row>
    <row r="1913">
      <c r="A1913" s="73" t="s">
        <v>59</v>
      </c>
      <c r="B1913" s="66">
        <v>1.68099166E8</v>
      </c>
      <c r="C1913" s="65" t="s">
        <v>7513</v>
      </c>
      <c r="D1913" s="65" t="s">
        <v>123</v>
      </c>
      <c r="E1913" s="65" t="s">
        <v>7514</v>
      </c>
      <c r="F1913" s="66" t="s">
        <v>7515</v>
      </c>
      <c r="G1913" s="66">
        <v>196.0</v>
      </c>
      <c r="H1913" s="66">
        <v>2.0160513E7</v>
      </c>
      <c r="I1913" s="66">
        <v>0.0</v>
      </c>
      <c r="J1913" s="66">
        <v>7.0</v>
      </c>
      <c r="K1913" s="67"/>
      <c r="L1913" s="67"/>
      <c r="M1913" s="68" t="s">
        <v>7516</v>
      </c>
      <c r="N1913" s="66">
        <v>235959.0</v>
      </c>
      <c r="O1913" s="66">
        <v>2.0160513E7</v>
      </c>
      <c r="P1913" s="66"/>
      <c r="Q1913" s="66">
        <v>10.0</v>
      </c>
      <c r="R1913" s="66">
        <v>2.0160513E7</v>
      </c>
      <c r="S1913" s="70">
        <v>1.0</v>
      </c>
      <c r="T1913" s="70">
        <v>0.0</v>
      </c>
      <c r="U1913" s="71" t="s">
        <v>2608</v>
      </c>
      <c r="V1913" s="71" t="s">
        <v>2609</v>
      </c>
      <c r="W1913" s="71" t="s">
        <v>49</v>
      </c>
      <c r="X1913" s="72"/>
      <c r="Y1913" s="65" t="s">
        <v>12</v>
      </c>
    </row>
    <row r="1914">
      <c r="A1914" s="65" t="s">
        <v>28</v>
      </c>
      <c r="B1914" s="66">
        <v>2880364.0</v>
      </c>
      <c r="C1914" s="65" t="s">
        <v>7517</v>
      </c>
      <c r="D1914" s="65" t="s">
        <v>106</v>
      </c>
      <c r="E1914" s="65" t="s">
        <v>7518</v>
      </c>
      <c r="F1914" s="66" t="s">
        <v>7519</v>
      </c>
      <c r="G1914" s="66">
        <v>379.0</v>
      </c>
      <c r="H1914" s="66">
        <v>2.0120419E7</v>
      </c>
      <c r="I1914" s="66">
        <v>0.0</v>
      </c>
      <c r="J1914" s="66">
        <v>9.0</v>
      </c>
      <c r="K1914" s="67"/>
      <c r="L1914" s="67"/>
      <c r="M1914" s="68" t="s">
        <v>7520</v>
      </c>
      <c r="N1914" s="66">
        <v>235959.0</v>
      </c>
      <c r="O1914" s="66">
        <v>2.0120419E7</v>
      </c>
      <c r="P1914" s="66"/>
      <c r="Q1914" s="66">
        <v>24.0</v>
      </c>
      <c r="R1914" s="66">
        <v>2.0120419E7</v>
      </c>
      <c r="S1914" s="70">
        <v>1.0</v>
      </c>
      <c r="T1914" s="70">
        <v>0.0</v>
      </c>
      <c r="U1914" s="71" t="s">
        <v>2608</v>
      </c>
      <c r="V1914" s="71" t="s">
        <v>2609</v>
      </c>
      <c r="W1914" s="71" t="s">
        <v>49</v>
      </c>
      <c r="X1914" s="72"/>
      <c r="Y1914" s="65" t="s">
        <v>12</v>
      </c>
    </row>
    <row r="1915">
      <c r="A1915" s="66" t="s">
        <v>60</v>
      </c>
      <c r="B1915" s="66">
        <v>2.6515746E8</v>
      </c>
      <c r="C1915" s="66" t="s">
        <v>7521</v>
      </c>
      <c r="D1915" s="66" t="s">
        <v>123</v>
      </c>
      <c r="E1915" s="66" t="s">
        <v>7522</v>
      </c>
      <c r="F1915" s="66" t="s">
        <v>7523</v>
      </c>
      <c r="G1915" s="66">
        <v>1188.0</v>
      </c>
      <c r="H1915" s="66">
        <v>2.0090427E7</v>
      </c>
      <c r="I1915" s="66">
        <v>0.0</v>
      </c>
      <c r="J1915" s="66">
        <v>1.0</v>
      </c>
      <c r="K1915" s="67"/>
      <c r="L1915" s="67"/>
      <c r="M1915" s="68" t="s">
        <v>7524</v>
      </c>
      <c r="N1915" s="66">
        <v>235959.0</v>
      </c>
      <c r="O1915" s="66">
        <v>2.0090427E7</v>
      </c>
      <c r="P1915" s="67"/>
      <c r="Q1915" s="66">
        <v>79.0</v>
      </c>
      <c r="R1915" s="66">
        <v>2.0090427E7</v>
      </c>
      <c r="S1915" s="70">
        <v>1.0</v>
      </c>
      <c r="T1915" s="70">
        <v>0.0</v>
      </c>
      <c r="U1915" s="71" t="s">
        <v>2608</v>
      </c>
      <c r="V1915" s="71" t="s">
        <v>2609</v>
      </c>
      <c r="W1915" s="71" t="s">
        <v>49</v>
      </c>
      <c r="X1915" s="72"/>
      <c r="Y1915" s="65" t="s">
        <v>12</v>
      </c>
    </row>
    <row r="1916">
      <c r="A1916" s="68" t="s">
        <v>59</v>
      </c>
      <c r="B1916" s="66">
        <v>1.49292921E8</v>
      </c>
      <c r="C1916" s="66" t="s">
        <v>7525</v>
      </c>
      <c r="D1916" s="66" t="s">
        <v>106</v>
      </c>
      <c r="E1916" s="66" t="s">
        <v>7526</v>
      </c>
      <c r="F1916" s="66" t="s">
        <v>7527</v>
      </c>
      <c r="G1916" s="66">
        <v>588.0</v>
      </c>
      <c r="H1916" s="66">
        <v>2.0150113E7</v>
      </c>
      <c r="I1916" s="66">
        <v>0.0</v>
      </c>
      <c r="J1916" s="66">
        <v>1.0</v>
      </c>
      <c r="K1916" s="67"/>
      <c r="L1916" s="67"/>
      <c r="M1916" s="68" t="s">
        <v>7528</v>
      </c>
      <c r="N1916" s="66">
        <v>235959.0</v>
      </c>
      <c r="O1916" s="66">
        <v>2.0150113E7</v>
      </c>
      <c r="P1916" s="66"/>
      <c r="Q1916" s="66">
        <v>36.0</v>
      </c>
      <c r="R1916" s="66">
        <v>2.0150113E7</v>
      </c>
      <c r="S1916" s="70">
        <v>1.0</v>
      </c>
      <c r="T1916" s="70">
        <v>0.0</v>
      </c>
      <c r="U1916" s="71" t="s">
        <v>2608</v>
      </c>
      <c r="V1916" s="71" t="s">
        <v>2609</v>
      </c>
      <c r="W1916" s="71" t="s">
        <v>49</v>
      </c>
      <c r="X1916" s="67"/>
      <c r="Y1916" s="65" t="s">
        <v>12</v>
      </c>
    </row>
    <row r="1917">
      <c r="A1917" s="65" t="s">
        <v>60</v>
      </c>
      <c r="B1917" s="66">
        <v>4.38763068E8</v>
      </c>
      <c r="C1917" s="65" t="s">
        <v>7529</v>
      </c>
      <c r="D1917" s="65" t="s">
        <v>106</v>
      </c>
      <c r="E1917" s="65" t="s">
        <v>7530</v>
      </c>
      <c r="F1917" s="66" t="s">
        <v>7531</v>
      </c>
      <c r="G1917" s="66">
        <v>592.0</v>
      </c>
      <c r="H1917" s="66">
        <v>2.0181109E7</v>
      </c>
      <c r="I1917" s="66">
        <v>0.0</v>
      </c>
      <c r="J1917" s="66">
        <v>1.0</v>
      </c>
      <c r="K1917" s="67"/>
      <c r="L1917" s="67"/>
      <c r="M1917" s="68" t="s">
        <v>7532</v>
      </c>
      <c r="N1917" s="66">
        <v>235959.0</v>
      </c>
      <c r="O1917" s="66">
        <v>2.0181109E7</v>
      </c>
      <c r="P1917" s="66"/>
      <c r="Q1917" s="66">
        <v>23.0</v>
      </c>
      <c r="R1917" s="66">
        <v>2.0181109E7</v>
      </c>
      <c r="S1917" s="70">
        <v>1.0</v>
      </c>
      <c r="T1917" s="70">
        <v>0.0</v>
      </c>
      <c r="U1917" s="71" t="s">
        <v>2608</v>
      </c>
      <c r="V1917" s="71" t="s">
        <v>2609</v>
      </c>
      <c r="W1917" s="71" t="s">
        <v>49</v>
      </c>
      <c r="X1917" s="72"/>
      <c r="Y1917" s="65" t="s">
        <v>12</v>
      </c>
    </row>
    <row r="1918">
      <c r="A1918" s="66" t="s">
        <v>60</v>
      </c>
      <c r="B1918" s="66">
        <v>5.7772005E7</v>
      </c>
      <c r="C1918" s="66" t="s">
        <v>7533</v>
      </c>
      <c r="D1918" s="66" t="s">
        <v>112</v>
      </c>
      <c r="E1918" s="66" t="s">
        <v>7534</v>
      </c>
      <c r="F1918" s="66" t="s">
        <v>7535</v>
      </c>
      <c r="G1918" s="66">
        <v>1020.0</v>
      </c>
      <c r="H1918" s="66">
        <v>2.0010927E7</v>
      </c>
      <c r="I1918" s="66">
        <v>0.0</v>
      </c>
      <c r="J1918" s="66">
        <v>1.0</v>
      </c>
      <c r="K1918" s="67"/>
      <c r="L1918" s="67"/>
      <c r="M1918" s="68" t="s">
        <v>7536</v>
      </c>
      <c r="N1918" s="66">
        <v>235959.0</v>
      </c>
      <c r="O1918" s="66">
        <v>2.0010927E7</v>
      </c>
      <c r="P1918" s="66"/>
      <c r="Q1918" s="66">
        <v>39.0</v>
      </c>
      <c r="R1918" s="66">
        <v>2.0010927E7</v>
      </c>
      <c r="S1918" s="70">
        <v>1.0</v>
      </c>
      <c r="T1918" s="70">
        <v>0.0</v>
      </c>
      <c r="U1918" s="71" t="s">
        <v>2608</v>
      </c>
      <c r="V1918" s="71" t="s">
        <v>2609</v>
      </c>
      <c r="W1918" s="71" t="s">
        <v>49</v>
      </c>
      <c r="X1918" s="72"/>
      <c r="Y1918" s="65" t="s">
        <v>12</v>
      </c>
    </row>
    <row r="1919">
      <c r="A1919" s="68" t="s">
        <v>59</v>
      </c>
      <c r="B1919" s="66">
        <v>2.1453071E7</v>
      </c>
      <c r="C1919" s="66" t="s">
        <v>743</v>
      </c>
      <c r="D1919" s="66" t="s">
        <v>106</v>
      </c>
      <c r="E1919" s="66" t="s">
        <v>744</v>
      </c>
      <c r="F1919" s="66" t="s">
        <v>745</v>
      </c>
      <c r="G1919" s="66">
        <v>499.0</v>
      </c>
      <c r="H1919" s="66">
        <v>2.0001223E7</v>
      </c>
      <c r="I1919" s="66">
        <v>0.0</v>
      </c>
      <c r="J1919" s="66">
        <v>1.0</v>
      </c>
      <c r="K1919" s="67"/>
      <c r="L1919" s="67"/>
      <c r="M1919" s="68" t="s">
        <v>7537</v>
      </c>
      <c r="N1919" s="66">
        <v>235959.0</v>
      </c>
      <c r="O1919" s="66">
        <v>2.0001223E7</v>
      </c>
      <c r="P1919" s="67"/>
      <c r="Q1919" s="66">
        <v>17.0</v>
      </c>
      <c r="R1919" s="66">
        <v>2.0001223E7</v>
      </c>
      <c r="S1919" s="70">
        <v>1.0</v>
      </c>
      <c r="T1919" s="70">
        <v>0.0</v>
      </c>
      <c r="U1919" s="71" t="s">
        <v>2608</v>
      </c>
      <c r="V1919" s="71" t="s">
        <v>2609</v>
      </c>
      <c r="W1919" s="71" t="s">
        <v>49</v>
      </c>
      <c r="X1919" s="72"/>
      <c r="Y1919" s="65" t="s">
        <v>12</v>
      </c>
    </row>
    <row r="1920">
      <c r="A1920" s="66" t="s">
        <v>60</v>
      </c>
      <c r="B1920" s="66">
        <v>3.47839448E8</v>
      </c>
      <c r="C1920" s="66" t="s">
        <v>7538</v>
      </c>
      <c r="D1920" s="66" t="s">
        <v>215</v>
      </c>
      <c r="E1920" s="66" t="s">
        <v>7539</v>
      </c>
      <c r="F1920" s="66" t="s">
        <v>7540</v>
      </c>
      <c r="G1920" s="66">
        <v>528.0</v>
      </c>
      <c r="H1920" s="66">
        <v>2.0131028E7</v>
      </c>
      <c r="I1920" s="66">
        <v>0.0</v>
      </c>
      <c r="J1920" s="66">
        <v>2.0</v>
      </c>
      <c r="K1920" s="67"/>
      <c r="L1920" s="67"/>
      <c r="M1920" s="68" t="s">
        <v>7541</v>
      </c>
      <c r="N1920" s="66">
        <v>235959.0</v>
      </c>
      <c r="O1920" s="66">
        <v>2.0131028E7</v>
      </c>
      <c r="P1920" s="67"/>
      <c r="Q1920" s="66">
        <v>21.0</v>
      </c>
      <c r="R1920" s="66">
        <v>2.0131028E7</v>
      </c>
      <c r="S1920" s="70">
        <v>1.0</v>
      </c>
      <c r="T1920" s="70">
        <v>0.0</v>
      </c>
      <c r="U1920" s="71" t="s">
        <v>2608</v>
      </c>
      <c r="V1920" s="71" t="s">
        <v>2609</v>
      </c>
      <c r="W1920" s="71" t="s">
        <v>49</v>
      </c>
      <c r="X1920" s="72"/>
      <c r="Y1920" s="65" t="s">
        <v>12</v>
      </c>
    </row>
    <row r="1921">
      <c r="A1921" s="68" t="s">
        <v>59</v>
      </c>
      <c r="B1921" s="66">
        <v>1.2099001E8</v>
      </c>
      <c r="C1921" s="66" t="s">
        <v>747</v>
      </c>
      <c r="D1921" s="66" t="s">
        <v>139</v>
      </c>
      <c r="E1921" s="66" t="s">
        <v>7542</v>
      </c>
      <c r="F1921" s="66" t="s">
        <v>7543</v>
      </c>
      <c r="G1921" s="66">
        <v>196.0</v>
      </c>
      <c r="H1921" s="66">
        <v>2.0120914E7</v>
      </c>
      <c r="I1921" s="66">
        <v>0.0</v>
      </c>
      <c r="J1921" s="66">
        <v>2.0</v>
      </c>
      <c r="K1921" s="67"/>
      <c r="L1921" s="67"/>
      <c r="M1921" s="68" t="s">
        <v>7544</v>
      </c>
      <c r="N1921" s="66">
        <v>235959.0</v>
      </c>
      <c r="O1921" s="66">
        <v>2.0120914E7</v>
      </c>
      <c r="P1921" s="66"/>
      <c r="Q1921" s="66">
        <v>10.0</v>
      </c>
      <c r="R1921" s="66">
        <v>2.0120914E7</v>
      </c>
      <c r="S1921" s="70">
        <v>1.0</v>
      </c>
      <c r="T1921" s="70">
        <v>0.0</v>
      </c>
      <c r="U1921" s="71" t="s">
        <v>2608</v>
      </c>
      <c r="V1921" s="71" t="s">
        <v>2609</v>
      </c>
      <c r="W1921" s="71" t="s">
        <v>51</v>
      </c>
      <c r="X1921" s="72"/>
      <c r="Y1921" s="66" t="s">
        <v>16</v>
      </c>
    </row>
    <row r="1922">
      <c r="A1922" s="73" t="s">
        <v>79</v>
      </c>
      <c r="B1922" s="66">
        <v>2.0125634E7</v>
      </c>
      <c r="C1922" s="65" t="s">
        <v>7545</v>
      </c>
      <c r="D1922" s="65" t="s">
        <v>139</v>
      </c>
      <c r="E1922" s="65" t="s">
        <v>748</v>
      </c>
      <c r="F1922" s="66" t="s">
        <v>7543</v>
      </c>
      <c r="G1922" s="66">
        <v>154.0</v>
      </c>
      <c r="H1922" s="66">
        <v>2.0070927E7</v>
      </c>
      <c r="I1922" s="66">
        <v>0.0</v>
      </c>
      <c r="J1922" s="66">
        <v>3.0</v>
      </c>
      <c r="K1922" s="67"/>
      <c r="L1922" s="67"/>
      <c r="M1922" s="68" t="s">
        <v>7546</v>
      </c>
      <c r="N1922" s="66">
        <v>235959.0</v>
      </c>
      <c r="O1922" s="66">
        <v>2.0070927E7</v>
      </c>
      <c r="P1922" s="67"/>
      <c r="Q1922" s="66">
        <v>8.0</v>
      </c>
      <c r="R1922" s="66">
        <v>2.0070927E7</v>
      </c>
      <c r="S1922" s="70">
        <v>1.0</v>
      </c>
      <c r="T1922" s="70">
        <v>0.0</v>
      </c>
      <c r="U1922" s="71" t="s">
        <v>2608</v>
      </c>
      <c r="V1922" s="71" t="s">
        <v>2609</v>
      </c>
      <c r="W1922" s="71" t="s">
        <v>51</v>
      </c>
      <c r="X1922" s="72"/>
      <c r="Y1922" s="66" t="s">
        <v>16</v>
      </c>
    </row>
    <row r="1923">
      <c r="A1923" s="68" t="s">
        <v>59</v>
      </c>
      <c r="B1923" s="66">
        <v>1.19047116E8</v>
      </c>
      <c r="C1923" s="66" t="s">
        <v>7547</v>
      </c>
      <c r="D1923" s="66" t="s">
        <v>215</v>
      </c>
      <c r="E1923" s="66" t="s">
        <v>7548</v>
      </c>
      <c r="F1923" s="66" t="s">
        <v>7549</v>
      </c>
      <c r="G1923" s="66">
        <v>237.0</v>
      </c>
      <c r="H1923" s="66">
        <v>2.0120713E7</v>
      </c>
      <c r="I1923" s="66">
        <v>0.0</v>
      </c>
      <c r="J1923" s="66">
        <v>1.0</v>
      </c>
      <c r="K1923" s="67"/>
      <c r="L1923" s="67"/>
      <c r="M1923" s="68" t="s">
        <v>7550</v>
      </c>
      <c r="N1923" s="66">
        <v>235959.0</v>
      </c>
      <c r="O1923" s="66">
        <v>2.0120713E7</v>
      </c>
      <c r="P1923" s="66"/>
      <c r="Q1923" s="66">
        <v>12.0</v>
      </c>
      <c r="R1923" s="66">
        <v>2.0120713E7</v>
      </c>
      <c r="S1923" s="70">
        <v>1.0</v>
      </c>
      <c r="T1923" s="70">
        <v>0.0</v>
      </c>
      <c r="U1923" s="71" t="s">
        <v>2608</v>
      </c>
      <c r="V1923" s="71" t="s">
        <v>2609</v>
      </c>
      <c r="W1923" s="71" t="s">
        <v>50</v>
      </c>
      <c r="X1923" s="71"/>
      <c r="Y1923" s="65" t="s">
        <v>14</v>
      </c>
    </row>
    <row r="1924">
      <c r="A1924" s="65" t="s">
        <v>60</v>
      </c>
      <c r="B1924" s="66">
        <v>3.0842408E7</v>
      </c>
      <c r="C1924" s="65" t="s">
        <v>7551</v>
      </c>
      <c r="D1924" s="65" t="s">
        <v>112</v>
      </c>
      <c r="E1924" s="65" t="s">
        <v>7552</v>
      </c>
      <c r="F1924" s="66" t="s">
        <v>7553</v>
      </c>
      <c r="G1924" s="66">
        <v>774.0</v>
      </c>
      <c r="H1924" s="66">
        <v>2.0001021E7</v>
      </c>
      <c r="I1924" s="66">
        <v>0.0</v>
      </c>
      <c r="J1924" s="66">
        <v>1.0</v>
      </c>
      <c r="K1924" s="67"/>
      <c r="L1924" s="67"/>
      <c r="M1924" s="68" t="s">
        <v>7554</v>
      </c>
      <c r="N1924" s="66">
        <v>235959.0</v>
      </c>
      <c r="O1924" s="66">
        <v>2.0001021E7</v>
      </c>
      <c r="P1924" s="67"/>
      <c r="Q1924" s="66">
        <v>58.0</v>
      </c>
      <c r="R1924" s="66">
        <v>2.0001021E7</v>
      </c>
      <c r="S1924" s="70">
        <v>1.0</v>
      </c>
      <c r="T1924" s="70">
        <v>0.0</v>
      </c>
      <c r="U1924" s="71" t="s">
        <v>2608</v>
      </c>
      <c r="V1924" s="71" t="s">
        <v>2609</v>
      </c>
      <c r="W1924" s="71" t="s">
        <v>50</v>
      </c>
      <c r="X1924" s="72"/>
      <c r="Y1924" s="65" t="s">
        <v>14</v>
      </c>
    </row>
    <row r="1925">
      <c r="A1925" s="66" t="s">
        <v>60</v>
      </c>
      <c r="B1925" s="66">
        <v>3.45910744E8</v>
      </c>
      <c r="C1925" s="66" t="s">
        <v>7555</v>
      </c>
      <c r="D1925" s="66" t="s">
        <v>220</v>
      </c>
      <c r="E1925" s="66" t="s">
        <v>7556</v>
      </c>
      <c r="F1925" s="66" t="s">
        <v>7557</v>
      </c>
      <c r="G1925" s="66">
        <v>500.0</v>
      </c>
      <c r="H1925" s="66">
        <v>2.013091E7</v>
      </c>
      <c r="I1925" s="66">
        <v>0.0</v>
      </c>
      <c r="J1925" s="66">
        <v>1.0</v>
      </c>
      <c r="K1925" s="67"/>
      <c r="L1925" s="67"/>
      <c r="M1925" s="68" t="s">
        <v>7558</v>
      </c>
      <c r="N1925" s="66">
        <v>235959.0</v>
      </c>
      <c r="O1925" s="66">
        <v>2.013091E7</v>
      </c>
      <c r="P1925" s="67"/>
      <c r="Q1925" s="66">
        <v>35.0</v>
      </c>
      <c r="R1925" s="66">
        <v>2.013091E7</v>
      </c>
      <c r="S1925" s="76">
        <v>1.0</v>
      </c>
      <c r="T1925" s="76">
        <v>0.0</v>
      </c>
      <c r="U1925" s="71" t="s">
        <v>2608</v>
      </c>
      <c r="V1925" s="71" t="s">
        <v>2609</v>
      </c>
      <c r="W1925" s="71" t="s">
        <v>50</v>
      </c>
      <c r="X1925" s="67"/>
      <c r="Y1925" s="65" t="s">
        <v>14</v>
      </c>
    </row>
    <row r="1926">
      <c r="A1926" s="66" t="s">
        <v>69</v>
      </c>
      <c r="B1926" s="66">
        <v>9121721.0</v>
      </c>
      <c r="C1926" s="66" t="s">
        <v>7559</v>
      </c>
      <c r="D1926" s="66" t="s">
        <v>112</v>
      </c>
      <c r="E1926" s="66" t="s">
        <v>7560</v>
      </c>
      <c r="F1926" s="66" t="s">
        <v>7561</v>
      </c>
      <c r="G1926" s="66">
        <v>793.0</v>
      </c>
      <c r="H1926" s="66">
        <v>2.018122E7</v>
      </c>
      <c r="I1926" s="66">
        <v>0.0</v>
      </c>
      <c r="J1926" s="66">
        <v>17.0</v>
      </c>
      <c r="K1926" s="67"/>
      <c r="L1926" s="67"/>
      <c r="M1926" s="68" t="s">
        <v>7562</v>
      </c>
      <c r="N1926" s="66">
        <v>235959.0</v>
      </c>
      <c r="O1926" s="66">
        <v>2.018122E7</v>
      </c>
      <c r="P1926" s="66" t="s">
        <v>1701</v>
      </c>
      <c r="Q1926" s="66">
        <v>37.0</v>
      </c>
      <c r="R1926" s="66">
        <v>2.018122E7</v>
      </c>
      <c r="S1926" s="70">
        <v>1.0</v>
      </c>
      <c r="T1926" s="70">
        <v>0.0</v>
      </c>
      <c r="U1926" s="71" t="s">
        <v>2608</v>
      </c>
      <c r="V1926" s="71" t="s">
        <v>2609</v>
      </c>
      <c r="W1926" s="71" t="s">
        <v>50</v>
      </c>
      <c r="X1926" s="67"/>
      <c r="Y1926" s="65" t="s">
        <v>14</v>
      </c>
    </row>
    <row r="1927">
      <c r="A1927" s="66" t="s">
        <v>60</v>
      </c>
      <c r="B1927" s="66">
        <v>3.39094492E8</v>
      </c>
      <c r="C1927" s="66" t="s">
        <v>7563</v>
      </c>
      <c r="D1927" s="66" t="s">
        <v>106</v>
      </c>
      <c r="E1927" s="66" t="s">
        <v>7564</v>
      </c>
      <c r="F1927" s="66" t="s">
        <v>7565</v>
      </c>
      <c r="G1927" s="66">
        <v>769.0</v>
      </c>
      <c r="H1927" s="66">
        <v>2.0130419E7</v>
      </c>
      <c r="I1927" s="66">
        <v>0.0</v>
      </c>
      <c r="J1927" s="66">
        <v>1.0</v>
      </c>
      <c r="K1927" s="67"/>
      <c r="L1927" s="67"/>
      <c r="M1927" s="68" t="s">
        <v>7566</v>
      </c>
      <c r="N1927" s="66">
        <v>235959.0</v>
      </c>
      <c r="O1927" s="66">
        <v>2.0130419E7</v>
      </c>
      <c r="P1927" s="67"/>
      <c r="Q1927" s="66">
        <v>38.0</v>
      </c>
      <c r="R1927" s="66">
        <v>2.0130419E7</v>
      </c>
      <c r="S1927" s="70">
        <v>1.0</v>
      </c>
      <c r="T1927" s="70">
        <v>0.0</v>
      </c>
      <c r="U1927" s="71" t="s">
        <v>2608</v>
      </c>
      <c r="V1927" s="71" t="s">
        <v>2609</v>
      </c>
      <c r="W1927" s="71" t="s">
        <v>50</v>
      </c>
      <c r="X1927" s="71"/>
      <c r="Y1927" s="65" t="s">
        <v>14</v>
      </c>
    </row>
    <row r="1928">
      <c r="A1928" s="66" t="s">
        <v>28</v>
      </c>
      <c r="B1928" s="66">
        <v>784085.0</v>
      </c>
      <c r="C1928" s="66" t="s">
        <v>7567</v>
      </c>
      <c r="D1928" s="66" t="s">
        <v>106</v>
      </c>
      <c r="E1928" s="66" t="s">
        <v>7568</v>
      </c>
      <c r="F1928" s="66" t="s">
        <v>7569</v>
      </c>
      <c r="G1928" s="66">
        <v>454.0</v>
      </c>
      <c r="H1928" s="66">
        <v>2.0080201E7</v>
      </c>
      <c r="I1928" s="66">
        <v>0.0</v>
      </c>
      <c r="J1928" s="66">
        <v>5.0</v>
      </c>
      <c r="K1928" s="67"/>
      <c r="L1928" s="67"/>
      <c r="M1928" s="68" t="s">
        <v>7570</v>
      </c>
      <c r="N1928" s="66">
        <v>235959.0</v>
      </c>
      <c r="O1928" s="66">
        <v>2.0080201E7</v>
      </c>
      <c r="P1928" s="66"/>
      <c r="Q1928" s="66">
        <v>22.0</v>
      </c>
      <c r="R1928" s="66">
        <v>2.0080201E7</v>
      </c>
      <c r="S1928" s="70">
        <v>1.0</v>
      </c>
      <c r="T1928" s="70">
        <v>0.0</v>
      </c>
      <c r="U1928" s="71" t="s">
        <v>2608</v>
      </c>
      <c r="V1928" s="71" t="s">
        <v>2609</v>
      </c>
      <c r="W1928" s="71" t="s">
        <v>50</v>
      </c>
      <c r="X1928" s="72"/>
      <c r="Y1928" s="65" t="s">
        <v>14</v>
      </c>
    </row>
    <row r="1929">
      <c r="A1929" s="66" t="s">
        <v>79</v>
      </c>
      <c r="B1929" s="66">
        <v>9.4541187E7</v>
      </c>
      <c r="C1929" s="66" t="s">
        <v>7571</v>
      </c>
      <c r="D1929" s="66" t="s">
        <v>118</v>
      </c>
      <c r="E1929" s="66" t="s">
        <v>7572</v>
      </c>
      <c r="F1929" s="66" t="s">
        <v>7573</v>
      </c>
      <c r="G1929" s="66">
        <v>592.0</v>
      </c>
      <c r="H1929" s="66">
        <v>2.0150722E7</v>
      </c>
      <c r="I1929" s="66">
        <v>0.0</v>
      </c>
      <c r="J1929" s="66">
        <v>7.0</v>
      </c>
      <c r="K1929" s="67"/>
      <c r="L1929" s="67"/>
      <c r="M1929" s="68" t="s">
        <v>7574</v>
      </c>
      <c r="N1929" s="66">
        <v>235959.0</v>
      </c>
      <c r="O1929" s="66">
        <v>2.0150722E7</v>
      </c>
      <c r="P1929" s="66" t="s">
        <v>7575</v>
      </c>
      <c r="Q1929" s="66">
        <v>33.0</v>
      </c>
      <c r="R1929" s="66">
        <v>2.0150722E7</v>
      </c>
      <c r="S1929" s="69">
        <v>1.0</v>
      </c>
      <c r="T1929" s="69">
        <v>1.0</v>
      </c>
      <c r="U1929" s="71" t="s">
        <v>2608</v>
      </c>
      <c r="V1929" s="71" t="s">
        <v>2609</v>
      </c>
      <c r="W1929" s="71" t="s">
        <v>50</v>
      </c>
      <c r="X1929" s="72"/>
      <c r="Y1929" s="66" t="s">
        <v>20</v>
      </c>
    </row>
    <row r="1930">
      <c r="A1930" s="66" t="s">
        <v>60</v>
      </c>
      <c r="B1930" s="66">
        <v>3.82046967E8</v>
      </c>
      <c r="C1930" s="66" t="s">
        <v>7576</v>
      </c>
      <c r="D1930" s="66" t="s">
        <v>106</v>
      </c>
      <c r="E1930" s="66" t="s">
        <v>7577</v>
      </c>
      <c r="F1930" s="66" t="s">
        <v>7578</v>
      </c>
      <c r="G1930" s="66">
        <v>689.0</v>
      </c>
      <c r="H1930" s="66">
        <v>2.0150904E7</v>
      </c>
      <c r="I1930" s="66">
        <v>0.0</v>
      </c>
      <c r="J1930" s="66">
        <v>2.0</v>
      </c>
      <c r="K1930" s="67"/>
      <c r="L1930" s="67"/>
      <c r="M1930" s="68" t="s">
        <v>7579</v>
      </c>
      <c r="N1930" s="66">
        <v>235959.0</v>
      </c>
      <c r="O1930" s="66">
        <v>2.0150904E7</v>
      </c>
      <c r="P1930" s="66"/>
      <c r="Q1930" s="66">
        <v>38.0</v>
      </c>
      <c r="R1930" s="66">
        <v>2.0150904E7</v>
      </c>
      <c r="S1930" s="76">
        <v>1.0</v>
      </c>
      <c r="T1930" s="76">
        <v>0.0</v>
      </c>
      <c r="U1930" s="71" t="s">
        <v>2608</v>
      </c>
      <c r="V1930" s="71" t="s">
        <v>2609</v>
      </c>
      <c r="W1930" s="71" t="s">
        <v>49</v>
      </c>
      <c r="X1930" s="67"/>
      <c r="Y1930" s="65" t="s">
        <v>14</v>
      </c>
    </row>
    <row r="1931">
      <c r="A1931" s="66" t="s">
        <v>60</v>
      </c>
      <c r="B1931" s="66">
        <v>3.26121706E8</v>
      </c>
      <c r="C1931" s="66" t="s">
        <v>7580</v>
      </c>
      <c r="D1931" s="66" t="s">
        <v>123</v>
      </c>
      <c r="E1931" s="66" t="s">
        <v>7581</v>
      </c>
      <c r="F1931" s="66" t="s">
        <v>7582</v>
      </c>
      <c r="G1931" s="66">
        <v>684.0</v>
      </c>
      <c r="H1931" s="66">
        <v>2.0120717E7</v>
      </c>
      <c r="I1931" s="66">
        <v>0.0</v>
      </c>
      <c r="J1931" s="66">
        <v>2.0</v>
      </c>
      <c r="K1931" s="67"/>
      <c r="L1931" s="67"/>
      <c r="M1931" s="68" t="s">
        <v>7583</v>
      </c>
      <c r="N1931" s="66">
        <v>235959.0</v>
      </c>
      <c r="O1931" s="66">
        <v>2.0120717E7</v>
      </c>
      <c r="P1931" s="66"/>
      <c r="Q1931" s="66">
        <v>32.0</v>
      </c>
      <c r="R1931" s="66">
        <v>2.0120717E7</v>
      </c>
      <c r="S1931" s="69">
        <v>1.0</v>
      </c>
      <c r="T1931" s="69">
        <v>0.0</v>
      </c>
      <c r="U1931" s="71" t="s">
        <v>2608</v>
      </c>
      <c r="V1931" s="71" t="s">
        <v>2609</v>
      </c>
      <c r="W1931" s="71" t="s">
        <v>50</v>
      </c>
      <c r="X1931" s="67"/>
      <c r="Y1931" s="65" t="s">
        <v>14</v>
      </c>
    </row>
    <row r="1932">
      <c r="A1932" s="66" t="s">
        <v>63</v>
      </c>
      <c r="B1932" s="66">
        <v>4.3741131E7</v>
      </c>
      <c r="C1932" s="66" t="s">
        <v>7584</v>
      </c>
      <c r="D1932" s="66" t="s">
        <v>423</v>
      </c>
      <c r="E1932" s="66" t="s">
        <v>7585</v>
      </c>
      <c r="F1932" s="66" t="s">
        <v>7586</v>
      </c>
      <c r="G1932" s="66">
        <v>402.0</v>
      </c>
      <c r="H1932" s="66">
        <v>2.017112E7</v>
      </c>
      <c r="I1932" s="66">
        <v>0.0</v>
      </c>
      <c r="J1932" s="66">
        <v>7.0</v>
      </c>
      <c r="K1932" s="67"/>
      <c r="L1932" s="67"/>
      <c r="M1932" s="68" t="s">
        <v>7587</v>
      </c>
      <c r="N1932" s="66">
        <v>235959.0</v>
      </c>
      <c r="O1932" s="66">
        <v>2.017112E7</v>
      </c>
      <c r="P1932" s="66" t="s">
        <v>7588</v>
      </c>
      <c r="Q1932" s="66">
        <v>20.0</v>
      </c>
      <c r="R1932" s="66">
        <v>2.017112E7</v>
      </c>
      <c r="S1932" s="70">
        <v>1.0</v>
      </c>
      <c r="T1932" s="70">
        <v>0.0</v>
      </c>
      <c r="U1932" s="71" t="s">
        <v>2608</v>
      </c>
      <c r="V1932" s="71" t="s">
        <v>2609</v>
      </c>
      <c r="W1932" s="71" t="s">
        <v>51</v>
      </c>
      <c r="X1932" s="72"/>
      <c r="Y1932" s="66" t="s">
        <v>16</v>
      </c>
    </row>
    <row r="1933">
      <c r="A1933" s="66" t="s">
        <v>79</v>
      </c>
      <c r="B1933" s="66">
        <v>1.226847E8</v>
      </c>
      <c r="C1933" s="66" t="s">
        <v>7589</v>
      </c>
      <c r="D1933" s="66" t="s">
        <v>423</v>
      </c>
      <c r="E1933" s="66" t="s">
        <v>7590</v>
      </c>
      <c r="F1933" s="66" t="s">
        <v>7591</v>
      </c>
      <c r="G1933" s="66">
        <v>432.0</v>
      </c>
      <c r="H1933" s="66">
        <v>2.017112E7</v>
      </c>
      <c r="I1933" s="66">
        <v>0.0</v>
      </c>
      <c r="J1933" s="66">
        <v>15.0</v>
      </c>
      <c r="K1933" s="67"/>
      <c r="L1933" s="67"/>
      <c r="M1933" s="68" t="s">
        <v>7592</v>
      </c>
      <c r="N1933" s="66">
        <v>235959.0</v>
      </c>
      <c r="O1933" s="66">
        <v>2.017112E7</v>
      </c>
      <c r="P1933" s="66" t="s">
        <v>3382</v>
      </c>
      <c r="Q1933" s="66">
        <v>27.0</v>
      </c>
      <c r="R1933" s="66">
        <v>2.017112E7</v>
      </c>
      <c r="S1933" s="70">
        <v>1.0</v>
      </c>
      <c r="T1933" s="70">
        <v>0.0</v>
      </c>
      <c r="U1933" s="71" t="s">
        <v>2608</v>
      </c>
      <c r="V1933" s="71" t="s">
        <v>2609</v>
      </c>
      <c r="W1933" s="71" t="s">
        <v>51</v>
      </c>
      <c r="X1933" s="72"/>
      <c r="Y1933" s="66" t="s">
        <v>16</v>
      </c>
    </row>
    <row r="1934">
      <c r="A1934" s="66" t="s">
        <v>79</v>
      </c>
      <c r="B1934" s="66">
        <v>1.22684682E8</v>
      </c>
      <c r="C1934" s="66" t="s">
        <v>7593</v>
      </c>
      <c r="D1934" s="66" t="s">
        <v>423</v>
      </c>
      <c r="E1934" s="66" t="s">
        <v>7594</v>
      </c>
      <c r="F1934" s="66" t="s">
        <v>7591</v>
      </c>
      <c r="G1934" s="66">
        <v>432.0</v>
      </c>
      <c r="H1934" s="66">
        <v>2.017112E7</v>
      </c>
      <c r="I1934" s="66">
        <v>0.0</v>
      </c>
      <c r="J1934" s="66">
        <v>15.0</v>
      </c>
      <c r="K1934" s="67"/>
      <c r="L1934" s="67"/>
      <c r="M1934" s="68" t="s">
        <v>7592</v>
      </c>
      <c r="N1934" s="66">
        <v>235959.0</v>
      </c>
      <c r="O1934" s="66">
        <v>2.017112E7</v>
      </c>
      <c r="P1934" s="66" t="s">
        <v>3382</v>
      </c>
      <c r="Q1934" s="66">
        <v>27.0</v>
      </c>
      <c r="R1934" s="66">
        <v>2.017112E7</v>
      </c>
      <c r="S1934" s="70">
        <v>1.0</v>
      </c>
      <c r="T1934" s="70">
        <v>0.0</v>
      </c>
      <c r="U1934" s="71" t="s">
        <v>2608</v>
      </c>
      <c r="V1934" s="71" t="s">
        <v>2609</v>
      </c>
      <c r="W1934" s="71" t="s">
        <v>51</v>
      </c>
      <c r="X1934" s="72"/>
      <c r="Y1934" s="66" t="s">
        <v>16</v>
      </c>
    </row>
    <row r="1935">
      <c r="A1935" s="66" t="s">
        <v>79</v>
      </c>
      <c r="B1935" s="66">
        <v>1.21674025E8</v>
      </c>
      <c r="C1935" s="66" t="s">
        <v>7595</v>
      </c>
      <c r="D1935" s="66" t="s">
        <v>6368</v>
      </c>
      <c r="E1935" s="66" t="s">
        <v>7596</v>
      </c>
      <c r="F1935" s="66" t="s">
        <v>7597</v>
      </c>
      <c r="G1935" s="66">
        <v>1174.0</v>
      </c>
      <c r="H1935" s="66">
        <v>2.0171013E7</v>
      </c>
      <c r="I1935" s="66">
        <v>0.0</v>
      </c>
      <c r="J1935" s="66">
        <v>21.0</v>
      </c>
      <c r="K1935" s="67"/>
      <c r="L1935" s="67"/>
      <c r="M1935" s="68" t="s">
        <v>7598</v>
      </c>
      <c r="N1935" s="66">
        <v>235959.0</v>
      </c>
      <c r="O1935" s="66">
        <v>2.0171013E7</v>
      </c>
      <c r="P1935" s="66" t="s">
        <v>475</v>
      </c>
      <c r="Q1935" s="66">
        <v>55.0</v>
      </c>
      <c r="R1935" s="66">
        <v>2.0171013E7</v>
      </c>
      <c r="S1935" s="69">
        <v>1.0</v>
      </c>
      <c r="T1935" s="69">
        <v>1.0</v>
      </c>
      <c r="U1935" s="71" t="s">
        <v>2608</v>
      </c>
      <c r="V1935" s="71" t="s">
        <v>2609</v>
      </c>
      <c r="W1935" s="71" t="s">
        <v>51</v>
      </c>
      <c r="X1935" s="72"/>
      <c r="Y1935" s="65" t="s">
        <v>22</v>
      </c>
    </row>
    <row r="1936">
      <c r="A1936" s="66" t="s">
        <v>67</v>
      </c>
      <c r="B1936" s="66">
        <v>1.2940809E7</v>
      </c>
      <c r="C1936" s="66" t="s">
        <v>7599</v>
      </c>
      <c r="D1936" s="66" t="s">
        <v>2119</v>
      </c>
      <c r="E1936" s="66" t="s">
        <v>7600</v>
      </c>
      <c r="F1936" s="66" t="s">
        <v>7601</v>
      </c>
      <c r="G1936" s="66">
        <v>846.0</v>
      </c>
      <c r="H1936" s="66">
        <v>2.017112E7</v>
      </c>
      <c r="I1936" s="66">
        <v>0.0</v>
      </c>
      <c r="J1936" s="66">
        <v>35.0</v>
      </c>
      <c r="K1936" s="67"/>
      <c r="L1936" s="67"/>
      <c r="M1936" s="66" t="s">
        <v>121</v>
      </c>
      <c r="N1936" s="66">
        <v>235959.0</v>
      </c>
      <c r="O1936" s="66">
        <v>2.017112E7</v>
      </c>
      <c r="P1936" s="67"/>
      <c r="Q1936" s="66">
        <v>56.0</v>
      </c>
      <c r="R1936" s="66">
        <v>2.017112E7</v>
      </c>
      <c r="S1936" s="69">
        <v>1.0</v>
      </c>
      <c r="T1936" s="69">
        <v>1.0</v>
      </c>
      <c r="U1936" s="71" t="s">
        <v>2608</v>
      </c>
      <c r="V1936" s="71" t="s">
        <v>2609</v>
      </c>
      <c r="W1936" s="71" t="s">
        <v>51</v>
      </c>
      <c r="X1936" s="72"/>
      <c r="Y1936" s="65" t="s">
        <v>22</v>
      </c>
    </row>
    <row r="1937">
      <c r="A1937" s="66" t="s">
        <v>79</v>
      </c>
      <c r="B1937" s="66">
        <v>1.11827689E8</v>
      </c>
      <c r="C1937" s="66" t="s">
        <v>7602</v>
      </c>
      <c r="D1937" s="66" t="s">
        <v>112</v>
      </c>
      <c r="E1937" s="66" t="s">
        <v>7603</v>
      </c>
      <c r="F1937" s="66" t="s">
        <v>7604</v>
      </c>
      <c r="G1937" s="66">
        <v>464.0</v>
      </c>
      <c r="H1937" s="66">
        <v>2.0170125E7</v>
      </c>
      <c r="I1937" s="66">
        <v>0.0</v>
      </c>
      <c r="J1937" s="66">
        <v>12.0</v>
      </c>
      <c r="K1937" s="67"/>
      <c r="L1937" s="67"/>
      <c r="M1937" s="68" t="s">
        <v>7605</v>
      </c>
      <c r="N1937" s="66">
        <v>235959.0</v>
      </c>
      <c r="O1937" s="66">
        <v>2.0170125E7</v>
      </c>
      <c r="P1937" s="66" t="s">
        <v>292</v>
      </c>
      <c r="Q1937" s="66">
        <v>31.0</v>
      </c>
      <c r="R1937" s="66">
        <v>2.0170125E7</v>
      </c>
      <c r="S1937" s="70">
        <v>1.0</v>
      </c>
      <c r="T1937" s="70">
        <v>0.0</v>
      </c>
      <c r="U1937" s="71" t="s">
        <v>2608</v>
      </c>
      <c r="V1937" s="71" t="s">
        <v>2609</v>
      </c>
      <c r="W1937" s="71" t="s">
        <v>49</v>
      </c>
      <c r="X1937" s="72"/>
      <c r="Y1937" s="65" t="s">
        <v>12</v>
      </c>
    </row>
    <row r="1938">
      <c r="A1938" s="68" t="s">
        <v>59</v>
      </c>
      <c r="B1938" s="66">
        <v>2.13258792E8</v>
      </c>
      <c r="C1938" s="66" t="s">
        <v>7606</v>
      </c>
      <c r="D1938" s="66" t="s">
        <v>123</v>
      </c>
      <c r="E1938" s="66" t="s">
        <v>7607</v>
      </c>
      <c r="F1938" s="66" t="s">
        <v>7608</v>
      </c>
      <c r="G1938" s="66">
        <v>160.0</v>
      </c>
      <c r="H1938" s="66">
        <v>2.0190927E7</v>
      </c>
      <c r="I1938" s="66">
        <v>0.0</v>
      </c>
      <c r="J1938" s="66">
        <v>3.0</v>
      </c>
      <c r="K1938" s="67"/>
      <c r="L1938" s="67"/>
      <c r="M1938" s="68" t="s">
        <v>7609</v>
      </c>
      <c r="N1938" s="66">
        <v>235959.0</v>
      </c>
      <c r="O1938" s="66">
        <v>2.0190927E7</v>
      </c>
      <c r="P1938" s="66"/>
      <c r="Q1938" s="66">
        <v>12.0</v>
      </c>
      <c r="R1938" s="66">
        <v>2.0190927E7</v>
      </c>
      <c r="S1938" s="70">
        <v>1.0</v>
      </c>
      <c r="T1938" s="70">
        <v>0.0</v>
      </c>
      <c r="U1938" s="71" t="s">
        <v>2608</v>
      </c>
      <c r="V1938" s="71" t="s">
        <v>2609</v>
      </c>
      <c r="W1938" s="71" t="s">
        <v>49</v>
      </c>
      <c r="X1938" s="71"/>
      <c r="Y1938" s="65" t="s">
        <v>12</v>
      </c>
    </row>
    <row r="1939">
      <c r="A1939" s="66" t="s">
        <v>60</v>
      </c>
      <c r="B1939" s="66">
        <v>3.38428906E8</v>
      </c>
      <c r="C1939" s="66" t="s">
        <v>7610</v>
      </c>
      <c r="D1939" s="66" t="s">
        <v>215</v>
      </c>
      <c r="E1939" s="66" t="s">
        <v>7611</v>
      </c>
      <c r="F1939" s="66" t="s">
        <v>7159</v>
      </c>
      <c r="G1939" s="66">
        <v>306.0</v>
      </c>
      <c r="H1939" s="66">
        <v>2.0130419E7</v>
      </c>
      <c r="I1939" s="66">
        <v>0.0</v>
      </c>
      <c r="J1939" s="66">
        <v>1.0</v>
      </c>
      <c r="K1939" s="67"/>
      <c r="L1939" s="67"/>
      <c r="M1939" s="68" t="s">
        <v>7612</v>
      </c>
      <c r="N1939" s="66">
        <v>235959.0</v>
      </c>
      <c r="O1939" s="66">
        <v>2.0130419E7</v>
      </c>
      <c r="P1939" s="67"/>
      <c r="Q1939" s="66">
        <v>13.0</v>
      </c>
      <c r="R1939" s="66">
        <v>2.0130419E7</v>
      </c>
      <c r="S1939" s="70">
        <v>1.0</v>
      </c>
      <c r="T1939" s="70">
        <v>0.0</v>
      </c>
      <c r="U1939" s="71" t="s">
        <v>2608</v>
      </c>
      <c r="V1939" s="71" t="s">
        <v>2609</v>
      </c>
      <c r="W1939" s="71" t="s">
        <v>49</v>
      </c>
      <c r="X1939" s="72"/>
      <c r="Y1939" s="65" t="s">
        <v>12</v>
      </c>
    </row>
    <row r="1940">
      <c r="A1940" s="66" t="s">
        <v>60</v>
      </c>
      <c r="B1940" s="66">
        <v>1.60081442E8</v>
      </c>
      <c r="C1940" s="66" t="s">
        <v>7613</v>
      </c>
      <c r="D1940" s="66" t="s">
        <v>106</v>
      </c>
      <c r="E1940" s="66" t="s">
        <v>7614</v>
      </c>
      <c r="F1940" s="66" t="s">
        <v>7615</v>
      </c>
      <c r="G1940" s="66">
        <v>713.0</v>
      </c>
      <c r="H1940" s="66">
        <v>2.0050518E7</v>
      </c>
      <c r="I1940" s="66">
        <v>0.0</v>
      </c>
      <c r="J1940" s="66">
        <v>2.0</v>
      </c>
      <c r="K1940" s="67"/>
      <c r="L1940" s="67"/>
      <c r="M1940" s="68" t="s">
        <v>7616</v>
      </c>
      <c r="N1940" s="66">
        <v>235959.0</v>
      </c>
      <c r="O1940" s="66">
        <v>2.0050518E7</v>
      </c>
      <c r="P1940" s="67"/>
      <c r="Q1940" s="66">
        <v>35.0</v>
      </c>
      <c r="R1940" s="66">
        <v>2.0050518E7</v>
      </c>
      <c r="S1940" s="70">
        <v>1.0</v>
      </c>
      <c r="T1940" s="70">
        <v>0.0</v>
      </c>
      <c r="U1940" s="71" t="s">
        <v>2608</v>
      </c>
      <c r="V1940" s="71" t="s">
        <v>2609</v>
      </c>
      <c r="W1940" s="71" t="s">
        <v>49</v>
      </c>
      <c r="X1940" s="72"/>
      <c r="Y1940" s="65" t="s">
        <v>12</v>
      </c>
    </row>
    <row r="1941">
      <c r="A1941" s="66" t="s">
        <v>60</v>
      </c>
      <c r="B1941" s="66">
        <v>6.0154368E7</v>
      </c>
      <c r="C1941" s="66" t="s">
        <v>7617</v>
      </c>
      <c r="D1941" s="66" t="s">
        <v>1101</v>
      </c>
      <c r="E1941" s="66" t="s">
        <v>7618</v>
      </c>
      <c r="F1941" s="66" t="s">
        <v>7619</v>
      </c>
      <c r="G1941" s="66">
        <v>3083.0</v>
      </c>
      <c r="H1941" s="66">
        <v>2.0011028E7</v>
      </c>
      <c r="I1941" s="66">
        <v>0.0</v>
      </c>
      <c r="J1941" s="66">
        <v>1.0</v>
      </c>
      <c r="K1941" s="67"/>
      <c r="L1941" s="67"/>
      <c r="M1941" s="68" t="s">
        <v>7620</v>
      </c>
      <c r="N1941" s="66">
        <v>235959.0</v>
      </c>
      <c r="O1941" s="66">
        <v>2.0011028E7</v>
      </c>
      <c r="P1941" s="67"/>
      <c r="Q1941" s="66">
        <v>178.0</v>
      </c>
      <c r="R1941" s="66">
        <v>2.0011028E7</v>
      </c>
      <c r="S1941" s="70">
        <v>1.0</v>
      </c>
      <c r="T1941" s="70">
        <v>0.0</v>
      </c>
      <c r="U1941" s="71" t="s">
        <v>2608</v>
      </c>
      <c r="V1941" s="71" t="s">
        <v>2609</v>
      </c>
      <c r="W1941" s="71" t="s">
        <v>50</v>
      </c>
      <c r="X1941" s="72"/>
      <c r="Y1941" s="65" t="s">
        <v>14</v>
      </c>
    </row>
    <row r="1942">
      <c r="A1942" s="65" t="s">
        <v>79</v>
      </c>
      <c r="B1942" s="66">
        <v>1.39900712E8</v>
      </c>
      <c r="C1942" s="65" t="s">
        <v>7621</v>
      </c>
      <c r="D1942" s="65" t="s">
        <v>164</v>
      </c>
      <c r="E1942" s="65" t="s">
        <v>7622</v>
      </c>
      <c r="F1942" s="66" t="s">
        <v>7623</v>
      </c>
      <c r="G1942" s="66">
        <v>881.0</v>
      </c>
      <c r="H1942" s="66">
        <v>2.0190219E7</v>
      </c>
      <c r="I1942" s="66">
        <v>0.0</v>
      </c>
      <c r="J1942" s="66">
        <v>18.0</v>
      </c>
      <c r="K1942" s="67"/>
      <c r="L1942" s="67"/>
      <c r="M1942" s="68" t="s">
        <v>7624</v>
      </c>
      <c r="N1942" s="66">
        <v>235959.0</v>
      </c>
      <c r="O1942" s="66">
        <v>2.0190219E7</v>
      </c>
      <c r="P1942" s="66" t="s">
        <v>2920</v>
      </c>
      <c r="Q1942" s="66">
        <v>41.0</v>
      </c>
      <c r="R1942" s="66">
        <v>2.0190219E7</v>
      </c>
      <c r="S1942" s="69">
        <v>1.0</v>
      </c>
      <c r="T1942" s="69">
        <v>1.0</v>
      </c>
      <c r="U1942" s="71" t="s">
        <v>2608</v>
      </c>
      <c r="V1942" s="71" t="s">
        <v>2609</v>
      </c>
      <c r="W1942" s="71" t="s">
        <v>50</v>
      </c>
      <c r="X1942" s="72"/>
      <c r="Y1942" s="66" t="s">
        <v>20</v>
      </c>
    </row>
    <row r="1943">
      <c r="A1943" s="65" t="s">
        <v>60</v>
      </c>
      <c r="B1943" s="66">
        <v>2.17188609E8</v>
      </c>
      <c r="C1943" s="65" t="s">
        <v>7625</v>
      </c>
      <c r="D1943" s="65" t="s">
        <v>106</v>
      </c>
      <c r="E1943" s="65" t="s">
        <v>7626</v>
      </c>
      <c r="F1943" s="66" t="s">
        <v>7627</v>
      </c>
      <c r="G1943" s="66">
        <v>939.0</v>
      </c>
      <c r="H1943" s="66">
        <v>2.0070604E7</v>
      </c>
      <c r="I1943" s="66">
        <v>0.0</v>
      </c>
      <c r="J1943" s="66">
        <v>1.0</v>
      </c>
      <c r="K1943" s="67"/>
      <c r="L1943" s="67"/>
      <c r="M1943" s="68" t="s">
        <v>7628</v>
      </c>
      <c r="N1943" s="66">
        <v>235959.0</v>
      </c>
      <c r="O1943" s="66">
        <v>2.0070604E7</v>
      </c>
      <c r="P1943" s="67"/>
      <c r="Q1943" s="66">
        <v>44.0</v>
      </c>
      <c r="R1943" s="66">
        <v>2.0070604E7</v>
      </c>
      <c r="S1943" s="69">
        <v>1.0</v>
      </c>
      <c r="T1943" s="69">
        <v>0.0</v>
      </c>
      <c r="U1943" s="71" t="s">
        <v>2608</v>
      </c>
      <c r="V1943" s="71" t="s">
        <v>2609</v>
      </c>
      <c r="W1943" s="71" t="s">
        <v>50</v>
      </c>
      <c r="X1943" s="72"/>
      <c r="Y1943" s="65" t="s">
        <v>14</v>
      </c>
    </row>
    <row r="1944">
      <c r="A1944" s="66" t="s">
        <v>79</v>
      </c>
      <c r="B1944" s="66">
        <v>6.7741942E7</v>
      </c>
      <c r="C1944" s="66" t="s">
        <v>7629</v>
      </c>
      <c r="D1944" s="66" t="s">
        <v>106</v>
      </c>
      <c r="E1944" s="66" t="s">
        <v>7630</v>
      </c>
      <c r="F1944" s="66" t="s">
        <v>7631</v>
      </c>
      <c r="G1944" s="66">
        <v>1153.0</v>
      </c>
      <c r="H1944" s="66">
        <v>2.0130525E7</v>
      </c>
      <c r="I1944" s="66">
        <v>0.0</v>
      </c>
      <c r="J1944" s="66">
        <v>12.0</v>
      </c>
      <c r="K1944" s="67"/>
      <c r="L1944" s="67"/>
      <c r="M1944" s="68" t="s">
        <v>7632</v>
      </c>
      <c r="N1944" s="66">
        <v>235959.0</v>
      </c>
      <c r="O1944" s="66">
        <v>2.0130525E7</v>
      </c>
      <c r="P1944" s="67"/>
      <c r="Q1944" s="66">
        <v>49.0</v>
      </c>
      <c r="R1944" s="66">
        <v>2.0130525E7</v>
      </c>
      <c r="S1944" s="70">
        <v>1.0</v>
      </c>
      <c r="T1944" s="70">
        <v>0.0</v>
      </c>
      <c r="U1944" s="71" t="s">
        <v>2608</v>
      </c>
      <c r="V1944" s="71" t="s">
        <v>2609</v>
      </c>
      <c r="W1944" s="71" t="s">
        <v>50</v>
      </c>
      <c r="X1944" s="71"/>
      <c r="Y1944" s="65" t="s">
        <v>14</v>
      </c>
    </row>
    <row r="1945">
      <c r="A1945" s="68" t="s">
        <v>59</v>
      </c>
      <c r="B1945" s="66">
        <v>1.5674948E7</v>
      </c>
      <c r="C1945" s="66" t="s">
        <v>751</v>
      </c>
      <c r="D1945" s="66" t="s">
        <v>112</v>
      </c>
      <c r="E1945" s="66" t="s">
        <v>752</v>
      </c>
      <c r="F1945" s="66" t="s">
        <v>753</v>
      </c>
      <c r="G1945" s="66">
        <v>3026.0</v>
      </c>
      <c r="H1945" s="66">
        <v>2.0000521E7</v>
      </c>
      <c r="I1945" s="66">
        <v>0.0</v>
      </c>
      <c r="J1945" s="66">
        <v>1.0</v>
      </c>
      <c r="K1945" s="67"/>
      <c r="L1945" s="67"/>
      <c r="M1945" s="68" t="s">
        <v>7633</v>
      </c>
      <c r="N1945" s="66">
        <v>235959.0</v>
      </c>
      <c r="O1945" s="66">
        <v>2.0000521E7</v>
      </c>
      <c r="P1945" s="67"/>
      <c r="Q1945" s="66">
        <v>215.0</v>
      </c>
      <c r="R1945" s="66">
        <v>2.0000521E7</v>
      </c>
      <c r="S1945" s="70">
        <v>1.0</v>
      </c>
      <c r="T1945" s="70">
        <v>0.0</v>
      </c>
      <c r="U1945" s="71" t="s">
        <v>2608</v>
      </c>
      <c r="V1945" s="71" t="s">
        <v>2609</v>
      </c>
      <c r="W1945" s="71" t="s">
        <v>50</v>
      </c>
      <c r="X1945" s="72"/>
      <c r="Y1945" s="65" t="s">
        <v>14</v>
      </c>
    </row>
    <row r="1946">
      <c r="A1946" s="65" t="s">
        <v>28</v>
      </c>
      <c r="B1946" s="66">
        <v>3621193.0</v>
      </c>
      <c r="C1946" s="65" t="s">
        <v>7634</v>
      </c>
      <c r="D1946" s="65" t="s">
        <v>106</v>
      </c>
      <c r="E1946" s="65" t="s">
        <v>7635</v>
      </c>
      <c r="F1946" s="66" t="s">
        <v>7636</v>
      </c>
      <c r="G1946" s="66">
        <v>332.0</v>
      </c>
      <c r="H1946" s="66">
        <v>2.014043E7</v>
      </c>
      <c r="I1946" s="66">
        <v>0.0</v>
      </c>
      <c r="J1946" s="66">
        <v>3.0</v>
      </c>
      <c r="K1946" s="67"/>
      <c r="L1946" s="67"/>
      <c r="M1946" s="68" t="s">
        <v>7637</v>
      </c>
      <c r="N1946" s="66">
        <v>235959.0</v>
      </c>
      <c r="O1946" s="66">
        <v>2.014043E7</v>
      </c>
      <c r="P1946" s="66"/>
      <c r="Q1946" s="66">
        <v>16.0</v>
      </c>
      <c r="R1946" s="66">
        <v>2.014043E7</v>
      </c>
      <c r="S1946" s="70">
        <v>1.0</v>
      </c>
      <c r="T1946" s="70">
        <v>0.0</v>
      </c>
      <c r="U1946" s="71" t="s">
        <v>2608</v>
      </c>
      <c r="V1946" s="71" t="s">
        <v>2609</v>
      </c>
      <c r="W1946" s="71" t="s">
        <v>50</v>
      </c>
      <c r="X1946" s="72"/>
      <c r="Y1946" s="65" t="s">
        <v>14</v>
      </c>
    </row>
    <row r="1947">
      <c r="A1947" s="66" t="s">
        <v>79</v>
      </c>
      <c r="B1947" s="66">
        <v>1.40232815E8</v>
      </c>
      <c r="C1947" s="66" t="s">
        <v>7638</v>
      </c>
      <c r="D1947" s="66" t="s">
        <v>1101</v>
      </c>
      <c r="E1947" s="66" t="s">
        <v>7639</v>
      </c>
      <c r="F1947" s="66" t="s">
        <v>7640</v>
      </c>
      <c r="G1947" s="66">
        <v>393.0</v>
      </c>
      <c r="H1947" s="66">
        <v>2.0190304E7</v>
      </c>
      <c r="I1947" s="66">
        <v>0.0</v>
      </c>
      <c r="J1947" s="66">
        <v>14.0</v>
      </c>
      <c r="K1947" s="67"/>
      <c r="L1947" s="67"/>
      <c r="M1947" s="68" t="s">
        <v>7641</v>
      </c>
      <c r="N1947" s="66">
        <v>235959.0</v>
      </c>
      <c r="O1947" s="66">
        <v>2.0190304E7</v>
      </c>
      <c r="P1947" s="66" t="s">
        <v>187</v>
      </c>
      <c r="Q1947" s="66">
        <v>30.0</v>
      </c>
      <c r="R1947" s="66">
        <v>2.0190304E7</v>
      </c>
      <c r="S1947" s="76">
        <v>1.0</v>
      </c>
      <c r="T1947" s="76">
        <v>0.0</v>
      </c>
      <c r="U1947" s="71" t="s">
        <v>2608</v>
      </c>
      <c r="V1947" s="71" t="s">
        <v>2609</v>
      </c>
      <c r="W1947" s="71" t="s">
        <v>50</v>
      </c>
      <c r="X1947" s="67"/>
      <c r="Y1947" s="65" t="s">
        <v>14</v>
      </c>
    </row>
    <row r="1948">
      <c r="A1948" s="66" t="s">
        <v>43</v>
      </c>
      <c r="B1948" s="66">
        <v>725675.0</v>
      </c>
      <c r="C1948" s="66" t="s">
        <v>7642</v>
      </c>
      <c r="D1948" s="66" t="s">
        <v>106</v>
      </c>
      <c r="E1948" s="66" t="s">
        <v>7643</v>
      </c>
      <c r="F1948" s="66" t="s">
        <v>7644</v>
      </c>
      <c r="G1948" s="66">
        <v>463.0</v>
      </c>
      <c r="H1948" s="66">
        <v>2.0150813E7</v>
      </c>
      <c r="I1948" s="66">
        <v>0.0</v>
      </c>
      <c r="J1948" s="66">
        <v>6.0</v>
      </c>
      <c r="K1948" s="67"/>
      <c r="L1948" s="67"/>
      <c r="M1948" s="68" t="s">
        <v>7645</v>
      </c>
      <c r="N1948" s="66">
        <v>235959.0</v>
      </c>
      <c r="O1948" s="66">
        <v>2.0150813E7</v>
      </c>
      <c r="P1948" s="66" t="s">
        <v>459</v>
      </c>
      <c r="Q1948" s="66">
        <v>28.0</v>
      </c>
      <c r="R1948" s="66">
        <v>2.0150813E7</v>
      </c>
      <c r="S1948" s="70">
        <v>1.0</v>
      </c>
      <c r="T1948" s="70">
        <v>0.0</v>
      </c>
      <c r="U1948" s="71" t="s">
        <v>2608</v>
      </c>
      <c r="V1948" s="71" t="s">
        <v>2609</v>
      </c>
      <c r="W1948" s="71" t="s">
        <v>50</v>
      </c>
      <c r="X1948" s="72"/>
      <c r="Y1948" s="65" t="s">
        <v>14</v>
      </c>
    </row>
    <row r="1949">
      <c r="A1949" s="66" t="s">
        <v>79</v>
      </c>
      <c r="B1949" s="66">
        <v>1.46922532E8</v>
      </c>
      <c r="C1949" s="66" t="s">
        <v>7646</v>
      </c>
      <c r="D1949" s="66" t="s">
        <v>123</v>
      </c>
      <c r="E1949" s="66" t="s">
        <v>7647</v>
      </c>
      <c r="F1949" s="66" t="s">
        <v>7648</v>
      </c>
      <c r="G1949" s="66">
        <v>484.0</v>
      </c>
      <c r="H1949" s="66">
        <v>2.019092E7</v>
      </c>
      <c r="I1949" s="66">
        <v>0.0</v>
      </c>
      <c r="J1949" s="66">
        <v>8.0</v>
      </c>
      <c r="K1949" s="67"/>
      <c r="L1949" s="67"/>
      <c r="M1949" s="68" t="s">
        <v>7649</v>
      </c>
      <c r="N1949" s="66">
        <v>235959.0</v>
      </c>
      <c r="O1949" s="66">
        <v>2.019092E7</v>
      </c>
      <c r="P1949" s="66" t="s">
        <v>7650</v>
      </c>
      <c r="Q1949" s="66">
        <v>24.0</v>
      </c>
      <c r="R1949" s="66">
        <v>2.019092E7</v>
      </c>
      <c r="S1949" s="70">
        <v>1.0</v>
      </c>
      <c r="T1949" s="70">
        <v>0.0</v>
      </c>
      <c r="U1949" s="71" t="s">
        <v>2608</v>
      </c>
      <c r="V1949" s="71" t="s">
        <v>2609</v>
      </c>
      <c r="W1949" s="71" t="s">
        <v>49</v>
      </c>
      <c r="X1949" s="72"/>
      <c r="Y1949" s="65" t="s">
        <v>12</v>
      </c>
    </row>
    <row r="1950">
      <c r="A1950" s="66" t="s">
        <v>60</v>
      </c>
      <c r="B1950" s="66">
        <v>3.96116904E8</v>
      </c>
      <c r="C1950" s="66" t="s">
        <v>7651</v>
      </c>
      <c r="D1950" s="66" t="s">
        <v>215</v>
      </c>
      <c r="E1950" s="66" t="s">
        <v>7652</v>
      </c>
      <c r="F1950" s="66" t="s">
        <v>7653</v>
      </c>
      <c r="G1950" s="66">
        <v>892.0</v>
      </c>
      <c r="H1950" s="66">
        <v>2.016062E7</v>
      </c>
      <c r="I1950" s="66">
        <v>0.0</v>
      </c>
      <c r="J1950" s="66">
        <v>1.0</v>
      </c>
      <c r="K1950" s="67"/>
      <c r="L1950" s="67"/>
      <c r="M1950" s="68" t="s">
        <v>7654</v>
      </c>
      <c r="N1950" s="66">
        <v>235959.0</v>
      </c>
      <c r="O1950" s="66">
        <v>2.016062E7</v>
      </c>
      <c r="P1950" s="67"/>
      <c r="Q1950" s="66">
        <v>42.0</v>
      </c>
      <c r="R1950" s="66">
        <v>2.016062E7</v>
      </c>
      <c r="S1950" s="70">
        <v>1.0</v>
      </c>
      <c r="T1950" s="70">
        <v>0.0</v>
      </c>
      <c r="U1950" s="71" t="s">
        <v>2608</v>
      </c>
      <c r="V1950" s="71" t="s">
        <v>2609</v>
      </c>
      <c r="W1950" s="71" t="s">
        <v>50</v>
      </c>
      <c r="X1950" s="67"/>
      <c r="Y1950" s="65" t="s">
        <v>14</v>
      </c>
    </row>
    <row r="1951">
      <c r="A1951" s="68" t="s">
        <v>59</v>
      </c>
      <c r="B1951" s="66">
        <v>2.16134462E8</v>
      </c>
      <c r="C1951" s="66" t="s">
        <v>7655</v>
      </c>
      <c r="D1951" s="66" t="s">
        <v>1101</v>
      </c>
      <c r="E1951" s="66" t="s">
        <v>7656</v>
      </c>
      <c r="F1951" s="66" t="s">
        <v>7657</v>
      </c>
      <c r="G1951" s="66">
        <v>515.0</v>
      </c>
      <c r="H1951" s="66">
        <v>2.0191222E7</v>
      </c>
      <c r="I1951" s="66">
        <v>0.0</v>
      </c>
      <c r="J1951" s="66">
        <v>10.0</v>
      </c>
      <c r="K1951" s="67"/>
      <c r="L1951" s="67"/>
      <c r="M1951" s="68" t="s">
        <v>7658</v>
      </c>
      <c r="N1951" s="66">
        <v>235959.0</v>
      </c>
      <c r="O1951" s="66">
        <v>2.0191222E7</v>
      </c>
      <c r="P1951" s="66" t="s">
        <v>7659</v>
      </c>
      <c r="Q1951" s="66">
        <v>31.0</v>
      </c>
      <c r="R1951" s="66">
        <v>2.0191222E7</v>
      </c>
      <c r="S1951" s="70">
        <v>1.0</v>
      </c>
      <c r="T1951" s="70">
        <v>0.0</v>
      </c>
      <c r="U1951" s="71" t="s">
        <v>2608</v>
      </c>
      <c r="V1951" s="71" t="s">
        <v>2609</v>
      </c>
      <c r="W1951" s="71" t="s">
        <v>50</v>
      </c>
      <c r="X1951" s="72"/>
      <c r="Y1951" s="65" t="s">
        <v>14</v>
      </c>
    </row>
    <row r="1952">
      <c r="A1952" s="66" t="s">
        <v>60</v>
      </c>
      <c r="B1952" s="66">
        <v>3.9592706E8</v>
      </c>
      <c r="C1952" s="66" t="s">
        <v>7660</v>
      </c>
      <c r="D1952" s="66" t="s">
        <v>123</v>
      </c>
      <c r="E1952" s="66" t="s">
        <v>7661</v>
      </c>
      <c r="F1952" s="66" t="s">
        <v>7662</v>
      </c>
      <c r="G1952" s="66">
        <v>615.0</v>
      </c>
      <c r="H1952" s="66">
        <v>2.0160627E7</v>
      </c>
      <c r="I1952" s="66">
        <v>0.0</v>
      </c>
      <c r="J1952" s="66">
        <v>1.0</v>
      </c>
      <c r="K1952" s="67"/>
      <c r="L1952" s="67"/>
      <c r="M1952" s="68" t="s">
        <v>7663</v>
      </c>
      <c r="N1952" s="66">
        <v>235959.0</v>
      </c>
      <c r="O1952" s="66">
        <v>2.0160627E7</v>
      </c>
      <c r="P1952" s="67"/>
      <c r="Q1952" s="66">
        <v>26.0</v>
      </c>
      <c r="R1952" s="66">
        <v>2.0160627E7</v>
      </c>
      <c r="S1952" s="70">
        <v>1.0</v>
      </c>
      <c r="T1952" s="70">
        <v>0.0</v>
      </c>
      <c r="U1952" s="71" t="s">
        <v>2608</v>
      </c>
      <c r="V1952" s="71" t="s">
        <v>2609</v>
      </c>
      <c r="W1952" s="71" t="s">
        <v>50</v>
      </c>
      <c r="X1952" s="67"/>
      <c r="Y1952" s="65" t="s">
        <v>14</v>
      </c>
    </row>
    <row r="1953">
      <c r="A1953" s="74" t="s">
        <v>59</v>
      </c>
      <c r="B1953" s="66">
        <v>1.94926691E8</v>
      </c>
      <c r="C1953" s="65" t="s">
        <v>755</v>
      </c>
      <c r="D1953" s="65" t="s">
        <v>123</v>
      </c>
      <c r="E1953" s="65" t="s">
        <v>756</v>
      </c>
      <c r="F1953" s="66" t="s">
        <v>757</v>
      </c>
      <c r="G1953" s="66">
        <v>966.0</v>
      </c>
      <c r="H1953" s="66">
        <v>2.0180426E7</v>
      </c>
      <c r="I1953" s="66">
        <v>0.0</v>
      </c>
      <c r="J1953" s="66">
        <v>33.0</v>
      </c>
      <c r="K1953" s="67"/>
      <c r="L1953" s="67"/>
      <c r="M1953" s="68" t="s">
        <v>2088</v>
      </c>
      <c r="N1953" s="66">
        <v>235959.0</v>
      </c>
      <c r="O1953" s="66">
        <v>2.0180426E7</v>
      </c>
      <c r="P1953" s="66" t="s">
        <v>566</v>
      </c>
      <c r="Q1953" s="66">
        <v>61.0</v>
      </c>
      <c r="R1953" s="66">
        <v>2.0180426E7</v>
      </c>
      <c r="S1953" s="70">
        <v>1.0</v>
      </c>
      <c r="T1953" s="70">
        <v>0.0</v>
      </c>
      <c r="U1953" s="71" t="s">
        <v>2608</v>
      </c>
      <c r="V1953" s="71" t="s">
        <v>2609</v>
      </c>
      <c r="W1953" s="71" t="s">
        <v>50</v>
      </c>
      <c r="X1953" s="72"/>
      <c r="Y1953" s="65" t="s">
        <v>14</v>
      </c>
    </row>
    <row r="1954">
      <c r="A1954" s="66" t="s">
        <v>60</v>
      </c>
      <c r="B1954" s="66">
        <v>3.12383907E8</v>
      </c>
      <c r="C1954" s="66" t="s">
        <v>7664</v>
      </c>
      <c r="D1954" s="66" t="s">
        <v>106</v>
      </c>
      <c r="E1954" s="66" t="s">
        <v>7665</v>
      </c>
      <c r="F1954" s="66" t="s">
        <v>7666</v>
      </c>
      <c r="G1954" s="66">
        <v>766.0</v>
      </c>
      <c r="H1954" s="66">
        <v>2.011102E7</v>
      </c>
      <c r="I1954" s="66">
        <v>0.0</v>
      </c>
      <c r="J1954" s="66">
        <v>1.0</v>
      </c>
      <c r="K1954" s="67"/>
      <c r="L1954" s="67"/>
      <c r="M1954" s="68" t="s">
        <v>7667</v>
      </c>
      <c r="N1954" s="66">
        <v>235959.0</v>
      </c>
      <c r="O1954" s="66">
        <v>2.011102E7</v>
      </c>
      <c r="P1954" s="66"/>
      <c r="Q1954" s="66">
        <v>39.0</v>
      </c>
      <c r="R1954" s="66">
        <v>2.011102E7</v>
      </c>
      <c r="S1954" s="76">
        <v>1.0</v>
      </c>
      <c r="T1954" s="76">
        <v>0.0</v>
      </c>
      <c r="U1954" s="71" t="s">
        <v>2608</v>
      </c>
      <c r="V1954" s="71" t="s">
        <v>2609</v>
      </c>
      <c r="W1954" s="71" t="s">
        <v>50</v>
      </c>
      <c r="X1954" s="67"/>
      <c r="Y1954" s="65" t="s">
        <v>14</v>
      </c>
    </row>
    <row r="1955">
      <c r="A1955" s="66" t="s">
        <v>60</v>
      </c>
      <c r="B1955" s="66">
        <v>2.25418862E8</v>
      </c>
      <c r="C1955" s="66" t="s">
        <v>7668</v>
      </c>
      <c r="D1955" s="66" t="s">
        <v>112</v>
      </c>
      <c r="E1955" s="66" t="s">
        <v>7669</v>
      </c>
      <c r="F1955" s="66" t="s">
        <v>7670</v>
      </c>
      <c r="G1955" s="66">
        <v>808.0</v>
      </c>
      <c r="H1955" s="66">
        <v>2.007102E7</v>
      </c>
      <c r="I1955" s="66">
        <v>0.0</v>
      </c>
      <c r="J1955" s="66">
        <v>1.0</v>
      </c>
      <c r="K1955" s="67"/>
      <c r="L1955" s="67"/>
      <c r="M1955" s="68" t="s">
        <v>7671</v>
      </c>
      <c r="N1955" s="66">
        <v>235959.0</v>
      </c>
      <c r="O1955" s="66">
        <v>2.007102E7</v>
      </c>
      <c r="P1955" s="66"/>
      <c r="Q1955" s="66">
        <v>41.0</v>
      </c>
      <c r="R1955" s="66">
        <v>2.007102E7</v>
      </c>
      <c r="S1955" s="70">
        <v>1.0</v>
      </c>
      <c r="T1955" s="70">
        <v>0.0</v>
      </c>
      <c r="U1955" s="71" t="s">
        <v>2608</v>
      </c>
      <c r="V1955" s="71" t="s">
        <v>2609</v>
      </c>
      <c r="W1955" s="71" t="s">
        <v>50</v>
      </c>
      <c r="X1955" s="72"/>
      <c r="Y1955" s="65" t="s">
        <v>14</v>
      </c>
    </row>
    <row r="1956">
      <c r="A1956" s="66" t="s">
        <v>79</v>
      </c>
      <c r="B1956" s="66">
        <v>5.7548194E7</v>
      </c>
      <c r="C1956" s="66" t="s">
        <v>7672</v>
      </c>
      <c r="D1956" s="66" t="s">
        <v>112</v>
      </c>
      <c r="E1956" s="66" t="s">
        <v>7673</v>
      </c>
      <c r="F1956" s="66" t="s">
        <v>7674</v>
      </c>
      <c r="G1956" s="66">
        <v>250.0</v>
      </c>
      <c r="H1956" s="66">
        <v>2.0120527E7</v>
      </c>
      <c r="I1956" s="66">
        <v>0.0</v>
      </c>
      <c r="J1956" s="66">
        <v>8.0</v>
      </c>
      <c r="K1956" s="67"/>
      <c r="L1956" s="67"/>
      <c r="M1956" s="68" t="s">
        <v>7675</v>
      </c>
      <c r="N1956" s="66">
        <v>235959.0</v>
      </c>
      <c r="O1956" s="66">
        <v>2.0120527E7</v>
      </c>
      <c r="P1956" s="66" t="s">
        <v>187</v>
      </c>
      <c r="Q1956" s="66">
        <v>14.0</v>
      </c>
      <c r="R1956" s="66">
        <v>2.0120527E7</v>
      </c>
      <c r="S1956" s="76">
        <v>1.0</v>
      </c>
      <c r="T1956" s="76">
        <v>0.0</v>
      </c>
      <c r="U1956" s="71" t="s">
        <v>2608</v>
      </c>
      <c r="V1956" s="71" t="s">
        <v>2609</v>
      </c>
      <c r="W1956" s="71" t="s">
        <v>50</v>
      </c>
      <c r="X1956" s="67"/>
      <c r="Y1956" s="65" t="s">
        <v>14</v>
      </c>
    </row>
    <row r="1957">
      <c r="A1957" s="66" t="s">
        <v>79</v>
      </c>
      <c r="B1957" s="66">
        <v>7.6281438E7</v>
      </c>
      <c r="C1957" s="66" t="s">
        <v>7676</v>
      </c>
      <c r="D1957" s="66" t="s">
        <v>123</v>
      </c>
      <c r="E1957" s="66" t="s">
        <v>7677</v>
      </c>
      <c r="F1957" s="66" t="s">
        <v>7678</v>
      </c>
      <c r="G1957" s="66">
        <v>422.0</v>
      </c>
      <c r="H1957" s="66">
        <v>2.014032E7</v>
      </c>
      <c r="I1957" s="66">
        <v>0.0</v>
      </c>
      <c r="J1957" s="66">
        <v>13.0</v>
      </c>
      <c r="K1957" s="67"/>
      <c r="L1957" s="67"/>
      <c r="M1957" s="68" t="s">
        <v>7679</v>
      </c>
      <c r="N1957" s="66">
        <v>235959.0</v>
      </c>
      <c r="O1957" s="66">
        <v>2.014032E7</v>
      </c>
      <c r="P1957" s="66" t="s">
        <v>5882</v>
      </c>
      <c r="Q1957" s="66">
        <v>28.0</v>
      </c>
      <c r="R1957" s="66">
        <v>2.014032E7</v>
      </c>
      <c r="S1957" s="70">
        <v>1.0</v>
      </c>
      <c r="T1957" s="70">
        <v>0.0</v>
      </c>
      <c r="U1957" s="71" t="s">
        <v>2608</v>
      </c>
      <c r="V1957" s="71" t="s">
        <v>2609</v>
      </c>
      <c r="W1957" s="71" t="s">
        <v>50</v>
      </c>
      <c r="X1957" s="67"/>
      <c r="Y1957" s="65" t="s">
        <v>14</v>
      </c>
    </row>
    <row r="1958">
      <c r="A1958" s="66" t="s">
        <v>79</v>
      </c>
      <c r="B1958" s="66">
        <v>8.2976136E7</v>
      </c>
      <c r="C1958" s="66" t="s">
        <v>7680</v>
      </c>
      <c r="D1958" s="66" t="s">
        <v>112</v>
      </c>
      <c r="E1958" s="66" t="s">
        <v>7681</v>
      </c>
      <c r="F1958" s="66" t="s">
        <v>7682</v>
      </c>
      <c r="G1958" s="66">
        <v>380.0</v>
      </c>
      <c r="H1958" s="66">
        <v>2.0140925E7</v>
      </c>
      <c r="I1958" s="66">
        <v>0.0</v>
      </c>
      <c r="J1958" s="66">
        <v>9.0</v>
      </c>
      <c r="K1958" s="67"/>
      <c r="L1958" s="67"/>
      <c r="M1958" s="68" t="s">
        <v>7683</v>
      </c>
      <c r="N1958" s="66">
        <v>235959.0</v>
      </c>
      <c r="O1958" s="66">
        <v>2.0140925E7</v>
      </c>
      <c r="P1958" s="66" t="s">
        <v>7231</v>
      </c>
      <c r="Q1958" s="66">
        <v>27.0</v>
      </c>
      <c r="R1958" s="66">
        <v>2.0140925E7</v>
      </c>
      <c r="S1958" s="70">
        <v>1.0</v>
      </c>
      <c r="T1958" s="76">
        <v>0.0</v>
      </c>
      <c r="U1958" s="71" t="s">
        <v>2608</v>
      </c>
      <c r="V1958" s="71" t="s">
        <v>2609</v>
      </c>
      <c r="W1958" s="71" t="s">
        <v>49</v>
      </c>
      <c r="X1958" s="67"/>
      <c r="Y1958" s="65" t="s">
        <v>14</v>
      </c>
    </row>
    <row r="1959">
      <c r="A1959" s="65" t="s">
        <v>79</v>
      </c>
      <c r="B1959" s="66">
        <v>5.2642176E7</v>
      </c>
      <c r="C1959" s="65" t="s">
        <v>7684</v>
      </c>
      <c r="D1959" s="65" t="s">
        <v>7685</v>
      </c>
      <c r="E1959" s="65" t="s">
        <v>7686</v>
      </c>
      <c r="F1959" s="66" t="s">
        <v>7687</v>
      </c>
      <c r="G1959" s="66">
        <v>379.0</v>
      </c>
      <c r="H1959" s="66">
        <v>2.0111112E7</v>
      </c>
      <c r="I1959" s="66">
        <v>0.0</v>
      </c>
      <c r="J1959" s="66">
        <v>6.0</v>
      </c>
      <c r="K1959" s="67"/>
      <c r="L1959" s="67"/>
      <c r="M1959" s="68" t="s">
        <v>7688</v>
      </c>
      <c r="N1959" s="66">
        <v>235959.0</v>
      </c>
      <c r="O1959" s="66">
        <v>2.0111112E7</v>
      </c>
      <c r="P1959" s="66"/>
      <c r="Q1959" s="66">
        <v>17.0</v>
      </c>
      <c r="R1959" s="66">
        <v>2.0111112E7</v>
      </c>
      <c r="S1959" s="70">
        <v>1.0</v>
      </c>
      <c r="T1959" s="70">
        <v>0.0</v>
      </c>
      <c r="U1959" s="71" t="s">
        <v>2608</v>
      </c>
      <c r="V1959" s="71" t="s">
        <v>2609</v>
      </c>
      <c r="W1959" s="71" t="s">
        <v>51</v>
      </c>
      <c r="X1959" s="72"/>
      <c r="Y1959" s="66" t="s">
        <v>16</v>
      </c>
    </row>
    <row r="1960">
      <c r="A1960" s="65" t="s">
        <v>60</v>
      </c>
      <c r="B1960" s="66">
        <v>3.50357592E8</v>
      </c>
      <c r="C1960" s="65" t="s">
        <v>7689</v>
      </c>
      <c r="D1960" s="65" t="s">
        <v>220</v>
      </c>
      <c r="E1960" s="65" t="s">
        <v>7690</v>
      </c>
      <c r="F1960" s="66" t="s">
        <v>7691</v>
      </c>
      <c r="G1960" s="66">
        <v>300.0</v>
      </c>
      <c r="H1960" s="66">
        <v>2.0131205E7</v>
      </c>
      <c r="I1960" s="66">
        <v>0.0</v>
      </c>
      <c r="J1960" s="66">
        <v>1.0</v>
      </c>
      <c r="K1960" s="67"/>
      <c r="L1960" s="67"/>
      <c r="M1960" s="68" t="s">
        <v>7692</v>
      </c>
      <c r="N1960" s="66">
        <v>235959.0</v>
      </c>
      <c r="O1960" s="66">
        <v>2.0131205E7</v>
      </c>
      <c r="P1960" s="66"/>
      <c r="Q1960" s="66">
        <v>13.0</v>
      </c>
      <c r="R1960" s="66">
        <v>2.0131205E7</v>
      </c>
      <c r="S1960" s="70">
        <v>1.0</v>
      </c>
      <c r="T1960" s="70">
        <v>0.0</v>
      </c>
      <c r="U1960" s="71" t="s">
        <v>2608</v>
      </c>
      <c r="V1960" s="71" t="s">
        <v>2609</v>
      </c>
      <c r="W1960" s="71" t="s">
        <v>49</v>
      </c>
      <c r="X1960" s="72"/>
      <c r="Y1960" s="65" t="s">
        <v>12</v>
      </c>
    </row>
    <row r="1961">
      <c r="A1961" s="73" t="s">
        <v>67</v>
      </c>
      <c r="B1961" s="66">
        <v>1.2096525E7</v>
      </c>
      <c r="C1961" s="65" t="s">
        <v>7693</v>
      </c>
      <c r="D1961" s="65" t="s">
        <v>106</v>
      </c>
      <c r="E1961" s="65" t="s">
        <v>7694</v>
      </c>
      <c r="F1961" s="66" t="s">
        <v>7695</v>
      </c>
      <c r="G1961" s="66">
        <v>140.0</v>
      </c>
      <c r="H1961" s="66">
        <v>2.0161114E7</v>
      </c>
      <c r="I1961" s="66">
        <v>0.0</v>
      </c>
      <c r="J1961" s="66">
        <v>2.0</v>
      </c>
      <c r="K1961" s="67"/>
      <c r="L1961" s="67"/>
      <c r="M1961" s="66" t="s">
        <v>121</v>
      </c>
      <c r="N1961" s="66">
        <v>235959.0</v>
      </c>
      <c r="O1961" s="66">
        <v>2.0161114E7</v>
      </c>
      <c r="P1961" s="66"/>
      <c r="Q1961" s="66">
        <v>6.0</v>
      </c>
      <c r="R1961" s="66">
        <v>2.0161114E7</v>
      </c>
      <c r="S1961" s="70">
        <v>1.0</v>
      </c>
      <c r="T1961" s="70">
        <v>0.0</v>
      </c>
      <c r="U1961" s="71" t="s">
        <v>2608</v>
      </c>
      <c r="V1961" s="71" t="s">
        <v>2609</v>
      </c>
      <c r="W1961" s="71" t="s">
        <v>49</v>
      </c>
      <c r="X1961" s="72"/>
      <c r="Y1961" s="65" t="s">
        <v>12</v>
      </c>
    </row>
    <row r="1962">
      <c r="A1962" s="66" t="s">
        <v>79</v>
      </c>
      <c r="B1962" s="66">
        <v>4.902429E7</v>
      </c>
      <c r="C1962" s="66" t="s">
        <v>7696</v>
      </c>
      <c r="D1962" s="66" t="s">
        <v>123</v>
      </c>
      <c r="E1962" s="66" t="s">
        <v>7697</v>
      </c>
      <c r="F1962" s="66" t="s">
        <v>7698</v>
      </c>
      <c r="G1962" s="66">
        <v>515.0</v>
      </c>
      <c r="H1962" s="66">
        <v>2.0110609E7</v>
      </c>
      <c r="I1962" s="66">
        <v>0.0</v>
      </c>
      <c r="J1962" s="66">
        <v>4.0</v>
      </c>
      <c r="K1962" s="67"/>
      <c r="L1962" s="67"/>
      <c r="M1962" s="68" t="s">
        <v>7699</v>
      </c>
      <c r="N1962" s="66">
        <v>235959.0</v>
      </c>
      <c r="O1962" s="66">
        <v>2.0110609E7</v>
      </c>
      <c r="P1962" s="67"/>
      <c r="Q1962" s="66">
        <v>27.0</v>
      </c>
      <c r="R1962" s="66">
        <v>2.0110609E7</v>
      </c>
      <c r="S1962" s="70">
        <v>1.0</v>
      </c>
      <c r="T1962" s="70">
        <v>0.0</v>
      </c>
      <c r="U1962" s="71" t="s">
        <v>2608</v>
      </c>
      <c r="V1962" s="71" t="s">
        <v>2609</v>
      </c>
      <c r="W1962" s="71" t="s">
        <v>49</v>
      </c>
      <c r="X1962" s="72"/>
      <c r="Y1962" s="65" t="s">
        <v>12</v>
      </c>
    </row>
    <row r="1963">
      <c r="A1963" s="68" t="s">
        <v>59</v>
      </c>
      <c r="B1963" s="66">
        <v>2.12223748E8</v>
      </c>
      <c r="C1963" s="66" t="s">
        <v>7700</v>
      </c>
      <c r="D1963" s="66" t="s">
        <v>149</v>
      </c>
      <c r="E1963" s="66" t="s">
        <v>7701</v>
      </c>
      <c r="F1963" s="66" t="s">
        <v>7702</v>
      </c>
      <c r="G1963" s="66">
        <v>300.0</v>
      </c>
      <c r="H1963" s="66">
        <v>2.0190821E7</v>
      </c>
      <c r="I1963" s="66">
        <v>0.0</v>
      </c>
      <c r="J1963" s="66">
        <v>6.0</v>
      </c>
      <c r="K1963" s="67"/>
      <c r="L1963" s="67"/>
      <c r="M1963" s="68" t="s">
        <v>7703</v>
      </c>
      <c r="N1963" s="66">
        <v>235959.0</v>
      </c>
      <c r="O1963" s="66">
        <v>2.0190821E7</v>
      </c>
      <c r="P1963" s="66" t="s">
        <v>7704</v>
      </c>
      <c r="Q1963" s="66">
        <v>11.0</v>
      </c>
      <c r="R1963" s="66">
        <v>2.0190821E7</v>
      </c>
      <c r="S1963" s="69">
        <v>1.0</v>
      </c>
      <c r="T1963" s="69">
        <v>1.0</v>
      </c>
      <c r="U1963" s="71" t="s">
        <v>2608</v>
      </c>
      <c r="V1963" s="71" t="s">
        <v>2609</v>
      </c>
      <c r="W1963" s="71" t="s">
        <v>49</v>
      </c>
      <c r="X1963" s="72"/>
      <c r="Y1963" s="66" t="s">
        <v>18</v>
      </c>
    </row>
    <row r="1964">
      <c r="A1964" s="68" t="s">
        <v>59</v>
      </c>
      <c r="B1964" s="66">
        <v>2.6230446E7</v>
      </c>
      <c r="C1964" s="66" t="s">
        <v>759</v>
      </c>
      <c r="D1964" s="66" t="s">
        <v>423</v>
      </c>
      <c r="E1964" s="66" t="s">
        <v>760</v>
      </c>
      <c r="F1964" s="66" t="s">
        <v>761</v>
      </c>
      <c r="G1964" s="66">
        <v>1493.0</v>
      </c>
      <c r="H1964" s="66">
        <v>2.0010606E7</v>
      </c>
      <c r="I1964" s="66">
        <v>0.0</v>
      </c>
      <c r="J1964" s="66">
        <v>2.0</v>
      </c>
      <c r="K1964" s="67"/>
      <c r="L1964" s="67"/>
      <c r="M1964" s="68" t="s">
        <v>7705</v>
      </c>
      <c r="N1964" s="66">
        <v>235959.0</v>
      </c>
      <c r="O1964" s="66">
        <v>2.0010606E7</v>
      </c>
      <c r="P1964" s="67"/>
      <c r="Q1964" s="66">
        <v>96.0</v>
      </c>
      <c r="R1964" s="66">
        <v>2.0010606E7</v>
      </c>
      <c r="S1964" s="70">
        <v>1.0</v>
      </c>
      <c r="T1964" s="70">
        <v>0.0</v>
      </c>
      <c r="U1964" s="71" t="s">
        <v>2608</v>
      </c>
      <c r="V1964" s="71" t="s">
        <v>2609</v>
      </c>
      <c r="W1964" s="71" t="s">
        <v>51</v>
      </c>
      <c r="X1964" s="72"/>
      <c r="Y1964" s="66" t="s">
        <v>16</v>
      </c>
    </row>
    <row r="1965">
      <c r="A1965" s="73" t="s">
        <v>67</v>
      </c>
      <c r="B1965" s="66">
        <v>1.1179518E7</v>
      </c>
      <c r="C1965" s="65" t="s">
        <v>7706</v>
      </c>
      <c r="D1965" s="65" t="s">
        <v>294</v>
      </c>
      <c r="E1965" s="65" t="s">
        <v>7707</v>
      </c>
      <c r="F1965" s="66" t="s">
        <v>7708</v>
      </c>
      <c r="G1965" s="66">
        <v>342.0</v>
      </c>
      <c r="H1965" s="66">
        <v>2.0151005E7</v>
      </c>
      <c r="I1965" s="66">
        <v>0.0</v>
      </c>
      <c r="J1965" s="66">
        <v>9.0</v>
      </c>
      <c r="K1965" s="67"/>
      <c r="L1965" s="67"/>
      <c r="M1965" s="66" t="s">
        <v>121</v>
      </c>
      <c r="N1965" s="66">
        <v>235959.0</v>
      </c>
      <c r="O1965" s="66">
        <v>2.0151005E7</v>
      </c>
      <c r="P1965" s="66"/>
      <c r="Q1965" s="66">
        <v>19.0</v>
      </c>
      <c r="R1965" s="66">
        <v>2.0151005E7</v>
      </c>
      <c r="S1965" s="69">
        <v>1.0</v>
      </c>
      <c r="T1965" s="69">
        <v>1.0</v>
      </c>
      <c r="U1965" s="71" t="s">
        <v>2608</v>
      </c>
      <c r="V1965" s="71" t="s">
        <v>2609</v>
      </c>
      <c r="W1965" s="71" t="s">
        <v>50</v>
      </c>
      <c r="X1965" s="72"/>
      <c r="Y1965" s="66" t="s">
        <v>20</v>
      </c>
    </row>
    <row r="1966">
      <c r="A1966" s="68" t="s">
        <v>59</v>
      </c>
      <c r="B1966" s="66">
        <v>2.15826128E8</v>
      </c>
      <c r="C1966" s="66" t="s">
        <v>7709</v>
      </c>
      <c r="D1966" s="66" t="s">
        <v>123</v>
      </c>
      <c r="E1966" s="66" t="s">
        <v>764</v>
      </c>
      <c r="F1966" s="66" t="s">
        <v>277</v>
      </c>
      <c r="G1966" s="66">
        <v>1372.0</v>
      </c>
      <c r="H1966" s="66">
        <v>2.0191215E7</v>
      </c>
      <c r="I1966" s="66">
        <v>0.0</v>
      </c>
      <c r="J1966" s="66">
        <v>56.0</v>
      </c>
      <c r="K1966" s="67"/>
      <c r="L1966" s="67"/>
      <c r="M1966" s="68" t="s">
        <v>278</v>
      </c>
      <c r="N1966" s="66">
        <v>235959.0</v>
      </c>
      <c r="O1966" s="66">
        <v>2.0191215E7</v>
      </c>
      <c r="P1966" s="66" t="s">
        <v>279</v>
      </c>
      <c r="Q1966" s="66">
        <v>115.0</v>
      </c>
      <c r="R1966" s="66">
        <v>2.0191215E7</v>
      </c>
      <c r="S1966" s="70">
        <v>1.0</v>
      </c>
      <c r="T1966" s="70">
        <v>0.0</v>
      </c>
      <c r="U1966" s="71" t="s">
        <v>2608</v>
      </c>
      <c r="V1966" s="71" t="s">
        <v>2609</v>
      </c>
      <c r="W1966" s="71" t="s">
        <v>50</v>
      </c>
      <c r="X1966" s="72"/>
      <c r="Y1966" s="65" t="s">
        <v>14</v>
      </c>
    </row>
    <row r="1967">
      <c r="A1967" s="66" t="s">
        <v>60</v>
      </c>
      <c r="B1967" s="66">
        <v>4.15621322E8</v>
      </c>
      <c r="C1967" s="66" t="s">
        <v>7710</v>
      </c>
      <c r="D1967" s="66" t="s">
        <v>112</v>
      </c>
      <c r="E1967" s="66" t="s">
        <v>7711</v>
      </c>
      <c r="F1967" s="66" t="s">
        <v>7712</v>
      </c>
      <c r="G1967" s="66">
        <v>822.0</v>
      </c>
      <c r="H1967" s="66">
        <v>2.017072E7</v>
      </c>
      <c r="I1967" s="66">
        <v>0.0</v>
      </c>
      <c r="J1967" s="66">
        <v>1.0</v>
      </c>
      <c r="K1967" s="67"/>
      <c r="L1967" s="67"/>
      <c r="M1967" s="68" t="s">
        <v>7713</v>
      </c>
      <c r="N1967" s="66">
        <v>235959.0</v>
      </c>
      <c r="O1967" s="66">
        <v>2.017072E7</v>
      </c>
      <c r="P1967" s="66"/>
      <c r="Q1967" s="66">
        <v>37.0</v>
      </c>
      <c r="R1967" s="66">
        <v>2.017072E7</v>
      </c>
      <c r="S1967" s="70">
        <v>1.0</v>
      </c>
      <c r="T1967" s="70">
        <v>0.0</v>
      </c>
      <c r="U1967" s="71" t="s">
        <v>2608</v>
      </c>
      <c r="V1967" s="71" t="s">
        <v>2609</v>
      </c>
      <c r="W1967" s="71" t="s">
        <v>50</v>
      </c>
      <c r="X1967" s="67"/>
      <c r="Y1967" s="65" t="s">
        <v>14</v>
      </c>
    </row>
    <row r="1968">
      <c r="A1968" s="66" t="s">
        <v>60</v>
      </c>
      <c r="B1968" s="66">
        <v>4.4253482E8</v>
      </c>
      <c r="C1968" s="66" t="s">
        <v>7714</v>
      </c>
      <c r="D1968" s="66" t="s">
        <v>112</v>
      </c>
      <c r="E1968" s="66" t="s">
        <v>7715</v>
      </c>
      <c r="F1968" s="66" t="s">
        <v>7716</v>
      </c>
      <c r="G1968" s="66">
        <v>663.0</v>
      </c>
      <c r="H1968" s="66">
        <v>2.0190209E7</v>
      </c>
      <c r="I1968" s="66">
        <v>0.0</v>
      </c>
      <c r="J1968" s="66">
        <v>11.0</v>
      </c>
      <c r="K1968" s="67"/>
      <c r="L1968" s="67"/>
      <c r="M1968" s="66" t="s">
        <v>121</v>
      </c>
      <c r="N1968" s="66">
        <v>235959.0</v>
      </c>
      <c r="O1968" s="66">
        <v>2.0190209E7</v>
      </c>
      <c r="P1968" s="67"/>
      <c r="Q1968" s="66">
        <v>32.0</v>
      </c>
      <c r="R1968" s="66">
        <v>2.0190209E7</v>
      </c>
      <c r="S1968" s="70">
        <v>1.0</v>
      </c>
      <c r="T1968" s="70">
        <v>0.0</v>
      </c>
      <c r="U1968" s="71" t="s">
        <v>2608</v>
      </c>
      <c r="V1968" s="71" t="s">
        <v>2609</v>
      </c>
      <c r="W1968" s="71" t="s">
        <v>50</v>
      </c>
      <c r="X1968" s="67"/>
      <c r="Y1968" s="65" t="s">
        <v>14</v>
      </c>
    </row>
    <row r="1969">
      <c r="A1969" s="66" t="s">
        <v>60</v>
      </c>
      <c r="B1969" s="66">
        <v>5.0993355E7</v>
      </c>
      <c r="C1969" s="66" t="s">
        <v>7717</v>
      </c>
      <c r="D1969" s="66" t="s">
        <v>112</v>
      </c>
      <c r="E1969" s="66" t="s">
        <v>7718</v>
      </c>
      <c r="F1969" s="66" t="s">
        <v>7719</v>
      </c>
      <c r="G1969" s="66">
        <v>1011.0</v>
      </c>
      <c r="H1969" s="66">
        <v>2.001061E7</v>
      </c>
      <c r="I1969" s="66">
        <v>0.0</v>
      </c>
      <c r="J1969" s="66">
        <v>2.0</v>
      </c>
      <c r="K1969" s="67"/>
      <c r="L1969" s="67"/>
      <c r="M1969" s="68" t="s">
        <v>7720</v>
      </c>
      <c r="N1969" s="66">
        <v>235959.0</v>
      </c>
      <c r="O1969" s="66">
        <v>2.001061E7</v>
      </c>
      <c r="P1969" s="67"/>
      <c r="Q1969" s="66">
        <v>38.0</v>
      </c>
      <c r="R1969" s="66">
        <v>2.001061E7</v>
      </c>
      <c r="S1969" s="70">
        <v>1.0</v>
      </c>
      <c r="T1969" s="70">
        <v>0.0</v>
      </c>
      <c r="U1969" s="71" t="s">
        <v>2608</v>
      </c>
      <c r="V1969" s="71" t="s">
        <v>2609</v>
      </c>
      <c r="W1969" s="71" t="s">
        <v>50</v>
      </c>
      <c r="X1969" s="72"/>
      <c r="Y1969" s="65" t="s">
        <v>14</v>
      </c>
    </row>
    <row r="1970">
      <c r="A1970" s="66" t="s">
        <v>17</v>
      </c>
      <c r="B1970" s="66">
        <v>4077004.0</v>
      </c>
      <c r="C1970" s="66" t="s">
        <v>7721</v>
      </c>
      <c r="D1970" s="66" t="s">
        <v>312</v>
      </c>
      <c r="E1970" s="66" t="s">
        <v>7722</v>
      </c>
      <c r="F1970" s="66" t="s">
        <v>7723</v>
      </c>
      <c r="G1970" s="66">
        <v>423.0</v>
      </c>
      <c r="H1970" s="66">
        <v>2.0191219E7</v>
      </c>
      <c r="I1970" s="66">
        <v>0.0</v>
      </c>
      <c r="J1970" s="66">
        <v>18.0</v>
      </c>
      <c r="K1970" s="67"/>
      <c r="L1970" s="67"/>
      <c r="M1970" s="68" t="s">
        <v>7724</v>
      </c>
      <c r="N1970" s="66">
        <v>235959.0</v>
      </c>
      <c r="O1970" s="66">
        <v>2.0191219E7</v>
      </c>
      <c r="P1970" s="67"/>
      <c r="Q1970" s="66">
        <v>37.0</v>
      </c>
      <c r="R1970" s="66">
        <v>2.0191219E7</v>
      </c>
      <c r="S1970" s="70">
        <v>1.0</v>
      </c>
      <c r="T1970" s="70">
        <v>0.0</v>
      </c>
      <c r="U1970" s="71" t="s">
        <v>2608</v>
      </c>
      <c r="V1970" s="71" t="s">
        <v>2609</v>
      </c>
      <c r="W1970" s="71" t="s">
        <v>51</v>
      </c>
      <c r="X1970" s="72"/>
      <c r="Y1970" s="66" t="s">
        <v>16</v>
      </c>
    </row>
    <row r="1971">
      <c r="A1971" s="68" t="s">
        <v>59</v>
      </c>
      <c r="B1971" s="66">
        <v>1.41949962E8</v>
      </c>
      <c r="C1971" s="66" t="s">
        <v>7725</v>
      </c>
      <c r="D1971" s="66" t="s">
        <v>220</v>
      </c>
      <c r="E1971" s="66" t="s">
        <v>7726</v>
      </c>
      <c r="F1971" s="66" t="s">
        <v>7727</v>
      </c>
      <c r="G1971" s="66">
        <v>387.0</v>
      </c>
      <c r="H1971" s="66">
        <v>2.0140607E7</v>
      </c>
      <c r="I1971" s="66">
        <v>0.0</v>
      </c>
      <c r="J1971" s="66">
        <v>1.0</v>
      </c>
      <c r="K1971" s="67"/>
      <c r="L1971" s="67"/>
      <c r="M1971" s="68" t="s">
        <v>7728</v>
      </c>
      <c r="N1971" s="66">
        <v>235959.0</v>
      </c>
      <c r="O1971" s="66">
        <v>2.0140607E7</v>
      </c>
      <c r="P1971" s="67"/>
      <c r="Q1971" s="66">
        <v>11.0</v>
      </c>
      <c r="R1971" s="66">
        <v>2.0140607E7</v>
      </c>
      <c r="S1971" s="70">
        <v>1.0</v>
      </c>
      <c r="T1971" s="70">
        <v>0.0</v>
      </c>
      <c r="U1971" s="71" t="s">
        <v>2608</v>
      </c>
      <c r="V1971" s="71" t="s">
        <v>2609</v>
      </c>
      <c r="W1971" s="71" t="s">
        <v>50</v>
      </c>
      <c r="X1971" s="71"/>
      <c r="Y1971" s="65" t="s">
        <v>14</v>
      </c>
    </row>
    <row r="1972">
      <c r="A1972" s="74" t="s">
        <v>24</v>
      </c>
      <c r="B1972" s="66">
        <v>3.8325915E7</v>
      </c>
      <c r="C1972" s="65" t="s">
        <v>7729</v>
      </c>
      <c r="D1972" s="65" t="s">
        <v>123</v>
      </c>
      <c r="E1972" s="65" t="s">
        <v>7730</v>
      </c>
      <c r="F1972" s="66" t="s">
        <v>7731</v>
      </c>
      <c r="G1972" s="66">
        <v>274.0</v>
      </c>
      <c r="H1972" s="66">
        <v>2.0150213E7</v>
      </c>
      <c r="I1972" s="66">
        <v>0.0</v>
      </c>
      <c r="J1972" s="66">
        <v>4.0</v>
      </c>
      <c r="K1972" s="67"/>
      <c r="L1972" s="67"/>
      <c r="M1972" s="68" t="s">
        <v>7732</v>
      </c>
      <c r="N1972" s="66">
        <v>235959.0</v>
      </c>
      <c r="O1972" s="66">
        <v>2.0150213E7</v>
      </c>
      <c r="P1972" s="66" t="s">
        <v>417</v>
      </c>
      <c r="Q1972" s="66">
        <v>18.0</v>
      </c>
      <c r="R1972" s="66">
        <v>2.0150213E7</v>
      </c>
      <c r="S1972" s="70">
        <v>1.0</v>
      </c>
      <c r="T1972" s="70">
        <v>0.0</v>
      </c>
      <c r="U1972" s="71" t="s">
        <v>2608</v>
      </c>
      <c r="V1972" s="71" t="s">
        <v>2609</v>
      </c>
      <c r="W1972" s="71" t="s">
        <v>50</v>
      </c>
      <c r="X1972" s="72"/>
      <c r="Y1972" s="65" t="s">
        <v>14</v>
      </c>
    </row>
    <row r="1973">
      <c r="A1973" s="66" t="s">
        <v>79</v>
      </c>
      <c r="B1973" s="66">
        <v>1.16755851E8</v>
      </c>
      <c r="C1973" s="66" t="s">
        <v>7733</v>
      </c>
      <c r="D1973" s="66" t="s">
        <v>123</v>
      </c>
      <c r="E1973" s="66" t="s">
        <v>7734</v>
      </c>
      <c r="F1973" s="66" t="s">
        <v>7735</v>
      </c>
      <c r="G1973" s="66">
        <v>1299.0</v>
      </c>
      <c r="H1973" s="66">
        <v>2.0170602E7</v>
      </c>
      <c r="I1973" s="66">
        <v>0.0</v>
      </c>
      <c r="J1973" s="66">
        <v>12.0</v>
      </c>
      <c r="K1973" s="67"/>
      <c r="L1973" s="67"/>
      <c r="M1973" s="68" t="s">
        <v>7736</v>
      </c>
      <c r="N1973" s="66">
        <v>235959.0</v>
      </c>
      <c r="O1973" s="66">
        <v>2.0170602E7</v>
      </c>
      <c r="P1973" s="66" t="s">
        <v>137</v>
      </c>
      <c r="Q1973" s="66">
        <v>84.0</v>
      </c>
      <c r="R1973" s="66">
        <v>2.0170602E7</v>
      </c>
      <c r="S1973" s="76">
        <v>1.0</v>
      </c>
      <c r="T1973" s="76">
        <v>0.0</v>
      </c>
      <c r="U1973" s="71" t="s">
        <v>2608</v>
      </c>
      <c r="V1973" s="71" t="s">
        <v>2609</v>
      </c>
      <c r="W1973" s="71" t="s">
        <v>50</v>
      </c>
      <c r="X1973" s="67"/>
      <c r="Y1973" s="65" t="s">
        <v>14</v>
      </c>
    </row>
    <row r="1974">
      <c r="A1974" s="66" t="s">
        <v>40</v>
      </c>
      <c r="B1974" s="66">
        <v>5375868.0</v>
      </c>
      <c r="C1974" s="66" t="s">
        <v>766</v>
      </c>
      <c r="D1974" s="66" t="s">
        <v>106</v>
      </c>
      <c r="E1974" s="66" t="s">
        <v>7737</v>
      </c>
      <c r="F1974" s="66" t="s">
        <v>7738</v>
      </c>
      <c r="G1974" s="66">
        <v>516.0</v>
      </c>
      <c r="H1974" s="66">
        <v>2.018103E7</v>
      </c>
      <c r="I1974" s="66">
        <v>0.0</v>
      </c>
      <c r="J1974" s="66">
        <v>13.0</v>
      </c>
      <c r="K1974" s="67"/>
      <c r="L1974" s="67"/>
      <c r="M1974" s="68" t="s">
        <v>7739</v>
      </c>
      <c r="N1974" s="66">
        <v>235959.0</v>
      </c>
      <c r="O1974" s="66">
        <v>2.018103E7</v>
      </c>
      <c r="P1974" s="66" t="s">
        <v>688</v>
      </c>
      <c r="Q1974" s="66">
        <v>23.0</v>
      </c>
      <c r="R1974" s="66">
        <v>2.018103E7</v>
      </c>
      <c r="S1974" s="70">
        <v>1.0</v>
      </c>
      <c r="T1974" s="70">
        <v>0.0</v>
      </c>
      <c r="U1974" s="71" t="s">
        <v>2608</v>
      </c>
      <c r="V1974" s="71" t="s">
        <v>2609</v>
      </c>
      <c r="W1974" s="71" t="s">
        <v>49</v>
      </c>
      <c r="X1974" s="71"/>
      <c r="Y1974" s="65" t="s">
        <v>14</v>
      </c>
    </row>
    <row r="1975">
      <c r="A1975" s="66" t="s">
        <v>79</v>
      </c>
      <c r="B1975" s="66">
        <v>9.4140364E7</v>
      </c>
      <c r="C1975" s="66" t="s">
        <v>7740</v>
      </c>
      <c r="D1975" s="66" t="s">
        <v>423</v>
      </c>
      <c r="E1975" s="66" t="s">
        <v>7741</v>
      </c>
      <c r="F1975" s="66" t="s">
        <v>7742</v>
      </c>
      <c r="G1975" s="66">
        <v>350.0</v>
      </c>
      <c r="H1975" s="66">
        <v>2.0150708E7</v>
      </c>
      <c r="I1975" s="66">
        <v>0.0</v>
      </c>
      <c r="J1975" s="66">
        <v>12.0</v>
      </c>
      <c r="K1975" s="67"/>
      <c r="L1975" s="67"/>
      <c r="M1975" s="68" t="s">
        <v>7743</v>
      </c>
      <c r="N1975" s="66">
        <v>235959.0</v>
      </c>
      <c r="O1975" s="66">
        <v>2.0150708E7</v>
      </c>
      <c r="P1975" s="66" t="s">
        <v>231</v>
      </c>
      <c r="Q1975" s="66">
        <v>26.0</v>
      </c>
      <c r="R1975" s="66">
        <v>2.0150708E7</v>
      </c>
      <c r="S1975" s="70">
        <v>1.0</v>
      </c>
      <c r="T1975" s="70">
        <v>0.0</v>
      </c>
      <c r="U1975" s="71" t="s">
        <v>2608</v>
      </c>
      <c r="V1975" s="71" t="s">
        <v>2609</v>
      </c>
      <c r="W1975" s="71" t="s">
        <v>51</v>
      </c>
      <c r="X1975" s="72"/>
      <c r="Y1975" s="66" t="s">
        <v>16</v>
      </c>
    </row>
    <row r="1976">
      <c r="A1976" s="66" t="s">
        <v>37</v>
      </c>
      <c r="B1976" s="66">
        <v>3.5406849E7</v>
      </c>
      <c r="C1976" s="66" t="s">
        <v>7744</v>
      </c>
      <c r="D1976" s="66" t="s">
        <v>244</v>
      </c>
      <c r="E1976" s="66" t="s">
        <v>7745</v>
      </c>
      <c r="F1976" s="66" t="s">
        <v>7746</v>
      </c>
      <c r="G1976" s="66">
        <v>163.0</v>
      </c>
      <c r="H1976" s="66">
        <v>2.0141012E7</v>
      </c>
      <c r="I1976" s="66">
        <v>0.0</v>
      </c>
      <c r="J1976" s="66">
        <v>2.0</v>
      </c>
      <c r="K1976" s="67"/>
      <c r="L1976" s="67"/>
      <c r="M1976" s="66" t="s">
        <v>121</v>
      </c>
      <c r="N1976" s="66">
        <v>235959.0</v>
      </c>
      <c r="O1976" s="66">
        <v>2.0141012E7</v>
      </c>
      <c r="P1976" s="66"/>
      <c r="Q1976" s="66">
        <v>11.0</v>
      </c>
      <c r="R1976" s="66">
        <v>2.0141012E7</v>
      </c>
      <c r="S1976" s="70">
        <v>1.0</v>
      </c>
      <c r="T1976" s="70">
        <v>0.0</v>
      </c>
      <c r="U1976" s="71" t="s">
        <v>2608</v>
      </c>
      <c r="V1976" s="71" t="s">
        <v>2609</v>
      </c>
      <c r="W1976" s="71" t="s">
        <v>51</v>
      </c>
      <c r="X1976" s="72"/>
      <c r="Y1976" s="66" t="s">
        <v>16</v>
      </c>
    </row>
    <row r="1977">
      <c r="A1977" s="66" t="s">
        <v>79</v>
      </c>
      <c r="B1977" s="66">
        <v>7.9011873E7</v>
      </c>
      <c r="C1977" s="66" t="s">
        <v>7747</v>
      </c>
      <c r="D1977" s="66" t="s">
        <v>639</v>
      </c>
      <c r="E1977" s="66" t="s">
        <v>7748</v>
      </c>
      <c r="F1977" s="66" t="s">
        <v>7749</v>
      </c>
      <c r="G1977" s="66">
        <v>702.0</v>
      </c>
      <c r="H1977" s="66">
        <v>2.0140513E7</v>
      </c>
      <c r="I1977" s="66">
        <v>0.0</v>
      </c>
      <c r="J1977" s="66">
        <v>19.0</v>
      </c>
      <c r="K1977" s="67"/>
      <c r="L1977" s="67"/>
      <c r="M1977" s="68" t="s">
        <v>7750</v>
      </c>
      <c r="N1977" s="66">
        <v>235959.0</v>
      </c>
      <c r="O1977" s="66">
        <v>2.0140513E7</v>
      </c>
      <c r="P1977" s="66" t="s">
        <v>231</v>
      </c>
      <c r="Q1977" s="66">
        <v>46.0</v>
      </c>
      <c r="R1977" s="66">
        <v>2.0140513E7</v>
      </c>
      <c r="S1977" s="70">
        <v>1.0</v>
      </c>
      <c r="T1977" s="70">
        <v>0.0</v>
      </c>
      <c r="U1977" s="71" t="s">
        <v>2608</v>
      </c>
      <c r="V1977" s="71" t="s">
        <v>2609</v>
      </c>
      <c r="W1977" s="71" t="s">
        <v>51</v>
      </c>
      <c r="X1977" s="72"/>
      <c r="Y1977" s="66" t="s">
        <v>16</v>
      </c>
    </row>
    <row r="1978">
      <c r="A1978" s="68" t="s">
        <v>59</v>
      </c>
      <c r="B1978" s="66">
        <v>1.83842555E8</v>
      </c>
      <c r="C1978" s="66" t="s">
        <v>7751</v>
      </c>
      <c r="D1978" s="66" t="s">
        <v>244</v>
      </c>
      <c r="E1978" s="66" t="s">
        <v>7752</v>
      </c>
      <c r="F1978" s="66" t="s">
        <v>7753</v>
      </c>
      <c r="G1978" s="66">
        <v>351.0</v>
      </c>
      <c r="H1978" s="66">
        <v>2.0170623E7</v>
      </c>
      <c r="I1978" s="66">
        <v>0.0</v>
      </c>
      <c r="J1978" s="66">
        <v>9.0</v>
      </c>
      <c r="K1978" s="67"/>
      <c r="L1978" s="67"/>
      <c r="M1978" s="68" t="s">
        <v>7754</v>
      </c>
      <c r="N1978" s="66">
        <v>235959.0</v>
      </c>
      <c r="O1978" s="66">
        <v>2.0170623E7</v>
      </c>
      <c r="P1978" s="66" t="s">
        <v>7755</v>
      </c>
      <c r="Q1978" s="66">
        <v>19.0</v>
      </c>
      <c r="R1978" s="66">
        <v>2.0170623E7</v>
      </c>
      <c r="S1978" s="70">
        <v>1.0</v>
      </c>
      <c r="T1978" s="70">
        <v>0.0</v>
      </c>
      <c r="U1978" s="71" t="s">
        <v>2608</v>
      </c>
      <c r="V1978" s="71" t="s">
        <v>2609</v>
      </c>
      <c r="W1978" s="71" t="s">
        <v>51</v>
      </c>
      <c r="X1978" s="72"/>
      <c r="Y1978" s="66" t="s">
        <v>16</v>
      </c>
    </row>
    <row r="1979">
      <c r="A1979" s="74" t="s">
        <v>73</v>
      </c>
      <c r="B1979" s="66">
        <v>2.4341849E7</v>
      </c>
      <c r="C1979" s="65" t="s">
        <v>7756</v>
      </c>
      <c r="D1979" s="65" t="s">
        <v>244</v>
      </c>
      <c r="E1979" s="65" t="s">
        <v>7757</v>
      </c>
      <c r="F1979" s="66" t="s">
        <v>7758</v>
      </c>
      <c r="G1979" s="66">
        <v>708.0</v>
      </c>
      <c r="H1979" s="66">
        <v>2.019083E7</v>
      </c>
      <c r="I1979" s="66">
        <v>0.0</v>
      </c>
      <c r="J1979" s="66">
        <v>12.0</v>
      </c>
      <c r="K1979" s="67"/>
      <c r="L1979" s="67"/>
      <c r="M1979" s="68" t="s">
        <v>7759</v>
      </c>
      <c r="N1979" s="66">
        <v>235959.0</v>
      </c>
      <c r="O1979" s="66">
        <v>2.019083E7</v>
      </c>
      <c r="P1979" s="66" t="s">
        <v>459</v>
      </c>
      <c r="Q1979" s="66">
        <v>39.0</v>
      </c>
      <c r="R1979" s="66">
        <v>2.019083E7</v>
      </c>
      <c r="S1979" s="70">
        <v>1.0</v>
      </c>
      <c r="T1979" s="70">
        <v>0.0</v>
      </c>
      <c r="U1979" s="71" t="s">
        <v>2608</v>
      </c>
      <c r="V1979" s="71" t="s">
        <v>2609</v>
      </c>
      <c r="W1979" s="71" t="s">
        <v>51</v>
      </c>
      <c r="X1979" s="72"/>
      <c r="Y1979" s="66" t="s">
        <v>16</v>
      </c>
    </row>
    <row r="1980">
      <c r="A1980" s="73" t="s">
        <v>79</v>
      </c>
      <c r="B1980" s="66">
        <v>9.7210373E7</v>
      </c>
      <c r="C1980" s="65" t="s">
        <v>7760</v>
      </c>
      <c r="D1980" s="65" t="s">
        <v>413</v>
      </c>
      <c r="E1980" s="65" t="s">
        <v>7761</v>
      </c>
      <c r="F1980" s="66" t="s">
        <v>7762</v>
      </c>
      <c r="G1980" s="66">
        <v>4045.0</v>
      </c>
      <c r="H1980" s="66">
        <v>2.0151024E7</v>
      </c>
      <c r="I1980" s="66">
        <v>0.0</v>
      </c>
      <c r="J1980" s="66">
        <v>65.0</v>
      </c>
      <c r="K1980" s="67"/>
      <c r="L1980" s="67"/>
      <c r="M1980" s="68" t="s">
        <v>7763</v>
      </c>
      <c r="N1980" s="66">
        <v>235959.0</v>
      </c>
      <c r="O1980" s="66">
        <v>2.0151024E7</v>
      </c>
      <c r="P1980" s="66" t="s">
        <v>231</v>
      </c>
      <c r="Q1980" s="66">
        <v>240.0</v>
      </c>
      <c r="R1980" s="66">
        <v>2.0151024E7</v>
      </c>
      <c r="S1980" s="70">
        <v>1.0</v>
      </c>
      <c r="T1980" s="70">
        <v>0.0</v>
      </c>
      <c r="U1980" s="71" t="s">
        <v>2608</v>
      </c>
      <c r="V1980" s="71" t="s">
        <v>2609</v>
      </c>
      <c r="W1980" s="71" t="s">
        <v>51</v>
      </c>
      <c r="X1980" s="72"/>
      <c r="Y1980" s="66" t="s">
        <v>16</v>
      </c>
    </row>
    <row r="1981">
      <c r="A1981" s="68" t="s">
        <v>59</v>
      </c>
      <c r="B1981" s="66">
        <v>1.0351331E7</v>
      </c>
      <c r="C1981" s="66" t="s">
        <v>7764</v>
      </c>
      <c r="D1981" s="66" t="s">
        <v>1962</v>
      </c>
      <c r="E1981" s="66" t="s">
        <v>7765</v>
      </c>
      <c r="F1981" s="66" t="s">
        <v>7766</v>
      </c>
      <c r="G1981" s="66">
        <v>1120.0</v>
      </c>
      <c r="H1981" s="66">
        <v>1.9990901E7</v>
      </c>
      <c r="I1981" s="66">
        <v>0.0</v>
      </c>
      <c r="J1981" s="66">
        <v>14.0</v>
      </c>
      <c r="K1981" s="67"/>
      <c r="L1981" s="67"/>
      <c r="M1981" s="66" t="s">
        <v>121</v>
      </c>
      <c r="N1981" s="66">
        <v>235959.0</v>
      </c>
      <c r="O1981" s="66">
        <v>1.9990901E7</v>
      </c>
      <c r="P1981" s="66"/>
      <c r="Q1981" s="66">
        <v>57.0</v>
      </c>
      <c r="R1981" s="66">
        <v>1.9990901E7</v>
      </c>
      <c r="S1981" s="70">
        <v>1.0</v>
      </c>
      <c r="T1981" s="70">
        <v>0.0</v>
      </c>
      <c r="U1981" s="71" t="s">
        <v>2608</v>
      </c>
      <c r="V1981" s="71" t="s">
        <v>2609</v>
      </c>
      <c r="W1981" s="71" t="s">
        <v>51</v>
      </c>
      <c r="X1981" s="72"/>
      <c r="Y1981" s="66" t="s">
        <v>16</v>
      </c>
    </row>
    <row r="1982">
      <c r="A1982" s="66" t="s">
        <v>60</v>
      </c>
      <c r="B1982" s="66">
        <v>3.30799162E8</v>
      </c>
      <c r="C1982" s="66" t="s">
        <v>7767</v>
      </c>
      <c r="D1982" s="66" t="s">
        <v>244</v>
      </c>
      <c r="E1982" s="66" t="s">
        <v>7768</v>
      </c>
      <c r="F1982" s="66" t="s">
        <v>7769</v>
      </c>
      <c r="G1982" s="66">
        <v>321.0</v>
      </c>
      <c r="H1982" s="66">
        <v>2.0121124E7</v>
      </c>
      <c r="I1982" s="66">
        <v>0.0</v>
      </c>
      <c r="J1982" s="66">
        <v>1.0</v>
      </c>
      <c r="K1982" s="67"/>
      <c r="L1982" s="67"/>
      <c r="M1982" s="68" t="s">
        <v>7770</v>
      </c>
      <c r="N1982" s="66">
        <v>235959.0</v>
      </c>
      <c r="O1982" s="66">
        <v>2.0121124E7</v>
      </c>
      <c r="P1982" s="67"/>
      <c r="Q1982" s="66">
        <v>15.0</v>
      </c>
      <c r="R1982" s="66">
        <v>2.0121124E7</v>
      </c>
      <c r="S1982" s="70">
        <v>1.0</v>
      </c>
      <c r="T1982" s="70">
        <v>0.0</v>
      </c>
      <c r="U1982" s="71" t="s">
        <v>2608</v>
      </c>
      <c r="V1982" s="71" t="s">
        <v>2609</v>
      </c>
      <c r="W1982" s="71" t="s">
        <v>51</v>
      </c>
      <c r="X1982" s="72"/>
      <c r="Y1982" s="66" t="s">
        <v>16</v>
      </c>
    </row>
    <row r="1983">
      <c r="A1983" s="65" t="s">
        <v>23</v>
      </c>
      <c r="B1983" s="66">
        <v>4240952.0</v>
      </c>
      <c r="C1983" s="65" t="s">
        <v>7771</v>
      </c>
      <c r="D1983" s="65" t="s">
        <v>244</v>
      </c>
      <c r="E1983" s="65" t="s">
        <v>7772</v>
      </c>
      <c r="F1983" s="66" t="s">
        <v>7773</v>
      </c>
      <c r="G1983" s="66">
        <v>379.0</v>
      </c>
      <c r="H1983" s="66">
        <v>2.0121124E7</v>
      </c>
      <c r="I1983" s="66">
        <v>0.0</v>
      </c>
      <c r="J1983" s="66">
        <v>6.0</v>
      </c>
      <c r="K1983" s="67"/>
      <c r="L1983" s="67"/>
      <c r="M1983" s="66" t="s">
        <v>121</v>
      </c>
      <c r="N1983" s="66">
        <v>235959.0</v>
      </c>
      <c r="O1983" s="66">
        <v>2.0121124E7</v>
      </c>
      <c r="P1983" s="67"/>
      <c r="Q1983" s="66">
        <v>11.0</v>
      </c>
      <c r="R1983" s="66">
        <v>2.0121124E7</v>
      </c>
      <c r="S1983" s="70">
        <v>1.0</v>
      </c>
      <c r="T1983" s="70">
        <v>0.0</v>
      </c>
      <c r="U1983" s="71" t="s">
        <v>2608</v>
      </c>
      <c r="V1983" s="71" t="s">
        <v>2609</v>
      </c>
      <c r="W1983" s="71" t="s">
        <v>51</v>
      </c>
      <c r="X1983" s="72"/>
      <c r="Y1983" s="66" t="s">
        <v>16</v>
      </c>
    </row>
    <row r="1984">
      <c r="A1984" s="68" t="s">
        <v>73</v>
      </c>
      <c r="B1984" s="66">
        <v>1.4335184E7</v>
      </c>
      <c r="C1984" s="66" t="s">
        <v>7774</v>
      </c>
      <c r="D1984" s="66" t="s">
        <v>106</v>
      </c>
      <c r="E1984" s="66" t="s">
        <v>7775</v>
      </c>
      <c r="F1984" s="66" t="s">
        <v>7776</v>
      </c>
      <c r="G1984" s="66">
        <v>126.0</v>
      </c>
      <c r="H1984" s="66">
        <v>2.0140814E7</v>
      </c>
      <c r="I1984" s="66">
        <v>0.0</v>
      </c>
      <c r="J1984" s="66">
        <v>4.0</v>
      </c>
      <c r="K1984" s="67"/>
      <c r="L1984" s="67"/>
      <c r="M1984" s="68" t="s">
        <v>7777</v>
      </c>
      <c r="N1984" s="66">
        <v>235959.0</v>
      </c>
      <c r="O1984" s="66">
        <v>2.0140814E7</v>
      </c>
      <c r="P1984" s="66" t="s">
        <v>459</v>
      </c>
      <c r="Q1984" s="66">
        <v>7.0</v>
      </c>
      <c r="R1984" s="66">
        <v>2.0140814E7</v>
      </c>
      <c r="S1984" s="70">
        <v>1.0</v>
      </c>
      <c r="T1984" s="70">
        <v>0.0</v>
      </c>
      <c r="U1984" s="71" t="s">
        <v>2608</v>
      </c>
      <c r="V1984" s="71" t="s">
        <v>2609</v>
      </c>
      <c r="W1984" s="71" t="s">
        <v>50</v>
      </c>
      <c r="X1984" s="71"/>
      <c r="Y1984" s="65" t="s">
        <v>14</v>
      </c>
    </row>
    <row r="1985">
      <c r="A1985" s="68" t="s">
        <v>59</v>
      </c>
      <c r="B1985" s="66">
        <v>1.83739663E8</v>
      </c>
      <c r="C1985" s="66" t="s">
        <v>7778</v>
      </c>
      <c r="D1985" s="66" t="s">
        <v>112</v>
      </c>
      <c r="E1985" s="66" t="s">
        <v>7779</v>
      </c>
      <c r="F1985" s="66" t="s">
        <v>7780</v>
      </c>
      <c r="G1985" s="66">
        <v>202.0</v>
      </c>
      <c r="H1985" s="66">
        <v>2.0170611E7</v>
      </c>
      <c r="I1985" s="66">
        <v>0.0</v>
      </c>
      <c r="J1985" s="66">
        <v>6.0</v>
      </c>
      <c r="K1985" s="67"/>
      <c r="L1985" s="67"/>
      <c r="M1985" s="68" t="s">
        <v>7781</v>
      </c>
      <c r="N1985" s="66">
        <v>235959.0</v>
      </c>
      <c r="O1985" s="66">
        <v>2.0170611E7</v>
      </c>
      <c r="P1985" s="66"/>
      <c r="Q1985" s="66">
        <v>11.0</v>
      </c>
      <c r="R1985" s="66">
        <v>2.0170611E7</v>
      </c>
      <c r="S1985" s="70">
        <v>1.0</v>
      </c>
      <c r="T1985" s="70">
        <v>0.0</v>
      </c>
      <c r="U1985" s="71" t="s">
        <v>2608</v>
      </c>
      <c r="V1985" s="71" t="s">
        <v>2609</v>
      </c>
      <c r="W1985" s="71" t="s">
        <v>50</v>
      </c>
      <c r="X1985" s="72"/>
      <c r="Y1985" s="65" t="s">
        <v>14</v>
      </c>
    </row>
    <row r="1986">
      <c r="A1986" s="74" t="s">
        <v>56</v>
      </c>
      <c r="B1986" s="66">
        <v>5824686.0</v>
      </c>
      <c r="C1986" s="65" t="s">
        <v>7782</v>
      </c>
      <c r="D1986" s="65" t="s">
        <v>106</v>
      </c>
      <c r="E1986" s="65" t="s">
        <v>7783</v>
      </c>
      <c r="F1986" s="66" t="s">
        <v>7784</v>
      </c>
      <c r="G1986" s="66">
        <v>2024.0</v>
      </c>
      <c r="H1986" s="66">
        <v>2.0190227E7</v>
      </c>
      <c r="I1986" s="66">
        <v>0.0</v>
      </c>
      <c r="J1986" s="66">
        <v>19.0</v>
      </c>
      <c r="K1986" s="67"/>
      <c r="L1986" s="67"/>
      <c r="M1986" s="68" t="s">
        <v>7785</v>
      </c>
      <c r="N1986" s="66">
        <v>235959.0</v>
      </c>
      <c r="O1986" s="66">
        <v>2.0190227E7</v>
      </c>
      <c r="P1986" s="66" t="s">
        <v>1097</v>
      </c>
      <c r="Q1986" s="66">
        <v>91.0</v>
      </c>
      <c r="R1986" s="66">
        <v>2.0190227E7</v>
      </c>
      <c r="S1986" s="70">
        <v>1.0</v>
      </c>
      <c r="T1986" s="70">
        <v>0.0</v>
      </c>
      <c r="U1986" s="71" t="s">
        <v>2608</v>
      </c>
      <c r="V1986" s="71" t="s">
        <v>2609</v>
      </c>
      <c r="W1986" s="71" t="s">
        <v>49</v>
      </c>
      <c r="X1986" s="72"/>
      <c r="Y1986" s="65" t="s">
        <v>12</v>
      </c>
    </row>
    <row r="1987">
      <c r="A1987" s="66" t="s">
        <v>17</v>
      </c>
      <c r="B1987" s="66">
        <v>2841806.0</v>
      </c>
      <c r="C1987" s="66" t="s">
        <v>7786</v>
      </c>
      <c r="D1987" s="66" t="s">
        <v>423</v>
      </c>
      <c r="E1987" s="66" t="s">
        <v>7787</v>
      </c>
      <c r="F1987" s="66" t="s">
        <v>7788</v>
      </c>
      <c r="G1987" s="66">
        <v>603.0</v>
      </c>
      <c r="H1987" s="66">
        <v>2.0171205E7</v>
      </c>
      <c r="I1987" s="66">
        <v>0.0</v>
      </c>
      <c r="J1987" s="66">
        <v>17.0</v>
      </c>
      <c r="K1987" s="67"/>
      <c r="L1987" s="67"/>
      <c r="M1987" s="68" t="s">
        <v>7789</v>
      </c>
      <c r="N1987" s="66">
        <v>235959.0</v>
      </c>
      <c r="O1987" s="66">
        <v>2.0171205E7</v>
      </c>
      <c r="P1987" s="66" t="s">
        <v>4714</v>
      </c>
      <c r="Q1987" s="66">
        <v>41.0</v>
      </c>
      <c r="R1987" s="66">
        <v>2.0171205E7</v>
      </c>
      <c r="S1987" s="70">
        <v>1.0</v>
      </c>
      <c r="T1987" s="70">
        <v>0.0</v>
      </c>
      <c r="U1987" s="71" t="s">
        <v>2608</v>
      </c>
      <c r="V1987" s="71" t="s">
        <v>2609</v>
      </c>
      <c r="W1987" s="71" t="s">
        <v>51</v>
      </c>
      <c r="X1987" s="72"/>
      <c r="Y1987" s="66" t="s">
        <v>16</v>
      </c>
    </row>
    <row r="1988">
      <c r="A1988" s="66" t="s">
        <v>60</v>
      </c>
      <c r="B1988" s="66">
        <v>5.2264768E7</v>
      </c>
      <c r="C1988" s="66" t="s">
        <v>770</v>
      </c>
      <c r="D1988" s="66" t="s">
        <v>123</v>
      </c>
      <c r="E1988" s="66" t="s">
        <v>771</v>
      </c>
      <c r="F1988" s="66" t="s">
        <v>772</v>
      </c>
      <c r="G1988" s="66">
        <v>1973.0</v>
      </c>
      <c r="H1988" s="66">
        <v>2.0010623E7</v>
      </c>
      <c r="I1988" s="66">
        <v>0.0</v>
      </c>
      <c r="J1988" s="66">
        <v>2.0</v>
      </c>
      <c r="K1988" s="67"/>
      <c r="L1988" s="67"/>
      <c r="M1988" s="68" t="s">
        <v>7790</v>
      </c>
      <c r="N1988" s="66">
        <v>235959.0</v>
      </c>
      <c r="O1988" s="66">
        <v>2.0010623E7</v>
      </c>
      <c r="P1988" s="66"/>
      <c r="Q1988" s="66">
        <v>96.0</v>
      </c>
      <c r="R1988" s="66">
        <v>2.0010623E7</v>
      </c>
      <c r="S1988" s="70">
        <v>1.0</v>
      </c>
      <c r="T1988" s="70">
        <v>0.0</v>
      </c>
      <c r="U1988" s="71" t="s">
        <v>2608</v>
      </c>
      <c r="V1988" s="71" t="s">
        <v>2609</v>
      </c>
      <c r="W1988" s="71" t="s">
        <v>49</v>
      </c>
      <c r="X1988" s="72"/>
      <c r="Y1988" s="65" t="s">
        <v>12</v>
      </c>
    </row>
    <row r="1989">
      <c r="A1989" s="73" t="s">
        <v>79</v>
      </c>
      <c r="B1989" s="66">
        <v>5.0429619E7</v>
      </c>
      <c r="C1989" s="65" t="s">
        <v>7791</v>
      </c>
      <c r="D1989" s="65" t="s">
        <v>1962</v>
      </c>
      <c r="E1989" s="65" t="s">
        <v>7792</v>
      </c>
      <c r="F1989" s="66" t="s">
        <v>7793</v>
      </c>
      <c r="G1989" s="66">
        <v>485.0</v>
      </c>
      <c r="H1989" s="66">
        <v>2.0110825E7</v>
      </c>
      <c r="I1989" s="66">
        <v>0.0</v>
      </c>
      <c r="J1989" s="66">
        <v>9.0</v>
      </c>
      <c r="K1989" s="67"/>
      <c r="L1989" s="67"/>
      <c r="M1989" s="68" t="s">
        <v>7794</v>
      </c>
      <c r="N1989" s="66">
        <v>235959.0</v>
      </c>
      <c r="O1989" s="66">
        <v>2.0110825E7</v>
      </c>
      <c r="P1989" s="67"/>
      <c r="Q1989" s="66">
        <v>28.0</v>
      </c>
      <c r="R1989" s="66">
        <v>2.0110825E7</v>
      </c>
      <c r="S1989" s="70">
        <v>1.0</v>
      </c>
      <c r="T1989" s="70">
        <v>0.0</v>
      </c>
      <c r="U1989" s="71" t="s">
        <v>2608</v>
      </c>
      <c r="V1989" s="71" t="s">
        <v>2609</v>
      </c>
      <c r="W1989" s="71" t="s">
        <v>51</v>
      </c>
      <c r="X1989" s="72"/>
      <c r="Y1989" s="66" t="s">
        <v>16</v>
      </c>
    </row>
    <row r="1990">
      <c r="A1990" s="66" t="s">
        <v>66</v>
      </c>
      <c r="B1990" s="66">
        <v>5341377.0</v>
      </c>
      <c r="C1990" s="66" t="s">
        <v>7795</v>
      </c>
      <c r="D1990" s="66" t="s">
        <v>312</v>
      </c>
      <c r="E1990" s="66" t="s">
        <v>7796</v>
      </c>
      <c r="F1990" s="66" t="s">
        <v>7797</v>
      </c>
      <c r="G1990" s="66">
        <v>338.0</v>
      </c>
      <c r="H1990" s="66">
        <v>2.0080806E7</v>
      </c>
      <c r="I1990" s="66">
        <v>0.0</v>
      </c>
      <c r="J1990" s="66">
        <v>7.0</v>
      </c>
      <c r="K1990" s="67"/>
      <c r="L1990" s="67"/>
      <c r="M1990" s="66" t="s">
        <v>121</v>
      </c>
      <c r="N1990" s="66">
        <v>235959.0</v>
      </c>
      <c r="O1990" s="66">
        <v>2.0080806E7</v>
      </c>
      <c r="P1990" s="67"/>
      <c r="Q1990" s="66">
        <v>13.0</v>
      </c>
      <c r="R1990" s="66">
        <v>2.0080806E7</v>
      </c>
      <c r="S1990" s="70">
        <v>1.0</v>
      </c>
      <c r="T1990" s="70">
        <v>0.0</v>
      </c>
      <c r="U1990" s="71" t="s">
        <v>2608</v>
      </c>
      <c r="V1990" s="71" t="s">
        <v>2609</v>
      </c>
      <c r="W1990" s="71" t="s">
        <v>51</v>
      </c>
      <c r="X1990" s="72"/>
      <c r="Y1990" s="66" t="s">
        <v>16</v>
      </c>
    </row>
    <row r="1991">
      <c r="A1991" s="73" t="s">
        <v>59</v>
      </c>
      <c r="B1991" s="66">
        <v>1.75711458E8</v>
      </c>
      <c r="C1991" s="65" t="s">
        <v>7798</v>
      </c>
      <c r="D1991" s="65" t="s">
        <v>423</v>
      </c>
      <c r="E1991" s="65" t="s">
        <v>7799</v>
      </c>
      <c r="F1991" s="66" t="s">
        <v>7800</v>
      </c>
      <c r="G1991" s="66">
        <v>139.0</v>
      </c>
      <c r="H1991" s="66">
        <v>2.0161124E7</v>
      </c>
      <c r="I1991" s="66">
        <v>0.0</v>
      </c>
      <c r="J1991" s="66">
        <v>3.0</v>
      </c>
      <c r="K1991" s="67"/>
      <c r="L1991" s="67"/>
      <c r="M1991" s="68" t="s">
        <v>7801</v>
      </c>
      <c r="N1991" s="66">
        <v>235959.0</v>
      </c>
      <c r="O1991" s="66">
        <v>2.0161124E7</v>
      </c>
      <c r="P1991" s="66"/>
      <c r="Q1991" s="66">
        <v>7.0</v>
      </c>
      <c r="R1991" s="66">
        <v>2.0161124E7</v>
      </c>
      <c r="S1991" s="70">
        <v>1.0</v>
      </c>
      <c r="T1991" s="70">
        <v>0.0</v>
      </c>
      <c r="U1991" s="71" t="s">
        <v>2608</v>
      </c>
      <c r="V1991" s="71" t="s">
        <v>2609</v>
      </c>
      <c r="W1991" s="71" t="s">
        <v>51</v>
      </c>
      <c r="X1991" s="72"/>
      <c r="Y1991" s="66" t="s">
        <v>16</v>
      </c>
    </row>
    <row r="1992">
      <c r="A1992" s="66" t="s">
        <v>60</v>
      </c>
      <c r="B1992" s="66">
        <v>1.0932006E8</v>
      </c>
      <c r="C1992" s="66" t="s">
        <v>7802</v>
      </c>
      <c r="D1992" s="66" t="s">
        <v>776</v>
      </c>
      <c r="E1992" s="66" t="s">
        <v>7803</v>
      </c>
      <c r="F1992" s="66" t="s">
        <v>7804</v>
      </c>
      <c r="G1992" s="66">
        <v>378.0</v>
      </c>
      <c r="H1992" s="66">
        <v>2.0030728E7</v>
      </c>
      <c r="I1992" s="66">
        <v>0.0</v>
      </c>
      <c r="J1992" s="66">
        <v>1.0</v>
      </c>
      <c r="K1992" s="67"/>
      <c r="L1992" s="67"/>
      <c r="M1992" s="68" t="s">
        <v>7805</v>
      </c>
      <c r="N1992" s="66">
        <v>235959.0</v>
      </c>
      <c r="O1992" s="66">
        <v>2.0030728E7</v>
      </c>
      <c r="P1992" s="67"/>
      <c r="Q1992" s="66">
        <v>25.0</v>
      </c>
      <c r="R1992" s="66">
        <v>2.0030728E7</v>
      </c>
      <c r="S1992" s="70">
        <v>1.0</v>
      </c>
      <c r="T1992" s="70">
        <v>0.0</v>
      </c>
      <c r="U1992" s="71" t="s">
        <v>2608</v>
      </c>
      <c r="V1992" s="71" t="s">
        <v>2609</v>
      </c>
      <c r="W1992" s="71" t="s">
        <v>51</v>
      </c>
      <c r="X1992" s="72"/>
      <c r="Y1992" s="66" t="s">
        <v>16</v>
      </c>
    </row>
    <row r="1993">
      <c r="A1993" s="74" t="s">
        <v>59</v>
      </c>
      <c r="B1993" s="66">
        <v>1.4718059E7</v>
      </c>
      <c r="C1993" s="65" t="s">
        <v>775</v>
      </c>
      <c r="D1993" s="65" t="s">
        <v>776</v>
      </c>
      <c r="E1993" s="65" t="s">
        <v>777</v>
      </c>
      <c r="F1993" s="66" t="s">
        <v>7806</v>
      </c>
      <c r="G1993" s="66">
        <v>1126.0</v>
      </c>
      <c r="H1993" s="66">
        <v>2.0000317E7</v>
      </c>
      <c r="I1993" s="66">
        <v>0.0</v>
      </c>
      <c r="J1993" s="66">
        <v>1.0</v>
      </c>
      <c r="K1993" s="67"/>
      <c r="L1993" s="67"/>
      <c r="M1993" s="68" t="s">
        <v>7807</v>
      </c>
      <c r="N1993" s="66">
        <v>235959.0</v>
      </c>
      <c r="O1993" s="66">
        <v>2.0000317E7</v>
      </c>
      <c r="P1993" s="66"/>
      <c r="Q1993" s="66">
        <v>61.0</v>
      </c>
      <c r="R1993" s="66">
        <v>2.0000317E7</v>
      </c>
      <c r="S1993" s="70">
        <v>1.0</v>
      </c>
      <c r="T1993" s="70">
        <v>0.0</v>
      </c>
      <c r="U1993" s="71" t="s">
        <v>2608</v>
      </c>
      <c r="V1993" s="71" t="s">
        <v>2609</v>
      </c>
      <c r="W1993" s="71" t="s">
        <v>51</v>
      </c>
      <c r="X1993" s="72"/>
      <c r="Y1993" s="66" t="s">
        <v>16</v>
      </c>
    </row>
    <row r="1994">
      <c r="A1994" s="68" t="s">
        <v>59</v>
      </c>
      <c r="B1994" s="66">
        <v>1.10750969E8</v>
      </c>
      <c r="C1994" s="66" t="s">
        <v>7808</v>
      </c>
      <c r="D1994" s="66" t="s">
        <v>220</v>
      </c>
      <c r="E1994" s="66" t="s">
        <v>7809</v>
      </c>
      <c r="F1994" s="66" t="s">
        <v>7810</v>
      </c>
      <c r="G1994" s="66">
        <v>710.0</v>
      </c>
      <c r="H1994" s="66">
        <v>2.0111102E7</v>
      </c>
      <c r="I1994" s="66">
        <v>0.0</v>
      </c>
      <c r="J1994" s="66">
        <v>13.0</v>
      </c>
      <c r="K1994" s="67"/>
      <c r="L1994" s="67"/>
      <c r="M1994" s="68" t="s">
        <v>7811</v>
      </c>
      <c r="N1994" s="66">
        <v>235959.0</v>
      </c>
      <c r="O1994" s="66">
        <v>2.0111102E7</v>
      </c>
      <c r="P1994" s="66"/>
      <c r="Q1994" s="66">
        <v>38.0</v>
      </c>
      <c r="R1994" s="66">
        <v>2.0111102E7</v>
      </c>
      <c r="S1994" s="70">
        <v>1.0</v>
      </c>
      <c r="T1994" s="70">
        <v>0.0</v>
      </c>
      <c r="U1994" s="71" t="s">
        <v>2608</v>
      </c>
      <c r="V1994" s="71" t="s">
        <v>2609</v>
      </c>
      <c r="W1994" s="71" t="s">
        <v>50</v>
      </c>
      <c r="X1994" s="71"/>
      <c r="Y1994" s="65" t="s">
        <v>14</v>
      </c>
    </row>
    <row r="1995">
      <c r="A1995" s="66" t="s">
        <v>68</v>
      </c>
      <c r="B1995" s="66">
        <v>7125374.0</v>
      </c>
      <c r="C1995" s="66" t="s">
        <v>7812</v>
      </c>
      <c r="D1995" s="66" t="s">
        <v>3133</v>
      </c>
      <c r="E1995" s="66" t="s">
        <v>7813</v>
      </c>
      <c r="F1995" s="66" t="s">
        <v>7814</v>
      </c>
      <c r="G1995" s="66">
        <v>423.0</v>
      </c>
      <c r="H1995" s="66">
        <v>2.0101222E7</v>
      </c>
      <c r="I1995" s="66">
        <v>0.0</v>
      </c>
      <c r="J1995" s="66">
        <v>17.0</v>
      </c>
      <c r="K1995" s="67"/>
      <c r="L1995" s="67"/>
      <c r="M1995" s="66" t="s">
        <v>121</v>
      </c>
      <c r="N1995" s="66">
        <v>235959.0</v>
      </c>
      <c r="O1995" s="66">
        <v>2.0101222E7</v>
      </c>
      <c r="P1995" s="67"/>
      <c r="Q1995" s="66">
        <v>28.0</v>
      </c>
      <c r="R1995" s="66">
        <v>2.0101222E7</v>
      </c>
      <c r="S1995" s="69">
        <v>1.0</v>
      </c>
      <c r="T1995" s="69">
        <v>1.0</v>
      </c>
      <c r="U1995" s="71" t="s">
        <v>2608</v>
      </c>
      <c r="V1995" s="71" t="s">
        <v>2609</v>
      </c>
      <c r="W1995" s="71" t="s">
        <v>51</v>
      </c>
      <c r="X1995" s="72"/>
      <c r="Y1995" s="65" t="s">
        <v>22</v>
      </c>
    </row>
    <row r="1996">
      <c r="A1996" s="66" t="s">
        <v>79</v>
      </c>
      <c r="B1996" s="66">
        <v>1.01023096E8</v>
      </c>
      <c r="C1996" s="66" t="s">
        <v>7815</v>
      </c>
      <c r="D1996" s="66" t="s">
        <v>112</v>
      </c>
      <c r="E1996" s="66" t="s">
        <v>7816</v>
      </c>
      <c r="F1996" s="66" t="s">
        <v>7817</v>
      </c>
      <c r="G1996" s="66">
        <v>544.0</v>
      </c>
      <c r="H1996" s="66">
        <v>2.0160207E7</v>
      </c>
      <c r="I1996" s="66">
        <v>0.0</v>
      </c>
      <c r="J1996" s="66">
        <v>9.0</v>
      </c>
      <c r="K1996" s="67"/>
      <c r="L1996" s="67"/>
      <c r="M1996" s="68" t="s">
        <v>7818</v>
      </c>
      <c r="N1996" s="66">
        <v>235959.0</v>
      </c>
      <c r="O1996" s="66">
        <v>2.0160207E7</v>
      </c>
      <c r="P1996" s="66" t="s">
        <v>7819</v>
      </c>
      <c r="Q1996" s="66">
        <v>35.0</v>
      </c>
      <c r="R1996" s="66">
        <v>2.0160207E7</v>
      </c>
      <c r="S1996" s="70">
        <v>1.0</v>
      </c>
      <c r="T1996" s="70">
        <v>0.0</v>
      </c>
      <c r="U1996" s="71" t="s">
        <v>2608</v>
      </c>
      <c r="V1996" s="71" t="s">
        <v>2609</v>
      </c>
      <c r="W1996" s="71" t="s">
        <v>49</v>
      </c>
      <c r="X1996" s="72"/>
      <c r="Y1996" s="65" t="s">
        <v>12</v>
      </c>
    </row>
    <row r="1997">
      <c r="A1997" s="73" t="s">
        <v>76</v>
      </c>
      <c r="B1997" s="66">
        <v>8608813.0</v>
      </c>
      <c r="C1997" s="65" t="s">
        <v>7820</v>
      </c>
      <c r="D1997" s="65" t="s">
        <v>413</v>
      </c>
      <c r="E1997" s="65" t="s">
        <v>7821</v>
      </c>
      <c r="F1997" s="66" t="s">
        <v>7822</v>
      </c>
      <c r="G1997" s="66">
        <v>714.0</v>
      </c>
      <c r="H1997" s="66">
        <v>2.0111126E7</v>
      </c>
      <c r="I1997" s="66">
        <v>0.0</v>
      </c>
      <c r="J1997" s="66">
        <v>5.0</v>
      </c>
      <c r="K1997" s="67"/>
      <c r="L1997" s="67"/>
      <c r="M1997" s="68" t="s">
        <v>7823</v>
      </c>
      <c r="N1997" s="66">
        <v>235959.0</v>
      </c>
      <c r="O1997" s="66">
        <v>2.0111126E7</v>
      </c>
      <c r="P1997" s="67"/>
      <c r="Q1997" s="66">
        <v>35.0</v>
      </c>
      <c r="R1997" s="66">
        <v>2.0111126E7</v>
      </c>
      <c r="S1997" s="70">
        <v>1.0</v>
      </c>
      <c r="T1997" s="70">
        <v>0.0</v>
      </c>
      <c r="U1997" s="71" t="s">
        <v>2608</v>
      </c>
      <c r="V1997" s="71" t="s">
        <v>2609</v>
      </c>
      <c r="W1997" s="71" t="s">
        <v>51</v>
      </c>
      <c r="X1997" s="72"/>
      <c r="Y1997" s="66" t="s">
        <v>16</v>
      </c>
    </row>
    <row r="1998">
      <c r="A1998" s="68" t="s">
        <v>59</v>
      </c>
      <c r="B1998" s="66">
        <v>1.50105643E8</v>
      </c>
      <c r="C1998" s="66" t="s">
        <v>7824</v>
      </c>
      <c r="D1998" s="66" t="s">
        <v>112</v>
      </c>
      <c r="E1998" s="66" t="s">
        <v>7825</v>
      </c>
      <c r="F1998" s="66" t="s">
        <v>7826</v>
      </c>
      <c r="G1998" s="66">
        <v>728.0</v>
      </c>
      <c r="H1998" s="66">
        <v>2.0150228E7</v>
      </c>
      <c r="I1998" s="66">
        <v>0.0</v>
      </c>
      <c r="J1998" s="66">
        <v>1.0</v>
      </c>
      <c r="K1998" s="67"/>
      <c r="L1998" s="67"/>
      <c r="M1998" s="66" t="s">
        <v>121</v>
      </c>
      <c r="N1998" s="66">
        <v>235959.0</v>
      </c>
      <c r="O1998" s="66">
        <v>2.0150228E7</v>
      </c>
      <c r="P1998" s="67"/>
      <c r="Q1998" s="66">
        <v>44.0</v>
      </c>
      <c r="R1998" s="66">
        <v>2.0150228E7</v>
      </c>
      <c r="S1998" s="70">
        <v>1.0</v>
      </c>
      <c r="T1998" s="70">
        <v>0.0</v>
      </c>
      <c r="U1998" s="71" t="s">
        <v>2608</v>
      </c>
      <c r="V1998" s="71" t="s">
        <v>2609</v>
      </c>
      <c r="W1998" s="71" t="s">
        <v>50</v>
      </c>
      <c r="X1998" s="71"/>
      <c r="Y1998" s="65" t="s">
        <v>14</v>
      </c>
    </row>
    <row r="1999">
      <c r="A1999" s="66" t="s">
        <v>60</v>
      </c>
      <c r="B1999" s="66">
        <v>1.9208826E7</v>
      </c>
      <c r="C1999" s="66" t="s">
        <v>7827</v>
      </c>
      <c r="D1999" s="66" t="s">
        <v>123</v>
      </c>
      <c r="E1999" s="66" t="s">
        <v>7828</v>
      </c>
      <c r="F1999" s="66" t="s">
        <v>7829</v>
      </c>
      <c r="G1999" s="66">
        <v>803.0</v>
      </c>
      <c r="H1999" s="66">
        <v>2.0000617E7</v>
      </c>
      <c r="I1999" s="66">
        <v>0.0</v>
      </c>
      <c r="J1999" s="66">
        <v>1.0</v>
      </c>
      <c r="K1999" s="67"/>
      <c r="L1999" s="67"/>
      <c r="M1999" s="68" t="s">
        <v>7830</v>
      </c>
      <c r="N1999" s="66">
        <v>235959.0</v>
      </c>
      <c r="O1999" s="66">
        <v>2.0000617E7</v>
      </c>
      <c r="P1999" s="67"/>
      <c r="Q1999" s="66">
        <v>39.0</v>
      </c>
      <c r="R1999" s="66">
        <v>2.0000617E7</v>
      </c>
      <c r="S1999" s="70">
        <v>1.0</v>
      </c>
      <c r="T1999" s="70">
        <v>0.0</v>
      </c>
      <c r="U1999" s="71" t="s">
        <v>2608</v>
      </c>
      <c r="V1999" s="71" t="s">
        <v>2609</v>
      </c>
      <c r="W1999" s="71" t="s">
        <v>49</v>
      </c>
      <c r="X1999" s="72"/>
      <c r="Y1999" s="65" t="s">
        <v>12</v>
      </c>
    </row>
    <row r="2000">
      <c r="A2000" s="73" t="s">
        <v>60</v>
      </c>
      <c r="B2000" s="66">
        <v>6548991.0</v>
      </c>
      <c r="C2000" s="65" t="s">
        <v>7831</v>
      </c>
      <c r="D2000" s="65" t="s">
        <v>3916</v>
      </c>
      <c r="E2000" s="65" t="s">
        <v>7832</v>
      </c>
      <c r="F2000" s="66" t="s">
        <v>7833</v>
      </c>
      <c r="G2000" s="66">
        <v>1346.0</v>
      </c>
      <c r="H2000" s="66">
        <v>2.0000114E7</v>
      </c>
      <c r="I2000" s="66">
        <v>0.0</v>
      </c>
      <c r="J2000" s="66">
        <v>1.0</v>
      </c>
      <c r="K2000" s="67"/>
      <c r="L2000" s="67"/>
      <c r="M2000" s="68" t="s">
        <v>7834</v>
      </c>
      <c r="N2000" s="66">
        <v>235959.0</v>
      </c>
      <c r="O2000" s="66">
        <v>2.0000114E7</v>
      </c>
      <c r="P2000" s="67"/>
      <c r="Q2000" s="66">
        <v>53.0</v>
      </c>
      <c r="R2000" s="66">
        <v>2.0000114E7</v>
      </c>
      <c r="S2000" s="70">
        <v>1.0</v>
      </c>
      <c r="T2000" s="70">
        <v>0.0</v>
      </c>
      <c r="U2000" s="71" t="s">
        <v>2608</v>
      </c>
      <c r="V2000" s="71" t="s">
        <v>2609</v>
      </c>
      <c r="W2000" s="71" t="s">
        <v>51</v>
      </c>
      <c r="X2000" s="72"/>
      <c r="Y2000" s="66" t="s">
        <v>16</v>
      </c>
    </row>
    <row r="2001">
      <c r="A2001" s="65" t="s">
        <v>79</v>
      </c>
      <c r="B2001" s="66">
        <v>9.8901727E7</v>
      </c>
      <c r="C2001" s="65" t="s">
        <v>7835</v>
      </c>
      <c r="D2001" s="65" t="s">
        <v>106</v>
      </c>
      <c r="E2001" s="65" t="s">
        <v>7836</v>
      </c>
      <c r="F2001" s="66" t="s">
        <v>7837</v>
      </c>
      <c r="G2001" s="66">
        <v>263.0</v>
      </c>
      <c r="H2001" s="66">
        <v>2.0151216E7</v>
      </c>
      <c r="I2001" s="66">
        <v>0.0</v>
      </c>
      <c r="J2001" s="66">
        <v>5.0</v>
      </c>
      <c r="K2001" s="67"/>
      <c r="L2001" s="67"/>
      <c r="M2001" s="68" t="s">
        <v>7838</v>
      </c>
      <c r="N2001" s="66">
        <v>235959.0</v>
      </c>
      <c r="O2001" s="66">
        <v>2.0151216E7</v>
      </c>
      <c r="P2001" s="66" t="s">
        <v>187</v>
      </c>
      <c r="Q2001" s="66">
        <v>17.0</v>
      </c>
      <c r="R2001" s="66">
        <v>2.0151216E7</v>
      </c>
      <c r="S2001" s="70">
        <v>1.0</v>
      </c>
      <c r="T2001" s="70">
        <v>0.0</v>
      </c>
      <c r="U2001" s="71" t="s">
        <v>2608</v>
      </c>
      <c r="V2001" s="71" t="s">
        <v>2609</v>
      </c>
      <c r="W2001" s="71" t="s">
        <v>49</v>
      </c>
      <c r="X2001" s="72"/>
      <c r="Y2001" s="65" t="s">
        <v>12</v>
      </c>
    </row>
    <row r="2002">
      <c r="A2002" s="65" t="s">
        <v>60</v>
      </c>
      <c r="B2002" s="66">
        <v>3.78432614E8</v>
      </c>
      <c r="C2002" s="65" t="s">
        <v>7839</v>
      </c>
      <c r="D2002" s="65" t="s">
        <v>123</v>
      </c>
      <c r="E2002" s="65" t="s">
        <v>7840</v>
      </c>
      <c r="F2002" s="66" t="s">
        <v>7841</v>
      </c>
      <c r="G2002" s="66">
        <v>451.0</v>
      </c>
      <c r="H2002" s="66">
        <v>2.0150607E7</v>
      </c>
      <c r="I2002" s="66">
        <v>0.0</v>
      </c>
      <c r="J2002" s="66">
        <v>1.0</v>
      </c>
      <c r="K2002" s="67"/>
      <c r="L2002" s="67"/>
      <c r="M2002" s="68" t="s">
        <v>7842</v>
      </c>
      <c r="N2002" s="66">
        <v>235959.0</v>
      </c>
      <c r="O2002" s="66">
        <v>2.0150607E7</v>
      </c>
      <c r="P2002" s="66"/>
      <c r="Q2002" s="66">
        <v>38.0</v>
      </c>
      <c r="R2002" s="66">
        <v>2.0150607E7</v>
      </c>
      <c r="S2002" s="70">
        <v>1.0</v>
      </c>
      <c r="T2002" s="70">
        <v>0.0</v>
      </c>
      <c r="U2002" s="71" t="s">
        <v>2608</v>
      </c>
      <c r="V2002" s="71" t="s">
        <v>2609</v>
      </c>
      <c r="W2002" s="71" t="s">
        <v>49</v>
      </c>
      <c r="X2002" s="65"/>
      <c r="Y2002" s="65" t="s">
        <v>12</v>
      </c>
    </row>
    <row r="2003">
      <c r="A2003" s="65" t="s">
        <v>60</v>
      </c>
      <c r="B2003" s="66">
        <v>3.01723237E8</v>
      </c>
      <c r="C2003" s="65" t="s">
        <v>7843</v>
      </c>
      <c r="D2003" s="65" t="s">
        <v>123</v>
      </c>
      <c r="E2003" s="65" t="s">
        <v>7844</v>
      </c>
      <c r="F2003" s="66" t="s">
        <v>7845</v>
      </c>
      <c r="G2003" s="66">
        <v>1999.0</v>
      </c>
      <c r="H2003" s="66">
        <v>2.0110327E7</v>
      </c>
      <c r="I2003" s="66">
        <v>0.0</v>
      </c>
      <c r="J2003" s="66">
        <v>1.0</v>
      </c>
      <c r="K2003" s="67"/>
      <c r="L2003" s="67"/>
      <c r="M2003" s="68" t="s">
        <v>7846</v>
      </c>
      <c r="N2003" s="66">
        <v>235959.0</v>
      </c>
      <c r="O2003" s="66">
        <v>2.0110327E7</v>
      </c>
      <c r="P2003" s="66"/>
      <c r="Q2003" s="66">
        <v>133.0</v>
      </c>
      <c r="R2003" s="66">
        <v>2.0110327E7</v>
      </c>
      <c r="S2003" s="70">
        <v>1.0</v>
      </c>
      <c r="T2003" s="70">
        <v>0.0</v>
      </c>
      <c r="U2003" s="71" t="s">
        <v>2608</v>
      </c>
      <c r="V2003" s="71" t="s">
        <v>2609</v>
      </c>
      <c r="W2003" s="71" t="s">
        <v>49</v>
      </c>
      <c r="X2003" s="72"/>
      <c r="Y2003" s="65" t="s">
        <v>12</v>
      </c>
    </row>
    <row r="2004">
      <c r="A2004" s="66" t="s">
        <v>60</v>
      </c>
      <c r="B2004" s="66">
        <v>1.941803E8</v>
      </c>
      <c r="C2004" s="66" t="s">
        <v>7847</v>
      </c>
      <c r="D2004" s="66" t="s">
        <v>112</v>
      </c>
      <c r="E2004" s="66" t="s">
        <v>7848</v>
      </c>
      <c r="F2004" s="66" t="s">
        <v>7849</v>
      </c>
      <c r="G2004" s="66">
        <v>932.0</v>
      </c>
      <c r="H2004" s="66">
        <v>2.0060705E7</v>
      </c>
      <c r="I2004" s="66">
        <v>0.0</v>
      </c>
      <c r="J2004" s="66">
        <v>2.0</v>
      </c>
      <c r="K2004" s="67"/>
      <c r="L2004" s="67"/>
      <c r="M2004" s="68" t="s">
        <v>7850</v>
      </c>
      <c r="N2004" s="66">
        <v>235959.0</v>
      </c>
      <c r="O2004" s="66">
        <v>2.0060705E7</v>
      </c>
      <c r="P2004" s="67"/>
      <c r="Q2004" s="66">
        <v>48.0</v>
      </c>
      <c r="R2004" s="66">
        <v>2.0060705E7</v>
      </c>
      <c r="S2004" s="70">
        <v>1.0</v>
      </c>
      <c r="T2004" s="70">
        <v>0.0</v>
      </c>
      <c r="U2004" s="71" t="s">
        <v>2608</v>
      </c>
      <c r="V2004" s="71" t="s">
        <v>2609</v>
      </c>
      <c r="W2004" s="71" t="s">
        <v>49</v>
      </c>
      <c r="X2004" s="72"/>
      <c r="Y2004" s="65" t="s">
        <v>12</v>
      </c>
    </row>
    <row r="2005">
      <c r="A2005" s="74" t="s">
        <v>59</v>
      </c>
      <c r="B2005" s="66">
        <v>8.6784134E7</v>
      </c>
      <c r="C2005" s="65" t="s">
        <v>7851</v>
      </c>
      <c r="D2005" s="65" t="s">
        <v>827</v>
      </c>
      <c r="E2005" s="65" t="s">
        <v>7852</v>
      </c>
      <c r="F2005" s="66" t="s">
        <v>7853</v>
      </c>
      <c r="G2005" s="66">
        <v>203.0</v>
      </c>
      <c r="H2005" s="66">
        <v>2.0090324E7</v>
      </c>
      <c r="I2005" s="66">
        <v>0.0</v>
      </c>
      <c r="J2005" s="66">
        <v>1.0</v>
      </c>
      <c r="K2005" s="67"/>
      <c r="L2005" s="67"/>
      <c r="M2005" s="68" t="s">
        <v>7854</v>
      </c>
      <c r="N2005" s="66">
        <v>235959.0</v>
      </c>
      <c r="O2005" s="66">
        <v>2.0090324E7</v>
      </c>
      <c r="P2005" s="67"/>
      <c r="Q2005" s="66">
        <v>11.0</v>
      </c>
      <c r="R2005" s="66">
        <v>2.0090324E7</v>
      </c>
      <c r="S2005" s="70">
        <v>1.0</v>
      </c>
      <c r="T2005" s="70">
        <v>0.0</v>
      </c>
      <c r="U2005" s="71" t="s">
        <v>2608</v>
      </c>
      <c r="V2005" s="71" t="s">
        <v>2609</v>
      </c>
      <c r="W2005" s="71" t="s">
        <v>49</v>
      </c>
      <c r="X2005" s="72"/>
      <c r="Y2005" s="65" t="s">
        <v>12</v>
      </c>
    </row>
    <row r="2006">
      <c r="A2006" s="65" t="s">
        <v>60</v>
      </c>
      <c r="B2006" s="66">
        <v>1.82079888E8</v>
      </c>
      <c r="C2006" s="65" t="s">
        <v>7855</v>
      </c>
      <c r="D2006" s="65" t="s">
        <v>106</v>
      </c>
      <c r="E2006" s="65" t="s">
        <v>7856</v>
      </c>
      <c r="F2006" s="66" t="s">
        <v>7857</v>
      </c>
      <c r="G2006" s="66">
        <v>598.0</v>
      </c>
      <c r="H2006" s="66">
        <v>2.0060209E7</v>
      </c>
      <c r="I2006" s="66">
        <v>0.0</v>
      </c>
      <c r="J2006" s="66">
        <v>1.0</v>
      </c>
      <c r="K2006" s="67"/>
      <c r="L2006" s="67"/>
      <c r="M2006" s="68" t="s">
        <v>7858</v>
      </c>
      <c r="N2006" s="66">
        <v>235959.0</v>
      </c>
      <c r="O2006" s="66">
        <v>2.0060209E7</v>
      </c>
      <c r="P2006" s="67"/>
      <c r="Q2006" s="66">
        <v>30.0</v>
      </c>
      <c r="R2006" s="66">
        <v>2.0060209E7</v>
      </c>
      <c r="S2006" s="70">
        <v>1.0</v>
      </c>
      <c r="T2006" s="70">
        <v>0.0</v>
      </c>
      <c r="U2006" s="71" t="s">
        <v>2608</v>
      </c>
      <c r="V2006" s="71" t="s">
        <v>2609</v>
      </c>
      <c r="W2006" s="71" t="s">
        <v>49</v>
      </c>
      <c r="X2006" s="65"/>
      <c r="Y2006" s="65" t="s">
        <v>12</v>
      </c>
    </row>
    <row r="2007">
      <c r="A2007" s="65" t="s">
        <v>60</v>
      </c>
      <c r="B2007" s="66">
        <v>3.75939694E8</v>
      </c>
      <c r="C2007" s="65" t="s">
        <v>7859</v>
      </c>
      <c r="D2007" s="65" t="s">
        <v>149</v>
      </c>
      <c r="E2007" s="65" t="s">
        <v>7860</v>
      </c>
      <c r="F2007" s="66" t="s">
        <v>7861</v>
      </c>
      <c r="G2007" s="66">
        <v>789.0</v>
      </c>
      <c r="H2007" s="66">
        <v>2.0150503E7</v>
      </c>
      <c r="I2007" s="66">
        <v>0.0</v>
      </c>
      <c r="J2007" s="66">
        <v>1.0</v>
      </c>
      <c r="K2007" s="67"/>
      <c r="L2007" s="67"/>
      <c r="M2007" s="68" t="s">
        <v>7862</v>
      </c>
      <c r="N2007" s="66">
        <v>235959.0</v>
      </c>
      <c r="O2007" s="66">
        <v>2.0150503E7</v>
      </c>
      <c r="P2007" s="67"/>
      <c r="Q2007" s="66">
        <v>29.0</v>
      </c>
      <c r="R2007" s="66">
        <v>2.0150503E7</v>
      </c>
      <c r="S2007" s="69">
        <v>1.0</v>
      </c>
      <c r="T2007" s="69">
        <v>1.0</v>
      </c>
      <c r="U2007" s="71" t="s">
        <v>2608</v>
      </c>
      <c r="V2007" s="71" t="s">
        <v>2609</v>
      </c>
      <c r="W2007" s="71" t="s">
        <v>49</v>
      </c>
      <c r="X2007" s="72"/>
      <c r="Y2007" s="66" t="s">
        <v>18</v>
      </c>
    </row>
    <row r="2008">
      <c r="A2008" s="65" t="s">
        <v>79</v>
      </c>
      <c r="B2008" s="66">
        <v>4.8017914E7</v>
      </c>
      <c r="C2008" s="65" t="s">
        <v>7863</v>
      </c>
      <c r="D2008" s="65" t="s">
        <v>106</v>
      </c>
      <c r="E2008" s="65" t="s">
        <v>7864</v>
      </c>
      <c r="F2008" s="66" t="s">
        <v>7865</v>
      </c>
      <c r="G2008" s="66">
        <v>154.0</v>
      </c>
      <c r="H2008" s="66">
        <v>2.0110524E7</v>
      </c>
      <c r="I2008" s="66">
        <v>0.0</v>
      </c>
      <c r="J2008" s="66">
        <v>3.0</v>
      </c>
      <c r="K2008" s="67"/>
      <c r="L2008" s="67"/>
      <c r="M2008" s="68" t="s">
        <v>7866</v>
      </c>
      <c r="N2008" s="66">
        <v>235959.0</v>
      </c>
      <c r="O2008" s="66">
        <v>2.0110524E7</v>
      </c>
      <c r="P2008" s="66" t="s">
        <v>7867</v>
      </c>
      <c r="Q2008" s="66">
        <v>6.0</v>
      </c>
      <c r="R2008" s="66">
        <v>2.0110524E7</v>
      </c>
      <c r="S2008" s="70">
        <v>1.0</v>
      </c>
      <c r="T2008" s="70">
        <v>0.0</v>
      </c>
      <c r="U2008" s="71" t="s">
        <v>2608</v>
      </c>
      <c r="V2008" s="71" t="s">
        <v>2609</v>
      </c>
      <c r="W2008" s="71" t="s">
        <v>49</v>
      </c>
      <c r="X2008" s="72"/>
      <c r="Y2008" s="65" t="s">
        <v>12</v>
      </c>
    </row>
    <row r="2009">
      <c r="A2009" s="66" t="s">
        <v>79</v>
      </c>
      <c r="B2009" s="66">
        <v>5.3517126E7</v>
      </c>
      <c r="C2009" s="66" t="s">
        <v>7868</v>
      </c>
      <c r="D2009" s="66" t="s">
        <v>112</v>
      </c>
      <c r="E2009" s="66" t="s">
        <v>7869</v>
      </c>
      <c r="F2009" s="66" t="s">
        <v>7870</v>
      </c>
      <c r="G2009" s="66">
        <v>143.0</v>
      </c>
      <c r="H2009" s="66">
        <v>2.0111208E7</v>
      </c>
      <c r="I2009" s="66">
        <v>0.0</v>
      </c>
      <c r="J2009" s="66">
        <v>5.0</v>
      </c>
      <c r="K2009" s="67"/>
      <c r="L2009" s="67"/>
      <c r="M2009" s="68" t="s">
        <v>7871</v>
      </c>
      <c r="N2009" s="66">
        <v>235959.0</v>
      </c>
      <c r="O2009" s="66">
        <v>2.0111208E7</v>
      </c>
      <c r="P2009" s="66" t="s">
        <v>228</v>
      </c>
      <c r="Q2009" s="66">
        <v>7.0</v>
      </c>
      <c r="R2009" s="66">
        <v>2.0111208E7</v>
      </c>
      <c r="S2009" s="70">
        <v>1.0</v>
      </c>
      <c r="T2009" s="70">
        <v>0.0</v>
      </c>
      <c r="U2009" s="71" t="s">
        <v>2608</v>
      </c>
      <c r="V2009" s="71" t="s">
        <v>2609</v>
      </c>
      <c r="W2009" s="71" t="s">
        <v>49</v>
      </c>
      <c r="X2009" s="72"/>
      <c r="Y2009" s="65" t="s">
        <v>12</v>
      </c>
    </row>
    <row r="2010">
      <c r="A2010" s="73" t="s">
        <v>60</v>
      </c>
      <c r="B2010" s="66">
        <v>1.91920134E8</v>
      </c>
      <c r="C2010" s="65" t="s">
        <v>7872</v>
      </c>
      <c r="D2010" s="65" t="s">
        <v>123</v>
      </c>
      <c r="E2010" s="65" t="s">
        <v>7873</v>
      </c>
      <c r="F2010" s="66" t="s">
        <v>7874</v>
      </c>
      <c r="G2010" s="66">
        <v>623.0</v>
      </c>
      <c r="H2010" s="66">
        <v>2.0060629E7</v>
      </c>
      <c r="I2010" s="66">
        <v>0.0</v>
      </c>
      <c r="J2010" s="66">
        <v>2.0</v>
      </c>
      <c r="K2010" s="67"/>
      <c r="L2010" s="67"/>
      <c r="M2010" s="68" t="s">
        <v>7875</v>
      </c>
      <c r="N2010" s="66">
        <v>235959.0</v>
      </c>
      <c r="O2010" s="66">
        <v>2.0060629E7</v>
      </c>
      <c r="P2010" s="66"/>
      <c r="Q2010" s="66">
        <v>40.0</v>
      </c>
      <c r="R2010" s="66">
        <v>2.0060629E7</v>
      </c>
      <c r="S2010" s="70">
        <v>1.0</v>
      </c>
      <c r="T2010" s="70">
        <v>0.0</v>
      </c>
      <c r="U2010" s="71" t="s">
        <v>2608</v>
      </c>
      <c r="V2010" s="71" t="s">
        <v>2609</v>
      </c>
      <c r="W2010" s="71" t="s">
        <v>49</v>
      </c>
      <c r="X2010" s="72"/>
      <c r="Y2010" s="65" t="s">
        <v>12</v>
      </c>
    </row>
    <row r="2011">
      <c r="A2011" s="73" t="s">
        <v>60</v>
      </c>
      <c r="B2011" s="66">
        <v>2.97709366E8</v>
      </c>
      <c r="C2011" s="65" t="s">
        <v>7876</v>
      </c>
      <c r="D2011" s="65" t="s">
        <v>149</v>
      </c>
      <c r="E2011" s="65" t="s">
        <v>7877</v>
      </c>
      <c r="F2011" s="66" t="s">
        <v>7878</v>
      </c>
      <c r="G2011" s="66">
        <v>1842.0</v>
      </c>
      <c r="H2011" s="66">
        <v>2.0110116E7</v>
      </c>
      <c r="I2011" s="66">
        <v>0.0</v>
      </c>
      <c r="J2011" s="66">
        <v>1.0</v>
      </c>
      <c r="K2011" s="67"/>
      <c r="L2011" s="67"/>
      <c r="M2011" s="68" t="s">
        <v>7879</v>
      </c>
      <c r="N2011" s="66">
        <v>235959.0</v>
      </c>
      <c r="O2011" s="66">
        <v>2.0110116E7</v>
      </c>
      <c r="P2011" s="67"/>
      <c r="Q2011" s="66">
        <v>81.0</v>
      </c>
      <c r="R2011" s="66">
        <v>2.0110116E7</v>
      </c>
      <c r="S2011" s="69">
        <v>1.0</v>
      </c>
      <c r="T2011" s="69">
        <v>1.0</v>
      </c>
      <c r="U2011" s="71" t="s">
        <v>2608</v>
      </c>
      <c r="V2011" s="71" t="s">
        <v>2609</v>
      </c>
      <c r="W2011" s="71" t="s">
        <v>49</v>
      </c>
      <c r="X2011" s="72"/>
      <c r="Y2011" s="66" t="s">
        <v>18</v>
      </c>
    </row>
    <row r="2012">
      <c r="A2012" s="66" t="s">
        <v>60</v>
      </c>
      <c r="B2012" s="66">
        <v>2.89422131E8</v>
      </c>
      <c r="C2012" s="66" t="s">
        <v>7880</v>
      </c>
      <c r="D2012" s="66" t="s">
        <v>123</v>
      </c>
      <c r="E2012" s="66" t="s">
        <v>7881</v>
      </c>
      <c r="F2012" s="66" t="s">
        <v>7882</v>
      </c>
      <c r="G2012" s="66">
        <v>1995.0</v>
      </c>
      <c r="H2012" s="66">
        <v>2.010071E7</v>
      </c>
      <c r="I2012" s="66">
        <v>0.0</v>
      </c>
      <c r="J2012" s="66">
        <v>1.0</v>
      </c>
      <c r="K2012" s="67"/>
      <c r="L2012" s="67"/>
      <c r="M2012" s="68" t="s">
        <v>7883</v>
      </c>
      <c r="N2012" s="66">
        <v>235959.0</v>
      </c>
      <c r="O2012" s="66">
        <v>2.010071E7</v>
      </c>
      <c r="P2012" s="66"/>
      <c r="Q2012" s="66">
        <v>115.0</v>
      </c>
      <c r="R2012" s="66">
        <v>2.010071E7</v>
      </c>
      <c r="S2012" s="70">
        <v>1.0</v>
      </c>
      <c r="T2012" s="70">
        <v>0.0</v>
      </c>
      <c r="U2012" s="71" t="s">
        <v>2608</v>
      </c>
      <c r="V2012" s="71" t="s">
        <v>2609</v>
      </c>
      <c r="W2012" s="71" t="s">
        <v>49</v>
      </c>
      <c r="X2012" s="72"/>
      <c r="Y2012" s="65" t="s">
        <v>12</v>
      </c>
    </row>
    <row r="2013">
      <c r="A2013" s="66" t="s">
        <v>60</v>
      </c>
      <c r="B2013" s="66">
        <v>1.79927452E8</v>
      </c>
      <c r="C2013" s="66" t="s">
        <v>7884</v>
      </c>
      <c r="D2013" s="66" t="s">
        <v>112</v>
      </c>
      <c r="E2013" s="66" t="s">
        <v>7885</v>
      </c>
      <c r="F2013" s="66" t="s">
        <v>7886</v>
      </c>
      <c r="G2013" s="66">
        <v>587.0</v>
      </c>
      <c r="H2013" s="66">
        <v>2.0060118E7</v>
      </c>
      <c r="I2013" s="66">
        <v>0.0</v>
      </c>
      <c r="J2013" s="66">
        <v>2.0</v>
      </c>
      <c r="K2013" s="67"/>
      <c r="L2013" s="67"/>
      <c r="M2013" s="68" t="s">
        <v>7887</v>
      </c>
      <c r="N2013" s="66">
        <v>235959.0</v>
      </c>
      <c r="O2013" s="66">
        <v>2.0060118E7</v>
      </c>
      <c r="P2013" s="66"/>
      <c r="Q2013" s="66">
        <v>28.0</v>
      </c>
      <c r="R2013" s="66">
        <v>2.0060118E7</v>
      </c>
      <c r="S2013" s="70">
        <v>1.0</v>
      </c>
      <c r="T2013" s="70">
        <v>0.0</v>
      </c>
      <c r="U2013" s="71" t="s">
        <v>2608</v>
      </c>
      <c r="V2013" s="71" t="s">
        <v>2609</v>
      </c>
      <c r="W2013" s="71" t="s">
        <v>49</v>
      </c>
      <c r="X2013" s="71"/>
      <c r="Y2013" s="65" t="s">
        <v>12</v>
      </c>
    </row>
    <row r="2014">
      <c r="A2014" s="73" t="s">
        <v>79</v>
      </c>
      <c r="B2014" s="66">
        <v>1.1497778E8</v>
      </c>
      <c r="C2014" s="65" t="s">
        <v>7888</v>
      </c>
      <c r="D2014" s="65" t="s">
        <v>123</v>
      </c>
      <c r="E2014" s="65" t="s">
        <v>7889</v>
      </c>
      <c r="F2014" s="66" t="s">
        <v>7890</v>
      </c>
      <c r="G2014" s="66">
        <v>1328.0</v>
      </c>
      <c r="H2014" s="66">
        <v>2.0170401E7</v>
      </c>
      <c r="I2014" s="66">
        <v>0.0</v>
      </c>
      <c r="J2014" s="66">
        <v>15.0</v>
      </c>
      <c r="K2014" s="67"/>
      <c r="L2014" s="67"/>
      <c r="M2014" s="68" t="s">
        <v>7891</v>
      </c>
      <c r="N2014" s="66">
        <v>235959.0</v>
      </c>
      <c r="O2014" s="66">
        <v>2.0170401E7</v>
      </c>
      <c r="P2014" s="66" t="s">
        <v>7892</v>
      </c>
      <c r="Q2014" s="66">
        <v>66.0</v>
      </c>
      <c r="R2014" s="66">
        <v>2.0170401E7</v>
      </c>
      <c r="S2014" s="70">
        <v>1.0</v>
      </c>
      <c r="T2014" s="70">
        <v>0.0</v>
      </c>
      <c r="U2014" s="71" t="s">
        <v>2608</v>
      </c>
      <c r="V2014" s="71" t="s">
        <v>2609</v>
      </c>
      <c r="W2014" s="71" t="s">
        <v>49</v>
      </c>
      <c r="X2014" s="72"/>
      <c r="Y2014" s="65" t="s">
        <v>12</v>
      </c>
    </row>
    <row r="2015">
      <c r="A2015" s="68" t="s">
        <v>59</v>
      </c>
      <c r="B2015" s="66">
        <v>8.3613276E7</v>
      </c>
      <c r="C2015" s="66" t="s">
        <v>780</v>
      </c>
      <c r="D2015" s="66" t="s">
        <v>220</v>
      </c>
      <c r="E2015" s="66" t="s">
        <v>781</v>
      </c>
      <c r="F2015" s="66" t="s">
        <v>7893</v>
      </c>
      <c r="G2015" s="66">
        <v>316.0</v>
      </c>
      <c r="H2015" s="66">
        <v>2.0081119E7</v>
      </c>
      <c r="I2015" s="66">
        <v>0.0</v>
      </c>
      <c r="J2015" s="66">
        <v>1.0</v>
      </c>
      <c r="K2015" s="67"/>
      <c r="L2015" s="67"/>
      <c r="M2015" s="68" t="s">
        <v>7894</v>
      </c>
      <c r="N2015" s="66">
        <v>235959.0</v>
      </c>
      <c r="O2015" s="66">
        <v>2.0081119E7</v>
      </c>
      <c r="P2015" s="66"/>
      <c r="Q2015" s="66">
        <v>19.0</v>
      </c>
      <c r="R2015" s="66">
        <v>2.0081119E7</v>
      </c>
      <c r="S2015" s="70">
        <v>1.0</v>
      </c>
      <c r="T2015" s="70">
        <v>0.0</v>
      </c>
      <c r="U2015" s="71" t="s">
        <v>2608</v>
      </c>
      <c r="V2015" s="71" t="s">
        <v>2609</v>
      </c>
      <c r="W2015" s="71" t="s">
        <v>49</v>
      </c>
      <c r="X2015" s="71"/>
      <c r="Y2015" s="65" t="s">
        <v>14</v>
      </c>
    </row>
    <row r="2016">
      <c r="A2016" s="66" t="s">
        <v>60</v>
      </c>
      <c r="B2016" s="66">
        <v>3.1538675E8</v>
      </c>
      <c r="C2016" s="66" t="s">
        <v>7895</v>
      </c>
      <c r="D2016" s="66" t="s">
        <v>123</v>
      </c>
      <c r="E2016" s="66" t="s">
        <v>7896</v>
      </c>
      <c r="F2016" s="66" t="s">
        <v>7897</v>
      </c>
      <c r="G2016" s="66">
        <v>262.0</v>
      </c>
      <c r="H2016" s="66">
        <v>2.0111214E7</v>
      </c>
      <c r="I2016" s="66">
        <v>0.0</v>
      </c>
      <c r="J2016" s="66">
        <v>1.0</v>
      </c>
      <c r="K2016" s="67"/>
      <c r="L2016" s="67"/>
      <c r="M2016" s="68" t="s">
        <v>7898</v>
      </c>
      <c r="N2016" s="66">
        <v>235959.0</v>
      </c>
      <c r="O2016" s="66">
        <v>2.0111214E7</v>
      </c>
      <c r="P2016" s="66"/>
      <c r="Q2016" s="66">
        <v>11.0</v>
      </c>
      <c r="R2016" s="66">
        <v>2.0111214E7</v>
      </c>
      <c r="S2016" s="70">
        <v>1.0</v>
      </c>
      <c r="T2016" s="70">
        <v>0.0</v>
      </c>
      <c r="U2016" s="71" t="s">
        <v>2608</v>
      </c>
      <c r="V2016" s="71" t="s">
        <v>2609</v>
      </c>
      <c r="W2016" s="71" t="s">
        <v>49</v>
      </c>
      <c r="X2016" s="72"/>
      <c r="Y2016" s="65" t="s">
        <v>12</v>
      </c>
    </row>
    <row r="2017">
      <c r="A2017" s="74" t="s">
        <v>24</v>
      </c>
      <c r="B2017" s="66">
        <v>5.7835439E7</v>
      </c>
      <c r="C2017" s="65" t="s">
        <v>7899</v>
      </c>
      <c r="D2017" s="65" t="s">
        <v>123</v>
      </c>
      <c r="E2017" s="65" t="s">
        <v>7900</v>
      </c>
      <c r="F2017" s="66" t="s">
        <v>4997</v>
      </c>
      <c r="G2017" s="66">
        <v>655.0</v>
      </c>
      <c r="H2017" s="66">
        <v>2.0181003E7</v>
      </c>
      <c r="I2017" s="66">
        <v>0.0</v>
      </c>
      <c r="J2017" s="66">
        <v>10.0</v>
      </c>
      <c r="K2017" s="67"/>
      <c r="L2017" s="67"/>
      <c r="M2017" s="68" t="s">
        <v>4998</v>
      </c>
      <c r="N2017" s="66">
        <v>235959.0</v>
      </c>
      <c r="O2017" s="66">
        <v>2.0181003E7</v>
      </c>
      <c r="P2017" s="66" t="s">
        <v>4919</v>
      </c>
      <c r="Q2017" s="66">
        <v>33.0</v>
      </c>
      <c r="R2017" s="66">
        <v>2.0181003E7</v>
      </c>
      <c r="S2017" s="70">
        <v>1.0</v>
      </c>
      <c r="T2017" s="70">
        <v>0.0</v>
      </c>
      <c r="U2017" s="71" t="s">
        <v>2608</v>
      </c>
      <c r="V2017" s="71" t="s">
        <v>2609</v>
      </c>
      <c r="W2017" s="71" t="s">
        <v>49</v>
      </c>
      <c r="X2017" s="72"/>
      <c r="Y2017" s="65" t="s">
        <v>12</v>
      </c>
    </row>
    <row r="2018">
      <c r="A2018" s="74" t="s">
        <v>56</v>
      </c>
      <c r="B2018" s="66">
        <v>6372429.0</v>
      </c>
      <c r="C2018" s="65" t="s">
        <v>7901</v>
      </c>
      <c r="D2018" s="65" t="s">
        <v>112</v>
      </c>
      <c r="E2018" s="65" t="s">
        <v>7902</v>
      </c>
      <c r="F2018" s="66" t="s">
        <v>7903</v>
      </c>
      <c r="G2018" s="66">
        <v>1585.0</v>
      </c>
      <c r="H2018" s="66">
        <v>2.0190715E7</v>
      </c>
      <c r="I2018" s="66">
        <v>0.0</v>
      </c>
      <c r="J2018" s="66">
        <v>25.0</v>
      </c>
      <c r="K2018" s="67"/>
      <c r="L2018" s="67"/>
      <c r="M2018" s="68" t="s">
        <v>7904</v>
      </c>
      <c r="N2018" s="66">
        <v>235959.0</v>
      </c>
      <c r="O2018" s="66">
        <v>2.0190715E7</v>
      </c>
      <c r="P2018" s="66" t="s">
        <v>7905</v>
      </c>
      <c r="Q2018" s="66">
        <v>71.0</v>
      </c>
      <c r="R2018" s="66">
        <v>2.0190715E7</v>
      </c>
      <c r="S2018" s="70">
        <v>1.0</v>
      </c>
      <c r="T2018" s="70">
        <v>0.0</v>
      </c>
      <c r="U2018" s="71" t="s">
        <v>2608</v>
      </c>
      <c r="V2018" s="71" t="s">
        <v>2609</v>
      </c>
      <c r="W2018" s="71" t="s">
        <v>49</v>
      </c>
      <c r="X2018" s="72"/>
      <c r="Y2018" s="65" t="s">
        <v>12</v>
      </c>
    </row>
    <row r="2019">
      <c r="A2019" s="66" t="s">
        <v>63</v>
      </c>
      <c r="B2019" s="66">
        <v>1.708858E7</v>
      </c>
      <c r="C2019" s="66" t="s">
        <v>7906</v>
      </c>
      <c r="D2019" s="66" t="s">
        <v>253</v>
      </c>
      <c r="E2019" s="66" t="s">
        <v>7907</v>
      </c>
      <c r="F2019" s="66" t="s">
        <v>7908</v>
      </c>
      <c r="G2019" s="66">
        <v>73.0</v>
      </c>
      <c r="H2019" s="66">
        <v>2.0131015E7</v>
      </c>
      <c r="I2019" s="66">
        <v>0.0</v>
      </c>
      <c r="J2019" s="66">
        <v>2.0</v>
      </c>
      <c r="K2019" s="67"/>
      <c r="L2019" s="67"/>
      <c r="M2019" s="68" t="s">
        <v>7909</v>
      </c>
      <c r="N2019" s="66">
        <v>235959.0</v>
      </c>
      <c r="O2019" s="66">
        <v>2.0131015E7</v>
      </c>
      <c r="P2019" s="67"/>
      <c r="Q2019" s="66">
        <v>2.0</v>
      </c>
      <c r="R2019" s="66">
        <v>2.0131015E7</v>
      </c>
      <c r="S2019" s="70">
        <v>1.0</v>
      </c>
      <c r="T2019" s="70">
        <v>0.0</v>
      </c>
      <c r="U2019" s="71" t="s">
        <v>2608</v>
      </c>
      <c r="V2019" s="71" t="s">
        <v>2609</v>
      </c>
      <c r="W2019" s="71" t="s">
        <v>49</v>
      </c>
      <c r="X2019" s="71"/>
      <c r="Y2019" s="65" t="s">
        <v>12</v>
      </c>
    </row>
    <row r="2020">
      <c r="A2020" s="66" t="s">
        <v>58</v>
      </c>
      <c r="B2020" s="66">
        <v>1586836.0</v>
      </c>
      <c r="C2020" s="66" t="s">
        <v>7910</v>
      </c>
      <c r="D2020" s="66" t="s">
        <v>123</v>
      </c>
      <c r="E2020" s="66" t="s">
        <v>7911</v>
      </c>
      <c r="F2020" s="66" t="s">
        <v>7912</v>
      </c>
      <c r="G2020" s="66">
        <v>379.0</v>
      </c>
      <c r="H2020" s="66">
        <v>2.0190426E7</v>
      </c>
      <c r="I2020" s="66">
        <v>0.0</v>
      </c>
      <c r="J2020" s="66">
        <v>9.0</v>
      </c>
      <c r="K2020" s="67"/>
      <c r="L2020" s="67"/>
      <c r="M2020" s="68" t="s">
        <v>7913</v>
      </c>
      <c r="N2020" s="66">
        <v>235959.0</v>
      </c>
      <c r="O2020" s="66">
        <v>2.0190426E7</v>
      </c>
      <c r="P2020" s="66"/>
      <c r="Q2020" s="66">
        <v>25.0</v>
      </c>
      <c r="R2020" s="66">
        <v>2.0190426E7</v>
      </c>
      <c r="S2020" s="70">
        <v>1.0</v>
      </c>
      <c r="T2020" s="70">
        <v>0.0</v>
      </c>
      <c r="U2020" s="71" t="s">
        <v>2608</v>
      </c>
      <c r="V2020" s="71" t="s">
        <v>2609</v>
      </c>
      <c r="W2020" s="71" t="s">
        <v>49</v>
      </c>
      <c r="X2020" s="72"/>
      <c r="Y2020" s="65" t="s">
        <v>12</v>
      </c>
    </row>
    <row r="2021">
      <c r="A2021" s="68" t="s">
        <v>59</v>
      </c>
      <c r="B2021" s="66">
        <v>2.15545829E8</v>
      </c>
      <c r="C2021" s="66" t="s">
        <v>7914</v>
      </c>
      <c r="D2021" s="66" t="s">
        <v>112</v>
      </c>
      <c r="E2021" s="66" t="s">
        <v>785</v>
      </c>
      <c r="F2021" s="66" t="s">
        <v>786</v>
      </c>
      <c r="G2021" s="66">
        <v>279.0</v>
      </c>
      <c r="H2021" s="66">
        <v>2.0191119E7</v>
      </c>
      <c r="I2021" s="66">
        <v>0.0</v>
      </c>
      <c r="J2021" s="66">
        <v>6.0</v>
      </c>
      <c r="K2021" s="67"/>
      <c r="L2021" s="67"/>
      <c r="M2021" s="68" t="s">
        <v>7915</v>
      </c>
      <c r="N2021" s="66">
        <v>235959.0</v>
      </c>
      <c r="O2021" s="66">
        <v>2.0191119E7</v>
      </c>
      <c r="P2021" s="66" t="s">
        <v>7704</v>
      </c>
      <c r="Q2021" s="66">
        <v>12.0</v>
      </c>
      <c r="R2021" s="66">
        <v>2.0191119E7</v>
      </c>
      <c r="S2021" s="70">
        <v>1.0</v>
      </c>
      <c r="T2021" s="70">
        <v>0.0</v>
      </c>
      <c r="U2021" s="71" t="s">
        <v>2608</v>
      </c>
      <c r="V2021" s="71" t="s">
        <v>2609</v>
      </c>
      <c r="W2021" s="71" t="s">
        <v>49</v>
      </c>
      <c r="X2021" s="72"/>
      <c r="Y2021" s="65" t="s">
        <v>12</v>
      </c>
    </row>
    <row r="2022">
      <c r="A2022" s="68" t="s">
        <v>59</v>
      </c>
      <c r="B2022" s="66">
        <v>2.00009301E8</v>
      </c>
      <c r="C2022" s="66" t="s">
        <v>7916</v>
      </c>
      <c r="D2022" s="66" t="s">
        <v>123</v>
      </c>
      <c r="E2022" s="66" t="s">
        <v>7917</v>
      </c>
      <c r="F2022" s="66" t="s">
        <v>4402</v>
      </c>
      <c r="G2022" s="66">
        <v>5975.0</v>
      </c>
      <c r="H2022" s="66">
        <v>2.0180916E7</v>
      </c>
      <c r="I2022" s="66">
        <v>0.0</v>
      </c>
      <c r="J2022" s="66">
        <v>112.0</v>
      </c>
      <c r="K2022" s="67"/>
      <c r="L2022" s="67"/>
      <c r="M2022" s="68" t="s">
        <v>4403</v>
      </c>
      <c r="N2022" s="66">
        <v>235959.0</v>
      </c>
      <c r="O2022" s="66">
        <v>2.0180916E7</v>
      </c>
      <c r="P2022" s="66" t="s">
        <v>732</v>
      </c>
      <c r="Q2022" s="66">
        <v>269.0</v>
      </c>
      <c r="R2022" s="66">
        <v>2.0180916E7</v>
      </c>
      <c r="S2022" s="70">
        <v>1.0</v>
      </c>
      <c r="T2022" s="70">
        <v>0.0</v>
      </c>
      <c r="U2022" s="71" t="s">
        <v>2608</v>
      </c>
      <c r="V2022" s="71" t="s">
        <v>2609</v>
      </c>
      <c r="W2022" s="71" t="s">
        <v>50</v>
      </c>
      <c r="X2022" s="72"/>
      <c r="Y2022" s="65" t="s">
        <v>14</v>
      </c>
    </row>
    <row r="2023">
      <c r="A2023" s="68" t="s">
        <v>59</v>
      </c>
      <c r="B2023" s="66">
        <v>1.89805232E8</v>
      </c>
      <c r="C2023" s="66" t="s">
        <v>7918</v>
      </c>
      <c r="D2023" s="66" t="s">
        <v>215</v>
      </c>
      <c r="E2023" s="66" t="s">
        <v>788</v>
      </c>
      <c r="F2023" s="66" t="s">
        <v>789</v>
      </c>
      <c r="G2023" s="66">
        <v>531.0</v>
      </c>
      <c r="H2023" s="66">
        <v>2.017111E7</v>
      </c>
      <c r="I2023" s="66">
        <v>0.0</v>
      </c>
      <c r="J2023" s="66">
        <v>11.0</v>
      </c>
      <c r="K2023" s="67"/>
      <c r="L2023" s="67"/>
      <c r="M2023" s="68" t="s">
        <v>7919</v>
      </c>
      <c r="N2023" s="66">
        <v>235959.0</v>
      </c>
      <c r="O2023" s="66">
        <v>2.017111E7</v>
      </c>
      <c r="P2023" s="66" t="s">
        <v>791</v>
      </c>
      <c r="Q2023" s="66">
        <v>29.0</v>
      </c>
      <c r="R2023" s="66">
        <v>2.017111E7</v>
      </c>
      <c r="S2023" s="70">
        <v>1.0</v>
      </c>
      <c r="T2023" s="70">
        <v>0.0</v>
      </c>
      <c r="U2023" s="71" t="s">
        <v>2608</v>
      </c>
      <c r="V2023" s="71" t="s">
        <v>2609</v>
      </c>
      <c r="W2023" s="71" t="s">
        <v>50</v>
      </c>
      <c r="X2023" s="71"/>
      <c r="Y2023" s="65" t="s">
        <v>14</v>
      </c>
    </row>
    <row r="2024">
      <c r="A2024" s="68" t="s">
        <v>59</v>
      </c>
      <c r="B2024" s="66">
        <v>2.0000743E8</v>
      </c>
      <c r="C2024" s="66" t="s">
        <v>7920</v>
      </c>
      <c r="D2024" s="66" t="s">
        <v>123</v>
      </c>
      <c r="E2024" s="66" t="s">
        <v>7921</v>
      </c>
      <c r="F2024" s="66" t="s">
        <v>4402</v>
      </c>
      <c r="G2024" s="66">
        <v>5975.0</v>
      </c>
      <c r="H2024" s="66">
        <v>2.0180916E7</v>
      </c>
      <c r="I2024" s="66">
        <v>0.0</v>
      </c>
      <c r="J2024" s="66">
        <v>112.0</v>
      </c>
      <c r="K2024" s="67"/>
      <c r="L2024" s="67"/>
      <c r="M2024" s="68" t="s">
        <v>4403</v>
      </c>
      <c r="N2024" s="66">
        <v>235959.0</v>
      </c>
      <c r="O2024" s="66">
        <v>2.0180916E7</v>
      </c>
      <c r="P2024" s="66" t="s">
        <v>732</v>
      </c>
      <c r="Q2024" s="66">
        <v>269.0</v>
      </c>
      <c r="R2024" s="66">
        <v>2.0180916E7</v>
      </c>
      <c r="S2024" s="70">
        <v>1.0</v>
      </c>
      <c r="T2024" s="70">
        <v>0.0</v>
      </c>
      <c r="U2024" s="71" t="s">
        <v>2608</v>
      </c>
      <c r="V2024" s="71" t="s">
        <v>2609</v>
      </c>
      <c r="W2024" s="71" t="s">
        <v>50</v>
      </c>
      <c r="X2024" s="72"/>
      <c r="Y2024" s="65" t="s">
        <v>14</v>
      </c>
    </row>
    <row r="2025">
      <c r="A2025" s="66" t="s">
        <v>60</v>
      </c>
      <c r="B2025" s="66">
        <v>4.04160241E8</v>
      </c>
      <c r="C2025" s="66" t="s">
        <v>792</v>
      </c>
      <c r="D2025" s="66" t="s">
        <v>123</v>
      </c>
      <c r="E2025" s="66" t="s">
        <v>7922</v>
      </c>
      <c r="F2025" s="66" t="s">
        <v>794</v>
      </c>
      <c r="G2025" s="66">
        <v>592.0</v>
      </c>
      <c r="H2025" s="66">
        <v>2.0161103E7</v>
      </c>
      <c r="I2025" s="66">
        <v>0.0</v>
      </c>
      <c r="J2025" s="66">
        <v>2.0</v>
      </c>
      <c r="K2025" s="67"/>
      <c r="L2025" s="67"/>
      <c r="M2025" s="68" t="s">
        <v>7923</v>
      </c>
      <c r="N2025" s="66">
        <v>235959.0</v>
      </c>
      <c r="O2025" s="66">
        <v>2.0161103E7</v>
      </c>
      <c r="P2025" s="67"/>
      <c r="Q2025" s="66">
        <v>19.0</v>
      </c>
      <c r="R2025" s="66">
        <v>2.0161103E7</v>
      </c>
      <c r="S2025" s="70">
        <v>1.0</v>
      </c>
      <c r="T2025" s="70">
        <v>0.0</v>
      </c>
      <c r="U2025" s="71" t="s">
        <v>2608</v>
      </c>
      <c r="V2025" s="71" t="s">
        <v>2609</v>
      </c>
      <c r="W2025" s="71" t="s">
        <v>49</v>
      </c>
      <c r="X2025" s="72"/>
      <c r="Y2025" s="65" t="s">
        <v>12</v>
      </c>
    </row>
    <row r="2026">
      <c r="A2026" s="65" t="s">
        <v>79</v>
      </c>
      <c r="B2026" s="66">
        <v>1.8290585E7</v>
      </c>
      <c r="C2026" s="65" t="s">
        <v>7924</v>
      </c>
      <c r="D2026" s="65" t="s">
        <v>123</v>
      </c>
      <c r="E2026" s="65" t="s">
        <v>7925</v>
      </c>
      <c r="F2026" s="66" t="s">
        <v>7926</v>
      </c>
      <c r="G2026" s="66">
        <v>116.0</v>
      </c>
      <c r="H2026" s="66">
        <v>2.0070622E7</v>
      </c>
      <c r="I2026" s="66">
        <v>0.0</v>
      </c>
      <c r="J2026" s="66">
        <v>4.0</v>
      </c>
      <c r="K2026" s="67"/>
      <c r="L2026" s="67"/>
      <c r="M2026" s="68" t="s">
        <v>7927</v>
      </c>
      <c r="N2026" s="66">
        <v>235959.0</v>
      </c>
      <c r="O2026" s="66">
        <v>2.0070622E7</v>
      </c>
      <c r="P2026" s="66"/>
      <c r="Q2026" s="66">
        <v>6.0</v>
      </c>
      <c r="R2026" s="66">
        <v>2.0070622E7</v>
      </c>
      <c r="S2026" s="70">
        <v>1.0</v>
      </c>
      <c r="T2026" s="70">
        <v>0.0</v>
      </c>
      <c r="U2026" s="71" t="s">
        <v>2608</v>
      </c>
      <c r="V2026" s="71" t="s">
        <v>2609</v>
      </c>
      <c r="W2026" s="71" t="s">
        <v>49</v>
      </c>
      <c r="X2026" s="72"/>
      <c r="Y2026" s="65" t="s">
        <v>12</v>
      </c>
    </row>
    <row r="2027">
      <c r="A2027" s="66" t="s">
        <v>40</v>
      </c>
      <c r="B2027" s="66">
        <v>1.1890283E7</v>
      </c>
      <c r="C2027" s="66" t="s">
        <v>796</v>
      </c>
      <c r="D2027" s="66" t="s">
        <v>112</v>
      </c>
      <c r="E2027" s="66" t="s">
        <v>797</v>
      </c>
      <c r="F2027" s="66" t="s">
        <v>7928</v>
      </c>
      <c r="G2027" s="66">
        <v>535.0</v>
      </c>
      <c r="H2027" s="66">
        <v>2.0190823E7</v>
      </c>
      <c r="I2027" s="66">
        <v>0.0</v>
      </c>
      <c r="J2027" s="66">
        <v>11.0</v>
      </c>
      <c r="K2027" s="67"/>
      <c r="L2027" s="67"/>
      <c r="M2027" s="68" t="s">
        <v>7929</v>
      </c>
      <c r="N2027" s="66">
        <v>235959.0</v>
      </c>
      <c r="O2027" s="66">
        <v>2.0190823E7</v>
      </c>
      <c r="P2027" s="66" t="s">
        <v>7930</v>
      </c>
      <c r="Q2027" s="66">
        <v>23.0</v>
      </c>
      <c r="R2027" s="66">
        <v>2.0190823E7</v>
      </c>
      <c r="S2027" s="70">
        <v>1.0</v>
      </c>
      <c r="T2027" s="70">
        <v>0.0</v>
      </c>
      <c r="U2027" s="71" t="s">
        <v>2608</v>
      </c>
      <c r="V2027" s="71" t="s">
        <v>2609</v>
      </c>
      <c r="W2027" s="71" t="s">
        <v>49</v>
      </c>
      <c r="X2027" s="72"/>
      <c r="Y2027" s="65" t="s">
        <v>12</v>
      </c>
    </row>
    <row r="2028">
      <c r="A2028" s="73" t="s">
        <v>60</v>
      </c>
      <c r="B2028" s="66">
        <v>2.06478853E8</v>
      </c>
      <c r="C2028" s="65" t="s">
        <v>7931</v>
      </c>
      <c r="D2028" s="65" t="s">
        <v>118</v>
      </c>
      <c r="E2028" s="65" t="s">
        <v>7932</v>
      </c>
      <c r="F2028" s="66" t="s">
        <v>7933</v>
      </c>
      <c r="G2028" s="66">
        <v>688.0</v>
      </c>
      <c r="H2028" s="66">
        <v>2.0070102E7</v>
      </c>
      <c r="I2028" s="66">
        <v>0.0</v>
      </c>
      <c r="J2028" s="66">
        <v>1.0</v>
      </c>
      <c r="K2028" s="67"/>
      <c r="L2028" s="67"/>
      <c r="M2028" s="68" t="s">
        <v>7934</v>
      </c>
      <c r="N2028" s="66">
        <v>235959.0</v>
      </c>
      <c r="O2028" s="66">
        <v>2.0070102E7</v>
      </c>
      <c r="P2028" s="66"/>
      <c r="Q2028" s="66">
        <v>37.0</v>
      </c>
      <c r="R2028" s="66">
        <v>2.0070102E7</v>
      </c>
      <c r="S2028" s="69">
        <v>1.0</v>
      </c>
      <c r="T2028" s="69">
        <v>1.0</v>
      </c>
      <c r="U2028" s="71" t="s">
        <v>2608</v>
      </c>
      <c r="V2028" s="71" t="s">
        <v>2609</v>
      </c>
      <c r="W2028" s="71" t="s">
        <v>49</v>
      </c>
      <c r="X2028" s="72"/>
      <c r="Y2028" s="66" t="s">
        <v>18</v>
      </c>
    </row>
    <row r="2029">
      <c r="A2029" s="66" t="s">
        <v>60</v>
      </c>
      <c r="B2029" s="66">
        <v>1.44879001E8</v>
      </c>
      <c r="C2029" s="66" t="s">
        <v>7935</v>
      </c>
      <c r="D2029" s="66" t="s">
        <v>112</v>
      </c>
      <c r="E2029" s="66" t="s">
        <v>7936</v>
      </c>
      <c r="F2029" s="66" t="s">
        <v>7937</v>
      </c>
      <c r="G2029" s="66">
        <v>2432.0</v>
      </c>
      <c r="H2029" s="66">
        <v>2.0041009E7</v>
      </c>
      <c r="I2029" s="66">
        <v>0.0</v>
      </c>
      <c r="J2029" s="66">
        <v>1.0</v>
      </c>
      <c r="K2029" s="67"/>
      <c r="L2029" s="67"/>
      <c r="M2029" s="68" t="s">
        <v>7938</v>
      </c>
      <c r="N2029" s="66">
        <v>235959.0</v>
      </c>
      <c r="O2029" s="66">
        <v>2.0041009E7</v>
      </c>
      <c r="P2029" s="67"/>
      <c r="Q2029" s="66">
        <v>162.0</v>
      </c>
      <c r="R2029" s="66">
        <v>2.0041009E7</v>
      </c>
      <c r="S2029" s="70">
        <v>1.0</v>
      </c>
      <c r="T2029" s="70">
        <v>0.0</v>
      </c>
      <c r="U2029" s="71" t="s">
        <v>2608</v>
      </c>
      <c r="V2029" s="71" t="s">
        <v>2609</v>
      </c>
      <c r="W2029" s="71" t="s">
        <v>49</v>
      </c>
      <c r="X2029" s="72"/>
      <c r="Y2029" s="65" t="s">
        <v>12</v>
      </c>
    </row>
    <row r="2030">
      <c r="A2030" s="66" t="s">
        <v>79</v>
      </c>
      <c r="B2030" s="66">
        <v>5.4418372E7</v>
      </c>
      <c r="C2030" s="66" t="s">
        <v>7939</v>
      </c>
      <c r="D2030" s="66" t="s">
        <v>112</v>
      </c>
      <c r="E2030" s="66" t="s">
        <v>7940</v>
      </c>
      <c r="F2030" s="66" t="s">
        <v>7941</v>
      </c>
      <c r="G2030" s="66">
        <v>62.0</v>
      </c>
      <c r="H2030" s="66">
        <v>2.0120111E7</v>
      </c>
      <c r="I2030" s="66">
        <v>0.0</v>
      </c>
      <c r="J2030" s="66">
        <v>3.0</v>
      </c>
      <c r="K2030" s="67"/>
      <c r="L2030" s="67"/>
      <c r="M2030" s="68" t="s">
        <v>7942</v>
      </c>
      <c r="N2030" s="66">
        <v>235959.0</v>
      </c>
      <c r="O2030" s="66">
        <v>2.0120111E7</v>
      </c>
      <c r="P2030" s="66" t="s">
        <v>7943</v>
      </c>
      <c r="Q2030" s="66">
        <v>3.0</v>
      </c>
      <c r="R2030" s="66">
        <v>2.0120111E7</v>
      </c>
      <c r="S2030" s="70">
        <v>1.0</v>
      </c>
      <c r="T2030" s="70">
        <v>0.0</v>
      </c>
      <c r="U2030" s="71" t="s">
        <v>2608</v>
      </c>
      <c r="V2030" s="71" t="s">
        <v>2609</v>
      </c>
      <c r="W2030" s="71" t="s">
        <v>49</v>
      </c>
      <c r="X2030" s="72"/>
      <c r="Y2030" s="65" t="s">
        <v>12</v>
      </c>
    </row>
    <row r="2031">
      <c r="A2031" s="68" t="s">
        <v>59</v>
      </c>
      <c r="B2031" s="66">
        <v>2.01101641E8</v>
      </c>
      <c r="C2031" s="66" t="s">
        <v>7944</v>
      </c>
      <c r="D2031" s="66" t="s">
        <v>106</v>
      </c>
      <c r="E2031" s="66" t="s">
        <v>801</v>
      </c>
      <c r="F2031" s="66" t="s">
        <v>7945</v>
      </c>
      <c r="G2031" s="66">
        <v>680.0</v>
      </c>
      <c r="H2031" s="66">
        <v>2.0181004E7</v>
      </c>
      <c r="I2031" s="66">
        <v>0.0</v>
      </c>
      <c r="J2031" s="66">
        <v>13.0</v>
      </c>
      <c r="K2031" s="67"/>
      <c r="L2031" s="67"/>
      <c r="M2031" s="68" t="s">
        <v>7946</v>
      </c>
      <c r="N2031" s="66">
        <v>235959.0</v>
      </c>
      <c r="O2031" s="66">
        <v>2.0181004E7</v>
      </c>
      <c r="P2031" s="66" t="s">
        <v>7947</v>
      </c>
      <c r="Q2031" s="66">
        <v>33.0</v>
      </c>
      <c r="R2031" s="66">
        <v>2.0181004E7</v>
      </c>
      <c r="S2031" s="70">
        <v>1.0</v>
      </c>
      <c r="T2031" s="70">
        <v>0.0</v>
      </c>
      <c r="U2031" s="71" t="s">
        <v>2608</v>
      </c>
      <c r="V2031" s="71" t="s">
        <v>2609</v>
      </c>
      <c r="W2031" s="71" t="s">
        <v>49</v>
      </c>
      <c r="X2031" s="72"/>
      <c r="Y2031" s="65" t="s">
        <v>12</v>
      </c>
    </row>
    <row r="2032">
      <c r="A2032" s="66" t="s">
        <v>60</v>
      </c>
      <c r="B2032" s="66">
        <v>4.44561778E8</v>
      </c>
      <c r="C2032" s="66" t="s">
        <v>804</v>
      </c>
      <c r="D2032" s="66" t="s">
        <v>106</v>
      </c>
      <c r="E2032" s="66" t="s">
        <v>805</v>
      </c>
      <c r="F2032" s="66" t="s">
        <v>7948</v>
      </c>
      <c r="G2032" s="66">
        <v>422.0</v>
      </c>
      <c r="H2032" s="66">
        <v>2.0190416E7</v>
      </c>
      <c r="I2032" s="66">
        <v>0.0</v>
      </c>
      <c r="J2032" s="66">
        <v>8.0</v>
      </c>
      <c r="K2032" s="67"/>
      <c r="L2032" s="67"/>
      <c r="M2032" s="66" t="s">
        <v>121</v>
      </c>
      <c r="N2032" s="66">
        <v>235959.0</v>
      </c>
      <c r="O2032" s="66">
        <v>2.0190416E7</v>
      </c>
      <c r="P2032" s="66"/>
      <c r="Q2032" s="66">
        <v>23.0</v>
      </c>
      <c r="R2032" s="66">
        <v>2.0190416E7</v>
      </c>
      <c r="S2032" s="70">
        <v>1.0</v>
      </c>
      <c r="T2032" s="70">
        <v>0.0</v>
      </c>
      <c r="U2032" s="71" t="s">
        <v>2608</v>
      </c>
      <c r="V2032" s="71" t="s">
        <v>2609</v>
      </c>
      <c r="W2032" s="71" t="s">
        <v>49</v>
      </c>
      <c r="X2032" s="72"/>
      <c r="Y2032" s="65" t="s">
        <v>12</v>
      </c>
    </row>
    <row r="2033">
      <c r="A2033" s="74" t="s">
        <v>24</v>
      </c>
      <c r="B2033" s="66">
        <v>4.1948137E7</v>
      </c>
      <c r="C2033" s="65" t="s">
        <v>810</v>
      </c>
      <c r="D2033" s="65" t="s">
        <v>106</v>
      </c>
      <c r="E2033" s="65" t="s">
        <v>811</v>
      </c>
      <c r="F2033" s="66" t="s">
        <v>812</v>
      </c>
      <c r="G2033" s="66">
        <v>788.0</v>
      </c>
      <c r="H2033" s="66">
        <v>2.0151017E7</v>
      </c>
      <c r="I2033" s="66">
        <v>0.0</v>
      </c>
      <c r="J2033" s="66">
        <v>11.0</v>
      </c>
      <c r="K2033" s="67"/>
      <c r="L2033" s="67"/>
      <c r="M2033" s="66" t="s">
        <v>121</v>
      </c>
      <c r="N2033" s="66">
        <v>235959.0</v>
      </c>
      <c r="O2033" s="66">
        <v>2.0151017E7</v>
      </c>
      <c r="P2033" s="67"/>
      <c r="Q2033" s="66">
        <v>51.0</v>
      </c>
      <c r="R2033" s="66">
        <v>2.0151017E7</v>
      </c>
      <c r="S2033" s="69">
        <v>1.0</v>
      </c>
      <c r="T2033" s="69">
        <v>0.0</v>
      </c>
      <c r="U2033" s="71" t="s">
        <v>2608</v>
      </c>
      <c r="V2033" s="71" t="s">
        <v>2609</v>
      </c>
      <c r="W2033" s="71" t="s">
        <v>49</v>
      </c>
      <c r="X2033" s="72"/>
      <c r="Y2033" s="65" t="s">
        <v>12</v>
      </c>
    </row>
    <row r="2034">
      <c r="A2034" s="66" t="s">
        <v>79</v>
      </c>
      <c r="B2034" s="66">
        <v>9.0532666E7</v>
      </c>
      <c r="C2034" s="66" t="s">
        <v>7949</v>
      </c>
      <c r="D2034" s="66" t="s">
        <v>106</v>
      </c>
      <c r="E2034" s="66" t="s">
        <v>7950</v>
      </c>
      <c r="F2034" s="66" t="s">
        <v>7951</v>
      </c>
      <c r="G2034" s="66">
        <v>388.0</v>
      </c>
      <c r="H2034" s="66">
        <v>2.0150413E7</v>
      </c>
      <c r="I2034" s="66">
        <v>0.0</v>
      </c>
      <c r="J2034" s="66">
        <v>5.0</v>
      </c>
      <c r="K2034" s="67"/>
      <c r="L2034" s="67"/>
      <c r="M2034" s="68" t="s">
        <v>7952</v>
      </c>
      <c r="N2034" s="66">
        <v>235959.0</v>
      </c>
      <c r="O2034" s="66">
        <v>2.0150413E7</v>
      </c>
      <c r="P2034" s="66" t="s">
        <v>7953</v>
      </c>
      <c r="Q2034" s="66">
        <v>17.0</v>
      </c>
      <c r="R2034" s="66">
        <v>2.0150413E7</v>
      </c>
      <c r="S2034" s="70">
        <v>1.0</v>
      </c>
      <c r="T2034" s="70">
        <v>0.0</v>
      </c>
      <c r="U2034" s="71" t="s">
        <v>2608</v>
      </c>
      <c r="V2034" s="71" t="s">
        <v>2609</v>
      </c>
      <c r="W2034" s="71" t="s">
        <v>49</v>
      </c>
      <c r="X2034" s="72"/>
      <c r="Y2034" s="65" t="s">
        <v>12</v>
      </c>
    </row>
    <row r="2035">
      <c r="A2035" s="74" t="s">
        <v>73</v>
      </c>
      <c r="B2035" s="66">
        <v>6093439.0</v>
      </c>
      <c r="C2035" s="65" t="s">
        <v>7954</v>
      </c>
      <c r="D2035" s="65" t="s">
        <v>106</v>
      </c>
      <c r="E2035" s="65" t="s">
        <v>7955</v>
      </c>
      <c r="F2035" s="66" t="s">
        <v>7956</v>
      </c>
      <c r="G2035" s="66">
        <v>943.0</v>
      </c>
      <c r="H2035" s="66">
        <v>2.009082E7</v>
      </c>
      <c r="I2035" s="66">
        <v>0.0</v>
      </c>
      <c r="J2035" s="66">
        <v>30.0</v>
      </c>
      <c r="K2035" s="67"/>
      <c r="L2035" s="67"/>
      <c r="M2035" s="68" t="s">
        <v>7957</v>
      </c>
      <c r="N2035" s="66">
        <v>235959.0</v>
      </c>
      <c r="O2035" s="66">
        <v>2.009082E7</v>
      </c>
      <c r="P2035" s="66" t="s">
        <v>7958</v>
      </c>
      <c r="Q2035" s="66">
        <v>54.0</v>
      </c>
      <c r="R2035" s="66">
        <v>2.009082E7</v>
      </c>
      <c r="S2035" s="70">
        <v>1.0</v>
      </c>
      <c r="T2035" s="70">
        <v>0.0</v>
      </c>
      <c r="U2035" s="71" t="s">
        <v>2608</v>
      </c>
      <c r="V2035" s="71" t="s">
        <v>2609</v>
      </c>
      <c r="W2035" s="71" t="s">
        <v>49</v>
      </c>
      <c r="X2035" s="72"/>
      <c r="Y2035" s="65" t="s">
        <v>12</v>
      </c>
    </row>
    <row r="2036">
      <c r="A2036" s="73" t="s">
        <v>62</v>
      </c>
      <c r="B2036" s="66">
        <v>1.8524157E7</v>
      </c>
      <c r="C2036" s="65" t="s">
        <v>7959</v>
      </c>
      <c r="D2036" s="65" t="s">
        <v>106</v>
      </c>
      <c r="E2036" s="65" t="s">
        <v>7960</v>
      </c>
      <c r="F2036" s="66" t="s">
        <v>7961</v>
      </c>
      <c r="G2036" s="66">
        <v>311.0</v>
      </c>
      <c r="H2036" s="66">
        <v>2.0131021E7</v>
      </c>
      <c r="I2036" s="66">
        <v>0.0</v>
      </c>
      <c r="J2036" s="66">
        <v>4.0</v>
      </c>
      <c r="K2036" s="67"/>
      <c r="L2036" s="67"/>
      <c r="M2036" s="66" t="s">
        <v>121</v>
      </c>
      <c r="N2036" s="66">
        <v>235959.0</v>
      </c>
      <c r="O2036" s="66">
        <v>2.0131021E7</v>
      </c>
      <c r="P2036" s="67"/>
      <c r="Q2036" s="66">
        <v>19.0</v>
      </c>
      <c r="R2036" s="66">
        <v>2.0131021E7</v>
      </c>
      <c r="S2036" s="70">
        <v>1.0</v>
      </c>
      <c r="T2036" s="70">
        <v>0.0</v>
      </c>
      <c r="U2036" s="71" t="s">
        <v>2608</v>
      </c>
      <c r="V2036" s="71" t="s">
        <v>2609</v>
      </c>
      <c r="W2036" s="71" t="s">
        <v>49</v>
      </c>
      <c r="X2036" s="72"/>
      <c r="Y2036" s="65" t="s">
        <v>12</v>
      </c>
    </row>
    <row r="2037">
      <c r="A2037" s="66" t="s">
        <v>60</v>
      </c>
      <c r="B2037" s="66">
        <v>4.4565901E8</v>
      </c>
      <c r="C2037" s="66" t="s">
        <v>7962</v>
      </c>
      <c r="D2037" s="66" t="s">
        <v>220</v>
      </c>
      <c r="E2037" s="66" t="s">
        <v>7963</v>
      </c>
      <c r="F2037" s="66" t="s">
        <v>7964</v>
      </c>
      <c r="G2037" s="66">
        <v>988.0</v>
      </c>
      <c r="H2037" s="66">
        <v>2.0190521E7</v>
      </c>
      <c r="I2037" s="66">
        <v>0.0</v>
      </c>
      <c r="J2037" s="66">
        <v>31.0</v>
      </c>
      <c r="K2037" s="67"/>
      <c r="L2037" s="67"/>
      <c r="M2037" s="66" t="s">
        <v>121</v>
      </c>
      <c r="N2037" s="66">
        <v>235959.0</v>
      </c>
      <c r="O2037" s="66">
        <v>2.0190521E7</v>
      </c>
      <c r="P2037" s="66"/>
      <c r="Q2037" s="66">
        <v>53.0</v>
      </c>
      <c r="R2037" s="66">
        <v>2.0190521E7</v>
      </c>
      <c r="S2037" s="70">
        <v>1.0</v>
      </c>
      <c r="T2037" s="70">
        <v>0.0</v>
      </c>
      <c r="U2037" s="71" t="s">
        <v>2608</v>
      </c>
      <c r="V2037" s="71" t="s">
        <v>2609</v>
      </c>
      <c r="W2037" s="71" t="s">
        <v>49</v>
      </c>
      <c r="X2037" s="72"/>
      <c r="Y2037" s="65" t="s">
        <v>12</v>
      </c>
    </row>
    <row r="2038">
      <c r="A2038" s="68" t="s">
        <v>24</v>
      </c>
      <c r="B2038" s="66">
        <v>3915421.0</v>
      </c>
      <c r="C2038" s="66" t="s">
        <v>7965</v>
      </c>
      <c r="D2038" s="66" t="s">
        <v>112</v>
      </c>
      <c r="E2038" s="66" t="s">
        <v>7966</v>
      </c>
      <c r="F2038" s="66" t="s">
        <v>7967</v>
      </c>
      <c r="G2038" s="66">
        <v>942.0</v>
      </c>
      <c r="H2038" s="66">
        <v>2.0081114E7</v>
      </c>
      <c r="I2038" s="66">
        <v>0.0</v>
      </c>
      <c r="J2038" s="66">
        <v>14.0</v>
      </c>
      <c r="K2038" s="67"/>
      <c r="L2038" s="67"/>
      <c r="M2038" s="68" t="s">
        <v>7968</v>
      </c>
      <c r="N2038" s="66">
        <v>235959.0</v>
      </c>
      <c r="O2038" s="66">
        <v>2.0081114E7</v>
      </c>
      <c r="P2038" s="66" t="s">
        <v>417</v>
      </c>
      <c r="Q2038" s="66">
        <v>35.0</v>
      </c>
      <c r="R2038" s="66">
        <v>2.0081114E7</v>
      </c>
      <c r="S2038" s="70">
        <v>1.0</v>
      </c>
      <c r="T2038" s="70">
        <v>0.0</v>
      </c>
      <c r="U2038" s="71" t="s">
        <v>2608</v>
      </c>
      <c r="V2038" s="71" t="s">
        <v>2609</v>
      </c>
      <c r="W2038" s="71" t="s">
        <v>49</v>
      </c>
      <c r="X2038" s="72"/>
      <c r="Y2038" s="65" t="s">
        <v>12</v>
      </c>
    </row>
    <row r="2039">
      <c r="A2039" s="73" t="s">
        <v>60</v>
      </c>
      <c r="B2039" s="66">
        <v>2.45640214E8</v>
      </c>
      <c r="C2039" s="65" t="s">
        <v>7969</v>
      </c>
      <c r="D2039" s="65" t="s">
        <v>112</v>
      </c>
      <c r="E2039" s="65" t="s">
        <v>7970</v>
      </c>
      <c r="F2039" s="66" t="s">
        <v>7971</v>
      </c>
      <c r="G2039" s="66">
        <v>491.0</v>
      </c>
      <c r="H2039" s="66">
        <v>2.0080714E7</v>
      </c>
      <c r="I2039" s="66">
        <v>0.0</v>
      </c>
      <c r="J2039" s="66">
        <v>1.0</v>
      </c>
      <c r="K2039" s="67"/>
      <c r="L2039" s="67"/>
      <c r="M2039" s="68" t="s">
        <v>7972</v>
      </c>
      <c r="N2039" s="66">
        <v>235959.0</v>
      </c>
      <c r="O2039" s="66">
        <v>2.0080714E7</v>
      </c>
      <c r="P2039" s="67"/>
      <c r="Q2039" s="66">
        <v>26.0</v>
      </c>
      <c r="R2039" s="66">
        <v>2.0080714E7</v>
      </c>
      <c r="S2039" s="70">
        <v>1.0</v>
      </c>
      <c r="T2039" s="70">
        <v>0.0</v>
      </c>
      <c r="U2039" s="71" t="s">
        <v>2608</v>
      </c>
      <c r="V2039" s="71" t="s">
        <v>2609</v>
      </c>
      <c r="W2039" s="71" t="s">
        <v>49</v>
      </c>
      <c r="X2039" s="72"/>
      <c r="Y2039" s="65" t="s">
        <v>12</v>
      </c>
    </row>
    <row r="2040">
      <c r="A2040" s="66" t="s">
        <v>63</v>
      </c>
      <c r="B2040" s="66">
        <v>3.3611499E7</v>
      </c>
      <c r="C2040" s="66" t="s">
        <v>7973</v>
      </c>
      <c r="D2040" s="66" t="s">
        <v>123</v>
      </c>
      <c r="E2040" s="66" t="s">
        <v>7974</v>
      </c>
      <c r="F2040" s="66" t="s">
        <v>7975</v>
      </c>
      <c r="G2040" s="66">
        <v>368.0</v>
      </c>
      <c r="H2040" s="66">
        <v>2.0160309E7</v>
      </c>
      <c r="I2040" s="66">
        <v>0.0</v>
      </c>
      <c r="J2040" s="66">
        <v>6.0</v>
      </c>
      <c r="K2040" s="67"/>
      <c r="L2040" s="67"/>
      <c r="M2040" s="68" t="s">
        <v>7976</v>
      </c>
      <c r="N2040" s="66">
        <v>235959.0</v>
      </c>
      <c r="O2040" s="66">
        <v>2.0160309E7</v>
      </c>
      <c r="P2040" s="66" t="s">
        <v>7977</v>
      </c>
      <c r="Q2040" s="66">
        <v>26.0</v>
      </c>
      <c r="R2040" s="66">
        <v>2.0160309E7</v>
      </c>
      <c r="S2040" s="70">
        <v>1.0</v>
      </c>
      <c r="T2040" s="70">
        <v>0.0</v>
      </c>
      <c r="U2040" s="71" t="s">
        <v>2608</v>
      </c>
      <c r="V2040" s="71" t="s">
        <v>2609</v>
      </c>
      <c r="W2040" s="71" t="s">
        <v>49</v>
      </c>
      <c r="X2040" s="72"/>
      <c r="Y2040" s="65" t="s">
        <v>12</v>
      </c>
    </row>
    <row r="2041">
      <c r="A2041" s="68" t="s">
        <v>59</v>
      </c>
      <c r="B2041" s="66">
        <v>1.53395479E8</v>
      </c>
      <c r="C2041" s="66" t="s">
        <v>7978</v>
      </c>
      <c r="D2041" s="66" t="s">
        <v>220</v>
      </c>
      <c r="E2041" s="66" t="s">
        <v>7979</v>
      </c>
      <c r="F2041" s="66" t="s">
        <v>7980</v>
      </c>
      <c r="G2041" s="66">
        <v>379.0</v>
      </c>
      <c r="H2041" s="66">
        <v>2.0150511E7</v>
      </c>
      <c r="I2041" s="66">
        <v>0.0</v>
      </c>
      <c r="J2041" s="66">
        <v>2.0</v>
      </c>
      <c r="K2041" s="67"/>
      <c r="L2041" s="67"/>
      <c r="M2041" s="68" t="s">
        <v>7981</v>
      </c>
      <c r="N2041" s="66">
        <v>235959.0</v>
      </c>
      <c r="O2041" s="66">
        <v>2.0150511E7</v>
      </c>
      <c r="P2041" s="66"/>
      <c r="Q2041" s="66">
        <v>21.0</v>
      </c>
      <c r="R2041" s="66">
        <v>2.0150511E7</v>
      </c>
      <c r="S2041" s="70">
        <v>1.0</v>
      </c>
      <c r="T2041" s="70">
        <v>0.0</v>
      </c>
      <c r="U2041" s="71" t="s">
        <v>2608</v>
      </c>
      <c r="V2041" s="71" t="s">
        <v>2609</v>
      </c>
      <c r="W2041" s="71" t="s">
        <v>49</v>
      </c>
      <c r="X2041" s="72"/>
      <c r="Y2041" s="65" t="s">
        <v>12</v>
      </c>
    </row>
    <row r="2042">
      <c r="A2042" s="68" t="s">
        <v>73</v>
      </c>
      <c r="B2042" s="66">
        <v>2.2794036E7</v>
      </c>
      <c r="C2042" s="66" t="s">
        <v>7982</v>
      </c>
      <c r="D2042" s="66" t="s">
        <v>215</v>
      </c>
      <c r="E2042" s="66" t="s">
        <v>7983</v>
      </c>
      <c r="F2042" s="66" t="s">
        <v>7984</v>
      </c>
      <c r="G2042" s="66">
        <v>919.0</v>
      </c>
      <c r="H2042" s="66">
        <v>2.0181101E7</v>
      </c>
      <c r="I2042" s="66">
        <v>0.0</v>
      </c>
      <c r="J2042" s="66">
        <v>17.0</v>
      </c>
      <c r="K2042" s="67"/>
      <c r="L2042" s="67"/>
      <c r="M2042" s="68" t="s">
        <v>7985</v>
      </c>
      <c r="N2042" s="66">
        <v>235959.0</v>
      </c>
      <c r="O2042" s="66">
        <v>2.0181101E7</v>
      </c>
      <c r="P2042" s="66" t="s">
        <v>7986</v>
      </c>
      <c r="Q2042" s="66">
        <v>35.0</v>
      </c>
      <c r="R2042" s="66">
        <v>2.0181101E7</v>
      </c>
      <c r="S2042" s="70">
        <v>1.0</v>
      </c>
      <c r="T2042" s="70">
        <v>0.0</v>
      </c>
      <c r="U2042" s="71" t="s">
        <v>2608</v>
      </c>
      <c r="V2042" s="71" t="s">
        <v>2609</v>
      </c>
      <c r="W2042" s="71" t="s">
        <v>49</v>
      </c>
      <c r="X2042" s="71"/>
      <c r="Y2042" s="65" t="s">
        <v>12</v>
      </c>
    </row>
    <row r="2043">
      <c r="A2043" s="68" t="s">
        <v>24</v>
      </c>
      <c r="B2043" s="66">
        <v>3.021669E7</v>
      </c>
      <c r="C2043" s="66" t="s">
        <v>7987</v>
      </c>
      <c r="D2043" s="66" t="s">
        <v>2119</v>
      </c>
      <c r="E2043" s="66" t="s">
        <v>7988</v>
      </c>
      <c r="F2043" s="66" t="s">
        <v>7989</v>
      </c>
      <c r="G2043" s="66">
        <v>282.0</v>
      </c>
      <c r="H2043" s="66">
        <v>2.0131206E7</v>
      </c>
      <c r="I2043" s="66">
        <v>0.0</v>
      </c>
      <c r="J2043" s="66">
        <v>2.0</v>
      </c>
      <c r="K2043" s="67"/>
      <c r="L2043" s="67"/>
      <c r="M2043" s="68" t="s">
        <v>7990</v>
      </c>
      <c r="N2043" s="66">
        <v>235959.0</v>
      </c>
      <c r="O2043" s="66">
        <v>2.0131206E7</v>
      </c>
      <c r="P2043" s="66" t="s">
        <v>4919</v>
      </c>
      <c r="Q2043" s="66">
        <v>16.0</v>
      </c>
      <c r="R2043" s="66">
        <v>2.0131206E7</v>
      </c>
      <c r="S2043" s="69">
        <v>1.0</v>
      </c>
      <c r="T2043" s="69">
        <v>1.0</v>
      </c>
      <c r="U2043" s="71" t="s">
        <v>2608</v>
      </c>
      <c r="V2043" s="71" t="s">
        <v>2609</v>
      </c>
      <c r="W2043" s="71" t="s">
        <v>51</v>
      </c>
      <c r="X2043" s="71"/>
      <c r="Y2043" s="65" t="s">
        <v>22</v>
      </c>
    </row>
    <row r="2044">
      <c r="A2044" s="68" t="s">
        <v>24</v>
      </c>
      <c r="B2044" s="66">
        <v>6.0772817E7</v>
      </c>
      <c r="C2044" s="66" t="s">
        <v>7991</v>
      </c>
      <c r="D2044" s="66" t="s">
        <v>106</v>
      </c>
      <c r="E2044" s="66" t="s">
        <v>7992</v>
      </c>
      <c r="F2044" s="66" t="s">
        <v>7993</v>
      </c>
      <c r="G2044" s="66">
        <v>916.0</v>
      </c>
      <c r="H2044" s="66">
        <v>2.0190108E7</v>
      </c>
      <c r="I2044" s="66">
        <v>0.0</v>
      </c>
      <c r="J2044" s="66">
        <v>19.0</v>
      </c>
      <c r="K2044" s="67"/>
      <c r="L2044" s="67"/>
      <c r="M2044" s="68" t="s">
        <v>7994</v>
      </c>
      <c r="N2044" s="66">
        <v>235959.0</v>
      </c>
      <c r="O2044" s="66">
        <v>2.0190108E7</v>
      </c>
      <c r="P2044" s="66" t="s">
        <v>853</v>
      </c>
      <c r="Q2044" s="66">
        <v>70.0</v>
      </c>
      <c r="R2044" s="66">
        <v>2.0190108E7</v>
      </c>
      <c r="S2044" s="69">
        <v>1.0</v>
      </c>
      <c r="T2044" s="69">
        <v>0.0</v>
      </c>
      <c r="U2044" s="71" t="s">
        <v>2608</v>
      </c>
      <c r="V2044" s="71" t="s">
        <v>2609</v>
      </c>
      <c r="W2044" s="71" t="s">
        <v>49</v>
      </c>
      <c r="X2044" s="72"/>
      <c r="Y2044" s="65" t="s">
        <v>12</v>
      </c>
    </row>
    <row r="2045">
      <c r="A2045" s="68" t="s">
        <v>59</v>
      </c>
      <c r="B2045" s="66">
        <v>1.4095888E8</v>
      </c>
      <c r="C2045" s="66" t="s">
        <v>7995</v>
      </c>
      <c r="D2045" s="66" t="s">
        <v>112</v>
      </c>
      <c r="E2045" s="66" t="s">
        <v>815</v>
      </c>
      <c r="F2045" s="66" t="s">
        <v>7996</v>
      </c>
      <c r="G2045" s="66">
        <v>606.0</v>
      </c>
      <c r="H2045" s="66">
        <v>2.0140525E7</v>
      </c>
      <c r="I2045" s="66">
        <v>0.0</v>
      </c>
      <c r="J2045" s="66">
        <v>1.0</v>
      </c>
      <c r="K2045" s="67"/>
      <c r="L2045" s="67"/>
      <c r="M2045" s="68" t="s">
        <v>7997</v>
      </c>
      <c r="N2045" s="66">
        <v>235959.0</v>
      </c>
      <c r="O2045" s="66">
        <v>2.0140525E7</v>
      </c>
      <c r="P2045" s="66"/>
      <c r="Q2045" s="66">
        <v>39.0</v>
      </c>
      <c r="R2045" s="66">
        <v>2.0140525E7</v>
      </c>
      <c r="S2045" s="70">
        <v>1.0</v>
      </c>
      <c r="T2045" s="70">
        <v>0.0</v>
      </c>
      <c r="U2045" s="71" t="s">
        <v>2608</v>
      </c>
      <c r="V2045" s="71" t="s">
        <v>2609</v>
      </c>
      <c r="W2045" s="71" t="s">
        <v>49</v>
      </c>
      <c r="X2045" s="72"/>
      <c r="Y2045" s="65" t="s">
        <v>12</v>
      </c>
    </row>
    <row r="2046">
      <c r="A2046" s="66" t="s">
        <v>60</v>
      </c>
      <c r="B2046" s="66">
        <v>1.6839131E7</v>
      </c>
      <c r="C2046" s="66" t="s">
        <v>7998</v>
      </c>
      <c r="D2046" s="66" t="s">
        <v>123</v>
      </c>
      <c r="E2046" s="66" t="s">
        <v>7999</v>
      </c>
      <c r="F2046" s="66" t="s">
        <v>8000</v>
      </c>
      <c r="G2046" s="66">
        <v>841.0</v>
      </c>
      <c r="H2046" s="66">
        <v>2.0000504E7</v>
      </c>
      <c r="I2046" s="66">
        <v>0.0</v>
      </c>
      <c r="J2046" s="66">
        <v>1.0</v>
      </c>
      <c r="K2046" s="67"/>
      <c r="L2046" s="67"/>
      <c r="M2046" s="68" t="s">
        <v>8001</v>
      </c>
      <c r="N2046" s="66">
        <v>235959.0</v>
      </c>
      <c r="O2046" s="66">
        <v>2.0000504E7</v>
      </c>
      <c r="P2046" s="67"/>
      <c r="Q2046" s="66">
        <v>41.0</v>
      </c>
      <c r="R2046" s="66">
        <v>2.0000504E7</v>
      </c>
      <c r="S2046" s="70">
        <v>1.0</v>
      </c>
      <c r="T2046" s="70">
        <v>0.0</v>
      </c>
      <c r="U2046" s="71" t="s">
        <v>2608</v>
      </c>
      <c r="V2046" s="71" t="s">
        <v>2609</v>
      </c>
      <c r="W2046" s="71" t="s">
        <v>49</v>
      </c>
      <c r="X2046" s="72"/>
      <c r="Y2046" s="65" t="s">
        <v>12</v>
      </c>
    </row>
    <row r="2047">
      <c r="A2047" s="68" t="s">
        <v>59</v>
      </c>
      <c r="B2047" s="66">
        <v>8.3829247E7</v>
      </c>
      <c r="C2047" s="66" t="s">
        <v>8002</v>
      </c>
      <c r="D2047" s="66" t="s">
        <v>123</v>
      </c>
      <c r="E2047" s="66" t="s">
        <v>8003</v>
      </c>
      <c r="F2047" s="66" t="s">
        <v>8004</v>
      </c>
      <c r="G2047" s="66">
        <v>185.0</v>
      </c>
      <c r="H2047" s="66">
        <v>2.0081128E7</v>
      </c>
      <c r="I2047" s="66">
        <v>0.0</v>
      </c>
      <c r="J2047" s="66">
        <v>2.0</v>
      </c>
      <c r="K2047" s="67"/>
      <c r="L2047" s="67"/>
      <c r="M2047" s="68" t="s">
        <v>8005</v>
      </c>
      <c r="N2047" s="66">
        <v>235959.0</v>
      </c>
      <c r="O2047" s="66">
        <v>2.0081128E7</v>
      </c>
      <c r="P2047" s="67"/>
      <c r="Q2047" s="66">
        <v>8.0</v>
      </c>
      <c r="R2047" s="66">
        <v>2.0081128E7</v>
      </c>
      <c r="S2047" s="70">
        <v>1.0</v>
      </c>
      <c r="T2047" s="70">
        <v>0.0</v>
      </c>
      <c r="U2047" s="71" t="s">
        <v>2608</v>
      </c>
      <c r="V2047" s="71" t="s">
        <v>2609</v>
      </c>
      <c r="W2047" s="71" t="s">
        <v>49</v>
      </c>
      <c r="X2047" s="72"/>
      <c r="Y2047" s="65" t="s">
        <v>12</v>
      </c>
    </row>
    <row r="2048">
      <c r="A2048" s="68" t="s">
        <v>59</v>
      </c>
      <c r="B2048" s="66">
        <v>8.3791006E7</v>
      </c>
      <c r="C2048" s="66" t="s">
        <v>818</v>
      </c>
      <c r="D2048" s="66" t="s">
        <v>123</v>
      </c>
      <c r="E2048" s="66" t="s">
        <v>819</v>
      </c>
      <c r="F2048" s="66" t="s">
        <v>8006</v>
      </c>
      <c r="G2048" s="66">
        <v>110.0</v>
      </c>
      <c r="H2048" s="66">
        <v>2.0081121E7</v>
      </c>
      <c r="I2048" s="66">
        <v>0.0</v>
      </c>
      <c r="J2048" s="66">
        <v>1.0</v>
      </c>
      <c r="K2048" s="67"/>
      <c r="L2048" s="67"/>
      <c r="M2048" s="68" t="s">
        <v>8007</v>
      </c>
      <c r="N2048" s="66">
        <v>235959.0</v>
      </c>
      <c r="O2048" s="66">
        <v>2.0081121E7</v>
      </c>
      <c r="P2048" s="66"/>
      <c r="Q2048" s="66">
        <v>4.0</v>
      </c>
      <c r="R2048" s="66">
        <v>2.0081121E7</v>
      </c>
      <c r="S2048" s="70">
        <v>1.0</v>
      </c>
      <c r="T2048" s="70">
        <v>0.0</v>
      </c>
      <c r="U2048" s="71" t="s">
        <v>2608</v>
      </c>
      <c r="V2048" s="71" t="s">
        <v>2609</v>
      </c>
      <c r="W2048" s="71" t="s">
        <v>49</v>
      </c>
      <c r="X2048" s="72"/>
      <c r="Y2048" s="65" t="s">
        <v>12</v>
      </c>
    </row>
    <row r="2049">
      <c r="A2049" s="68" t="s">
        <v>24</v>
      </c>
      <c r="B2049" s="66">
        <v>4078030.0</v>
      </c>
      <c r="C2049" s="66" t="s">
        <v>8008</v>
      </c>
      <c r="D2049" s="66" t="s">
        <v>123</v>
      </c>
      <c r="E2049" s="66" t="s">
        <v>8009</v>
      </c>
      <c r="F2049" s="66" t="s">
        <v>8010</v>
      </c>
      <c r="G2049" s="66">
        <v>252.0</v>
      </c>
      <c r="H2049" s="66">
        <v>2.0081114E7</v>
      </c>
      <c r="I2049" s="66">
        <v>0.0</v>
      </c>
      <c r="J2049" s="66">
        <v>8.0</v>
      </c>
      <c r="K2049" s="67"/>
      <c r="L2049" s="67"/>
      <c r="M2049" s="68" t="s">
        <v>8011</v>
      </c>
      <c r="N2049" s="66">
        <v>235959.0</v>
      </c>
      <c r="O2049" s="66">
        <v>2.0081114E7</v>
      </c>
      <c r="P2049" s="66" t="s">
        <v>417</v>
      </c>
      <c r="Q2049" s="66">
        <v>13.0</v>
      </c>
      <c r="R2049" s="66">
        <v>2.0081114E7</v>
      </c>
      <c r="S2049" s="70">
        <v>1.0</v>
      </c>
      <c r="T2049" s="70">
        <v>0.0</v>
      </c>
      <c r="U2049" s="71" t="s">
        <v>2608</v>
      </c>
      <c r="V2049" s="71" t="s">
        <v>2609</v>
      </c>
      <c r="W2049" s="71" t="s">
        <v>49</v>
      </c>
      <c r="X2049" s="72"/>
      <c r="Y2049" s="65" t="s">
        <v>12</v>
      </c>
    </row>
    <row r="2050">
      <c r="A2050" s="73" t="s">
        <v>30</v>
      </c>
      <c r="B2050" s="66">
        <v>1731052.0</v>
      </c>
      <c r="C2050" s="65" t="s">
        <v>8012</v>
      </c>
      <c r="D2050" s="65" t="s">
        <v>123</v>
      </c>
      <c r="E2050" s="65" t="s">
        <v>8009</v>
      </c>
      <c r="F2050" s="66" t="s">
        <v>8013</v>
      </c>
      <c r="G2050" s="66">
        <v>4550.0</v>
      </c>
      <c r="H2050" s="66">
        <v>2.0081117E7</v>
      </c>
      <c r="I2050" s="66">
        <v>0.0</v>
      </c>
      <c r="J2050" s="66">
        <v>24.0</v>
      </c>
      <c r="K2050" s="67"/>
      <c r="L2050" s="67"/>
      <c r="M2050" s="68" t="s">
        <v>8014</v>
      </c>
      <c r="N2050" s="66">
        <v>235959.0</v>
      </c>
      <c r="O2050" s="66">
        <v>2.0081117E7</v>
      </c>
      <c r="P2050" s="66"/>
      <c r="Q2050" s="66">
        <v>242.0</v>
      </c>
      <c r="R2050" s="66">
        <v>2.0081117E7</v>
      </c>
      <c r="S2050" s="70">
        <v>1.0</v>
      </c>
      <c r="T2050" s="70">
        <v>0.0</v>
      </c>
      <c r="U2050" s="71" t="s">
        <v>2608</v>
      </c>
      <c r="V2050" s="71" t="s">
        <v>2609</v>
      </c>
      <c r="W2050" s="71" t="s">
        <v>49</v>
      </c>
      <c r="X2050" s="72"/>
      <c r="Y2050" s="65" t="s">
        <v>12</v>
      </c>
    </row>
    <row r="2051">
      <c r="A2051" s="74" t="s">
        <v>24</v>
      </c>
      <c r="B2051" s="66">
        <v>4.2619069E7</v>
      </c>
      <c r="C2051" s="65" t="s">
        <v>8015</v>
      </c>
      <c r="D2051" s="65" t="s">
        <v>106</v>
      </c>
      <c r="E2051" s="65" t="s">
        <v>8016</v>
      </c>
      <c r="F2051" s="66" t="s">
        <v>8017</v>
      </c>
      <c r="G2051" s="66">
        <v>121.0</v>
      </c>
      <c r="H2051" s="66">
        <v>2.0151119E7</v>
      </c>
      <c r="I2051" s="66">
        <v>0.0</v>
      </c>
      <c r="J2051" s="66">
        <v>1.0</v>
      </c>
      <c r="K2051" s="67"/>
      <c r="L2051" s="67"/>
      <c r="M2051" s="66" t="s">
        <v>121</v>
      </c>
      <c r="N2051" s="66">
        <v>235959.0</v>
      </c>
      <c r="O2051" s="66">
        <v>2.0151119E7</v>
      </c>
      <c r="P2051" s="66"/>
      <c r="Q2051" s="66">
        <v>8.0</v>
      </c>
      <c r="R2051" s="66">
        <v>2.0151119E7</v>
      </c>
      <c r="S2051" s="70">
        <v>1.0</v>
      </c>
      <c r="T2051" s="70">
        <v>0.0</v>
      </c>
      <c r="U2051" s="71" t="s">
        <v>2608</v>
      </c>
      <c r="V2051" s="71" t="s">
        <v>2609</v>
      </c>
      <c r="W2051" s="71" t="s">
        <v>50</v>
      </c>
      <c r="X2051" s="72"/>
      <c r="Y2051" s="65" t="s">
        <v>14</v>
      </c>
    </row>
    <row r="2052">
      <c r="A2052" s="66" t="s">
        <v>60</v>
      </c>
      <c r="B2052" s="66">
        <v>2.10402214E8</v>
      </c>
      <c r="C2052" s="66" t="s">
        <v>8018</v>
      </c>
      <c r="D2052" s="66" t="s">
        <v>106</v>
      </c>
      <c r="E2052" s="66" t="s">
        <v>8019</v>
      </c>
      <c r="F2052" s="66" t="s">
        <v>8020</v>
      </c>
      <c r="G2052" s="66">
        <v>852.0</v>
      </c>
      <c r="H2052" s="66">
        <v>2.0070217E7</v>
      </c>
      <c r="I2052" s="66">
        <v>0.0</v>
      </c>
      <c r="J2052" s="66">
        <v>1.0</v>
      </c>
      <c r="K2052" s="67"/>
      <c r="L2052" s="67"/>
      <c r="M2052" s="68" t="s">
        <v>8021</v>
      </c>
      <c r="N2052" s="66">
        <v>235959.0</v>
      </c>
      <c r="O2052" s="66">
        <v>2.0070217E7</v>
      </c>
      <c r="P2052" s="67"/>
      <c r="Q2052" s="66">
        <v>57.0</v>
      </c>
      <c r="R2052" s="66">
        <v>2.0070217E7</v>
      </c>
      <c r="S2052" s="70">
        <v>1.0</v>
      </c>
      <c r="T2052" s="70">
        <v>0.0</v>
      </c>
      <c r="U2052" s="71" t="s">
        <v>2608</v>
      </c>
      <c r="V2052" s="71" t="s">
        <v>2609</v>
      </c>
      <c r="W2052" s="71" t="s">
        <v>50</v>
      </c>
      <c r="X2052" s="72"/>
      <c r="Y2052" s="65" t="s">
        <v>14</v>
      </c>
    </row>
    <row r="2053">
      <c r="A2053" s="68" t="s">
        <v>59</v>
      </c>
      <c r="B2053" s="66">
        <v>2.8887637E7</v>
      </c>
      <c r="C2053" s="66" t="s">
        <v>8022</v>
      </c>
      <c r="D2053" s="66" t="s">
        <v>123</v>
      </c>
      <c r="E2053" s="66" t="s">
        <v>8023</v>
      </c>
      <c r="F2053" s="66" t="s">
        <v>8024</v>
      </c>
      <c r="G2053" s="66">
        <v>292.0</v>
      </c>
      <c r="H2053" s="66">
        <v>2.0010926E7</v>
      </c>
      <c r="I2053" s="66">
        <v>0.0</v>
      </c>
      <c r="J2053" s="66">
        <v>1.0</v>
      </c>
      <c r="K2053" s="67"/>
      <c r="L2053" s="67"/>
      <c r="M2053" s="68" t="s">
        <v>8025</v>
      </c>
      <c r="N2053" s="66">
        <v>235959.0</v>
      </c>
      <c r="O2053" s="66">
        <v>2.0010926E7</v>
      </c>
      <c r="P2053" s="66"/>
      <c r="Q2053" s="66">
        <v>13.0</v>
      </c>
      <c r="R2053" s="66">
        <v>2.0010926E7</v>
      </c>
      <c r="S2053" s="70">
        <v>1.0</v>
      </c>
      <c r="T2053" s="70">
        <v>0.0</v>
      </c>
      <c r="U2053" s="71" t="s">
        <v>2608</v>
      </c>
      <c r="V2053" s="71" t="s">
        <v>2609</v>
      </c>
      <c r="W2053" s="71" t="s">
        <v>50</v>
      </c>
      <c r="X2053" s="72"/>
      <c r="Y2053" s="65" t="s">
        <v>14</v>
      </c>
    </row>
    <row r="2054">
      <c r="A2054" s="66" t="s">
        <v>60</v>
      </c>
      <c r="B2054" s="66">
        <v>5.906843E7</v>
      </c>
      <c r="C2054" s="66" t="s">
        <v>8026</v>
      </c>
      <c r="D2054" s="66" t="s">
        <v>123</v>
      </c>
      <c r="E2054" s="66" t="s">
        <v>8027</v>
      </c>
      <c r="F2054" s="66" t="s">
        <v>8028</v>
      </c>
      <c r="G2054" s="66">
        <v>620.0</v>
      </c>
      <c r="H2054" s="66">
        <v>2.0010928E7</v>
      </c>
      <c r="I2054" s="66">
        <v>0.0</v>
      </c>
      <c r="J2054" s="66">
        <v>1.0</v>
      </c>
      <c r="K2054" s="67"/>
      <c r="L2054" s="67"/>
      <c r="M2054" s="68" t="s">
        <v>8029</v>
      </c>
      <c r="N2054" s="66">
        <v>235959.0</v>
      </c>
      <c r="O2054" s="66">
        <v>2.0010928E7</v>
      </c>
      <c r="P2054" s="67"/>
      <c r="Q2054" s="66">
        <v>24.0</v>
      </c>
      <c r="R2054" s="66">
        <v>2.0010928E7</v>
      </c>
      <c r="S2054" s="70">
        <v>1.0</v>
      </c>
      <c r="T2054" s="70">
        <v>0.0</v>
      </c>
      <c r="U2054" s="71" t="s">
        <v>2608</v>
      </c>
      <c r="V2054" s="71" t="s">
        <v>2609</v>
      </c>
      <c r="W2054" s="71" t="s">
        <v>50</v>
      </c>
      <c r="X2054" s="72"/>
      <c r="Y2054" s="65" t="s">
        <v>14</v>
      </c>
    </row>
    <row r="2055">
      <c r="A2055" s="73" t="s">
        <v>58</v>
      </c>
      <c r="B2055" s="66">
        <v>2381642.0</v>
      </c>
      <c r="C2055" s="65" t="s">
        <v>8030</v>
      </c>
      <c r="D2055" s="65" t="s">
        <v>112</v>
      </c>
      <c r="E2055" s="65" t="s">
        <v>8031</v>
      </c>
      <c r="F2055" s="66" t="s">
        <v>8032</v>
      </c>
      <c r="G2055" s="66">
        <v>1865.0</v>
      </c>
      <c r="H2055" s="66">
        <v>2.0190908E7</v>
      </c>
      <c r="I2055" s="66">
        <v>0.0</v>
      </c>
      <c r="J2055" s="66">
        <v>22.0</v>
      </c>
      <c r="K2055" s="67"/>
      <c r="L2055" s="67"/>
      <c r="M2055" s="68" t="s">
        <v>8033</v>
      </c>
      <c r="N2055" s="66">
        <v>235959.0</v>
      </c>
      <c r="O2055" s="66">
        <v>2.0190908E7</v>
      </c>
      <c r="P2055" s="66"/>
      <c r="Q2055" s="66">
        <v>93.0</v>
      </c>
      <c r="R2055" s="66">
        <v>2.0190908E7</v>
      </c>
      <c r="S2055" s="70">
        <v>1.0</v>
      </c>
      <c r="T2055" s="70">
        <v>0.0</v>
      </c>
      <c r="U2055" s="71" t="s">
        <v>2608</v>
      </c>
      <c r="V2055" s="71" t="s">
        <v>2609</v>
      </c>
      <c r="W2055" s="71" t="s">
        <v>49</v>
      </c>
      <c r="X2055" s="72"/>
      <c r="Y2055" s="65" t="s">
        <v>12</v>
      </c>
    </row>
    <row r="2056">
      <c r="A2056" s="66" t="s">
        <v>60</v>
      </c>
      <c r="B2056" s="66">
        <v>1.52652195E8</v>
      </c>
      <c r="C2056" s="66" t="s">
        <v>8034</v>
      </c>
      <c r="D2056" s="66" t="s">
        <v>123</v>
      </c>
      <c r="E2056" s="66" t="s">
        <v>8035</v>
      </c>
      <c r="F2056" s="66" t="s">
        <v>8036</v>
      </c>
      <c r="G2056" s="66">
        <v>204.0</v>
      </c>
      <c r="H2056" s="66">
        <v>2.0050124E7</v>
      </c>
      <c r="I2056" s="66">
        <v>0.0</v>
      </c>
      <c r="J2056" s="66">
        <v>1.0</v>
      </c>
      <c r="K2056" s="67"/>
      <c r="L2056" s="67"/>
      <c r="M2056" s="68" t="s">
        <v>8037</v>
      </c>
      <c r="N2056" s="66">
        <v>235959.0</v>
      </c>
      <c r="O2056" s="66">
        <v>2.0050124E7</v>
      </c>
      <c r="P2056" s="66"/>
      <c r="Q2056" s="66">
        <v>13.0</v>
      </c>
      <c r="R2056" s="66">
        <v>2.0050124E7</v>
      </c>
      <c r="S2056" s="70">
        <v>1.0</v>
      </c>
      <c r="T2056" s="70">
        <v>0.0</v>
      </c>
      <c r="U2056" s="71" t="s">
        <v>2608</v>
      </c>
      <c r="V2056" s="71" t="s">
        <v>2609</v>
      </c>
      <c r="W2056" s="71" t="s">
        <v>49</v>
      </c>
      <c r="X2056" s="72"/>
      <c r="Y2056" s="65" t="s">
        <v>12</v>
      </c>
    </row>
    <row r="2057">
      <c r="A2057" s="66" t="s">
        <v>62</v>
      </c>
      <c r="B2057" s="66">
        <v>6607383.0</v>
      </c>
      <c r="C2057" s="66" t="s">
        <v>8038</v>
      </c>
      <c r="D2057" s="66" t="s">
        <v>3133</v>
      </c>
      <c r="E2057" s="66" t="s">
        <v>8039</v>
      </c>
      <c r="F2057" s="66" t="s">
        <v>8040</v>
      </c>
      <c r="G2057" s="66">
        <v>345.0</v>
      </c>
      <c r="H2057" s="66">
        <v>2.0071204E7</v>
      </c>
      <c r="I2057" s="66">
        <v>0.0</v>
      </c>
      <c r="J2057" s="66">
        <v>7.0</v>
      </c>
      <c r="K2057" s="67"/>
      <c r="L2057" s="67"/>
      <c r="M2057" s="66" t="s">
        <v>121</v>
      </c>
      <c r="N2057" s="66">
        <v>235959.0</v>
      </c>
      <c r="O2057" s="66">
        <v>2.0071204E7</v>
      </c>
      <c r="P2057" s="66"/>
      <c r="Q2057" s="66">
        <v>16.0</v>
      </c>
      <c r="R2057" s="66">
        <v>2.0071204E7</v>
      </c>
      <c r="S2057" s="69">
        <v>1.0</v>
      </c>
      <c r="T2057" s="69">
        <v>1.0</v>
      </c>
      <c r="U2057" s="71" t="s">
        <v>2608</v>
      </c>
      <c r="V2057" s="71" t="s">
        <v>2609</v>
      </c>
      <c r="W2057" s="71" t="s">
        <v>51</v>
      </c>
      <c r="X2057" s="72"/>
      <c r="Y2057" s="65" t="s">
        <v>22</v>
      </c>
    </row>
    <row r="2058">
      <c r="A2058" s="73" t="s">
        <v>40</v>
      </c>
      <c r="B2058" s="66">
        <v>1.1345444E7</v>
      </c>
      <c r="C2058" s="65" t="s">
        <v>8041</v>
      </c>
      <c r="D2058" s="65" t="s">
        <v>8042</v>
      </c>
      <c r="E2058" s="65" t="s">
        <v>8043</v>
      </c>
      <c r="F2058" s="66" t="s">
        <v>8044</v>
      </c>
      <c r="G2058" s="66">
        <v>229.0</v>
      </c>
      <c r="H2058" s="66">
        <v>2.0190718E7</v>
      </c>
      <c r="I2058" s="66">
        <v>0.0</v>
      </c>
      <c r="J2058" s="66">
        <v>8.0</v>
      </c>
      <c r="K2058" s="67"/>
      <c r="L2058" s="67"/>
      <c r="M2058" s="68" t="s">
        <v>8045</v>
      </c>
      <c r="N2058" s="66">
        <v>235959.0</v>
      </c>
      <c r="O2058" s="66">
        <v>2.0190718E7</v>
      </c>
      <c r="P2058" s="66" t="s">
        <v>1346</v>
      </c>
      <c r="Q2058" s="66">
        <v>12.0</v>
      </c>
      <c r="R2058" s="66">
        <v>2.0190718E7</v>
      </c>
      <c r="S2058" s="70">
        <v>1.0</v>
      </c>
      <c r="T2058" s="70">
        <v>0.0</v>
      </c>
      <c r="U2058" s="71" t="s">
        <v>2608</v>
      </c>
      <c r="V2058" s="71" t="s">
        <v>2609</v>
      </c>
      <c r="W2058" s="71" t="s">
        <v>51</v>
      </c>
      <c r="X2058" s="72"/>
      <c r="Y2058" s="66" t="s">
        <v>16</v>
      </c>
    </row>
    <row r="2059">
      <c r="A2059" s="66" t="s">
        <v>60</v>
      </c>
      <c r="B2059" s="66">
        <v>3.93653334E8</v>
      </c>
      <c r="C2059" s="66" t="s">
        <v>8046</v>
      </c>
      <c r="D2059" s="66" t="s">
        <v>215</v>
      </c>
      <c r="E2059" s="66" t="s">
        <v>8047</v>
      </c>
      <c r="F2059" s="66" t="s">
        <v>8048</v>
      </c>
      <c r="G2059" s="66">
        <v>547.0</v>
      </c>
      <c r="H2059" s="66">
        <v>2.0160426E7</v>
      </c>
      <c r="I2059" s="66">
        <v>0.0</v>
      </c>
      <c r="J2059" s="66">
        <v>1.0</v>
      </c>
      <c r="K2059" s="67"/>
      <c r="L2059" s="67"/>
      <c r="M2059" s="68" t="s">
        <v>8049</v>
      </c>
      <c r="N2059" s="66">
        <v>235959.0</v>
      </c>
      <c r="O2059" s="66">
        <v>2.0160426E7</v>
      </c>
      <c r="P2059" s="67"/>
      <c r="Q2059" s="66">
        <v>31.0</v>
      </c>
      <c r="R2059" s="66">
        <v>2.0160426E7</v>
      </c>
      <c r="S2059" s="70">
        <v>1.0</v>
      </c>
      <c r="T2059" s="70">
        <v>0.0</v>
      </c>
      <c r="U2059" s="71" t="s">
        <v>2608</v>
      </c>
      <c r="V2059" s="71" t="s">
        <v>2609</v>
      </c>
      <c r="W2059" s="71" t="s">
        <v>50</v>
      </c>
      <c r="X2059" s="71"/>
      <c r="Y2059" s="65" t="s">
        <v>14</v>
      </c>
    </row>
    <row r="2060">
      <c r="A2060" s="65" t="s">
        <v>60</v>
      </c>
      <c r="B2060" s="66">
        <v>2.70751785E8</v>
      </c>
      <c r="C2060" s="65" t="s">
        <v>8050</v>
      </c>
      <c r="D2060" s="65" t="s">
        <v>112</v>
      </c>
      <c r="E2060" s="65" t="s">
        <v>8051</v>
      </c>
      <c r="F2060" s="66" t="s">
        <v>8052</v>
      </c>
      <c r="G2060" s="66">
        <v>1017.0</v>
      </c>
      <c r="H2060" s="66">
        <v>2.0090826E7</v>
      </c>
      <c r="I2060" s="66">
        <v>0.0</v>
      </c>
      <c r="J2060" s="66">
        <v>1.0</v>
      </c>
      <c r="K2060" s="67"/>
      <c r="L2060" s="67"/>
      <c r="M2060" s="68" t="s">
        <v>8053</v>
      </c>
      <c r="N2060" s="66">
        <v>235959.0</v>
      </c>
      <c r="O2060" s="66">
        <v>2.0090826E7</v>
      </c>
      <c r="P2060" s="67"/>
      <c r="Q2060" s="66">
        <v>58.0</v>
      </c>
      <c r="R2060" s="66">
        <v>2.0090826E7</v>
      </c>
      <c r="S2060" s="70">
        <v>1.0</v>
      </c>
      <c r="T2060" s="70">
        <v>0.0</v>
      </c>
      <c r="U2060" s="71" t="s">
        <v>2608</v>
      </c>
      <c r="V2060" s="71" t="s">
        <v>2609</v>
      </c>
      <c r="W2060" s="71" t="s">
        <v>50</v>
      </c>
      <c r="X2060" s="72"/>
      <c r="Y2060" s="65" t="s">
        <v>14</v>
      </c>
    </row>
    <row r="2061">
      <c r="A2061" s="66" t="s">
        <v>60</v>
      </c>
      <c r="B2061" s="66">
        <v>2.84408854E8</v>
      </c>
      <c r="C2061" s="66" t="s">
        <v>8054</v>
      </c>
      <c r="D2061" s="66" t="s">
        <v>106</v>
      </c>
      <c r="E2061" s="66" t="s">
        <v>8055</v>
      </c>
      <c r="F2061" s="66" t="s">
        <v>8056</v>
      </c>
      <c r="G2061" s="66">
        <v>798.0</v>
      </c>
      <c r="H2061" s="66">
        <v>2.0100419E7</v>
      </c>
      <c r="I2061" s="66">
        <v>0.0</v>
      </c>
      <c r="J2061" s="66">
        <v>1.0</v>
      </c>
      <c r="K2061" s="67"/>
      <c r="L2061" s="67"/>
      <c r="M2061" s="68" t="s">
        <v>8057</v>
      </c>
      <c r="N2061" s="66">
        <v>235959.0</v>
      </c>
      <c r="O2061" s="66">
        <v>2.0100419E7</v>
      </c>
      <c r="P2061" s="66"/>
      <c r="Q2061" s="66">
        <v>41.0</v>
      </c>
      <c r="R2061" s="66">
        <v>2.0100419E7</v>
      </c>
      <c r="S2061" s="69">
        <v>1.0</v>
      </c>
      <c r="T2061" s="69">
        <v>0.0</v>
      </c>
      <c r="U2061" s="71" t="s">
        <v>2608</v>
      </c>
      <c r="V2061" s="71" t="s">
        <v>2609</v>
      </c>
      <c r="W2061" s="71" t="s">
        <v>50</v>
      </c>
      <c r="X2061" s="72"/>
      <c r="Y2061" s="65" t="s">
        <v>14</v>
      </c>
    </row>
    <row r="2062">
      <c r="A2062" s="68" t="s">
        <v>59</v>
      </c>
      <c r="B2062" s="66">
        <v>1.37683001E8</v>
      </c>
      <c r="C2062" s="66" t="s">
        <v>8058</v>
      </c>
      <c r="D2062" s="66" t="s">
        <v>112</v>
      </c>
      <c r="E2062" s="66" t="s">
        <v>8059</v>
      </c>
      <c r="F2062" s="66" t="s">
        <v>8060</v>
      </c>
      <c r="G2062" s="66">
        <v>652.0</v>
      </c>
      <c r="H2062" s="66">
        <v>2.0140218E7</v>
      </c>
      <c r="I2062" s="66">
        <v>0.0</v>
      </c>
      <c r="J2062" s="66">
        <v>1.0</v>
      </c>
      <c r="K2062" s="67"/>
      <c r="L2062" s="67"/>
      <c r="M2062" s="68" t="s">
        <v>8061</v>
      </c>
      <c r="N2062" s="66">
        <v>235959.0</v>
      </c>
      <c r="O2062" s="66">
        <v>2.0140218E7</v>
      </c>
      <c r="P2062" s="67"/>
      <c r="Q2062" s="66">
        <v>39.0</v>
      </c>
      <c r="R2062" s="66">
        <v>2.0140218E7</v>
      </c>
      <c r="S2062" s="70">
        <v>1.0</v>
      </c>
      <c r="T2062" s="70">
        <v>0.0</v>
      </c>
      <c r="U2062" s="71" t="s">
        <v>2608</v>
      </c>
      <c r="V2062" s="71" t="s">
        <v>2609</v>
      </c>
      <c r="W2062" s="71" t="s">
        <v>50</v>
      </c>
      <c r="X2062" s="71"/>
      <c r="Y2062" s="65" t="s">
        <v>14</v>
      </c>
    </row>
    <row r="2063">
      <c r="A2063" s="66" t="s">
        <v>79</v>
      </c>
      <c r="B2063" s="66">
        <v>1.26554229E8</v>
      </c>
      <c r="C2063" s="66" t="s">
        <v>8062</v>
      </c>
      <c r="D2063" s="66" t="s">
        <v>215</v>
      </c>
      <c r="E2063" s="66" t="s">
        <v>8063</v>
      </c>
      <c r="F2063" s="66" t="s">
        <v>8064</v>
      </c>
      <c r="G2063" s="66">
        <v>2114.0</v>
      </c>
      <c r="H2063" s="66">
        <v>2.0180211E7</v>
      </c>
      <c r="I2063" s="66">
        <v>0.0</v>
      </c>
      <c r="J2063" s="66">
        <v>45.0</v>
      </c>
      <c r="K2063" s="67"/>
      <c r="L2063" s="67"/>
      <c r="M2063" s="68" t="s">
        <v>8065</v>
      </c>
      <c r="N2063" s="66">
        <v>235959.0</v>
      </c>
      <c r="O2063" s="66">
        <v>2.0180211E7</v>
      </c>
      <c r="P2063" s="66" t="s">
        <v>475</v>
      </c>
      <c r="Q2063" s="66">
        <v>132.0</v>
      </c>
      <c r="R2063" s="66">
        <v>2.0180211E7</v>
      </c>
      <c r="S2063" s="76">
        <v>1.0</v>
      </c>
      <c r="T2063" s="76">
        <v>0.0</v>
      </c>
      <c r="U2063" s="71" t="s">
        <v>2608</v>
      </c>
      <c r="V2063" s="71" t="s">
        <v>2609</v>
      </c>
      <c r="W2063" s="71" t="s">
        <v>50</v>
      </c>
      <c r="X2063" s="67"/>
      <c r="Y2063" s="65" t="s">
        <v>14</v>
      </c>
    </row>
    <row r="2064">
      <c r="A2064" s="66" t="s">
        <v>63</v>
      </c>
      <c r="B2064" s="66">
        <v>1.3187899E7</v>
      </c>
      <c r="C2064" s="66" t="s">
        <v>8066</v>
      </c>
      <c r="D2064" s="66" t="s">
        <v>112</v>
      </c>
      <c r="E2064" s="66" t="s">
        <v>8067</v>
      </c>
      <c r="F2064" s="66" t="s">
        <v>8068</v>
      </c>
      <c r="G2064" s="66">
        <v>391.0</v>
      </c>
      <c r="H2064" s="66">
        <v>2.0130203E7</v>
      </c>
      <c r="I2064" s="66">
        <v>0.0</v>
      </c>
      <c r="J2064" s="66">
        <v>6.0</v>
      </c>
      <c r="K2064" s="67"/>
      <c r="L2064" s="67"/>
      <c r="M2064" s="68" t="s">
        <v>8069</v>
      </c>
      <c r="N2064" s="66">
        <v>235959.0</v>
      </c>
      <c r="O2064" s="66">
        <v>2.0130203E7</v>
      </c>
      <c r="P2064" s="67"/>
      <c r="Q2064" s="66">
        <v>17.0</v>
      </c>
      <c r="R2064" s="66">
        <v>2.0130203E7</v>
      </c>
      <c r="S2064" s="70">
        <v>1.0</v>
      </c>
      <c r="T2064" s="70">
        <v>0.0</v>
      </c>
      <c r="U2064" s="71" t="s">
        <v>2608</v>
      </c>
      <c r="V2064" s="71" t="s">
        <v>2609</v>
      </c>
      <c r="W2064" s="71" t="s">
        <v>50</v>
      </c>
      <c r="X2064" s="71"/>
      <c r="Y2064" s="65" t="s">
        <v>14</v>
      </c>
    </row>
    <row r="2065">
      <c r="A2065" s="65" t="s">
        <v>79</v>
      </c>
      <c r="B2065" s="66">
        <v>8.3232056E7</v>
      </c>
      <c r="C2065" s="65" t="s">
        <v>8070</v>
      </c>
      <c r="D2065" s="65" t="s">
        <v>118</v>
      </c>
      <c r="E2065" s="65" t="s">
        <v>8071</v>
      </c>
      <c r="F2065" s="66" t="s">
        <v>8072</v>
      </c>
      <c r="G2065" s="66">
        <v>2363.0</v>
      </c>
      <c r="H2065" s="66">
        <v>2.0140906E7</v>
      </c>
      <c r="I2065" s="66">
        <v>0.0</v>
      </c>
      <c r="J2065" s="66">
        <v>55.0</v>
      </c>
      <c r="K2065" s="67"/>
      <c r="L2065" s="67"/>
      <c r="M2065" s="68" t="s">
        <v>8073</v>
      </c>
      <c r="N2065" s="66">
        <v>235959.0</v>
      </c>
      <c r="O2065" s="66">
        <v>2.0140906E7</v>
      </c>
      <c r="P2065" s="66" t="s">
        <v>4873</v>
      </c>
      <c r="Q2065" s="66">
        <v>142.0</v>
      </c>
      <c r="R2065" s="66">
        <v>2.0140906E7</v>
      </c>
      <c r="S2065" s="69">
        <v>1.0</v>
      </c>
      <c r="T2065" s="69">
        <v>1.0</v>
      </c>
      <c r="U2065" s="71" t="s">
        <v>2608</v>
      </c>
      <c r="V2065" s="71" t="s">
        <v>2609</v>
      </c>
      <c r="W2065" s="71" t="s">
        <v>50</v>
      </c>
      <c r="X2065" s="72"/>
      <c r="Y2065" s="66" t="s">
        <v>20</v>
      </c>
    </row>
    <row r="2066">
      <c r="A2066" s="68" t="s">
        <v>73</v>
      </c>
      <c r="B2066" s="66">
        <v>2.4802309E7</v>
      </c>
      <c r="C2066" s="66" t="s">
        <v>8074</v>
      </c>
      <c r="D2066" s="66" t="s">
        <v>123</v>
      </c>
      <c r="E2066" s="66" t="s">
        <v>8075</v>
      </c>
      <c r="F2066" s="66" t="s">
        <v>8076</v>
      </c>
      <c r="G2066" s="66">
        <v>368.0</v>
      </c>
      <c r="H2066" s="66">
        <v>2.0191126E7</v>
      </c>
      <c r="I2066" s="66">
        <v>0.0</v>
      </c>
      <c r="J2066" s="66">
        <v>8.0</v>
      </c>
      <c r="K2066" s="67"/>
      <c r="L2066" s="67"/>
      <c r="M2066" s="68" t="s">
        <v>8077</v>
      </c>
      <c r="N2066" s="66">
        <v>235959.0</v>
      </c>
      <c r="O2066" s="66">
        <v>2.0191126E7</v>
      </c>
      <c r="P2066" s="66" t="s">
        <v>2915</v>
      </c>
      <c r="Q2066" s="66">
        <v>27.0</v>
      </c>
      <c r="R2066" s="66">
        <v>2.0191126E7</v>
      </c>
      <c r="S2066" s="70">
        <v>1.0</v>
      </c>
      <c r="T2066" s="76">
        <v>0.0</v>
      </c>
      <c r="U2066" s="71" t="s">
        <v>2608</v>
      </c>
      <c r="V2066" s="71" t="s">
        <v>2609</v>
      </c>
      <c r="W2066" s="71" t="s">
        <v>50</v>
      </c>
      <c r="X2066" s="67"/>
      <c r="Y2066" s="65" t="s">
        <v>14</v>
      </c>
    </row>
    <row r="2067">
      <c r="A2067" s="68" t="s">
        <v>59</v>
      </c>
      <c r="B2067" s="66">
        <v>2.09131362E8</v>
      </c>
      <c r="C2067" s="66" t="s">
        <v>8078</v>
      </c>
      <c r="D2067" s="66" t="s">
        <v>123</v>
      </c>
      <c r="E2067" s="66" t="s">
        <v>8079</v>
      </c>
      <c r="F2067" s="66" t="s">
        <v>8080</v>
      </c>
      <c r="G2067" s="66">
        <v>654.0</v>
      </c>
      <c r="H2067" s="66">
        <v>2.0190525E7</v>
      </c>
      <c r="I2067" s="66">
        <v>0.0</v>
      </c>
      <c r="J2067" s="66">
        <v>11.0</v>
      </c>
      <c r="K2067" s="67"/>
      <c r="L2067" s="67"/>
      <c r="M2067" s="68" t="s">
        <v>8081</v>
      </c>
      <c r="N2067" s="66">
        <v>235959.0</v>
      </c>
      <c r="O2067" s="66">
        <v>2.0190525E7</v>
      </c>
      <c r="P2067" s="66"/>
      <c r="Q2067" s="66">
        <v>39.0</v>
      </c>
      <c r="R2067" s="66">
        <v>2.0190525E7</v>
      </c>
      <c r="S2067" s="70">
        <v>1.0</v>
      </c>
      <c r="T2067" s="70">
        <v>0.0</v>
      </c>
      <c r="U2067" s="71" t="s">
        <v>2608</v>
      </c>
      <c r="V2067" s="71" t="s">
        <v>2609</v>
      </c>
      <c r="W2067" s="71" t="s">
        <v>50</v>
      </c>
      <c r="X2067" s="72"/>
      <c r="Y2067" s="65" t="s">
        <v>14</v>
      </c>
    </row>
    <row r="2068">
      <c r="A2068" s="68" t="s">
        <v>59</v>
      </c>
      <c r="B2068" s="66">
        <v>2.07385781E8</v>
      </c>
      <c r="C2068" s="66" t="s">
        <v>8082</v>
      </c>
      <c r="D2068" s="66" t="s">
        <v>112</v>
      </c>
      <c r="E2068" s="66" t="s">
        <v>8083</v>
      </c>
      <c r="F2068" s="66" t="s">
        <v>8084</v>
      </c>
      <c r="G2068" s="66">
        <v>229.0</v>
      </c>
      <c r="H2068" s="66">
        <v>2.0190415E7</v>
      </c>
      <c r="I2068" s="66">
        <v>0.0</v>
      </c>
      <c r="J2068" s="66">
        <v>6.0</v>
      </c>
      <c r="K2068" s="67"/>
      <c r="L2068" s="67"/>
      <c r="M2068" s="68" t="s">
        <v>8085</v>
      </c>
      <c r="N2068" s="66">
        <v>235959.0</v>
      </c>
      <c r="O2068" s="66">
        <v>2.0190415E7</v>
      </c>
      <c r="P2068" s="66"/>
      <c r="Q2068" s="66">
        <v>9.0</v>
      </c>
      <c r="R2068" s="66">
        <v>2.0190415E7</v>
      </c>
      <c r="S2068" s="70">
        <v>1.0</v>
      </c>
      <c r="T2068" s="70">
        <v>0.0</v>
      </c>
      <c r="U2068" s="71" t="s">
        <v>2608</v>
      </c>
      <c r="V2068" s="71" t="s">
        <v>2609</v>
      </c>
      <c r="W2068" s="71" t="s">
        <v>50</v>
      </c>
      <c r="X2068" s="72"/>
      <c r="Y2068" s="65" t="s">
        <v>14</v>
      </c>
    </row>
    <row r="2069">
      <c r="A2069" s="68" t="s">
        <v>59</v>
      </c>
      <c r="B2069" s="66">
        <v>1.72976355E8</v>
      </c>
      <c r="C2069" s="66" t="s">
        <v>8086</v>
      </c>
      <c r="D2069" s="66" t="s">
        <v>253</v>
      </c>
      <c r="E2069" s="66" t="s">
        <v>8087</v>
      </c>
      <c r="F2069" s="66" t="s">
        <v>8088</v>
      </c>
      <c r="G2069" s="66">
        <v>201.0</v>
      </c>
      <c r="H2069" s="66">
        <v>2.0160919E7</v>
      </c>
      <c r="I2069" s="66">
        <v>0.0</v>
      </c>
      <c r="J2069" s="66">
        <v>8.0</v>
      </c>
      <c r="K2069" s="67"/>
      <c r="L2069" s="67"/>
      <c r="M2069" s="68" t="s">
        <v>8089</v>
      </c>
      <c r="N2069" s="66">
        <v>235959.0</v>
      </c>
      <c r="O2069" s="66">
        <v>2.0160919E7</v>
      </c>
      <c r="P2069" s="66"/>
      <c r="Q2069" s="66">
        <v>11.0</v>
      </c>
      <c r="R2069" s="66">
        <v>2.0160919E7</v>
      </c>
      <c r="S2069" s="70">
        <v>1.0</v>
      </c>
      <c r="T2069" s="70">
        <v>0.0</v>
      </c>
      <c r="U2069" s="71" t="s">
        <v>2608</v>
      </c>
      <c r="V2069" s="71" t="s">
        <v>2609</v>
      </c>
      <c r="W2069" s="71" t="s">
        <v>50</v>
      </c>
      <c r="X2069" s="72"/>
      <c r="Y2069" s="65" t="s">
        <v>14</v>
      </c>
    </row>
    <row r="2070">
      <c r="A2070" s="66" t="s">
        <v>37</v>
      </c>
      <c r="B2070" s="66">
        <v>4.9495406E7</v>
      </c>
      <c r="C2070" s="66" t="s">
        <v>8090</v>
      </c>
      <c r="D2070" s="66" t="s">
        <v>112</v>
      </c>
      <c r="E2070" s="66" t="s">
        <v>8091</v>
      </c>
      <c r="F2070" s="66" t="s">
        <v>8092</v>
      </c>
      <c r="G2070" s="66">
        <v>350.0</v>
      </c>
      <c r="H2070" s="66">
        <v>2.0180602E7</v>
      </c>
      <c r="I2070" s="66">
        <v>0.0</v>
      </c>
      <c r="J2070" s="66">
        <v>8.0</v>
      </c>
      <c r="K2070" s="67"/>
      <c r="L2070" s="67"/>
      <c r="M2070" s="68" t="s">
        <v>8093</v>
      </c>
      <c r="N2070" s="66">
        <v>235959.0</v>
      </c>
      <c r="O2070" s="66">
        <v>2.0180602E7</v>
      </c>
      <c r="P2070" s="66" t="s">
        <v>502</v>
      </c>
      <c r="Q2070" s="66">
        <v>17.0</v>
      </c>
      <c r="R2070" s="66">
        <v>2.0180602E7</v>
      </c>
      <c r="S2070" s="70">
        <v>1.0</v>
      </c>
      <c r="T2070" s="70">
        <v>0.0</v>
      </c>
      <c r="U2070" s="71" t="s">
        <v>2608</v>
      </c>
      <c r="V2070" s="71" t="s">
        <v>2609</v>
      </c>
      <c r="W2070" s="71" t="s">
        <v>50</v>
      </c>
      <c r="X2070" s="72"/>
      <c r="Y2070" s="65" t="s">
        <v>14</v>
      </c>
    </row>
    <row r="2071">
      <c r="A2071" s="68" t="s">
        <v>73</v>
      </c>
      <c r="B2071" s="66">
        <v>1.5155524E7</v>
      </c>
      <c r="C2071" s="66" t="s">
        <v>8094</v>
      </c>
      <c r="D2071" s="66" t="s">
        <v>123</v>
      </c>
      <c r="E2071" s="66" t="s">
        <v>8095</v>
      </c>
      <c r="F2071" s="66" t="s">
        <v>8096</v>
      </c>
      <c r="G2071" s="66">
        <v>190.0</v>
      </c>
      <c r="H2071" s="66">
        <v>2.0150226E7</v>
      </c>
      <c r="I2071" s="66">
        <v>0.0</v>
      </c>
      <c r="J2071" s="66">
        <v>5.0</v>
      </c>
      <c r="K2071" s="67"/>
      <c r="L2071" s="67"/>
      <c r="M2071" s="68" t="s">
        <v>8097</v>
      </c>
      <c r="N2071" s="66">
        <v>235959.0</v>
      </c>
      <c r="O2071" s="66">
        <v>2.0150226E7</v>
      </c>
      <c r="P2071" s="66" t="s">
        <v>459</v>
      </c>
      <c r="Q2071" s="66">
        <v>11.0</v>
      </c>
      <c r="R2071" s="66">
        <v>2.0150226E7</v>
      </c>
      <c r="S2071" s="70">
        <v>1.0</v>
      </c>
      <c r="T2071" s="70">
        <v>0.0</v>
      </c>
      <c r="U2071" s="71" t="s">
        <v>2608</v>
      </c>
      <c r="V2071" s="71" t="s">
        <v>2609</v>
      </c>
      <c r="W2071" s="71" t="s">
        <v>50</v>
      </c>
      <c r="X2071" s="67"/>
      <c r="Y2071" s="65" t="s">
        <v>14</v>
      </c>
    </row>
    <row r="2072">
      <c r="A2072" s="68" t="s">
        <v>59</v>
      </c>
      <c r="B2072" s="66">
        <v>1.51785361E8</v>
      </c>
      <c r="C2072" s="66" t="s">
        <v>8098</v>
      </c>
      <c r="D2072" s="66" t="s">
        <v>716</v>
      </c>
      <c r="E2072" s="66" t="s">
        <v>8099</v>
      </c>
      <c r="F2072" s="66" t="s">
        <v>8100</v>
      </c>
      <c r="G2072" s="66">
        <v>224.0</v>
      </c>
      <c r="H2072" s="66">
        <v>2.0150305E7</v>
      </c>
      <c r="I2072" s="66">
        <v>0.0</v>
      </c>
      <c r="J2072" s="66">
        <v>1.0</v>
      </c>
      <c r="K2072" s="67"/>
      <c r="L2072" s="67"/>
      <c r="M2072" s="68" t="s">
        <v>8101</v>
      </c>
      <c r="N2072" s="66">
        <v>235959.0</v>
      </c>
      <c r="O2072" s="66">
        <v>2.0150305E7</v>
      </c>
      <c r="P2072" s="67"/>
      <c r="Q2072" s="66">
        <v>14.0</v>
      </c>
      <c r="R2072" s="66">
        <v>2.0150305E7</v>
      </c>
      <c r="S2072" s="70">
        <v>1.0</v>
      </c>
      <c r="T2072" s="70">
        <v>0.0</v>
      </c>
      <c r="U2072" s="71" t="s">
        <v>2608</v>
      </c>
      <c r="V2072" s="71" t="s">
        <v>2609</v>
      </c>
      <c r="W2072" s="71" t="s">
        <v>50</v>
      </c>
      <c r="X2072" s="72"/>
      <c r="Y2072" s="65" t="s">
        <v>14</v>
      </c>
    </row>
    <row r="2073">
      <c r="A2073" s="68" t="s">
        <v>59</v>
      </c>
      <c r="B2073" s="66">
        <v>1.88438131E8</v>
      </c>
      <c r="C2073" s="66" t="s">
        <v>8102</v>
      </c>
      <c r="D2073" s="66" t="s">
        <v>123</v>
      </c>
      <c r="E2073" s="66" t="s">
        <v>8103</v>
      </c>
      <c r="F2073" s="66" t="s">
        <v>8104</v>
      </c>
      <c r="G2073" s="66">
        <v>1374.0</v>
      </c>
      <c r="H2073" s="66">
        <v>2.0171019E7</v>
      </c>
      <c r="I2073" s="66">
        <v>0.0</v>
      </c>
      <c r="J2073" s="66">
        <v>22.0</v>
      </c>
      <c r="K2073" s="67"/>
      <c r="L2073" s="67"/>
      <c r="M2073" s="68" t="s">
        <v>8105</v>
      </c>
      <c r="N2073" s="66">
        <v>235959.0</v>
      </c>
      <c r="O2073" s="66">
        <v>2.0171019E7</v>
      </c>
      <c r="P2073" s="66" t="s">
        <v>571</v>
      </c>
      <c r="Q2073" s="66">
        <v>62.0</v>
      </c>
      <c r="R2073" s="66">
        <v>2.0171019E7</v>
      </c>
      <c r="S2073" s="70">
        <v>1.0</v>
      </c>
      <c r="T2073" s="70">
        <v>0.0</v>
      </c>
      <c r="U2073" s="71" t="s">
        <v>2608</v>
      </c>
      <c r="V2073" s="71" t="s">
        <v>2609</v>
      </c>
      <c r="W2073" s="71" t="s">
        <v>50</v>
      </c>
      <c r="X2073" s="72"/>
      <c r="Y2073" s="65" t="s">
        <v>14</v>
      </c>
    </row>
    <row r="2074">
      <c r="A2074" s="66" t="s">
        <v>79</v>
      </c>
      <c r="B2074" s="66">
        <v>6.9731336E7</v>
      </c>
      <c r="C2074" s="66" t="s">
        <v>8106</v>
      </c>
      <c r="D2074" s="66" t="s">
        <v>123</v>
      </c>
      <c r="E2074" s="66" t="s">
        <v>8107</v>
      </c>
      <c r="F2074" s="66" t="s">
        <v>8108</v>
      </c>
      <c r="G2074" s="66">
        <v>360.0</v>
      </c>
      <c r="H2074" s="66">
        <v>2.0130816E7</v>
      </c>
      <c r="I2074" s="66">
        <v>0.0</v>
      </c>
      <c r="J2074" s="66">
        <v>7.0</v>
      </c>
      <c r="K2074" s="67"/>
      <c r="L2074" s="67"/>
      <c r="M2074" s="68" t="s">
        <v>8109</v>
      </c>
      <c r="N2074" s="66">
        <v>235959.0</v>
      </c>
      <c r="O2074" s="66">
        <v>2.0130816E7</v>
      </c>
      <c r="P2074" s="67"/>
      <c r="Q2074" s="66">
        <v>21.0</v>
      </c>
      <c r="R2074" s="66">
        <v>2.0130816E7</v>
      </c>
      <c r="S2074" s="76">
        <v>1.0</v>
      </c>
      <c r="T2074" s="70">
        <v>0.0</v>
      </c>
      <c r="U2074" s="71" t="s">
        <v>2608</v>
      </c>
      <c r="V2074" s="71" t="s">
        <v>2609</v>
      </c>
      <c r="W2074" s="71" t="s">
        <v>50</v>
      </c>
      <c r="X2074" s="71"/>
      <c r="Y2074" s="65" t="s">
        <v>14</v>
      </c>
    </row>
    <row r="2075">
      <c r="A2075" s="68" t="s">
        <v>59</v>
      </c>
      <c r="B2075" s="66">
        <v>1.12490844E8</v>
      </c>
      <c r="C2075" s="66" t="s">
        <v>8110</v>
      </c>
      <c r="D2075" s="66" t="s">
        <v>123</v>
      </c>
      <c r="E2075" s="66" t="s">
        <v>8111</v>
      </c>
      <c r="F2075" s="66" t="s">
        <v>8112</v>
      </c>
      <c r="G2075" s="66">
        <v>177.0</v>
      </c>
      <c r="H2075" s="66">
        <v>2.0111211E7</v>
      </c>
      <c r="I2075" s="66">
        <v>0.0</v>
      </c>
      <c r="J2075" s="66">
        <v>1.0</v>
      </c>
      <c r="K2075" s="67"/>
      <c r="L2075" s="67"/>
      <c r="M2075" s="68" t="s">
        <v>8113</v>
      </c>
      <c r="N2075" s="66">
        <v>235959.0</v>
      </c>
      <c r="O2075" s="66">
        <v>2.0111211E7</v>
      </c>
      <c r="P2075" s="67"/>
      <c r="Q2075" s="66">
        <v>12.0</v>
      </c>
      <c r="R2075" s="66">
        <v>2.0111211E7</v>
      </c>
      <c r="S2075" s="70">
        <v>1.0</v>
      </c>
      <c r="T2075" s="70">
        <v>0.0</v>
      </c>
      <c r="U2075" s="71" t="s">
        <v>2608</v>
      </c>
      <c r="V2075" s="71" t="s">
        <v>2609</v>
      </c>
      <c r="W2075" s="71" t="s">
        <v>50</v>
      </c>
      <c r="X2075" s="71"/>
      <c r="Y2075" s="65" t="s">
        <v>14</v>
      </c>
    </row>
    <row r="2076">
      <c r="A2076" s="73" t="s">
        <v>53</v>
      </c>
      <c r="B2076" s="66">
        <v>1008797.0</v>
      </c>
      <c r="C2076" s="65" t="s">
        <v>8114</v>
      </c>
      <c r="D2076" s="65" t="s">
        <v>118</v>
      </c>
      <c r="E2076" s="65" t="s">
        <v>8115</v>
      </c>
      <c r="F2076" s="66" t="s">
        <v>8116</v>
      </c>
      <c r="G2076" s="66">
        <v>141.0</v>
      </c>
      <c r="H2076" s="66">
        <v>2.0190223E7</v>
      </c>
      <c r="I2076" s="66">
        <v>0.0</v>
      </c>
      <c r="J2076" s="66">
        <v>13.0</v>
      </c>
      <c r="K2076" s="67"/>
      <c r="L2076" s="67"/>
      <c r="M2076" s="68" t="s">
        <v>8117</v>
      </c>
      <c r="N2076" s="66">
        <v>235959.0</v>
      </c>
      <c r="O2076" s="66">
        <v>2.0190223E7</v>
      </c>
      <c r="P2076" s="66" t="s">
        <v>1002</v>
      </c>
      <c r="Q2076" s="66">
        <v>15.0</v>
      </c>
      <c r="R2076" s="66">
        <v>2.0190223E7</v>
      </c>
      <c r="S2076" s="69">
        <v>1.0</v>
      </c>
      <c r="T2076" s="69">
        <v>1.0</v>
      </c>
      <c r="U2076" s="71" t="s">
        <v>2608</v>
      </c>
      <c r="V2076" s="71" t="s">
        <v>2609</v>
      </c>
      <c r="W2076" s="71" t="s">
        <v>50</v>
      </c>
      <c r="X2076" s="72"/>
      <c r="Y2076" s="66" t="s">
        <v>20</v>
      </c>
    </row>
    <row r="2077">
      <c r="A2077" s="66" t="s">
        <v>60</v>
      </c>
      <c r="B2077" s="66">
        <v>3.23565668E8</v>
      </c>
      <c r="C2077" s="66" t="s">
        <v>8118</v>
      </c>
      <c r="D2077" s="66" t="s">
        <v>112</v>
      </c>
      <c r="E2077" s="66" t="s">
        <v>8119</v>
      </c>
      <c r="F2077" s="66" t="s">
        <v>8120</v>
      </c>
      <c r="G2077" s="66">
        <v>987.0</v>
      </c>
      <c r="H2077" s="66">
        <v>2.0120621E7</v>
      </c>
      <c r="I2077" s="66">
        <v>0.0</v>
      </c>
      <c r="J2077" s="66">
        <v>1.0</v>
      </c>
      <c r="K2077" s="67"/>
      <c r="L2077" s="67"/>
      <c r="M2077" s="68" t="s">
        <v>8121</v>
      </c>
      <c r="N2077" s="66">
        <v>235959.0</v>
      </c>
      <c r="O2077" s="66">
        <v>2.0120621E7</v>
      </c>
      <c r="P2077" s="67"/>
      <c r="Q2077" s="66">
        <v>69.0</v>
      </c>
      <c r="R2077" s="66">
        <v>2.0120621E7</v>
      </c>
      <c r="S2077" s="69">
        <v>1.0</v>
      </c>
      <c r="T2077" s="69">
        <v>0.0</v>
      </c>
      <c r="U2077" s="71" t="s">
        <v>2608</v>
      </c>
      <c r="V2077" s="71" t="s">
        <v>2609</v>
      </c>
      <c r="W2077" s="71" t="s">
        <v>50</v>
      </c>
      <c r="X2077" s="67"/>
      <c r="Y2077" s="65" t="s">
        <v>14</v>
      </c>
    </row>
    <row r="2078">
      <c r="A2078" s="66" t="s">
        <v>60</v>
      </c>
      <c r="B2078" s="66">
        <v>3.42661704E8</v>
      </c>
      <c r="C2078" s="66" t="s">
        <v>8122</v>
      </c>
      <c r="D2078" s="66" t="s">
        <v>1101</v>
      </c>
      <c r="E2078" s="66" t="s">
        <v>8123</v>
      </c>
      <c r="F2078" s="66" t="s">
        <v>8124</v>
      </c>
      <c r="G2078" s="66">
        <v>984.0</v>
      </c>
      <c r="H2078" s="66">
        <v>2.0130607E7</v>
      </c>
      <c r="I2078" s="66">
        <v>0.0</v>
      </c>
      <c r="J2078" s="66">
        <v>2.0</v>
      </c>
      <c r="K2078" s="67"/>
      <c r="L2078" s="67"/>
      <c r="M2078" s="68" t="s">
        <v>8125</v>
      </c>
      <c r="N2078" s="66">
        <v>235959.0</v>
      </c>
      <c r="O2078" s="66">
        <v>2.0130607E7</v>
      </c>
      <c r="P2078" s="66"/>
      <c r="Q2078" s="66">
        <v>54.0</v>
      </c>
      <c r="R2078" s="66">
        <v>2.0130607E7</v>
      </c>
      <c r="S2078" s="69">
        <v>1.0</v>
      </c>
      <c r="T2078" s="69">
        <v>0.0</v>
      </c>
      <c r="U2078" s="71" t="s">
        <v>2608</v>
      </c>
      <c r="V2078" s="71" t="s">
        <v>2609</v>
      </c>
      <c r="W2078" s="71" t="s">
        <v>50</v>
      </c>
      <c r="X2078" s="71"/>
      <c r="Y2078" s="65" t="s">
        <v>14</v>
      </c>
    </row>
    <row r="2079">
      <c r="A2079" s="66" t="s">
        <v>68</v>
      </c>
      <c r="B2079" s="66">
        <v>1.487523E7</v>
      </c>
      <c r="C2079" s="66" t="s">
        <v>8126</v>
      </c>
      <c r="D2079" s="66" t="s">
        <v>106</v>
      </c>
      <c r="E2079" s="66" t="s">
        <v>8127</v>
      </c>
      <c r="F2079" s="66" t="s">
        <v>8128</v>
      </c>
      <c r="G2079" s="66">
        <v>647.0</v>
      </c>
      <c r="H2079" s="66">
        <v>2.0160203E7</v>
      </c>
      <c r="I2079" s="66">
        <v>0.0</v>
      </c>
      <c r="J2079" s="66">
        <v>5.0</v>
      </c>
      <c r="K2079" s="67"/>
      <c r="L2079" s="67"/>
      <c r="M2079" s="66" t="s">
        <v>121</v>
      </c>
      <c r="N2079" s="66">
        <v>235959.0</v>
      </c>
      <c r="O2079" s="66">
        <v>2.0160203E7</v>
      </c>
      <c r="P2079" s="67"/>
      <c r="Q2079" s="66">
        <v>36.0</v>
      </c>
      <c r="R2079" s="66">
        <v>2.0160203E7</v>
      </c>
      <c r="S2079" s="70">
        <v>1.0</v>
      </c>
      <c r="T2079" s="70">
        <v>0.0</v>
      </c>
      <c r="U2079" s="71" t="s">
        <v>2608</v>
      </c>
      <c r="V2079" s="71" t="s">
        <v>2609</v>
      </c>
      <c r="W2079" s="71" t="s">
        <v>50</v>
      </c>
      <c r="X2079" s="67"/>
      <c r="Y2079" s="65" t="s">
        <v>14</v>
      </c>
    </row>
    <row r="2080">
      <c r="A2080" s="66" t="s">
        <v>60</v>
      </c>
      <c r="B2080" s="66">
        <v>3.59410224E8</v>
      </c>
      <c r="C2080" s="66" t="s">
        <v>8129</v>
      </c>
      <c r="D2080" s="66" t="s">
        <v>112</v>
      </c>
      <c r="E2080" s="66" t="s">
        <v>8130</v>
      </c>
      <c r="F2080" s="66" t="s">
        <v>8131</v>
      </c>
      <c r="G2080" s="66">
        <v>448.0</v>
      </c>
      <c r="H2080" s="66">
        <v>2.0140608E7</v>
      </c>
      <c r="I2080" s="66">
        <v>0.0</v>
      </c>
      <c r="J2080" s="66">
        <v>1.0</v>
      </c>
      <c r="K2080" s="67"/>
      <c r="L2080" s="67"/>
      <c r="M2080" s="68" t="s">
        <v>8132</v>
      </c>
      <c r="N2080" s="66">
        <v>235959.0</v>
      </c>
      <c r="O2080" s="66">
        <v>2.0140608E7</v>
      </c>
      <c r="P2080" s="67"/>
      <c r="Q2080" s="66">
        <v>33.0</v>
      </c>
      <c r="R2080" s="66">
        <v>2.0140608E7</v>
      </c>
      <c r="S2080" s="70">
        <v>1.0</v>
      </c>
      <c r="T2080" s="70">
        <v>0.0</v>
      </c>
      <c r="U2080" s="71" t="s">
        <v>2608</v>
      </c>
      <c r="V2080" s="71" t="s">
        <v>2609</v>
      </c>
      <c r="W2080" s="71" t="s">
        <v>50</v>
      </c>
      <c r="X2080" s="67"/>
      <c r="Y2080" s="65" t="s">
        <v>14</v>
      </c>
    </row>
    <row r="2081">
      <c r="A2081" s="66" t="s">
        <v>60</v>
      </c>
      <c r="B2081" s="66">
        <v>3.4192299E8</v>
      </c>
      <c r="C2081" s="66" t="s">
        <v>8133</v>
      </c>
      <c r="D2081" s="66" t="s">
        <v>112</v>
      </c>
      <c r="E2081" s="66" t="s">
        <v>8134</v>
      </c>
      <c r="F2081" s="66" t="s">
        <v>8135</v>
      </c>
      <c r="G2081" s="66">
        <v>11551.0</v>
      </c>
      <c r="H2081" s="66">
        <v>2.0130628E7</v>
      </c>
      <c r="I2081" s="66">
        <v>0.0</v>
      </c>
      <c r="J2081" s="66">
        <v>1.0</v>
      </c>
      <c r="K2081" s="67"/>
      <c r="L2081" s="67"/>
      <c r="M2081" s="68" t="s">
        <v>8136</v>
      </c>
      <c r="N2081" s="66">
        <v>235959.0</v>
      </c>
      <c r="O2081" s="66">
        <v>2.0130628E7</v>
      </c>
      <c r="P2081" s="66"/>
      <c r="Q2081" s="66">
        <v>738.0</v>
      </c>
      <c r="R2081" s="66">
        <v>2.0130628E7</v>
      </c>
      <c r="S2081" s="70">
        <v>1.0</v>
      </c>
      <c r="T2081" s="70">
        <v>0.0</v>
      </c>
      <c r="U2081" s="71" t="s">
        <v>2608</v>
      </c>
      <c r="V2081" s="71" t="s">
        <v>2609</v>
      </c>
      <c r="W2081" s="71" t="s">
        <v>50</v>
      </c>
      <c r="X2081" s="67"/>
      <c r="Y2081" s="65" t="s">
        <v>14</v>
      </c>
    </row>
    <row r="2082">
      <c r="A2082" s="66" t="s">
        <v>30</v>
      </c>
      <c r="B2082" s="66">
        <v>3940065.0</v>
      </c>
      <c r="C2082" s="66" t="s">
        <v>8137</v>
      </c>
      <c r="D2082" s="66" t="s">
        <v>112</v>
      </c>
      <c r="E2082" s="66" t="s">
        <v>8138</v>
      </c>
      <c r="F2082" s="66" t="s">
        <v>8139</v>
      </c>
      <c r="G2082" s="66">
        <v>316.0</v>
      </c>
      <c r="H2082" s="66">
        <v>2.0100616E7</v>
      </c>
      <c r="I2082" s="66">
        <v>0.0</v>
      </c>
      <c r="J2082" s="66">
        <v>8.0</v>
      </c>
      <c r="K2082" s="67"/>
      <c r="L2082" s="67"/>
      <c r="M2082" s="68" t="s">
        <v>8140</v>
      </c>
      <c r="N2082" s="66">
        <v>235959.0</v>
      </c>
      <c r="O2082" s="66">
        <v>2.0100616E7</v>
      </c>
      <c r="P2082" s="66"/>
      <c r="Q2082" s="66">
        <v>17.0</v>
      </c>
      <c r="R2082" s="66">
        <v>2.0100616E7</v>
      </c>
      <c r="S2082" s="69">
        <v>1.0</v>
      </c>
      <c r="T2082" s="69">
        <v>0.0</v>
      </c>
      <c r="U2082" s="71" t="s">
        <v>2608</v>
      </c>
      <c r="V2082" s="71" t="s">
        <v>2609</v>
      </c>
      <c r="W2082" s="71" t="s">
        <v>50</v>
      </c>
      <c r="X2082" s="72"/>
      <c r="Y2082" s="65" t="s">
        <v>14</v>
      </c>
    </row>
    <row r="2083">
      <c r="A2083" s="68" t="s">
        <v>24</v>
      </c>
      <c r="B2083" s="66">
        <v>5.1452369E7</v>
      </c>
      <c r="C2083" s="66" t="s">
        <v>826</v>
      </c>
      <c r="D2083" s="66" t="s">
        <v>827</v>
      </c>
      <c r="E2083" s="66" t="s">
        <v>828</v>
      </c>
      <c r="F2083" s="66" t="s">
        <v>829</v>
      </c>
      <c r="G2083" s="66">
        <v>1759.0</v>
      </c>
      <c r="H2083" s="66">
        <v>2.0171027E7</v>
      </c>
      <c r="I2083" s="66">
        <v>0.0</v>
      </c>
      <c r="J2083" s="66">
        <v>42.0</v>
      </c>
      <c r="K2083" s="67"/>
      <c r="L2083" s="67"/>
      <c r="M2083" s="68" t="s">
        <v>8141</v>
      </c>
      <c r="N2083" s="66">
        <v>235959.0</v>
      </c>
      <c r="O2083" s="66">
        <v>2.0171027E7</v>
      </c>
      <c r="P2083" s="66" t="s">
        <v>831</v>
      </c>
      <c r="Q2083" s="66">
        <v>94.0</v>
      </c>
      <c r="R2083" s="66">
        <v>2.0171027E7</v>
      </c>
      <c r="S2083" s="69">
        <v>1.0</v>
      </c>
      <c r="T2083" s="69">
        <v>0.0</v>
      </c>
      <c r="U2083" s="71" t="s">
        <v>2608</v>
      </c>
      <c r="V2083" s="71" t="s">
        <v>2609</v>
      </c>
      <c r="W2083" s="71" t="s">
        <v>50</v>
      </c>
      <c r="X2083" s="72"/>
      <c r="Y2083" s="65" t="s">
        <v>14</v>
      </c>
    </row>
    <row r="2084">
      <c r="A2084" s="73" t="s">
        <v>37</v>
      </c>
      <c r="B2084" s="66">
        <v>3.2078655E7</v>
      </c>
      <c r="C2084" s="65" t="s">
        <v>8142</v>
      </c>
      <c r="D2084" s="65" t="s">
        <v>112</v>
      </c>
      <c r="E2084" s="65" t="s">
        <v>8143</v>
      </c>
      <c r="F2084" s="66" t="s">
        <v>8144</v>
      </c>
      <c r="G2084" s="66">
        <v>616.0</v>
      </c>
      <c r="H2084" s="66">
        <v>2.0131212E7</v>
      </c>
      <c r="I2084" s="66">
        <v>0.0</v>
      </c>
      <c r="J2084" s="66">
        <v>2.0</v>
      </c>
      <c r="K2084" s="67"/>
      <c r="L2084" s="67"/>
      <c r="M2084" s="66" t="s">
        <v>121</v>
      </c>
      <c r="N2084" s="66">
        <v>235959.0</v>
      </c>
      <c r="O2084" s="66">
        <v>2.0131212E7</v>
      </c>
      <c r="P2084" s="67"/>
      <c r="Q2084" s="66">
        <v>41.0</v>
      </c>
      <c r="R2084" s="66">
        <v>2.0131212E7</v>
      </c>
      <c r="S2084" s="69">
        <v>1.0</v>
      </c>
      <c r="T2084" s="69">
        <v>0.0</v>
      </c>
      <c r="U2084" s="71" t="s">
        <v>2608</v>
      </c>
      <c r="V2084" s="71" t="s">
        <v>2609</v>
      </c>
      <c r="W2084" s="71" t="s">
        <v>50</v>
      </c>
      <c r="X2084" s="72"/>
      <c r="Y2084" s="65" t="s">
        <v>14</v>
      </c>
    </row>
    <row r="2085">
      <c r="A2085" s="73" t="s">
        <v>60</v>
      </c>
      <c r="B2085" s="66">
        <v>1.23062872E8</v>
      </c>
      <c r="C2085" s="65" t="s">
        <v>8145</v>
      </c>
      <c r="D2085" s="65" t="s">
        <v>215</v>
      </c>
      <c r="E2085" s="65" t="s">
        <v>8146</v>
      </c>
      <c r="F2085" s="66" t="s">
        <v>8147</v>
      </c>
      <c r="G2085" s="66">
        <v>669.0</v>
      </c>
      <c r="H2085" s="66">
        <v>2.0031202E7</v>
      </c>
      <c r="I2085" s="66">
        <v>0.0</v>
      </c>
      <c r="J2085" s="66">
        <v>1.0</v>
      </c>
      <c r="K2085" s="67"/>
      <c r="L2085" s="67"/>
      <c r="M2085" s="68" t="s">
        <v>8148</v>
      </c>
      <c r="N2085" s="66">
        <v>235959.0</v>
      </c>
      <c r="O2085" s="66">
        <v>2.0031202E7</v>
      </c>
      <c r="P2085" s="66"/>
      <c r="Q2085" s="66">
        <v>35.0</v>
      </c>
      <c r="R2085" s="66">
        <v>2.0031202E7</v>
      </c>
      <c r="S2085" s="70">
        <v>1.0</v>
      </c>
      <c r="T2085" s="70">
        <v>0.0</v>
      </c>
      <c r="U2085" s="71" t="s">
        <v>2608</v>
      </c>
      <c r="V2085" s="71" t="s">
        <v>2609</v>
      </c>
      <c r="W2085" s="71" t="s">
        <v>50</v>
      </c>
      <c r="X2085" s="72"/>
      <c r="Y2085" s="65" t="s">
        <v>14</v>
      </c>
    </row>
    <row r="2086">
      <c r="A2086" s="66" t="s">
        <v>79</v>
      </c>
      <c r="B2086" s="66">
        <v>1.1758037E8</v>
      </c>
      <c r="C2086" s="66" t="s">
        <v>8149</v>
      </c>
      <c r="D2086" s="66" t="s">
        <v>423</v>
      </c>
      <c r="E2086" s="66" t="s">
        <v>8150</v>
      </c>
      <c r="F2086" s="66" t="s">
        <v>8151</v>
      </c>
      <c r="G2086" s="66">
        <v>467.0</v>
      </c>
      <c r="H2086" s="66">
        <v>2.0170627E7</v>
      </c>
      <c r="I2086" s="66">
        <v>0.0</v>
      </c>
      <c r="J2086" s="66">
        <v>7.0</v>
      </c>
      <c r="K2086" s="67"/>
      <c r="L2086" s="67"/>
      <c r="M2086" s="68" t="s">
        <v>8152</v>
      </c>
      <c r="N2086" s="66">
        <v>235959.0</v>
      </c>
      <c r="O2086" s="66">
        <v>2.0170627E7</v>
      </c>
      <c r="P2086" s="66" t="s">
        <v>8153</v>
      </c>
      <c r="Q2086" s="66">
        <v>28.0</v>
      </c>
      <c r="R2086" s="66">
        <v>2.0170627E7</v>
      </c>
      <c r="S2086" s="70">
        <v>1.0</v>
      </c>
      <c r="T2086" s="70">
        <v>0.0</v>
      </c>
      <c r="U2086" s="71" t="s">
        <v>2608</v>
      </c>
      <c r="V2086" s="71" t="s">
        <v>2609</v>
      </c>
      <c r="W2086" s="71" t="s">
        <v>51</v>
      </c>
      <c r="X2086" s="72"/>
      <c r="Y2086" s="66" t="s">
        <v>16</v>
      </c>
    </row>
    <row r="2087">
      <c r="A2087" s="66" t="s">
        <v>34</v>
      </c>
      <c r="B2087" s="66">
        <v>73565.0</v>
      </c>
      <c r="C2087" s="66" t="s">
        <v>8154</v>
      </c>
      <c r="D2087" s="66" t="s">
        <v>112</v>
      </c>
      <c r="E2087" s="66" t="s">
        <v>8155</v>
      </c>
      <c r="F2087" s="66" t="s">
        <v>8156</v>
      </c>
      <c r="G2087" s="66">
        <v>332.0</v>
      </c>
      <c r="H2087" s="66">
        <v>2.0170131E7</v>
      </c>
      <c r="I2087" s="66">
        <v>0.0</v>
      </c>
      <c r="J2087" s="66">
        <v>9.0</v>
      </c>
      <c r="K2087" s="67"/>
      <c r="L2087" s="67"/>
      <c r="M2087" s="68" t="s">
        <v>8157</v>
      </c>
      <c r="N2087" s="66">
        <v>235959.0</v>
      </c>
      <c r="O2087" s="66">
        <v>2.0170131E7</v>
      </c>
      <c r="P2087" s="66" t="s">
        <v>4559</v>
      </c>
      <c r="Q2087" s="66">
        <v>15.0</v>
      </c>
      <c r="R2087" s="66">
        <v>2.0170131E7</v>
      </c>
      <c r="S2087" s="70">
        <v>1.0</v>
      </c>
      <c r="T2087" s="70">
        <v>0.0</v>
      </c>
      <c r="U2087" s="71" t="s">
        <v>2608</v>
      </c>
      <c r="V2087" s="71" t="s">
        <v>2609</v>
      </c>
      <c r="W2087" s="71" t="s">
        <v>49</v>
      </c>
      <c r="X2087" s="72"/>
      <c r="Y2087" s="65" t="s">
        <v>12</v>
      </c>
    </row>
    <row r="2088">
      <c r="A2088" s="68" t="s">
        <v>59</v>
      </c>
      <c r="B2088" s="66">
        <v>1.29635114E8</v>
      </c>
      <c r="C2088" s="66" t="s">
        <v>8158</v>
      </c>
      <c r="D2088" s="66" t="s">
        <v>106</v>
      </c>
      <c r="E2088" s="66" t="s">
        <v>8159</v>
      </c>
      <c r="F2088" s="66" t="s">
        <v>8160</v>
      </c>
      <c r="G2088" s="66">
        <v>288.0</v>
      </c>
      <c r="H2088" s="66">
        <v>2.0130527E7</v>
      </c>
      <c r="I2088" s="66">
        <v>0.0</v>
      </c>
      <c r="J2088" s="66">
        <v>2.0</v>
      </c>
      <c r="K2088" s="67"/>
      <c r="L2088" s="67"/>
      <c r="M2088" s="68" t="s">
        <v>8161</v>
      </c>
      <c r="N2088" s="66">
        <v>235959.0</v>
      </c>
      <c r="O2088" s="66">
        <v>2.0130527E7</v>
      </c>
      <c r="P2088" s="67"/>
      <c r="Q2088" s="66">
        <v>11.0</v>
      </c>
      <c r="R2088" s="66">
        <v>2.0130527E7</v>
      </c>
      <c r="S2088" s="70">
        <v>1.0</v>
      </c>
      <c r="T2088" s="70">
        <v>0.0</v>
      </c>
      <c r="U2088" s="71" t="s">
        <v>2608</v>
      </c>
      <c r="V2088" s="71" t="s">
        <v>2609</v>
      </c>
      <c r="W2088" s="71" t="s">
        <v>49</v>
      </c>
      <c r="X2088" s="72"/>
      <c r="Y2088" s="65" t="s">
        <v>14</v>
      </c>
    </row>
    <row r="2089">
      <c r="A2089" s="66" t="s">
        <v>60</v>
      </c>
      <c r="B2089" s="66">
        <v>1.18223983E8</v>
      </c>
      <c r="C2089" s="66" t="s">
        <v>8162</v>
      </c>
      <c r="D2089" s="66" t="s">
        <v>123</v>
      </c>
      <c r="E2089" s="66" t="s">
        <v>8163</v>
      </c>
      <c r="F2089" s="66" t="s">
        <v>8164</v>
      </c>
      <c r="G2089" s="66">
        <v>2075.0</v>
      </c>
      <c r="H2089" s="66">
        <v>2.0031106E7</v>
      </c>
      <c r="I2089" s="66">
        <v>0.0</v>
      </c>
      <c r="J2089" s="66">
        <v>1.0</v>
      </c>
      <c r="K2089" s="67"/>
      <c r="L2089" s="67"/>
      <c r="M2089" s="68" t="s">
        <v>8165</v>
      </c>
      <c r="N2089" s="66">
        <v>235959.0</v>
      </c>
      <c r="O2089" s="66">
        <v>2.0031106E7</v>
      </c>
      <c r="P2089" s="66"/>
      <c r="Q2089" s="66">
        <v>87.0</v>
      </c>
      <c r="R2089" s="66">
        <v>2.0031106E7</v>
      </c>
      <c r="S2089" s="70">
        <v>1.0</v>
      </c>
      <c r="T2089" s="70">
        <v>0.0</v>
      </c>
      <c r="U2089" s="71" t="s">
        <v>2608</v>
      </c>
      <c r="V2089" s="71" t="s">
        <v>2609</v>
      </c>
      <c r="W2089" s="71" t="s">
        <v>49</v>
      </c>
      <c r="X2089" s="72"/>
      <c r="Y2089" s="65" t="s">
        <v>14</v>
      </c>
    </row>
    <row r="2090">
      <c r="A2090" s="66" t="s">
        <v>67</v>
      </c>
      <c r="B2090" s="66">
        <v>1.352268E7</v>
      </c>
      <c r="C2090" s="66" t="s">
        <v>8166</v>
      </c>
      <c r="D2090" s="66" t="s">
        <v>149</v>
      </c>
      <c r="E2090" s="66" t="s">
        <v>8167</v>
      </c>
      <c r="F2090" s="66" t="s">
        <v>8168</v>
      </c>
      <c r="G2090" s="66">
        <v>306.0</v>
      </c>
      <c r="H2090" s="66">
        <v>2.0180622E7</v>
      </c>
      <c r="I2090" s="66">
        <v>0.0</v>
      </c>
      <c r="J2090" s="66">
        <v>5.0</v>
      </c>
      <c r="K2090" s="67"/>
      <c r="L2090" s="67"/>
      <c r="M2090" s="66" t="s">
        <v>121</v>
      </c>
      <c r="N2090" s="66">
        <v>235959.0</v>
      </c>
      <c r="O2090" s="66">
        <v>2.0180622E7</v>
      </c>
      <c r="P2090" s="67"/>
      <c r="Q2090" s="66">
        <v>13.0</v>
      </c>
      <c r="R2090" s="66">
        <v>2.0180622E7</v>
      </c>
      <c r="S2090" s="69">
        <v>1.0</v>
      </c>
      <c r="T2090" s="69">
        <v>1.0</v>
      </c>
      <c r="U2090" s="71" t="s">
        <v>2608</v>
      </c>
      <c r="V2090" s="71" t="s">
        <v>2609</v>
      </c>
      <c r="W2090" s="71" t="s">
        <v>49</v>
      </c>
      <c r="X2090" s="72"/>
      <c r="Y2090" s="66" t="s">
        <v>18</v>
      </c>
    </row>
    <row r="2091">
      <c r="A2091" s="66" t="s">
        <v>60</v>
      </c>
      <c r="B2091" s="66">
        <v>1.39119378E8</v>
      </c>
      <c r="C2091" s="66" t="s">
        <v>8169</v>
      </c>
      <c r="D2091" s="66" t="s">
        <v>112</v>
      </c>
      <c r="E2091" s="66" t="s">
        <v>8170</v>
      </c>
      <c r="F2091" s="66" t="s">
        <v>8171</v>
      </c>
      <c r="G2091" s="66">
        <v>3381.0</v>
      </c>
      <c r="H2091" s="66">
        <v>2.0040714E7</v>
      </c>
      <c r="I2091" s="66">
        <v>0.0</v>
      </c>
      <c r="J2091" s="66">
        <v>1.0</v>
      </c>
      <c r="K2091" s="67"/>
      <c r="L2091" s="67"/>
      <c r="M2091" s="68" t="s">
        <v>8172</v>
      </c>
      <c r="N2091" s="66">
        <v>235959.0</v>
      </c>
      <c r="O2091" s="66">
        <v>2.0040714E7</v>
      </c>
      <c r="P2091" s="67"/>
      <c r="Q2091" s="66">
        <v>165.0</v>
      </c>
      <c r="R2091" s="66">
        <v>2.0040714E7</v>
      </c>
      <c r="S2091" s="70">
        <v>1.0</v>
      </c>
      <c r="T2091" s="70">
        <v>0.0</v>
      </c>
      <c r="U2091" s="71" t="s">
        <v>2608</v>
      </c>
      <c r="V2091" s="71" t="s">
        <v>2609</v>
      </c>
      <c r="W2091" s="71" t="s">
        <v>49</v>
      </c>
      <c r="X2091" s="72"/>
      <c r="Y2091" s="65" t="s">
        <v>12</v>
      </c>
    </row>
    <row r="2092">
      <c r="A2092" s="68" t="s">
        <v>73</v>
      </c>
      <c r="B2092" s="66">
        <v>4231783.0</v>
      </c>
      <c r="C2092" s="66" t="s">
        <v>8173</v>
      </c>
      <c r="D2092" s="66" t="s">
        <v>106</v>
      </c>
      <c r="E2092" s="66" t="s">
        <v>8174</v>
      </c>
      <c r="F2092" s="66" t="s">
        <v>8175</v>
      </c>
      <c r="G2092" s="66">
        <v>112.0</v>
      </c>
      <c r="H2092" s="66">
        <v>2.0080708E7</v>
      </c>
      <c r="I2092" s="66">
        <v>0.0</v>
      </c>
      <c r="J2092" s="66">
        <v>6.0</v>
      </c>
      <c r="K2092" s="67"/>
      <c r="L2092" s="67"/>
      <c r="M2092" s="68" t="s">
        <v>8176</v>
      </c>
      <c r="N2092" s="66">
        <v>235959.0</v>
      </c>
      <c r="O2092" s="66">
        <v>2.0080708E7</v>
      </c>
      <c r="P2092" s="66" t="s">
        <v>459</v>
      </c>
      <c r="Q2092" s="66">
        <v>8.0</v>
      </c>
      <c r="R2092" s="66">
        <v>2.0080708E7</v>
      </c>
      <c r="S2092" s="70">
        <v>1.0</v>
      </c>
      <c r="T2092" s="70">
        <v>0.0</v>
      </c>
      <c r="U2092" s="71" t="s">
        <v>2608</v>
      </c>
      <c r="V2092" s="71" t="s">
        <v>2609</v>
      </c>
      <c r="W2092" s="71" t="s">
        <v>49</v>
      </c>
      <c r="X2092" s="72"/>
      <c r="Y2092" s="65" t="s">
        <v>12</v>
      </c>
    </row>
    <row r="2093">
      <c r="A2093" s="74" t="s">
        <v>24</v>
      </c>
      <c r="B2093" s="66">
        <v>6.5137119E7</v>
      </c>
      <c r="C2093" s="65" t="s">
        <v>8177</v>
      </c>
      <c r="D2093" s="65" t="s">
        <v>149</v>
      </c>
      <c r="E2093" s="65" t="s">
        <v>8178</v>
      </c>
      <c r="F2093" s="66" t="s">
        <v>8179</v>
      </c>
      <c r="G2093" s="66">
        <v>98.0</v>
      </c>
      <c r="H2093" s="66">
        <v>2.019092E7</v>
      </c>
      <c r="I2093" s="66">
        <v>0.0</v>
      </c>
      <c r="J2093" s="66">
        <v>6.0</v>
      </c>
      <c r="K2093" s="67"/>
      <c r="L2093" s="67"/>
      <c r="M2093" s="68" t="s">
        <v>8180</v>
      </c>
      <c r="N2093" s="66">
        <v>235959.0</v>
      </c>
      <c r="O2093" s="66">
        <v>2.019092E7</v>
      </c>
      <c r="P2093" s="66" t="s">
        <v>328</v>
      </c>
      <c r="Q2093" s="66">
        <v>6.0</v>
      </c>
      <c r="R2093" s="66">
        <v>2.019092E7</v>
      </c>
      <c r="S2093" s="69">
        <v>1.0</v>
      </c>
      <c r="T2093" s="69">
        <v>1.0</v>
      </c>
      <c r="U2093" s="71" t="s">
        <v>2608</v>
      </c>
      <c r="V2093" s="71" t="s">
        <v>2609</v>
      </c>
      <c r="W2093" s="71" t="s">
        <v>49</v>
      </c>
      <c r="X2093" s="72"/>
      <c r="Y2093" s="66" t="s">
        <v>18</v>
      </c>
    </row>
    <row r="2094">
      <c r="A2094" s="65" t="s">
        <v>40</v>
      </c>
      <c r="B2094" s="66">
        <v>6846335.0</v>
      </c>
      <c r="C2094" s="65" t="s">
        <v>832</v>
      </c>
      <c r="D2094" s="65" t="s">
        <v>164</v>
      </c>
      <c r="E2094" s="65" t="s">
        <v>833</v>
      </c>
      <c r="F2094" s="66" t="s">
        <v>8181</v>
      </c>
      <c r="G2094" s="66">
        <v>2751.0</v>
      </c>
      <c r="H2094" s="66">
        <v>2.0181221E7</v>
      </c>
      <c r="I2094" s="66">
        <v>0.0</v>
      </c>
      <c r="J2094" s="66">
        <v>41.0</v>
      </c>
      <c r="K2094" s="67"/>
      <c r="L2094" s="67"/>
      <c r="M2094" s="68" t="s">
        <v>8182</v>
      </c>
      <c r="N2094" s="66">
        <v>235959.0</v>
      </c>
      <c r="O2094" s="66">
        <v>2.0181221E7</v>
      </c>
      <c r="P2094" s="67"/>
      <c r="Q2094" s="66">
        <v>146.0</v>
      </c>
      <c r="R2094" s="66">
        <v>2.0181221E7</v>
      </c>
      <c r="S2094" s="69">
        <v>1.0</v>
      </c>
      <c r="T2094" s="69">
        <v>1.0</v>
      </c>
      <c r="U2094" s="71" t="s">
        <v>2608</v>
      </c>
      <c r="V2094" s="71" t="s">
        <v>2609</v>
      </c>
      <c r="W2094" s="71" t="s">
        <v>50</v>
      </c>
      <c r="X2094" s="72"/>
      <c r="Y2094" s="66" t="s">
        <v>20</v>
      </c>
    </row>
    <row r="2095">
      <c r="A2095" s="66" t="s">
        <v>40</v>
      </c>
      <c r="B2095" s="66">
        <v>8140489.0</v>
      </c>
      <c r="C2095" s="66" t="s">
        <v>8183</v>
      </c>
      <c r="D2095" s="66" t="s">
        <v>149</v>
      </c>
      <c r="E2095" s="66" t="s">
        <v>8184</v>
      </c>
      <c r="F2095" s="66" t="s">
        <v>8185</v>
      </c>
      <c r="G2095" s="66">
        <v>529.0</v>
      </c>
      <c r="H2095" s="66">
        <v>2.0190218E7</v>
      </c>
      <c r="I2095" s="66">
        <v>0.0</v>
      </c>
      <c r="J2095" s="66">
        <v>10.0</v>
      </c>
      <c r="K2095" s="67"/>
      <c r="L2095" s="67"/>
      <c r="M2095" s="68" t="s">
        <v>8186</v>
      </c>
      <c r="N2095" s="66">
        <v>235959.0</v>
      </c>
      <c r="O2095" s="66">
        <v>2.0190218E7</v>
      </c>
      <c r="P2095" s="66" t="s">
        <v>292</v>
      </c>
      <c r="Q2095" s="66">
        <v>34.0</v>
      </c>
      <c r="R2095" s="66">
        <v>2.0190218E7</v>
      </c>
      <c r="S2095" s="69">
        <v>1.0</v>
      </c>
      <c r="T2095" s="69">
        <v>1.0</v>
      </c>
      <c r="U2095" s="71" t="s">
        <v>2608</v>
      </c>
      <c r="V2095" s="71" t="s">
        <v>2609</v>
      </c>
      <c r="W2095" s="71" t="s">
        <v>50</v>
      </c>
      <c r="X2095" s="72"/>
      <c r="Y2095" s="66" t="s">
        <v>20</v>
      </c>
    </row>
    <row r="2096">
      <c r="A2096" s="66" t="s">
        <v>60</v>
      </c>
      <c r="B2096" s="66">
        <v>4.01292698E8</v>
      </c>
      <c r="C2096" s="66" t="s">
        <v>8187</v>
      </c>
      <c r="D2096" s="66" t="s">
        <v>123</v>
      </c>
      <c r="E2096" s="66" t="s">
        <v>8188</v>
      </c>
      <c r="F2096" s="66" t="s">
        <v>8189</v>
      </c>
      <c r="G2096" s="66">
        <v>1134.0</v>
      </c>
      <c r="H2096" s="66">
        <v>2.0161031E7</v>
      </c>
      <c r="I2096" s="66">
        <v>0.0</v>
      </c>
      <c r="J2096" s="66">
        <v>1.0</v>
      </c>
      <c r="K2096" s="67"/>
      <c r="L2096" s="67"/>
      <c r="M2096" s="68" t="s">
        <v>8190</v>
      </c>
      <c r="N2096" s="66">
        <v>235959.0</v>
      </c>
      <c r="O2096" s="66">
        <v>2.0161031E7</v>
      </c>
      <c r="P2096" s="66"/>
      <c r="Q2096" s="66">
        <v>47.0</v>
      </c>
      <c r="R2096" s="66">
        <v>2.0161031E7</v>
      </c>
      <c r="S2096" s="70">
        <v>1.0</v>
      </c>
      <c r="T2096" s="70">
        <v>0.0</v>
      </c>
      <c r="U2096" s="71" t="s">
        <v>2608</v>
      </c>
      <c r="V2096" s="71" t="s">
        <v>2609</v>
      </c>
      <c r="W2096" s="71" t="s">
        <v>50</v>
      </c>
      <c r="X2096" s="67"/>
      <c r="Y2096" s="65" t="s">
        <v>14</v>
      </c>
    </row>
    <row r="2097">
      <c r="A2097" s="66" t="s">
        <v>60</v>
      </c>
      <c r="B2097" s="66">
        <v>3.38593626E8</v>
      </c>
      <c r="C2097" s="66" t="s">
        <v>8191</v>
      </c>
      <c r="D2097" s="66" t="s">
        <v>123</v>
      </c>
      <c r="E2097" s="66" t="s">
        <v>8192</v>
      </c>
      <c r="F2097" s="66" t="s">
        <v>8193</v>
      </c>
      <c r="G2097" s="66">
        <v>225.0</v>
      </c>
      <c r="H2097" s="66">
        <v>2.0130414E7</v>
      </c>
      <c r="I2097" s="66">
        <v>0.0</v>
      </c>
      <c r="J2097" s="66">
        <v>2.0</v>
      </c>
      <c r="K2097" s="67"/>
      <c r="L2097" s="67"/>
      <c r="M2097" s="68" t="s">
        <v>8194</v>
      </c>
      <c r="N2097" s="66">
        <v>235959.0</v>
      </c>
      <c r="O2097" s="66">
        <v>2.0130414E7</v>
      </c>
      <c r="P2097" s="67"/>
      <c r="Q2097" s="66">
        <v>10.0</v>
      </c>
      <c r="R2097" s="66">
        <v>2.0130414E7</v>
      </c>
      <c r="S2097" s="70">
        <v>1.0</v>
      </c>
      <c r="T2097" s="70">
        <v>0.0</v>
      </c>
      <c r="U2097" s="71" t="s">
        <v>2608</v>
      </c>
      <c r="V2097" s="71" t="s">
        <v>2609</v>
      </c>
      <c r="W2097" s="71" t="s">
        <v>50</v>
      </c>
      <c r="X2097" s="67"/>
      <c r="Y2097" s="65" t="s">
        <v>14</v>
      </c>
    </row>
    <row r="2098">
      <c r="A2098" s="68" t="s">
        <v>59</v>
      </c>
      <c r="B2098" s="66">
        <v>9.6480907E7</v>
      </c>
      <c r="C2098" s="66" t="s">
        <v>8195</v>
      </c>
      <c r="D2098" s="66" t="s">
        <v>215</v>
      </c>
      <c r="E2098" s="66" t="s">
        <v>8196</v>
      </c>
      <c r="F2098" s="66" t="s">
        <v>8197</v>
      </c>
      <c r="G2098" s="66">
        <v>366.0</v>
      </c>
      <c r="H2098" s="66">
        <v>2.0100329E7</v>
      </c>
      <c r="I2098" s="66">
        <v>0.0</v>
      </c>
      <c r="J2098" s="66">
        <v>2.0</v>
      </c>
      <c r="K2098" s="67"/>
      <c r="L2098" s="67"/>
      <c r="M2098" s="68" t="s">
        <v>8198</v>
      </c>
      <c r="N2098" s="66">
        <v>235959.0</v>
      </c>
      <c r="O2098" s="66">
        <v>2.0100329E7</v>
      </c>
      <c r="P2098" s="66"/>
      <c r="Q2098" s="66">
        <v>17.0</v>
      </c>
      <c r="R2098" s="66">
        <v>2.0100329E7</v>
      </c>
      <c r="S2098" s="70">
        <v>1.0</v>
      </c>
      <c r="T2098" s="70">
        <v>0.0</v>
      </c>
      <c r="U2098" s="71" t="s">
        <v>2608</v>
      </c>
      <c r="V2098" s="71" t="s">
        <v>2609</v>
      </c>
      <c r="W2098" s="71" t="s">
        <v>50</v>
      </c>
      <c r="X2098" s="71"/>
      <c r="Y2098" s="65" t="s">
        <v>14</v>
      </c>
    </row>
    <row r="2099">
      <c r="A2099" s="66" t="s">
        <v>79</v>
      </c>
      <c r="B2099" s="66">
        <v>1.24864775E8</v>
      </c>
      <c r="C2099" s="66" t="s">
        <v>8199</v>
      </c>
      <c r="D2099" s="66" t="s">
        <v>253</v>
      </c>
      <c r="E2099" s="66" t="s">
        <v>8200</v>
      </c>
      <c r="F2099" s="66" t="s">
        <v>8201</v>
      </c>
      <c r="G2099" s="66">
        <v>579.0</v>
      </c>
      <c r="H2099" s="66">
        <v>2.0171218E7</v>
      </c>
      <c r="I2099" s="66">
        <v>0.0</v>
      </c>
      <c r="J2099" s="66">
        <v>14.0</v>
      </c>
      <c r="K2099" s="67"/>
      <c r="L2099" s="67"/>
      <c r="M2099" s="68" t="s">
        <v>8202</v>
      </c>
      <c r="N2099" s="66">
        <v>235959.0</v>
      </c>
      <c r="O2099" s="66">
        <v>2.0171218E7</v>
      </c>
      <c r="P2099" s="67"/>
      <c r="Q2099" s="66">
        <v>29.0</v>
      </c>
      <c r="R2099" s="66">
        <v>2.0171218E7</v>
      </c>
      <c r="S2099" s="76">
        <v>1.0</v>
      </c>
      <c r="T2099" s="76">
        <v>0.0</v>
      </c>
      <c r="U2099" s="71" t="s">
        <v>2608</v>
      </c>
      <c r="V2099" s="71" t="s">
        <v>2609</v>
      </c>
      <c r="W2099" s="71" t="s">
        <v>50</v>
      </c>
      <c r="X2099" s="67"/>
      <c r="Y2099" s="65" t="s">
        <v>14</v>
      </c>
    </row>
    <row r="2100">
      <c r="A2100" s="68" t="s">
        <v>19</v>
      </c>
      <c r="B2100" s="66">
        <v>3991744.0</v>
      </c>
      <c r="C2100" s="66" t="s">
        <v>8203</v>
      </c>
      <c r="D2100" s="66" t="s">
        <v>123</v>
      </c>
      <c r="E2100" s="66" t="s">
        <v>8204</v>
      </c>
      <c r="F2100" s="66" t="s">
        <v>8205</v>
      </c>
      <c r="G2100" s="66">
        <v>810.0</v>
      </c>
      <c r="H2100" s="66">
        <v>2.0170204E7</v>
      </c>
      <c r="I2100" s="66">
        <v>0.0</v>
      </c>
      <c r="J2100" s="66">
        <v>44.0</v>
      </c>
      <c r="K2100" s="67"/>
      <c r="L2100" s="67"/>
      <c r="M2100" s="68" t="s">
        <v>8206</v>
      </c>
      <c r="N2100" s="66">
        <v>235959.0</v>
      </c>
      <c r="O2100" s="66">
        <v>2.0170204E7</v>
      </c>
      <c r="P2100" s="66" t="s">
        <v>725</v>
      </c>
      <c r="Q2100" s="66">
        <v>61.0</v>
      </c>
      <c r="R2100" s="66">
        <v>2.0170204E7</v>
      </c>
      <c r="S2100" s="69">
        <v>1.0</v>
      </c>
      <c r="T2100" s="69">
        <v>0.0</v>
      </c>
      <c r="U2100" s="71" t="s">
        <v>2608</v>
      </c>
      <c r="V2100" s="71" t="s">
        <v>2609</v>
      </c>
      <c r="W2100" s="71" t="s">
        <v>50</v>
      </c>
      <c r="X2100" s="72"/>
      <c r="Y2100" s="65" t="s">
        <v>14</v>
      </c>
    </row>
    <row r="2101">
      <c r="A2101" s="68" t="s">
        <v>24</v>
      </c>
      <c r="B2101" s="66">
        <v>4.2497482E7</v>
      </c>
      <c r="C2101" s="66" t="s">
        <v>8207</v>
      </c>
      <c r="D2101" s="66" t="s">
        <v>112</v>
      </c>
      <c r="E2101" s="66" t="s">
        <v>8208</v>
      </c>
      <c r="F2101" s="66" t="s">
        <v>8209</v>
      </c>
      <c r="G2101" s="66">
        <v>772.0</v>
      </c>
      <c r="H2101" s="66">
        <v>2.0151125E7</v>
      </c>
      <c r="I2101" s="66">
        <v>0.0</v>
      </c>
      <c r="J2101" s="66">
        <v>1.0</v>
      </c>
      <c r="K2101" s="67"/>
      <c r="L2101" s="67"/>
      <c r="M2101" s="66" t="s">
        <v>121</v>
      </c>
      <c r="N2101" s="66">
        <v>235959.0</v>
      </c>
      <c r="O2101" s="66">
        <v>2.0151125E7</v>
      </c>
      <c r="P2101" s="66"/>
      <c r="Q2101" s="66">
        <v>55.0</v>
      </c>
      <c r="R2101" s="66">
        <v>2.0151125E7</v>
      </c>
      <c r="S2101" s="70">
        <v>1.0</v>
      </c>
      <c r="T2101" s="70">
        <v>0.0</v>
      </c>
      <c r="U2101" s="71" t="s">
        <v>2608</v>
      </c>
      <c r="V2101" s="71" t="s">
        <v>2609</v>
      </c>
      <c r="W2101" s="71" t="s">
        <v>50</v>
      </c>
      <c r="X2101" s="71"/>
      <c r="Y2101" s="65" t="s">
        <v>14</v>
      </c>
    </row>
    <row r="2102">
      <c r="A2102" s="68" t="s">
        <v>59</v>
      </c>
      <c r="B2102" s="66">
        <v>1.73097619E8</v>
      </c>
      <c r="C2102" s="66" t="s">
        <v>8210</v>
      </c>
      <c r="D2102" s="66" t="s">
        <v>215</v>
      </c>
      <c r="E2102" s="66" t="s">
        <v>842</v>
      </c>
      <c r="F2102" s="66" t="s">
        <v>843</v>
      </c>
      <c r="G2102" s="66">
        <v>413.0</v>
      </c>
      <c r="H2102" s="66">
        <v>2.0160901E7</v>
      </c>
      <c r="I2102" s="66">
        <v>0.0</v>
      </c>
      <c r="J2102" s="66">
        <v>6.0</v>
      </c>
      <c r="K2102" s="67"/>
      <c r="L2102" s="67"/>
      <c r="M2102" s="68" t="s">
        <v>8211</v>
      </c>
      <c r="N2102" s="66">
        <v>235959.0</v>
      </c>
      <c r="O2102" s="66">
        <v>2.0160901E7</v>
      </c>
      <c r="P2102" s="66" t="s">
        <v>571</v>
      </c>
      <c r="Q2102" s="66">
        <v>20.0</v>
      </c>
      <c r="R2102" s="66">
        <v>2.0160901E7</v>
      </c>
      <c r="S2102" s="70">
        <v>1.0</v>
      </c>
      <c r="T2102" s="70">
        <v>0.0</v>
      </c>
      <c r="U2102" s="71" t="s">
        <v>2608</v>
      </c>
      <c r="V2102" s="71" t="s">
        <v>2609</v>
      </c>
      <c r="W2102" s="71" t="s">
        <v>50</v>
      </c>
      <c r="X2102" s="72"/>
      <c r="Y2102" s="65" t="s">
        <v>14</v>
      </c>
    </row>
    <row r="2103">
      <c r="A2103" s="66" t="s">
        <v>45</v>
      </c>
      <c r="B2103" s="66">
        <v>744987.0</v>
      </c>
      <c r="C2103" s="66" t="s">
        <v>8212</v>
      </c>
      <c r="D2103" s="66" t="s">
        <v>123</v>
      </c>
      <c r="E2103" s="66" t="s">
        <v>8213</v>
      </c>
      <c r="F2103" s="66" t="s">
        <v>8214</v>
      </c>
      <c r="G2103" s="66">
        <v>748.0</v>
      </c>
      <c r="H2103" s="66">
        <v>2.0190111E7</v>
      </c>
      <c r="I2103" s="66">
        <v>0.0</v>
      </c>
      <c r="J2103" s="66">
        <v>15.0</v>
      </c>
      <c r="K2103" s="67"/>
      <c r="L2103" s="67"/>
      <c r="M2103" s="68" t="s">
        <v>8215</v>
      </c>
      <c r="N2103" s="66">
        <v>235959.0</v>
      </c>
      <c r="O2103" s="66">
        <v>2.0190111E7</v>
      </c>
      <c r="P2103" s="66"/>
      <c r="Q2103" s="66">
        <v>52.0</v>
      </c>
      <c r="R2103" s="66">
        <v>2.0190111E7</v>
      </c>
      <c r="S2103" s="70">
        <v>1.0</v>
      </c>
      <c r="T2103" s="70">
        <v>0.0</v>
      </c>
      <c r="U2103" s="71" t="s">
        <v>2608</v>
      </c>
      <c r="V2103" s="71" t="s">
        <v>2609</v>
      </c>
      <c r="W2103" s="71" t="s">
        <v>50</v>
      </c>
      <c r="X2103" s="72"/>
      <c r="Y2103" s="65" t="s">
        <v>14</v>
      </c>
    </row>
    <row r="2104">
      <c r="A2104" s="66" t="s">
        <v>79</v>
      </c>
      <c r="B2104" s="66">
        <v>1.24660248E8</v>
      </c>
      <c r="C2104" s="66" t="s">
        <v>8216</v>
      </c>
      <c r="D2104" s="66" t="s">
        <v>215</v>
      </c>
      <c r="E2104" s="66" t="s">
        <v>8217</v>
      </c>
      <c r="F2104" s="66" t="s">
        <v>8218</v>
      </c>
      <c r="G2104" s="66">
        <v>225.0</v>
      </c>
      <c r="H2104" s="66">
        <v>2.0171204E7</v>
      </c>
      <c r="I2104" s="66">
        <v>0.0</v>
      </c>
      <c r="J2104" s="66">
        <v>6.0</v>
      </c>
      <c r="K2104" s="67"/>
      <c r="L2104" s="67"/>
      <c r="M2104" s="68" t="s">
        <v>8219</v>
      </c>
      <c r="N2104" s="66">
        <v>235959.0</v>
      </c>
      <c r="O2104" s="66">
        <v>2.0171204E7</v>
      </c>
      <c r="P2104" s="66" t="s">
        <v>3770</v>
      </c>
      <c r="Q2104" s="66">
        <v>10.0</v>
      </c>
      <c r="R2104" s="66">
        <v>2.0171204E7</v>
      </c>
      <c r="S2104" s="76">
        <v>1.0</v>
      </c>
      <c r="T2104" s="76">
        <v>0.0</v>
      </c>
      <c r="U2104" s="71" t="s">
        <v>2608</v>
      </c>
      <c r="V2104" s="71" t="s">
        <v>2609</v>
      </c>
      <c r="W2104" s="71" t="s">
        <v>50</v>
      </c>
      <c r="X2104" s="67"/>
      <c r="Y2104" s="65" t="s">
        <v>14</v>
      </c>
    </row>
    <row r="2105">
      <c r="A2105" s="66" t="s">
        <v>58</v>
      </c>
      <c r="B2105" s="66">
        <v>1386135.0</v>
      </c>
      <c r="C2105" s="66" t="s">
        <v>8220</v>
      </c>
      <c r="D2105" s="66" t="s">
        <v>123</v>
      </c>
      <c r="E2105" s="66" t="s">
        <v>8221</v>
      </c>
      <c r="F2105" s="66" t="s">
        <v>8222</v>
      </c>
      <c r="G2105" s="66">
        <v>1145.0</v>
      </c>
      <c r="H2105" s="66">
        <v>2.0190218E7</v>
      </c>
      <c r="I2105" s="66">
        <v>0.0</v>
      </c>
      <c r="J2105" s="66">
        <v>16.0</v>
      </c>
      <c r="K2105" s="67"/>
      <c r="L2105" s="67"/>
      <c r="M2105" s="68" t="s">
        <v>8223</v>
      </c>
      <c r="N2105" s="66">
        <v>235959.0</v>
      </c>
      <c r="O2105" s="66">
        <v>2.0190218E7</v>
      </c>
      <c r="P2105" s="67"/>
      <c r="Q2105" s="66">
        <v>75.0</v>
      </c>
      <c r="R2105" s="66">
        <v>2.0190218E7</v>
      </c>
      <c r="S2105" s="70">
        <v>1.0</v>
      </c>
      <c r="T2105" s="70">
        <v>0.0</v>
      </c>
      <c r="U2105" s="71" t="s">
        <v>2608</v>
      </c>
      <c r="V2105" s="71" t="s">
        <v>2609</v>
      </c>
      <c r="W2105" s="71" t="s">
        <v>50</v>
      </c>
      <c r="X2105" s="72"/>
      <c r="Y2105" s="65" t="s">
        <v>14</v>
      </c>
    </row>
    <row r="2106">
      <c r="A2106" s="68" t="s">
        <v>59</v>
      </c>
      <c r="B2106" s="66">
        <v>1.52218616E8</v>
      </c>
      <c r="C2106" s="66" t="s">
        <v>845</v>
      </c>
      <c r="D2106" s="66" t="s">
        <v>106</v>
      </c>
      <c r="E2106" s="66" t="s">
        <v>846</v>
      </c>
      <c r="F2106" s="66" t="s">
        <v>847</v>
      </c>
      <c r="G2106" s="66">
        <v>1621.0</v>
      </c>
      <c r="H2106" s="66">
        <v>2.0150412E7</v>
      </c>
      <c r="I2106" s="66">
        <v>0.0</v>
      </c>
      <c r="J2106" s="66">
        <v>1.0</v>
      </c>
      <c r="K2106" s="67"/>
      <c r="L2106" s="67"/>
      <c r="M2106" s="68" t="s">
        <v>8224</v>
      </c>
      <c r="N2106" s="66">
        <v>235959.0</v>
      </c>
      <c r="O2106" s="66">
        <v>2.0150412E7</v>
      </c>
      <c r="P2106" s="66"/>
      <c r="Q2106" s="66">
        <v>88.0</v>
      </c>
      <c r="R2106" s="66">
        <v>2.0150412E7</v>
      </c>
      <c r="S2106" s="70">
        <v>1.0</v>
      </c>
      <c r="T2106" s="70">
        <v>0.0</v>
      </c>
      <c r="U2106" s="71" t="s">
        <v>2608</v>
      </c>
      <c r="V2106" s="71" t="s">
        <v>2609</v>
      </c>
      <c r="W2106" s="71" t="s">
        <v>50</v>
      </c>
      <c r="X2106" s="72"/>
      <c r="Y2106" s="65" t="s">
        <v>14</v>
      </c>
    </row>
    <row r="2107">
      <c r="A2107" s="73" t="s">
        <v>24</v>
      </c>
      <c r="B2107" s="66">
        <v>5.9459614E7</v>
      </c>
      <c r="C2107" s="65" t="s">
        <v>849</v>
      </c>
      <c r="D2107" s="65" t="s">
        <v>112</v>
      </c>
      <c r="E2107" s="65" t="s">
        <v>850</v>
      </c>
      <c r="F2107" s="66" t="s">
        <v>8225</v>
      </c>
      <c r="G2107" s="66">
        <v>3715.0</v>
      </c>
      <c r="H2107" s="66">
        <v>2.0181113E7</v>
      </c>
      <c r="I2107" s="66">
        <v>0.0</v>
      </c>
      <c r="J2107" s="66">
        <v>74.0</v>
      </c>
      <c r="K2107" s="67"/>
      <c r="L2107" s="67"/>
      <c r="M2107" s="68" t="s">
        <v>8226</v>
      </c>
      <c r="N2107" s="66">
        <v>235959.0</v>
      </c>
      <c r="O2107" s="66">
        <v>2.0181113E7</v>
      </c>
      <c r="P2107" s="66" t="s">
        <v>853</v>
      </c>
      <c r="Q2107" s="66">
        <v>297.0</v>
      </c>
      <c r="R2107" s="66">
        <v>2.0181113E7</v>
      </c>
      <c r="S2107" s="69">
        <v>1.0</v>
      </c>
      <c r="T2107" s="69">
        <v>0.0</v>
      </c>
      <c r="U2107" s="71" t="s">
        <v>2608</v>
      </c>
      <c r="V2107" s="71" t="s">
        <v>2609</v>
      </c>
      <c r="W2107" s="71" t="s">
        <v>50</v>
      </c>
      <c r="X2107" s="72"/>
      <c r="Y2107" s="65" t="s">
        <v>14</v>
      </c>
    </row>
    <row r="2108">
      <c r="A2108" s="66" t="s">
        <v>79</v>
      </c>
      <c r="B2108" s="66">
        <v>7.3709843E7</v>
      </c>
      <c r="C2108" s="66" t="s">
        <v>8227</v>
      </c>
      <c r="D2108" s="66" t="s">
        <v>123</v>
      </c>
      <c r="E2108" s="66" t="s">
        <v>8228</v>
      </c>
      <c r="F2108" s="66" t="s">
        <v>8229</v>
      </c>
      <c r="G2108" s="66">
        <v>1826.0</v>
      </c>
      <c r="H2108" s="66">
        <v>2.0131213E7</v>
      </c>
      <c r="I2108" s="66">
        <v>0.0</v>
      </c>
      <c r="J2108" s="66">
        <v>32.0</v>
      </c>
      <c r="K2108" s="67"/>
      <c r="L2108" s="67"/>
      <c r="M2108" s="68" t="s">
        <v>8230</v>
      </c>
      <c r="N2108" s="66">
        <v>235959.0</v>
      </c>
      <c r="O2108" s="66">
        <v>2.0131213E7</v>
      </c>
      <c r="P2108" s="66" t="s">
        <v>5469</v>
      </c>
      <c r="Q2108" s="66">
        <v>120.0</v>
      </c>
      <c r="R2108" s="66">
        <v>2.0131213E7</v>
      </c>
      <c r="S2108" s="76">
        <v>1.0</v>
      </c>
      <c r="T2108" s="70">
        <v>0.0</v>
      </c>
      <c r="U2108" s="71" t="s">
        <v>2608</v>
      </c>
      <c r="V2108" s="71" t="s">
        <v>2609</v>
      </c>
      <c r="W2108" s="71" t="s">
        <v>50</v>
      </c>
      <c r="X2108" s="71"/>
      <c r="Y2108" s="65" t="s">
        <v>14</v>
      </c>
    </row>
    <row r="2109">
      <c r="A2109" s="68" t="s">
        <v>24</v>
      </c>
      <c r="B2109" s="66">
        <v>5.7189919E7</v>
      </c>
      <c r="C2109" s="66" t="s">
        <v>8231</v>
      </c>
      <c r="D2109" s="66" t="s">
        <v>106</v>
      </c>
      <c r="E2109" s="66" t="s">
        <v>8232</v>
      </c>
      <c r="F2109" s="66" t="s">
        <v>8233</v>
      </c>
      <c r="G2109" s="66">
        <v>268.0</v>
      </c>
      <c r="H2109" s="66">
        <v>2.018092E7</v>
      </c>
      <c r="I2109" s="66">
        <v>0.0</v>
      </c>
      <c r="J2109" s="66">
        <v>6.0</v>
      </c>
      <c r="K2109" s="67"/>
      <c r="L2109" s="67"/>
      <c r="M2109" s="68" t="s">
        <v>8234</v>
      </c>
      <c r="N2109" s="66">
        <v>235959.0</v>
      </c>
      <c r="O2109" s="66">
        <v>2.018092E7</v>
      </c>
      <c r="P2109" s="66" t="s">
        <v>1586</v>
      </c>
      <c r="Q2109" s="66">
        <v>15.0</v>
      </c>
      <c r="R2109" s="66">
        <v>2.018092E7</v>
      </c>
      <c r="S2109" s="70">
        <v>1.0</v>
      </c>
      <c r="T2109" s="70">
        <v>0.0</v>
      </c>
      <c r="U2109" s="71" t="s">
        <v>2608</v>
      </c>
      <c r="V2109" s="71" t="s">
        <v>2609</v>
      </c>
      <c r="W2109" s="71" t="s">
        <v>50</v>
      </c>
      <c r="X2109" s="72"/>
      <c r="Y2109" s="65" t="s">
        <v>14</v>
      </c>
    </row>
    <row r="2110">
      <c r="A2110" s="66" t="s">
        <v>60</v>
      </c>
      <c r="B2110" s="66">
        <v>3.78848629E8</v>
      </c>
      <c r="C2110" s="66" t="s">
        <v>8235</v>
      </c>
      <c r="D2110" s="66" t="s">
        <v>118</v>
      </c>
      <c r="E2110" s="66" t="s">
        <v>8236</v>
      </c>
      <c r="F2110" s="66" t="s">
        <v>8237</v>
      </c>
      <c r="G2110" s="66">
        <v>302.0</v>
      </c>
      <c r="H2110" s="66">
        <v>2.0150621E7</v>
      </c>
      <c r="I2110" s="66">
        <v>0.0</v>
      </c>
      <c r="J2110" s="66">
        <v>1.0</v>
      </c>
      <c r="K2110" s="67"/>
      <c r="L2110" s="67"/>
      <c r="M2110" s="68" t="s">
        <v>8238</v>
      </c>
      <c r="N2110" s="66">
        <v>235959.0</v>
      </c>
      <c r="O2110" s="66">
        <v>2.0150621E7</v>
      </c>
      <c r="P2110" s="67"/>
      <c r="Q2110" s="66">
        <v>34.0</v>
      </c>
      <c r="R2110" s="66">
        <v>2.0150621E7</v>
      </c>
      <c r="S2110" s="69">
        <v>1.0</v>
      </c>
      <c r="T2110" s="69">
        <v>1.0</v>
      </c>
      <c r="U2110" s="71" t="s">
        <v>2608</v>
      </c>
      <c r="V2110" s="71" t="s">
        <v>2609</v>
      </c>
      <c r="W2110" s="71" t="s">
        <v>50</v>
      </c>
      <c r="X2110" s="71"/>
      <c r="Y2110" s="66" t="s">
        <v>20</v>
      </c>
    </row>
    <row r="2111">
      <c r="A2111" s="65" t="s">
        <v>79</v>
      </c>
      <c r="B2111" s="66">
        <v>5.66127E7</v>
      </c>
      <c r="C2111" s="65" t="s">
        <v>8239</v>
      </c>
      <c r="D2111" s="65" t="s">
        <v>149</v>
      </c>
      <c r="E2111" s="65" t="s">
        <v>8240</v>
      </c>
      <c r="F2111" s="66" t="s">
        <v>8241</v>
      </c>
      <c r="G2111" s="66">
        <v>671.0</v>
      </c>
      <c r="H2111" s="66">
        <v>2.012041E7</v>
      </c>
      <c r="I2111" s="66">
        <v>0.0</v>
      </c>
      <c r="J2111" s="66">
        <v>16.0</v>
      </c>
      <c r="K2111" s="67"/>
      <c r="L2111" s="67"/>
      <c r="M2111" s="68" t="s">
        <v>8242</v>
      </c>
      <c r="N2111" s="66">
        <v>235959.0</v>
      </c>
      <c r="O2111" s="66">
        <v>2.012041E7</v>
      </c>
      <c r="P2111" s="66" t="s">
        <v>4802</v>
      </c>
      <c r="Q2111" s="66">
        <v>31.0</v>
      </c>
      <c r="R2111" s="66">
        <v>2.012041E7</v>
      </c>
      <c r="S2111" s="69">
        <v>1.0</v>
      </c>
      <c r="T2111" s="69">
        <v>1.0</v>
      </c>
      <c r="U2111" s="71" t="s">
        <v>2608</v>
      </c>
      <c r="V2111" s="71" t="s">
        <v>2609</v>
      </c>
      <c r="W2111" s="71" t="s">
        <v>50</v>
      </c>
      <c r="X2111" s="72"/>
      <c r="Y2111" s="66" t="s">
        <v>20</v>
      </c>
    </row>
    <row r="2112">
      <c r="A2112" s="74" t="s">
        <v>19</v>
      </c>
      <c r="B2112" s="66">
        <v>1926415.0</v>
      </c>
      <c r="C2112" s="65" t="s">
        <v>8243</v>
      </c>
      <c r="D2112" s="65" t="s">
        <v>827</v>
      </c>
      <c r="E2112" s="65" t="s">
        <v>8244</v>
      </c>
      <c r="F2112" s="66" t="s">
        <v>8245</v>
      </c>
      <c r="G2112" s="66">
        <v>2586.0</v>
      </c>
      <c r="H2112" s="66">
        <v>2.0141028E7</v>
      </c>
      <c r="I2112" s="66">
        <v>0.0</v>
      </c>
      <c r="J2112" s="66">
        <v>71.0</v>
      </c>
      <c r="K2112" s="67"/>
      <c r="L2112" s="67"/>
      <c r="M2112" s="68" t="s">
        <v>8246</v>
      </c>
      <c r="N2112" s="66">
        <v>235959.0</v>
      </c>
      <c r="O2112" s="66">
        <v>2.0141028E7</v>
      </c>
      <c r="P2112" s="66" t="s">
        <v>475</v>
      </c>
      <c r="Q2112" s="66">
        <v>170.0</v>
      </c>
      <c r="R2112" s="66">
        <v>2.0141028E7</v>
      </c>
      <c r="S2112" s="70">
        <v>1.0</v>
      </c>
      <c r="T2112" s="70">
        <v>0.0</v>
      </c>
      <c r="U2112" s="71" t="s">
        <v>2608</v>
      </c>
      <c r="V2112" s="71" t="s">
        <v>2609</v>
      </c>
      <c r="W2112" s="71" t="s">
        <v>50</v>
      </c>
      <c r="X2112" s="72"/>
      <c r="Y2112" s="65" t="s">
        <v>14</v>
      </c>
    </row>
    <row r="2113">
      <c r="A2113" s="66" t="s">
        <v>68</v>
      </c>
      <c r="B2113" s="66">
        <v>1.0670671E7</v>
      </c>
      <c r="C2113" s="66" t="s">
        <v>8247</v>
      </c>
      <c r="D2113" s="66" t="s">
        <v>123</v>
      </c>
      <c r="E2113" s="66" t="s">
        <v>8248</v>
      </c>
      <c r="F2113" s="66" t="s">
        <v>8249</v>
      </c>
      <c r="G2113" s="66">
        <v>581.0</v>
      </c>
      <c r="H2113" s="66">
        <v>2.0130508E7</v>
      </c>
      <c r="I2113" s="66">
        <v>0.0</v>
      </c>
      <c r="J2113" s="66">
        <v>7.0</v>
      </c>
      <c r="K2113" s="67"/>
      <c r="L2113" s="67"/>
      <c r="M2113" s="66" t="s">
        <v>121</v>
      </c>
      <c r="N2113" s="66">
        <v>235959.0</v>
      </c>
      <c r="O2113" s="66">
        <v>2.0130508E7</v>
      </c>
      <c r="P2113" s="67"/>
      <c r="Q2113" s="66">
        <v>29.0</v>
      </c>
      <c r="R2113" s="66">
        <v>2.0130508E7</v>
      </c>
      <c r="S2113" s="70">
        <v>1.0</v>
      </c>
      <c r="T2113" s="70">
        <v>0.0</v>
      </c>
      <c r="U2113" s="71" t="s">
        <v>2608</v>
      </c>
      <c r="V2113" s="71" t="s">
        <v>2609</v>
      </c>
      <c r="W2113" s="71" t="s">
        <v>50</v>
      </c>
      <c r="X2113" s="71"/>
      <c r="Y2113" s="65" t="s">
        <v>14</v>
      </c>
    </row>
    <row r="2114">
      <c r="A2114" s="65" t="s">
        <v>60</v>
      </c>
      <c r="B2114" s="66">
        <v>1.63798599E8</v>
      </c>
      <c r="C2114" s="65" t="s">
        <v>8250</v>
      </c>
      <c r="D2114" s="65" t="s">
        <v>123</v>
      </c>
      <c r="E2114" s="65" t="s">
        <v>8251</v>
      </c>
      <c r="F2114" s="66" t="s">
        <v>8252</v>
      </c>
      <c r="G2114" s="66">
        <v>208.0</v>
      </c>
      <c r="H2114" s="66">
        <v>2.0050616E7</v>
      </c>
      <c r="I2114" s="66">
        <v>0.0</v>
      </c>
      <c r="J2114" s="66">
        <v>1.0</v>
      </c>
      <c r="K2114" s="67"/>
      <c r="L2114" s="67"/>
      <c r="M2114" s="68" t="s">
        <v>8253</v>
      </c>
      <c r="N2114" s="66">
        <v>235959.0</v>
      </c>
      <c r="O2114" s="66">
        <v>2.0050616E7</v>
      </c>
      <c r="P2114" s="67"/>
      <c r="Q2114" s="66">
        <v>13.0</v>
      </c>
      <c r="R2114" s="66">
        <v>2.0050616E7</v>
      </c>
      <c r="S2114" s="69">
        <v>1.0</v>
      </c>
      <c r="T2114" s="69">
        <v>0.0</v>
      </c>
      <c r="U2114" s="71" t="s">
        <v>2608</v>
      </c>
      <c r="V2114" s="71" t="s">
        <v>2609</v>
      </c>
      <c r="W2114" s="71" t="s">
        <v>50</v>
      </c>
      <c r="X2114" s="65"/>
      <c r="Y2114" s="65" t="s">
        <v>14</v>
      </c>
    </row>
    <row r="2115">
      <c r="A2115" s="66" t="s">
        <v>60</v>
      </c>
      <c r="B2115" s="66">
        <v>1.92507509E8</v>
      </c>
      <c r="C2115" s="66" t="s">
        <v>8254</v>
      </c>
      <c r="D2115" s="66" t="s">
        <v>106</v>
      </c>
      <c r="E2115" s="66" t="s">
        <v>8255</v>
      </c>
      <c r="F2115" s="66" t="s">
        <v>8256</v>
      </c>
      <c r="G2115" s="66">
        <v>1534.0</v>
      </c>
      <c r="H2115" s="66">
        <v>2.0060611E7</v>
      </c>
      <c r="I2115" s="66">
        <v>0.0</v>
      </c>
      <c r="J2115" s="66">
        <v>1.0</v>
      </c>
      <c r="K2115" s="67"/>
      <c r="L2115" s="67"/>
      <c r="M2115" s="68" t="s">
        <v>8257</v>
      </c>
      <c r="N2115" s="66">
        <v>235959.0</v>
      </c>
      <c r="O2115" s="66">
        <v>2.0060611E7</v>
      </c>
      <c r="P2115" s="67"/>
      <c r="Q2115" s="66">
        <v>73.0</v>
      </c>
      <c r="R2115" s="66">
        <v>2.0060611E7</v>
      </c>
      <c r="S2115" s="70">
        <v>1.0</v>
      </c>
      <c r="T2115" s="70">
        <v>0.0</v>
      </c>
      <c r="U2115" s="71" t="s">
        <v>2608</v>
      </c>
      <c r="V2115" s="71" t="s">
        <v>2609</v>
      </c>
      <c r="W2115" s="71" t="s">
        <v>50</v>
      </c>
      <c r="X2115" s="72"/>
      <c r="Y2115" s="65" t="s">
        <v>14</v>
      </c>
    </row>
    <row r="2116">
      <c r="A2116" s="68" t="s">
        <v>24</v>
      </c>
      <c r="B2116" s="66">
        <v>4.8274706E7</v>
      </c>
      <c r="C2116" s="66" t="s">
        <v>8258</v>
      </c>
      <c r="D2116" s="66" t="s">
        <v>215</v>
      </c>
      <c r="E2116" s="66" t="s">
        <v>8259</v>
      </c>
      <c r="F2116" s="66" t="s">
        <v>8260</v>
      </c>
      <c r="G2116" s="66">
        <v>480.0</v>
      </c>
      <c r="H2116" s="66">
        <v>2.0170107E7</v>
      </c>
      <c r="I2116" s="66">
        <v>0.0</v>
      </c>
      <c r="J2116" s="66">
        <v>5.0</v>
      </c>
      <c r="K2116" s="67"/>
      <c r="L2116" s="67"/>
      <c r="M2116" s="68" t="s">
        <v>8261</v>
      </c>
      <c r="N2116" s="66">
        <v>235959.0</v>
      </c>
      <c r="O2116" s="66">
        <v>2.0170107E7</v>
      </c>
      <c r="P2116" s="66" t="s">
        <v>6331</v>
      </c>
      <c r="Q2116" s="66">
        <v>31.0</v>
      </c>
      <c r="R2116" s="66">
        <v>2.0170107E7</v>
      </c>
      <c r="S2116" s="70">
        <v>1.0</v>
      </c>
      <c r="T2116" s="70">
        <v>0.0</v>
      </c>
      <c r="U2116" s="71" t="s">
        <v>2608</v>
      </c>
      <c r="V2116" s="71" t="s">
        <v>2609</v>
      </c>
      <c r="W2116" s="71" t="s">
        <v>50</v>
      </c>
      <c r="X2116" s="72"/>
      <c r="Y2116" s="65" t="s">
        <v>14</v>
      </c>
    </row>
    <row r="2117">
      <c r="A2117" s="66" t="s">
        <v>79</v>
      </c>
      <c r="B2117" s="66">
        <v>4.8019558E7</v>
      </c>
      <c r="C2117" s="66" t="s">
        <v>8262</v>
      </c>
      <c r="D2117" s="66" t="s">
        <v>106</v>
      </c>
      <c r="E2117" s="66" t="s">
        <v>8263</v>
      </c>
      <c r="F2117" s="66" t="s">
        <v>8264</v>
      </c>
      <c r="G2117" s="66">
        <v>324.0</v>
      </c>
      <c r="H2117" s="66">
        <v>2.0110505E7</v>
      </c>
      <c r="I2117" s="66">
        <v>0.0</v>
      </c>
      <c r="J2117" s="66">
        <v>9.0</v>
      </c>
      <c r="K2117" s="67"/>
      <c r="L2117" s="67"/>
      <c r="M2117" s="68" t="s">
        <v>8265</v>
      </c>
      <c r="N2117" s="66">
        <v>235959.0</v>
      </c>
      <c r="O2117" s="66">
        <v>2.0110505E7</v>
      </c>
      <c r="P2117" s="66" t="s">
        <v>228</v>
      </c>
      <c r="Q2117" s="66">
        <v>21.0</v>
      </c>
      <c r="R2117" s="66">
        <v>2.0110505E7</v>
      </c>
      <c r="S2117" s="70">
        <v>1.0</v>
      </c>
      <c r="T2117" s="70">
        <v>0.0</v>
      </c>
      <c r="U2117" s="71" t="s">
        <v>2608</v>
      </c>
      <c r="V2117" s="71" t="s">
        <v>2609</v>
      </c>
      <c r="W2117" s="71" t="s">
        <v>50</v>
      </c>
      <c r="X2117" s="67"/>
      <c r="Y2117" s="65" t="s">
        <v>14</v>
      </c>
    </row>
    <row r="2118">
      <c r="A2118" s="66" t="s">
        <v>60</v>
      </c>
      <c r="B2118" s="66">
        <v>4.13809676E8</v>
      </c>
      <c r="C2118" s="66" t="s">
        <v>8266</v>
      </c>
      <c r="D2118" s="66" t="s">
        <v>112</v>
      </c>
      <c r="E2118" s="66" t="s">
        <v>8267</v>
      </c>
      <c r="F2118" s="66" t="s">
        <v>8268</v>
      </c>
      <c r="G2118" s="66">
        <v>1973.0</v>
      </c>
      <c r="H2118" s="66">
        <v>2.0170604E7</v>
      </c>
      <c r="I2118" s="66">
        <v>0.0</v>
      </c>
      <c r="J2118" s="66">
        <v>2.0</v>
      </c>
      <c r="K2118" s="67"/>
      <c r="L2118" s="67"/>
      <c r="M2118" s="68" t="s">
        <v>8269</v>
      </c>
      <c r="N2118" s="66">
        <v>235959.0</v>
      </c>
      <c r="O2118" s="66">
        <v>2.0170604E7</v>
      </c>
      <c r="P2118" s="67"/>
      <c r="Q2118" s="66">
        <v>160.0</v>
      </c>
      <c r="R2118" s="66">
        <v>2.0170604E7</v>
      </c>
      <c r="S2118" s="76">
        <v>1.0</v>
      </c>
      <c r="T2118" s="76">
        <v>0.0</v>
      </c>
      <c r="U2118" s="71" t="s">
        <v>2608</v>
      </c>
      <c r="V2118" s="71" t="s">
        <v>2609</v>
      </c>
      <c r="W2118" s="71" t="s">
        <v>50</v>
      </c>
      <c r="X2118" s="67"/>
      <c r="Y2118" s="65" t="s">
        <v>14</v>
      </c>
    </row>
    <row r="2119">
      <c r="A2119" s="73" t="s">
        <v>13</v>
      </c>
      <c r="B2119" s="66">
        <v>3024952.0</v>
      </c>
      <c r="C2119" s="65" t="s">
        <v>8270</v>
      </c>
      <c r="D2119" s="65" t="s">
        <v>106</v>
      </c>
      <c r="E2119" s="65" t="s">
        <v>8271</v>
      </c>
      <c r="F2119" s="66" t="s">
        <v>8272</v>
      </c>
      <c r="G2119" s="66">
        <v>697.0</v>
      </c>
      <c r="H2119" s="66">
        <v>2.0150322E7</v>
      </c>
      <c r="I2119" s="66">
        <v>0.0</v>
      </c>
      <c r="J2119" s="66">
        <v>10.0</v>
      </c>
      <c r="K2119" s="67"/>
      <c r="L2119" s="67"/>
      <c r="M2119" s="68" t="s">
        <v>8273</v>
      </c>
      <c r="N2119" s="66">
        <v>235959.0</v>
      </c>
      <c r="O2119" s="66">
        <v>2.0150322E7</v>
      </c>
      <c r="P2119" s="67"/>
      <c r="Q2119" s="66">
        <v>41.0</v>
      </c>
      <c r="R2119" s="66">
        <v>2.0150322E7</v>
      </c>
      <c r="S2119" s="70">
        <v>1.0</v>
      </c>
      <c r="T2119" s="70">
        <v>0.0</v>
      </c>
      <c r="U2119" s="71" t="s">
        <v>2608</v>
      </c>
      <c r="V2119" s="71" t="s">
        <v>2609</v>
      </c>
      <c r="W2119" s="71" t="s">
        <v>49</v>
      </c>
      <c r="X2119" s="72"/>
      <c r="Y2119" s="65" t="s">
        <v>12</v>
      </c>
    </row>
    <row r="2120">
      <c r="A2120" s="66" t="s">
        <v>79</v>
      </c>
      <c r="B2120" s="66">
        <v>1.00150989E8</v>
      </c>
      <c r="C2120" s="66" t="s">
        <v>8274</v>
      </c>
      <c r="D2120" s="66" t="s">
        <v>106</v>
      </c>
      <c r="E2120" s="66" t="s">
        <v>8275</v>
      </c>
      <c r="F2120" s="66" t="s">
        <v>8276</v>
      </c>
      <c r="G2120" s="66">
        <v>570.0</v>
      </c>
      <c r="H2120" s="66">
        <v>2.0160128E7</v>
      </c>
      <c r="I2120" s="66">
        <v>0.0</v>
      </c>
      <c r="J2120" s="66">
        <v>16.0</v>
      </c>
      <c r="K2120" s="67"/>
      <c r="L2120" s="67"/>
      <c r="M2120" s="68" t="s">
        <v>8277</v>
      </c>
      <c r="N2120" s="66">
        <v>235959.0</v>
      </c>
      <c r="O2120" s="66">
        <v>2.0160128E7</v>
      </c>
      <c r="P2120" s="66" t="s">
        <v>187</v>
      </c>
      <c r="Q2120" s="66">
        <v>46.0</v>
      </c>
      <c r="R2120" s="66">
        <v>2.0160128E7</v>
      </c>
      <c r="S2120" s="70">
        <v>1.0</v>
      </c>
      <c r="T2120" s="70">
        <v>0.0</v>
      </c>
      <c r="U2120" s="71" t="s">
        <v>2608</v>
      </c>
      <c r="V2120" s="71" t="s">
        <v>2609</v>
      </c>
      <c r="W2120" s="71" t="s">
        <v>49</v>
      </c>
      <c r="X2120" s="72"/>
      <c r="Y2120" s="65" t="s">
        <v>12</v>
      </c>
    </row>
    <row r="2121">
      <c r="A2121" s="66" t="s">
        <v>60</v>
      </c>
      <c r="B2121" s="66">
        <v>2.89831399E8</v>
      </c>
      <c r="C2121" s="66" t="s">
        <v>8278</v>
      </c>
      <c r="D2121" s="66" t="s">
        <v>106</v>
      </c>
      <c r="E2121" s="66" t="s">
        <v>8279</v>
      </c>
      <c r="F2121" s="66" t="s">
        <v>8280</v>
      </c>
      <c r="G2121" s="66">
        <v>477.0</v>
      </c>
      <c r="H2121" s="66">
        <v>2.0100816E7</v>
      </c>
      <c r="I2121" s="66">
        <v>0.0</v>
      </c>
      <c r="J2121" s="66">
        <v>1.0</v>
      </c>
      <c r="K2121" s="67"/>
      <c r="L2121" s="67"/>
      <c r="M2121" s="68" t="s">
        <v>8281</v>
      </c>
      <c r="N2121" s="66">
        <v>235959.0</v>
      </c>
      <c r="O2121" s="66">
        <v>2.0100816E7</v>
      </c>
      <c r="P2121" s="66"/>
      <c r="Q2121" s="66">
        <v>14.0</v>
      </c>
      <c r="R2121" s="66">
        <v>2.0100816E7</v>
      </c>
      <c r="S2121" s="70">
        <v>1.0</v>
      </c>
      <c r="T2121" s="70">
        <v>0.0</v>
      </c>
      <c r="U2121" s="71" t="s">
        <v>2608</v>
      </c>
      <c r="V2121" s="71" t="s">
        <v>2609</v>
      </c>
      <c r="W2121" s="71" t="s">
        <v>49</v>
      </c>
      <c r="X2121" s="72"/>
      <c r="Y2121" s="65" t="s">
        <v>12</v>
      </c>
    </row>
    <row r="2122">
      <c r="A2122" s="65" t="s">
        <v>79</v>
      </c>
      <c r="B2122" s="66">
        <v>8.0258029E7</v>
      </c>
      <c r="C2122" s="65" t="s">
        <v>8282</v>
      </c>
      <c r="D2122" s="65" t="s">
        <v>8283</v>
      </c>
      <c r="E2122" s="65" t="s">
        <v>8284</v>
      </c>
      <c r="F2122" s="66" t="s">
        <v>8285</v>
      </c>
      <c r="G2122" s="66">
        <v>96.0</v>
      </c>
      <c r="H2122" s="66">
        <v>2.014062E7</v>
      </c>
      <c r="I2122" s="66">
        <v>0.0</v>
      </c>
      <c r="J2122" s="66">
        <v>5.0</v>
      </c>
      <c r="K2122" s="67"/>
      <c r="L2122" s="67"/>
      <c r="M2122" s="68" t="s">
        <v>8286</v>
      </c>
      <c r="N2122" s="66">
        <v>235959.0</v>
      </c>
      <c r="O2122" s="66">
        <v>2.014062E7</v>
      </c>
      <c r="P2122" s="67"/>
      <c r="Q2122" s="66">
        <v>8.0</v>
      </c>
      <c r="R2122" s="66">
        <v>2.014062E7</v>
      </c>
      <c r="S2122" s="70">
        <v>1.0</v>
      </c>
      <c r="T2122" s="70">
        <v>0.0</v>
      </c>
      <c r="U2122" s="71" t="s">
        <v>2608</v>
      </c>
      <c r="V2122" s="71" t="s">
        <v>2609</v>
      </c>
      <c r="W2122" s="71" t="s">
        <v>51</v>
      </c>
      <c r="X2122" s="72"/>
      <c r="Y2122" s="66" t="s">
        <v>16</v>
      </c>
    </row>
    <row r="2123">
      <c r="A2123" s="66" t="s">
        <v>78</v>
      </c>
      <c r="B2123" s="66">
        <v>198080.0</v>
      </c>
      <c r="C2123" s="66" t="s">
        <v>8287</v>
      </c>
      <c r="D2123" s="66" t="s">
        <v>123</v>
      </c>
      <c r="E2123" s="66" t="s">
        <v>8288</v>
      </c>
      <c r="F2123" s="66" t="s">
        <v>8289</v>
      </c>
      <c r="G2123" s="66">
        <v>540.0</v>
      </c>
      <c r="H2123" s="66">
        <v>2.000062E7</v>
      </c>
      <c r="I2123" s="66">
        <v>0.0</v>
      </c>
      <c r="J2123" s="66">
        <v>9.0</v>
      </c>
      <c r="K2123" s="67"/>
      <c r="L2123" s="67"/>
      <c r="M2123" s="68" t="s">
        <v>8290</v>
      </c>
      <c r="N2123" s="66">
        <v>235959.0</v>
      </c>
      <c r="O2123" s="66">
        <v>2.000062E7</v>
      </c>
      <c r="P2123" s="66" t="s">
        <v>8291</v>
      </c>
      <c r="Q2123" s="66">
        <v>33.0</v>
      </c>
      <c r="R2123" s="66">
        <v>2.000062E7</v>
      </c>
      <c r="S2123" s="70">
        <v>1.0</v>
      </c>
      <c r="T2123" s="70">
        <v>0.0</v>
      </c>
      <c r="U2123" s="71" t="s">
        <v>2608</v>
      </c>
      <c r="V2123" s="71" t="s">
        <v>2609</v>
      </c>
      <c r="W2123" s="71" t="s">
        <v>49</v>
      </c>
      <c r="X2123" s="72"/>
      <c r="Y2123" s="65" t="s">
        <v>12</v>
      </c>
    </row>
    <row r="2124">
      <c r="A2124" s="66" t="s">
        <v>60</v>
      </c>
      <c r="B2124" s="66">
        <v>3.207188E8</v>
      </c>
      <c r="C2124" s="66" t="s">
        <v>8292</v>
      </c>
      <c r="D2124" s="66" t="s">
        <v>106</v>
      </c>
      <c r="E2124" s="66" t="s">
        <v>8293</v>
      </c>
      <c r="F2124" s="66" t="s">
        <v>8294</v>
      </c>
      <c r="G2124" s="66">
        <v>543.0</v>
      </c>
      <c r="H2124" s="66">
        <v>2.0120404E7</v>
      </c>
      <c r="I2124" s="66">
        <v>0.0</v>
      </c>
      <c r="J2124" s="66">
        <v>1.0</v>
      </c>
      <c r="K2124" s="67"/>
      <c r="L2124" s="67"/>
      <c r="M2124" s="68" t="s">
        <v>8295</v>
      </c>
      <c r="N2124" s="66">
        <v>235959.0</v>
      </c>
      <c r="O2124" s="66">
        <v>2.0120404E7</v>
      </c>
      <c r="P2124" s="66"/>
      <c r="Q2124" s="66">
        <v>32.0</v>
      </c>
      <c r="R2124" s="66">
        <v>2.0120404E7</v>
      </c>
      <c r="S2124" s="70">
        <v>1.0</v>
      </c>
      <c r="T2124" s="70">
        <v>0.0</v>
      </c>
      <c r="U2124" s="71" t="s">
        <v>2608</v>
      </c>
      <c r="V2124" s="71" t="s">
        <v>2609</v>
      </c>
      <c r="W2124" s="71" t="s">
        <v>49</v>
      </c>
      <c r="X2124" s="72"/>
      <c r="Y2124" s="65" t="s">
        <v>12</v>
      </c>
    </row>
    <row r="2125">
      <c r="A2125" s="66" t="s">
        <v>60</v>
      </c>
      <c r="B2125" s="66">
        <v>4.31507855E8</v>
      </c>
      <c r="C2125" s="66" t="s">
        <v>8296</v>
      </c>
      <c r="D2125" s="66" t="s">
        <v>112</v>
      </c>
      <c r="E2125" s="66" t="s">
        <v>861</v>
      </c>
      <c r="F2125" s="66" t="s">
        <v>862</v>
      </c>
      <c r="G2125" s="66">
        <v>764.0</v>
      </c>
      <c r="H2125" s="66">
        <v>2.0180602E7</v>
      </c>
      <c r="I2125" s="66">
        <v>0.0</v>
      </c>
      <c r="J2125" s="66">
        <v>1.0</v>
      </c>
      <c r="K2125" s="67"/>
      <c r="L2125" s="67"/>
      <c r="M2125" s="68" t="s">
        <v>8297</v>
      </c>
      <c r="N2125" s="66">
        <v>235959.0</v>
      </c>
      <c r="O2125" s="66">
        <v>2.0180602E7</v>
      </c>
      <c r="P2125" s="67"/>
      <c r="Q2125" s="66">
        <v>38.0</v>
      </c>
      <c r="R2125" s="66">
        <v>2.0180602E7</v>
      </c>
      <c r="S2125" s="70">
        <v>1.0</v>
      </c>
      <c r="T2125" s="70">
        <v>0.0</v>
      </c>
      <c r="U2125" s="71" t="s">
        <v>2608</v>
      </c>
      <c r="V2125" s="71" t="s">
        <v>2609</v>
      </c>
      <c r="W2125" s="71" t="s">
        <v>49</v>
      </c>
      <c r="X2125" s="72"/>
      <c r="Y2125" s="65" t="s">
        <v>12</v>
      </c>
    </row>
    <row r="2126">
      <c r="A2126" s="66" t="s">
        <v>79</v>
      </c>
      <c r="B2126" s="66">
        <v>5.8853883E7</v>
      </c>
      <c r="C2126" s="66" t="s">
        <v>8298</v>
      </c>
      <c r="D2126" s="66" t="s">
        <v>164</v>
      </c>
      <c r="E2126" s="66" t="s">
        <v>8299</v>
      </c>
      <c r="F2126" s="66" t="s">
        <v>8300</v>
      </c>
      <c r="G2126" s="66">
        <v>714.0</v>
      </c>
      <c r="H2126" s="66">
        <v>2.0120609E7</v>
      </c>
      <c r="I2126" s="66">
        <v>0.0</v>
      </c>
      <c r="J2126" s="66">
        <v>13.0</v>
      </c>
      <c r="K2126" s="67"/>
      <c r="L2126" s="67"/>
      <c r="M2126" s="68" t="s">
        <v>8301</v>
      </c>
      <c r="N2126" s="66">
        <v>235959.0</v>
      </c>
      <c r="O2126" s="66">
        <v>2.0120609E7</v>
      </c>
      <c r="P2126" s="67"/>
      <c r="Q2126" s="66">
        <v>39.0</v>
      </c>
      <c r="R2126" s="66">
        <v>2.0120609E7</v>
      </c>
      <c r="S2126" s="69">
        <v>1.0</v>
      </c>
      <c r="T2126" s="69">
        <v>1.0</v>
      </c>
      <c r="U2126" s="71" t="s">
        <v>2608</v>
      </c>
      <c r="V2126" s="71" t="s">
        <v>2609</v>
      </c>
      <c r="W2126" s="71" t="s">
        <v>49</v>
      </c>
      <c r="X2126" s="72"/>
      <c r="Y2126" s="66" t="s">
        <v>18</v>
      </c>
    </row>
    <row r="2127">
      <c r="A2127" s="74" t="s">
        <v>59</v>
      </c>
      <c r="B2127" s="66">
        <v>1.43538846E8</v>
      </c>
      <c r="C2127" s="65" t="s">
        <v>8302</v>
      </c>
      <c r="D2127" s="65" t="s">
        <v>112</v>
      </c>
      <c r="E2127" s="65" t="s">
        <v>8303</v>
      </c>
      <c r="F2127" s="66" t="s">
        <v>8304</v>
      </c>
      <c r="G2127" s="66">
        <v>273.0</v>
      </c>
      <c r="H2127" s="66">
        <v>2.0140819E7</v>
      </c>
      <c r="I2127" s="66">
        <v>0.0</v>
      </c>
      <c r="J2127" s="66">
        <v>2.0</v>
      </c>
      <c r="K2127" s="67"/>
      <c r="L2127" s="67"/>
      <c r="M2127" s="68" t="s">
        <v>8305</v>
      </c>
      <c r="N2127" s="66">
        <v>235959.0</v>
      </c>
      <c r="O2127" s="66">
        <v>2.0140819E7</v>
      </c>
      <c r="P2127" s="67"/>
      <c r="Q2127" s="66">
        <v>12.0</v>
      </c>
      <c r="R2127" s="66">
        <v>2.0140819E7</v>
      </c>
      <c r="S2127" s="70">
        <v>1.0</v>
      </c>
      <c r="T2127" s="70">
        <v>0.0</v>
      </c>
      <c r="U2127" s="71" t="s">
        <v>2608</v>
      </c>
      <c r="V2127" s="71" t="s">
        <v>2609</v>
      </c>
      <c r="W2127" s="71" t="s">
        <v>49</v>
      </c>
      <c r="X2127" s="65"/>
      <c r="Y2127" s="65" t="s">
        <v>12</v>
      </c>
    </row>
    <row r="2128">
      <c r="A2128" s="68" t="s">
        <v>59</v>
      </c>
      <c r="B2128" s="66">
        <v>1.15905561E8</v>
      </c>
      <c r="C2128" s="66" t="s">
        <v>8306</v>
      </c>
      <c r="D2128" s="66" t="s">
        <v>112</v>
      </c>
      <c r="E2128" s="66" t="s">
        <v>8307</v>
      </c>
      <c r="F2128" s="66" t="s">
        <v>8308</v>
      </c>
      <c r="G2128" s="66">
        <v>208.0</v>
      </c>
      <c r="H2128" s="66">
        <v>2.0120407E7</v>
      </c>
      <c r="I2128" s="66">
        <v>0.0</v>
      </c>
      <c r="J2128" s="66">
        <v>1.0</v>
      </c>
      <c r="K2128" s="67"/>
      <c r="L2128" s="67"/>
      <c r="M2128" s="68" t="s">
        <v>8309</v>
      </c>
      <c r="N2128" s="66">
        <v>235959.0</v>
      </c>
      <c r="O2128" s="66">
        <v>2.0120407E7</v>
      </c>
      <c r="P2128" s="67"/>
      <c r="Q2128" s="66">
        <v>7.0</v>
      </c>
      <c r="R2128" s="66">
        <v>2.0120407E7</v>
      </c>
      <c r="S2128" s="70">
        <v>1.0</v>
      </c>
      <c r="T2128" s="70">
        <v>0.0</v>
      </c>
      <c r="U2128" s="71" t="s">
        <v>2608</v>
      </c>
      <c r="V2128" s="71" t="s">
        <v>2609</v>
      </c>
      <c r="W2128" s="71" t="s">
        <v>49</v>
      </c>
      <c r="X2128" s="72"/>
      <c r="Y2128" s="65" t="s">
        <v>12</v>
      </c>
    </row>
    <row r="2129">
      <c r="A2129" s="66" t="s">
        <v>60</v>
      </c>
      <c r="B2129" s="66">
        <v>2.23991849E8</v>
      </c>
      <c r="C2129" s="66" t="s">
        <v>8310</v>
      </c>
      <c r="D2129" s="66" t="s">
        <v>112</v>
      </c>
      <c r="E2129" s="66" t="s">
        <v>8311</v>
      </c>
      <c r="F2129" s="66" t="s">
        <v>8312</v>
      </c>
      <c r="G2129" s="66">
        <v>3318.0</v>
      </c>
      <c r="H2129" s="66">
        <v>2.0070904E7</v>
      </c>
      <c r="I2129" s="66">
        <v>0.0</v>
      </c>
      <c r="J2129" s="66">
        <v>1.0</v>
      </c>
      <c r="K2129" s="67"/>
      <c r="L2129" s="67"/>
      <c r="M2129" s="68" t="s">
        <v>8313</v>
      </c>
      <c r="N2129" s="66">
        <v>235959.0</v>
      </c>
      <c r="O2129" s="66">
        <v>2.0070904E7</v>
      </c>
      <c r="P2129" s="67"/>
      <c r="Q2129" s="66">
        <v>198.0</v>
      </c>
      <c r="R2129" s="66">
        <v>2.0070904E7</v>
      </c>
      <c r="S2129" s="70">
        <v>1.0</v>
      </c>
      <c r="T2129" s="70">
        <v>0.0</v>
      </c>
      <c r="U2129" s="71" t="s">
        <v>2608</v>
      </c>
      <c r="V2129" s="71" t="s">
        <v>2609</v>
      </c>
      <c r="W2129" s="71" t="s">
        <v>49</v>
      </c>
      <c r="X2129" s="72"/>
      <c r="Y2129" s="65" t="s">
        <v>12</v>
      </c>
    </row>
    <row r="2130">
      <c r="A2130" s="65" t="s">
        <v>72</v>
      </c>
      <c r="B2130" s="66">
        <v>5074474.0</v>
      </c>
      <c r="C2130" s="65" t="s">
        <v>8314</v>
      </c>
      <c r="D2130" s="65" t="s">
        <v>112</v>
      </c>
      <c r="E2130" s="65" t="s">
        <v>8315</v>
      </c>
      <c r="F2130" s="66" t="s">
        <v>8316</v>
      </c>
      <c r="G2130" s="66">
        <v>103227.0</v>
      </c>
      <c r="H2130" s="66">
        <v>2.0061231E7</v>
      </c>
      <c r="I2130" s="66">
        <v>0.0</v>
      </c>
      <c r="J2130" s="66">
        <v>33.0</v>
      </c>
      <c r="K2130" s="67"/>
      <c r="L2130" s="67"/>
      <c r="M2130" s="66"/>
      <c r="N2130" s="66">
        <v>235959.0</v>
      </c>
      <c r="O2130" s="66">
        <v>2.0060101E7</v>
      </c>
      <c r="P2130" s="66" t="s">
        <v>8317</v>
      </c>
      <c r="Q2130" s="66">
        <v>3786.0</v>
      </c>
      <c r="R2130" s="66">
        <v>2.0060101E7</v>
      </c>
      <c r="S2130" s="69">
        <v>1.0</v>
      </c>
      <c r="T2130" s="69">
        <v>0.0</v>
      </c>
      <c r="U2130" s="71" t="s">
        <v>2608</v>
      </c>
      <c r="V2130" s="71" t="s">
        <v>2609</v>
      </c>
      <c r="W2130" s="71" t="s">
        <v>49</v>
      </c>
      <c r="X2130" s="72"/>
      <c r="Y2130" s="65" t="s">
        <v>12</v>
      </c>
    </row>
    <row r="2131">
      <c r="A2131" s="66" t="s">
        <v>40</v>
      </c>
      <c r="B2131" s="66">
        <v>777752.0</v>
      </c>
      <c r="C2131" s="66" t="s">
        <v>8318</v>
      </c>
      <c r="D2131" s="66" t="s">
        <v>112</v>
      </c>
      <c r="E2131" s="66" t="s">
        <v>8319</v>
      </c>
      <c r="F2131" s="66" t="s">
        <v>40</v>
      </c>
      <c r="G2131" s="66">
        <v>175.0</v>
      </c>
      <c r="H2131" s="66">
        <v>2.0180206E7</v>
      </c>
      <c r="I2131" s="66">
        <v>0.0</v>
      </c>
      <c r="J2131" s="66">
        <v>2.0</v>
      </c>
      <c r="K2131" s="67"/>
      <c r="L2131" s="67"/>
      <c r="M2131" s="68" t="s">
        <v>8320</v>
      </c>
      <c r="N2131" s="66">
        <v>235959.0</v>
      </c>
      <c r="O2131" s="66">
        <v>2.0180206E7</v>
      </c>
      <c r="P2131" s="66" t="s">
        <v>929</v>
      </c>
      <c r="Q2131" s="66">
        <v>14.0</v>
      </c>
      <c r="R2131" s="66">
        <v>2.0180206E7</v>
      </c>
      <c r="S2131" s="70">
        <v>1.0</v>
      </c>
      <c r="T2131" s="70">
        <v>0.0</v>
      </c>
      <c r="U2131" s="71" t="s">
        <v>2608</v>
      </c>
      <c r="V2131" s="71" t="s">
        <v>2609</v>
      </c>
      <c r="W2131" s="71" t="s">
        <v>49</v>
      </c>
      <c r="X2131" s="72"/>
      <c r="Y2131" s="65" t="s">
        <v>12</v>
      </c>
    </row>
    <row r="2132">
      <c r="A2132" s="66" t="s">
        <v>69</v>
      </c>
      <c r="B2132" s="66">
        <v>1.1548661E7</v>
      </c>
      <c r="C2132" s="66" t="s">
        <v>8321</v>
      </c>
      <c r="D2132" s="66" t="s">
        <v>112</v>
      </c>
      <c r="E2132" s="66" t="s">
        <v>8322</v>
      </c>
      <c r="F2132" s="66" t="s">
        <v>8323</v>
      </c>
      <c r="G2132" s="66">
        <v>1073.0</v>
      </c>
      <c r="H2132" s="66">
        <v>2.0191221E7</v>
      </c>
      <c r="I2132" s="66">
        <v>0.0</v>
      </c>
      <c r="J2132" s="66">
        <v>11.0</v>
      </c>
      <c r="K2132" s="67"/>
      <c r="L2132" s="67"/>
      <c r="M2132" s="68" t="s">
        <v>8324</v>
      </c>
      <c r="N2132" s="66">
        <v>235959.0</v>
      </c>
      <c r="O2132" s="66">
        <v>2.0191221E7</v>
      </c>
      <c r="P2132" s="66" t="s">
        <v>8325</v>
      </c>
      <c r="Q2132" s="66">
        <v>53.0</v>
      </c>
      <c r="R2132" s="66">
        <v>2.0191221E7</v>
      </c>
      <c r="S2132" s="70">
        <v>1.0</v>
      </c>
      <c r="T2132" s="70">
        <v>0.0</v>
      </c>
      <c r="U2132" s="71" t="s">
        <v>2608</v>
      </c>
      <c r="V2132" s="71" t="s">
        <v>2609</v>
      </c>
      <c r="W2132" s="71" t="s">
        <v>49</v>
      </c>
      <c r="X2132" s="72"/>
      <c r="Y2132" s="65" t="s">
        <v>12</v>
      </c>
    </row>
    <row r="2133">
      <c r="A2133" s="66" t="s">
        <v>79</v>
      </c>
      <c r="B2133" s="66">
        <v>8.8935842E7</v>
      </c>
      <c r="C2133" s="66" t="s">
        <v>8326</v>
      </c>
      <c r="D2133" s="66" t="s">
        <v>112</v>
      </c>
      <c r="E2133" s="66" t="s">
        <v>8327</v>
      </c>
      <c r="F2133" s="66" t="s">
        <v>8328</v>
      </c>
      <c r="G2133" s="66">
        <v>1019.0</v>
      </c>
      <c r="H2133" s="66">
        <v>2.0150226E7</v>
      </c>
      <c r="I2133" s="66">
        <v>0.0</v>
      </c>
      <c r="J2133" s="66">
        <v>28.0</v>
      </c>
      <c r="K2133" s="67"/>
      <c r="L2133" s="67"/>
      <c r="M2133" s="68" t="s">
        <v>8329</v>
      </c>
      <c r="N2133" s="66">
        <v>235959.0</v>
      </c>
      <c r="O2133" s="66">
        <v>2.0150226E7</v>
      </c>
      <c r="P2133" s="66" t="s">
        <v>231</v>
      </c>
      <c r="Q2133" s="66">
        <v>72.0</v>
      </c>
      <c r="R2133" s="66">
        <v>2.0150226E7</v>
      </c>
      <c r="S2133" s="70">
        <v>1.0</v>
      </c>
      <c r="T2133" s="70">
        <v>0.0</v>
      </c>
      <c r="U2133" s="71" t="s">
        <v>2608</v>
      </c>
      <c r="V2133" s="71" t="s">
        <v>2609</v>
      </c>
      <c r="W2133" s="71" t="s">
        <v>49</v>
      </c>
      <c r="X2133" s="72"/>
      <c r="Y2133" s="65" t="s">
        <v>12</v>
      </c>
    </row>
    <row r="2134">
      <c r="A2134" s="66" t="s">
        <v>60</v>
      </c>
      <c r="B2134" s="66">
        <v>1.33524413E8</v>
      </c>
      <c r="C2134" s="66" t="s">
        <v>8330</v>
      </c>
      <c r="D2134" s="66" t="s">
        <v>164</v>
      </c>
      <c r="E2134" s="66" t="s">
        <v>8331</v>
      </c>
      <c r="F2134" s="66" t="s">
        <v>8332</v>
      </c>
      <c r="G2134" s="66">
        <v>263.0</v>
      </c>
      <c r="H2134" s="66">
        <v>2.0040528E7</v>
      </c>
      <c r="I2134" s="66">
        <v>0.0</v>
      </c>
      <c r="J2134" s="66">
        <v>1.0</v>
      </c>
      <c r="K2134" s="67"/>
      <c r="L2134" s="67"/>
      <c r="M2134" s="68" t="s">
        <v>8333</v>
      </c>
      <c r="N2134" s="66">
        <v>235959.0</v>
      </c>
      <c r="O2134" s="66">
        <v>2.0040528E7</v>
      </c>
      <c r="P2134" s="66"/>
      <c r="Q2134" s="66">
        <v>16.0</v>
      </c>
      <c r="R2134" s="66">
        <v>2.0040528E7</v>
      </c>
      <c r="S2134" s="69">
        <v>1.0</v>
      </c>
      <c r="T2134" s="69">
        <v>1.0</v>
      </c>
      <c r="U2134" s="71" t="s">
        <v>2608</v>
      </c>
      <c r="V2134" s="71" t="s">
        <v>2609</v>
      </c>
      <c r="W2134" s="71" t="s">
        <v>49</v>
      </c>
      <c r="X2134" s="72"/>
      <c r="Y2134" s="66" t="s">
        <v>18</v>
      </c>
    </row>
    <row r="2135">
      <c r="A2135" s="65" t="s">
        <v>37</v>
      </c>
      <c r="B2135" s="66">
        <v>5.4534452E7</v>
      </c>
      <c r="C2135" s="65" t="s">
        <v>8334</v>
      </c>
      <c r="D2135" s="65" t="s">
        <v>112</v>
      </c>
      <c r="E2135" s="65" t="s">
        <v>8335</v>
      </c>
      <c r="F2135" s="66" t="s">
        <v>8336</v>
      </c>
      <c r="G2135" s="66">
        <v>375.0</v>
      </c>
      <c r="H2135" s="66">
        <v>2.0190807E7</v>
      </c>
      <c r="I2135" s="66">
        <v>0.0</v>
      </c>
      <c r="J2135" s="66">
        <v>8.0</v>
      </c>
      <c r="K2135" s="67"/>
      <c r="L2135" s="67"/>
      <c r="M2135" s="68" t="s">
        <v>8337</v>
      </c>
      <c r="N2135" s="66">
        <v>235959.0</v>
      </c>
      <c r="O2135" s="66">
        <v>2.0190807E7</v>
      </c>
      <c r="P2135" s="66" t="s">
        <v>8338</v>
      </c>
      <c r="Q2135" s="66">
        <v>19.0</v>
      </c>
      <c r="R2135" s="66">
        <v>2.0190807E7</v>
      </c>
      <c r="S2135" s="70">
        <v>1.0</v>
      </c>
      <c r="T2135" s="70">
        <v>0.0</v>
      </c>
      <c r="U2135" s="71" t="s">
        <v>2608</v>
      </c>
      <c r="V2135" s="71" t="s">
        <v>2609</v>
      </c>
      <c r="W2135" s="71" t="s">
        <v>49</v>
      </c>
      <c r="X2135" s="72"/>
      <c r="Y2135" s="65" t="s">
        <v>12</v>
      </c>
    </row>
    <row r="2136">
      <c r="A2136" s="74" t="s">
        <v>59</v>
      </c>
      <c r="B2136" s="66">
        <v>9.631057E7</v>
      </c>
      <c r="C2136" s="65" t="s">
        <v>865</v>
      </c>
      <c r="D2136" s="65" t="s">
        <v>112</v>
      </c>
      <c r="E2136" s="65" t="s">
        <v>866</v>
      </c>
      <c r="F2136" s="66" t="s">
        <v>8339</v>
      </c>
      <c r="G2136" s="66">
        <v>601.0</v>
      </c>
      <c r="H2136" s="66">
        <v>2.0100324E7</v>
      </c>
      <c r="I2136" s="66">
        <v>0.0</v>
      </c>
      <c r="J2136" s="66">
        <v>3.0</v>
      </c>
      <c r="K2136" s="67"/>
      <c r="L2136" s="67"/>
      <c r="M2136" s="68" t="s">
        <v>8340</v>
      </c>
      <c r="N2136" s="66">
        <v>235959.0</v>
      </c>
      <c r="O2136" s="66">
        <v>2.0100324E7</v>
      </c>
      <c r="P2136" s="67"/>
      <c r="Q2136" s="66">
        <v>33.0</v>
      </c>
      <c r="R2136" s="66">
        <v>2.0100324E7</v>
      </c>
      <c r="S2136" s="70">
        <v>1.0</v>
      </c>
      <c r="T2136" s="70">
        <v>0.0</v>
      </c>
      <c r="U2136" s="71" t="s">
        <v>2608</v>
      </c>
      <c r="V2136" s="71" t="s">
        <v>2609</v>
      </c>
      <c r="W2136" s="71" t="s">
        <v>49</v>
      </c>
      <c r="X2136" s="72"/>
      <c r="Y2136" s="65" t="s">
        <v>12</v>
      </c>
    </row>
    <row r="2137">
      <c r="A2137" s="68" t="s">
        <v>24</v>
      </c>
      <c r="B2137" s="66">
        <v>6.1223265E7</v>
      </c>
      <c r="C2137" s="66" t="s">
        <v>8341</v>
      </c>
      <c r="D2137" s="66" t="s">
        <v>8342</v>
      </c>
      <c r="E2137" s="66" t="s">
        <v>8343</v>
      </c>
      <c r="F2137" s="66" t="s">
        <v>8344</v>
      </c>
      <c r="G2137" s="66">
        <v>189.0</v>
      </c>
      <c r="H2137" s="66">
        <v>2.0190112E7</v>
      </c>
      <c r="I2137" s="66">
        <v>0.0</v>
      </c>
      <c r="J2137" s="66">
        <v>5.0</v>
      </c>
      <c r="K2137" s="67"/>
      <c r="L2137" s="67"/>
      <c r="M2137" s="68" t="s">
        <v>8345</v>
      </c>
      <c r="N2137" s="66">
        <v>235959.0</v>
      </c>
      <c r="O2137" s="66">
        <v>2.0190112E7</v>
      </c>
      <c r="P2137" s="66" t="s">
        <v>2593</v>
      </c>
      <c r="Q2137" s="66">
        <v>10.0</v>
      </c>
      <c r="R2137" s="66">
        <v>2.0190112E7</v>
      </c>
      <c r="S2137" s="70">
        <v>1.0</v>
      </c>
      <c r="T2137" s="70">
        <v>0.0</v>
      </c>
      <c r="U2137" s="71" t="s">
        <v>2608</v>
      </c>
      <c r="V2137" s="71" t="s">
        <v>2609</v>
      </c>
      <c r="W2137" s="71" t="s">
        <v>51</v>
      </c>
      <c r="X2137" s="72"/>
      <c r="Y2137" s="66" t="s">
        <v>16</v>
      </c>
    </row>
    <row r="2138">
      <c r="A2138" s="73" t="s">
        <v>59</v>
      </c>
      <c r="B2138" s="66">
        <v>1.09336412E8</v>
      </c>
      <c r="C2138" s="65" t="s">
        <v>8346</v>
      </c>
      <c r="D2138" s="65" t="s">
        <v>413</v>
      </c>
      <c r="E2138" s="65" t="s">
        <v>8347</v>
      </c>
      <c r="F2138" s="66" t="s">
        <v>8348</v>
      </c>
      <c r="G2138" s="66">
        <v>433.0</v>
      </c>
      <c r="H2138" s="66">
        <v>2.0110921E7</v>
      </c>
      <c r="I2138" s="66">
        <v>0.0</v>
      </c>
      <c r="J2138" s="66">
        <v>1.0</v>
      </c>
      <c r="K2138" s="67"/>
      <c r="L2138" s="67"/>
      <c r="M2138" s="68" t="s">
        <v>8349</v>
      </c>
      <c r="N2138" s="66">
        <v>235959.0</v>
      </c>
      <c r="O2138" s="66">
        <v>2.0110921E7</v>
      </c>
      <c r="P2138" s="67"/>
      <c r="Q2138" s="66">
        <v>25.0</v>
      </c>
      <c r="R2138" s="66">
        <v>2.0110921E7</v>
      </c>
      <c r="S2138" s="70">
        <v>1.0</v>
      </c>
      <c r="T2138" s="70">
        <v>0.0</v>
      </c>
      <c r="U2138" s="71" t="s">
        <v>2608</v>
      </c>
      <c r="V2138" s="71" t="s">
        <v>2609</v>
      </c>
      <c r="W2138" s="71" t="s">
        <v>51</v>
      </c>
      <c r="X2138" s="72"/>
      <c r="Y2138" s="66" t="s">
        <v>16</v>
      </c>
    </row>
    <row r="2139">
      <c r="A2139" s="68" t="s">
        <v>59</v>
      </c>
      <c r="B2139" s="66">
        <v>1.27603314E8</v>
      </c>
      <c r="C2139" s="66" t="s">
        <v>8350</v>
      </c>
      <c r="D2139" s="66" t="s">
        <v>423</v>
      </c>
      <c r="E2139" s="66" t="s">
        <v>8351</v>
      </c>
      <c r="F2139" s="66" t="s">
        <v>8352</v>
      </c>
      <c r="G2139" s="66">
        <v>125.0</v>
      </c>
      <c r="H2139" s="66">
        <v>2.0130303E7</v>
      </c>
      <c r="I2139" s="66">
        <v>0.0</v>
      </c>
      <c r="J2139" s="66">
        <v>1.0</v>
      </c>
      <c r="K2139" s="67"/>
      <c r="L2139" s="67"/>
      <c r="M2139" s="68" t="s">
        <v>8353</v>
      </c>
      <c r="N2139" s="66">
        <v>235959.0</v>
      </c>
      <c r="O2139" s="66">
        <v>2.0130303E7</v>
      </c>
      <c r="P2139" s="66"/>
      <c r="Q2139" s="66">
        <v>6.0</v>
      </c>
      <c r="R2139" s="66">
        <v>2.0130303E7</v>
      </c>
      <c r="S2139" s="70">
        <v>1.0</v>
      </c>
      <c r="T2139" s="70">
        <v>0.0</v>
      </c>
      <c r="U2139" s="71" t="s">
        <v>2608</v>
      </c>
      <c r="V2139" s="71" t="s">
        <v>2609</v>
      </c>
      <c r="W2139" s="71" t="s">
        <v>51</v>
      </c>
      <c r="X2139" s="72"/>
      <c r="Y2139" s="66" t="s">
        <v>16</v>
      </c>
    </row>
    <row r="2140">
      <c r="A2140" s="66" t="s">
        <v>63</v>
      </c>
      <c r="B2140" s="66">
        <v>2.2452396E7</v>
      </c>
      <c r="C2140" s="66" t="s">
        <v>8354</v>
      </c>
      <c r="D2140" s="66" t="s">
        <v>423</v>
      </c>
      <c r="E2140" s="66" t="s">
        <v>8355</v>
      </c>
      <c r="F2140" s="66" t="s">
        <v>8356</v>
      </c>
      <c r="G2140" s="66">
        <v>123.0</v>
      </c>
      <c r="H2140" s="66">
        <v>2.0140807E7</v>
      </c>
      <c r="I2140" s="66">
        <v>0.0</v>
      </c>
      <c r="J2140" s="66">
        <v>5.0</v>
      </c>
      <c r="K2140" s="67"/>
      <c r="L2140" s="67"/>
      <c r="M2140" s="68" t="s">
        <v>8357</v>
      </c>
      <c r="N2140" s="66">
        <v>235959.0</v>
      </c>
      <c r="O2140" s="66">
        <v>2.0140807E7</v>
      </c>
      <c r="P2140" s="66"/>
      <c r="Q2140" s="66">
        <v>7.0</v>
      </c>
      <c r="R2140" s="66">
        <v>2.0140807E7</v>
      </c>
      <c r="S2140" s="70">
        <v>1.0</v>
      </c>
      <c r="T2140" s="70">
        <v>0.0</v>
      </c>
      <c r="U2140" s="71" t="s">
        <v>2608</v>
      </c>
      <c r="V2140" s="71" t="s">
        <v>2609</v>
      </c>
      <c r="W2140" s="71" t="s">
        <v>51</v>
      </c>
      <c r="X2140" s="72"/>
      <c r="Y2140" s="66" t="s">
        <v>16</v>
      </c>
    </row>
    <row r="2141">
      <c r="A2141" s="66" t="s">
        <v>60</v>
      </c>
      <c r="B2141" s="66">
        <v>2.60343729E8</v>
      </c>
      <c r="C2141" s="66" t="s">
        <v>8358</v>
      </c>
      <c r="D2141" s="66" t="s">
        <v>423</v>
      </c>
      <c r="E2141" s="66" t="s">
        <v>8359</v>
      </c>
      <c r="F2141" s="66" t="s">
        <v>8360</v>
      </c>
      <c r="G2141" s="66">
        <v>262.0</v>
      </c>
      <c r="H2141" s="66">
        <v>2.0090207E7</v>
      </c>
      <c r="I2141" s="66">
        <v>0.0</v>
      </c>
      <c r="J2141" s="66">
        <v>1.0</v>
      </c>
      <c r="K2141" s="67"/>
      <c r="L2141" s="67"/>
      <c r="M2141" s="68" t="s">
        <v>8361</v>
      </c>
      <c r="N2141" s="66">
        <v>235959.0</v>
      </c>
      <c r="O2141" s="66">
        <v>2.0090207E7</v>
      </c>
      <c r="P2141" s="67"/>
      <c r="Q2141" s="66">
        <v>12.0</v>
      </c>
      <c r="R2141" s="66">
        <v>2.0090207E7</v>
      </c>
      <c r="S2141" s="70">
        <v>1.0</v>
      </c>
      <c r="T2141" s="70">
        <v>0.0</v>
      </c>
      <c r="U2141" s="71" t="s">
        <v>2608</v>
      </c>
      <c r="V2141" s="71" t="s">
        <v>2609</v>
      </c>
      <c r="W2141" s="71" t="s">
        <v>51</v>
      </c>
      <c r="X2141" s="72"/>
      <c r="Y2141" s="66" t="s">
        <v>16</v>
      </c>
    </row>
    <row r="2142">
      <c r="A2142" s="65" t="s">
        <v>60</v>
      </c>
      <c r="B2142" s="66">
        <v>3.42170635E8</v>
      </c>
      <c r="C2142" s="65" t="s">
        <v>8362</v>
      </c>
      <c r="D2142" s="65" t="s">
        <v>423</v>
      </c>
      <c r="E2142" s="65" t="s">
        <v>8363</v>
      </c>
      <c r="F2142" s="66" t="s">
        <v>8364</v>
      </c>
      <c r="G2142" s="66">
        <v>489.0</v>
      </c>
      <c r="H2142" s="66">
        <v>2.0130602E7</v>
      </c>
      <c r="I2142" s="66">
        <v>0.0</v>
      </c>
      <c r="J2142" s="66">
        <v>1.0</v>
      </c>
      <c r="K2142" s="67"/>
      <c r="L2142" s="67"/>
      <c r="M2142" s="68" t="s">
        <v>8365</v>
      </c>
      <c r="N2142" s="66">
        <v>235959.0</v>
      </c>
      <c r="O2142" s="66">
        <v>2.0130602E7</v>
      </c>
      <c r="P2142" s="67"/>
      <c r="Q2142" s="66">
        <v>29.0</v>
      </c>
      <c r="R2142" s="66">
        <v>2.0130602E7</v>
      </c>
      <c r="S2142" s="70">
        <v>1.0</v>
      </c>
      <c r="T2142" s="70">
        <v>0.0</v>
      </c>
      <c r="U2142" s="71" t="s">
        <v>2608</v>
      </c>
      <c r="V2142" s="71" t="s">
        <v>2609</v>
      </c>
      <c r="W2142" s="71" t="s">
        <v>51</v>
      </c>
      <c r="X2142" s="72"/>
      <c r="Y2142" s="66" t="s">
        <v>16</v>
      </c>
    </row>
    <row r="2143">
      <c r="A2143" s="65" t="s">
        <v>60</v>
      </c>
      <c r="B2143" s="66">
        <v>2.29177338E8</v>
      </c>
      <c r="C2143" s="65" t="s">
        <v>8366</v>
      </c>
      <c r="D2143" s="65" t="s">
        <v>423</v>
      </c>
      <c r="E2143" s="65" t="s">
        <v>8367</v>
      </c>
      <c r="F2143" s="66" t="s">
        <v>8368</v>
      </c>
      <c r="G2143" s="66">
        <v>650.0</v>
      </c>
      <c r="H2143" s="66">
        <v>2.0071204E7</v>
      </c>
      <c r="I2143" s="66">
        <v>0.0</v>
      </c>
      <c r="J2143" s="66">
        <v>1.0</v>
      </c>
      <c r="K2143" s="67"/>
      <c r="L2143" s="67"/>
      <c r="M2143" s="68" t="s">
        <v>8369</v>
      </c>
      <c r="N2143" s="66">
        <v>235959.0</v>
      </c>
      <c r="O2143" s="66">
        <v>2.0071204E7</v>
      </c>
      <c r="P2143" s="67"/>
      <c r="Q2143" s="66">
        <v>35.0</v>
      </c>
      <c r="R2143" s="66">
        <v>2.0071204E7</v>
      </c>
      <c r="S2143" s="70">
        <v>1.0</v>
      </c>
      <c r="T2143" s="70">
        <v>0.0</v>
      </c>
      <c r="U2143" s="71" t="s">
        <v>2608</v>
      </c>
      <c r="V2143" s="71" t="s">
        <v>2609</v>
      </c>
      <c r="W2143" s="71" t="s">
        <v>51</v>
      </c>
      <c r="X2143" s="72"/>
      <c r="Y2143" s="66" t="s">
        <v>16</v>
      </c>
    </row>
    <row r="2144">
      <c r="A2144" s="66" t="s">
        <v>60</v>
      </c>
      <c r="B2144" s="66">
        <v>2.26736232E8</v>
      </c>
      <c r="C2144" s="66" t="s">
        <v>8370</v>
      </c>
      <c r="D2144" s="66" t="s">
        <v>423</v>
      </c>
      <c r="E2144" s="66" t="s">
        <v>8371</v>
      </c>
      <c r="F2144" s="66" t="s">
        <v>8372</v>
      </c>
      <c r="G2144" s="66">
        <v>567.0</v>
      </c>
      <c r="H2144" s="66">
        <v>2.0071024E7</v>
      </c>
      <c r="I2144" s="66">
        <v>0.0</v>
      </c>
      <c r="J2144" s="66">
        <v>1.0</v>
      </c>
      <c r="K2144" s="67"/>
      <c r="L2144" s="67"/>
      <c r="M2144" s="68" t="s">
        <v>8373</v>
      </c>
      <c r="N2144" s="66">
        <v>235959.0</v>
      </c>
      <c r="O2144" s="66">
        <v>2.0071024E7</v>
      </c>
      <c r="P2144" s="67"/>
      <c r="Q2144" s="66">
        <v>39.0</v>
      </c>
      <c r="R2144" s="66">
        <v>2.0071024E7</v>
      </c>
      <c r="S2144" s="70">
        <v>1.0</v>
      </c>
      <c r="T2144" s="70">
        <v>0.0</v>
      </c>
      <c r="U2144" s="71" t="s">
        <v>2608</v>
      </c>
      <c r="V2144" s="71" t="s">
        <v>2609</v>
      </c>
      <c r="W2144" s="71" t="s">
        <v>51</v>
      </c>
      <c r="X2144" s="67"/>
      <c r="Y2144" s="66" t="s">
        <v>16</v>
      </c>
    </row>
    <row r="2145">
      <c r="A2145" s="65" t="s">
        <v>68</v>
      </c>
      <c r="B2145" s="66">
        <v>1.1495037E7</v>
      </c>
      <c r="C2145" s="65" t="s">
        <v>8374</v>
      </c>
      <c r="D2145" s="65" t="s">
        <v>112</v>
      </c>
      <c r="E2145" s="65" t="s">
        <v>8375</v>
      </c>
      <c r="F2145" s="66" t="s">
        <v>8376</v>
      </c>
      <c r="G2145" s="66">
        <v>1592.0</v>
      </c>
      <c r="H2145" s="66">
        <v>2.0131218E7</v>
      </c>
      <c r="I2145" s="66">
        <v>0.0</v>
      </c>
      <c r="J2145" s="66">
        <v>21.0</v>
      </c>
      <c r="K2145" s="67"/>
      <c r="L2145" s="67"/>
      <c r="M2145" s="66" t="s">
        <v>121</v>
      </c>
      <c r="N2145" s="66">
        <v>235959.0</v>
      </c>
      <c r="O2145" s="66">
        <v>2.0131218E7</v>
      </c>
      <c r="P2145" s="66"/>
      <c r="Q2145" s="66">
        <v>75.0</v>
      </c>
      <c r="R2145" s="66">
        <v>2.0131218E7</v>
      </c>
      <c r="S2145" s="70">
        <v>1.0</v>
      </c>
      <c r="T2145" s="70">
        <v>0.0</v>
      </c>
      <c r="U2145" s="71" t="s">
        <v>2608</v>
      </c>
      <c r="V2145" s="71" t="s">
        <v>2609</v>
      </c>
      <c r="W2145" s="71" t="s">
        <v>49</v>
      </c>
      <c r="X2145" s="72"/>
      <c r="Y2145" s="65" t="s">
        <v>12</v>
      </c>
    </row>
    <row r="2146">
      <c r="A2146" s="68" t="s">
        <v>56</v>
      </c>
      <c r="B2146" s="66">
        <v>5391532.0</v>
      </c>
      <c r="C2146" s="66" t="s">
        <v>8377</v>
      </c>
      <c r="D2146" s="66" t="s">
        <v>215</v>
      </c>
      <c r="E2146" s="66" t="s">
        <v>8378</v>
      </c>
      <c r="F2146" s="66" t="s">
        <v>8379</v>
      </c>
      <c r="G2146" s="66">
        <v>1770.0</v>
      </c>
      <c r="H2146" s="66">
        <v>2.0181225E7</v>
      </c>
      <c r="I2146" s="66">
        <v>0.0</v>
      </c>
      <c r="J2146" s="66">
        <v>18.0</v>
      </c>
      <c r="K2146" s="67"/>
      <c r="L2146" s="67"/>
      <c r="M2146" s="68" t="s">
        <v>8380</v>
      </c>
      <c r="N2146" s="66">
        <v>235959.0</v>
      </c>
      <c r="O2146" s="66">
        <v>2.0181225E7</v>
      </c>
      <c r="P2146" s="66" t="s">
        <v>8381</v>
      </c>
      <c r="Q2146" s="66">
        <v>81.0</v>
      </c>
      <c r="R2146" s="66">
        <v>2.0181225E7</v>
      </c>
      <c r="S2146" s="70">
        <v>1.0</v>
      </c>
      <c r="T2146" s="70">
        <v>0.0</v>
      </c>
      <c r="U2146" s="71" t="s">
        <v>2608</v>
      </c>
      <c r="V2146" s="71" t="s">
        <v>2609</v>
      </c>
      <c r="W2146" s="71" t="s">
        <v>49</v>
      </c>
      <c r="X2146" s="72"/>
      <c r="Y2146" s="65" t="s">
        <v>12</v>
      </c>
    </row>
    <row r="2147">
      <c r="A2147" s="68" t="s">
        <v>59</v>
      </c>
      <c r="B2147" s="66">
        <v>2.11222974E8</v>
      </c>
      <c r="C2147" s="66" t="s">
        <v>8382</v>
      </c>
      <c r="D2147" s="66" t="s">
        <v>164</v>
      </c>
      <c r="E2147" s="66" t="s">
        <v>8383</v>
      </c>
      <c r="F2147" s="66" t="s">
        <v>8384</v>
      </c>
      <c r="G2147" s="66">
        <v>135.0</v>
      </c>
      <c r="H2147" s="66">
        <v>2.0190823E7</v>
      </c>
      <c r="I2147" s="66">
        <v>0.0</v>
      </c>
      <c r="J2147" s="66">
        <v>3.0</v>
      </c>
      <c r="K2147" s="67"/>
      <c r="L2147" s="67"/>
      <c r="M2147" s="68" t="s">
        <v>8385</v>
      </c>
      <c r="N2147" s="66">
        <v>235959.0</v>
      </c>
      <c r="O2147" s="66">
        <v>2.0190823E7</v>
      </c>
      <c r="P2147" s="67"/>
      <c r="Q2147" s="66">
        <v>5.0</v>
      </c>
      <c r="R2147" s="66">
        <v>2.0190823E7</v>
      </c>
      <c r="S2147" s="69">
        <v>1.0</v>
      </c>
      <c r="T2147" s="69">
        <v>1.0</v>
      </c>
      <c r="U2147" s="71" t="s">
        <v>2608</v>
      </c>
      <c r="V2147" s="71" t="s">
        <v>2609</v>
      </c>
      <c r="W2147" s="71" t="s">
        <v>49</v>
      </c>
      <c r="X2147" s="72"/>
      <c r="Y2147" s="66" t="s">
        <v>18</v>
      </c>
    </row>
    <row r="2148">
      <c r="A2148" s="68" t="s">
        <v>24</v>
      </c>
      <c r="B2148" s="66">
        <v>5.9198304E7</v>
      </c>
      <c r="C2148" s="66" t="s">
        <v>8386</v>
      </c>
      <c r="D2148" s="66" t="s">
        <v>118</v>
      </c>
      <c r="E2148" s="66" t="s">
        <v>8387</v>
      </c>
      <c r="F2148" s="66" t="s">
        <v>8388</v>
      </c>
      <c r="G2148" s="66">
        <v>505.0</v>
      </c>
      <c r="H2148" s="66">
        <v>2.0181127E7</v>
      </c>
      <c r="I2148" s="66">
        <v>0.0</v>
      </c>
      <c r="J2148" s="66">
        <v>18.0</v>
      </c>
      <c r="K2148" s="67"/>
      <c r="L2148" s="67"/>
      <c r="M2148" s="68" t="s">
        <v>8389</v>
      </c>
      <c r="N2148" s="66">
        <v>235959.0</v>
      </c>
      <c r="O2148" s="66">
        <v>2.0181127E7</v>
      </c>
      <c r="P2148" s="66" t="s">
        <v>8390</v>
      </c>
      <c r="Q2148" s="66">
        <v>22.0</v>
      </c>
      <c r="R2148" s="66">
        <v>2.0181127E7</v>
      </c>
      <c r="S2148" s="69">
        <v>1.0</v>
      </c>
      <c r="T2148" s="69">
        <v>1.0</v>
      </c>
      <c r="U2148" s="71" t="s">
        <v>2608</v>
      </c>
      <c r="V2148" s="71" t="s">
        <v>2609</v>
      </c>
      <c r="W2148" s="71" t="s">
        <v>49</v>
      </c>
      <c r="X2148" s="72"/>
      <c r="Y2148" s="66" t="s">
        <v>18</v>
      </c>
    </row>
    <row r="2149">
      <c r="A2149" s="66" t="s">
        <v>60</v>
      </c>
      <c r="B2149" s="66">
        <v>4.47340138E8</v>
      </c>
      <c r="C2149" s="66" t="s">
        <v>8391</v>
      </c>
      <c r="D2149" s="66" t="s">
        <v>112</v>
      </c>
      <c r="E2149" s="66" t="s">
        <v>870</v>
      </c>
      <c r="F2149" s="66" t="s">
        <v>8392</v>
      </c>
      <c r="G2149" s="66">
        <v>644.0</v>
      </c>
      <c r="H2149" s="66">
        <v>2.0190622E7</v>
      </c>
      <c r="I2149" s="66">
        <v>0.0</v>
      </c>
      <c r="J2149" s="66">
        <v>17.0</v>
      </c>
      <c r="K2149" s="67"/>
      <c r="L2149" s="67"/>
      <c r="M2149" s="66" t="s">
        <v>121</v>
      </c>
      <c r="N2149" s="66">
        <v>235959.0</v>
      </c>
      <c r="O2149" s="66">
        <v>2.0190622E7</v>
      </c>
      <c r="P2149" s="67"/>
      <c r="Q2149" s="66">
        <v>39.0</v>
      </c>
      <c r="R2149" s="66">
        <v>2.0190622E7</v>
      </c>
      <c r="S2149" s="70">
        <v>1.0</v>
      </c>
      <c r="T2149" s="70">
        <v>0.0</v>
      </c>
      <c r="U2149" s="71" t="s">
        <v>2608</v>
      </c>
      <c r="V2149" s="71" t="s">
        <v>2609</v>
      </c>
      <c r="W2149" s="71" t="s">
        <v>49</v>
      </c>
      <c r="X2149" s="72"/>
      <c r="Y2149" s="65" t="s">
        <v>12</v>
      </c>
    </row>
    <row r="2150">
      <c r="A2150" s="73" t="s">
        <v>66</v>
      </c>
      <c r="B2150" s="66">
        <v>1.8109798E7</v>
      </c>
      <c r="C2150" s="65" t="s">
        <v>8393</v>
      </c>
      <c r="D2150" s="65" t="s">
        <v>164</v>
      </c>
      <c r="E2150" s="65" t="s">
        <v>8394</v>
      </c>
      <c r="F2150" s="66" t="s">
        <v>8395</v>
      </c>
      <c r="G2150" s="66">
        <v>159.0</v>
      </c>
      <c r="H2150" s="66">
        <v>2.019062E7</v>
      </c>
      <c r="I2150" s="66">
        <v>0.0</v>
      </c>
      <c r="J2150" s="66">
        <v>1.0</v>
      </c>
      <c r="K2150" s="67"/>
      <c r="L2150" s="67"/>
      <c r="M2150" s="66" t="s">
        <v>121</v>
      </c>
      <c r="N2150" s="66">
        <v>235959.0</v>
      </c>
      <c r="O2150" s="66">
        <v>2.019062E7</v>
      </c>
      <c r="P2150" s="67"/>
      <c r="Q2150" s="66">
        <v>6.0</v>
      </c>
      <c r="R2150" s="66">
        <v>2.019062E7</v>
      </c>
      <c r="S2150" s="69">
        <v>1.0</v>
      </c>
      <c r="T2150" s="69">
        <v>1.0</v>
      </c>
      <c r="U2150" s="71" t="s">
        <v>2608</v>
      </c>
      <c r="V2150" s="71" t="s">
        <v>2609</v>
      </c>
      <c r="W2150" s="71" t="s">
        <v>49</v>
      </c>
      <c r="X2150" s="72"/>
      <c r="Y2150" s="66" t="s">
        <v>18</v>
      </c>
    </row>
    <row r="2151">
      <c r="A2151" s="66" t="s">
        <v>79</v>
      </c>
      <c r="B2151" s="66">
        <v>1.7712514E7</v>
      </c>
      <c r="C2151" s="66" t="s">
        <v>8396</v>
      </c>
      <c r="D2151" s="66" t="s">
        <v>106</v>
      </c>
      <c r="E2151" s="66" t="s">
        <v>8397</v>
      </c>
      <c r="F2151" s="66" t="s">
        <v>8398</v>
      </c>
      <c r="G2151" s="66">
        <v>431.0</v>
      </c>
      <c r="H2151" s="66">
        <v>2.0070504E7</v>
      </c>
      <c r="I2151" s="66">
        <v>0.0</v>
      </c>
      <c r="J2151" s="66">
        <v>8.0</v>
      </c>
      <c r="K2151" s="67"/>
      <c r="L2151" s="67"/>
      <c r="M2151" s="68" t="s">
        <v>8399</v>
      </c>
      <c r="N2151" s="66">
        <v>235959.0</v>
      </c>
      <c r="O2151" s="66">
        <v>2.0070504E7</v>
      </c>
      <c r="P2151" s="66"/>
      <c r="Q2151" s="66">
        <v>22.0</v>
      </c>
      <c r="R2151" s="66">
        <v>2.0070504E7</v>
      </c>
      <c r="S2151" s="70">
        <v>1.0</v>
      </c>
      <c r="T2151" s="70">
        <v>0.0</v>
      </c>
      <c r="U2151" s="71" t="s">
        <v>2608</v>
      </c>
      <c r="V2151" s="71" t="s">
        <v>2609</v>
      </c>
      <c r="W2151" s="71" t="s">
        <v>49</v>
      </c>
      <c r="X2151" s="72"/>
      <c r="Y2151" s="65" t="s">
        <v>12</v>
      </c>
    </row>
    <row r="2152">
      <c r="A2152" s="66" t="s">
        <v>79</v>
      </c>
      <c r="B2152" s="66">
        <v>5.7703068E7</v>
      </c>
      <c r="C2152" s="66" t="s">
        <v>8400</v>
      </c>
      <c r="D2152" s="66" t="s">
        <v>112</v>
      </c>
      <c r="E2152" s="66" t="s">
        <v>8401</v>
      </c>
      <c r="F2152" s="66" t="s">
        <v>8402</v>
      </c>
      <c r="G2152" s="66">
        <v>1662.0</v>
      </c>
      <c r="H2152" s="66">
        <v>2.0120531E7</v>
      </c>
      <c r="I2152" s="66">
        <v>0.0</v>
      </c>
      <c r="J2152" s="66">
        <v>43.0</v>
      </c>
      <c r="K2152" s="67"/>
      <c r="L2152" s="67"/>
      <c r="M2152" s="68" t="s">
        <v>8403</v>
      </c>
      <c r="N2152" s="66">
        <v>235959.0</v>
      </c>
      <c r="O2152" s="66">
        <v>2.0120531E7</v>
      </c>
      <c r="P2152" s="66"/>
      <c r="Q2152" s="66">
        <v>98.0</v>
      </c>
      <c r="R2152" s="66">
        <v>2.0120531E7</v>
      </c>
      <c r="S2152" s="70">
        <v>1.0</v>
      </c>
      <c r="T2152" s="70">
        <v>0.0</v>
      </c>
      <c r="U2152" s="71" t="s">
        <v>2608</v>
      </c>
      <c r="V2152" s="71" t="s">
        <v>2609</v>
      </c>
      <c r="W2152" s="71" t="s">
        <v>49</v>
      </c>
      <c r="X2152" s="72"/>
      <c r="Y2152" s="65" t="s">
        <v>12</v>
      </c>
    </row>
    <row r="2153">
      <c r="A2153" s="66" t="s">
        <v>60</v>
      </c>
      <c r="B2153" s="66">
        <v>1.59777529E8</v>
      </c>
      <c r="C2153" s="66" t="s">
        <v>8404</v>
      </c>
      <c r="D2153" s="66" t="s">
        <v>164</v>
      </c>
      <c r="E2153" s="66" t="s">
        <v>8405</v>
      </c>
      <c r="F2153" s="66" t="s">
        <v>8406</v>
      </c>
      <c r="G2153" s="66">
        <v>673.0</v>
      </c>
      <c r="H2153" s="66">
        <v>2.0050527E7</v>
      </c>
      <c r="I2153" s="66">
        <v>0.0</v>
      </c>
      <c r="J2153" s="66">
        <v>2.0</v>
      </c>
      <c r="K2153" s="67"/>
      <c r="L2153" s="67"/>
      <c r="M2153" s="68" t="s">
        <v>8407</v>
      </c>
      <c r="N2153" s="66">
        <v>235959.0</v>
      </c>
      <c r="O2153" s="66">
        <v>2.0050527E7</v>
      </c>
      <c r="P2153" s="67"/>
      <c r="Q2153" s="66">
        <v>31.0</v>
      </c>
      <c r="R2153" s="66">
        <v>2.0050527E7</v>
      </c>
      <c r="S2153" s="69">
        <v>1.0</v>
      </c>
      <c r="T2153" s="69">
        <v>1.0</v>
      </c>
      <c r="U2153" s="71" t="s">
        <v>2608</v>
      </c>
      <c r="V2153" s="71" t="s">
        <v>2609</v>
      </c>
      <c r="W2153" s="71" t="s">
        <v>49</v>
      </c>
      <c r="X2153" s="72"/>
      <c r="Y2153" s="66" t="s">
        <v>18</v>
      </c>
    </row>
    <row r="2154">
      <c r="A2154" s="68" t="s">
        <v>59</v>
      </c>
      <c r="B2154" s="66">
        <v>1.525718E8</v>
      </c>
      <c r="C2154" s="66" t="s">
        <v>8408</v>
      </c>
      <c r="D2154" s="66" t="s">
        <v>123</v>
      </c>
      <c r="E2154" s="66" t="s">
        <v>8409</v>
      </c>
      <c r="F2154" s="66" t="s">
        <v>8410</v>
      </c>
      <c r="G2154" s="66">
        <v>171.0</v>
      </c>
      <c r="H2154" s="66">
        <v>2.0150408E7</v>
      </c>
      <c r="I2154" s="66">
        <v>0.0</v>
      </c>
      <c r="J2154" s="66">
        <v>1.0</v>
      </c>
      <c r="K2154" s="67"/>
      <c r="L2154" s="67"/>
      <c r="M2154" s="68" t="s">
        <v>8411</v>
      </c>
      <c r="N2154" s="66">
        <v>235959.0</v>
      </c>
      <c r="O2154" s="66">
        <v>2.0150408E7</v>
      </c>
      <c r="P2154" s="67"/>
      <c r="Q2154" s="66">
        <v>8.0</v>
      </c>
      <c r="R2154" s="66">
        <v>2.0150408E7</v>
      </c>
      <c r="S2154" s="70">
        <v>1.0</v>
      </c>
      <c r="T2154" s="70">
        <v>0.0</v>
      </c>
      <c r="U2154" s="71" t="s">
        <v>2608</v>
      </c>
      <c r="V2154" s="71" t="s">
        <v>2609</v>
      </c>
      <c r="W2154" s="71" t="s">
        <v>49</v>
      </c>
      <c r="X2154" s="72"/>
      <c r="Y2154" s="65" t="s">
        <v>12</v>
      </c>
    </row>
    <row r="2155">
      <c r="A2155" s="68" t="s">
        <v>59</v>
      </c>
      <c r="B2155" s="66">
        <v>1.88070215E8</v>
      </c>
      <c r="C2155" s="66" t="s">
        <v>8412</v>
      </c>
      <c r="D2155" s="66" t="s">
        <v>106</v>
      </c>
      <c r="E2155" s="66" t="s">
        <v>8413</v>
      </c>
      <c r="F2155" s="66" t="s">
        <v>8414</v>
      </c>
      <c r="G2155" s="66">
        <v>368.0</v>
      </c>
      <c r="H2155" s="66">
        <v>2.0171026E7</v>
      </c>
      <c r="I2155" s="66">
        <v>0.0</v>
      </c>
      <c r="J2155" s="66">
        <v>9.0</v>
      </c>
      <c r="K2155" s="67"/>
      <c r="L2155" s="67"/>
      <c r="M2155" s="68" t="s">
        <v>8415</v>
      </c>
      <c r="N2155" s="66">
        <v>235959.0</v>
      </c>
      <c r="O2155" s="66">
        <v>2.0171026E7</v>
      </c>
      <c r="P2155" s="66" t="s">
        <v>4652</v>
      </c>
      <c r="Q2155" s="66">
        <v>20.0</v>
      </c>
      <c r="R2155" s="66">
        <v>2.0171026E7</v>
      </c>
      <c r="S2155" s="70">
        <v>1.0</v>
      </c>
      <c r="T2155" s="70">
        <v>0.0</v>
      </c>
      <c r="U2155" s="71" t="s">
        <v>2608</v>
      </c>
      <c r="V2155" s="71" t="s">
        <v>2609</v>
      </c>
      <c r="W2155" s="71" t="s">
        <v>49</v>
      </c>
      <c r="X2155" s="71"/>
      <c r="Y2155" s="65" t="s">
        <v>12</v>
      </c>
    </row>
    <row r="2156">
      <c r="A2156" s="68" t="s">
        <v>19</v>
      </c>
      <c r="B2156" s="66">
        <v>2992519.0</v>
      </c>
      <c r="C2156" s="66" t="s">
        <v>8416</v>
      </c>
      <c r="D2156" s="66" t="s">
        <v>112</v>
      </c>
      <c r="E2156" s="66" t="s">
        <v>8417</v>
      </c>
      <c r="F2156" s="66" t="s">
        <v>8418</v>
      </c>
      <c r="G2156" s="66">
        <v>2484.0</v>
      </c>
      <c r="H2156" s="66">
        <v>2.0151219E7</v>
      </c>
      <c r="I2156" s="66">
        <v>0.0</v>
      </c>
      <c r="J2156" s="66">
        <v>30.0</v>
      </c>
      <c r="K2156" s="67"/>
      <c r="L2156" s="67"/>
      <c r="M2156" s="68" t="s">
        <v>8419</v>
      </c>
      <c r="N2156" s="66">
        <v>235959.0</v>
      </c>
      <c r="O2156" s="66">
        <v>2.0151219E7</v>
      </c>
      <c r="P2156" s="66" t="s">
        <v>475</v>
      </c>
      <c r="Q2156" s="66">
        <v>136.0</v>
      </c>
      <c r="R2156" s="66">
        <v>2.0151219E7</v>
      </c>
      <c r="S2156" s="70">
        <v>1.0</v>
      </c>
      <c r="T2156" s="70">
        <v>0.0</v>
      </c>
      <c r="U2156" s="71" t="s">
        <v>2608</v>
      </c>
      <c r="V2156" s="71" t="s">
        <v>2609</v>
      </c>
      <c r="W2156" s="71" t="s">
        <v>49</v>
      </c>
      <c r="X2156" s="72"/>
      <c r="Y2156" s="65" t="s">
        <v>12</v>
      </c>
    </row>
    <row r="2157">
      <c r="A2157" s="66" t="s">
        <v>60</v>
      </c>
      <c r="B2157" s="66">
        <v>3.95956159E8</v>
      </c>
      <c r="C2157" s="66" t="s">
        <v>8420</v>
      </c>
      <c r="D2157" s="66" t="s">
        <v>112</v>
      </c>
      <c r="E2157" s="66" t="s">
        <v>8421</v>
      </c>
      <c r="F2157" s="66" t="s">
        <v>8422</v>
      </c>
      <c r="G2157" s="66">
        <v>183.0</v>
      </c>
      <c r="H2157" s="66">
        <v>2.0160616E7</v>
      </c>
      <c r="I2157" s="66">
        <v>0.0</v>
      </c>
      <c r="J2157" s="66">
        <v>1.0</v>
      </c>
      <c r="K2157" s="67"/>
      <c r="L2157" s="67"/>
      <c r="M2157" s="68" t="s">
        <v>8423</v>
      </c>
      <c r="N2157" s="66">
        <v>235959.0</v>
      </c>
      <c r="O2157" s="66">
        <v>2.0160616E7</v>
      </c>
      <c r="P2157" s="67"/>
      <c r="Q2157" s="66">
        <v>13.0</v>
      </c>
      <c r="R2157" s="66">
        <v>2.0160616E7</v>
      </c>
      <c r="S2157" s="70">
        <v>1.0</v>
      </c>
      <c r="T2157" s="70">
        <v>0.0</v>
      </c>
      <c r="U2157" s="71" t="s">
        <v>2608</v>
      </c>
      <c r="V2157" s="71" t="s">
        <v>2609</v>
      </c>
      <c r="W2157" s="71" t="s">
        <v>49</v>
      </c>
      <c r="X2157" s="72"/>
      <c r="Y2157" s="65" t="s">
        <v>12</v>
      </c>
    </row>
    <row r="2158">
      <c r="A2158" s="66" t="s">
        <v>60</v>
      </c>
      <c r="B2158" s="66">
        <v>2.90120518E8</v>
      </c>
      <c r="C2158" s="66" t="s">
        <v>8424</v>
      </c>
      <c r="D2158" s="66" t="s">
        <v>112</v>
      </c>
      <c r="E2158" s="66" t="s">
        <v>8425</v>
      </c>
      <c r="F2158" s="66" t="s">
        <v>8426</v>
      </c>
      <c r="G2158" s="66">
        <v>479.0</v>
      </c>
      <c r="H2158" s="66">
        <v>2.0100817E7</v>
      </c>
      <c r="I2158" s="66">
        <v>0.0</v>
      </c>
      <c r="J2158" s="66">
        <v>1.0</v>
      </c>
      <c r="K2158" s="67"/>
      <c r="L2158" s="67"/>
      <c r="M2158" s="68" t="s">
        <v>8427</v>
      </c>
      <c r="N2158" s="66">
        <v>235959.0</v>
      </c>
      <c r="O2158" s="66">
        <v>2.0100817E7</v>
      </c>
      <c r="P2158" s="67"/>
      <c r="Q2158" s="66">
        <v>18.0</v>
      </c>
      <c r="R2158" s="66">
        <v>2.0100817E7</v>
      </c>
      <c r="S2158" s="70">
        <v>1.0</v>
      </c>
      <c r="T2158" s="70">
        <v>0.0</v>
      </c>
      <c r="U2158" s="71" t="s">
        <v>2608</v>
      </c>
      <c r="V2158" s="71" t="s">
        <v>2609</v>
      </c>
      <c r="W2158" s="71" t="s">
        <v>49</v>
      </c>
      <c r="X2158" s="72"/>
      <c r="Y2158" s="65" t="s">
        <v>12</v>
      </c>
    </row>
    <row r="2159">
      <c r="A2159" s="68" t="s">
        <v>13</v>
      </c>
      <c r="B2159" s="66">
        <v>1281572.0</v>
      </c>
      <c r="C2159" s="66" t="s">
        <v>8428</v>
      </c>
      <c r="D2159" s="66" t="s">
        <v>106</v>
      </c>
      <c r="E2159" s="66" t="s">
        <v>8429</v>
      </c>
      <c r="F2159" s="66" t="s">
        <v>8430</v>
      </c>
      <c r="G2159" s="66">
        <v>412.0</v>
      </c>
      <c r="H2159" s="66">
        <v>2.0040508E7</v>
      </c>
      <c r="I2159" s="66">
        <v>0.0</v>
      </c>
      <c r="J2159" s="66">
        <v>3.0</v>
      </c>
      <c r="K2159" s="67"/>
      <c r="L2159" s="67"/>
      <c r="M2159" s="68" t="s">
        <v>8431</v>
      </c>
      <c r="N2159" s="66">
        <v>235959.0</v>
      </c>
      <c r="O2159" s="66">
        <v>2.0040508E7</v>
      </c>
      <c r="P2159" s="67"/>
      <c r="Q2159" s="66">
        <v>16.0</v>
      </c>
      <c r="R2159" s="66">
        <v>2.0040508E7</v>
      </c>
      <c r="S2159" s="70">
        <v>1.0</v>
      </c>
      <c r="T2159" s="70">
        <v>0.0</v>
      </c>
      <c r="U2159" s="71" t="s">
        <v>2608</v>
      </c>
      <c r="V2159" s="71" t="s">
        <v>2609</v>
      </c>
      <c r="W2159" s="71" t="s">
        <v>49</v>
      </c>
      <c r="X2159" s="67"/>
      <c r="Y2159" s="65" t="s">
        <v>12</v>
      </c>
    </row>
    <row r="2160">
      <c r="A2160" s="73" t="s">
        <v>79</v>
      </c>
      <c r="B2160" s="66">
        <v>1.09776609E8</v>
      </c>
      <c r="C2160" s="65" t="s">
        <v>8432</v>
      </c>
      <c r="D2160" s="65" t="s">
        <v>423</v>
      </c>
      <c r="E2160" s="65" t="s">
        <v>8433</v>
      </c>
      <c r="F2160" s="66" t="s">
        <v>8434</v>
      </c>
      <c r="G2160" s="66">
        <v>385.0</v>
      </c>
      <c r="H2160" s="66">
        <v>2.0161114E7</v>
      </c>
      <c r="I2160" s="66">
        <v>0.0</v>
      </c>
      <c r="J2160" s="66">
        <v>10.0</v>
      </c>
      <c r="K2160" s="67"/>
      <c r="L2160" s="67"/>
      <c r="M2160" s="68" t="s">
        <v>8435</v>
      </c>
      <c r="N2160" s="66">
        <v>235959.0</v>
      </c>
      <c r="O2160" s="66">
        <v>2.0161114E7</v>
      </c>
      <c r="P2160" s="66" t="s">
        <v>231</v>
      </c>
      <c r="Q2160" s="66">
        <v>27.0</v>
      </c>
      <c r="R2160" s="66">
        <v>2.0161114E7</v>
      </c>
      <c r="S2160" s="70">
        <v>1.0</v>
      </c>
      <c r="T2160" s="70">
        <v>0.0</v>
      </c>
      <c r="U2160" s="71" t="s">
        <v>2608</v>
      </c>
      <c r="V2160" s="71" t="s">
        <v>2609</v>
      </c>
      <c r="W2160" s="71" t="s">
        <v>51</v>
      </c>
      <c r="X2160" s="65"/>
      <c r="Y2160" s="66" t="s">
        <v>16</v>
      </c>
    </row>
    <row r="2161">
      <c r="A2161" s="66" t="s">
        <v>43</v>
      </c>
      <c r="B2161" s="66">
        <v>2127150.0</v>
      </c>
      <c r="C2161" s="66" t="s">
        <v>8436</v>
      </c>
      <c r="D2161" s="66" t="s">
        <v>112</v>
      </c>
      <c r="E2161" s="66" t="s">
        <v>8437</v>
      </c>
      <c r="F2161" s="66" t="s">
        <v>4883</v>
      </c>
      <c r="G2161" s="66">
        <v>1344.0</v>
      </c>
      <c r="H2161" s="66">
        <v>2.0160714E7</v>
      </c>
      <c r="I2161" s="66">
        <v>0.0</v>
      </c>
      <c r="J2161" s="66">
        <v>20.0</v>
      </c>
      <c r="K2161" s="67"/>
      <c r="L2161" s="67"/>
      <c r="M2161" s="68" t="s">
        <v>4884</v>
      </c>
      <c r="N2161" s="66">
        <v>235959.0</v>
      </c>
      <c r="O2161" s="66">
        <v>2.0160714E7</v>
      </c>
      <c r="P2161" s="66" t="s">
        <v>737</v>
      </c>
      <c r="Q2161" s="66">
        <v>89.0</v>
      </c>
      <c r="R2161" s="66">
        <v>2.0160714E7</v>
      </c>
      <c r="S2161" s="70">
        <v>1.0</v>
      </c>
      <c r="T2161" s="70">
        <v>0.0</v>
      </c>
      <c r="U2161" s="71" t="s">
        <v>2608</v>
      </c>
      <c r="V2161" s="71" t="s">
        <v>2609</v>
      </c>
      <c r="W2161" s="71" t="s">
        <v>49</v>
      </c>
      <c r="X2161" s="72"/>
      <c r="Y2161" s="65" t="s">
        <v>12</v>
      </c>
    </row>
    <row r="2162">
      <c r="A2162" s="66" t="s">
        <v>37</v>
      </c>
      <c r="B2162" s="66">
        <v>2.9513799E7</v>
      </c>
      <c r="C2162" s="66" t="s">
        <v>8438</v>
      </c>
      <c r="D2162" s="66" t="s">
        <v>112</v>
      </c>
      <c r="E2162" s="66" t="s">
        <v>8439</v>
      </c>
      <c r="F2162" s="66" t="s">
        <v>8440</v>
      </c>
      <c r="G2162" s="66">
        <v>319.0</v>
      </c>
      <c r="H2162" s="66">
        <v>2.0130408E7</v>
      </c>
      <c r="I2162" s="66">
        <v>0.0</v>
      </c>
      <c r="J2162" s="66">
        <v>2.0</v>
      </c>
      <c r="K2162" s="67"/>
      <c r="L2162" s="67"/>
      <c r="M2162" s="66" t="s">
        <v>121</v>
      </c>
      <c r="N2162" s="66">
        <v>235959.0</v>
      </c>
      <c r="O2162" s="66">
        <v>2.0130408E7</v>
      </c>
      <c r="P2162" s="67"/>
      <c r="Q2162" s="66">
        <v>22.0</v>
      </c>
      <c r="R2162" s="66">
        <v>2.0130408E7</v>
      </c>
      <c r="S2162" s="69">
        <v>1.0</v>
      </c>
      <c r="T2162" s="69">
        <v>0.0</v>
      </c>
      <c r="U2162" s="71" t="s">
        <v>2608</v>
      </c>
      <c r="V2162" s="71" t="s">
        <v>2609</v>
      </c>
      <c r="W2162" s="71" t="s">
        <v>49</v>
      </c>
      <c r="X2162" s="72"/>
      <c r="Y2162" s="65" t="s">
        <v>12</v>
      </c>
    </row>
    <row r="2163">
      <c r="A2163" s="65" t="s">
        <v>79</v>
      </c>
      <c r="B2163" s="66">
        <v>8.8438377E7</v>
      </c>
      <c r="C2163" s="65" t="s">
        <v>8441</v>
      </c>
      <c r="D2163" s="65" t="s">
        <v>123</v>
      </c>
      <c r="E2163" s="65" t="s">
        <v>8442</v>
      </c>
      <c r="F2163" s="66" t="s">
        <v>8443</v>
      </c>
      <c r="G2163" s="66">
        <v>512.0</v>
      </c>
      <c r="H2163" s="66">
        <v>2.0150225E7</v>
      </c>
      <c r="I2163" s="66">
        <v>0.0</v>
      </c>
      <c r="J2163" s="66">
        <v>10.0</v>
      </c>
      <c r="K2163" s="67"/>
      <c r="L2163" s="67"/>
      <c r="M2163" s="68" t="s">
        <v>8444</v>
      </c>
      <c r="N2163" s="66">
        <v>235959.0</v>
      </c>
      <c r="O2163" s="66">
        <v>2.0150225E7</v>
      </c>
      <c r="P2163" s="66" t="s">
        <v>3202</v>
      </c>
      <c r="Q2163" s="66">
        <v>36.0</v>
      </c>
      <c r="R2163" s="66">
        <v>2.0150225E7</v>
      </c>
      <c r="S2163" s="70">
        <v>1.0</v>
      </c>
      <c r="T2163" s="70">
        <v>0.0</v>
      </c>
      <c r="U2163" s="71" t="s">
        <v>2608</v>
      </c>
      <c r="V2163" s="71" t="s">
        <v>2609</v>
      </c>
      <c r="W2163" s="71" t="s">
        <v>49</v>
      </c>
      <c r="X2163" s="72"/>
      <c r="Y2163" s="65" t="s">
        <v>12</v>
      </c>
    </row>
    <row r="2164">
      <c r="A2164" s="66" t="s">
        <v>40</v>
      </c>
      <c r="B2164" s="66">
        <v>1.2216304E7</v>
      </c>
      <c r="C2164" s="66" t="s">
        <v>873</v>
      </c>
      <c r="D2164" s="66" t="s">
        <v>123</v>
      </c>
      <c r="E2164" s="66" t="s">
        <v>874</v>
      </c>
      <c r="F2164" s="66" t="s">
        <v>8445</v>
      </c>
      <c r="G2164" s="66">
        <v>339.0</v>
      </c>
      <c r="H2164" s="66">
        <v>2.0190822E7</v>
      </c>
      <c r="I2164" s="66">
        <v>0.0</v>
      </c>
      <c r="J2164" s="66">
        <v>9.0</v>
      </c>
      <c r="K2164" s="67"/>
      <c r="L2164" s="67"/>
      <c r="M2164" s="68" t="s">
        <v>8446</v>
      </c>
      <c r="N2164" s="66">
        <v>235959.0</v>
      </c>
      <c r="O2164" s="66">
        <v>2.0190822E7</v>
      </c>
      <c r="P2164" s="66" t="s">
        <v>8447</v>
      </c>
      <c r="Q2164" s="66">
        <v>21.0</v>
      </c>
      <c r="R2164" s="66">
        <v>2.0190822E7</v>
      </c>
      <c r="S2164" s="70">
        <v>1.0</v>
      </c>
      <c r="T2164" s="70">
        <v>0.0</v>
      </c>
      <c r="U2164" s="71" t="s">
        <v>2608</v>
      </c>
      <c r="V2164" s="71" t="s">
        <v>2609</v>
      </c>
      <c r="W2164" s="71" t="s">
        <v>49</v>
      </c>
      <c r="X2164" s="71"/>
      <c r="Y2164" s="65" t="s">
        <v>12</v>
      </c>
    </row>
    <row r="2165">
      <c r="A2165" s="74" t="s">
        <v>24</v>
      </c>
      <c r="B2165" s="66">
        <v>1.3410519E7</v>
      </c>
      <c r="C2165" s="65" t="s">
        <v>878</v>
      </c>
      <c r="D2165" s="65" t="s">
        <v>112</v>
      </c>
      <c r="E2165" s="65" t="s">
        <v>879</v>
      </c>
      <c r="F2165" s="66" t="s">
        <v>8448</v>
      </c>
      <c r="G2165" s="66">
        <v>279.0</v>
      </c>
      <c r="H2165" s="66">
        <v>2.010111E7</v>
      </c>
      <c r="I2165" s="66">
        <v>0.0</v>
      </c>
      <c r="J2165" s="66">
        <v>4.0</v>
      </c>
      <c r="K2165" s="67"/>
      <c r="L2165" s="67"/>
      <c r="M2165" s="68" t="s">
        <v>8449</v>
      </c>
      <c r="N2165" s="66">
        <v>235959.0</v>
      </c>
      <c r="O2165" s="66">
        <v>2.010111E7</v>
      </c>
      <c r="P2165" s="66" t="s">
        <v>2602</v>
      </c>
      <c r="Q2165" s="66">
        <v>13.0</v>
      </c>
      <c r="R2165" s="66">
        <v>2.010111E7</v>
      </c>
      <c r="S2165" s="70">
        <v>1.0</v>
      </c>
      <c r="T2165" s="70">
        <v>0.0</v>
      </c>
      <c r="U2165" s="71" t="s">
        <v>2608</v>
      </c>
      <c r="V2165" s="71" t="s">
        <v>2609</v>
      </c>
      <c r="W2165" s="71" t="s">
        <v>49</v>
      </c>
      <c r="X2165" s="72"/>
      <c r="Y2165" s="65" t="s">
        <v>12</v>
      </c>
    </row>
    <row r="2166">
      <c r="A2166" s="73" t="s">
        <v>37</v>
      </c>
      <c r="B2166" s="66">
        <v>2.2431476E7</v>
      </c>
      <c r="C2166" s="65" t="s">
        <v>8450</v>
      </c>
      <c r="D2166" s="65" t="s">
        <v>112</v>
      </c>
      <c r="E2166" s="65" t="s">
        <v>8451</v>
      </c>
      <c r="F2166" s="66" t="s">
        <v>8452</v>
      </c>
      <c r="G2166" s="66">
        <v>637.0</v>
      </c>
      <c r="H2166" s="66">
        <v>2.0110408E7</v>
      </c>
      <c r="I2166" s="66">
        <v>0.0</v>
      </c>
      <c r="J2166" s="66">
        <v>2.0</v>
      </c>
      <c r="K2166" s="67"/>
      <c r="L2166" s="67"/>
      <c r="M2166" s="66" t="s">
        <v>121</v>
      </c>
      <c r="N2166" s="66">
        <v>235959.0</v>
      </c>
      <c r="O2166" s="66">
        <v>2.0110408E7</v>
      </c>
      <c r="P2166" s="67"/>
      <c r="Q2166" s="66">
        <v>61.0</v>
      </c>
      <c r="R2166" s="66">
        <v>2.0110408E7</v>
      </c>
      <c r="S2166" s="70">
        <v>1.0</v>
      </c>
      <c r="T2166" s="70">
        <v>0.0</v>
      </c>
      <c r="U2166" s="71" t="s">
        <v>2608</v>
      </c>
      <c r="V2166" s="71" t="s">
        <v>2609</v>
      </c>
      <c r="W2166" s="71" t="s">
        <v>49</v>
      </c>
      <c r="X2166" s="72"/>
      <c r="Y2166" s="65" t="s">
        <v>12</v>
      </c>
    </row>
    <row r="2167">
      <c r="A2167" s="66" t="s">
        <v>79</v>
      </c>
      <c r="B2167" s="66">
        <v>9.3248756E7</v>
      </c>
      <c r="C2167" s="66" t="s">
        <v>8453</v>
      </c>
      <c r="D2167" s="66" t="s">
        <v>423</v>
      </c>
      <c r="E2167" s="66" t="s">
        <v>8454</v>
      </c>
      <c r="F2167" s="66" t="s">
        <v>8455</v>
      </c>
      <c r="G2167" s="66">
        <v>246.0</v>
      </c>
      <c r="H2167" s="66">
        <v>2.0150629E7</v>
      </c>
      <c r="I2167" s="66">
        <v>0.0</v>
      </c>
      <c r="J2167" s="66">
        <v>10.0</v>
      </c>
      <c r="K2167" s="67"/>
      <c r="L2167" s="67"/>
      <c r="M2167" s="68" t="s">
        <v>8456</v>
      </c>
      <c r="N2167" s="66">
        <v>235959.0</v>
      </c>
      <c r="O2167" s="66">
        <v>2.0150629E7</v>
      </c>
      <c r="P2167" s="66" t="s">
        <v>231</v>
      </c>
      <c r="Q2167" s="66">
        <v>18.0</v>
      </c>
      <c r="R2167" s="66">
        <v>2.0150629E7</v>
      </c>
      <c r="S2167" s="70">
        <v>1.0</v>
      </c>
      <c r="T2167" s="70">
        <v>0.0</v>
      </c>
      <c r="U2167" s="71" t="s">
        <v>2608</v>
      </c>
      <c r="V2167" s="71" t="s">
        <v>2609</v>
      </c>
      <c r="W2167" s="71" t="s">
        <v>51</v>
      </c>
      <c r="X2167" s="72"/>
      <c r="Y2167" s="66" t="s">
        <v>16</v>
      </c>
    </row>
    <row r="2168">
      <c r="A2168" s="68" t="s">
        <v>59</v>
      </c>
      <c r="B2168" s="66">
        <v>4.9508068E7</v>
      </c>
      <c r="C2168" s="66" t="s">
        <v>8457</v>
      </c>
      <c r="D2168" s="66" t="s">
        <v>423</v>
      </c>
      <c r="E2168" s="66" t="s">
        <v>8458</v>
      </c>
      <c r="F2168" s="66" t="s">
        <v>8459</v>
      </c>
      <c r="G2168" s="66">
        <v>292.0</v>
      </c>
      <c r="H2168" s="66">
        <v>2.0040428E7</v>
      </c>
      <c r="I2168" s="66">
        <v>0.0</v>
      </c>
      <c r="J2168" s="66">
        <v>1.0</v>
      </c>
      <c r="K2168" s="67"/>
      <c r="L2168" s="67"/>
      <c r="M2168" s="68" t="s">
        <v>8460</v>
      </c>
      <c r="N2168" s="66">
        <v>235959.0</v>
      </c>
      <c r="O2168" s="66">
        <v>2.0040428E7</v>
      </c>
      <c r="P2168" s="66"/>
      <c r="Q2168" s="66">
        <v>14.0</v>
      </c>
      <c r="R2168" s="66">
        <v>2.0040428E7</v>
      </c>
      <c r="S2168" s="70">
        <v>1.0</v>
      </c>
      <c r="T2168" s="70">
        <v>0.0</v>
      </c>
      <c r="U2168" s="71" t="s">
        <v>2608</v>
      </c>
      <c r="V2168" s="71" t="s">
        <v>2609</v>
      </c>
      <c r="W2168" s="71" t="s">
        <v>51</v>
      </c>
      <c r="X2168" s="72"/>
      <c r="Y2168" s="66" t="s">
        <v>16</v>
      </c>
    </row>
    <row r="2169">
      <c r="A2169" s="65" t="s">
        <v>63</v>
      </c>
      <c r="B2169" s="66">
        <v>3.5289484E7</v>
      </c>
      <c r="C2169" s="65" t="s">
        <v>8461</v>
      </c>
      <c r="D2169" s="65" t="s">
        <v>112</v>
      </c>
      <c r="E2169" s="65" t="s">
        <v>8462</v>
      </c>
      <c r="F2169" s="66" t="s">
        <v>8463</v>
      </c>
      <c r="G2169" s="66">
        <v>130.0</v>
      </c>
      <c r="H2169" s="66">
        <v>2.0160615E7</v>
      </c>
      <c r="I2169" s="66">
        <v>0.0</v>
      </c>
      <c r="J2169" s="66">
        <v>5.0</v>
      </c>
      <c r="K2169" s="67"/>
      <c r="L2169" s="67"/>
      <c r="M2169" s="68" t="s">
        <v>8464</v>
      </c>
      <c r="N2169" s="66">
        <v>235959.0</v>
      </c>
      <c r="O2169" s="66">
        <v>2.0160615E7</v>
      </c>
      <c r="P2169" s="66" t="s">
        <v>8465</v>
      </c>
      <c r="Q2169" s="66">
        <v>6.0</v>
      </c>
      <c r="R2169" s="66">
        <v>2.0160615E7</v>
      </c>
      <c r="S2169" s="70">
        <v>1.0</v>
      </c>
      <c r="T2169" s="70">
        <v>0.0</v>
      </c>
      <c r="U2169" s="71" t="s">
        <v>2608</v>
      </c>
      <c r="V2169" s="71" t="s">
        <v>2609</v>
      </c>
      <c r="W2169" s="71" t="s">
        <v>49</v>
      </c>
      <c r="X2169" s="72"/>
      <c r="Y2169" s="65" t="s">
        <v>12</v>
      </c>
    </row>
    <row r="2170">
      <c r="A2170" s="66" t="s">
        <v>60</v>
      </c>
      <c r="B2170" s="66">
        <v>1.7096248E8</v>
      </c>
      <c r="C2170" s="66" t="s">
        <v>8466</v>
      </c>
      <c r="D2170" s="66" t="s">
        <v>423</v>
      </c>
      <c r="E2170" s="66" t="s">
        <v>8467</v>
      </c>
      <c r="F2170" s="66" t="s">
        <v>8468</v>
      </c>
      <c r="G2170" s="66">
        <v>772.0</v>
      </c>
      <c r="H2170" s="66">
        <v>2.0051016E7</v>
      </c>
      <c r="I2170" s="66">
        <v>0.0</v>
      </c>
      <c r="J2170" s="66">
        <v>1.0</v>
      </c>
      <c r="K2170" s="67"/>
      <c r="L2170" s="67"/>
      <c r="M2170" s="68" t="s">
        <v>8469</v>
      </c>
      <c r="N2170" s="66">
        <v>235959.0</v>
      </c>
      <c r="O2170" s="66">
        <v>2.0051016E7</v>
      </c>
      <c r="P2170" s="66"/>
      <c r="Q2170" s="66">
        <v>36.0</v>
      </c>
      <c r="R2170" s="66">
        <v>2.0051016E7</v>
      </c>
      <c r="S2170" s="70">
        <v>1.0</v>
      </c>
      <c r="T2170" s="70">
        <v>0.0</v>
      </c>
      <c r="U2170" s="71" t="s">
        <v>2608</v>
      </c>
      <c r="V2170" s="71" t="s">
        <v>2609</v>
      </c>
      <c r="W2170" s="71" t="s">
        <v>51</v>
      </c>
      <c r="X2170" s="72"/>
      <c r="Y2170" s="66" t="s">
        <v>16</v>
      </c>
    </row>
    <row r="2171">
      <c r="A2171" s="65" t="s">
        <v>69</v>
      </c>
      <c r="B2171" s="66">
        <v>6486691.0</v>
      </c>
      <c r="C2171" s="65" t="s">
        <v>8470</v>
      </c>
      <c r="D2171" s="65" t="s">
        <v>112</v>
      </c>
      <c r="E2171" s="65" t="s">
        <v>8471</v>
      </c>
      <c r="F2171" s="66" t="s">
        <v>8472</v>
      </c>
      <c r="G2171" s="66">
        <v>2041.0</v>
      </c>
      <c r="H2171" s="66">
        <v>2.0171013E7</v>
      </c>
      <c r="I2171" s="66">
        <v>0.0</v>
      </c>
      <c r="J2171" s="66">
        <v>9.0</v>
      </c>
      <c r="K2171" s="67"/>
      <c r="L2171" s="67"/>
      <c r="M2171" s="68" t="s">
        <v>8473</v>
      </c>
      <c r="N2171" s="66">
        <v>235959.0</v>
      </c>
      <c r="O2171" s="66">
        <v>2.0171013E7</v>
      </c>
      <c r="P2171" s="66" t="s">
        <v>3656</v>
      </c>
      <c r="Q2171" s="66">
        <v>100.0</v>
      </c>
      <c r="R2171" s="66">
        <v>2.0171013E7</v>
      </c>
      <c r="S2171" s="70">
        <v>1.0</v>
      </c>
      <c r="T2171" s="70">
        <v>0.0</v>
      </c>
      <c r="U2171" s="71" t="s">
        <v>2608</v>
      </c>
      <c r="V2171" s="71" t="s">
        <v>2609</v>
      </c>
      <c r="W2171" s="71" t="s">
        <v>49</v>
      </c>
      <c r="X2171" s="72"/>
      <c r="Y2171" s="65" t="s">
        <v>12</v>
      </c>
    </row>
    <row r="2172">
      <c r="A2172" s="66" t="s">
        <v>37</v>
      </c>
      <c r="B2172" s="66">
        <v>5.161434E7</v>
      </c>
      <c r="C2172" s="66" t="s">
        <v>8474</v>
      </c>
      <c r="D2172" s="66" t="s">
        <v>215</v>
      </c>
      <c r="E2172" s="66" t="s">
        <v>8475</v>
      </c>
      <c r="F2172" s="66" t="s">
        <v>8476</v>
      </c>
      <c r="G2172" s="66">
        <v>273.0</v>
      </c>
      <c r="H2172" s="66">
        <v>2.0181127E7</v>
      </c>
      <c r="I2172" s="66">
        <v>0.0</v>
      </c>
      <c r="J2172" s="66">
        <v>10.0</v>
      </c>
      <c r="K2172" s="67"/>
      <c r="L2172" s="67"/>
      <c r="M2172" s="68" t="s">
        <v>8477</v>
      </c>
      <c r="N2172" s="66">
        <v>235959.0</v>
      </c>
      <c r="O2172" s="66">
        <v>2.0181127E7</v>
      </c>
      <c r="P2172" s="66" t="s">
        <v>502</v>
      </c>
      <c r="Q2172" s="66">
        <v>21.0</v>
      </c>
      <c r="R2172" s="66">
        <v>2.0181127E7</v>
      </c>
      <c r="S2172" s="69">
        <v>1.0</v>
      </c>
      <c r="T2172" s="69">
        <v>0.0</v>
      </c>
      <c r="U2172" s="71" t="s">
        <v>2608</v>
      </c>
      <c r="V2172" s="71" t="s">
        <v>2609</v>
      </c>
      <c r="W2172" s="71" t="s">
        <v>49</v>
      </c>
      <c r="X2172" s="67"/>
      <c r="Y2172" s="65" t="s">
        <v>12</v>
      </c>
    </row>
    <row r="2173">
      <c r="A2173" s="73" t="s">
        <v>60</v>
      </c>
      <c r="B2173" s="66">
        <v>1.3079165E8</v>
      </c>
      <c r="C2173" s="65" t="s">
        <v>8478</v>
      </c>
      <c r="D2173" s="65" t="s">
        <v>716</v>
      </c>
      <c r="E2173" s="65" t="s">
        <v>8479</v>
      </c>
      <c r="F2173" s="66" t="s">
        <v>8480</v>
      </c>
      <c r="G2173" s="66">
        <v>556.0</v>
      </c>
      <c r="H2173" s="66">
        <v>2.0040331E7</v>
      </c>
      <c r="I2173" s="66">
        <v>0.0</v>
      </c>
      <c r="J2173" s="66">
        <v>2.0</v>
      </c>
      <c r="K2173" s="67"/>
      <c r="L2173" s="67"/>
      <c r="M2173" s="68" t="s">
        <v>8481</v>
      </c>
      <c r="N2173" s="66">
        <v>235959.0</v>
      </c>
      <c r="O2173" s="66">
        <v>2.0040331E7</v>
      </c>
      <c r="P2173" s="67"/>
      <c r="Q2173" s="66">
        <v>27.0</v>
      </c>
      <c r="R2173" s="66">
        <v>2.0040331E7</v>
      </c>
      <c r="S2173" s="70">
        <v>1.0</v>
      </c>
      <c r="T2173" s="70">
        <v>0.0</v>
      </c>
      <c r="U2173" s="71" t="s">
        <v>2608</v>
      </c>
      <c r="V2173" s="71" t="s">
        <v>2609</v>
      </c>
      <c r="W2173" s="71" t="s">
        <v>49</v>
      </c>
      <c r="X2173" s="72"/>
      <c r="Y2173" s="65" t="s">
        <v>12</v>
      </c>
    </row>
    <row r="2174">
      <c r="A2174" s="66" t="s">
        <v>37</v>
      </c>
      <c r="B2174" s="66">
        <v>1.1277912E7</v>
      </c>
      <c r="C2174" s="66" t="s">
        <v>8482</v>
      </c>
      <c r="D2174" s="66" t="s">
        <v>423</v>
      </c>
      <c r="E2174" s="66" t="s">
        <v>8483</v>
      </c>
      <c r="F2174" s="66" t="s">
        <v>8484</v>
      </c>
      <c r="G2174" s="66">
        <v>411.0</v>
      </c>
      <c r="H2174" s="66">
        <v>2.0080115E7</v>
      </c>
      <c r="I2174" s="66">
        <v>0.0</v>
      </c>
      <c r="J2174" s="66">
        <v>8.0</v>
      </c>
      <c r="K2174" s="67"/>
      <c r="L2174" s="67"/>
      <c r="M2174" s="66" t="s">
        <v>121</v>
      </c>
      <c r="N2174" s="66">
        <v>235959.0</v>
      </c>
      <c r="O2174" s="66">
        <v>2.0080115E7</v>
      </c>
      <c r="P2174" s="67"/>
      <c r="Q2174" s="66">
        <v>30.0</v>
      </c>
      <c r="R2174" s="66">
        <v>2.0080115E7</v>
      </c>
      <c r="S2174" s="70">
        <v>1.0</v>
      </c>
      <c r="T2174" s="70">
        <v>0.0</v>
      </c>
      <c r="U2174" s="71" t="s">
        <v>2608</v>
      </c>
      <c r="V2174" s="71" t="s">
        <v>2609</v>
      </c>
      <c r="W2174" s="71" t="s">
        <v>51</v>
      </c>
      <c r="X2174" s="72"/>
      <c r="Y2174" s="66" t="s">
        <v>16</v>
      </c>
    </row>
    <row r="2175">
      <c r="A2175" s="73" t="s">
        <v>59</v>
      </c>
      <c r="B2175" s="66">
        <v>1.64403301E8</v>
      </c>
      <c r="C2175" s="65" t="s">
        <v>8485</v>
      </c>
      <c r="D2175" s="65" t="s">
        <v>112</v>
      </c>
      <c r="E2175" s="65" t="s">
        <v>8486</v>
      </c>
      <c r="F2175" s="66" t="s">
        <v>8487</v>
      </c>
      <c r="G2175" s="66">
        <v>167.0</v>
      </c>
      <c r="H2175" s="66">
        <v>2.0160223E7</v>
      </c>
      <c r="I2175" s="66">
        <v>0.0</v>
      </c>
      <c r="J2175" s="66">
        <v>4.0</v>
      </c>
      <c r="K2175" s="67"/>
      <c r="L2175" s="67"/>
      <c r="M2175" s="68" t="s">
        <v>8488</v>
      </c>
      <c r="N2175" s="66">
        <v>235959.0</v>
      </c>
      <c r="O2175" s="66">
        <v>2.0160223E7</v>
      </c>
      <c r="P2175" s="67"/>
      <c r="Q2175" s="66">
        <v>7.0</v>
      </c>
      <c r="R2175" s="66">
        <v>2.0160223E7</v>
      </c>
      <c r="S2175" s="70">
        <v>1.0</v>
      </c>
      <c r="T2175" s="70">
        <v>0.0</v>
      </c>
      <c r="U2175" s="71" t="s">
        <v>2608</v>
      </c>
      <c r="V2175" s="71" t="s">
        <v>2609</v>
      </c>
      <c r="W2175" s="71" t="s">
        <v>49</v>
      </c>
      <c r="X2175" s="72"/>
      <c r="Y2175" s="65" t="s">
        <v>12</v>
      </c>
    </row>
    <row r="2176">
      <c r="A2176" s="73" t="s">
        <v>76</v>
      </c>
      <c r="B2176" s="66">
        <v>1.3299146E7</v>
      </c>
      <c r="C2176" s="65" t="s">
        <v>8489</v>
      </c>
      <c r="D2176" s="65" t="s">
        <v>164</v>
      </c>
      <c r="E2176" s="65" t="s">
        <v>8490</v>
      </c>
      <c r="F2176" s="66" t="s">
        <v>8491</v>
      </c>
      <c r="G2176" s="66">
        <v>170.0</v>
      </c>
      <c r="H2176" s="66">
        <v>2.0170225E7</v>
      </c>
      <c r="I2176" s="66">
        <v>0.0</v>
      </c>
      <c r="J2176" s="66">
        <v>3.0</v>
      </c>
      <c r="K2176" s="67"/>
      <c r="L2176" s="67"/>
      <c r="M2176" s="68" t="s">
        <v>8492</v>
      </c>
      <c r="N2176" s="66">
        <v>235959.0</v>
      </c>
      <c r="O2176" s="66">
        <v>2.0170225E7</v>
      </c>
      <c r="P2176" s="66"/>
      <c r="Q2176" s="66">
        <v>12.0</v>
      </c>
      <c r="R2176" s="66">
        <v>2.0170225E7</v>
      </c>
      <c r="S2176" s="69">
        <v>1.0</v>
      </c>
      <c r="T2176" s="69">
        <v>1.0</v>
      </c>
      <c r="U2176" s="71" t="s">
        <v>2608</v>
      </c>
      <c r="V2176" s="71" t="s">
        <v>2609</v>
      </c>
      <c r="W2176" s="71" t="s">
        <v>49</v>
      </c>
      <c r="X2176" s="72"/>
      <c r="Y2176" s="66" t="s">
        <v>18</v>
      </c>
    </row>
    <row r="2177">
      <c r="A2177" s="68" t="s">
        <v>59</v>
      </c>
      <c r="B2177" s="66">
        <v>1.39759607E8</v>
      </c>
      <c r="C2177" s="66" t="s">
        <v>8493</v>
      </c>
      <c r="D2177" s="66" t="s">
        <v>123</v>
      </c>
      <c r="E2177" s="66" t="s">
        <v>8494</v>
      </c>
      <c r="F2177" s="66" t="s">
        <v>8495</v>
      </c>
      <c r="G2177" s="66">
        <v>267.0</v>
      </c>
      <c r="H2177" s="66">
        <v>2.0140402E7</v>
      </c>
      <c r="I2177" s="66">
        <v>0.0</v>
      </c>
      <c r="J2177" s="66">
        <v>1.0</v>
      </c>
      <c r="K2177" s="67"/>
      <c r="L2177" s="67"/>
      <c r="M2177" s="68" t="s">
        <v>8496</v>
      </c>
      <c r="N2177" s="66">
        <v>235959.0</v>
      </c>
      <c r="O2177" s="66">
        <v>2.0140402E7</v>
      </c>
      <c r="P2177" s="66"/>
      <c r="Q2177" s="66">
        <v>19.0</v>
      </c>
      <c r="R2177" s="66">
        <v>2.0140402E7</v>
      </c>
      <c r="S2177" s="70">
        <v>1.0</v>
      </c>
      <c r="T2177" s="70">
        <v>0.0</v>
      </c>
      <c r="U2177" s="71" t="s">
        <v>2608</v>
      </c>
      <c r="V2177" s="71" t="s">
        <v>2609</v>
      </c>
      <c r="W2177" s="71" t="s">
        <v>49</v>
      </c>
      <c r="X2177" s="72"/>
      <c r="Y2177" s="65" t="s">
        <v>12</v>
      </c>
    </row>
    <row r="2178">
      <c r="A2178" s="65" t="s">
        <v>79</v>
      </c>
      <c r="B2178" s="66">
        <v>1.3597636E8</v>
      </c>
      <c r="C2178" s="65" t="s">
        <v>8497</v>
      </c>
      <c r="D2178" s="65" t="s">
        <v>112</v>
      </c>
      <c r="E2178" s="65" t="s">
        <v>8498</v>
      </c>
      <c r="F2178" s="66" t="s">
        <v>8499</v>
      </c>
      <c r="G2178" s="66">
        <v>236.0</v>
      </c>
      <c r="H2178" s="66">
        <v>2.0181103E7</v>
      </c>
      <c r="I2178" s="66">
        <v>0.0</v>
      </c>
      <c r="J2178" s="66">
        <v>9.0</v>
      </c>
      <c r="K2178" s="67"/>
      <c r="L2178" s="67"/>
      <c r="M2178" s="68" t="s">
        <v>8500</v>
      </c>
      <c r="N2178" s="66">
        <v>235959.0</v>
      </c>
      <c r="O2178" s="66">
        <v>2.0181103E7</v>
      </c>
      <c r="P2178" s="66" t="s">
        <v>8501</v>
      </c>
      <c r="Q2178" s="66">
        <v>14.0</v>
      </c>
      <c r="R2178" s="66">
        <v>2.0181103E7</v>
      </c>
      <c r="S2178" s="70">
        <v>1.0</v>
      </c>
      <c r="T2178" s="70">
        <v>0.0</v>
      </c>
      <c r="U2178" s="71" t="s">
        <v>2608</v>
      </c>
      <c r="V2178" s="71" t="s">
        <v>2609</v>
      </c>
      <c r="W2178" s="71" t="s">
        <v>49</v>
      </c>
      <c r="X2178" s="72"/>
      <c r="Y2178" s="65" t="s">
        <v>12</v>
      </c>
    </row>
    <row r="2179">
      <c r="A2179" s="65" t="s">
        <v>69</v>
      </c>
      <c r="B2179" s="66">
        <v>1.0322915E7</v>
      </c>
      <c r="C2179" s="65" t="s">
        <v>8502</v>
      </c>
      <c r="D2179" s="65" t="s">
        <v>112</v>
      </c>
      <c r="E2179" s="65" t="s">
        <v>8503</v>
      </c>
      <c r="F2179" s="66" t="s">
        <v>8504</v>
      </c>
      <c r="G2179" s="66">
        <v>1011.0</v>
      </c>
      <c r="H2179" s="66">
        <v>2.0190629E7</v>
      </c>
      <c r="I2179" s="66">
        <v>0.0</v>
      </c>
      <c r="J2179" s="66">
        <v>11.0</v>
      </c>
      <c r="K2179" s="67"/>
      <c r="L2179" s="67"/>
      <c r="M2179" s="68" t="s">
        <v>8505</v>
      </c>
      <c r="N2179" s="66">
        <v>235959.0</v>
      </c>
      <c r="O2179" s="66">
        <v>2.0190629E7</v>
      </c>
      <c r="P2179" s="66" t="s">
        <v>8506</v>
      </c>
      <c r="Q2179" s="66">
        <v>65.0</v>
      </c>
      <c r="R2179" s="66">
        <v>2.0190629E7</v>
      </c>
      <c r="S2179" s="70">
        <v>1.0</v>
      </c>
      <c r="T2179" s="70">
        <v>0.0</v>
      </c>
      <c r="U2179" s="71" t="s">
        <v>2608</v>
      </c>
      <c r="V2179" s="71" t="s">
        <v>2609</v>
      </c>
      <c r="W2179" s="71" t="s">
        <v>49</v>
      </c>
      <c r="X2179" s="65"/>
      <c r="Y2179" s="65" t="s">
        <v>12</v>
      </c>
    </row>
    <row r="2180">
      <c r="A2180" s="68" t="s">
        <v>73</v>
      </c>
      <c r="B2180" s="66">
        <v>2.0913475E7</v>
      </c>
      <c r="C2180" s="66" t="s">
        <v>8507</v>
      </c>
      <c r="D2180" s="66" t="s">
        <v>164</v>
      </c>
      <c r="E2180" s="66" t="s">
        <v>8508</v>
      </c>
      <c r="F2180" s="66" t="s">
        <v>8509</v>
      </c>
      <c r="G2180" s="66">
        <v>496.0</v>
      </c>
      <c r="H2180" s="66">
        <v>2.0171104E7</v>
      </c>
      <c r="I2180" s="66">
        <v>0.0</v>
      </c>
      <c r="J2180" s="66">
        <v>5.0</v>
      </c>
      <c r="K2180" s="67"/>
      <c r="L2180" s="67"/>
      <c r="M2180" s="68" t="s">
        <v>8510</v>
      </c>
      <c r="N2180" s="66">
        <v>235959.0</v>
      </c>
      <c r="O2180" s="66">
        <v>2.0171104E7</v>
      </c>
      <c r="P2180" s="66" t="s">
        <v>8511</v>
      </c>
      <c r="Q2180" s="66">
        <v>25.0</v>
      </c>
      <c r="R2180" s="66">
        <v>2.0171104E7</v>
      </c>
      <c r="S2180" s="69">
        <v>1.0</v>
      </c>
      <c r="T2180" s="69">
        <v>1.0</v>
      </c>
      <c r="U2180" s="71" t="s">
        <v>2608</v>
      </c>
      <c r="V2180" s="71" t="s">
        <v>2609</v>
      </c>
      <c r="W2180" s="71" t="s">
        <v>49</v>
      </c>
      <c r="X2180" s="72"/>
      <c r="Y2180" s="66" t="s">
        <v>18</v>
      </c>
    </row>
    <row r="2181">
      <c r="A2181" s="66" t="s">
        <v>63</v>
      </c>
      <c r="B2181" s="66">
        <v>6273482.0</v>
      </c>
      <c r="C2181" s="66" t="s">
        <v>8512</v>
      </c>
      <c r="D2181" s="66" t="s">
        <v>423</v>
      </c>
      <c r="E2181" s="66" t="s">
        <v>8513</v>
      </c>
      <c r="F2181" s="66" t="s">
        <v>8514</v>
      </c>
      <c r="G2181" s="66">
        <v>436.0</v>
      </c>
      <c r="H2181" s="66">
        <v>2.0111013E7</v>
      </c>
      <c r="I2181" s="66">
        <v>0.0</v>
      </c>
      <c r="J2181" s="66">
        <v>7.0</v>
      </c>
      <c r="K2181" s="67"/>
      <c r="L2181" s="67"/>
      <c r="M2181" s="68" t="s">
        <v>8515</v>
      </c>
      <c r="N2181" s="66">
        <v>235959.0</v>
      </c>
      <c r="O2181" s="66">
        <v>2.0111013E7</v>
      </c>
      <c r="P2181" s="67"/>
      <c r="Q2181" s="66">
        <v>22.0</v>
      </c>
      <c r="R2181" s="66">
        <v>2.0111013E7</v>
      </c>
      <c r="S2181" s="70">
        <v>1.0</v>
      </c>
      <c r="T2181" s="70">
        <v>0.0</v>
      </c>
      <c r="U2181" s="71" t="s">
        <v>2608</v>
      </c>
      <c r="V2181" s="71" t="s">
        <v>2609</v>
      </c>
      <c r="W2181" s="71" t="s">
        <v>51</v>
      </c>
      <c r="X2181" s="72"/>
      <c r="Y2181" s="66" t="s">
        <v>16</v>
      </c>
    </row>
    <row r="2182">
      <c r="A2182" s="68" t="s">
        <v>59</v>
      </c>
      <c r="B2182" s="66">
        <v>1.35686448E8</v>
      </c>
      <c r="C2182" s="66" t="s">
        <v>8516</v>
      </c>
      <c r="D2182" s="66" t="s">
        <v>112</v>
      </c>
      <c r="E2182" s="66" t="s">
        <v>8517</v>
      </c>
      <c r="F2182" s="66" t="s">
        <v>8518</v>
      </c>
      <c r="G2182" s="66">
        <v>220.0</v>
      </c>
      <c r="H2182" s="66">
        <v>2.0131222E7</v>
      </c>
      <c r="I2182" s="66">
        <v>0.0</v>
      </c>
      <c r="J2182" s="66">
        <v>1.0</v>
      </c>
      <c r="K2182" s="67"/>
      <c r="L2182" s="67"/>
      <c r="M2182" s="68" t="s">
        <v>8519</v>
      </c>
      <c r="N2182" s="66">
        <v>235959.0</v>
      </c>
      <c r="O2182" s="66">
        <v>2.0131222E7</v>
      </c>
      <c r="P2182" s="67"/>
      <c r="Q2182" s="66">
        <v>11.0</v>
      </c>
      <c r="R2182" s="66">
        <v>2.0131222E7</v>
      </c>
      <c r="S2182" s="70">
        <v>1.0</v>
      </c>
      <c r="T2182" s="70">
        <v>0.0</v>
      </c>
      <c r="U2182" s="71" t="s">
        <v>2608</v>
      </c>
      <c r="V2182" s="71" t="s">
        <v>2609</v>
      </c>
      <c r="W2182" s="71" t="s">
        <v>49</v>
      </c>
      <c r="X2182" s="71"/>
      <c r="Y2182" s="65" t="s">
        <v>12</v>
      </c>
    </row>
    <row r="2183">
      <c r="A2183" s="66" t="s">
        <v>60</v>
      </c>
      <c r="B2183" s="66">
        <v>4.7180804E7</v>
      </c>
      <c r="C2183" s="66" t="s">
        <v>8520</v>
      </c>
      <c r="D2183" s="66" t="s">
        <v>164</v>
      </c>
      <c r="E2183" s="66" t="s">
        <v>8521</v>
      </c>
      <c r="F2183" s="66" t="s">
        <v>8522</v>
      </c>
      <c r="G2183" s="66">
        <v>222.0</v>
      </c>
      <c r="H2183" s="66">
        <v>2.0010412E7</v>
      </c>
      <c r="I2183" s="66">
        <v>0.0</v>
      </c>
      <c r="J2183" s="66">
        <v>1.0</v>
      </c>
      <c r="K2183" s="67"/>
      <c r="L2183" s="67"/>
      <c r="M2183" s="68" t="s">
        <v>8523</v>
      </c>
      <c r="N2183" s="66">
        <v>235959.0</v>
      </c>
      <c r="O2183" s="66">
        <v>2.0010412E7</v>
      </c>
      <c r="P2183" s="67"/>
      <c r="Q2183" s="66">
        <v>9.0</v>
      </c>
      <c r="R2183" s="66">
        <v>2.0010412E7</v>
      </c>
      <c r="S2183" s="69">
        <v>1.0</v>
      </c>
      <c r="T2183" s="69">
        <v>1.0</v>
      </c>
      <c r="U2183" s="71" t="s">
        <v>2608</v>
      </c>
      <c r="V2183" s="71" t="s">
        <v>2609</v>
      </c>
      <c r="W2183" s="71" t="s">
        <v>49</v>
      </c>
      <c r="X2183" s="72"/>
      <c r="Y2183" s="66" t="s">
        <v>18</v>
      </c>
    </row>
    <row r="2184">
      <c r="A2184" s="66" t="s">
        <v>79</v>
      </c>
      <c r="B2184" s="66">
        <v>1.2713652E8</v>
      </c>
      <c r="C2184" s="66" t="s">
        <v>8524</v>
      </c>
      <c r="D2184" s="66" t="s">
        <v>112</v>
      </c>
      <c r="E2184" s="66" t="s">
        <v>8525</v>
      </c>
      <c r="F2184" s="66" t="s">
        <v>8526</v>
      </c>
      <c r="G2184" s="66">
        <v>448.0</v>
      </c>
      <c r="H2184" s="66">
        <v>2.0180208E7</v>
      </c>
      <c r="I2184" s="66">
        <v>0.0</v>
      </c>
      <c r="J2184" s="66">
        <v>11.0</v>
      </c>
      <c r="K2184" s="67"/>
      <c r="L2184" s="67"/>
      <c r="M2184" s="68" t="s">
        <v>8527</v>
      </c>
      <c r="N2184" s="66">
        <v>235959.0</v>
      </c>
      <c r="O2184" s="66">
        <v>2.0180208E7</v>
      </c>
      <c r="P2184" s="66" t="s">
        <v>3382</v>
      </c>
      <c r="Q2184" s="66">
        <v>29.0</v>
      </c>
      <c r="R2184" s="66">
        <v>2.0180208E7</v>
      </c>
      <c r="S2184" s="70">
        <v>1.0</v>
      </c>
      <c r="T2184" s="70">
        <v>0.0</v>
      </c>
      <c r="U2184" s="71" t="s">
        <v>2608</v>
      </c>
      <c r="V2184" s="71" t="s">
        <v>2609</v>
      </c>
      <c r="W2184" s="71" t="s">
        <v>49</v>
      </c>
      <c r="X2184" s="72"/>
      <c r="Y2184" s="65" t="s">
        <v>12</v>
      </c>
    </row>
    <row r="2185">
      <c r="A2185" s="68" t="s">
        <v>59</v>
      </c>
      <c r="B2185" s="66">
        <v>1.69365166E8</v>
      </c>
      <c r="C2185" s="66" t="s">
        <v>8528</v>
      </c>
      <c r="D2185" s="66" t="s">
        <v>112</v>
      </c>
      <c r="E2185" s="66" t="s">
        <v>8529</v>
      </c>
      <c r="F2185" s="66" t="s">
        <v>8530</v>
      </c>
      <c r="G2185" s="66">
        <v>124.0</v>
      </c>
      <c r="H2185" s="66">
        <v>2.016062E7</v>
      </c>
      <c r="I2185" s="66">
        <v>0.0</v>
      </c>
      <c r="J2185" s="66">
        <v>6.0</v>
      </c>
      <c r="K2185" s="67"/>
      <c r="L2185" s="67"/>
      <c r="M2185" s="68" t="s">
        <v>8531</v>
      </c>
      <c r="N2185" s="66">
        <v>235959.0</v>
      </c>
      <c r="O2185" s="66">
        <v>2.016062E7</v>
      </c>
      <c r="P2185" s="67"/>
      <c r="Q2185" s="66">
        <v>8.0</v>
      </c>
      <c r="R2185" s="66">
        <v>2.016062E7</v>
      </c>
      <c r="S2185" s="70">
        <v>1.0</v>
      </c>
      <c r="T2185" s="70">
        <v>0.0</v>
      </c>
      <c r="U2185" s="71" t="s">
        <v>2608</v>
      </c>
      <c r="V2185" s="71" t="s">
        <v>2609</v>
      </c>
      <c r="W2185" s="71" t="s">
        <v>49</v>
      </c>
      <c r="X2185" s="72"/>
      <c r="Y2185" s="65" t="s">
        <v>12</v>
      </c>
    </row>
    <row r="2186">
      <c r="A2186" s="68" t="s">
        <v>59</v>
      </c>
      <c r="B2186" s="66">
        <v>1.38395061E8</v>
      </c>
      <c r="C2186" s="66" t="s">
        <v>8532</v>
      </c>
      <c r="D2186" s="66" t="s">
        <v>112</v>
      </c>
      <c r="E2186" s="66" t="s">
        <v>8533</v>
      </c>
      <c r="F2186" s="66" t="s">
        <v>8534</v>
      </c>
      <c r="G2186" s="66">
        <v>286.0</v>
      </c>
      <c r="H2186" s="66">
        <v>2.0140318E7</v>
      </c>
      <c r="I2186" s="66">
        <v>0.0</v>
      </c>
      <c r="J2186" s="66">
        <v>1.0</v>
      </c>
      <c r="K2186" s="67"/>
      <c r="L2186" s="67"/>
      <c r="M2186" s="68" t="s">
        <v>8535</v>
      </c>
      <c r="N2186" s="66">
        <v>235959.0</v>
      </c>
      <c r="O2186" s="66">
        <v>2.0140318E7</v>
      </c>
      <c r="P2186" s="67"/>
      <c r="Q2186" s="66">
        <v>15.0</v>
      </c>
      <c r="R2186" s="66">
        <v>2.0140318E7</v>
      </c>
      <c r="S2186" s="70">
        <v>1.0</v>
      </c>
      <c r="T2186" s="70">
        <v>0.0</v>
      </c>
      <c r="U2186" s="71" t="s">
        <v>2608</v>
      </c>
      <c r="V2186" s="71" t="s">
        <v>2609</v>
      </c>
      <c r="W2186" s="71" t="s">
        <v>49</v>
      </c>
      <c r="X2186" s="72"/>
      <c r="Y2186" s="65" t="s">
        <v>12</v>
      </c>
    </row>
    <row r="2187">
      <c r="A2187" s="68" t="s">
        <v>59</v>
      </c>
      <c r="B2187" s="66">
        <v>1.46936345E8</v>
      </c>
      <c r="C2187" s="66" t="s">
        <v>8536</v>
      </c>
      <c r="D2187" s="66" t="s">
        <v>112</v>
      </c>
      <c r="E2187" s="66" t="s">
        <v>8537</v>
      </c>
      <c r="F2187" s="66" t="s">
        <v>8538</v>
      </c>
      <c r="G2187" s="66">
        <v>774.0</v>
      </c>
      <c r="H2187" s="66">
        <v>2.0141117E7</v>
      </c>
      <c r="I2187" s="66">
        <v>0.0</v>
      </c>
      <c r="J2187" s="66">
        <v>1.0</v>
      </c>
      <c r="K2187" s="67"/>
      <c r="L2187" s="67"/>
      <c r="M2187" s="68" t="s">
        <v>8539</v>
      </c>
      <c r="N2187" s="66">
        <v>235959.0</v>
      </c>
      <c r="O2187" s="66">
        <v>2.0141117E7</v>
      </c>
      <c r="P2187" s="67"/>
      <c r="Q2187" s="66">
        <v>46.0</v>
      </c>
      <c r="R2187" s="66">
        <v>2.0141117E7</v>
      </c>
      <c r="S2187" s="70">
        <v>1.0</v>
      </c>
      <c r="T2187" s="70">
        <v>0.0</v>
      </c>
      <c r="U2187" s="71" t="s">
        <v>2608</v>
      </c>
      <c r="V2187" s="71" t="s">
        <v>2609</v>
      </c>
      <c r="W2187" s="71" t="s">
        <v>49</v>
      </c>
      <c r="X2187" s="71"/>
      <c r="Y2187" s="65" t="s">
        <v>12</v>
      </c>
    </row>
    <row r="2188">
      <c r="A2188" s="66" t="s">
        <v>79</v>
      </c>
      <c r="B2188" s="66">
        <v>8.0211631E7</v>
      </c>
      <c r="C2188" s="66" t="s">
        <v>8540</v>
      </c>
      <c r="D2188" s="66" t="s">
        <v>112</v>
      </c>
      <c r="E2188" s="66" t="s">
        <v>8541</v>
      </c>
      <c r="F2188" s="66" t="s">
        <v>8542</v>
      </c>
      <c r="G2188" s="66">
        <v>1399.0</v>
      </c>
      <c r="H2188" s="66">
        <v>2.0140603E7</v>
      </c>
      <c r="I2188" s="66">
        <v>0.0</v>
      </c>
      <c r="J2188" s="66">
        <v>20.0</v>
      </c>
      <c r="K2188" s="67"/>
      <c r="L2188" s="67"/>
      <c r="M2188" s="68" t="s">
        <v>8543</v>
      </c>
      <c r="N2188" s="66">
        <v>235959.0</v>
      </c>
      <c r="O2188" s="66">
        <v>2.0140603E7</v>
      </c>
      <c r="P2188" s="66" t="s">
        <v>8544</v>
      </c>
      <c r="Q2188" s="66">
        <v>61.0</v>
      </c>
      <c r="R2188" s="66">
        <v>2.0140603E7</v>
      </c>
      <c r="S2188" s="70">
        <v>1.0</v>
      </c>
      <c r="T2188" s="70">
        <v>0.0</v>
      </c>
      <c r="U2188" s="71" t="s">
        <v>2608</v>
      </c>
      <c r="V2188" s="71" t="s">
        <v>2609</v>
      </c>
      <c r="W2188" s="71" t="s">
        <v>49</v>
      </c>
      <c r="X2188" s="72"/>
      <c r="Y2188" s="65" t="s">
        <v>12</v>
      </c>
    </row>
    <row r="2189">
      <c r="A2189" s="65" t="s">
        <v>37</v>
      </c>
      <c r="B2189" s="66">
        <v>3.979808E7</v>
      </c>
      <c r="C2189" s="65" t="s">
        <v>8545</v>
      </c>
      <c r="D2189" s="65" t="s">
        <v>112</v>
      </c>
      <c r="E2189" s="65" t="s">
        <v>8546</v>
      </c>
      <c r="F2189" s="66" t="s">
        <v>8547</v>
      </c>
      <c r="G2189" s="66">
        <v>214.0</v>
      </c>
      <c r="H2189" s="66">
        <v>2.0160224E7</v>
      </c>
      <c r="I2189" s="66">
        <v>0.0</v>
      </c>
      <c r="J2189" s="66">
        <v>2.0</v>
      </c>
      <c r="K2189" s="67"/>
      <c r="L2189" s="67"/>
      <c r="M2189" s="66" t="s">
        <v>121</v>
      </c>
      <c r="N2189" s="66">
        <v>235959.0</v>
      </c>
      <c r="O2189" s="66">
        <v>2.0160224E7</v>
      </c>
      <c r="P2189" s="66"/>
      <c r="Q2189" s="66">
        <v>17.0</v>
      </c>
      <c r="R2189" s="66">
        <v>2.0160224E7</v>
      </c>
      <c r="S2189" s="70">
        <v>1.0</v>
      </c>
      <c r="T2189" s="70">
        <v>0.0</v>
      </c>
      <c r="U2189" s="71" t="s">
        <v>2608</v>
      </c>
      <c r="V2189" s="71" t="s">
        <v>2609</v>
      </c>
      <c r="W2189" s="71" t="s">
        <v>49</v>
      </c>
      <c r="X2189" s="72"/>
      <c r="Y2189" s="65" t="s">
        <v>12</v>
      </c>
    </row>
    <row r="2190">
      <c r="A2190" s="66" t="s">
        <v>79</v>
      </c>
      <c r="B2190" s="66">
        <v>6.0823219E7</v>
      </c>
      <c r="C2190" s="66" t="s">
        <v>8548</v>
      </c>
      <c r="D2190" s="66" t="s">
        <v>112</v>
      </c>
      <c r="E2190" s="66" t="s">
        <v>8549</v>
      </c>
      <c r="F2190" s="66" t="s">
        <v>8550</v>
      </c>
      <c r="G2190" s="66">
        <v>416.0</v>
      </c>
      <c r="H2190" s="66">
        <v>2.0120922E7</v>
      </c>
      <c r="I2190" s="66">
        <v>0.0</v>
      </c>
      <c r="J2190" s="66">
        <v>13.0</v>
      </c>
      <c r="K2190" s="67"/>
      <c r="L2190" s="67"/>
      <c r="M2190" s="68" t="s">
        <v>8551</v>
      </c>
      <c r="N2190" s="66">
        <v>235959.0</v>
      </c>
      <c r="O2190" s="66">
        <v>2.0120922E7</v>
      </c>
      <c r="P2190" s="66" t="s">
        <v>2302</v>
      </c>
      <c r="Q2190" s="66">
        <v>32.0</v>
      </c>
      <c r="R2190" s="66">
        <v>2.0120922E7</v>
      </c>
      <c r="S2190" s="70">
        <v>1.0</v>
      </c>
      <c r="T2190" s="70">
        <v>0.0</v>
      </c>
      <c r="U2190" s="71" t="s">
        <v>2608</v>
      </c>
      <c r="V2190" s="71" t="s">
        <v>2609</v>
      </c>
      <c r="W2190" s="71" t="s">
        <v>49</v>
      </c>
      <c r="X2190" s="72"/>
      <c r="Y2190" s="65" t="s">
        <v>12</v>
      </c>
    </row>
    <row r="2191">
      <c r="A2191" s="66" t="s">
        <v>60</v>
      </c>
      <c r="B2191" s="66">
        <v>2.68156842E8</v>
      </c>
      <c r="C2191" s="66" t="s">
        <v>8552</v>
      </c>
      <c r="D2191" s="66" t="s">
        <v>112</v>
      </c>
      <c r="E2191" s="66" t="s">
        <v>8553</v>
      </c>
      <c r="F2191" s="66" t="s">
        <v>8554</v>
      </c>
      <c r="G2191" s="66">
        <v>190.0</v>
      </c>
      <c r="H2191" s="66">
        <v>2.0090609E7</v>
      </c>
      <c r="I2191" s="66">
        <v>0.0</v>
      </c>
      <c r="J2191" s="66">
        <v>1.0</v>
      </c>
      <c r="K2191" s="67"/>
      <c r="L2191" s="67"/>
      <c r="M2191" s="68" t="s">
        <v>8555</v>
      </c>
      <c r="N2191" s="66">
        <v>235959.0</v>
      </c>
      <c r="O2191" s="66">
        <v>2.0090609E7</v>
      </c>
      <c r="P2191" s="67"/>
      <c r="Q2191" s="66">
        <v>10.0</v>
      </c>
      <c r="R2191" s="66">
        <v>2.0090609E7</v>
      </c>
      <c r="S2191" s="70">
        <v>1.0</v>
      </c>
      <c r="T2191" s="70">
        <v>0.0</v>
      </c>
      <c r="U2191" s="71" t="s">
        <v>2608</v>
      </c>
      <c r="V2191" s="71" t="s">
        <v>2609</v>
      </c>
      <c r="W2191" s="71" t="s">
        <v>49</v>
      </c>
      <c r="X2191" s="72"/>
      <c r="Y2191" s="65" t="s">
        <v>12</v>
      </c>
    </row>
    <row r="2192">
      <c r="A2192" s="66" t="s">
        <v>79</v>
      </c>
      <c r="B2192" s="66">
        <v>1.50080164E8</v>
      </c>
      <c r="C2192" s="66" t="s">
        <v>8556</v>
      </c>
      <c r="D2192" s="66" t="s">
        <v>112</v>
      </c>
      <c r="E2192" s="66" t="s">
        <v>8557</v>
      </c>
      <c r="F2192" s="66" t="s">
        <v>8558</v>
      </c>
      <c r="G2192" s="66">
        <v>365.0</v>
      </c>
      <c r="H2192" s="66">
        <v>2.0191114E7</v>
      </c>
      <c r="I2192" s="66">
        <v>0.0</v>
      </c>
      <c r="J2192" s="66">
        <v>7.0</v>
      </c>
      <c r="K2192" s="67"/>
      <c r="L2192" s="67"/>
      <c r="M2192" s="68" t="s">
        <v>8559</v>
      </c>
      <c r="N2192" s="66">
        <v>235959.0</v>
      </c>
      <c r="O2192" s="66">
        <v>2.0191114E7</v>
      </c>
      <c r="P2192" s="66" t="s">
        <v>1718</v>
      </c>
      <c r="Q2192" s="66">
        <v>28.0</v>
      </c>
      <c r="R2192" s="66">
        <v>2.0191114E7</v>
      </c>
      <c r="S2192" s="70">
        <v>1.0</v>
      </c>
      <c r="T2192" s="70">
        <v>0.0</v>
      </c>
      <c r="U2192" s="71" t="s">
        <v>2608</v>
      </c>
      <c r="V2192" s="71" t="s">
        <v>2609</v>
      </c>
      <c r="W2192" s="71" t="s">
        <v>49</v>
      </c>
      <c r="X2192" s="71"/>
      <c r="Y2192" s="65" t="s">
        <v>12</v>
      </c>
    </row>
    <row r="2193">
      <c r="A2193" s="65" t="s">
        <v>72</v>
      </c>
      <c r="B2193" s="66">
        <v>5000882.0</v>
      </c>
      <c r="C2193" s="65" t="s">
        <v>8560</v>
      </c>
      <c r="D2193" s="65" t="s">
        <v>112</v>
      </c>
      <c r="E2193" s="65" t="s">
        <v>8561</v>
      </c>
      <c r="F2193" s="66" t="s">
        <v>8316</v>
      </c>
      <c r="G2193" s="66">
        <v>103227.0</v>
      </c>
      <c r="H2193" s="66">
        <v>2.0061231E7</v>
      </c>
      <c r="I2193" s="66">
        <v>0.0</v>
      </c>
      <c r="J2193" s="66">
        <v>33.0</v>
      </c>
      <c r="K2193" s="67"/>
      <c r="L2193" s="67"/>
      <c r="M2193" s="66"/>
      <c r="N2193" s="66">
        <v>235959.0</v>
      </c>
      <c r="O2193" s="66">
        <v>2.0060101E7</v>
      </c>
      <c r="P2193" s="66" t="s">
        <v>8317</v>
      </c>
      <c r="Q2193" s="66">
        <v>3786.0</v>
      </c>
      <c r="R2193" s="66">
        <v>2.0060101E7</v>
      </c>
      <c r="S2193" s="70">
        <v>1.0</v>
      </c>
      <c r="T2193" s="70">
        <v>0.0</v>
      </c>
      <c r="U2193" s="71" t="s">
        <v>2608</v>
      </c>
      <c r="V2193" s="71" t="s">
        <v>2609</v>
      </c>
      <c r="W2193" s="71" t="s">
        <v>49</v>
      </c>
      <c r="X2193" s="72"/>
      <c r="Y2193" s="65" t="s">
        <v>12</v>
      </c>
    </row>
    <row r="2194">
      <c r="A2194" s="66" t="s">
        <v>60</v>
      </c>
      <c r="B2194" s="66">
        <v>3.44903589E8</v>
      </c>
      <c r="C2194" s="66" t="s">
        <v>8562</v>
      </c>
      <c r="D2194" s="66" t="s">
        <v>423</v>
      </c>
      <c r="E2194" s="66" t="s">
        <v>8563</v>
      </c>
      <c r="F2194" s="66" t="s">
        <v>8564</v>
      </c>
      <c r="G2194" s="66">
        <v>129.0</v>
      </c>
      <c r="H2194" s="66">
        <v>2.0130811E7</v>
      </c>
      <c r="I2194" s="66">
        <v>0.0</v>
      </c>
      <c r="J2194" s="66">
        <v>1.0</v>
      </c>
      <c r="K2194" s="67"/>
      <c r="L2194" s="67"/>
      <c r="M2194" s="68" t="s">
        <v>8565</v>
      </c>
      <c r="N2194" s="66">
        <v>235959.0</v>
      </c>
      <c r="O2194" s="66">
        <v>2.0130811E7</v>
      </c>
      <c r="P2194" s="67"/>
      <c r="Q2194" s="66">
        <v>8.0</v>
      </c>
      <c r="R2194" s="66">
        <v>2.0130811E7</v>
      </c>
      <c r="S2194" s="70">
        <v>1.0</v>
      </c>
      <c r="T2194" s="70">
        <v>0.0</v>
      </c>
      <c r="U2194" s="71" t="s">
        <v>2608</v>
      </c>
      <c r="V2194" s="71" t="s">
        <v>2609</v>
      </c>
      <c r="W2194" s="71" t="s">
        <v>51</v>
      </c>
      <c r="X2194" s="72"/>
      <c r="Y2194" s="66" t="s">
        <v>16</v>
      </c>
    </row>
    <row r="2195">
      <c r="A2195" s="73" t="s">
        <v>60</v>
      </c>
      <c r="B2195" s="66">
        <v>3.76370188E8</v>
      </c>
      <c r="C2195" s="65" t="s">
        <v>8566</v>
      </c>
      <c r="D2195" s="65" t="s">
        <v>579</v>
      </c>
      <c r="E2195" s="65" t="s">
        <v>8567</v>
      </c>
      <c r="F2195" s="66" t="s">
        <v>8568</v>
      </c>
      <c r="G2195" s="66">
        <v>275.0</v>
      </c>
      <c r="H2195" s="66">
        <v>2.0150521E7</v>
      </c>
      <c r="I2195" s="66">
        <v>0.0</v>
      </c>
      <c r="J2195" s="66">
        <v>1.0</v>
      </c>
      <c r="K2195" s="67"/>
      <c r="L2195" s="67"/>
      <c r="M2195" s="68" t="s">
        <v>8569</v>
      </c>
      <c r="N2195" s="66">
        <v>235959.0</v>
      </c>
      <c r="O2195" s="66">
        <v>2.0150521E7</v>
      </c>
      <c r="P2195" s="67"/>
      <c r="Q2195" s="66">
        <v>19.0</v>
      </c>
      <c r="R2195" s="66">
        <v>2.0150521E7</v>
      </c>
      <c r="S2195" s="69">
        <v>1.0</v>
      </c>
      <c r="T2195" s="69">
        <v>1.0</v>
      </c>
      <c r="U2195" s="71" t="s">
        <v>2608</v>
      </c>
      <c r="V2195" s="71" t="s">
        <v>2609</v>
      </c>
      <c r="W2195" s="71" t="s">
        <v>51</v>
      </c>
      <c r="X2195" s="72"/>
      <c r="Y2195" s="65" t="s">
        <v>22</v>
      </c>
    </row>
    <row r="2196">
      <c r="A2196" s="74" t="s">
        <v>24</v>
      </c>
      <c r="B2196" s="66">
        <v>2.9269082E7</v>
      </c>
      <c r="C2196" s="65" t="s">
        <v>882</v>
      </c>
      <c r="D2196" s="65" t="s">
        <v>413</v>
      </c>
      <c r="E2196" s="65" t="s">
        <v>883</v>
      </c>
      <c r="F2196" s="66" t="s">
        <v>884</v>
      </c>
      <c r="G2196" s="66">
        <v>586.0</v>
      </c>
      <c r="H2196" s="66">
        <v>2.0131014E7</v>
      </c>
      <c r="I2196" s="66">
        <v>0.0</v>
      </c>
      <c r="J2196" s="66">
        <v>12.0</v>
      </c>
      <c r="K2196" s="67"/>
      <c r="L2196" s="67"/>
      <c r="M2196" s="68" t="s">
        <v>8570</v>
      </c>
      <c r="N2196" s="66">
        <v>235959.0</v>
      </c>
      <c r="O2196" s="66">
        <v>2.0131014E7</v>
      </c>
      <c r="P2196" s="66" t="s">
        <v>8571</v>
      </c>
      <c r="Q2196" s="66">
        <v>39.0</v>
      </c>
      <c r="R2196" s="66">
        <v>2.0131014E7</v>
      </c>
      <c r="S2196" s="70">
        <v>1.0</v>
      </c>
      <c r="T2196" s="70">
        <v>0.0</v>
      </c>
      <c r="U2196" s="71" t="s">
        <v>2608</v>
      </c>
      <c r="V2196" s="71" t="s">
        <v>2609</v>
      </c>
      <c r="W2196" s="71" t="s">
        <v>51</v>
      </c>
      <c r="X2196" s="72"/>
      <c r="Y2196" s="66" t="s">
        <v>16</v>
      </c>
    </row>
    <row r="2197">
      <c r="A2197" s="68" t="s">
        <v>59</v>
      </c>
      <c r="B2197" s="66">
        <v>1.58893948E8</v>
      </c>
      <c r="C2197" s="66" t="s">
        <v>8572</v>
      </c>
      <c r="D2197" s="66" t="s">
        <v>112</v>
      </c>
      <c r="E2197" s="66" t="s">
        <v>8573</v>
      </c>
      <c r="F2197" s="66" t="s">
        <v>8574</v>
      </c>
      <c r="G2197" s="66">
        <v>999.0</v>
      </c>
      <c r="H2197" s="66">
        <v>2.0151014E7</v>
      </c>
      <c r="I2197" s="66">
        <v>0.0</v>
      </c>
      <c r="J2197" s="66">
        <v>4.0</v>
      </c>
      <c r="K2197" s="67"/>
      <c r="L2197" s="67"/>
      <c r="M2197" s="68" t="s">
        <v>8575</v>
      </c>
      <c r="N2197" s="66">
        <v>235959.0</v>
      </c>
      <c r="O2197" s="66">
        <v>2.0151014E7</v>
      </c>
      <c r="P2197" s="67"/>
      <c r="Q2197" s="66">
        <v>58.0</v>
      </c>
      <c r="R2197" s="66">
        <v>2.0151014E7</v>
      </c>
      <c r="S2197" s="70">
        <v>1.0</v>
      </c>
      <c r="T2197" s="70">
        <v>0.0</v>
      </c>
      <c r="U2197" s="71" t="s">
        <v>2608</v>
      </c>
      <c r="V2197" s="71" t="s">
        <v>2609</v>
      </c>
      <c r="W2197" s="71" t="s">
        <v>49</v>
      </c>
      <c r="X2197" s="72"/>
      <c r="Y2197" s="65" t="s">
        <v>12</v>
      </c>
    </row>
    <row r="2198">
      <c r="A2198" s="65" t="s">
        <v>60</v>
      </c>
      <c r="B2198" s="66">
        <v>1.68899328E8</v>
      </c>
      <c r="C2198" s="65" t="s">
        <v>8576</v>
      </c>
      <c r="D2198" s="65" t="s">
        <v>112</v>
      </c>
      <c r="E2198" s="65" t="s">
        <v>8577</v>
      </c>
      <c r="F2198" s="66" t="s">
        <v>8578</v>
      </c>
      <c r="G2198" s="66">
        <v>4028.0</v>
      </c>
      <c r="H2198" s="66">
        <v>2.0050917E7</v>
      </c>
      <c r="I2198" s="66">
        <v>0.0</v>
      </c>
      <c r="J2198" s="66">
        <v>1.0</v>
      </c>
      <c r="K2198" s="67"/>
      <c r="L2198" s="67"/>
      <c r="M2198" s="68" t="s">
        <v>8579</v>
      </c>
      <c r="N2198" s="66">
        <v>235959.0</v>
      </c>
      <c r="O2198" s="66">
        <v>2.0050917E7</v>
      </c>
      <c r="P2198" s="67"/>
      <c r="Q2198" s="66">
        <v>253.0</v>
      </c>
      <c r="R2198" s="66">
        <v>2.0050917E7</v>
      </c>
      <c r="S2198" s="70">
        <v>1.0</v>
      </c>
      <c r="T2198" s="70">
        <v>0.0</v>
      </c>
      <c r="U2198" s="71" t="s">
        <v>2608</v>
      </c>
      <c r="V2198" s="71" t="s">
        <v>2609</v>
      </c>
      <c r="W2198" s="71" t="s">
        <v>49</v>
      </c>
      <c r="X2198" s="72"/>
      <c r="Y2198" s="65" t="s">
        <v>12</v>
      </c>
    </row>
    <row r="2199">
      <c r="A2199" s="66" t="s">
        <v>60</v>
      </c>
      <c r="B2199" s="66">
        <v>1.16411987E8</v>
      </c>
      <c r="C2199" s="66" t="s">
        <v>8580</v>
      </c>
      <c r="D2199" s="66" t="s">
        <v>112</v>
      </c>
      <c r="E2199" s="66" t="s">
        <v>8581</v>
      </c>
      <c r="F2199" s="66" t="s">
        <v>8582</v>
      </c>
      <c r="G2199" s="66">
        <v>2909.0</v>
      </c>
      <c r="H2199" s="66">
        <v>2.0031004E7</v>
      </c>
      <c r="I2199" s="66">
        <v>0.0</v>
      </c>
      <c r="J2199" s="66">
        <v>1.0</v>
      </c>
      <c r="K2199" s="67"/>
      <c r="L2199" s="67"/>
      <c r="M2199" s="68" t="s">
        <v>8583</v>
      </c>
      <c r="N2199" s="66">
        <v>235959.0</v>
      </c>
      <c r="O2199" s="66">
        <v>2.0031004E7</v>
      </c>
      <c r="P2199" s="66"/>
      <c r="Q2199" s="66">
        <v>171.0</v>
      </c>
      <c r="R2199" s="66">
        <v>2.0031004E7</v>
      </c>
      <c r="S2199" s="70">
        <v>1.0</v>
      </c>
      <c r="T2199" s="70">
        <v>0.0</v>
      </c>
      <c r="U2199" s="71" t="s">
        <v>2608</v>
      </c>
      <c r="V2199" s="71" t="s">
        <v>2609</v>
      </c>
      <c r="W2199" s="71" t="s">
        <v>49</v>
      </c>
      <c r="X2199" s="67"/>
      <c r="Y2199" s="65" t="s">
        <v>12</v>
      </c>
    </row>
    <row r="2200">
      <c r="A2200" s="68" t="s">
        <v>59</v>
      </c>
      <c r="B2200" s="66">
        <v>1.62370853E8</v>
      </c>
      <c r="C2200" s="66" t="s">
        <v>8584</v>
      </c>
      <c r="D2200" s="66" t="s">
        <v>106</v>
      </c>
      <c r="E2200" s="66" t="s">
        <v>8585</v>
      </c>
      <c r="F2200" s="66" t="s">
        <v>8586</v>
      </c>
      <c r="G2200" s="66">
        <v>189.0</v>
      </c>
      <c r="H2200" s="66">
        <v>2.0151208E7</v>
      </c>
      <c r="I2200" s="66">
        <v>0.0</v>
      </c>
      <c r="J2200" s="66">
        <v>1.0</v>
      </c>
      <c r="K2200" s="67"/>
      <c r="L2200" s="67"/>
      <c r="M2200" s="66" t="s">
        <v>121</v>
      </c>
      <c r="N2200" s="66">
        <v>235959.0</v>
      </c>
      <c r="O2200" s="66">
        <v>2.0151208E7</v>
      </c>
      <c r="P2200" s="67"/>
      <c r="Q2200" s="66">
        <v>11.0</v>
      </c>
      <c r="R2200" s="66">
        <v>2.0151208E7</v>
      </c>
      <c r="S2200" s="70">
        <v>1.0</v>
      </c>
      <c r="T2200" s="70">
        <v>0.0</v>
      </c>
      <c r="U2200" s="71" t="s">
        <v>2608</v>
      </c>
      <c r="V2200" s="71" t="s">
        <v>2609</v>
      </c>
      <c r="W2200" s="71" t="s">
        <v>49</v>
      </c>
      <c r="X2200" s="72"/>
      <c r="Y2200" s="65" t="s">
        <v>12</v>
      </c>
    </row>
    <row r="2201">
      <c r="A2201" s="68" t="s">
        <v>59</v>
      </c>
      <c r="B2201" s="66">
        <v>1.26048231E8</v>
      </c>
      <c r="C2201" s="66" t="s">
        <v>885</v>
      </c>
      <c r="D2201" s="66" t="s">
        <v>716</v>
      </c>
      <c r="E2201" s="66" t="s">
        <v>886</v>
      </c>
      <c r="F2201" s="66" t="s">
        <v>887</v>
      </c>
      <c r="G2201" s="66">
        <v>272.0</v>
      </c>
      <c r="H2201" s="66">
        <v>2.013022E7</v>
      </c>
      <c r="I2201" s="66">
        <v>0.0</v>
      </c>
      <c r="J2201" s="66">
        <v>1.0</v>
      </c>
      <c r="K2201" s="67"/>
      <c r="L2201" s="67"/>
      <c r="M2201" s="68" t="s">
        <v>1497</v>
      </c>
      <c r="N2201" s="66">
        <v>235959.0</v>
      </c>
      <c r="O2201" s="66">
        <v>2.013022E7</v>
      </c>
      <c r="P2201" s="67"/>
      <c r="Q2201" s="66">
        <v>12.0</v>
      </c>
      <c r="R2201" s="66">
        <v>2.013022E7</v>
      </c>
      <c r="S2201" s="70">
        <v>1.0</v>
      </c>
      <c r="T2201" s="70">
        <v>0.0</v>
      </c>
      <c r="U2201" s="71" t="s">
        <v>2608</v>
      </c>
      <c r="V2201" s="71" t="s">
        <v>2609</v>
      </c>
      <c r="W2201" s="71" t="s">
        <v>49</v>
      </c>
      <c r="X2201" s="72"/>
      <c r="Y2201" s="65" t="s">
        <v>12</v>
      </c>
    </row>
    <row r="2202">
      <c r="A2202" s="66" t="s">
        <v>79</v>
      </c>
      <c r="B2202" s="66">
        <v>1.11921076E8</v>
      </c>
      <c r="C2202" s="66" t="s">
        <v>8587</v>
      </c>
      <c r="D2202" s="66" t="s">
        <v>164</v>
      </c>
      <c r="E2202" s="66" t="s">
        <v>8588</v>
      </c>
      <c r="F2202" s="66" t="s">
        <v>8589</v>
      </c>
      <c r="G2202" s="66">
        <v>470.0</v>
      </c>
      <c r="H2202" s="66">
        <v>2.0170101E7</v>
      </c>
      <c r="I2202" s="66">
        <v>0.0</v>
      </c>
      <c r="J2202" s="66">
        <v>12.0</v>
      </c>
      <c r="K2202" s="67"/>
      <c r="L2202" s="67"/>
      <c r="M2202" s="68" t="s">
        <v>8590</v>
      </c>
      <c r="N2202" s="66">
        <v>235959.0</v>
      </c>
      <c r="O2202" s="66">
        <v>2.0170101E7</v>
      </c>
      <c r="P2202" s="66" t="s">
        <v>8447</v>
      </c>
      <c r="Q2202" s="66">
        <v>21.0</v>
      </c>
      <c r="R2202" s="66">
        <v>2.0170101E7</v>
      </c>
      <c r="S2202" s="69">
        <v>1.0</v>
      </c>
      <c r="T2202" s="69">
        <v>1.0</v>
      </c>
      <c r="U2202" s="71" t="s">
        <v>2608</v>
      </c>
      <c r="V2202" s="71" t="s">
        <v>2609</v>
      </c>
      <c r="W2202" s="71" t="s">
        <v>49</v>
      </c>
      <c r="X2202" s="72"/>
      <c r="Y2202" s="66" t="s">
        <v>18</v>
      </c>
    </row>
    <row r="2203">
      <c r="A2203" s="73" t="s">
        <v>79</v>
      </c>
      <c r="B2203" s="66">
        <v>8.2708982E7</v>
      </c>
      <c r="C2203" s="65" t="s">
        <v>8591</v>
      </c>
      <c r="D2203" s="65" t="s">
        <v>112</v>
      </c>
      <c r="E2203" s="65" t="s">
        <v>8592</v>
      </c>
      <c r="F2203" s="66" t="s">
        <v>8593</v>
      </c>
      <c r="G2203" s="66">
        <v>142.0</v>
      </c>
      <c r="H2203" s="66">
        <v>2.0140915E7</v>
      </c>
      <c r="I2203" s="66">
        <v>0.0</v>
      </c>
      <c r="J2203" s="66">
        <v>4.0</v>
      </c>
      <c r="K2203" s="67"/>
      <c r="L2203" s="67"/>
      <c r="M2203" s="68" t="s">
        <v>8594</v>
      </c>
      <c r="N2203" s="66">
        <v>235959.0</v>
      </c>
      <c r="O2203" s="66">
        <v>2.0140915E7</v>
      </c>
      <c r="P2203" s="66"/>
      <c r="Q2203" s="66">
        <v>12.0</v>
      </c>
      <c r="R2203" s="66">
        <v>2.0140915E7</v>
      </c>
      <c r="S2203" s="70">
        <v>1.0</v>
      </c>
      <c r="T2203" s="70">
        <v>0.0</v>
      </c>
      <c r="U2203" s="71" t="s">
        <v>2608</v>
      </c>
      <c r="V2203" s="71" t="s">
        <v>2609</v>
      </c>
      <c r="W2203" s="71" t="s">
        <v>49</v>
      </c>
      <c r="X2203" s="72"/>
      <c r="Y2203" s="65" t="s">
        <v>12</v>
      </c>
    </row>
    <row r="2204">
      <c r="A2204" s="65" t="s">
        <v>37</v>
      </c>
      <c r="B2204" s="66">
        <v>4.0900413E7</v>
      </c>
      <c r="C2204" s="65" t="s">
        <v>8595</v>
      </c>
      <c r="D2204" s="65" t="s">
        <v>112</v>
      </c>
      <c r="E2204" s="65" t="s">
        <v>8596</v>
      </c>
      <c r="F2204" s="66" t="s">
        <v>8597</v>
      </c>
      <c r="G2204" s="66">
        <v>2386.0</v>
      </c>
      <c r="H2204" s="66">
        <v>2.0160506E7</v>
      </c>
      <c r="I2204" s="66">
        <v>0.0</v>
      </c>
      <c r="J2204" s="66">
        <v>2.0</v>
      </c>
      <c r="K2204" s="67"/>
      <c r="L2204" s="67"/>
      <c r="M2204" s="66" t="s">
        <v>121</v>
      </c>
      <c r="N2204" s="66">
        <v>235959.0</v>
      </c>
      <c r="O2204" s="66">
        <v>2.0160506E7</v>
      </c>
      <c r="P2204" s="66"/>
      <c r="Q2204" s="66">
        <v>137.0</v>
      </c>
      <c r="R2204" s="66">
        <v>2.0160506E7</v>
      </c>
      <c r="S2204" s="69">
        <v>1.0</v>
      </c>
      <c r="T2204" s="69">
        <v>0.0</v>
      </c>
      <c r="U2204" s="71" t="s">
        <v>2608</v>
      </c>
      <c r="V2204" s="71" t="s">
        <v>2609</v>
      </c>
      <c r="W2204" s="71" t="s">
        <v>49</v>
      </c>
      <c r="X2204" s="72"/>
      <c r="Y2204" s="65" t="s">
        <v>12</v>
      </c>
    </row>
    <row r="2205">
      <c r="A2205" s="66" t="s">
        <v>40</v>
      </c>
      <c r="B2205" s="66">
        <v>1.207001E7</v>
      </c>
      <c r="C2205" s="66" t="s">
        <v>889</v>
      </c>
      <c r="D2205" s="66" t="s">
        <v>112</v>
      </c>
      <c r="E2205" s="66" t="s">
        <v>890</v>
      </c>
      <c r="F2205" s="66" t="s">
        <v>8598</v>
      </c>
      <c r="G2205" s="66">
        <v>1009.0</v>
      </c>
      <c r="H2205" s="66">
        <v>2.0190817E7</v>
      </c>
      <c r="I2205" s="66">
        <v>0.0</v>
      </c>
      <c r="J2205" s="66">
        <v>21.0</v>
      </c>
      <c r="K2205" s="67"/>
      <c r="L2205" s="67"/>
      <c r="M2205" s="68" t="s">
        <v>8599</v>
      </c>
      <c r="N2205" s="66">
        <v>235959.0</v>
      </c>
      <c r="O2205" s="66">
        <v>2.0190817E7</v>
      </c>
      <c r="P2205" s="66" t="s">
        <v>893</v>
      </c>
      <c r="Q2205" s="66">
        <v>53.0</v>
      </c>
      <c r="R2205" s="66">
        <v>2.0190817E7</v>
      </c>
      <c r="S2205" s="70">
        <v>1.0</v>
      </c>
      <c r="T2205" s="70">
        <v>0.0</v>
      </c>
      <c r="U2205" s="71" t="s">
        <v>2608</v>
      </c>
      <c r="V2205" s="71" t="s">
        <v>2609</v>
      </c>
      <c r="W2205" s="71" t="s">
        <v>49</v>
      </c>
      <c r="X2205" s="72"/>
      <c r="Y2205" s="65" t="s">
        <v>12</v>
      </c>
    </row>
    <row r="2206">
      <c r="A2206" s="68" t="s">
        <v>24</v>
      </c>
      <c r="B2206" s="66">
        <v>4.9401212E7</v>
      </c>
      <c r="C2206" s="66" t="s">
        <v>8600</v>
      </c>
      <c r="D2206" s="66" t="s">
        <v>106</v>
      </c>
      <c r="E2206" s="66" t="s">
        <v>8601</v>
      </c>
      <c r="F2206" s="66" t="s">
        <v>8602</v>
      </c>
      <c r="G2206" s="66">
        <v>280.0</v>
      </c>
      <c r="H2206" s="66">
        <v>2.0170517E7</v>
      </c>
      <c r="I2206" s="66">
        <v>0.0</v>
      </c>
      <c r="J2206" s="66">
        <v>5.0</v>
      </c>
      <c r="K2206" s="67"/>
      <c r="L2206" s="67"/>
      <c r="M2206" s="68" t="s">
        <v>8603</v>
      </c>
      <c r="N2206" s="66">
        <v>235959.0</v>
      </c>
      <c r="O2206" s="66">
        <v>2.0170517E7</v>
      </c>
      <c r="P2206" s="66" t="s">
        <v>417</v>
      </c>
      <c r="Q2206" s="66">
        <v>18.0</v>
      </c>
      <c r="R2206" s="66">
        <v>2.0170517E7</v>
      </c>
      <c r="S2206" s="70">
        <v>1.0</v>
      </c>
      <c r="T2206" s="70">
        <v>0.0</v>
      </c>
      <c r="U2206" s="71" t="s">
        <v>2608</v>
      </c>
      <c r="V2206" s="71" t="s">
        <v>2609</v>
      </c>
      <c r="W2206" s="71" t="s">
        <v>49</v>
      </c>
      <c r="X2206" s="72"/>
      <c r="Y2206" s="65" t="s">
        <v>12</v>
      </c>
    </row>
    <row r="2207">
      <c r="A2207" s="68" t="s">
        <v>32</v>
      </c>
      <c r="B2207" s="66">
        <v>417774.0</v>
      </c>
      <c r="C2207" s="66" t="s">
        <v>8604</v>
      </c>
      <c r="D2207" s="66" t="s">
        <v>220</v>
      </c>
      <c r="E2207" s="66" t="s">
        <v>8605</v>
      </c>
      <c r="F2207" s="66" t="s">
        <v>8606</v>
      </c>
      <c r="G2207" s="66">
        <v>446.0</v>
      </c>
      <c r="H2207" s="66">
        <v>2.0080516E7</v>
      </c>
      <c r="I2207" s="66">
        <v>0.0</v>
      </c>
      <c r="J2207" s="66">
        <v>13.0</v>
      </c>
      <c r="K2207" s="67"/>
      <c r="L2207" s="67"/>
      <c r="M2207" s="68" t="s">
        <v>8607</v>
      </c>
      <c r="N2207" s="66">
        <v>235959.0</v>
      </c>
      <c r="O2207" s="66">
        <v>2.0080516E7</v>
      </c>
      <c r="P2207" s="66"/>
      <c r="Q2207" s="66">
        <v>29.0</v>
      </c>
      <c r="R2207" s="66">
        <v>2.0080516E7</v>
      </c>
      <c r="S2207" s="70">
        <v>1.0</v>
      </c>
      <c r="T2207" s="70">
        <v>0.0</v>
      </c>
      <c r="U2207" s="71" t="s">
        <v>2608</v>
      </c>
      <c r="V2207" s="71" t="s">
        <v>2609</v>
      </c>
      <c r="W2207" s="71" t="s">
        <v>49</v>
      </c>
      <c r="X2207" s="72"/>
      <c r="Y2207" s="65" t="s">
        <v>12</v>
      </c>
    </row>
    <row r="2208">
      <c r="A2208" s="65" t="s">
        <v>60</v>
      </c>
      <c r="B2208" s="66">
        <v>3.90907207E8</v>
      </c>
      <c r="C2208" s="65" t="s">
        <v>8608</v>
      </c>
      <c r="D2208" s="65" t="s">
        <v>215</v>
      </c>
      <c r="E2208" s="65" t="s">
        <v>8609</v>
      </c>
      <c r="F2208" s="66" t="s">
        <v>8610</v>
      </c>
      <c r="G2208" s="66">
        <v>818.0</v>
      </c>
      <c r="H2208" s="66">
        <v>2.0160226E7</v>
      </c>
      <c r="I2208" s="66">
        <v>0.0</v>
      </c>
      <c r="J2208" s="66">
        <v>1.0</v>
      </c>
      <c r="K2208" s="67"/>
      <c r="L2208" s="67"/>
      <c r="M2208" s="68" t="s">
        <v>8611</v>
      </c>
      <c r="N2208" s="66">
        <v>235959.0</v>
      </c>
      <c r="O2208" s="66">
        <v>2.0160226E7</v>
      </c>
      <c r="P2208" s="66"/>
      <c r="Q2208" s="66">
        <v>38.0</v>
      </c>
      <c r="R2208" s="66">
        <v>2.0160226E7</v>
      </c>
      <c r="S2208" s="70">
        <v>1.0</v>
      </c>
      <c r="T2208" s="70">
        <v>0.0</v>
      </c>
      <c r="U2208" s="71" t="s">
        <v>2608</v>
      </c>
      <c r="V2208" s="71" t="s">
        <v>2609</v>
      </c>
      <c r="W2208" s="71" t="s">
        <v>49</v>
      </c>
      <c r="X2208" s="72"/>
      <c r="Y2208" s="65" t="s">
        <v>12</v>
      </c>
    </row>
    <row r="2209">
      <c r="A2209" s="68" t="s">
        <v>24</v>
      </c>
      <c r="B2209" s="66">
        <v>3.315338E7</v>
      </c>
      <c r="C2209" s="66" t="s">
        <v>8612</v>
      </c>
      <c r="D2209" s="66" t="s">
        <v>112</v>
      </c>
      <c r="E2209" s="66" t="s">
        <v>8613</v>
      </c>
      <c r="F2209" s="66" t="s">
        <v>8614</v>
      </c>
      <c r="G2209" s="66">
        <v>258.0</v>
      </c>
      <c r="H2209" s="66">
        <v>2.0140513E7</v>
      </c>
      <c r="I2209" s="66">
        <v>0.0</v>
      </c>
      <c r="J2209" s="66">
        <v>2.0</v>
      </c>
      <c r="K2209" s="67"/>
      <c r="L2209" s="67"/>
      <c r="M2209" s="68" t="s">
        <v>8615</v>
      </c>
      <c r="N2209" s="66">
        <v>235959.0</v>
      </c>
      <c r="O2209" s="66">
        <v>2.0140513E7</v>
      </c>
      <c r="P2209" s="66" t="s">
        <v>417</v>
      </c>
      <c r="Q2209" s="66">
        <v>11.0</v>
      </c>
      <c r="R2209" s="66">
        <v>2.0140513E7</v>
      </c>
      <c r="S2209" s="70">
        <v>1.0</v>
      </c>
      <c r="T2209" s="70">
        <v>0.0</v>
      </c>
      <c r="U2209" s="71" t="s">
        <v>2608</v>
      </c>
      <c r="V2209" s="71" t="s">
        <v>2609</v>
      </c>
      <c r="W2209" s="71" t="s">
        <v>49</v>
      </c>
      <c r="X2209" s="72"/>
      <c r="Y2209" s="65" t="s">
        <v>12</v>
      </c>
    </row>
    <row r="2210">
      <c r="A2210" s="65" t="s">
        <v>63</v>
      </c>
      <c r="B2210" s="66">
        <v>2.104647E7</v>
      </c>
      <c r="C2210" s="65" t="s">
        <v>8616</v>
      </c>
      <c r="D2210" s="65" t="s">
        <v>215</v>
      </c>
      <c r="E2210" s="65" t="s">
        <v>8617</v>
      </c>
      <c r="F2210" s="66" t="s">
        <v>8618</v>
      </c>
      <c r="G2210" s="66">
        <v>47.0</v>
      </c>
      <c r="H2210" s="66">
        <v>2.0140521E7</v>
      </c>
      <c r="I2210" s="66">
        <v>0.0</v>
      </c>
      <c r="J2210" s="66">
        <v>1.0</v>
      </c>
      <c r="K2210" s="67"/>
      <c r="L2210" s="67"/>
      <c r="M2210" s="68" t="s">
        <v>8619</v>
      </c>
      <c r="N2210" s="66">
        <v>235959.0</v>
      </c>
      <c r="O2210" s="66">
        <v>2.0140521E7</v>
      </c>
      <c r="P2210" s="66"/>
      <c r="Q2210" s="66">
        <v>2.0</v>
      </c>
      <c r="R2210" s="66">
        <v>2.0140521E7</v>
      </c>
      <c r="S2210" s="70">
        <v>1.0</v>
      </c>
      <c r="T2210" s="70">
        <v>0.0</v>
      </c>
      <c r="U2210" s="71" t="s">
        <v>2608</v>
      </c>
      <c r="V2210" s="71" t="s">
        <v>2609</v>
      </c>
      <c r="W2210" s="71" t="s">
        <v>49</v>
      </c>
      <c r="X2210" s="72"/>
      <c r="Y2210" s="65" t="s">
        <v>12</v>
      </c>
    </row>
    <row r="2211">
      <c r="A2211" s="74" t="s">
        <v>24</v>
      </c>
      <c r="B2211" s="66">
        <v>3.3153321E7</v>
      </c>
      <c r="C2211" s="65" t="s">
        <v>8620</v>
      </c>
      <c r="D2211" s="65" t="s">
        <v>112</v>
      </c>
      <c r="E2211" s="65" t="s">
        <v>8621</v>
      </c>
      <c r="F2211" s="66" t="s">
        <v>8614</v>
      </c>
      <c r="G2211" s="66">
        <v>258.0</v>
      </c>
      <c r="H2211" s="66">
        <v>2.0140513E7</v>
      </c>
      <c r="I2211" s="66">
        <v>0.0</v>
      </c>
      <c r="J2211" s="66">
        <v>2.0</v>
      </c>
      <c r="K2211" s="67"/>
      <c r="L2211" s="67"/>
      <c r="M2211" s="68" t="s">
        <v>8615</v>
      </c>
      <c r="N2211" s="66">
        <v>235959.0</v>
      </c>
      <c r="O2211" s="66">
        <v>2.0140513E7</v>
      </c>
      <c r="P2211" s="66" t="s">
        <v>417</v>
      </c>
      <c r="Q2211" s="66">
        <v>11.0</v>
      </c>
      <c r="R2211" s="66">
        <v>2.0140513E7</v>
      </c>
      <c r="S2211" s="70">
        <v>1.0</v>
      </c>
      <c r="T2211" s="70">
        <v>0.0</v>
      </c>
      <c r="U2211" s="71" t="s">
        <v>2608</v>
      </c>
      <c r="V2211" s="71" t="s">
        <v>2609</v>
      </c>
      <c r="W2211" s="71" t="s">
        <v>49</v>
      </c>
      <c r="X2211" s="72"/>
      <c r="Y2211" s="65" t="s">
        <v>12</v>
      </c>
    </row>
    <row r="2212">
      <c r="A2212" s="65" t="s">
        <v>76</v>
      </c>
      <c r="B2212" s="66">
        <v>3966086.0</v>
      </c>
      <c r="C2212" s="65" t="s">
        <v>8622</v>
      </c>
      <c r="D2212" s="65" t="s">
        <v>423</v>
      </c>
      <c r="E2212" s="65" t="s">
        <v>8623</v>
      </c>
      <c r="F2212" s="66" t="s">
        <v>8624</v>
      </c>
      <c r="G2212" s="66">
        <v>357.0</v>
      </c>
      <c r="H2212" s="66">
        <v>2.0060202E7</v>
      </c>
      <c r="I2212" s="66">
        <v>0.0</v>
      </c>
      <c r="J2212" s="66">
        <v>6.0</v>
      </c>
      <c r="K2212" s="67"/>
      <c r="L2212" s="67"/>
      <c r="M2212" s="68" t="s">
        <v>8625</v>
      </c>
      <c r="N2212" s="66">
        <v>235959.0</v>
      </c>
      <c r="O2212" s="66">
        <v>2.0060202E7</v>
      </c>
      <c r="P2212" s="66"/>
      <c r="Q2212" s="66">
        <v>15.0</v>
      </c>
      <c r="R2212" s="66">
        <v>2.0060202E7</v>
      </c>
      <c r="S2212" s="70">
        <v>1.0</v>
      </c>
      <c r="T2212" s="70">
        <v>0.0</v>
      </c>
      <c r="U2212" s="71" t="s">
        <v>2608</v>
      </c>
      <c r="V2212" s="71" t="s">
        <v>2609</v>
      </c>
      <c r="W2212" s="71" t="s">
        <v>51</v>
      </c>
      <c r="X2212" s="72"/>
      <c r="Y2212" s="66" t="s">
        <v>16</v>
      </c>
    </row>
    <row r="2213">
      <c r="A2213" s="66" t="s">
        <v>60</v>
      </c>
      <c r="B2213" s="66">
        <v>4.48577952E8</v>
      </c>
      <c r="C2213" s="66" t="s">
        <v>8626</v>
      </c>
      <c r="D2213" s="66" t="s">
        <v>112</v>
      </c>
      <c r="E2213" s="66" t="s">
        <v>8627</v>
      </c>
      <c r="F2213" s="66" t="s">
        <v>8628</v>
      </c>
      <c r="G2213" s="66">
        <v>960.0</v>
      </c>
      <c r="H2213" s="66">
        <v>2.0190706E7</v>
      </c>
      <c r="I2213" s="66">
        <v>0.0</v>
      </c>
      <c r="J2213" s="66">
        <v>14.0</v>
      </c>
      <c r="K2213" s="67"/>
      <c r="L2213" s="67"/>
      <c r="M2213" s="66" t="s">
        <v>121</v>
      </c>
      <c r="N2213" s="66">
        <v>235959.0</v>
      </c>
      <c r="O2213" s="66">
        <v>2.0190706E7</v>
      </c>
      <c r="P2213" s="66"/>
      <c r="Q2213" s="66">
        <v>38.0</v>
      </c>
      <c r="R2213" s="66">
        <v>2.0190706E7</v>
      </c>
      <c r="S2213" s="70">
        <v>1.0</v>
      </c>
      <c r="T2213" s="70">
        <v>0.0</v>
      </c>
      <c r="U2213" s="71" t="s">
        <v>2608</v>
      </c>
      <c r="V2213" s="71" t="s">
        <v>2609</v>
      </c>
      <c r="W2213" s="71" t="s">
        <v>49</v>
      </c>
      <c r="X2213" s="72"/>
      <c r="Y2213" s="65" t="s">
        <v>12</v>
      </c>
    </row>
    <row r="2214">
      <c r="A2214" s="68" t="s">
        <v>24</v>
      </c>
      <c r="B2214" s="66">
        <v>5.4302617E7</v>
      </c>
      <c r="C2214" s="66" t="s">
        <v>8629</v>
      </c>
      <c r="D2214" s="66" t="s">
        <v>112</v>
      </c>
      <c r="E2214" s="66" t="s">
        <v>8630</v>
      </c>
      <c r="F2214" s="66" t="s">
        <v>8631</v>
      </c>
      <c r="G2214" s="66">
        <v>327.0</v>
      </c>
      <c r="H2214" s="66">
        <v>2.0180526E7</v>
      </c>
      <c r="I2214" s="66">
        <v>0.0</v>
      </c>
      <c r="J2214" s="66">
        <v>7.0</v>
      </c>
      <c r="K2214" s="67"/>
      <c r="L2214" s="67"/>
      <c r="M2214" s="68" t="s">
        <v>8632</v>
      </c>
      <c r="N2214" s="66">
        <v>235959.0</v>
      </c>
      <c r="O2214" s="66">
        <v>2.0180526E7</v>
      </c>
      <c r="P2214" s="66" t="s">
        <v>3395</v>
      </c>
      <c r="Q2214" s="66">
        <v>16.0</v>
      </c>
      <c r="R2214" s="66">
        <v>2.0180526E7</v>
      </c>
      <c r="S2214" s="70">
        <v>1.0</v>
      </c>
      <c r="T2214" s="70">
        <v>0.0</v>
      </c>
      <c r="U2214" s="71" t="s">
        <v>2608</v>
      </c>
      <c r="V2214" s="71" t="s">
        <v>2609</v>
      </c>
      <c r="W2214" s="71" t="s">
        <v>49</v>
      </c>
      <c r="X2214" s="72"/>
      <c r="Y2214" s="65" t="s">
        <v>12</v>
      </c>
    </row>
    <row r="2215">
      <c r="A2215" s="66" t="s">
        <v>79</v>
      </c>
      <c r="B2215" s="66">
        <v>5676499.0</v>
      </c>
      <c r="C2215" s="66" t="s">
        <v>8633</v>
      </c>
      <c r="D2215" s="66" t="s">
        <v>112</v>
      </c>
      <c r="E2215" s="66" t="s">
        <v>8634</v>
      </c>
      <c r="F2215" s="66" t="s">
        <v>8635</v>
      </c>
      <c r="G2215" s="66">
        <v>141.0</v>
      </c>
      <c r="H2215" s="66">
        <v>2.0050414E7</v>
      </c>
      <c r="I2215" s="66">
        <v>0.0</v>
      </c>
      <c r="J2215" s="66">
        <v>3.0</v>
      </c>
      <c r="K2215" s="67"/>
      <c r="L2215" s="67"/>
      <c r="M2215" s="68" t="s">
        <v>8636</v>
      </c>
      <c r="N2215" s="66">
        <v>235959.0</v>
      </c>
      <c r="O2215" s="66">
        <v>2.0050414E7</v>
      </c>
      <c r="P2215" s="66"/>
      <c r="Q2215" s="66">
        <v>6.0</v>
      </c>
      <c r="R2215" s="66">
        <v>2.0050414E7</v>
      </c>
      <c r="S2215" s="70">
        <v>1.0</v>
      </c>
      <c r="T2215" s="70">
        <v>0.0</v>
      </c>
      <c r="U2215" s="71" t="s">
        <v>2608</v>
      </c>
      <c r="V2215" s="71" t="s">
        <v>2609</v>
      </c>
      <c r="W2215" s="71" t="s">
        <v>49</v>
      </c>
      <c r="X2215" s="72"/>
      <c r="Y2215" s="65" t="s">
        <v>12</v>
      </c>
    </row>
    <row r="2216">
      <c r="A2216" s="66" t="s">
        <v>67</v>
      </c>
      <c r="B2216" s="66">
        <v>1247856.0</v>
      </c>
      <c r="C2216" s="66" t="s">
        <v>8637</v>
      </c>
      <c r="D2216" s="66" t="s">
        <v>164</v>
      </c>
      <c r="E2216" s="66" t="s">
        <v>8638</v>
      </c>
      <c r="F2216" s="66" t="s">
        <v>8639</v>
      </c>
      <c r="G2216" s="66">
        <v>322.0</v>
      </c>
      <c r="H2216" s="66">
        <v>2.0051024E7</v>
      </c>
      <c r="I2216" s="66">
        <v>0.0</v>
      </c>
      <c r="J2216" s="66">
        <v>3.0</v>
      </c>
      <c r="K2216" s="67"/>
      <c r="L2216" s="67"/>
      <c r="M2216" s="66" t="s">
        <v>121</v>
      </c>
      <c r="N2216" s="66">
        <v>235959.0</v>
      </c>
      <c r="O2216" s="66">
        <v>2.0051024E7</v>
      </c>
      <c r="P2216" s="66"/>
      <c r="Q2216" s="66">
        <v>17.0</v>
      </c>
      <c r="R2216" s="66">
        <v>2.0051024E7</v>
      </c>
      <c r="S2216" s="69">
        <v>1.0</v>
      </c>
      <c r="T2216" s="69">
        <v>1.0</v>
      </c>
      <c r="U2216" s="71" t="s">
        <v>2608</v>
      </c>
      <c r="V2216" s="71" t="s">
        <v>2609</v>
      </c>
      <c r="W2216" s="71" t="s">
        <v>49</v>
      </c>
      <c r="X2216" s="72"/>
      <c r="Y2216" s="66" t="s">
        <v>18</v>
      </c>
    </row>
    <row r="2217">
      <c r="A2217" s="66" t="s">
        <v>79</v>
      </c>
      <c r="B2217" s="66">
        <v>8968050.0</v>
      </c>
      <c r="C2217" s="66" t="s">
        <v>8640</v>
      </c>
      <c r="D2217" s="66" t="s">
        <v>112</v>
      </c>
      <c r="E2217" s="66" t="s">
        <v>8641</v>
      </c>
      <c r="F2217" s="66" t="s">
        <v>8642</v>
      </c>
      <c r="G2217" s="66">
        <v>352.0</v>
      </c>
      <c r="H2217" s="66">
        <v>2.0051024E7</v>
      </c>
      <c r="I2217" s="66">
        <v>0.0</v>
      </c>
      <c r="J2217" s="66">
        <v>6.0</v>
      </c>
      <c r="K2217" s="67"/>
      <c r="L2217" s="67"/>
      <c r="M2217" s="68" t="s">
        <v>8643</v>
      </c>
      <c r="N2217" s="66">
        <v>235959.0</v>
      </c>
      <c r="O2217" s="66">
        <v>2.0051024E7</v>
      </c>
      <c r="P2217" s="66"/>
      <c r="Q2217" s="66">
        <v>17.0</v>
      </c>
      <c r="R2217" s="66">
        <v>2.0051024E7</v>
      </c>
      <c r="S2217" s="70">
        <v>1.0</v>
      </c>
      <c r="T2217" s="70">
        <v>0.0</v>
      </c>
      <c r="U2217" s="71" t="s">
        <v>2608</v>
      </c>
      <c r="V2217" s="71" t="s">
        <v>2609</v>
      </c>
      <c r="W2217" s="71" t="s">
        <v>49</v>
      </c>
      <c r="X2217" s="72"/>
      <c r="Y2217" s="65" t="s">
        <v>12</v>
      </c>
    </row>
    <row r="2218">
      <c r="A2218" s="66" t="s">
        <v>79</v>
      </c>
      <c r="B2218" s="66">
        <v>9.3190506E7</v>
      </c>
      <c r="C2218" s="66" t="s">
        <v>8644</v>
      </c>
      <c r="D2218" s="66" t="s">
        <v>112</v>
      </c>
      <c r="E2218" s="66" t="s">
        <v>8645</v>
      </c>
      <c r="F2218" s="66" t="s">
        <v>8646</v>
      </c>
      <c r="G2218" s="66">
        <v>194.0</v>
      </c>
      <c r="H2218" s="66">
        <v>2.0150608E7</v>
      </c>
      <c r="I2218" s="66">
        <v>0.0</v>
      </c>
      <c r="J2218" s="66">
        <v>6.0</v>
      </c>
      <c r="K2218" s="67"/>
      <c r="L2218" s="67"/>
      <c r="M2218" s="68" t="s">
        <v>8647</v>
      </c>
      <c r="N2218" s="66">
        <v>235959.0</v>
      </c>
      <c r="O2218" s="66">
        <v>2.0150608E7</v>
      </c>
      <c r="P2218" s="66" t="s">
        <v>187</v>
      </c>
      <c r="Q2218" s="66">
        <v>10.0</v>
      </c>
      <c r="R2218" s="66">
        <v>2.0150608E7</v>
      </c>
      <c r="S2218" s="70">
        <v>1.0</v>
      </c>
      <c r="T2218" s="70">
        <v>0.0</v>
      </c>
      <c r="U2218" s="71" t="s">
        <v>2608</v>
      </c>
      <c r="V2218" s="71" t="s">
        <v>2609</v>
      </c>
      <c r="W2218" s="71" t="s">
        <v>49</v>
      </c>
      <c r="X2218" s="72"/>
      <c r="Y2218" s="65" t="s">
        <v>12</v>
      </c>
    </row>
    <row r="2219">
      <c r="A2219" s="68" t="s">
        <v>24</v>
      </c>
      <c r="B2219" s="66">
        <v>5.3027283E7</v>
      </c>
      <c r="C2219" s="66" t="s">
        <v>8648</v>
      </c>
      <c r="D2219" s="66" t="s">
        <v>164</v>
      </c>
      <c r="E2219" s="66" t="s">
        <v>8649</v>
      </c>
      <c r="F2219" s="66" t="s">
        <v>8650</v>
      </c>
      <c r="G2219" s="66">
        <v>104.0</v>
      </c>
      <c r="H2219" s="66">
        <v>2.0180108E7</v>
      </c>
      <c r="I2219" s="66">
        <v>0.0</v>
      </c>
      <c r="J2219" s="66">
        <v>6.0</v>
      </c>
      <c r="K2219" s="67"/>
      <c r="L2219" s="67"/>
      <c r="M2219" s="68" t="s">
        <v>8651</v>
      </c>
      <c r="N2219" s="66">
        <v>235959.0</v>
      </c>
      <c r="O2219" s="66">
        <v>2.0180108E7</v>
      </c>
      <c r="P2219" s="66" t="s">
        <v>328</v>
      </c>
      <c r="Q2219" s="66">
        <v>7.0</v>
      </c>
      <c r="R2219" s="66">
        <v>2.0180108E7</v>
      </c>
      <c r="S2219" s="69">
        <v>1.0</v>
      </c>
      <c r="T2219" s="69">
        <v>1.0</v>
      </c>
      <c r="U2219" s="71" t="s">
        <v>2608</v>
      </c>
      <c r="V2219" s="71" t="s">
        <v>2609</v>
      </c>
      <c r="W2219" s="71" t="s">
        <v>49</v>
      </c>
      <c r="X2219" s="72"/>
      <c r="Y2219" s="66" t="s">
        <v>18</v>
      </c>
    </row>
    <row r="2220">
      <c r="A2220" s="65" t="s">
        <v>60</v>
      </c>
      <c r="B2220" s="66">
        <v>1425241.0</v>
      </c>
      <c r="C2220" s="65" t="s">
        <v>8652</v>
      </c>
      <c r="D2220" s="65" t="s">
        <v>164</v>
      </c>
      <c r="E2220" s="65" t="s">
        <v>8653</v>
      </c>
      <c r="F2220" s="66" t="s">
        <v>8654</v>
      </c>
      <c r="G2220" s="66">
        <v>1223.0</v>
      </c>
      <c r="H2220" s="66">
        <v>1.9991106E7</v>
      </c>
      <c r="I2220" s="66">
        <v>0.0</v>
      </c>
      <c r="J2220" s="66">
        <v>1.0</v>
      </c>
      <c r="K2220" s="67"/>
      <c r="L2220" s="67"/>
      <c r="M2220" s="68" t="s">
        <v>8655</v>
      </c>
      <c r="N2220" s="66">
        <v>235959.0</v>
      </c>
      <c r="O2220" s="66">
        <v>1.9991106E7</v>
      </c>
      <c r="P2220" s="66"/>
      <c r="Q2220" s="66">
        <v>60.0</v>
      </c>
      <c r="R2220" s="66">
        <v>1.9991106E7</v>
      </c>
      <c r="S2220" s="69">
        <v>1.0</v>
      </c>
      <c r="T2220" s="69">
        <v>1.0</v>
      </c>
      <c r="U2220" s="71" t="s">
        <v>2608</v>
      </c>
      <c r="V2220" s="71" t="s">
        <v>2609</v>
      </c>
      <c r="W2220" s="71" t="s">
        <v>49</v>
      </c>
      <c r="X2220" s="72"/>
      <c r="Y2220" s="66" t="s">
        <v>18</v>
      </c>
    </row>
    <row r="2221">
      <c r="A2221" s="66" t="s">
        <v>60</v>
      </c>
      <c r="B2221" s="66">
        <v>1.26201201E8</v>
      </c>
      <c r="C2221" s="66" t="s">
        <v>8656</v>
      </c>
      <c r="D2221" s="66" t="s">
        <v>112</v>
      </c>
      <c r="E2221" s="66" t="s">
        <v>8657</v>
      </c>
      <c r="F2221" s="66" t="s">
        <v>8658</v>
      </c>
      <c r="G2221" s="66">
        <v>285.0</v>
      </c>
      <c r="H2221" s="66">
        <v>2.0040209E7</v>
      </c>
      <c r="I2221" s="66">
        <v>0.0</v>
      </c>
      <c r="J2221" s="66">
        <v>1.0</v>
      </c>
      <c r="K2221" s="67"/>
      <c r="L2221" s="67"/>
      <c r="M2221" s="68" t="s">
        <v>8659</v>
      </c>
      <c r="N2221" s="66">
        <v>235959.0</v>
      </c>
      <c r="O2221" s="66">
        <v>2.0040209E7</v>
      </c>
      <c r="P2221" s="67"/>
      <c r="Q2221" s="66">
        <v>15.0</v>
      </c>
      <c r="R2221" s="66">
        <v>2.0040209E7</v>
      </c>
      <c r="S2221" s="70">
        <v>1.0</v>
      </c>
      <c r="T2221" s="70">
        <v>0.0</v>
      </c>
      <c r="U2221" s="71" t="s">
        <v>2608</v>
      </c>
      <c r="V2221" s="71" t="s">
        <v>2609</v>
      </c>
      <c r="W2221" s="71" t="s">
        <v>49</v>
      </c>
      <c r="X2221" s="72"/>
      <c r="Y2221" s="65" t="s">
        <v>12</v>
      </c>
    </row>
    <row r="2222">
      <c r="A2222" s="65" t="s">
        <v>60</v>
      </c>
      <c r="B2222" s="66">
        <v>3.68123512E8</v>
      </c>
      <c r="C2222" s="65" t="s">
        <v>8660</v>
      </c>
      <c r="D2222" s="65" t="s">
        <v>164</v>
      </c>
      <c r="E2222" s="65" t="s">
        <v>8661</v>
      </c>
      <c r="F2222" s="66" t="s">
        <v>8662</v>
      </c>
      <c r="G2222" s="66">
        <v>1333.0</v>
      </c>
      <c r="H2222" s="66">
        <v>2.014113E7</v>
      </c>
      <c r="I2222" s="66">
        <v>0.0</v>
      </c>
      <c r="J2222" s="66">
        <v>1.0</v>
      </c>
      <c r="K2222" s="67"/>
      <c r="L2222" s="67"/>
      <c r="M2222" s="68" t="s">
        <v>8663</v>
      </c>
      <c r="N2222" s="66">
        <v>235959.0</v>
      </c>
      <c r="O2222" s="66">
        <v>2.014113E7</v>
      </c>
      <c r="P2222" s="66"/>
      <c r="Q2222" s="66">
        <v>90.0</v>
      </c>
      <c r="R2222" s="66">
        <v>2.014113E7</v>
      </c>
      <c r="S2222" s="69">
        <v>1.0</v>
      </c>
      <c r="T2222" s="69">
        <v>1.0</v>
      </c>
      <c r="U2222" s="71" t="s">
        <v>2608</v>
      </c>
      <c r="V2222" s="71" t="s">
        <v>2609</v>
      </c>
      <c r="W2222" s="71" t="s">
        <v>49</v>
      </c>
      <c r="X2222" s="72"/>
      <c r="Y2222" s="66" t="s">
        <v>18</v>
      </c>
    </row>
    <row r="2223">
      <c r="A2223" s="66" t="s">
        <v>60</v>
      </c>
      <c r="B2223" s="66">
        <v>4.29940486E8</v>
      </c>
      <c r="C2223" s="66" t="s">
        <v>8664</v>
      </c>
      <c r="D2223" s="66" t="s">
        <v>112</v>
      </c>
      <c r="E2223" s="66" t="s">
        <v>8665</v>
      </c>
      <c r="F2223" s="66" t="s">
        <v>8666</v>
      </c>
      <c r="G2223" s="66">
        <v>832.0</v>
      </c>
      <c r="H2223" s="66">
        <v>2.0180526E7</v>
      </c>
      <c r="I2223" s="66">
        <v>0.0</v>
      </c>
      <c r="J2223" s="66">
        <v>2.0</v>
      </c>
      <c r="K2223" s="67"/>
      <c r="L2223" s="67"/>
      <c r="M2223" s="68" t="s">
        <v>8667</v>
      </c>
      <c r="N2223" s="66">
        <v>235959.0</v>
      </c>
      <c r="O2223" s="66">
        <v>2.0180526E7</v>
      </c>
      <c r="P2223" s="67"/>
      <c r="Q2223" s="66">
        <v>49.0</v>
      </c>
      <c r="R2223" s="66">
        <v>2.0180526E7</v>
      </c>
      <c r="S2223" s="70">
        <v>1.0</v>
      </c>
      <c r="T2223" s="70">
        <v>0.0</v>
      </c>
      <c r="U2223" s="71" t="s">
        <v>2608</v>
      </c>
      <c r="V2223" s="71" t="s">
        <v>2609</v>
      </c>
      <c r="W2223" s="71" t="s">
        <v>49</v>
      </c>
      <c r="X2223" s="72"/>
      <c r="Y2223" s="65" t="s">
        <v>12</v>
      </c>
    </row>
    <row r="2224">
      <c r="A2224" s="68" t="s">
        <v>24</v>
      </c>
      <c r="B2224" s="66">
        <v>5.6217595E7</v>
      </c>
      <c r="C2224" s="66" t="s">
        <v>8668</v>
      </c>
      <c r="D2224" s="66" t="s">
        <v>112</v>
      </c>
      <c r="E2224" s="66" t="s">
        <v>8669</v>
      </c>
      <c r="F2224" s="66" t="s">
        <v>8670</v>
      </c>
      <c r="G2224" s="66">
        <v>2935.0</v>
      </c>
      <c r="H2224" s="66">
        <v>2.0180706E7</v>
      </c>
      <c r="I2224" s="66">
        <v>0.0</v>
      </c>
      <c r="J2224" s="66">
        <v>58.0</v>
      </c>
      <c r="K2224" s="67"/>
      <c r="L2224" s="67"/>
      <c r="M2224" s="68" t="s">
        <v>8671</v>
      </c>
      <c r="N2224" s="66">
        <v>235959.0</v>
      </c>
      <c r="O2224" s="66">
        <v>2.0180706E7</v>
      </c>
      <c r="P2224" s="66" t="s">
        <v>8672</v>
      </c>
      <c r="Q2224" s="66">
        <v>164.0</v>
      </c>
      <c r="R2224" s="66">
        <v>2.0180706E7</v>
      </c>
      <c r="S2224" s="70">
        <v>1.0</v>
      </c>
      <c r="T2224" s="70">
        <v>0.0</v>
      </c>
      <c r="U2224" s="71" t="s">
        <v>2608</v>
      </c>
      <c r="V2224" s="71" t="s">
        <v>2609</v>
      </c>
      <c r="W2224" s="71" t="s">
        <v>49</v>
      </c>
      <c r="X2224" s="72"/>
      <c r="Y2224" s="65" t="s">
        <v>12</v>
      </c>
    </row>
    <row r="2225">
      <c r="A2225" s="66" t="s">
        <v>58</v>
      </c>
      <c r="B2225" s="66">
        <v>989178.0</v>
      </c>
      <c r="C2225" s="66" t="s">
        <v>8673</v>
      </c>
      <c r="D2225" s="66" t="s">
        <v>413</v>
      </c>
      <c r="E2225" s="66" t="s">
        <v>8674</v>
      </c>
      <c r="F2225" s="66" t="s">
        <v>8675</v>
      </c>
      <c r="G2225" s="66">
        <v>886.0</v>
      </c>
      <c r="H2225" s="66">
        <v>2.0181129E7</v>
      </c>
      <c r="I2225" s="66">
        <v>0.0</v>
      </c>
      <c r="J2225" s="66">
        <v>16.0</v>
      </c>
      <c r="K2225" s="67"/>
      <c r="L2225" s="67"/>
      <c r="M2225" s="68" t="s">
        <v>8676</v>
      </c>
      <c r="N2225" s="66">
        <v>235959.0</v>
      </c>
      <c r="O2225" s="66">
        <v>2.0181129E7</v>
      </c>
      <c r="P2225" s="66" t="s">
        <v>6764</v>
      </c>
      <c r="Q2225" s="66">
        <v>46.0</v>
      </c>
      <c r="R2225" s="66">
        <v>2.0181129E7</v>
      </c>
      <c r="S2225" s="70">
        <v>1.0</v>
      </c>
      <c r="T2225" s="70">
        <v>0.0</v>
      </c>
      <c r="U2225" s="71" t="s">
        <v>2608</v>
      </c>
      <c r="V2225" s="71" t="s">
        <v>2609</v>
      </c>
      <c r="W2225" s="71" t="s">
        <v>51</v>
      </c>
      <c r="X2225" s="72"/>
      <c r="Y2225" s="66" t="s">
        <v>16</v>
      </c>
    </row>
    <row r="2226">
      <c r="A2226" s="65" t="s">
        <v>79</v>
      </c>
      <c r="B2226" s="66">
        <v>2.9311133E7</v>
      </c>
      <c r="C2226" s="65" t="s">
        <v>8677</v>
      </c>
      <c r="D2226" s="65" t="s">
        <v>112</v>
      </c>
      <c r="E2226" s="65" t="s">
        <v>8678</v>
      </c>
      <c r="F2226" s="66" t="s">
        <v>8679</v>
      </c>
      <c r="G2226" s="66">
        <v>94.0</v>
      </c>
      <c r="H2226" s="66">
        <v>2.009032E7</v>
      </c>
      <c r="I2226" s="66">
        <v>0.0</v>
      </c>
      <c r="J2226" s="66">
        <v>2.0</v>
      </c>
      <c r="K2226" s="67"/>
      <c r="L2226" s="67"/>
      <c r="M2226" s="68" t="s">
        <v>8680</v>
      </c>
      <c r="N2226" s="66">
        <v>235959.0</v>
      </c>
      <c r="O2226" s="66">
        <v>2.009032E7</v>
      </c>
      <c r="P2226" s="66"/>
      <c r="Q2226" s="66">
        <v>5.0</v>
      </c>
      <c r="R2226" s="66">
        <v>2.009032E7</v>
      </c>
      <c r="S2226" s="70">
        <v>1.0</v>
      </c>
      <c r="T2226" s="70">
        <v>0.0</v>
      </c>
      <c r="U2226" s="71" t="s">
        <v>2608</v>
      </c>
      <c r="V2226" s="71" t="s">
        <v>2609</v>
      </c>
      <c r="W2226" s="71" t="s">
        <v>49</v>
      </c>
      <c r="X2226" s="72"/>
      <c r="Y2226" s="65" t="s">
        <v>12</v>
      </c>
    </row>
    <row r="2227">
      <c r="A2227" s="66" t="s">
        <v>60</v>
      </c>
      <c r="B2227" s="66">
        <v>1.99283793E8</v>
      </c>
      <c r="C2227" s="66" t="s">
        <v>8681</v>
      </c>
      <c r="D2227" s="66" t="s">
        <v>112</v>
      </c>
      <c r="E2227" s="66" t="s">
        <v>8682</v>
      </c>
      <c r="F2227" s="66" t="s">
        <v>8683</v>
      </c>
      <c r="G2227" s="66">
        <v>602.0</v>
      </c>
      <c r="H2227" s="66">
        <v>2.0061031E7</v>
      </c>
      <c r="I2227" s="66">
        <v>0.0</v>
      </c>
      <c r="J2227" s="66">
        <v>2.0</v>
      </c>
      <c r="K2227" s="67"/>
      <c r="L2227" s="67"/>
      <c r="M2227" s="68" t="s">
        <v>8684</v>
      </c>
      <c r="N2227" s="66">
        <v>235959.0</v>
      </c>
      <c r="O2227" s="66">
        <v>2.0061031E7</v>
      </c>
      <c r="P2227" s="67"/>
      <c r="Q2227" s="66">
        <v>31.0</v>
      </c>
      <c r="R2227" s="66">
        <v>2.0061031E7</v>
      </c>
      <c r="S2227" s="70">
        <v>1.0</v>
      </c>
      <c r="T2227" s="70">
        <v>0.0</v>
      </c>
      <c r="U2227" s="71" t="s">
        <v>2608</v>
      </c>
      <c r="V2227" s="71" t="s">
        <v>2609</v>
      </c>
      <c r="W2227" s="71" t="s">
        <v>49</v>
      </c>
      <c r="X2227" s="72"/>
      <c r="Y2227" s="65" t="s">
        <v>12</v>
      </c>
    </row>
    <row r="2228">
      <c r="A2228" s="68" t="s">
        <v>59</v>
      </c>
      <c r="B2228" s="66">
        <v>1.85844069E8</v>
      </c>
      <c r="C2228" s="66" t="s">
        <v>8685</v>
      </c>
      <c r="D2228" s="66" t="s">
        <v>112</v>
      </c>
      <c r="E2228" s="66" t="s">
        <v>8686</v>
      </c>
      <c r="F2228" s="66" t="s">
        <v>8687</v>
      </c>
      <c r="G2228" s="66">
        <v>178.0</v>
      </c>
      <c r="H2228" s="66">
        <v>2.0170815E7</v>
      </c>
      <c r="I2228" s="66">
        <v>0.0</v>
      </c>
      <c r="J2228" s="66">
        <v>5.0</v>
      </c>
      <c r="K2228" s="67"/>
      <c r="L2228" s="67"/>
      <c r="M2228" s="68" t="s">
        <v>8688</v>
      </c>
      <c r="N2228" s="66">
        <v>235959.0</v>
      </c>
      <c r="O2228" s="66">
        <v>2.0170815E7</v>
      </c>
      <c r="P2228" s="67"/>
      <c r="Q2228" s="66">
        <v>9.0</v>
      </c>
      <c r="R2228" s="66">
        <v>2.0170815E7</v>
      </c>
      <c r="S2228" s="76">
        <v>1.0</v>
      </c>
      <c r="T2228" s="70">
        <v>0.0</v>
      </c>
      <c r="U2228" s="71" t="s">
        <v>2608</v>
      </c>
      <c r="V2228" s="71" t="s">
        <v>2609</v>
      </c>
      <c r="W2228" s="71" t="s">
        <v>49</v>
      </c>
      <c r="X2228" s="71"/>
      <c r="Y2228" s="65" t="s">
        <v>12</v>
      </c>
    </row>
    <row r="2229">
      <c r="A2229" s="68" t="s">
        <v>59</v>
      </c>
      <c r="B2229" s="66">
        <v>1.85239851E8</v>
      </c>
      <c r="C2229" s="66" t="s">
        <v>8689</v>
      </c>
      <c r="D2229" s="66" t="s">
        <v>112</v>
      </c>
      <c r="E2229" s="66" t="s">
        <v>8690</v>
      </c>
      <c r="F2229" s="66" t="s">
        <v>8691</v>
      </c>
      <c r="G2229" s="66">
        <v>158.0</v>
      </c>
      <c r="H2229" s="66">
        <v>2.0170815E7</v>
      </c>
      <c r="I2229" s="66">
        <v>0.0</v>
      </c>
      <c r="J2229" s="66">
        <v>3.0</v>
      </c>
      <c r="K2229" s="67"/>
      <c r="L2229" s="67"/>
      <c r="M2229" s="68" t="s">
        <v>8692</v>
      </c>
      <c r="N2229" s="66">
        <v>235959.0</v>
      </c>
      <c r="O2229" s="66">
        <v>2.0170815E7</v>
      </c>
      <c r="P2229" s="67"/>
      <c r="Q2229" s="66">
        <v>7.0</v>
      </c>
      <c r="R2229" s="66">
        <v>2.0170815E7</v>
      </c>
      <c r="S2229" s="70">
        <v>1.0</v>
      </c>
      <c r="T2229" s="70">
        <v>0.0</v>
      </c>
      <c r="U2229" s="71" t="s">
        <v>2608</v>
      </c>
      <c r="V2229" s="71" t="s">
        <v>2609</v>
      </c>
      <c r="W2229" s="71" t="s">
        <v>49</v>
      </c>
      <c r="X2229" s="72"/>
      <c r="Y2229" s="65" t="s">
        <v>12</v>
      </c>
    </row>
    <row r="2230">
      <c r="A2230" s="65" t="s">
        <v>68</v>
      </c>
      <c r="B2230" s="66">
        <v>1.6479762E7</v>
      </c>
      <c r="C2230" s="65" t="s">
        <v>8693</v>
      </c>
      <c r="D2230" s="65" t="s">
        <v>112</v>
      </c>
      <c r="E2230" s="65" t="s">
        <v>8694</v>
      </c>
      <c r="F2230" s="66" t="s">
        <v>8695</v>
      </c>
      <c r="G2230" s="66">
        <v>153.0</v>
      </c>
      <c r="H2230" s="66">
        <v>2.0170815E7</v>
      </c>
      <c r="I2230" s="66">
        <v>0.0</v>
      </c>
      <c r="J2230" s="66">
        <v>1.0</v>
      </c>
      <c r="K2230" s="67"/>
      <c r="L2230" s="67"/>
      <c r="M2230" s="68" t="s">
        <v>8696</v>
      </c>
      <c r="N2230" s="66">
        <v>235959.0</v>
      </c>
      <c r="O2230" s="66">
        <v>2.0170815E7</v>
      </c>
      <c r="P2230" s="66"/>
      <c r="Q2230" s="66">
        <v>7.0</v>
      </c>
      <c r="R2230" s="66">
        <v>2.0170815E7</v>
      </c>
      <c r="S2230" s="70">
        <v>1.0</v>
      </c>
      <c r="T2230" s="70">
        <v>0.0</v>
      </c>
      <c r="U2230" s="71" t="s">
        <v>2608</v>
      </c>
      <c r="V2230" s="71" t="s">
        <v>2609</v>
      </c>
      <c r="W2230" s="71" t="s">
        <v>49</v>
      </c>
      <c r="X2230" s="72"/>
      <c r="Y2230" s="65" t="s">
        <v>12</v>
      </c>
    </row>
    <row r="2231">
      <c r="A2231" s="66" t="s">
        <v>60</v>
      </c>
      <c r="B2231" s="66">
        <v>4.0530799E8</v>
      </c>
      <c r="C2231" s="66" t="s">
        <v>8697</v>
      </c>
      <c r="D2231" s="66" t="s">
        <v>423</v>
      </c>
      <c r="E2231" s="66" t="s">
        <v>8698</v>
      </c>
      <c r="F2231" s="66" t="s">
        <v>896</v>
      </c>
      <c r="G2231" s="66">
        <v>929.0</v>
      </c>
      <c r="H2231" s="66">
        <v>2.0161202E7</v>
      </c>
      <c r="I2231" s="66">
        <v>0.0</v>
      </c>
      <c r="J2231" s="66">
        <v>1.0</v>
      </c>
      <c r="K2231" s="67"/>
      <c r="L2231" s="67"/>
      <c r="M2231" s="68" t="s">
        <v>8699</v>
      </c>
      <c r="N2231" s="66">
        <v>235959.0</v>
      </c>
      <c r="O2231" s="66">
        <v>2.0161202E7</v>
      </c>
      <c r="P2231" s="67"/>
      <c r="Q2231" s="66">
        <v>46.0</v>
      </c>
      <c r="R2231" s="66">
        <v>2.0161202E7</v>
      </c>
      <c r="S2231" s="70">
        <v>1.0</v>
      </c>
      <c r="T2231" s="70">
        <v>0.0</v>
      </c>
      <c r="U2231" s="71" t="s">
        <v>2608</v>
      </c>
      <c r="V2231" s="71" t="s">
        <v>2609</v>
      </c>
      <c r="W2231" s="71" t="s">
        <v>51</v>
      </c>
      <c r="X2231" s="72"/>
      <c r="Y2231" s="66" t="s">
        <v>16</v>
      </c>
    </row>
    <row r="2232">
      <c r="A2232" s="65" t="s">
        <v>69</v>
      </c>
      <c r="B2232" s="66">
        <v>6182568.0</v>
      </c>
      <c r="C2232" s="65" t="s">
        <v>8700</v>
      </c>
      <c r="D2232" s="65" t="s">
        <v>112</v>
      </c>
      <c r="E2232" s="65" t="s">
        <v>8701</v>
      </c>
      <c r="F2232" s="66" t="s">
        <v>8702</v>
      </c>
      <c r="G2232" s="66">
        <v>3768.0</v>
      </c>
      <c r="H2232" s="66">
        <v>2.017092E7</v>
      </c>
      <c r="I2232" s="66">
        <v>0.0</v>
      </c>
      <c r="J2232" s="66">
        <v>32.0</v>
      </c>
      <c r="K2232" s="67"/>
      <c r="L2232" s="67"/>
      <c r="M2232" s="68" t="s">
        <v>8703</v>
      </c>
      <c r="N2232" s="66">
        <v>235959.0</v>
      </c>
      <c r="O2232" s="66">
        <v>2.017092E7</v>
      </c>
      <c r="P2232" s="66" t="s">
        <v>239</v>
      </c>
      <c r="Q2232" s="66">
        <v>231.0</v>
      </c>
      <c r="R2232" s="66">
        <v>2.017092E7</v>
      </c>
      <c r="S2232" s="70">
        <v>1.0</v>
      </c>
      <c r="T2232" s="70">
        <v>0.0</v>
      </c>
      <c r="U2232" s="71" t="s">
        <v>2608</v>
      </c>
      <c r="V2232" s="71" t="s">
        <v>2609</v>
      </c>
      <c r="W2232" s="71" t="s">
        <v>49</v>
      </c>
      <c r="X2232" s="72"/>
      <c r="Y2232" s="65" t="s">
        <v>12</v>
      </c>
    </row>
    <row r="2233">
      <c r="A2233" s="73" t="s">
        <v>79</v>
      </c>
      <c r="B2233" s="66">
        <v>7.6438042E7</v>
      </c>
      <c r="C2233" s="65" t="s">
        <v>8704</v>
      </c>
      <c r="D2233" s="65" t="s">
        <v>112</v>
      </c>
      <c r="E2233" s="65" t="s">
        <v>8705</v>
      </c>
      <c r="F2233" s="66" t="s">
        <v>8706</v>
      </c>
      <c r="G2233" s="66">
        <v>767.0</v>
      </c>
      <c r="H2233" s="66">
        <v>2.0140324E7</v>
      </c>
      <c r="I2233" s="66">
        <v>0.0</v>
      </c>
      <c r="J2233" s="66">
        <v>20.0</v>
      </c>
      <c r="K2233" s="67"/>
      <c r="L2233" s="67"/>
      <c r="M2233" s="68" t="s">
        <v>8707</v>
      </c>
      <c r="N2233" s="66">
        <v>235959.0</v>
      </c>
      <c r="O2233" s="66">
        <v>2.0140324E7</v>
      </c>
      <c r="P2233" s="66" t="s">
        <v>187</v>
      </c>
      <c r="Q2233" s="66">
        <v>48.0</v>
      </c>
      <c r="R2233" s="66">
        <v>2.0140324E7</v>
      </c>
      <c r="S2233" s="70">
        <v>1.0</v>
      </c>
      <c r="T2233" s="70">
        <v>0.0</v>
      </c>
      <c r="U2233" s="71" t="s">
        <v>2608</v>
      </c>
      <c r="V2233" s="71" t="s">
        <v>2609</v>
      </c>
      <c r="W2233" s="71" t="s">
        <v>49</v>
      </c>
      <c r="X2233" s="65"/>
      <c r="Y2233" s="65" t="s">
        <v>12</v>
      </c>
    </row>
    <row r="2234">
      <c r="A2234" s="73" t="s">
        <v>59</v>
      </c>
      <c r="B2234" s="66">
        <v>1.88058595E8</v>
      </c>
      <c r="C2234" s="65" t="s">
        <v>8708</v>
      </c>
      <c r="D2234" s="65" t="s">
        <v>423</v>
      </c>
      <c r="E2234" s="65" t="s">
        <v>8709</v>
      </c>
      <c r="F2234" s="66" t="s">
        <v>8710</v>
      </c>
      <c r="G2234" s="66">
        <v>154.0</v>
      </c>
      <c r="H2234" s="66">
        <v>2.0171011E7</v>
      </c>
      <c r="I2234" s="66">
        <v>0.0</v>
      </c>
      <c r="J2234" s="66">
        <v>4.0</v>
      </c>
      <c r="K2234" s="67"/>
      <c r="L2234" s="67"/>
      <c r="M2234" s="68" t="s">
        <v>8711</v>
      </c>
      <c r="N2234" s="66">
        <v>235959.0</v>
      </c>
      <c r="O2234" s="66">
        <v>2.0171011E7</v>
      </c>
      <c r="P2234" s="66"/>
      <c r="Q2234" s="66">
        <v>7.0</v>
      </c>
      <c r="R2234" s="66">
        <v>2.0171011E7</v>
      </c>
      <c r="S2234" s="70">
        <v>1.0</v>
      </c>
      <c r="T2234" s="70">
        <v>0.0</v>
      </c>
      <c r="U2234" s="71" t="s">
        <v>2608</v>
      </c>
      <c r="V2234" s="71" t="s">
        <v>2609</v>
      </c>
      <c r="W2234" s="71" t="s">
        <v>51</v>
      </c>
      <c r="X2234" s="72"/>
      <c r="Y2234" s="66" t="s">
        <v>16</v>
      </c>
    </row>
    <row r="2235">
      <c r="A2235" s="68" t="s">
        <v>11</v>
      </c>
      <c r="B2235" s="66">
        <v>3346149.0</v>
      </c>
      <c r="C2235" s="66" t="s">
        <v>8712</v>
      </c>
      <c r="D2235" s="66" t="s">
        <v>579</v>
      </c>
      <c r="E2235" s="66" t="s">
        <v>8713</v>
      </c>
      <c r="F2235" s="66" t="s">
        <v>8714</v>
      </c>
      <c r="G2235" s="66">
        <v>133.0</v>
      </c>
      <c r="H2235" s="66">
        <v>2.0160204E7</v>
      </c>
      <c r="I2235" s="66">
        <v>0.0</v>
      </c>
      <c r="J2235" s="66">
        <v>5.0</v>
      </c>
      <c r="K2235" s="67"/>
      <c r="L2235" s="67"/>
      <c r="M2235" s="68" t="s">
        <v>8715</v>
      </c>
      <c r="N2235" s="66">
        <v>235959.0</v>
      </c>
      <c r="O2235" s="66">
        <v>2.0160204E7</v>
      </c>
      <c r="P2235" s="66" t="s">
        <v>7704</v>
      </c>
      <c r="Q2235" s="66">
        <v>5.0</v>
      </c>
      <c r="R2235" s="66">
        <v>2.0160204E7</v>
      </c>
      <c r="S2235" s="69">
        <v>1.0</v>
      </c>
      <c r="T2235" s="69">
        <v>1.0</v>
      </c>
      <c r="U2235" s="71" t="s">
        <v>2608</v>
      </c>
      <c r="V2235" s="71" t="s">
        <v>2609</v>
      </c>
      <c r="W2235" s="71" t="s">
        <v>51</v>
      </c>
      <c r="X2235" s="72"/>
      <c r="Y2235" s="65" t="s">
        <v>22</v>
      </c>
    </row>
    <row r="2236">
      <c r="A2236" s="68" t="s">
        <v>24</v>
      </c>
      <c r="B2236" s="66">
        <v>5.9476694E7</v>
      </c>
      <c r="C2236" s="66" t="s">
        <v>8716</v>
      </c>
      <c r="D2236" s="66" t="s">
        <v>423</v>
      </c>
      <c r="E2236" s="66" t="s">
        <v>8717</v>
      </c>
      <c r="F2236" s="66" t="s">
        <v>8718</v>
      </c>
      <c r="G2236" s="66">
        <v>882.0</v>
      </c>
      <c r="H2236" s="66">
        <v>2.0181127E7</v>
      </c>
      <c r="I2236" s="66">
        <v>0.0</v>
      </c>
      <c r="J2236" s="66">
        <v>25.0</v>
      </c>
      <c r="K2236" s="67"/>
      <c r="L2236" s="67"/>
      <c r="M2236" s="68" t="s">
        <v>8719</v>
      </c>
      <c r="N2236" s="66">
        <v>235959.0</v>
      </c>
      <c r="O2236" s="66">
        <v>2.0181127E7</v>
      </c>
      <c r="P2236" s="66" t="s">
        <v>8720</v>
      </c>
      <c r="Q2236" s="66">
        <v>70.0</v>
      </c>
      <c r="R2236" s="66">
        <v>2.0181127E7</v>
      </c>
      <c r="S2236" s="70">
        <v>1.0</v>
      </c>
      <c r="T2236" s="70">
        <v>0.0</v>
      </c>
      <c r="U2236" s="71" t="s">
        <v>2608</v>
      </c>
      <c r="V2236" s="71" t="s">
        <v>2609</v>
      </c>
      <c r="W2236" s="71" t="s">
        <v>51</v>
      </c>
      <c r="X2236" s="72"/>
      <c r="Y2236" s="66" t="s">
        <v>16</v>
      </c>
    </row>
    <row r="2237">
      <c r="A2237" s="68" t="s">
        <v>59</v>
      </c>
      <c r="B2237" s="66">
        <v>1.51785396E8</v>
      </c>
      <c r="C2237" s="66" t="s">
        <v>8721</v>
      </c>
      <c r="D2237" s="66" t="s">
        <v>112</v>
      </c>
      <c r="E2237" s="66" t="s">
        <v>8722</v>
      </c>
      <c r="F2237" s="66" t="s">
        <v>8100</v>
      </c>
      <c r="G2237" s="66">
        <v>224.0</v>
      </c>
      <c r="H2237" s="66">
        <v>2.0150305E7</v>
      </c>
      <c r="I2237" s="66">
        <v>0.0</v>
      </c>
      <c r="J2237" s="66">
        <v>1.0</v>
      </c>
      <c r="K2237" s="67"/>
      <c r="L2237" s="67"/>
      <c r="M2237" s="68" t="s">
        <v>8101</v>
      </c>
      <c r="N2237" s="66">
        <v>235959.0</v>
      </c>
      <c r="O2237" s="66">
        <v>2.0150305E7</v>
      </c>
      <c r="P2237" s="67"/>
      <c r="Q2237" s="66">
        <v>14.0</v>
      </c>
      <c r="R2237" s="66">
        <v>2.0150305E7</v>
      </c>
      <c r="S2237" s="70">
        <v>1.0</v>
      </c>
      <c r="T2237" s="70">
        <v>0.0</v>
      </c>
      <c r="U2237" s="71" t="s">
        <v>2608</v>
      </c>
      <c r="V2237" s="71" t="s">
        <v>2609</v>
      </c>
      <c r="W2237" s="71" t="s">
        <v>49</v>
      </c>
      <c r="X2237" s="72"/>
      <c r="Y2237" s="65" t="s">
        <v>12</v>
      </c>
    </row>
    <row r="2238">
      <c r="A2238" s="68" t="s">
        <v>11</v>
      </c>
      <c r="B2238" s="66">
        <v>4293002.0</v>
      </c>
      <c r="C2238" s="66" t="s">
        <v>8723</v>
      </c>
      <c r="D2238" s="66" t="s">
        <v>112</v>
      </c>
      <c r="E2238" s="66" t="s">
        <v>8724</v>
      </c>
      <c r="F2238" s="66" t="s">
        <v>8725</v>
      </c>
      <c r="G2238" s="66">
        <v>154.0</v>
      </c>
      <c r="H2238" s="66">
        <v>2.0161028E7</v>
      </c>
      <c r="I2238" s="66">
        <v>0.0</v>
      </c>
      <c r="J2238" s="66">
        <v>8.0</v>
      </c>
      <c r="K2238" s="67"/>
      <c r="L2238" s="67"/>
      <c r="M2238" s="68" t="s">
        <v>8726</v>
      </c>
      <c r="N2238" s="66">
        <v>235959.0</v>
      </c>
      <c r="O2238" s="66">
        <v>2.0161028E7</v>
      </c>
      <c r="P2238" s="66" t="s">
        <v>328</v>
      </c>
      <c r="Q2238" s="66">
        <v>10.0</v>
      </c>
      <c r="R2238" s="66">
        <v>2.0161028E7</v>
      </c>
      <c r="S2238" s="70">
        <v>1.0</v>
      </c>
      <c r="T2238" s="70">
        <v>0.0</v>
      </c>
      <c r="U2238" s="71" t="s">
        <v>2608</v>
      </c>
      <c r="V2238" s="71" t="s">
        <v>2609</v>
      </c>
      <c r="W2238" s="71" t="s">
        <v>49</v>
      </c>
      <c r="X2238" s="72"/>
      <c r="Y2238" s="65" t="s">
        <v>12</v>
      </c>
    </row>
    <row r="2239">
      <c r="A2239" s="66" t="s">
        <v>79</v>
      </c>
      <c r="B2239" s="66">
        <v>1.0646201E8</v>
      </c>
      <c r="C2239" s="66" t="s">
        <v>8727</v>
      </c>
      <c r="D2239" s="66" t="s">
        <v>112</v>
      </c>
      <c r="E2239" s="66" t="s">
        <v>8728</v>
      </c>
      <c r="F2239" s="66" t="s">
        <v>8729</v>
      </c>
      <c r="G2239" s="66">
        <v>806.0</v>
      </c>
      <c r="H2239" s="66">
        <v>2.016082E7</v>
      </c>
      <c r="I2239" s="66">
        <v>0.0</v>
      </c>
      <c r="J2239" s="66">
        <v>18.0</v>
      </c>
      <c r="K2239" s="67"/>
      <c r="L2239" s="67"/>
      <c r="M2239" s="68" t="s">
        <v>8730</v>
      </c>
      <c r="N2239" s="66">
        <v>235959.0</v>
      </c>
      <c r="O2239" s="66">
        <v>2.016082E7</v>
      </c>
      <c r="P2239" s="66" t="s">
        <v>292</v>
      </c>
      <c r="Q2239" s="66">
        <v>47.0</v>
      </c>
      <c r="R2239" s="66">
        <v>2.016082E7</v>
      </c>
      <c r="S2239" s="70">
        <v>1.0</v>
      </c>
      <c r="T2239" s="70">
        <v>0.0</v>
      </c>
      <c r="U2239" s="71" t="s">
        <v>2608</v>
      </c>
      <c r="V2239" s="71" t="s">
        <v>2609</v>
      </c>
      <c r="W2239" s="71" t="s">
        <v>49</v>
      </c>
      <c r="X2239" s="72"/>
      <c r="Y2239" s="65" t="s">
        <v>12</v>
      </c>
    </row>
    <row r="2240">
      <c r="A2240" s="66" t="s">
        <v>79</v>
      </c>
      <c r="B2240" s="66">
        <v>9.5883758E7</v>
      </c>
      <c r="C2240" s="66" t="s">
        <v>8731</v>
      </c>
      <c r="D2240" s="66" t="s">
        <v>112</v>
      </c>
      <c r="E2240" s="66" t="s">
        <v>8732</v>
      </c>
      <c r="F2240" s="66" t="s">
        <v>8733</v>
      </c>
      <c r="G2240" s="66">
        <v>412.0</v>
      </c>
      <c r="H2240" s="66">
        <v>2.0150909E7</v>
      </c>
      <c r="I2240" s="66">
        <v>0.0</v>
      </c>
      <c r="J2240" s="66">
        <v>4.0</v>
      </c>
      <c r="K2240" s="67"/>
      <c r="L2240" s="67"/>
      <c r="M2240" s="68" t="s">
        <v>8734</v>
      </c>
      <c r="N2240" s="66">
        <v>235959.0</v>
      </c>
      <c r="O2240" s="66">
        <v>2.0150909E7</v>
      </c>
      <c r="P2240" s="66" t="s">
        <v>8735</v>
      </c>
      <c r="Q2240" s="66">
        <v>14.0</v>
      </c>
      <c r="R2240" s="66">
        <v>2.0150909E7</v>
      </c>
      <c r="S2240" s="70">
        <v>1.0</v>
      </c>
      <c r="T2240" s="70">
        <v>0.0</v>
      </c>
      <c r="U2240" s="71" t="s">
        <v>2608</v>
      </c>
      <c r="V2240" s="71" t="s">
        <v>2609</v>
      </c>
      <c r="W2240" s="71" t="s">
        <v>49</v>
      </c>
      <c r="X2240" s="72"/>
      <c r="Y2240" s="65" t="s">
        <v>12</v>
      </c>
    </row>
    <row r="2241">
      <c r="A2241" s="66" t="s">
        <v>79</v>
      </c>
      <c r="B2241" s="66">
        <v>1.15370924E8</v>
      </c>
      <c r="C2241" s="66" t="s">
        <v>8736</v>
      </c>
      <c r="D2241" s="66" t="s">
        <v>164</v>
      </c>
      <c r="E2241" s="66" t="s">
        <v>8737</v>
      </c>
      <c r="F2241" s="66" t="s">
        <v>8738</v>
      </c>
      <c r="G2241" s="66">
        <v>272.0</v>
      </c>
      <c r="H2241" s="66">
        <v>2.0170402E7</v>
      </c>
      <c r="I2241" s="66">
        <v>0.0</v>
      </c>
      <c r="J2241" s="66">
        <v>10.0</v>
      </c>
      <c r="K2241" s="67"/>
      <c r="L2241" s="67"/>
      <c r="M2241" s="68" t="s">
        <v>8739</v>
      </c>
      <c r="N2241" s="66">
        <v>235959.0</v>
      </c>
      <c r="O2241" s="66">
        <v>2.0170402E7</v>
      </c>
      <c r="P2241" s="66" t="s">
        <v>8740</v>
      </c>
      <c r="Q2241" s="66">
        <v>16.0</v>
      </c>
      <c r="R2241" s="66">
        <v>2.0170402E7</v>
      </c>
      <c r="S2241" s="69">
        <v>1.0</v>
      </c>
      <c r="T2241" s="69">
        <v>1.0</v>
      </c>
      <c r="U2241" s="71" t="s">
        <v>2608</v>
      </c>
      <c r="V2241" s="71" t="s">
        <v>2609</v>
      </c>
      <c r="W2241" s="71" t="s">
        <v>49</v>
      </c>
      <c r="X2241" s="72"/>
      <c r="Y2241" s="66" t="s">
        <v>18</v>
      </c>
    </row>
    <row r="2242">
      <c r="A2242" s="66" t="s">
        <v>60</v>
      </c>
      <c r="B2242" s="66">
        <v>8.6500371E7</v>
      </c>
      <c r="C2242" s="66" t="s">
        <v>8741</v>
      </c>
      <c r="D2242" s="66" t="s">
        <v>112</v>
      </c>
      <c r="E2242" s="66" t="s">
        <v>8742</v>
      </c>
      <c r="F2242" s="66" t="s">
        <v>8743</v>
      </c>
      <c r="G2242" s="66">
        <v>1861.0</v>
      </c>
      <c r="H2242" s="66">
        <v>2.0020915E7</v>
      </c>
      <c r="I2242" s="66">
        <v>0.0</v>
      </c>
      <c r="J2242" s="66">
        <v>1.0</v>
      </c>
      <c r="K2242" s="67"/>
      <c r="L2242" s="67"/>
      <c r="M2242" s="68" t="s">
        <v>8744</v>
      </c>
      <c r="N2242" s="66">
        <v>235959.0</v>
      </c>
      <c r="O2242" s="66">
        <v>2.0020915E7</v>
      </c>
      <c r="P2242" s="66"/>
      <c r="Q2242" s="66">
        <v>100.0</v>
      </c>
      <c r="R2242" s="66">
        <v>2.0020915E7</v>
      </c>
      <c r="S2242" s="70">
        <v>1.0</v>
      </c>
      <c r="T2242" s="70">
        <v>0.0</v>
      </c>
      <c r="U2242" s="71" t="s">
        <v>2608</v>
      </c>
      <c r="V2242" s="71" t="s">
        <v>2609</v>
      </c>
      <c r="W2242" s="71" t="s">
        <v>49</v>
      </c>
      <c r="X2242" s="72"/>
      <c r="Y2242" s="65" t="s">
        <v>12</v>
      </c>
    </row>
    <row r="2243">
      <c r="A2243" s="66" t="s">
        <v>79</v>
      </c>
      <c r="B2243" s="66">
        <v>9.9328049E7</v>
      </c>
      <c r="C2243" s="66" t="s">
        <v>8745</v>
      </c>
      <c r="D2243" s="66" t="s">
        <v>112</v>
      </c>
      <c r="E2243" s="66" t="s">
        <v>8746</v>
      </c>
      <c r="F2243" s="66" t="s">
        <v>8747</v>
      </c>
      <c r="G2243" s="66">
        <v>1321.0</v>
      </c>
      <c r="H2243" s="66">
        <v>2.015121E7</v>
      </c>
      <c r="I2243" s="66">
        <v>0.0</v>
      </c>
      <c r="J2243" s="66">
        <v>13.0</v>
      </c>
      <c r="K2243" s="67"/>
      <c r="L2243" s="67"/>
      <c r="M2243" s="68" t="s">
        <v>8748</v>
      </c>
      <c r="N2243" s="66">
        <v>235959.0</v>
      </c>
      <c r="O2243" s="66">
        <v>2.015121E7</v>
      </c>
      <c r="P2243" s="66" t="s">
        <v>611</v>
      </c>
      <c r="Q2243" s="66">
        <v>71.0</v>
      </c>
      <c r="R2243" s="66">
        <v>2.015121E7</v>
      </c>
      <c r="S2243" s="70">
        <v>1.0</v>
      </c>
      <c r="T2243" s="70">
        <v>0.0</v>
      </c>
      <c r="U2243" s="71" t="s">
        <v>2608</v>
      </c>
      <c r="V2243" s="71" t="s">
        <v>2609</v>
      </c>
      <c r="W2243" s="71" t="s">
        <v>49</v>
      </c>
      <c r="X2243" s="72"/>
      <c r="Y2243" s="65" t="s">
        <v>12</v>
      </c>
    </row>
    <row r="2244">
      <c r="A2244" s="66" t="s">
        <v>60</v>
      </c>
      <c r="B2244" s="66">
        <v>1.9740124E8</v>
      </c>
      <c r="C2244" s="66" t="s">
        <v>8749</v>
      </c>
      <c r="D2244" s="66" t="s">
        <v>112</v>
      </c>
      <c r="E2244" s="66" t="s">
        <v>8750</v>
      </c>
      <c r="F2244" s="66" t="s">
        <v>8751</v>
      </c>
      <c r="G2244" s="66">
        <v>668.0</v>
      </c>
      <c r="H2244" s="66">
        <v>2.0060929E7</v>
      </c>
      <c r="I2244" s="66">
        <v>0.0</v>
      </c>
      <c r="J2244" s="66">
        <v>1.0</v>
      </c>
      <c r="K2244" s="67"/>
      <c r="L2244" s="67"/>
      <c r="M2244" s="68" t="s">
        <v>8752</v>
      </c>
      <c r="N2244" s="66">
        <v>235959.0</v>
      </c>
      <c r="O2244" s="66">
        <v>2.0060929E7</v>
      </c>
      <c r="P2244" s="67"/>
      <c r="Q2244" s="66">
        <v>49.0</v>
      </c>
      <c r="R2244" s="66">
        <v>2.0060929E7</v>
      </c>
      <c r="S2244" s="70">
        <v>1.0</v>
      </c>
      <c r="T2244" s="70">
        <v>0.0</v>
      </c>
      <c r="U2244" s="71" t="s">
        <v>2608</v>
      </c>
      <c r="V2244" s="71" t="s">
        <v>2609</v>
      </c>
      <c r="W2244" s="71" t="s">
        <v>49</v>
      </c>
      <c r="X2244" s="72"/>
      <c r="Y2244" s="65" t="s">
        <v>12</v>
      </c>
    </row>
    <row r="2245">
      <c r="A2245" s="65" t="s">
        <v>60</v>
      </c>
      <c r="B2245" s="66">
        <v>5.6042816E7</v>
      </c>
      <c r="C2245" s="65" t="s">
        <v>8753</v>
      </c>
      <c r="D2245" s="65" t="s">
        <v>112</v>
      </c>
      <c r="E2245" s="65" t="s">
        <v>8754</v>
      </c>
      <c r="F2245" s="66" t="s">
        <v>8755</v>
      </c>
      <c r="G2245" s="66">
        <v>624.0</v>
      </c>
      <c r="H2245" s="66">
        <v>2.001083E7</v>
      </c>
      <c r="I2245" s="66">
        <v>0.0</v>
      </c>
      <c r="J2245" s="66">
        <v>1.0</v>
      </c>
      <c r="K2245" s="67"/>
      <c r="L2245" s="67"/>
      <c r="M2245" s="68" t="s">
        <v>8756</v>
      </c>
      <c r="N2245" s="66">
        <v>235959.0</v>
      </c>
      <c r="O2245" s="66">
        <v>2.001083E7</v>
      </c>
      <c r="P2245" s="67"/>
      <c r="Q2245" s="66">
        <v>27.0</v>
      </c>
      <c r="R2245" s="66">
        <v>2.001083E7</v>
      </c>
      <c r="S2245" s="70">
        <v>1.0</v>
      </c>
      <c r="T2245" s="70">
        <v>0.0</v>
      </c>
      <c r="U2245" s="71" t="s">
        <v>2608</v>
      </c>
      <c r="V2245" s="71" t="s">
        <v>2609</v>
      </c>
      <c r="W2245" s="71" t="s">
        <v>49</v>
      </c>
      <c r="X2245" s="72"/>
      <c r="Y2245" s="65" t="s">
        <v>12</v>
      </c>
    </row>
    <row r="2246">
      <c r="A2246" s="66" t="s">
        <v>79</v>
      </c>
      <c r="B2246" s="66">
        <v>9.7830805E7</v>
      </c>
      <c r="C2246" s="66" t="s">
        <v>8757</v>
      </c>
      <c r="D2246" s="66" t="s">
        <v>112</v>
      </c>
      <c r="E2246" s="66" t="s">
        <v>8758</v>
      </c>
      <c r="F2246" s="66" t="s">
        <v>8759</v>
      </c>
      <c r="G2246" s="66">
        <v>207.0</v>
      </c>
      <c r="H2246" s="66">
        <v>2.0151103E7</v>
      </c>
      <c r="I2246" s="66">
        <v>0.0</v>
      </c>
      <c r="J2246" s="66">
        <v>7.0</v>
      </c>
      <c r="K2246" s="67"/>
      <c r="L2246" s="67"/>
      <c r="M2246" s="68" t="s">
        <v>8760</v>
      </c>
      <c r="N2246" s="66">
        <v>235959.0</v>
      </c>
      <c r="O2246" s="66">
        <v>2.0151103E7</v>
      </c>
      <c r="P2246" s="66" t="s">
        <v>228</v>
      </c>
      <c r="Q2246" s="66">
        <v>12.0</v>
      </c>
      <c r="R2246" s="66">
        <v>2.0151103E7</v>
      </c>
      <c r="S2246" s="70">
        <v>1.0</v>
      </c>
      <c r="T2246" s="70">
        <v>0.0</v>
      </c>
      <c r="U2246" s="71" t="s">
        <v>2608</v>
      </c>
      <c r="V2246" s="71" t="s">
        <v>2609</v>
      </c>
      <c r="W2246" s="71" t="s">
        <v>49</v>
      </c>
      <c r="X2246" s="72"/>
      <c r="Y2246" s="65" t="s">
        <v>12</v>
      </c>
    </row>
    <row r="2247">
      <c r="A2247" s="73" t="s">
        <v>72</v>
      </c>
      <c r="B2247" s="66">
        <v>5586942.0</v>
      </c>
      <c r="C2247" s="65" t="s">
        <v>899</v>
      </c>
      <c r="D2247" s="65" t="s">
        <v>123</v>
      </c>
      <c r="E2247" s="65" t="s">
        <v>900</v>
      </c>
      <c r="F2247" s="66" t="s">
        <v>8761</v>
      </c>
      <c r="G2247" s="66">
        <v>137026.0</v>
      </c>
      <c r="H2247" s="66">
        <v>2.0081231E7</v>
      </c>
      <c r="I2247" s="66">
        <v>0.0</v>
      </c>
      <c r="J2247" s="66">
        <v>22.0</v>
      </c>
      <c r="K2247" s="67"/>
      <c r="L2247" s="67"/>
      <c r="M2247" s="66"/>
      <c r="N2247" s="66">
        <v>235959.0</v>
      </c>
      <c r="O2247" s="66">
        <v>2.0080101E7</v>
      </c>
      <c r="P2247" s="66" t="s">
        <v>8762</v>
      </c>
      <c r="Q2247" s="66">
        <v>7970.0</v>
      </c>
      <c r="R2247" s="66">
        <v>2.0080101E7</v>
      </c>
      <c r="S2247" s="69">
        <v>1.0</v>
      </c>
      <c r="T2247" s="69">
        <v>0.0</v>
      </c>
      <c r="U2247" s="71" t="s">
        <v>2608</v>
      </c>
      <c r="V2247" s="71" t="s">
        <v>2609</v>
      </c>
      <c r="W2247" s="71" t="s">
        <v>49</v>
      </c>
      <c r="X2247" s="72"/>
      <c r="Y2247" s="65" t="s">
        <v>12</v>
      </c>
    </row>
    <row r="2248">
      <c r="A2248" s="66" t="s">
        <v>60</v>
      </c>
      <c r="B2248" s="66">
        <v>2.75761849E8</v>
      </c>
      <c r="C2248" s="66" t="s">
        <v>8763</v>
      </c>
      <c r="D2248" s="66" t="s">
        <v>112</v>
      </c>
      <c r="E2248" s="66" t="s">
        <v>8764</v>
      </c>
      <c r="F2248" s="66" t="s">
        <v>8765</v>
      </c>
      <c r="G2248" s="66">
        <v>402.0</v>
      </c>
      <c r="H2248" s="66">
        <v>2.0091106E7</v>
      </c>
      <c r="I2248" s="66">
        <v>0.0</v>
      </c>
      <c r="J2248" s="66">
        <v>1.0</v>
      </c>
      <c r="K2248" s="67"/>
      <c r="L2248" s="67"/>
      <c r="M2248" s="68" t="s">
        <v>8766</v>
      </c>
      <c r="N2248" s="66">
        <v>235959.0</v>
      </c>
      <c r="O2248" s="66">
        <v>2.0091106E7</v>
      </c>
      <c r="P2248" s="66"/>
      <c r="Q2248" s="66">
        <v>14.0</v>
      </c>
      <c r="R2248" s="66">
        <v>2.0091106E7</v>
      </c>
      <c r="S2248" s="70">
        <v>1.0</v>
      </c>
      <c r="T2248" s="70">
        <v>0.0</v>
      </c>
      <c r="U2248" s="71" t="s">
        <v>2608</v>
      </c>
      <c r="V2248" s="71" t="s">
        <v>2609</v>
      </c>
      <c r="W2248" s="71" t="s">
        <v>49</v>
      </c>
      <c r="X2248" s="72"/>
      <c r="Y2248" s="65" t="s">
        <v>12</v>
      </c>
    </row>
    <row r="2249">
      <c r="A2249" s="65" t="s">
        <v>63</v>
      </c>
      <c r="B2249" s="66">
        <v>2.4277969E7</v>
      </c>
      <c r="C2249" s="65" t="s">
        <v>8767</v>
      </c>
      <c r="D2249" s="65" t="s">
        <v>112</v>
      </c>
      <c r="E2249" s="65" t="s">
        <v>8768</v>
      </c>
      <c r="F2249" s="66" t="s">
        <v>8769</v>
      </c>
      <c r="G2249" s="66">
        <v>676.0</v>
      </c>
      <c r="H2249" s="66">
        <v>2.0141117E7</v>
      </c>
      <c r="I2249" s="66">
        <v>0.0</v>
      </c>
      <c r="J2249" s="66">
        <v>20.0</v>
      </c>
      <c r="K2249" s="67"/>
      <c r="L2249" s="67"/>
      <c r="M2249" s="68" t="s">
        <v>8770</v>
      </c>
      <c r="N2249" s="66">
        <v>235959.0</v>
      </c>
      <c r="O2249" s="66">
        <v>2.0141117E7</v>
      </c>
      <c r="P2249" s="67"/>
      <c r="Q2249" s="66">
        <v>46.0</v>
      </c>
      <c r="R2249" s="66">
        <v>2.0141117E7</v>
      </c>
      <c r="S2249" s="70">
        <v>1.0</v>
      </c>
      <c r="T2249" s="70">
        <v>0.0</v>
      </c>
      <c r="U2249" s="71" t="s">
        <v>2608</v>
      </c>
      <c r="V2249" s="71" t="s">
        <v>2609</v>
      </c>
      <c r="W2249" s="71" t="s">
        <v>49</v>
      </c>
      <c r="X2249" s="72"/>
      <c r="Y2249" s="65" t="s">
        <v>12</v>
      </c>
    </row>
    <row r="2250">
      <c r="A2250" s="66" t="s">
        <v>79</v>
      </c>
      <c r="B2250" s="66">
        <v>8.5777078E7</v>
      </c>
      <c r="C2250" s="66" t="s">
        <v>8771</v>
      </c>
      <c r="D2250" s="66" t="s">
        <v>112</v>
      </c>
      <c r="E2250" s="66" t="s">
        <v>8772</v>
      </c>
      <c r="F2250" s="66" t="s">
        <v>8773</v>
      </c>
      <c r="G2250" s="66">
        <v>750.0</v>
      </c>
      <c r="H2250" s="66">
        <v>2.0141117E7</v>
      </c>
      <c r="I2250" s="66">
        <v>0.0</v>
      </c>
      <c r="J2250" s="66">
        <v>20.0</v>
      </c>
      <c r="K2250" s="67"/>
      <c r="L2250" s="67"/>
      <c r="M2250" s="68" t="s">
        <v>8774</v>
      </c>
      <c r="N2250" s="66">
        <v>235959.0</v>
      </c>
      <c r="O2250" s="66">
        <v>2.0141117E7</v>
      </c>
      <c r="P2250" s="66" t="s">
        <v>3681</v>
      </c>
      <c r="Q2250" s="66">
        <v>46.0</v>
      </c>
      <c r="R2250" s="66">
        <v>2.0141117E7</v>
      </c>
      <c r="S2250" s="70">
        <v>1.0</v>
      </c>
      <c r="T2250" s="70">
        <v>0.0</v>
      </c>
      <c r="U2250" s="71" t="s">
        <v>2608</v>
      </c>
      <c r="V2250" s="71" t="s">
        <v>2609</v>
      </c>
      <c r="W2250" s="71" t="s">
        <v>49</v>
      </c>
      <c r="X2250" s="72"/>
      <c r="Y2250" s="65" t="s">
        <v>12</v>
      </c>
    </row>
    <row r="2251">
      <c r="A2251" s="68" t="s">
        <v>59</v>
      </c>
      <c r="B2251" s="66">
        <v>1.44684687E8</v>
      </c>
      <c r="C2251" s="66" t="s">
        <v>8775</v>
      </c>
      <c r="D2251" s="66" t="s">
        <v>112</v>
      </c>
      <c r="E2251" s="66" t="s">
        <v>8776</v>
      </c>
      <c r="F2251" s="66" t="s">
        <v>8777</v>
      </c>
      <c r="G2251" s="66">
        <v>428.0</v>
      </c>
      <c r="H2251" s="66">
        <v>2.0140916E7</v>
      </c>
      <c r="I2251" s="66">
        <v>0.0</v>
      </c>
      <c r="J2251" s="66">
        <v>2.0</v>
      </c>
      <c r="K2251" s="67"/>
      <c r="L2251" s="67"/>
      <c r="M2251" s="66" t="s">
        <v>121</v>
      </c>
      <c r="N2251" s="66">
        <v>235959.0</v>
      </c>
      <c r="O2251" s="66">
        <v>2.0140916E7</v>
      </c>
      <c r="P2251" s="67"/>
      <c r="Q2251" s="66">
        <v>24.0</v>
      </c>
      <c r="R2251" s="66">
        <v>2.0140916E7</v>
      </c>
      <c r="S2251" s="70">
        <v>1.0</v>
      </c>
      <c r="T2251" s="70">
        <v>0.0</v>
      </c>
      <c r="U2251" s="71" t="s">
        <v>2608</v>
      </c>
      <c r="V2251" s="71" t="s">
        <v>2609</v>
      </c>
      <c r="W2251" s="71" t="s">
        <v>49</v>
      </c>
      <c r="X2251" s="72"/>
      <c r="Y2251" s="65" t="s">
        <v>12</v>
      </c>
    </row>
    <row r="2252">
      <c r="A2252" s="66" t="s">
        <v>79</v>
      </c>
      <c r="B2252" s="66">
        <v>1.09065089E8</v>
      </c>
      <c r="C2252" s="66" t="s">
        <v>8778</v>
      </c>
      <c r="D2252" s="66" t="s">
        <v>123</v>
      </c>
      <c r="E2252" s="66" t="s">
        <v>8779</v>
      </c>
      <c r="F2252" s="66" t="s">
        <v>8780</v>
      </c>
      <c r="G2252" s="66">
        <v>931.0</v>
      </c>
      <c r="H2252" s="66">
        <v>2.0161021E7</v>
      </c>
      <c r="I2252" s="66">
        <v>0.0</v>
      </c>
      <c r="J2252" s="66">
        <v>20.0</v>
      </c>
      <c r="K2252" s="67"/>
      <c r="L2252" s="67"/>
      <c r="M2252" s="68" t="s">
        <v>8781</v>
      </c>
      <c r="N2252" s="66">
        <v>235959.0</v>
      </c>
      <c r="O2252" s="66">
        <v>2.0161021E7</v>
      </c>
      <c r="P2252" s="66" t="s">
        <v>187</v>
      </c>
      <c r="Q2252" s="66">
        <v>51.0</v>
      </c>
      <c r="R2252" s="66">
        <v>2.0161021E7</v>
      </c>
      <c r="S2252" s="70">
        <v>1.0</v>
      </c>
      <c r="T2252" s="70">
        <v>0.0</v>
      </c>
      <c r="U2252" s="71" t="s">
        <v>2608</v>
      </c>
      <c r="V2252" s="71" t="s">
        <v>2609</v>
      </c>
      <c r="W2252" s="71" t="s">
        <v>49</v>
      </c>
      <c r="X2252" s="72"/>
      <c r="Y2252" s="65" t="s">
        <v>12</v>
      </c>
    </row>
    <row r="2253">
      <c r="A2253" s="68" t="s">
        <v>24</v>
      </c>
      <c r="B2253" s="66">
        <v>5.6688877E7</v>
      </c>
      <c r="C2253" s="66" t="s">
        <v>8782</v>
      </c>
      <c r="D2253" s="66" t="s">
        <v>123</v>
      </c>
      <c r="E2253" s="66" t="s">
        <v>8783</v>
      </c>
      <c r="F2253" s="66" t="s">
        <v>8784</v>
      </c>
      <c r="G2253" s="66">
        <v>205.0</v>
      </c>
      <c r="H2253" s="66">
        <v>2.0180827E7</v>
      </c>
      <c r="I2253" s="66">
        <v>0.0</v>
      </c>
      <c r="J2253" s="66">
        <v>6.0</v>
      </c>
      <c r="K2253" s="67"/>
      <c r="L2253" s="67"/>
      <c r="M2253" s="68" t="s">
        <v>8785</v>
      </c>
      <c r="N2253" s="66">
        <v>235959.0</v>
      </c>
      <c r="O2253" s="66">
        <v>2.0180827E7</v>
      </c>
      <c r="P2253" s="66" t="s">
        <v>417</v>
      </c>
      <c r="Q2253" s="66">
        <v>11.0</v>
      </c>
      <c r="R2253" s="66">
        <v>2.0180827E7</v>
      </c>
      <c r="S2253" s="70">
        <v>1.0</v>
      </c>
      <c r="T2253" s="70">
        <v>0.0</v>
      </c>
      <c r="U2253" s="71" t="s">
        <v>2608</v>
      </c>
      <c r="V2253" s="71" t="s">
        <v>2609</v>
      </c>
      <c r="W2253" s="71" t="s">
        <v>49</v>
      </c>
      <c r="X2253" s="72"/>
      <c r="Y2253" s="65" t="s">
        <v>12</v>
      </c>
    </row>
    <row r="2254">
      <c r="A2254" s="66" t="s">
        <v>40</v>
      </c>
      <c r="B2254" s="66">
        <v>3137560.0</v>
      </c>
      <c r="C2254" s="66" t="s">
        <v>8786</v>
      </c>
      <c r="D2254" s="66" t="s">
        <v>112</v>
      </c>
      <c r="E2254" s="66" t="s">
        <v>8787</v>
      </c>
      <c r="F2254" s="66" t="s">
        <v>8788</v>
      </c>
      <c r="G2254" s="66">
        <v>1353.0</v>
      </c>
      <c r="H2254" s="66">
        <v>2.0180626E7</v>
      </c>
      <c r="I2254" s="66">
        <v>0.0</v>
      </c>
      <c r="J2254" s="66">
        <v>26.0</v>
      </c>
      <c r="K2254" s="67"/>
      <c r="L2254" s="67"/>
      <c r="M2254" s="68" t="s">
        <v>8789</v>
      </c>
      <c r="N2254" s="66">
        <v>235959.0</v>
      </c>
      <c r="O2254" s="66">
        <v>2.0180626E7</v>
      </c>
      <c r="P2254" s="66" t="s">
        <v>4596</v>
      </c>
      <c r="Q2254" s="66">
        <v>66.0</v>
      </c>
      <c r="R2254" s="66">
        <v>2.0180626E7</v>
      </c>
      <c r="S2254" s="70">
        <v>1.0</v>
      </c>
      <c r="T2254" s="70">
        <v>0.0</v>
      </c>
      <c r="U2254" s="71" t="s">
        <v>2608</v>
      </c>
      <c r="V2254" s="71" t="s">
        <v>2609</v>
      </c>
      <c r="W2254" s="71" t="s">
        <v>49</v>
      </c>
      <c r="X2254" s="72"/>
      <c r="Y2254" s="65" t="s">
        <v>12</v>
      </c>
    </row>
    <row r="2255">
      <c r="A2255" s="73" t="s">
        <v>79</v>
      </c>
      <c r="B2255" s="66">
        <v>5607956.0</v>
      </c>
      <c r="C2255" s="65" t="s">
        <v>8790</v>
      </c>
      <c r="D2255" s="65" t="s">
        <v>112</v>
      </c>
      <c r="E2255" s="65" t="s">
        <v>8791</v>
      </c>
      <c r="F2255" s="66" t="s">
        <v>8792</v>
      </c>
      <c r="G2255" s="66">
        <v>136.0</v>
      </c>
      <c r="H2255" s="66">
        <v>2.0050425E7</v>
      </c>
      <c r="I2255" s="66">
        <v>0.0</v>
      </c>
      <c r="J2255" s="66">
        <v>3.0</v>
      </c>
      <c r="K2255" s="67"/>
      <c r="L2255" s="67"/>
      <c r="M2255" s="68" t="s">
        <v>8793</v>
      </c>
      <c r="N2255" s="66">
        <v>235959.0</v>
      </c>
      <c r="O2255" s="66">
        <v>2.0050425E7</v>
      </c>
      <c r="P2255" s="66"/>
      <c r="Q2255" s="66">
        <v>6.0</v>
      </c>
      <c r="R2255" s="66">
        <v>2.0050425E7</v>
      </c>
      <c r="S2255" s="70">
        <v>1.0</v>
      </c>
      <c r="T2255" s="70">
        <v>0.0</v>
      </c>
      <c r="U2255" s="71" t="s">
        <v>2608</v>
      </c>
      <c r="V2255" s="71" t="s">
        <v>2609</v>
      </c>
      <c r="W2255" s="71" t="s">
        <v>49</v>
      </c>
      <c r="X2255" s="72"/>
      <c r="Y2255" s="65" t="s">
        <v>12</v>
      </c>
    </row>
    <row r="2256">
      <c r="A2256" s="66" t="s">
        <v>60</v>
      </c>
      <c r="B2256" s="66">
        <v>3.05234203E8</v>
      </c>
      <c r="C2256" s="66" t="s">
        <v>8794</v>
      </c>
      <c r="D2256" s="66" t="s">
        <v>112</v>
      </c>
      <c r="E2256" s="66" t="s">
        <v>8795</v>
      </c>
      <c r="F2256" s="66" t="s">
        <v>8796</v>
      </c>
      <c r="G2256" s="66">
        <v>1058.0</v>
      </c>
      <c r="H2256" s="66">
        <v>2.0110604E7</v>
      </c>
      <c r="I2256" s="66">
        <v>0.0</v>
      </c>
      <c r="J2256" s="66">
        <v>1.0</v>
      </c>
      <c r="K2256" s="67"/>
      <c r="L2256" s="67"/>
      <c r="M2256" s="68" t="s">
        <v>8797</v>
      </c>
      <c r="N2256" s="66">
        <v>235959.0</v>
      </c>
      <c r="O2256" s="66">
        <v>2.0110604E7</v>
      </c>
      <c r="P2256" s="66"/>
      <c r="Q2256" s="66">
        <v>55.0</v>
      </c>
      <c r="R2256" s="66">
        <v>2.0110604E7</v>
      </c>
      <c r="S2256" s="70">
        <v>1.0</v>
      </c>
      <c r="T2256" s="70">
        <v>0.0</v>
      </c>
      <c r="U2256" s="71" t="s">
        <v>2608</v>
      </c>
      <c r="V2256" s="71" t="s">
        <v>2609</v>
      </c>
      <c r="W2256" s="71" t="s">
        <v>49</v>
      </c>
      <c r="X2256" s="72"/>
      <c r="Y2256" s="65" t="s">
        <v>12</v>
      </c>
    </row>
    <row r="2257">
      <c r="A2257" s="74" t="s">
        <v>59</v>
      </c>
      <c r="B2257" s="66">
        <v>1.56200401E8</v>
      </c>
      <c r="C2257" s="65" t="s">
        <v>8798</v>
      </c>
      <c r="D2257" s="65" t="s">
        <v>112</v>
      </c>
      <c r="E2257" s="65" t="s">
        <v>8799</v>
      </c>
      <c r="F2257" s="66" t="s">
        <v>8800</v>
      </c>
      <c r="G2257" s="66">
        <v>350.0</v>
      </c>
      <c r="H2257" s="66">
        <v>2.0150722E7</v>
      </c>
      <c r="I2257" s="66">
        <v>0.0</v>
      </c>
      <c r="J2257" s="66">
        <v>2.0</v>
      </c>
      <c r="K2257" s="67"/>
      <c r="L2257" s="67"/>
      <c r="M2257" s="68" t="s">
        <v>8801</v>
      </c>
      <c r="N2257" s="66">
        <v>235959.0</v>
      </c>
      <c r="O2257" s="66">
        <v>2.0150722E7</v>
      </c>
      <c r="P2257" s="66"/>
      <c r="Q2257" s="66">
        <v>21.0</v>
      </c>
      <c r="R2257" s="66">
        <v>2.0150722E7</v>
      </c>
      <c r="S2257" s="70">
        <v>1.0</v>
      </c>
      <c r="T2257" s="70">
        <v>0.0</v>
      </c>
      <c r="U2257" s="71" t="s">
        <v>2608</v>
      </c>
      <c r="V2257" s="71" t="s">
        <v>2609</v>
      </c>
      <c r="W2257" s="71" t="s">
        <v>49</v>
      </c>
      <c r="X2257" s="72"/>
      <c r="Y2257" s="65" t="s">
        <v>12</v>
      </c>
    </row>
    <row r="2258">
      <c r="A2258" s="68" t="s">
        <v>24</v>
      </c>
      <c r="B2258" s="66">
        <v>4.3829158E7</v>
      </c>
      <c r="C2258" s="66" t="s">
        <v>8802</v>
      </c>
      <c r="D2258" s="66" t="s">
        <v>112</v>
      </c>
      <c r="E2258" s="66" t="s">
        <v>8803</v>
      </c>
      <c r="F2258" s="66" t="s">
        <v>8804</v>
      </c>
      <c r="G2258" s="66">
        <v>247.0</v>
      </c>
      <c r="H2258" s="66">
        <v>2.0160202E7</v>
      </c>
      <c r="I2258" s="66">
        <v>0.0</v>
      </c>
      <c r="J2258" s="66">
        <v>2.0</v>
      </c>
      <c r="K2258" s="67"/>
      <c r="L2258" s="67"/>
      <c r="M2258" s="66" t="s">
        <v>121</v>
      </c>
      <c r="N2258" s="66">
        <v>235959.0</v>
      </c>
      <c r="O2258" s="66">
        <v>2.0160202E7</v>
      </c>
      <c r="P2258" s="66"/>
      <c r="Q2258" s="66">
        <v>11.0</v>
      </c>
      <c r="R2258" s="66">
        <v>2.0160202E7</v>
      </c>
      <c r="S2258" s="70">
        <v>1.0</v>
      </c>
      <c r="T2258" s="70">
        <v>0.0</v>
      </c>
      <c r="U2258" s="71" t="s">
        <v>2608</v>
      </c>
      <c r="V2258" s="71" t="s">
        <v>2609</v>
      </c>
      <c r="W2258" s="71" t="s">
        <v>49</v>
      </c>
      <c r="X2258" s="72"/>
      <c r="Y2258" s="65" t="s">
        <v>12</v>
      </c>
    </row>
    <row r="2259">
      <c r="A2259" s="68" t="s">
        <v>24</v>
      </c>
      <c r="B2259" s="66">
        <v>4.3319419E7</v>
      </c>
      <c r="C2259" s="66" t="s">
        <v>8805</v>
      </c>
      <c r="D2259" s="66" t="s">
        <v>112</v>
      </c>
      <c r="E2259" s="66" t="s">
        <v>904</v>
      </c>
      <c r="F2259" s="66" t="s">
        <v>8806</v>
      </c>
      <c r="G2259" s="66">
        <v>2660.0</v>
      </c>
      <c r="H2259" s="66">
        <v>2.0160116E7</v>
      </c>
      <c r="I2259" s="66">
        <v>0.0</v>
      </c>
      <c r="J2259" s="66">
        <v>12.0</v>
      </c>
      <c r="K2259" s="67"/>
      <c r="L2259" s="67"/>
      <c r="M2259" s="66" t="s">
        <v>121</v>
      </c>
      <c r="N2259" s="66">
        <v>235959.0</v>
      </c>
      <c r="O2259" s="66">
        <v>2.0160116E7</v>
      </c>
      <c r="P2259" s="67"/>
      <c r="Q2259" s="66">
        <v>195.0</v>
      </c>
      <c r="R2259" s="66">
        <v>2.0160116E7</v>
      </c>
      <c r="S2259" s="69">
        <v>1.0</v>
      </c>
      <c r="T2259" s="69">
        <v>0.0</v>
      </c>
      <c r="U2259" s="71" t="s">
        <v>2608</v>
      </c>
      <c r="V2259" s="71" t="s">
        <v>2609</v>
      </c>
      <c r="W2259" s="71" t="s">
        <v>49</v>
      </c>
      <c r="X2259" s="72"/>
      <c r="Y2259" s="65" t="s">
        <v>12</v>
      </c>
    </row>
    <row r="2260">
      <c r="A2260" s="73" t="s">
        <v>60</v>
      </c>
      <c r="B2260" s="66">
        <v>3.5100799E8</v>
      </c>
      <c r="C2260" s="65" t="s">
        <v>8807</v>
      </c>
      <c r="D2260" s="65" t="s">
        <v>164</v>
      </c>
      <c r="E2260" s="65" t="s">
        <v>8808</v>
      </c>
      <c r="F2260" s="66" t="s">
        <v>8809</v>
      </c>
      <c r="G2260" s="66">
        <v>3466.0</v>
      </c>
      <c r="H2260" s="66">
        <v>2.0131201E7</v>
      </c>
      <c r="I2260" s="66">
        <v>0.0</v>
      </c>
      <c r="J2260" s="66">
        <v>1.0</v>
      </c>
      <c r="K2260" s="67"/>
      <c r="L2260" s="67"/>
      <c r="M2260" s="68" t="s">
        <v>8810</v>
      </c>
      <c r="N2260" s="66">
        <v>235959.0</v>
      </c>
      <c r="O2260" s="66">
        <v>2.0131201E7</v>
      </c>
      <c r="P2260" s="67"/>
      <c r="Q2260" s="66">
        <v>179.0</v>
      </c>
      <c r="R2260" s="66">
        <v>2.0131201E7</v>
      </c>
      <c r="S2260" s="69">
        <v>1.0</v>
      </c>
      <c r="T2260" s="69">
        <v>1.0</v>
      </c>
      <c r="U2260" s="71" t="s">
        <v>2608</v>
      </c>
      <c r="V2260" s="71" t="s">
        <v>2609</v>
      </c>
      <c r="W2260" s="71" t="s">
        <v>49</v>
      </c>
      <c r="X2260" s="72"/>
      <c r="Y2260" s="66" t="s">
        <v>18</v>
      </c>
    </row>
    <row r="2261">
      <c r="A2261" s="66" t="s">
        <v>79</v>
      </c>
      <c r="B2261" s="66">
        <v>1.36306941E8</v>
      </c>
      <c r="C2261" s="66" t="s">
        <v>8811</v>
      </c>
      <c r="D2261" s="66" t="s">
        <v>106</v>
      </c>
      <c r="E2261" s="66" t="s">
        <v>8812</v>
      </c>
      <c r="F2261" s="66" t="s">
        <v>8813</v>
      </c>
      <c r="G2261" s="66">
        <v>2562.0</v>
      </c>
      <c r="H2261" s="66">
        <v>2.0181101E7</v>
      </c>
      <c r="I2261" s="66">
        <v>0.0</v>
      </c>
      <c r="J2261" s="66">
        <v>75.0</v>
      </c>
      <c r="K2261" s="67"/>
      <c r="L2261" s="67"/>
      <c r="M2261" s="68" t="s">
        <v>8814</v>
      </c>
      <c r="N2261" s="66">
        <v>235959.0</v>
      </c>
      <c r="O2261" s="66">
        <v>2.0181101E7</v>
      </c>
      <c r="P2261" s="66" t="s">
        <v>4387</v>
      </c>
      <c r="Q2261" s="66">
        <v>129.0</v>
      </c>
      <c r="R2261" s="66">
        <v>2.0181101E7</v>
      </c>
      <c r="S2261" s="70">
        <v>1.0</v>
      </c>
      <c r="T2261" s="70">
        <v>0.0</v>
      </c>
      <c r="U2261" s="71" t="s">
        <v>2608</v>
      </c>
      <c r="V2261" s="71" t="s">
        <v>2609</v>
      </c>
      <c r="W2261" s="71" t="s">
        <v>49</v>
      </c>
      <c r="X2261" s="72"/>
      <c r="Y2261" s="65" t="s">
        <v>12</v>
      </c>
    </row>
    <row r="2262">
      <c r="A2262" s="66" t="s">
        <v>66</v>
      </c>
      <c r="B2262" s="66">
        <v>9464664.0</v>
      </c>
      <c r="C2262" s="66" t="s">
        <v>8815</v>
      </c>
      <c r="D2262" s="66" t="s">
        <v>579</v>
      </c>
      <c r="E2262" s="66" t="s">
        <v>8816</v>
      </c>
      <c r="F2262" s="66" t="s">
        <v>8817</v>
      </c>
      <c r="G2262" s="66">
        <v>403.0</v>
      </c>
      <c r="H2262" s="66">
        <v>2.0111013E7</v>
      </c>
      <c r="I2262" s="66">
        <v>0.0</v>
      </c>
      <c r="J2262" s="66">
        <v>6.0</v>
      </c>
      <c r="K2262" s="67"/>
      <c r="L2262" s="67"/>
      <c r="M2262" s="66" t="s">
        <v>121</v>
      </c>
      <c r="N2262" s="66">
        <v>235959.0</v>
      </c>
      <c r="O2262" s="66">
        <v>2.0111013E7</v>
      </c>
      <c r="P2262" s="67"/>
      <c r="Q2262" s="66">
        <v>15.0</v>
      </c>
      <c r="R2262" s="66">
        <v>2.0111013E7</v>
      </c>
      <c r="S2262" s="69">
        <v>1.0</v>
      </c>
      <c r="T2262" s="69">
        <v>1.0</v>
      </c>
      <c r="U2262" s="71" t="s">
        <v>2608</v>
      </c>
      <c r="V2262" s="71" t="s">
        <v>2609</v>
      </c>
      <c r="W2262" s="71" t="s">
        <v>51</v>
      </c>
      <c r="X2262" s="71"/>
      <c r="Y2262" s="65" t="s">
        <v>22</v>
      </c>
    </row>
    <row r="2263">
      <c r="A2263" s="68" t="s">
        <v>59</v>
      </c>
      <c r="B2263" s="66">
        <v>1.87058177E8</v>
      </c>
      <c r="C2263" s="66" t="s">
        <v>8818</v>
      </c>
      <c r="D2263" s="66" t="s">
        <v>423</v>
      </c>
      <c r="E2263" s="66" t="s">
        <v>8819</v>
      </c>
      <c r="F2263" s="66" t="s">
        <v>8820</v>
      </c>
      <c r="G2263" s="66">
        <v>497.0</v>
      </c>
      <c r="H2263" s="66">
        <v>2.0170917E7</v>
      </c>
      <c r="I2263" s="66">
        <v>0.0</v>
      </c>
      <c r="J2263" s="66">
        <v>15.0</v>
      </c>
      <c r="K2263" s="67"/>
      <c r="L2263" s="67"/>
      <c r="M2263" s="68" t="s">
        <v>8821</v>
      </c>
      <c r="N2263" s="66">
        <v>235959.0</v>
      </c>
      <c r="O2263" s="66">
        <v>2.0170917E7</v>
      </c>
      <c r="P2263" s="67"/>
      <c r="Q2263" s="66">
        <v>27.0</v>
      </c>
      <c r="R2263" s="66">
        <v>2.0170917E7</v>
      </c>
      <c r="S2263" s="70">
        <v>1.0</v>
      </c>
      <c r="T2263" s="70">
        <v>0.0</v>
      </c>
      <c r="U2263" s="71" t="s">
        <v>2608</v>
      </c>
      <c r="V2263" s="71" t="s">
        <v>2609</v>
      </c>
      <c r="W2263" s="71" t="s">
        <v>51</v>
      </c>
      <c r="X2263" s="72"/>
      <c r="Y2263" s="66" t="s">
        <v>16</v>
      </c>
    </row>
    <row r="2264">
      <c r="A2264" s="66" t="s">
        <v>60</v>
      </c>
      <c r="B2264" s="66">
        <v>1.16410738E8</v>
      </c>
      <c r="C2264" s="66" t="s">
        <v>8822</v>
      </c>
      <c r="D2264" s="66" t="s">
        <v>164</v>
      </c>
      <c r="E2264" s="66" t="s">
        <v>8823</v>
      </c>
      <c r="F2264" s="66" t="s">
        <v>8582</v>
      </c>
      <c r="G2264" s="66">
        <v>2909.0</v>
      </c>
      <c r="H2264" s="66">
        <v>2.0031004E7</v>
      </c>
      <c r="I2264" s="66">
        <v>0.0</v>
      </c>
      <c r="J2264" s="66">
        <v>1.0</v>
      </c>
      <c r="K2264" s="67"/>
      <c r="L2264" s="67"/>
      <c r="M2264" s="68" t="s">
        <v>8583</v>
      </c>
      <c r="N2264" s="66">
        <v>235959.0</v>
      </c>
      <c r="O2264" s="66">
        <v>2.0031004E7</v>
      </c>
      <c r="P2264" s="67"/>
      <c r="Q2264" s="66">
        <v>171.0</v>
      </c>
      <c r="R2264" s="66">
        <v>2.0031004E7</v>
      </c>
      <c r="S2264" s="69">
        <v>1.0</v>
      </c>
      <c r="T2264" s="69">
        <v>1.0</v>
      </c>
      <c r="U2264" s="71" t="s">
        <v>2608</v>
      </c>
      <c r="V2264" s="71" t="s">
        <v>2609</v>
      </c>
      <c r="W2264" s="71" t="s">
        <v>49</v>
      </c>
      <c r="X2264" s="72"/>
      <c r="Y2264" s="66" t="s">
        <v>18</v>
      </c>
    </row>
    <row r="2265">
      <c r="A2265" s="66" t="s">
        <v>72</v>
      </c>
      <c r="B2265" s="66">
        <v>2918179.0</v>
      </c>
      <c r="C2265" s="66" t="s">
        <v>8824</v>
      </c>
      <c r="D2265" s="66" t="s">
        <v>112</v>
      </c>
      <c r="E2265" s="66" t="s">
        <v>8825</v>
      </c>
      <c r="F2265" s="66" t="s">
        <v>8826</v>
      </c>
      <c r="G2265" s="66">
        <v>61699.0</v>
      </c>
      <c r="H2265" s="66">
        <v>1.9921231E7</v>
      </c>
      <c r="I2265" s="66">
        <v>0.0</v>
      </c>
      <c r="J2265" s="66">
        <v>752.0</v>
      </c>
      <c r="K2265" s="67"/>
      <c r="L2265" s="67"/>
      <c r="M2265" s="66"/>
      <c r="N2265" s="66">
        <v>235959.0</v>
      </c>
      <c r="O2265" s="66">
        <v>1.9920101E7</v>
      </c>
      <c r="P2265" s="66" t="s">
        <v>8827</v>
      </c>
      <c r="Q2265" s="66">
        <v>3658.0</v>
      </c>
      <c r="R2265" s="66">
        <v>1.9920101E7</v>
      </c>
      <c r="S2265" s="70">
        <v>1.0</v>
      </c>
      <c r="T2265" s="70">
        <v>0.0</v>
      </c>
      <c r="U2265" s="71" t="s">
        <v>2608</v>
      </c>
      <c r="V2265" s="71" t="s">
        <v>2609</v>
      </c>
      <c r="W2265" s="71" t="s">
        <v>49</v>
      </c>
      <c r="X2265" s="72"/>
      <c r="Y2265" s="65" t="s">
        <v>12</v>
      </c>
    </row>
    <row r="2266">
      <c r="A2266" s="66" t="s">
        <v>60</v>
      </c>
      <c r="B2266" s="66">
        <v>4.14422201E8</v>
      </c>
      <c r="C2266" s="66" t="s">
        <v>8828</v>
      </c>
      <c r="D2266" s="66" t="s">
        <v>112</v>
      </c>
      <c r="E2266" s="66" t="s">
        <v>8829</v>
      </c>
      <c r="F2266" s="66" t="s">
        <v>8830</v>
      </c>
      <c r="G2266" s="66">
        <v>82.0</v>
      </c>
      <c r="H2266" s="66">
        <v>2.0170716E7</v>
      </c>
      <c r="I2266" s="66">
        <v>0.0</v>
      </c>
      <c r="J2266" s="66">
        <v>1.0</v>
      </c>
      <c r="K2266" s="67"/>
      <c r="L2266" s="67"/>
      <c r="M2266" s="68" t="s">
        <v>8831</v>
      </c>
      <c r="N2266" s="66">
        <v>235959.0</v>
      </c>
      <c r="O2266" s="66">
        <v>2.0170716E7</v>
      </c>
      <c r="P2266" s="66"/>
      <c r="Q2266" s="66">
        <v>4.0</v>
      </c>
      <c r="R2266" s="66">
        <v>2.0170716E7</v>
      </c>
      <c r="S2266" s="70">
        <v>1.0</v>
      </c>
      <c r="T2266" s="70">
        <v>0.0</v>
      </c>
      <c r="U2266" s="71" t="s">
        <v>2608</v>
      </c>
      <c r="V2266" s="71" t="s">
        <v>2609</v>
      </c>
      <c r="W2266" s="71" t="s">
        <v>49</v>
      </c>
      <c r="X2266" s="72"/>
      <c r="Y2266" s="65" t="s">
        <v>12</v>
      </c>
    </row>
    <row r="2267">
      <c r="A2267" s="66" t="s">
        <v>60</v>
      </c>
      <c r="B2267" s="66">
        <v>1.24048371E8</v>
      </c>
      <c r="C2267" s="66" t="s">
        <v>8832</v>
      </c>
      <c r="D2267" s="66" t="s">
        <v>112</v>
      </c>
      <c r="E2267" s="66" t="s">
        <v>8833</v>
      </c>
      <c r="F2267" s="66" t="s">
        <v>8834</v>
      </c>
      <c r="G2267" s="66">
        <v>553.0</v>
      </c>
      <c r="H2267" s="66">
        <v>2.0040127E7</v>
      </c>
      <c r="I2267" s="66">
        <v>0.0</v>
      </c>
      <c r="J2267" s="66">
        <v>1.0</v>
      </c>
      <c r="K2267" s="67"/>
      <c r="L2267" s="67"/>
      <c r="M2267" s="68" t="s">
        <v>8835</v>
      </c>
      <c r="N2267" s="66">
        <v>235959.0</v>
      </c>
      <c r="O2267" s="66">
        <v>2.0040127E7</v>
      </c>
      <c r="P2267" s="67"/>
      <c r="Q2267" s="66">
        <v>23.0</v>
      </c>
      <c r="R2267" s="66">
        <v>2.0040127E7</v>
      </c>
      <c r="S2267" s="70">
        <v>1.0</v>
      </c>
      <c r="T2267" s="70">
        <v>0.0</v>
      </c>
      <c r="U2267" s="71" t="s">
        <v>2608</v>
      </c>
      <c r="V2267" s="71" t="s">
        <v>2609</v>
      </c>
      <c r="W2267" s="71" t="s">
        <v>49</v>
      </c>
      <c r="X2267" s="72"/>
      <c r="Y2267" s="65" t="s">
        <v>12</v>
      </c>
    </row>
    <row r="2268">
      <c r="A2268" s="65" t="s">
        <v>60</v>
      </c>
      <c r="B2268" s="66">
        <v>3.50095358E8</v>
      </c>
      <c r="C2268" s="65" t="s">
        <v>8836</v>
      </c>
      <c r="D2268" s="65" t="s">
        <v>112</v>
      </c>
      <c r="E2268" s="65" t="s">
        <v>8837</v>
      </c>
      <c r="F2268" s="66" t="s">
        <v>8743</v>
      </c>
      <c r="G2268" s="66">
        <v>336.0</v>
      </c>
      <c r="H2268" s="66">
        <v>2.0131102E7</v>
      </c>
      <c r="I2268" s="66">
        <v>0.0</v>
      </c>
      <c r="J2268" s="66">
        <v>1.0</v>
      </c>
      <c r="K2268" s="67"/>
      <c r="L2268" s="67"/>
      <c r="M2268" s="68" t="s">
        <v>8838</v>
      </c>
      <c r="N2268" s="66">
        <v>235959.0</v>
      </c>
      <c r="O2268" s="66">
        <v>2.0131102E7</v>
      </c>
      <c r="P2268" s="66"/>
      <c r="Q2268" s="66">
        <v>20.0</v>
      </c>
      <c r="R2268" s="66">
        <v>2.0131102E7</v>
      </c>
      <c r="S2268" s="70">
        <v>1.0</v>
      </c>
      <c r="T2268" s="70">
        <v>0.0</v>
      </c>
      <c r="U2268" s="71" t="s">
        <v>2608</v>
      </c>
      <c r="V2268" s="71" t="s">
        <v>2609</v>
      </c>
      <c r="W2268" s="71" t="s">
        <v>49</v>
      </c>
      <c r="X2268" s="72"/>
      <c r="Y2268" s="65" t="s">
        <v>12</v>
      </c>
    </row>
    <row r="2269">
      <c r="A2269" s="66" t="s">
        <v>79</v>
      </c>
      <c r="B2269" s="66">
        <v>1.46954164E8</v>
      </c>
      <c r="C2269" s="66" t="s">
        <v>8839</v>
      </c>
      <c r="D2269" s="66" t="s">
        <v>112</v>
      </c>
      <c r="E2269" s="66" t="s">
        <v>8840</v>
      </c>
      <c r="F2269" s="66" t="s">
        <v>8841</v>
      </c>
      <c r="G2269" s="66">
        <v>374.0</v>
      </c>
      <c r="H2269" s="66">
        <v>2.019091E7</v>
      </c>
      <c r="I2269" s="66">
        <v>0.0</v>
      </c>
      <c r="J2269" s="66">
        <v>11.0</v>
      </c>
      <c r="K2269" s="67"/>
      <c r="L2269" s="67"/>
      <c r="M2269" s="68" t="s">
        <v>8842</v>
      </c>
      <c r="N2269" s="66">
        <v>235959.0</v>
      </c>
      <c r="O2269" s="66">
        <v>2.019091E7</v>
      </c>
      <c r="P2269" s="66" t="s">
        <v>633</v>
      </c>
      <c r="Q2269" s="66">
        <v>22.0</v>
      </c>
      <c r="R2269" s="66">
        <v>2.019091E7</v>
      </c>
      <c r="S2269" s="70">
        <v>1.0</v>
      </c>
      <c r="T2269" s="70">
        <v>0.0</v>
      </c>
      <c r="U2269" s="71" t="s">
        <v>2608</v>
      </c>
      <c r="V2269" s="71" t="s">
        <v>2609</v>
      </c>
      <c r="W2269" s="71" t="s">
        <v>49</v>
      </c>
      <c r="X2269" s="72"/>
      <c r="Y2269" s="65" t="s">
        <v>12</v>
      </c>
    </row>
    <row r="2270">
      <c r="A2270" s="65" t="s">
        <v>60</v>
      </c>
      <c r="B2270" s="66">
        <v>4.32885249E8</v>
      </c>
      <c r="C2270" s="65" t="s">
        <v>8843</v>
      </c>
      <c r="D2270" s="65" t="s">
        <v>112</v>
      </c>
      <c r="E2270" s="65" t="s">
        <v>8844</v>
      </c>
      <c r="F2270" s="66" t="s">
        <v>8845</v>
      </c>
      <c r="G2270" s="66">
        <v>2819.0</v>
      </c>
      <c r="H2270" s="66">
        <v>2.0180712E7</v>
      </c>
      <c r="I2270" s="66">
        <v>0.0</v>
      </c>
      <c r="J2270" s="66">
        <v>1.0</v>
      </c>
      <c r="K2270" s="67"/>
      <c r="L2270" s="67"/>
      <c r="M2270" s="68" t="s">
        <v>8846</v>
      </c>
      <c r="N2270" s="66">
        <v>235959.0</v>
      </c>
      <c r="O2270" s="66">
        <v>2.0180712E7</v>
      </c>
      <c r="P2270" s="66"/>
      <c r="Q2270" s="66">
        <v>212.0</v>
      </c>
      <c r="R2270" s="66">
        <v>2.0180712E7</v>
      </c>
      <c r="S2270" s="70">
        <v>1.0</v>
      </c>
      <c r="T2270" s="70">
        <v>0.0</v>
      </c>
      <c r="U2270" s="71" t="s">
        <v>2608</v>
      </c>
      <c r="V2270" s="71" t="s">
        <v>2609</v>
      </c>
      <c r="W2270" s="71" t="s">
        <v>49</v>
      </c>
      <c r="X2270" s="72"/>
      <c r="Y2270" s="65" t="s">
        <v>12</v>
      </c>
    </row>
    <row r="2271">
      <c r="A2271" s="66" t="s">
        <v>60</v>
      </c>
      <c r="B2271" s="66">
        <v>2.73109669E8</v>
      </c>
      <c r="C2271" s="66" t="s">
        <v>8847</v>
      </c>
      <c r="D2271" s="66" t="s">
        <v>579</v>
      </c>
      <c r="E2271" s="66" t="s">
        <v>8848</v>
      </c>
      <c r="F2271" s="66" t="s">
        <v>8849</v>
      </c>
      <c r="G2271" s="66">
        <v>508.0</v>
      </c>
      <c r="H2271" s="66">
        <v>2.0090919E7</v>
      </c>
      <c r="I2271" s="66">
        <v>0.0</v>
      </c>
      <c r="J2271" s="66">
        <v>1.0</v>
      </c>
      <c r="K2271" s="67"/>
      <c r="L2271" s="67"/>
      <c r="M2271" s="68" t="s">
        <v>8850</v>
      </c>
      <c r="N2271" s="66">
        <v>235959.0</v>
      </c>
      <c r="O2271" s="66">
        <v>2.0090919E7</v>
      </c>
      <c r="P2271" s="66"/>
      <c r="Q2271" s="66">
        <v>11.0</v>
      </c>
      <c r="R2271" s="66">
        <v>2.0090919E7</v>
      </c>
      <c r="S2271" s="69">
        <v>1.0</v>
      </c>
      <c r="T2271" s="69">
        <v>1.0</v>
      </c>
      <c r="U2271" s="71" t="s">
        <v>2608</v>
      </c>
      <c r="V2271" s="71" t="s">
        <v>2609</v>
      </c>
      <c r="W2271" s="71" t="s">
        <v>51</v>
      </c>
      <c r="X2271" s="72"/>
      <c r="Y2271" s="65" t="s">
        <v>22</v>
      </c>
    </row>
    <row r="2272">
      <c r="A2272" s="65" t="s">
        <v>37</v>
      </c>
      <c r="B2272" s="66">
        <v>3.6778976E7</v>
      </c>
      <c r="C2272" s="65" t="s">
        <v>8851</v>
      </c>
      <c r="D2272" s="65" t="s">
        <v>112</v>
      </c>
      <c r="E2272" s="65" t="s">
        <v>8852</v>
      </c>
      <c r="F2272" s="66" t="s">
        <v>8853</v>
      </c>
      <c r="G2272" s="66">
        <v>167.0</v>
      </c>
      <c r="H2272" s="66">
        <v>2.015031E7</v>
      </c>
      <c r="I2272" s="66">
        <v>0.0</v>
      </c>
      <c r="J2272" s="66">
        <v>2.0</v>
      </c>
      <c r="K2272" s="67"/>
      <c r="L2272" s="67"/>
      <c r="M2272" s="66" t="s">
        <v>121</v>
      </c>
      <c r="N2272" s="66">
        <v>235959.0</v>
      </c>
      <c r="O2272" s="66">
        <v>2.015031E7</v>
      </c>
      <c r="P2272" s="66"/>
      <c r="Q2272" s="66">
        <v>10.0</v>
      </c>
      <c r="R2272" s="66">
        <v>2.015031E7</v>
      </c>
      <c r="S2272" s="70">
        <v>1.0</v>
      </c>
      <c r="T2272" s="70">
        <v>0.0</v>
      </c>
      <c r="U2272" s="71" t="s">
        <v>2608</v>
      </c>
      <c r="V2272" s="71" t="s">
        <v>2609</v>
      </c>
      <c r="W2272" s="71" t="s">
        <v>49</v>
      </c>
      <c r="X2272" s="72"/>
      <c r="Y2272" s="65" t="s">
        <v>12</v>
      </c>
    </row>
    <row r="2273">
      <c r="A2273" s="66" t="s">
        <v>37</v>
      </c>
      <c r="B2273" s="66">
        <v>5.5157242E7</v>
      </c>
      <c r="C2273" s="66" t="s">
        <v>8854</v>
      </c>
      <c r="D2273" s="66" t="s">
        <v>112</v>
      </c>
      <c r="E2273" s="66" t="s">
        <v>8855</v>
      </c>
      <c r="F2273" s="66" t="s">
        <v>8856</v>
      </c>
      <c r="G2273" s="66">
        <v>131.0</v>
      </c>
      <c r="H2273" s="66">
        <v>2.0191003E7</v>
      </c>
      <c r="I2273" s="66">
        <v>0.0</v>
      </c>
      <c r="J2273" s="66">
        <v>5.0</v>
      </c>
      <c r="K2273" s="67"/>
      <c r="L2273" s="67"/>
      <c r="M2273" s="68" t="s">
        <v>8857</v>
      </c>
      <c r="N2273" s="66">
        <v>235959.0</v>
      </c>
      <c r="O2273" s="66">
        <v>2.0191003E7</v>
      </c>
      <c r="P2273" s="66" t="s">
        <v>2548</v>
      </c>
      <c r="Q2273" s="66">
        <v>10.0</v>
      </c>
      <c r="R2273" s="66">
        <v>2.0191003E7</v>
      </c>
      <c r="S2273" s="69">
        <v>1.0</v>
      </c>
      <c r="T2273" s="69">
        <v>0.0</v>
      </c>
      <c r="U2273" s="71" t="s">
        <v>2608</v>
      </c>
      <c r="V2273" s="71" t="s">
        <v>2609</v>
      </c>
      <c r="W2273" s="71" t="s">
        <v>49</v>
      </c>
      <c r="X2273" s="72"/>
      <c r="Y2273" s="65" t="s">
        <v>12</v>
      </c>
    </row>
    <row r="2274">
      <c r="A2274" s="73" t="s">
        <v>37</v>
      </c>
      <c r="B2274" s="66">
        <v>5.5250411E7</v>
      </c>
      <c r="C2274" s="65" t="s">
        <v>8858</v>
      </c>
      <c r="D2274" s="65" t="s">
        <v>112</v>
      </c>
      <c r="E2274" s="65" t="s">
        <v>8859</v>
      </c>
      <c r="F2274" s="66" t="s">
        <v>8860</v>
      </c>
      <c r="G2274" s="66">
        <v>110.0</v>
      </c>
      <c r="H2274" s="66">
        <v>2.0191001E7</v>
      </c>
      <c r="I2274" s="66">
        <v>0.0</v>
      </c>
      <c r="J2274" s="66">
        <v>5.0</v>
      </c>
      <c r="K2274" s="67"/>
      <c r="L2274" s="67"/>
      <c r="M2274" s="68" t="s">
        <v>8861</v>
      </c>
      <c r="N2274" s="66">
        <v>235959.0</v>
      </c>
      <c r="O2274" s="66">
        <v>2.0191001E7</v>
      </c>
      <c r="P2274" s="66" t="s">
        <v>502</v>
      </c>
      <c r="Q2274" s="66">
        <v>8.0</v>
      </c>
      <c r="R2274" s="66">
        <v>2.0191001E7</v>
      </c>
      <c r="S2274" s="69">
        <v>1.0</v>
      </c>
      <c r="T2274" s="69">
        <v>0.0</v>
      </c>
      <c r="U2274" s="71" t="s">
        <v>2608</v>
      </c>
      <c r="V2274" s="71" t="s">
        <v>2609</v>
      </c>
      <c r="W2274" s="71" t="s">
        <v>49</v>
      </c>
      <c r="X2274" s="72"/>
      <c r="Y2274" s="65" t="s">
        <v>12</v>
      </c>
    </row>
    <row r="2275">
      <c r="A2275" s="66" t="s">
        <v>40</v>
      </c>
      <c r="B2275" s="66">
        <v>6814146.0</v>
      </c>
      <c r="C2275" s="66" t="s">
        <v>8862</v>
      </c>
      <c r="D2275" s="66" t="s">
        <v>112</v>
      </c>
      <c r="E2275" s="66" t="s">
        <v>8863</v>
      </c>
      <c r="F2275" s="66" t="s">
        <v>8864</v>
      </c>
      <c r="G2275" s="66">
        <v>342.0</v>
      </c>
      <c r="H2275" s="66">
        <v>2.0181228E7</v>
      </c>
      <c r="I2275" s="66">
        <v>0.0</v>
      </c>
      <c r="J2275" s="66">
        <v>7.0</v>
      </c>
      <c r="K2275" s="67"/>
      <c r="L2275" s="67"/>
      <c r="M2275" s="68" t="s">
        <v>8865</v>
      </c>
      <c r="N2275" s="66">
        <v>235959.0</v>
      </c>
      <c r="O2275" s="66">
        <v>2.0181228E7</v>
      </c>
      <c r="P2275" s="66" t="s">
        <v>464</v>
      </c>
      <c r="Q2275" s="66">
        <v>15.0</v>
      </c>
      <c r="R2275" s="66">
        <v>2.0181228E7</v>
      </c>
      <c r="S2275" s="70">
        <v>1.0</v>
      </c>
      <c r="T2275" s="70">
        <v>0.0</v>
      </c>
      <c r="U2275" s="71" t="s">
        <v>2608</v>
      </c>
      <c r="V2275" s="71" t="s">
        <v>2609</v>
      </c>
      <c r="W2275" s="71" t="s">
        <v>49</v>
      </c>
      <c r="X2275" s="72"/>
      <c r="Y2275" s="65" t="s">
        <v>12</v>
      </c>
    </row>
    <row r="2276">
      <c r="A2276" s="74" t="s">
        <v>24</v>
      </c>
      <c r="B2276" s="66">
        <v>5.9431832E7</v>
      </c>
      <c r="C2276" s="65" t="s">
        <v>8866</v>
      </c>
      <c r="D2276" s="65" t="s">
        <v>164</v>
      </c>
      <c r="E2276" s="65" t="s">
        <v>8867</v>
      </c>
      <c r="F2276" s="66" t="s">
        <v>8868</v>
      </c>
      <c r="G2276" s="66">
        <v>248.0</v>
      </c>
      <c r="H2276" s="66">
        <v>2.0181116E7</v>
      </c>
      <c r="I2276" s="66">
        <v>0.0</v>
      </c>
      <c r="J2276" s="66">
        <v>9.0</v>
      </c>
      <c r="K2276" s="67"/>
      <c r="L2276" s="67"/>
      <c r="M2276" s="68" t="s">
        <v>8869</v>
      </c>
      <c r="N2276" s="66">
        <v>235959.0</v>
      </c>
      <c r="O2276" s="66">
        <v>2.0181116E7</v>
      </c>
      <c r="P2276" s="66" t="s">
        <v>328</v>
      </c>
      <c r="Q2276" s="66">
        <v>18.0</v>
      </c>
      <c r="R2276" s="66">
        <v>2.0181116E7</v>
      </c>
      <c r="S2276" s="69">
        <v>1.0</v>
      </c>
      <c r="T2276" s="69">
        <v>1.0</v>
      </c>
      <c r="U2276" s="71" t="s">
        <v>2608</v>
      </c>
      <c r="V2276" s="71" t="s">
        <v>2609</v>
      </c>
      <c r="W2276" s="71" t="s">
        <v>49</v>
      </c>
      <c r="X2276" s="72"/>
      <c r="Y2276" s="66" t="s">
        <v>18</v>
      </c>
    </row>
    <row r="2277">
      <c r="A2277" s="65" t="s">
        <v>76</v>
      </c>
      <c r="B2277" s="66">
        <v>8839799.0</v>
      </c>
      <c r="C2277" s="65" t="s">
        <v>8870</v>
      </c>
      <c r="D2277" s="65" t="s">
        <v>106</v>
      </c>
      <c r="E2277" s="65" t="s">
        <v>8871</v>
      </c>
      <c r="F2277" s="66" t="s">
        <v>8872</v>
      </c>
      <c r="G2277" s="66">
        <v>918.0</v>
      </c>
      <c r="H2277" s="66">
        <v>2.0120219E7</v>
      </c>
      <c r="I2277" s="66">
        <v>0.0</v>
      </c>
      <c r="J2277" s="66">
        <v>2.0</v>
      </c>
      <c r="K2277" s="67"/>
      <c r="L2277" s="67"/>
      <c r="M2277" s="68" t="s">
        <v>8873</v>
      </c>
      <c r="N2277" s="66">
        <v>235959.0</v>
      </c>
      <c r="O2277" s="66">
        <v>2.0120219E7</v>
      </c>
      <c r="P2277" s="67"/>
      <c r="Q2277" s="66">
        <v>32.0</v>
      </c>
      <c r="R2277" s="66">
        <v>2.0120219E7</v>
      </c>
      <c r="S2277" s="70">
        <v>1.0</v>
      </c>
      <c r="T2277" s="70">
        <v>0.0</v>
      </c>
      <c r="U2277" s="71" t="s">
        <v>2608</v>
      </c>
      <c r="V2277" s="71" t="s">
        <v>2609</v>
      </c>
      <c r="W2277" s="71" t="s">
        <v>49</v>
      </c>
      <c r="X2277" s="72"/>
      <c r="Y2277" s="65" t="s">
        <v>12</v>
      </c>
    </row>
    <row r="2278">
      <c r="A2278" s="65" t="s">
        <v>60</v>
      </c>
      <c r="B2278" s="66">
        <v>2.9176734E8</v>
      </c>
      <c r="C2278" s="65" t="s">
        <v>8874</v>
      </c>
      <c r="D2278" s="65" t="s">
        <v>112</v>
      </c>
      <c r="E2278" s="65" t="s">
        <v>8875</v>
      </c>
      <c r="F2278" s="66" t="s">
        <v>8876</v>
      </c>
      <c r="G2278" s="66">
        <v>187.0</v>
      </c>
      <c r="H2278" s="66">
        <v>2.0100927E7</v>
      </c>
      <c r="I2278" s="66">
        <v>0.0</v>
      </c>
      <c r="J2278" s="66">
        <v>1.0</v>
      </c>
      <c r="K2278" s="67"/>
      <c r="L2278" s="67"/>
      <c r="M2278" s="68" t="s">
        <v>8877</v>
      </c>
      <c r="N2278" s="66">
        <v>235959.0</v>
      </c>
      <c r="O2278" s="66">
        <v>2.0100927E7</v>
      </c>
      <c r="P2278" s="66"/>
      <c r="Q2278" s="66">
        <v>11.0</v>
      </c>
      <c r="R2278" s="66">
        <v>2.0100927E7</v>
      </c>
      <c r="S2278" s="70">
        <v>1.0</v>
      </c>
      <c r="T2278" s="70">
        <v>0.0</v>
      </c>
      <c r="U2278" s="71" t="s">
        <v>2608</v>
      </c>
      <c r="V2278" s="71" t="s">
        <v>2609</v>
      </c>
      <c r="W2278" s="71" t="s">
        <v>49</v>
      </c>
      <c r="X2278" s="72"/>
      <c r="Y2278" s="65" t="s">
        <v>12</v>
      </c>
    </row>
    <row r="2279">
      <c r="A2279" s="68" t="s">
        <v>24</v>
      </c>
      <c r="B2279" s="66">
        <v>8611903.0</v>
      </c>
      <c r="C2279" s="66" t="s">
        <v>8878</v>
      </c>
      <c r="D2279" s="66" t="s">
        <v>164</v>
      </c>
      <c r="E2279" s="66" t="s">
        <v>8879</v>
      </c>
      <c r="F2279" s="66" t="s">
        <v>8880</v>
      </c>
      <c r="G2279" s="66">
        <v>2862.0</v>
      </c>
      <c r="H2279" s="66">
        <v>2.0091126E7</v>
      </c>
      <c r="I2279" s="66">
        <v>0.0</v>
      </c>
      <c r="J2279" s="66">
        <v>25.0</v>
      </c>
      <c r="K2279" s="67"/>
      <c r="L2279" s="67"/>
      <c r="M2279" s="66" t="s">
        <v>121</v>
      </c>
      <c r="N2279" s="66">
        <v>235959.0</v>
      </c>
      <c r="O2279" s="66">
        <v>2.0091126E7</v>
      </c>
      <c r="P2279" s="66"/>
      <c r="Q2279" s="66">
        <v>144.0</v>
      </c>
      <c r="R2279" s="66">
        <v>2.0091126E7</v>
      </c>
      <c r="S2279" s="69">
        <v>1.0</v>
      </c>
      <c r="T2279" s="69">
        <v>1.0</v>
      </c>
      <c r="U2279" s="71" t="s">
        <v>2608</v>
      </c>
      <c r="V2279" s="71" t="s">
        <v>2609</v>
      </c>
      <c r="W2279" s="71" t="s">
        <v>49</v>
      </c>
      <c r="X2279" s="72"/>
      <c r="Y2279" s="66" t="s">
        <v>18</v>
      </c>
    </row>
    <row r="2280">
      <c r="A2280" s="65" t="s">
        <v>60</v>
      </c>
      <c r="B2280" s="66">
        <v>3.11006222E8</v>
      </c>
      <c r="C2280" s="65" t="s">
        <v>906</v>
      </c>
      <c r="D2280" s="65" t="s">
        <v>423</v>
      </c>
      <c r="E2280" s="65" t="s">
        <v>8881</v>
      </c>
      <c r="F2280" s="66" t="s">
        <v>8882</v>
      </c>
      <c r="G2280" s="66">
        <v>507.0</v>
      </c>
      <c r="H2280" s="66">
        <v>2.0111014E7</v>
      </c>
      <c r="I2280" s="66">
        <v>0.0</v>
      </c>
      <c r="J2280" s="66">
        <v>1.0</v>
      </c>
      <c r="K2280" s="67"/>
      <c r="L2280" s="67"/>
      <c r="M2280" s="68" t="s">
        <v>8883</v>
      </c>
      <c r="N2280" s="66">
        <v>235959.0</v>
      </c>
      <c r="O2280" s="66">
        <v>2.0111014E7</v>
      </c>
      <c r="P2280" s="66"/>
      <c r="Q2280" s="66">
        <v>19.0</v>
      </c>
      <c r="R2280" s="66">
        <v>2.0111014E7</v>
      </c>
      <c r="S2280" s="70">
        <v>1.0</v>
      </c>
      <c r="T2280" s="70">
        <v>0.0</v>
      </c>
      <c r="U2280" s="71" t="s">
        <v>2608</v>
      </c>
      <c r="V2280" s="71" t="s">
        <v>2609</v>
      </c>
      <c r="W2280" s="71" t="s">
        <v>51</v>
      </c>
      <c r="X2280" s="72"/>
      <c r="Y2280" s="66" t="s">
        <v>16</v>
      </c>
    </row>
    <row r="2281">
      <c r="A2281" s="66" t="s">
        <v>79</v>
      </c>
      <c r="B2281" s="66">
        <v>1.21340265E8</v>
      </c>
      <c r="C2281" s="66" t="s">
        <v>8884</v>
      </c>
      <c r="D2281" s="66" t="s">
        <v>827</v>
      </c>
      <c r="E2281" s="66" t="s">
        <v>8885</v>
      </c>
      <c r="F2281" s="66" t="s">
        <v>8886</v>
      </c>
      <c r="G2281" s="66">
        <v>516.0</v>
      </c>
      <c r="H2281" s="66">
        <v>2.0171012E7</v>
      </c>
      <c r="I2281" s="66">
        <v>0.0</v>
      </c>
      <c r="J2281" s="66">
        <v>10.0</v>
      </c>
      <c r="K2281" s="67"/>
      <c r="L2281" s="67"/>
      <c r="M2281" s="68" t="s">
        <v>8887</v>
      </c>
      <c r="N2281" s="66">
        <v>235959.0</v>
      </c>
      <c r="O2281" s="66">
        <v>2.0171012E7</v>
      </c>
      <c r="P2281" s="66" t="s">
        <v>231</v>
      </c>
      <c r="Q2281" s="66">
        <v>28.0</v>
      </c>
      <c r="R2281" s="66">
        <v>2.0171012E7</v>
      </c>
      <c r="S2281" s="70">
        <v>1.0</v>
      </c>
      <c r="T2281" s="70">
        <v>0.0</v>
      </c>
      <c r="U2281" s="71" t="s">
        <v>2608</v>
      </c>
      <c r="V2281" s="71" t="s">
        <v>2609</v>
      </c>
      <c r="W2281" s="71" t="s">
        <v>49</v>
      </c>
      <c r="X2281" s="72"/>
      <c r="Y2281" s="65" t="s">
        <v>12</v>
      </c>
    </row>
    <row r="2282">
      <c r="A2282" s="66" t="s">
        <v>79</v>
      </c>
      <c r="B2282" s="66">
        <v>1.24753609E8</v>
      </c>
      <c r="C2282" s="66" t="s">
        <v>8888</v>
      </c>
      <c r="D2282" s="66" t="s">
        <v>112</v>
      </c>
      <c r="E2282" s="66" t="s">
        <v>8889</v>
      </c>
      <c r="F2282" s="66" t="s">
        <v>8890</v>
      </c>
      <c r="G2282" s="66">
        <v>594.0</v>
      </c>
      <c r="H2282" s="66">
        <v>2.0171207E7</v>
      </c>
      <c r="I2282" s="66">
        <v>0.0</v>
      </c>
      <c r="J2282" s="66">
        <v>16.0</v>
      </c>
      <c r="K2282" s="67"/>
      <c r="L2282" s="67"/>
      <c r="M2282" s="68" t="s">
        <v>8891</v>
      </c>
      <c r="N2282" s="66">
        <v>235959.0</v>
      </c>
      <c r="O2282" s="66">
        <v>2.0171207E7</v>
      </c>
      <c r="P2282" s="66" t="s">
        <v>292</v>
      </c>
      <c r="Q2282" s="66">
        <v>36.0</v>
      </c>
      <c r="R2282" s="66">
        <v>2.0171207E7</v>
      </c>
      <c r="S2282" s="70">
        <v>1.0</v>
      </c>
      <c r="T2282" s="70">
        <v>0.0</v>
      </c>
      <c r="U2282" s="71" t="s">
        <v>2608</v>
      </c>
      <c r="V2282" s="71" t="s">
        <v>2609</v>
      </c>
      <c r="W2282" s="71" t="s">
        <v>49</v>
      </c>
      <c r="X2282" s="72"/>
      <c r="Y2282" s="65" t="s">
        <v>12</v>
      </c>
    </row>
    <row r="2283">
      <c r="A2283" s="73" t="s">
        <v>79</v>
      </c>
      <c r="B2283" s="66">
        <v>1.01547162E8</v>
      </c>
      <c r="C2283" s="65" t="s">
        <v>8892</v>
      </c>
      <c r="D2283" s="65" t="s">
        <v>112</v>
      </c>
      <c r="E2283" s="65" t="s">
        <v>8893</v>
      </c>
      <c r="F2283" s="66" t="s">
        <v>8894</v>
      </c>
      <c r="G2283" s="66">
        <v>388.0</v>
      </c>
      <c r="H2283" s="66">
        <v>2.0160206E7</v>
      </c>
      <c r="I2283" s="66">
        <v>0.0</v>
      </c>
      <c r="J2283" s="66">
        <v>12.0</v>
      </c>
      <c r="K2283" s="67"/>
      <c r="L2283" s="67"/>
      <c r="M2283" s="68" t="s">
        <v>8895</v>
      </c>
      <c r="N2283" s="66">
        <v>235959.0</v>
      </c>
      <c r="O2283" s="66">
        <v>2.0160206E7</v>
      </c>
      <c r="P2283" s="66" t="s">
        <v>8896</v>
      </c>
      <c r="Q2283" s="66">
        <v>27.0</v>
      </c>
      <c r="R2283" s="66">
        <v>2.0160206E7</v>
      </c>
      <c r="S2283" s="70">
        <v>1.0</v>
      </c>
      <c r="T2283" s="70">
        <v>0.0</v>
      </c>
      <c r="U2283" s="71" t="s">
        <v>2608</v>
      </c>
      <c r="V2283" s="71" t="s">
        <v>2609</v>
      </c>
      <c r="W2283" s="71" t="s">
        <v>49</v>
      </c>
      <c r="X2283" s="72"/>
      <c r="Y2283" s="65" t="s">
        <v>12</v>
      </c>
    </row>
    <row r="2284">
      <c r="A2284" s="66" t="s">
        <v>60</v>
      </c>
      <c r="B2284" s="66">
        <v>2.80461293E8</v>
      </c>
      <c r="C2284" s="66" t="s">
        <v>8897</v>
      </c>
      <c r="D2284" s="66" t="s">
        <v>112</v>
      </c>
      <c r="E2284" s="66" t="s">
        <v>8898</v>
      </c>
      <c r="F2284" s="66" t="s">
        <v>8899</v>
      </c>
      <c r="G2284" s="66">
        <v>123.0</v>
      </c>
      <c r="H2284" s="66">
        <v>2.0100104E7</v>
      </c>
      <c r="I2284" s="66">
        <v>0.0</v>
      </c>
      <c r="J2284" s="66">
        <v>1.0</v>
      </c>
      <c r="K2284" s="67"/>
      <c r="L2284" s="67"/>
      <c r="M2284" s="68" t="s">
        <v>8900</v>
      </c>
      <c r="N2284" s="66">
        <v>235959.0</v>
      </c>
      <c r="O2284" s="66">
        <v>2.0100104E7</v>
      </c>
      <c r="P2284" s="66"/>
      <c r="Q2284" s="66">
        <v>5.0</v>
      </c>
      <c r="R2284" s="66">
        <v>2.0100104E7</v>
      </c>
      <c r="S2284" s="70">
        <v>1.0</v>
      </c>
      <c r="T2284" s="70">
        <v>0.0</v>
      </c>
      <c r="U2284" s="71" t="s">
        <v>2608</v>
      </c>
      <c r="V2284" s="71" t="s">
        <v>2609</v>
      </c>
      <c r="W2284" s="71" t="s">
        <v>49</v>
      </c>
      <c r="X2284" s="72"/>
      <c r="Y2284" s="65" t="s">
        <v>12</v>
      </c>
    </row>
    <row r="2285">
      <c r="A2285" s="68" t="s">
        <v>24</v>
      </c>
      <c r="B2285" s="66">
        <v>6.3553246E7</v>
      </c>
      <c r="C2285" s="66" t="s">
        <v>921</v>
      </c>
      <c r="D2285" s="66" t="s">
        <v>112</v>
      </c>
      <c r="E2285" s="66" t="s">
        <v>922</v>
      </c>
      <c r="F2285" s="66" t="s">
        <v>8901</v>
      </c>
      <c r="G2285" s="66">
        <v>94.0</v>
      </c>
      <c r="H2285" s="66">
        <v>2.0190625E7</v>
      </c>
      <c r="I2285" s="66">
        <v>0.0</v>
      </c>
      <c r="J2285" s="66">
        <v>5.0</v>
      </c>
      <c r="K2285" s="67"/>
      <c r="L2285" s="67"/>
      <c r="M2285" s="68" t="s">
        <v>8902</v>
      </c>
      <c r="N2285" s="66">
        <v>235959.0</v>
      </c>
      <c r="O2285" s="66">
        <v>2.0190625E7</v>
      </c>
      <c r="P2285" s="66" t="s">
        <v>328</v>
      </c>
      <c r="Q2285" s="66">
        <v>9.0</v>
      </c>
      <c r="R2285" s="66">
        <v>2.0190625E7</v>
      </c>
      <c r="S2285" s="69">
        <v>1.0</v>
      </c>
      <c r="T2285" s="69">
        <v>0.0</v>
      </c>
      <c r="U2285" s="71" t="s">
        <v>2608</v>
      </c>
      <c r="V2285" s="71" t="s">
        <v>2609</v>
      </c>
      <c r="W2285" s="71" t="s">
        <v>49</v>
      </c>
      <c r="X2285" s="72"/>
      <c r="Y2285" s="65" t="s">
        <v>12</v>
      </c>
    </row>
    <row r="2286">
      <c r="A2286" s="65" t="s">
        <v>60</v>
      </c>
      <c r="B2286" s="66">
        <v>2.8623106E8</v>
      </c>
      <c r="C2286" s="65" t="s">
        <v>8903</v>
      </c>
      <c r="D2286" s="65" t="s">
        <v>164</v>
      </c>
      <c r="E2286" s="65" t="s">
        <v>8904</v>
      </c>
      <c r="F2286" s="66" t="s">
        <v>8905</v>
      </c>
      <c r="G2286" s="66">
        <v>724.0</v>
      </c>
      <c r="H2286" s="66">
        <v>2.0100517E7</v>
      </c>
      <c r="I2286" s="66">
        <v>0.0</v>
      </c>
      <c r="J2286" s="66">
        <v>1.0</v>
      </c>
      <c r="K2286" s="67"/>
      <c r="L2286" s="67"/>
      <c r="M2286" s="68" t="s">
        <v>8906</v>
      </c>
      <c r="N2286" s="66">
        <v>235959.0</v>
      </c>
      <c r="O2286" s="66">
        <v>2.0100517E7</v>
      </c>
      <c r="P2286" s="66"/>
      <c r="Q2286" s="66">
        <v>46.0</v>
      </c>
      <c r="R2286" s="66">
        <v>2.0100517E7</v>
      </c>
      <c r="S2286" s="69">
        <v>1.0</v>
      </c>
      <c r="T2286" s="69">
        <v>1.0</v>
      </c>
      <c r="U2286" s="71" t="s">
        <v>2608</v>
      </c>
      <c r="V2286" s="71" t="s">
        <v>2609</v>
      </c>
      <c r="W2286" s="71" t="s">
        <v>49</v>
      </c>
      <c r="X2286" s="72"/>
      <c r="Y2286" s="66" t="s">
        <v>18</v>
      </c>
    </row>
    <row r="2287">
      <c r="A2287" s="65" t="s">
        <v>79</v>
      </c>
      <c r="B2287" s="66">
        <v>3.4506918E7</v>
      </c>
      <c r="C2287" s="65" t="s">
        <v>8907</v>
      </c>
      <c r="D2287" s="65" t="s">
        <v>112</v>
      </c>
      <c r="E2287" s="65" t="s">
        <v>8908</v>
      </c>
      <c r="F2287" s="66" t="s">
        <v>8909</v>
      </c>
      <c r="G2287" s="66">
        <v>357.0</v>
      </c>
      <c r="H2287" s="66">
        <v>2.0091125E7</v>
      </c>
      <c r="I2287" s="66">
        <v>0.0</v>
      </c>
      <c r="J2287" s="66">
        <v>5.0</v>
      </c>
      <c r="K2287" s="67"/>
      <c r="L2287" s="67"/>
      <c r="M2287" s="68" t="s">
        <v>8910</v>
      </c>
      <c r="N2287" s="66">
        <v>235959.0</v>
      </c>
      <c r="O2287" s="66">
        <v>2.0091125E7</v>
      </c>
      <c r="P2287" s="66" t="s">
        <v>8911</v>
      </c>
      <c r="Q2287" s="66">
        <v>18.0</v>
      </c>
      <c r="R2287" s="66">
        <v>2.0091125E7</v>
      </c>
      <c r="S2287" s="70">
        <v>1.0</v>
      </c>
      <c r="T2287" s="70">
        <v>0.0</v>
      </c>
      <c r="U2287" s="71" t="s">
        <v>2608</v>
      </c>
      <c r="V2287" s="71" t="s">
        <v>2609</v>
      </c>
      <c r="W2287" s="71" t="s">
        <v>49</v>
      </c>
      <c r="X2287" s="72"/>
      <c r="Y2287" s="65" t="s">
        <v>12</v>
      </c>
    </row>
    <row r="2288">
      <c r="A2288" s="66" t="s">
        <v>79</v>
      </c>
      <c r="B2288" s="66">
        <v>4.5945079E7</v>
      </c>
      <c r="C2288" s="66" t="s">
        <v>8912</v>
      </c>
      <c r="D2288" s="66" t="s">
        <v>112</v>
      </c>
      <c r="E2288" s="66" t="s">
        <v>8913</v>
      </c>
      <c r="F2288" s="66" t="s">
        <v>8914</v>
      </c>
      <c r="G2288" s="66">
        <v>230.0</v>
      </c>
      <c r="H2288" s="66">
        <v>2.0110203E7</v>
      </c>
      <c r="I2288" s="66">
        <v>0.0</v>
      </c>
      <c r="J2288" s="66">
        <v>8.0</v>
      </c>
      <c r="K2288" s="67"/>
      <c r="L2288" s="67"/>
      <c r="M2288" s="68" t="s">
        <v>8915</v>
      </c>
      <c r="N2288" s="66">
        <v>235959.0</v>
      </c>
      <c r="O2288" s="66">
        <v>2.0110203E7</v>
      </c>
      <c r="P2288" s="66" t="s">
        <v>228</v>
      </c>
      <c r="Q2288" s="66">
        <v>14.0</v>
      </c>
      <c r="R2288" s="66">
        <v>2.0110203E7</v>
      </c>
      <c r="S2288" s="70">
        <v>1.0</v>
      </c>
      <c r="T2288" s="70">
        <v>0.0</v>
      </c>
      <c r="U2288" s="71" t="s">
        <v>2608</v>
      </c>
      <c r="V2288" s="71" t="s">
        <v>2609</v>
      </c>
      <c r="W2288" s="71" t="s">
        <v>49</v>
      </c>
      <c r="X2288" s="72"/>
      <c r="Y2288" s="65" t="s">
        <v>12</v>
      </c>
    </row>
    <row r="2289">
      <c r="A2289" s="66" t="s">
        <v>60</v>
      </c>
      <c r="B2289" s="66">
        <v>2.98613695E8</v>
      </c>
      <c r="C2289" s="66" t="s">
        <v>8916</v>
      </c>
      <c r="D2289" s="66" t="s">
        <v>215</v>
      </c>
      <c r="E2289" s="66" t="s">
        <v>8917</v>
      </c>
      <c r="F2289" s="66" t="s">
        <v>8918</v>
      </c>
      <c r="G2289" s="66">
        <v>4381.0</v>
      </c>
      <c r="H2289" s="66">
        <v>2.011013E7</v>
      </c>
      <c r="I2289" s="66">
        <v>0.0</v>
      </c>
      <c r="J2289" s="66">
        <v>1.0</v>
      </c>
      <c r="K2289" s="67"/>
      <c r="L2289" s="67"/>
      <c r="M2289" s="68" t="s">
        <v>8919</v>
      </c>
      <c r="N2289" s="66">
        <v>235959.0</v>
      </c>
      <c r="O2289" s="66">
        <v>2.011013E7</v>
      </c>
      <c r="P2289" s="67"/>
      <c r="Q2289" s="66">
        <v>202.0</v>
      </c>
      <c r="R2289" s="66">
        <v>2.011013E7</v>
      </c>
      <c r="S2289" s="70">
        <v>1.0</v>
      </c>
      <c r="T2289" s="70">
        <v>0.0</v>
      </c>
      <c r="U2289" s="71" t="s">
        <v>2608</v>
      </c>
      <c r="V2289" s="71" t="s">
        <v>2609</v>
      </c>
      <c r="W2289" s="71" t="s">
        <v>49</v>
      </c>
      <c r="X2289" s="72"/>
      <c r="Y2289" s="65" t="s">
        <v>12</v>
      </c>
    </row>
    <row r="2290">
      <c r="A2290" s="65" t="s">
        <v>40</v>
      </c>
      <c r="B2290" s="66">
        <v>8833680.0</v>
      </c>
      <c r="C2290" s="65" t="s">
        <v>925</v>
      </c>
      <c r="D2290" s="65" t="s">
        <v>112</v>
      </c>
      <c r="E2290" s="65" t="s">
        <v>926</v>
      </c>
      <c r="F2290" s="66" t="s">
        <v>8920</v>
      </c>
      <c r="G2290" s="66">
        <v>783.0</v>
      </c>
      <c r="H2290" s="66">
        <v>2.0190312E7</v>
      </c>
      <c r="I2290" s="66">
        <v>0.0</v>
      </c>
      <c r="J2290" s="66">
        <v>17.0</v>
      </c>
      <c r="K2290" s="67"/>
      <c r="L2290" s="67"/>
      <c r="M2290" s="68" t="s">
        <v>8921</v>
      </c>
      <c r="N2290" s="66">
        <v>235959.0</v>
      </c>
      <c r="O2290" s="66">
        <v>2.0190312E7</v>
      </c>
      <c r="P2290" s="66" t="s">
        <v>929</v>
      </c>
      <c r="Q2290" s="66">
        <v>40.0</v>
      </c>
      <c r="R2290" s="66">
        <v>2.0190312E7</v>
      </c>
      <c r="S2290" s="70">
        <v>1.0</v>
      </c>
      <c r="T2290" s="70">
        <v>0.0</v>
      </c>
      <c r="U2290" s="71" t="s">
        <v>2608</v>
      </c>
      <c r="V2290" s="71" t="s">
        <v>2609</v>
      </c>
      <c r="W2290" s="71" t="s">
        <v>49</v>
      </c>
      <c r="X2290" s="72"/>
      <c r="Y2290" s="65" t="s">
        <v>12</v>
      </c>
    </row>
    <row r="2291">
      <c r="A2291" s="66" t="s">
        <v>60</v>
      </c>
      <c r="B2291" s="66">
        <v>2.72886857E8</v>
      </c>
      <c r="C2291" s="66" t="s">
        <v>8922</v>
      </c>
      <c r="D2291" s="66" t="s">
        <v>112</v>
      </c>
      <c r="E2291" s="66" t="s">
        <v>8923</v>
      </c>
      <c r="F2291" s="66" t="s">
        <v>8924</v>
      </c>
      <c r="G2291" s="66">
        <v>1763.0</v>
      </c>
      <c r="H2291" s="66">
        <v>2.0090927E7</v>
      </c>
      <c r="I2291" s="66">
        <v>0.0</v>
      </c>
      <c r="J2291" s="66">
        <v>1.0</v>
      </c>
      <c r="K2291" s="67"/>
      <c r="L2291" s="67"/>
      <c r="M2291" s="68" t="s">
        <v>8925</v>
      </c>
      <c r="N2291" s="66">
        <v>235959.0</v>
      </c>
      <c r="O2291" s="66">
        <v>2.0090927E7</v>
      </c>
      <c r="P2291" s="66"/>
      <c r="Q2291" s="66">
        <v>105.0</v>
      </c>
      <c r="R2291" s="66">
        <v>2.0090927E7</v>
      </c>
      <c r="S2291" s="70">
        <v>1.0</v>
      </c>
      <c r="T2291" s="70">
        <v>0.0</v>
      </c>
      <c r="U2291" s="71" t="s">
        <v>2608</v>
      </c>
      <c r="V2291" s="71" t="s">
        <v>2609</v>
      </c>
      <c r="W2291" s="71" t="s">
        <v>49</v>
      </c>
      <c r="X2291" s="72"/>
      <c r="Y2291" s="65" t="s">
        <v>12</v>
      </c>
    </row>
    <row r="2292">
      <c r="A2292" s="73" t="s">
        <v>37</v>
      </c>
      <c r="B2292" s="66">
        <v>4.9087486E7</v>
      </c>
      <c r="C2292" s="65" t="s">
        <v>8926</v>
      </c>
      <c r="D2292" s="65" t="s">
        <v>112</v>
      </c>
      <c r="E2292" s="65" t="s">
        <v>8927</v>
      </c>
      <c r="F2292" s="66" t="s">
        <v>8928</v>
      </c>
      <c r="G2292" s="66">
        <v>152.0</v>
      </c>
      <c r="H2292" s="66">
        <v>2.0180529E7</v>
      </c>
      <c r="I2292" s="66">
        <v>0.0</v>
      </c>
      <c r="J2292" s="66">
        <v>5.0</v>
      </c>
      <c r="K2292" s="67"/>
      <c r="L2292" s="67"/>
      <c r="M2292" s="68" t="s">
        <v>8929</v>
      </c>
      <c r="N2292" s="66">
        <v>235959.0</v>
      </c>
      <c r="O2292" s="66">
        <v>2.0180529E7</v>
      </c>
      <c r="P2292" s="66" t="s">
        <v>8930</v>
      </c>
      <c r="Q2292" s="66">
        <v>8.0</v>
      </c>
      <c r="R2292" s="66">
        <v>2.0180529E7</v>
      </c>
      <c r="S2292" s="70">
        <v>1.0</v>
      </c>
      <c r="T2292" s="70">
        <v>0.0</v>
      </c>
      <c r="U2292" s="71" t="s">
        <v>2608</v>
      </c>
      <c r="V2292" s="71" t="s">
        <v>2609</v>
      </c>
      <c r="W2292" s="71" t="s">
        <v>49</v>
      </c>
      <c r="X2292" s="72"/>
      <c r="Y2292" s="65" t="s">
        <v>12</v>
      </c>
    </row>
    <row r="2293">
      <c r="A2293" s="66" t="s">
        <v>37</v>
      </c>
      <c r="B2293" s="66">
        <v>3.2092209E7</v>
      </c>
      <c r="C2293" s="66" t="s">
        <v>8931</v>
      </c>
      <c r="D2293" s="66" t="s">
        <v>112</v>
      </c>
      <c r="E2293" s="66" t="s">
        <v>8932</v>
      </c>
      <c r="F2293" s="66" t="s">
        <v>8933</v>
      </c>
      <c r="G2293" s="66">
        <v>128.0</v>
      </c>
      <c r="H2293" s="66">
        <v>2.0131205E7</v>
      </c>
      <c r="I2293" s="66">
        <v>0.0</v>
      </c>
      <c r="J2293" s="66">
        <v>2.0</v>
      </c>
      <c r="K2293" s="67"/>
      <c r="L2293" s="67"/>
      <c r="M2293" s="66" t="s">
        <v>121</v>
      </c>
      <c r="N2293" s="66">
        <v>235959.0</v>
      </c>
      <c r="O2293" s="66">
        <v>2.0131205E7</v>
      </c>
      <c r="P2293" s="66"/>
      <c r="Q2293" s="66">
        <v>6.0</v>
      </c>
      <c r="R2293" s="66">
        <v>2.0131205E7</v>
      </c>
      <c r="S2293" s="70">
        <v>1.0</v>
      </c>
      <c r="T2293" s="70">
        <v>0.0</v>
      </c>
      <c r="U2293" s="71" t="s">
        <v>2608</v>
      </c>
      <c r="V2293" s="71" t="s">
        <v>2609</v>
      </c>
      <c r="W2293" s="71" t="s">
        <v>49</v>
      </c>
      <c r="X2293" s="72"/>
      <c r="Y2293" s="65" t="s">
        <v>12</v>
      </c>
    </row>
    <row r="2294">
      <c r="A2294" s="66" t="s">
        <v>37</v>
      </c>
      <c r="B2294" s="66">
        <v>1.0550374E7</v>
      </c>
      <c r="C2294" s="66" t="s">
        <v>8934</v>
      </c>
      <c r="D2294" s="66" t="s">
        <v>112</v>
      </c>
      <c r="E2294" s="66" t="s">
        <v>8935</v>
      </c>
      <c r="F2294" s="66" t="s">
        <v>8936</v>
      </c>
      <c r="G2294" s="66">
        <v>199.0</v>
      </c>
      <c r="H2294" s="66">
        <v>2.0071022E7</v>
      </c>
      <c r="I2294" s="66">
        <v>0.0</v>
      </c>
      <c r="J2294" s="66">
        <v>2.0</v>
      </c>
      <c r="K2294" s="67"/>
      <c r="L2294" s="67"/>
      <c r="M2294" s="66" t="s">
        <v>121</v>
      </c>
      <c r="N2294" s="66">
        <v>235959.0</v>
      </c>
      <c r="O2294" s="66">
        <v>2.0071022E7</v>
      </c>
      <c r="P2294" s="66"/>
      <c r="Q2294" s="66">
        <v>11.0</v>
      </c>
      <c r="R2294" s="66">
        <v>2.0071022E7</v>
      </c>
      <c r="S2294" s="70">
        <v>1.0</v>
      </c>
      <c r="T2294" s="70">
        <v>0.0</v>
      </c>
      <c r="U2294" s="71" t="s">
        <v>2608</v>
      </c>
      <c r="V2294" s="71" t="s">
        <v>2609</v>
      </c>
      <c r="W2294" s="71" t="s">
        <v>49</v>
      </c>
      <c r="X2294" s="72"/>
      <c r="Y2294" s="65" t="s">
        <v>12</v>
      </c>
    </row>
    <row r="2295">
      <c r="A2295" s="68" t="s">
        <v>24</v>
      </c>
      <c r="B2295" s="66">
        <v>6.1402558E7</v>
      </c>
      <c r="C2295" s="66" t="s">
        <v>8937</v>
      </c>
      <c r="D2295" s="66" t="s">
        <v>164</v>
      </c>
      <c r="E2295" s="66" t="s">
        <v>8938</v>
      </c>
      <c r="F2295" s="66" t="s">
        <v>8939</v>
      </c>
      <c r="G2295" s="66">
        <v>187.0</v>
      </c>
      <c r="H2295" s="66">
        <v>2.0190214E7</v>
      </c>
      <c r="I2295" s="66">
        <v>0.0</v>
      </c>
      <c r="J2295" s="66">
        <v>7.0</v>
      </c>
      <c r="K2295" s="67"/>
      <c r="L2295" s="67"/>
      <c r="M2295" s="68" t="s">
        <v>8940</v>
      </c>
      <c r="N2295" s="66">
        <v>235959.0</v>
      </c>
      <c r="O2295" s="66">
        <v>2.0190214E7</v>
      </c>
      <c r="P2295" s="66" t="s">
        <v>328</v>
      </c>
      <c r="Q2295" s="66">
        <v>11.0</v>
      </c>
      <c r="R2295" s="66">
        <v>2.0190214E7</v>
      </c>
      <c r="S2295" s="69">
        <v>1.0</v>
      </c>
      <c r="T2295" s="69">
        <v>1.0</v>
      </c>
      <c r="U2295" s="71" t="s">
        <v>2608</v>
      </c>
      <c r="V2295" s="71" t="s">
        <v>2609</v>
      </c>
      <c r="W2295" s="71" t="s">
        <v>49</v>
      </c>
      <c r="X2295" s="72"/>
      <c r="Y2295" s="66" t="s">
        <v>18</v>
      </c>
    </row>
    <row r="2296">
      <c r="A2296" s="68" t="s">
        <v>59</v>
      </c>
      <c r="B2296" s="66">
        <v>2.05676298E8</v>
      </c>
      <c r="C2296" s="66" t="s">
        <v>8941</v>
      </c>
      <c r="D2296" s="66" t="s">
        <v>112</v>
      </c>
      <c r="E2296" s="66" t="s">
        <v>8942</v>
      </c>
      <c r="F2296" s="66" t="s">
        <v>8943</v>
      </c>
      <c r="G2296" s="66">
        <v>169.0</v>
      </c>
      <c r="H2296" s="66">
        <v>2.0190213E7</v>
      </c>
      <c r="I2296" s="66">
        <v>0.0</v>
      </c>
      <c r="J2296" s="66">
        <v>4.0</v>
      </c>
      <c r="K2296" s="67"/>
      <c r="L2296" s="67"/>
      <c r="M2296" s="68" t="s">
        <v>8944</v>
      </c>
      <c r="N2296" s="66">
        <v>235959.0</v>
      </c>
      <c r="O2296" s="66">
        <v>2.0190213E7</v>
      </c>
      <c r="P2296" s="66"/>
      <c r="Q2296" s="66">
        <v>9.0</v>
      </c>
      <c r="R2296" s="66">
        <v>2.0190213E7</v>
      </c>
      <c r="S2296" s="70">
        <v>1.0</v>
      </c>
      <c r="T2296" s="70">
        <v>0.0</v>
      </c>
      <c r="U2296" s="71" t="s">
        <v>2608</v>
      </c>
      <c r="V2296" s="71" t="s">
        <v>2609</v>
      </c>
      <c r="W2296" s="71" t="s">
        <v>49</v>
      </c>
      <c r="X2296" s="72"/>
      <c r="Y2296" s="65" t="s">
        <v>12</v>
      </c>
    </row>
    <row r="2297">
      <c r="A2297" s="66" t="s">
        <v>60</v>
      </c>
      <c r="B2297" s="66">
        <v>9.108062E7</v>
      </c>
      <c r="C2297" s="66" t="s">
        <v>8945</v>
      </c>
      <c r="D2297" s="66" t="s">
        <v>112</v>
      </c>
      <c r="E2297" s="66" t="s">
        <v>8946</v>
      </c>
      <c r="F2297" s="66" t="s">
        <v>8947</v>
      </c>
      <c r="G2297" s="66">
        <v>1482.0</v>
      </c>
      <c r="H2297" s="66">
        <v>2.0021119E7</v>
      </c>
      <c r="I2297" s="66">
        <v>0.0</v>
      </c>
      <c r="J2297" s="66">
        <v>2.0</v>
      </c>
      <c r="K2297" s="67"/>
      <c r="L2297" s="67"/>
      <c r="M2297" s="68" t="s">
        <v>8948</v>
      </c>
      <c r="N2297" s="66">
        <v>235959.0</v>
      </c>
      <c r="O2297" s="66">
        <v>2.0021119E7</v>
      </c>
      <c r="P2297" s="66"/>
      <c r="Q2297" s="66">
        <v>71.0</v>
      </c>
      <c r="R2297" s="66">
        <v>2.0021119E7</v>
      </c>
      <c r="S2297" s="70">
        <v>1.0</v>
      </c>
      <c r="T2297" s="70">
        <v>0.0</v>
      </c>
      <c r="U2297" s="71" t="s">
        <v>2608</v>
      </c>
      <c r="V2297" s="71" t="s">
        <v>2609</v>
      </c>
      <c r="W2297" s="71" t="s">
        <v>49</v>
      </c>
      <c r="X2297" s="72"/>
      <c r="Y2297" s="65" t="s">
        <v>12</v>
      </c>
    </row>
    <row r="2298">
      <c r="A2298" s="65" t="s">
        <v>79</v>
      </c>
      <c r="B2298" s="66">
        <v>9.9502875E7</v>
      </c>
      <c r="C2298" s="65" t="s">
        <v>8949</v>
      </c>
      <c r="D2298" s="65" t="s">
        <v>112</v>
      </c>
      <c r="E2298" s="65" t="s">
        <v>8950</v>
      </c>
      <c r="F2298" s="66" t="s">
        <v>8951</v>
      </c>
      <c r="G2298" s="66">
        <v>365.0</v>
      </c>
      <c r="H2298" s="66">
        <v>2.0151203E7</v>
      </c>
      <c r="I2298" s="66">
        <v>0.0</v>
      </c>
      <c r="J2298" s="66">
        <v>13.0</v>
      </c>
      <c r="K2298" s="67"/>
      <c r="L2298" s="67"/>
      <c r="M2298" s="68" t="s">
        <v>8952</v>
      </c>
      <c r="N2298" s="66">
        <v>235959.0</v>
      </c>
      <c r="O2298" s="66">
        <v>2.0151203E7</v>
      </c>
      <c r="P2298" s="66" t="s">
        <v>292</v>
      </c>
      <c r="Q2298" s="66">
        <v>17.0</v>
      </c>
      <c r="R2298" s="66">
        <v>2.0151203E7</v>
      </c>
      <c r="S2298" s="70">
        <v>1.0</v>
      </c>
      <c r="T2298" s="70">
        <v>0.0</v>
      </c>
      <c r="U2298" s="71" t="s">
        <v>2608</v>
      </c>
      <c r="V2298" s="71" t="s">
        <v>2609</v>
      </c>
      <c r="W2298" s="71" t="s">
        <v>49</v>
      </c>
      <c r="X2298" s="65"/>
      <c r="Y2298" s="65" t="s">
        <v>12</v>
      </c>
    </row>
    <row r="2299">
      <c r="A2299" s="73" t="s">
        <v>37</v>
      </c>
      <c r="B2299" s="66">
        <v>3.6236361E7</v>
      </c>
      <c r="C2299" s="65" t="s">
        <v>8953</v>
      </c>
      <c r="D2299" s="65" t="s">
        <v>112</v>
      </c>
      <c r="E2299" s="65" t="s">
        <v>8954</v>
      </c>
      <c r="F2299" s="66" t="s">
        <v>8955</v>
      </c>
      <c r="G2299" s="66">
        <v>249.0</v>
      </c>
      <c r="H2299" s="66">
        <v>2.0150108E7</v>
      </c>
      <c r="I2299" s="66">
        <v>0.0</v>
      </c>
      <c r="J2299" s="66">
        <v>2.0</v>
      </c>
      <c r="K2299" s="67"/>
      <c r="L2299" s="67"/>
      <c r="M2299" s="66" t="s">
        <v>121</v>
      </c>
      <c r="N2299" s="66">
        <v>235959.0</v>
      </c>
      <c r="O2299" s="66">
        <v>2.0150108E7</v>
      </c>
      <c r="P2299" s="66"/>
      <c r="Q2299" s="66">
        <v>15.0</v>
      </c>
      <c r="R2299" s="66">
        <v>2.0150108E7</v>
      </c>
      <c r="S2299" s="69">
        <v>1.0</v>
      </c>
      <c r="T2299" s="69">
        <v>0.0</v>
      </c>
      <c r="U2299" s="71" t="s">
        <v>2608</v>
      </c>
      <c r="V2299" s="71" t="s">
        <v>2609</v>
      </c>
      <c r="W2299" s="71" t="s">
        <v>49</v>
      </c>
      <c r="X2299" s="72"/>
      <c r="Y2299" s="65" t="s">
        <v>12</v>
      </c>
    </row>
    <row r="2300">
      <c r="A2300" s="66" t="s">
        <v>60</v>
      </c>
      <c r="B2300" s="66">
        <v>2.9036999E8</v>
      </c>
      <c r="C2300" s="66" t="s">
        <v>8956</v>
      </c>
      <c r="D2300" s="66" t="s">
        <v>112</v>
      </c>
      <c r="E2300" s="66" t="s">
        <v>8957</v>
      </c>
      <c r="F2300" s="66" t="s">
        <v>8958</v>
      </c>
      <c r="G2300" s="66">
        <v>470.0</v>
      </c>
      <c r="H2300" s="66">
        <v>2.010082E7</v>
      </c>
      <c r="I2300" s="66">
        <v>0.0</v>
      </c>
      <c r="J2300" s="66">
        <v>1.0</v>
      </c>
      <c r="K2300" s="67"/>
      <c r="L2300" s="67"/>
      <c r="M2300" s="68" t="s">
        <v>8959</v>
      </c>
      <c r="N2300" s="66">
        <v>235959.0</v>
      </c>
      <c r="O2300" s="66">
        <v>2.010082E7</v>
      </c>
      <c r="P2300" s="67"/>
      <c r="Q2300" s="66">
        <v>25.0</v>
      </c>
      <c r="R2300" s="66">
        <v>2.010082E7</v>
      </c>
      <c r="S2300" s="70">
        <v>1.0</v>
      </c>
      <c r="T2300" s="70">
        <v>0.0</v>
      </c>
      <c r="U2300" s="71" t="s">
        <v>2608</v>
      </c>
      <c r="V2300" s="71" t="s">
        <v>2609</v>
      </c>
      <c r="W2300" s="71" t="s">
        <v>49</v>
      </c>
      <c r="X2300" s="72"/>
      <c r="Y2300" s="65" t="s">
        <v>12</v>
      </c>
    </row>
    <row r="2301">
      <c r="A2301" s="66" t="s">
        <v>79</v>
      </c>
      <c r="B2301" s="66">
        <v>1.24040686E8</v>
      </c>
      <c r="C2301" s="66" t="s">
        <v>8960</v>
      </c>
      <c r="D2301" s="66" t="s">
        <v>112</v>
      </c>
      <c r="E2301" s="66" t="s">
        <v>8961</v>
      </c>
      <c r="F2301" s="66" t="s">
        <v>8962</v>
      </c>
      <c r="G2301" s="66">
        <v>8406.0</v>
      </c>
      <c r="H2301" s="66">
        <v>2.0171203E7</v>
      </c>
      <c r="I2301" s="66">
        <v>0.0</v>
      </c>
      <c r="J2301" s="66">
        <v>199.0</v>
      </c>
      <c r="K2301" s="67"/>
      <c r="L2301" s="67"/>
      <c r="M2301" s="68" t="s">
        <v>8963</v>
      </c>
      <c r="N2301" s="66">
        <v>235959.0</v>
      </c>
      <c r="O2301" s="66">
        <v>2.0171203E7</v>
      </c>
      <c r="P2301" s="66" t="s">
        <v>187</v>
      </c>
      <c r="Q2301" s="66">
        <v>531.0</v>
      </c>
      <c r="R2301" s="66">
        <v>2.0171203E7</v>
      </c>
      <c r="S2301" s="70">
        <v>1.0</v>
      </c>
      <c r="T2301" s="70">
        <v>0.0</v>
      </c>
      <c r="U2301" s="71" t="s">
        <v>2608</v>
      </c>
      <c r="V2301" s="71" t="s">
        <v>2609</v>
      </c>
      <c r="W2301" s="71" t="s">
        <v>49</v>
      </c>
      <c r="X2301" s="72"/>
      <c r="Y2301" s="65" t="s">
        <v>12</v>
      </c>
    </row>
    <row r="2302">
      <c r="A2302" s="73" t="s">
        <v>59</v>
      </c>
      <c r="B2302" s="66">
        <v>1.80002593E8</v>
      </c>
      <c r="C2302" s="65" t="s">
        <v>8964</v>
      </c>
      <c r="D2302" s="65" t="s">
        <v>106</v>
      </c>
      <c r="E2302" s="65" t="s">
        <v>8965</v>
      </c>
      <c r="F2302" s="66" t="s">
        <v>8966</v>
      </c>
      <c r="G2302" s="66">
        <v>347.0</v>
      </c>
      <c r="H2302" s="66">
        <v>2.0170311E7</v>
      </c>
      <c r="I2302" s="66">
        <v>0.0</v>
      </c>
      <c r="J2302" s="66">
        <v>8.0</v>
      </c>
      <c r="K2302" s="67"/>
      <c r="L2302" s="67"/>
      <c r="M2302" s="68" t="s">
        <v>8967</v>
      </c>
      <c r="N2302" s="66">
        <v>235959.0</v>
      </c>
      <c r="O2302" s="66">
        <v>2.0170311E7</v>
      </c>
      <c r="P2302" s="66"/>
      <c r="Q2302" s="66">
        <v>19.0</v>
      </c>
      <c r="R2302" s="66">
        <v>2.0170311E7</v>
      </c>
      <c r="S2302" s="70">
        <v>1.0</v>
      </c>
      <c r="T2302" s="70">
        <v>0.0</v>
      </c>
      <c r="U2302" s="71" t="s">
        <v>2608</v>
      </c>
      <c r="V2302" s="71" t="s">
        <v>2609</v>
      </c>
      <c r="W2302" s="71" t="s">
        <v>49</v>
      </c>
      <c r="X2302" s="72"/>
      <c r="Y2302" s="65" t="s">
        <v>12</v>
      </c>
    </row>
    <row r="2303">
      <c r="A2303" s="66" t="s">
        <v>60</v>
      </c>
      <c r="B2303" s="66">
        <v>1.80675427E8</v>
      </c>
      <c r="C2303" s="66" t="s">
        <v>8968</v>
      </c>
      <c r="D2303" s="66" t="s">
        <v>112</v>
      </c>
      <c r="E2303" s="66" t="s">
        <v>8969</v>
      </c>
      <c r="F2303" s="66" t="s">
        <v>8970</v>
      </c>
      <c r="G2303" s="66">
        <v>431.0</v>
      </c>
      <c r="H2303" s="66">
        <v>2.0060129E7</v>
      </c>
      <c r="I2303" s="66">
        <v>0.0</v>
      </c>
      <c r="J2303" s="66">
        <v>1.0</v>
      </c>
      <c r="K2303" s="67"/>
      <c r="L2303" s="67"/>
      <c r="M2303" s="68" t="s">
        <v>8971</v>
      </c>
      <c r="N2303" s="66">
        <v>235959.0</v>
      </c>
      <c r="O2303" s="66">
        <v>2.0060129E7</v>
      </c>
      <c r="P2303" s="67"/>
      <c r="Q2303" s="66">
        <v>21.0</v>
      </c>
      <c r="R2303" s="66">
        <v>2.0060129E7</v>
      </c>
      <c r="S2303" s="70">
        <v>1.0</v>
      </c>
      <c r="T2303" s="70">
        <v>0.0</v>
      </c>
      <c r="U2303" s="71" t="s">
        <v>2608</v>
      </c>
      <c r="V2303" s="71" t="s">
        <v>2609</v>
      </c>
      <c r="W2303" s="71" t="s">
        <v>49</v>
      </c>
      <c r="X2303" s="72"/>
      <c r="Y2303" s="65" t="s">
        <v>12</v>
      </c>
    </row>
    <row r="2304">
      <c r="A2304" s="66" t="s">
        <v>79</v>
      </c>
      <c r="B2304" s="66">
        <v>1.12528312E8</v>
      </c>
      <c r="C2304" s="66" t="s">
        <v>8972</v>
      </c>
      <c r="D2304" s="66" t="s">
        <v>112</v>
      </c>
      <c r="E2304" s="66" t="s">
        <v>8973</v>
      </c>
      <c r="F2304" s="66" t="s">
        <v>8974</v>
      </c>
      <c r="G2304" s="66">
        <v>415.0</v>
      </c>
      <c r="H2304" s="66">
        <v>2.017021E7</v>
      </c>
      <c r="I2304" s="66">
        <v>0.0</v>
      </c>
      <c r="J2304" s="66">
        <v>12.0</v>
      </c>
      <c r="K2304" s="67"/>
      <c r="L2304" s="67"/>
      <c r="M2304" s="68" t="s">
        <v>8975</v>
      </c>
      <c r="N2304" s="66">
        <v>235959.0</v>
      </c>
      <c r="O2304" s="66">
        <v>2.017021E7</v>
      </c>
      <c r="P2304" s="66" t="s">
        <v>3382</v>
      </c>
      <c r="Q2304" s="66">
        <v>24.0</v>
      </c>
      <c r="R2304" s="66">
        <v>2.017021E7</v>
      </c>
      <c r="S2304" s="70">
        <v>1.0</v>
      </c>
      <c r="T2304" s="70">
        <v>0.0</v>
      </c>
      <c r="U2304" s="71" t="s">
        <v>2608</v>
      </c>
      <c r="V2304" s="71" t="s">
        <v>2609</v>
      </c>
      <c r="W2304" s="71" t="s">
        <v>49</v>
      </c>
      <c r="X2304" s="72"/>
      <c r="Y2304" s="65" t="s">
        <v>12</v>
      </c>
    </row>
    <row r="2305">
      <c r="A2305" s="68" t="s">
        <v>56</v>
      </c>
      <c r="B2305" s="66">
        <v>2172890.0</v>
      </c>
      <c r="C2305" s="66" t="s">
        <v>8976</v>
      </c>
      <c r="D2305" s="66" t="s">
        <v>112</v>
      </c>
      <c r="E2305" s="66" t="s">
        <v>8977</v>
      </c>
      <c r="F2305" s="66" t="s">
        <v>8978</v>
      </c>
      <c r="G2305" s="66">
        <v>1666.0</v>
      </c>
      <c r="H2305" s="66">
        <v>2.017043E7</v>
      </c>
      <c r="I2305" s="66">
        <v>0.0</v>
      </c>
      <c r="J2305" s="66">
        <v>31.0</v>
      </c>
      <c r="K2305" s="67"/>
      <c r="L2305" s="67"/>
      <c r="M2305" s="68" t="s">
        <v>8979</v>
      </c>
      <c r="N2305" s="66">
        <v>235959.0</v>
      </c>
      <c r="O2305" s="66">
        <v>2.017043E7</v>
      </c>
      <c r="P2305" s="66"/>
      <c r="Q2305" s="66">
        <v>66.0</v>
      </c>
      <c r="R2305" s="66">
        <v>2.017043E7</v>
      </c>
      <c r="S2305" s="70">
        <v>1.0</v>
      </c>
      <c r="T2305" s="70">
        <v>0.0</v>
      </c>
      <c r="U2305" s="71" t="s">
        <v>2608</v>
      </c>
      <c r="V2305" s="71" t="s">
        <v>2609</v>
      </c>
      <c r="W2305" s="71" t="s">
        <v>49</v>
      </c>
      <c r="X2305" s="67"/>
      <c r="Y2305" s="65" t="s">
        <v>12</v>
      </c>
    </row>
    <row r="2306">
      <c r="A2306" s="66" t="s">
        <v>60</v>
      </c>
      <c r="B2306" s="66">
        <v>7.6367334E7</v>
      </c>
      <c r="C2306" s="66" t="s">
        <v>8980</v>
      </c>
      <c r="D2306" s="66" t="s">
        <v>106</v>
      </c>
      <c r="E2306" s="66" t="s">
        <v>8981</v>
      </c>
      <c r="F2306" s="66" t="s">
        <v>8982</v>
      </c>
      <c r="G2306" s="66">
        <v>245.0</v>
      </c>
      <c r="H2306" s="66">
        <v>2.0020515E7</v>
      </c>
      <c r="I2306" s="66">
        <v>0.0</v>
      </c>
      <c r="J2306" s="66">
        <v>1.0</v>
      </c>
      <c r="K2306" s="67"/>
      <c r="L2306" s="67"/>
      <c r="M2306" s="68" t="s">
        <v>8983</v>
      </c>
      <c r="N2306" s="66">
        <v>235959.0</v>
      </c>
      <c r="O2306" s="66">
        <v>2.0020515E7</v>
      </c>
      <c r="P2306" s="67"/>
      <c r="Q2306" s="66">
        <v>9.0</v>
      </c>
      <c r="R2306" s="66">
        <v>2.0020515E7</v>
      </c>
      <c r="S2306" s="70">
        <v>1.0</v>
      </c>
      <c r="T2306" s="70">
        <v>0.0</v>
      </c>
      <c r="U2306" s="71" t="s">
        <v>2608</v>
      </c>
      <c r="V2306" s="71" t="s">
        <v>2609</v>
      </c>
      <c r="W2306" s="71" t="s">
        <v>49</v>
      </c>
      <c r="X2306" s="72"/>
      <c r="Y2306" s="65" t="s">
        <v>12</v>
      </c>
    </row>
    <row r="2307">
      <c r="A2307" s="65" t="s">
        <v>37</v>
      </c>
      <c r="B2307" s="66">
        <v>4.400484E7</v>
      </c>
      <c r="C2307" s="65" t="s">
        <v>8984</v>
      </c>
      <c r="D2307" s="65" t="s">
        <v>112</v>
      </c>
      <c r="E2307" s="65" t="s">
        <v>8985</v>
      </c>
      <c r="F2307" s="66" t="s">
        <v>8986</v>
      </c>
      <c r="G2307" s="66">
        <v>337.0</v>
      </c>
      <c r="H2307" s="66">
        <v>2.0170217E7</v>
      </c>
      <c r="I2307" s="66">
        <v>0.0</v>
      </c>
      <c r="J2307" s="66">
        <v>7.0</v>
      </c>
      <c r="K2307" s="67"/>
      <c r="L2307" s="67"/>
      <c r="M2307" s="68" t="s">
        <v>8987</v>
      </c>
      <c r="N2307" s="66">
        <v>235959.0</v>
      </c>
      <c r="O2307" s="66">
        <v>2.0170217E7</v>
      </c>
      <c r="P2307" s="66" t="s">
        <v>502</v>
      </c>
      <c r="Q2307" s="66">
        <v>21.0</v>
      </c>
      <c r="R2307" s="66">
        <v>2.0170217E7</v>
      </c>
      <c r="S2307" s="69">
        <v>1.0</v>
      </c>
      <c r="T2307" s="69">
        <v>0.0</v>
      </c>
      <c r="U2307" s="71" t="s">
        <v>2608</v>
      </c>
      <c r="V2307" s="71" t="s">
        <v>2609</v>
      </c>
      <c r="W2307" s="71" t="s">
        <v>49</v>
      </c>
      <c r="X2307" s="72"/>
      <c r="Y2307" s="65" t="s">
        <v>12</v>
      </c>
    </row>
    <row r="2308">
      <c r="A2308" s="66" t="s">
        <v>79</v>
      </c>
      <c r="B2308" s="66">
        <v>3.2593541E7</v>
      </c>
      <c r="C2308" s="66" t="s">
        <v>8988</v>
      </c>
      <c r="D2308" s="66" t="s">
        <v>106</v>
      </c>
      <c r="E2308" s="66" t="s">
        <v>8989</v>
      </c>
      <c r="F2308" s="66" t="s">
        <v>8990</v>
      </c>
      <c r="G2308" s="66">
        <v>187.0</v>
      </c>
      <c r="H2308" s="66">
        <v>2.0090824E7</v>
      </c>
      <c r="I2308" s="66">
        <v>0.0</v>
      </c>
      <c r="J2308" s="66">
        <v>2.0</v>
      </c>
      <c r="K2308" s="67"/>
      <c r="L2308" s="67"/>
      <c r="M2308" s="68" t="s">
        <v>8991</v>
      </c>
      <c r="N2308" s="66">
        <v>235959.0</v>
      </c>
      <c r="O2308" s="66">
        <v>2.0090824E7</v>
      </c>
      <c r="P2308" s="67"/>
      <c r="Q2308" s="66">
        <v>9.0</v>
      </c>
      <c r="R2308" s="66">
        <v>2.0090824E7</v>
      </c>
      <c r="S2308" s="70">
        <v>1.0</v>
      </c>
      <c r="T2308" s="70">
        <v>0.0</v>
      </c>
      <c r="U2308" s="71" t="s">
        <v>2608</v>
      </c>
      <c r="V2308" s="71" t="s">
        <v>2609</v>
      </c>
      <c r="W2308" s="71" t="s">
        <v>49</v>
      </c>
      <c r="X2308" s="72"/>
      <c r="Y2308" s="65" t="s">
        <v>12</v>
      </c>
    </row>
    <row r="2309">
      <c r="A2309" s="73" t="s">
        <v>24</v>
      </c>
      <c r="B2309" s="66">
        <v>4.0406361E7</v>
      </c>
      <c r="C2309" s="65" t="s">
        <v>8992</v>
      </c>
      <c r="D2309" s="65" t="s">
        <v>106</v>
      </c>
      <c r="E2309" s="65" t="s">
        <v>8993</v>
      </c>
      <c r="F2309" s="66" t="s">
        <v>8994</v>
      </c>
      <c r="G2309" s="66">
        <v>942.0</v>
      </c>
      <c r="H2309" s="66">
        <v>2.0150613E7</v>
      </c>
      <c r="I2309" s="66">
        <v>0.0</v>
      </c>
      <c r="J2309" s="66">
        <v>4.0</v>
      </c>
      <c r="K2309" s="67"/>
      <c r="L2309" s="67"/>
      <c r="M2309" s="66" t="s">
        <v>121</v>
      </c>
      <c r="N2309" s="66">
        <v>235959.0</v>
      </c>
      <c r="O2309" s="66">
        <v>2.0150613E7</v>
      </c>
      <c r="P2309" s="67"/>
      <c r="Q2309" s="66">
        <v>52.0</v>
      </c>
      <c r="R2309" s="66">
        <v>2.0150613E7</v>
      </c>
      <c r="S2309" s="70">
        <v>1.0</v>
      </c>
      <c r="T2309" s="70">
        <v>0.0</v>
      </c>
      <c r="U2309" s="71" t="s">
        <v>2608</v>
      </c>
      <c r="V2309" s="71" t="s">
        <v>2609</v>
      </c>
      <c r="W2309" s="71" t="s">
        <v>49</v>
      </c>
      <c r="X2309" s="72"/>
      <c r="Y2309" s="65" t="s">
        <v>12</v>
      </c>
    </row>
    <row r="2310">
      <c r="A2310" s="68" t="s">
        <v>59</v>
      </c>
      <c r="B2310" s="66">
        <v>1.83930562E8</v>
      </c>
      <c r="C2310" s="66" t="s">
        <v>8995</v>
      </c>
      <c r="D2310" s="66" t="s">
        <v>112</v>
      </c>
      <c r="E2310" s="66" t="s">
        <v>8996</v>
      </c>
      <c r="F2310" s="66" t="s">
        <v>8997</v>
      </c>
      <c r="G2310" s="66">
        <v>514.0</v>
      </c>
      <c r="H2310" s="66">
        <v>2.0170619E7</v>
      </c>
      <c r="I2310" s="66">
        <v>0.0</v>
      </c>
      <c r="J2310" s="66">
        <v>10.0</v>
      </c>
      <c r="K2310" s="67"/>
      <c r="L2310" s="67"/>
      <c r="M2310" s="68" t="s">
        <v>8998</v>
      </c>
      <c r="N2310" s="66">
        <v>235959.0</v>
      </c>
      <c r="O2310" s="66">
        <v>2.0170619E7</v>
      </c>
      <c r="P2310" s="67"/>
      <c r="Q2310" s="66">
        <v>20.0</v>
      </c>
      <c r="R2310" s="66">
        <v>2.0170619E7</v>
      </c>
      <c r="S2310" s="70">
        <v>1.0</v>
      </c>
      <c r="T2310" s="70">
        <v>0.0</v>
      </c>
      <c r="U2310" s="71" t="s">
        <v>2608</v>
      </c>
      <c r="V2310" s="71" t="s">
        <v>2609</v>
      </c>
      <c r="W2310" s="71" t="s">
        <v>49</v>
      </c>
      <c r="X2310" s="72"/>
      <c r="Y2310" s="65" t="s">
        <v>12</v>
      </c>
    </row>
    <row r="2311">
      <c r="A2311" s="66" t="s">
        <v>79</v>
      </c>
      <c r="B2311" s="66">
        <v>1.4943914E8</v>
      </c>
      <c r="C2311" s="66" t="s">
        <v>8999</v>
      </c>
      <c r="D2311" s="66" t="s">
        <v>106</v>
      </c>
      <c r="E2311" s="66" t="s">
        <v>9000</v>
      </c>
      <c r="F2311" s="66" t="s">
        <v>9001</v>
      </c>
      <c r="G2311" s="66">
        <v>361.0</v>
      </c>
      <c r="H2311" s="66">
        <v>2.0191123E7</v>
      </c>
      <c r="I2311" s="66">
        <v>0.0</v>
      </c>
      <c r="J2311" s="66">
        <v>7.0</v>
      </c>
      <c r="K2311" s="67"/>
      <c r="L2311" s="67"/>
      <c r="M2311" s="68" t="s">
        <v>9002</v>
      </c>
      <c r="N2311" s="66">
        <v>235959.0</v>
      </c>
      <c r="O2311" s="66">
        <v>2.0191123E7</v>
      </c>
      <c r="P2311" s="66" t="s">
        <v>9003</v>
      </c>
      <c r="Q2311" s="66">
        <v>20.0</v>
      </c>
      <c r="R2311" s="66">
        <v>2.0191123E7</v>
      </c>
      <c r="S2311" s="70">
        <v>1.0</v>
      </c>
      <c r="T2311" s="70">
        <v>0.0</v>
      </c>
      <c r="U2311" s="71" t="s">
        <v>2608</v>
      </c>
      <c r="V2311" s="71" t="s">
        <v>2609</v>
      </c>
      <c r="W2311" s="71" t="s">
        <v>49</v>
      </c>
      <c r="X2311" s="72"/>
      <c r="Y2311" s="65" t="s">
        <v>12</v>
      </c>
    </row>
    <row r="2312">
      <c r="A2312" s="66" t="s">
        <v>79</v>
      </c>
      <c r="B2312" s="66">
        <v>1.28539112E8</v>
      </c>
      <c r="C2312" s="66" t="s">
        <v>930</v>
      </c>
      <c r="D2312" s="66" t="s">
        <v>220</v>
      </c>
      <c r="E2312" s="66" t="s">
        <v>931</v>
      </c>
      <c r="F2312" s="66" t="s">
        <v>9004</v>
      </c>
      <c r="G2312" s="66">
        <v>1087.0</v>
      </c>
      <c r="H2312" s="66">
        <v>2.018043E7</v>
      </c>
      <c r="I2312" s="66">
        <v>0.0</v>
      </c>
      <c r="J2312" s="66">
        <v>33.0</v>
      </c>
      <c r="K2312" s="67"/>
      <c r="L2312" s="67"/>
      <c r="M2312" s="68" t="s">
        <v>9005</v>
      </c>
      <c r="N2312" s="66">
        <v>235959.0</v>
      </c>
      <c r="O2312" s="66">
        <v>2.018043E7</v>
      </c>
      <c r="P2312" s="66" t="s">
        <v>934</v>
      </c>
      <c r="Q2312" s="66">
        <v>61.0</v>
      </c>
      <c r="R2312" s="66">
        <v>2.018043E7</v>
      </c>
      <c r="S2312" s="70">
        <v>1.0</v>
      </c>
      <c r="T2312" s="70">
        <v>0.0</v>
      </c>
      <c r="U2312" s="71" t="s">
        <v>2608</v>
      </c>
      <c r="V2312" s="71" t="s">
        <v>2609</v>
      </c>
      <c r="W2312" s="71" t="s">
        <v>49</v>
      </c>
      <c r="X2312" s="72"/>
      <c r="Y2312" s="65" t="s">
        <v>12</v>
      </c>
    </row>
    <row r="2313">
      <c r="A2313" s="68" t="s">
        <v>59</v>
      </c>
      <c r="B2313" s="66">
        <v>4.5683151E7</v>
      </c>
      <c r="C2313" s="66" t="s">
        <v>935</v>
      </c>
      <c r="D2313" s="66" t="s">
        <v>149</v>
      </c>
      <c r="E2313" s="66" t="s">
        <v>936</v>
      </c>
      <c r="F2313" s="66" t="s">
        <v>937</v>
      </c>
      <c r="G2313" s="66">
        <v>116.0</v>
      </c>
      <c r="H2313" s="66">
        <v>2.0030922E7</v>
      </c>
      <c r="I2313" s="66">
        <v>0.0</v>
      </c>
      <c r="J2313" s="66">
        <v>1.0</v>
      </c>
      <c r="K2313" s="67"/>
      <c r="L2313" s="67"/>
      <c r="M2313" s="68" t="s">
        <v>9006</v>
      </c>
      <c r="N2313" s="66">
        <v>235959.0</v>
      </c>
      <c r="O2313" s="66">
        <v>2.0030922E7</v>
      </c>
      <c r="P2313" s="67"/>
      <c r="Q2313" s="66">
        <v>8.0</v>
      </c>
      <c r="R2313" s="66">
        <v>2.0030922E7</v>
      </c>
      <c r="S2313" s="69">
        <v>1.0</v>
      </c>
      <c r="T2313" s="69">
        <v>1.0</v>
      </c>
      <c r="U2313" s="71" t="s">
        <v>2608</v>
      </c>
      <c r="V2313" s="71" t="s">
        <v>2609</v>
      </c>
      <c r="W2313" s="71" t="s">
        <v>49</v>
      </c>
      <c r="X2313" s="72"/>
      <c r="Y2313" s="66" t="s">
        <v>18</v>
      </c>
    </row>
    <row r="2314">
      <c r="A2314" s="73" t="s">
        <v>60</v>
      </c>
      <c r="B2314" s="66">
        <v>4.19177384E8</v>
      </c>
      <c r="C2314" s="65" t="s">
        <v>9007</v>
      </c>
      <c r="D2314" s="65" t="s">
        <v>827</v>
      </c>
      <c r="E2314" s="65" t="s">
        <v>9008</v>
      </c>
      <c r="F2314" s="66" t="s">
        <v>9009</v>
      </c>
      <c r="G2314" s="66">
        <v>702.0</v>
      </c>
      <c r="H2314" s="66">
        <v>2.0171026E7</v>
      </c>
      <c r="I2314" s="66">
        <v>0.0</v>
      </c>
      <c r="J2314" s="66">
        <v>1.0</v>
      </c>
      <c r="K2314" s="67"/>
      <c r="L2314" s="67"/>
      <c r="M2314" s="68" t="s">
        <v>9010</v>
      </c>
      <c r="N2314" s="66">
        <v>235959.0</v>
      </c>
      <c r="O2314" s="66">
        <v>2.0171026E7</v>
      </c>
      <c r="P2314" s="66"/>
      <c r="Q2314" s="66">
        <v>33.0</v>
      </c>
      <c r="R2314" s="66">
        <v>2.0171026E7</v>
      </c>
      <c r="S2314" s="70">
        <v>1.0</v>
      </c>
      <c r="T2314" s="70">
        <v>0.0</v>
      </c>
      <c r="U2314" s="71" t="s">
        <v>2608</v>
      </c>
      <c r="V2314" s="71" t="s">
        <v>2609</v>
      </c>
      <c r="W2314" s="71" t="s">
        <v>49</v>
      </c>
      <c r="X2314" s="72"/>
      <c r="Y2314" s="65" t="s">
        <v>12</v>
      </c>
    </row>
    <row r="2315">
      <c r="A2315" s="66" t="s">
        <v>60</v>
      </c>
      <c r="B2315" s="66">
        <v>4.18725347E8</v>
      </c>
      <c r="C2315" s="66" t="s">
        <v>9011</v>
      </c>
      <c r="D2315" s="66" t="s">
        <v>106</v>
      </c>
      <c r="E2315" s="66" t="s">
        <v>9012</v>
      </c>
      <c r="F2315" s="66" t="s">
        <v>9013</v>
      </c>
      <c r="G2315" s="66">
        <v>370.0</v>
      </c>
      <c r="H2315" s="66">
        <v>2.0171011E7</v>
      </c>
      <c r="I2315" s="66">
        <v>0.0</v>
      </c>
      <c r="J2315" s="66">
        <v>1.0</v>
      </c>
      <c r="K2315" s="67"/>
      <c r="L2315" s="67"/>
      <c r="M2315" s="68" t="s">
        <v>9014</v>
      </c>
      <c r="N2315" s="66">
        <v>235959.0</v>
      </c>
      <c r="O2315" s="66">
        <v>2.0171011E7</v>
      </c>
      <c r="P2315" s="67"/>
      <c r="Q2315" s="66">
        <v>17.0</v>
      </c>
      <c r="R2315" s="66">
        <v>2.0171011E7</v>
      </c>
      <c r="S2315" s="70">
        <v>1.0</v>
      </c>
      <c r="T2315" s="70">
        <v>0.0</v>
      </c>
      <c r="U2315" s="71" t="s">
        <v>2608</v>
      </c>
      <c r="V2315" s="71" t="s">
        <v>2609</v>
      </c>
      <c r="W2315" s="71" t="s">
        <v>49</v>
      </c>
      <c r="X2315" s="72"/>
      <c r="Y2315" s="65" t="s">
        <v>12</v>
      </c>
    </row>
    <row r="2316">
      <c r="A2316" s="65" t="s">
        <v>60</v>
      </c>
      <c r="B2316" s="66">
        <v>4.49812077E8</v>
      </c>
      <c r="C2316" s="65" t="s">
        <v>9015</v>
      </c>
      <c r="D2316" s="65" t="s">
        <v>123</v>
      </c>
      <c r="E2316" s="65" t="s">
        <v>9016</v>
      </c>
      <c r="F2316" s="66" t="s">
        <v>9017</v>
      </c>
      <c r="G2316" s="66">
        <v>1180.0</v>
      </c>
      <c r="H2316" s="66">
        <v>2.0190816E7</v>
      </c>
      <c r="I2316" s="66">
        <v>0.0</v>
      </c>
      <c r="J2316" s="66">
        <v>22.0</v>
      </c>
      <c r="K2316" s="67"/>
      <c r="L2316" s="67"/>
      <c r="M2316" s="66" t="s">
        <v>121</v>
      </c>
      <c r="N2316" s="66">
        <v>235959.0</v>
      </c>
      <c r="O2316" s="66">
        <v>2.0190816E7</v>
      </c>
      <c r="P2316" s="66"/>
      <c r="Q2316" s="66">
        <v>69.0</v>
      </c>
      <c r="R2316" s="66">
        <v>2.0190816E7</v>
      </c>
      <c r="S2316" s="70">
        <v>1.0</v>
      </c>
      <c r="T2316" s="70">
        <v>0.0</v>
      </c>
      <c r="U2316" s="71" t="s">
        <v>2608</v>
      </c>
      <c r="V2316" s="71" t="s">
        <v>2609</v>
      </c>
      <c r="W2316" s="71" t="s">
        <v>49</v>
      </c>
      <c r="X2316" s="72"/>
      <c r="Y2316" s="65" t="s">
        <v>12</v>
      </c>
    </row>
    <row r="2317">
      <c r="A2317" s="68" t="s">
        <v>75</v>
      </c>
      <c r="B2317" s="66">
        <v>1329987.0</v>
      </c>
      <c r="C2317" s="66" t="s">
        <v>9018</v>
      </c>
      <c r="D2317" s="66" t="s">
        <v>106</v>
      </c>
      <c r="E2317" s="66" t="s">
        <v>9019</v>
      </c>
      <c r="F2317" s="66" t="s">
        <v>9020</v>
      </c>
      <c r="G2317" s="66">
        <v>1012.0</v>
      </c>
      <c r="H2317" s="66">
        <v>2.0110428E7</v>
      </c>
      <c r="I2317" s="66">
        <v>0.0</v>
      </c>
      <c r="J2317" s="66">
        <v>13.0</v>
      </c>
      <c r="K2317" s="67"/>
      <c r="L2317" s="67"/>
      <c r="M2317" s="68" t="s">
        <v>9021</v>
      </c>
      <c r="N2317" s="66">
        <v>235959.0</v>
      </c>
      <c r="O2317" s="66">
        <v>2.0110428E7</v>
      </c>
      <c r="P2317" s="66" t="s">
        <v>3668</v>
      </c>
      <c r="Q2317" s="66">
        <v>50.0</v>
      </c>
      <c r="R2317" s="66">
        <v>2.0110428E7</v>
      </c>
      <c r="S2317" s="70">
        <v>1.0</v>
      </c>
      <c r="T2317" s="70">
        <v>0.0</v>
      </c>
      <c r="U2317" s="71" t="s">
        <v>2608</v>
      </c>
      <c r="V2317" s="71" t="s">
        <v>2609</v>
      </c>
      <c r="W2317" s="71" t="s">
        <v>49</v>
      </c>
      <c r="X2317" s="72"/>
      <c r="Y2317" s="65" t="s">
        <v>12</v>
      </c>
    </row>
    <row r="2318">
      <c r="A2318" s="66" t="s">
        <v>68</v>
      </c>
      <c r="B2318" s="66">
        <v>1.7890749E7</v>
      </c>
      <c r="C2318" s="66" t="s">
        <v>9022</v>
      </c>
      <c r="D2318" s="66" t="s">
        <v>106</v>
      </c>
      <c r="E2318" s="66" t="s">
        <v>9023</v>
      </c>
      <c r="F2318" s="66" t="s">
        <v>9024</v>
      </c>
      <c r="G2318" s="66">
        <v>795.0</v>
      </c>
      <c r="H2318" s="66">
        <v>2.0191008E7</v>
      </c>
      <c r="I2318" s="66">
        <v>0.0</v>
      </c>
      <c r="J2318" s="66">
        <v>10.0</v>
      </c>
      <c r="K2318" s="67"/>
      <c r="L2318" s="67"/>
      <c r="M2318" s="68" t="s">
        <v>9025</v>
      </c>
      <c r="N2318" s="66">
        <v>235959.0</v>
      </c>
      <c r="O2318" s="66">
        <v>2.0191008E7</v>
      </c>
      <c r="P2318" s="66"/>
      <c r="Q2318" s="66">
        <v>44.0</v>
      </c>
      <c r="R2318" s="66">
        <v>2.0191008E7</v>
      </c>
      <c r="S2318" s="70">
        <v>1.0</v>
      </c>
      <c r="T2318" s="70">
        <v>0.0</v>
      </c>
      <c r="U2318" s="71" t="s">
        <v>2608</v>
      </c>
      <c r="V2318" s="71" t="s">
        <v>2609</v>
      </c>
      <c r="W2318" s="71" t="s">
        <v>49</v>
      </c>
      <c r="X2318" s="72"/>
      <c r="Y2318" s="65" t="s">
        <v>12</v>
      </c>
    </row>
    <row r="2319">
      <c r="A2319" s="66" t="s">
        <v>79</v>
      </c>
      <c r="B2319" s="66">
        <v>1.00219952E8</v>
      </c>
      <c r="C2319" s="66" t="s">
        <v>9026</v>
      </c>
      <c r="D2319" s="66" t="s">
        <v>423</v>
      </c>
      <c r="E2319" s="66" t="s">
        <v>9027</v>
      </c>
      <c r="F2319" s="66" t="s">
        <v>9028</v>
      </c>
      <c r="G2319" s="66">
        <v>609.0</v>
      </c>
      <c r="H2319" s="66">
        <v>2.0160114E7</v>
      </c>
      <c r="I2319" s="66">
        <v>0.0</v>
      </c>
      <c r="J2319" s="66">
        <v>13.0</v>
      </c>
      <c r="K2319" s="67"/>
      <c r="L2319" s="67"/>
      <c r="M2319" s="68" t="s">
        <v>9029</v>
      </c>
      <c r="N2319" s="66">
        <v>235959.0</v>
      </c>
      <c r="O2319" s="66">
        <v>2.0160114E7</v>
      </c>
      <c r="P2319" s="66" t="s">
        <v>187</v>
      </c>
      <c r="Q2319" s="66">
        <v>35.0</v>
      </c>
      <c r="R2319" s="66">
        <v>2.0160114E7</v>
      </c>
      <c r="S2319" s="70">
        <v>1.0</v>
      </c>
      <c r="T2319" s="70">
        <v>0.0</v>
      </c>
      <c r="U2319" s="71" t="s">
        <v>2608</v>
      </c>
      <c r="V2319" s="71" t="s">
        <v>2609</v>
      </c>
      <c r="W2319" s="71" t="s">
        <v>51</v>
      </c>
      <c r="X2319" s="72"/>
      <c r="Y2319" s="66" t="s">
        <v>16</v>
      </c>
    </row>
    <row r="2320">
      <c r="A2320" s="68" t="s">
        <v>24</v>
      </c>
      <c r="B2320" s="66">
        <v>3.7122746E7</v>
      </c>
      <c r="C2320" s="66" t="s">
        <v>939</v>
      </c>
      <c r="D2320" s="66" t="s">
        <v>423</v>
      </c>
      <c r="E2320" s="66" t="s">
        <v>940</v>
      </c>
      <c r="F2320" s="66" t="s">
        <v>9030</v>
      </c>
      <c r="G2320" s="66">
        <v>4994.0</v>
      </c>
      <c r="H2320" s="66">
        <v>2.0141205E7</v>
      </c>
      <c r="I2320" s="66">
        <v>0.0</v>
      </c>
      <c r="J2320" s="66">
        <v>13.0</v>
      </c>
      <c r="K2320" s="67"/>
      <c r="L2320" s="67"/>
      <c r="M2320" s="66" t="s">
        <v>121</v>
      </c>
      <c r="N2320" s="66">
        <v>235959.0</v>
      </c>
      <c r="O2320" s="66">
        <v>2.0141205E7</v>
      </c>
      <c r="P2320" s="66"/>
      <c r="Q2320" s="66">
        <v>290.0</v>
      </c>
      <c r="R2320" s="66">
        <v>2.0141205E7</v>
      </c>
      <c r="S2320" s="70">
        <v>1.0</v>
      </c>
      <c r="T2320" s="70">
        <v>0.0</v>
      </c>
      <c r="U2320" s="71" t="s">
        <v>2608</v>
      </c>
      <c r="V2320" s="71" t="s">
        <v>2609</v>
      </c>
      <c r="W2320" s="71" t="s">
        <v>51</v>
      </c>
      <c r="X2320" s="72"/>
      <c r="Y2320" s="66" t="s">
        <v>16</v>
      </c>
    </row>
    <row r="2321">
      <c r="A2321" s="73" t="s">
        <v>69</v>
      </c>
      <c r="B2321" s="66">
        <v>5807491.0</v>
      </c>
      <c r="C2321" s="65" t="s">
        <v>9031</v>
      </c>
      <c r="D2321" s="65" t="s">
        <v>8342</v>
      </c>
      <c r="E2321" s="65" t="s">
        <v>9032</v>
      </c>
      <c r="F2321" s="66" t="s">
        <v>9033</v>
      </c>
      <c r="G2321" s="66">
        <v>1452.0</v>
      </c>
      <c r="H2321" s="66">
        <v>2.0170616E7</v>
      </c>
      <c r="I2321" s="66">
        <v>0.0</v>
      </c>
      <c r="J2321" s="66">
        <v>35.0</v>
      </c>
      <c r="K2321" s="67"/>
      <c r="L2321" s="67"/>
      <c r="M2321" s="68" t="s">
        <v>9034</v>
      </c>
      <c r="N2321" s="66">
        <v>235959.0</v>
      </c>
      <c r="O2321" s="66">
        <v>2.0170616E7</v>
      </c>
      <c r="P2321" s="66" t="s">
        <v>6915</v>
      </c>
      <c r="Q2321" s="66">
        <v>81.0</v>
      </c>
      <c r="R2321" s="66">
        <v>2.0170616E7</v>
      </c>
      <c r="S2321" s="70">
        <v>1.0</v>
      </c>
      <c r="T2321" s="70">
        <v>0.0</v>
      </c>
      <c r="U2321" s="71" t="s">
        <v>2608</v>
      </c>
      <c r="V2321" s="71" t="s">
        <v>2609</v>
      </c>
      <c r="W2321" s="71" t="s">
        <v>51</v>
      </c>
      <c r="X2321" s="72"/>
      <c r="Y2321" s="66" t="s">
        <v>16</v>
      </c>
    </row>
    <row r="2322">
      <c r="A2322" s="66" t="s">
        <v>60</v>
      </c>
      <c r="B2322" s="66">
        <v>3.46530448E8</v>
      </c>
      <c r="C2322" s="66" t="s">
        <v>9035</v>
      </c>
      <c r="D2322" s="66" t="s">
        <v>4123</v>
      </c>
      <c r="E2322" s="66" t="s">
        <v>9036</v>
      </c>
      <c r="F2322" s="66" t="s">
        <v>9037</v>
      </c>
      <c r="G2322" s="66">
        <v>923.0</v>
      </c>
      <c r="H2322" s="66">
        <v>2.0130906E7</v>
      </c>
      <c r="I2322" s="66">
        <v>0.0</v>
      </c>
      <c r="J2322" s="66">
        <v>1.0</v>
      </c>
      <c r="K2322" s="67"/>
      <c r="L2322" s="67"/>
      <c r="M2322" s="68" t="s">
        <v>9038</v>
      </c>
      <c r="N2322" s="66">
        <v>235959.0</v>
      </c>
      <c r="O2322" s="66">
        <v>2.0130906E7</v>
      </c>
      <c r="P2322" s="67"/>
      <c r="Q2322" s="66">
        <v>32.0</v>
      </c>
      <c r="R2322" s="66">
        <v>2.0130906E7</v>
      </c>
      <c r="S2322" s="70">
        <v>1.0</v>
      </c>
      <c r="T2322" s="70">
        <v>0.0</v>
      </c>
      <c r="U2322" s="71" t="s">
        <v>2608</v>
      </c>
      <c r="V2322" s="71" t="s">
        <v>2609</v>
      </c>
      <c r="W2322" s="71" t="s">
        <v>51</v>
      </c>
      <c r="X2322" s="72"/>
      <c r="Y2322" s="66" t="s">
        <v>16</v>
      </c>
    </row>
    <row r="2323">
      <c r="A2323" s="74" t="s">
        <v>59</v>
      </c>
      <c r="B2323" s="66">
        <v>1.1340495E7</v>
      </c>
      <c r="C2323" s="65" t="s">
        <v>9039</v>
      </c>
      <c r="D2323" s="65" t="s">
        <v>1962</v>
      </c>
      <c r="E2323" s="65" t="s">
        <v>9040</v>
      </c>
      <c r="F2323" s="66" t="s">
        <v>9041</v>
      </c>
      <c r="G2323" s="66">
        <v>375.0</v>
      </c>
      <c r="H2323" s="66">
        <v>1.9991019E7</v>
      </c>
      <c r="I2323" s="66">
        <v>0.0</v>
      </c>
      <c r="J2323" s="66">
        <v>8.0</v>
      </c>
      <c r="K2323" s="67"/>
      <c r="L2323" s="67"/>
      <c r="M2323" s="68" t="s">
        <v>9042</v>
      </c>
      <c r="N2323" s="66">
        <v>235959.0</v>
      </c>
      <c r="O2323" s="66">
        <v>1.9991019E7</v>
      </c>
      <c r="P2323" s="67"/>
      <c r="Q2323" s="66">
        <v>14.0</v>
      </c>
      <c r="R2323" s="66">
        <v>1.9991019E7</v>
      </c>
      <c r="S2323" s="70">
        <v>1.0</v>
      </c>
      <c r="T2323" s="70">
        <v>0.0</v>
      </c>
      <c r="U2323" s="71" t="s">
        <v>2608</v>
      </c>
      <c r="V2323" s="71" t="s">
        <v>2609</v>
      </c>
      <c r="W2323" s="71" t="s">
        <v>51</v>
      </c>
      <c r="X2323" s="65"/>
      <c r="Y2323" s="66" t="s">
        <v>16</v>
      </c>
    </row>
    <row r="2324">
      <c r="A2324" s="65" t="s">
        <v>40</v>
      </c>
      <c r="B2324" s="66">
        <v>5064193.0</v>
      </c>
      <c r="C2324" s="65" t="s">
        <v>9043</v>
      </c>
      <c r="D2324" s="65" t="s">
        <v>423</v>
      </c>
      <c r="E2324" s="65" t="s">
        <v>9044</v>
      </c>
      <c r="F2324" s="66" t="s">
        <v>9045</v>
      </c>
      <c r="G2324" s="66">
        <v>560.0</v>
      </c>
      <c r="H2324" s="66">
        <v>2.0180906E7</v>
      </c>
      <c r="I2324" s="66">
        <v>0.0</v>
      </c>
      <c r="J2324" s="66">
        <v>14.0</v>
      </c>
      <c r="K2324" s="67"/>
      <c r="L2324" s="67"/>
      <c r="M2324" s="68" t="s">
        <v>9046</v>
      </c>
      <c r="N2324" s="66">
        <v>235959.0</v>
      </c>
      <c r="O2324" s="66">
        <v>2.0180906E7</v>
      </c>
      <c r="P2324" s="66" t="s">
        <v>840</v>
      </c>
      <c r="Q2324" s="66">
        <v>25.0</v>
      </c>
      <c r="R2324" s="66">
        <v>2.0180906E7</v>
      </c>
      <c r="S2324" s="70">
        <v>1.0</v>
      </c>
      <c r="T2324" s="70">
        <v>0.0</v>
      </c>
      <c r="U2324" s="71" t="s">
        <v>2608</v>
      </c>
      <c r="V2324" s="71" t="s">
        <v>2609</v>
      </c>
      <c r="W2324" s="71" t="s">
        <v>51</v>
      </c>
      <c r="X2324" s="72"/>
      <c r="Y2324" s="66" t="s">
        <v>16</v>
      </c>
    </row>
    <row r="2325">
      <c r="A2325" s="65" t="s">
        <v>60</v>
      </c>
      <c r="B2325" s="66">
        <v>2.30782999E8</v>
      </c>
      <c r="C2325" s="65" t="s">
        <v>9047</v>
      </c>
      <c r="D2325" s="65" t="s">
        <v>6860</v>
      </c>
      <c r="E2325" s="65" t="s">
        <v>9048</v>
      </c>
      <c r="F2325" s="66" t="s">
        <v>9049</v>
      </c>
      <c r="G2325" s="66">
        <v>776.0</v>
      </c>
      <c r="H2325" s="66">
        <v>2.0071224E7</v>
      </c>
      <c r="I2325" s="66">
        <v>0.0</v>
      </c>
      <c r="J2325" s="66">
        <v>1.0</v>
      </c>
      <c r="K2325" s="67"/>
      <c r="L2325" s="67"/>
      <c r="M2325" s="68" t="s">
        <v>9050</v>
      </c>
      <c r="N2325" s="66">
        <v>235959.0</v>
      </c>
      <c r="O2325" s="66">
        <v>2.0071224E7</v>
      </c>
      <c r="P2325" s="66"/>
      <c r="Q2325" s="66">
        <v>41.0</v>
      </c>
      <c r="R2325" s="66">
        <v>2.0071224E7</v>
      </c>
      <c r="S2325" s="70">
        <v>1.0</v>
      </c>
      <c r="T2325" s="70">
        <v>0.0</v>
      </c>
      <c r="U2325" s="71" t="s">
        <v>2608</v>
      </c>
      <c r="V2325" s="71" t="s">
        <v>2609</v>
      </c>
      <c r="W2325" s="71" t="s">
        <v>51</v>
      </c>
      <c r="X2325" s="72"/>
      <c r="Y2325" s="66" t="s">
        <v>16</v>
      </c>
    </row>
    <row r="2326">
      <c r="A2326" s="66" t="s">
        <v>79</v>
      </c>
      <c r="B2326" s="66">
        <v>1.25047999E8</v>
      </c>
      <c r="C2326" s="66" t="s">
        <v>9051</v>
      </c>
      <c r="D2326" s="66" t="s">
        <v>139</v>
      </c>
      <c r="E2326" s="66" t="s">
        <v>9052</v>
      </c>
      <c r="F2326" s="66" t="s">
        <v>9053</v>
      </c>
      <c r="G2326" s="66">
        <v>480.0</v>
      </c>
      <c r="H2326" s="66">
        <v>2.0180127E7</v>
      </c>
      <c r="I2326" s="66">
        <v>0.0</v>
      </c>
      <c r="J2326" s="66">
        <v>14.0</v>
      </c>
      <c r="K2326" s="67"/>
      <c r="L2326" s="67"/>
      <c r="M2326" s="68" t="s">
        <v>9054</v>
      </c>
      <c r="N2326" s="66">
        <v>235959.0</v>
      </c>
      <c r="O2326" s="66">
        <v>2.0180127E7</v>
      </c>
      <c r="P2326" s="66" t="s">
        <v>3590</v>
      </c>
      <c r="Q2326" s="66">
        <v>26.0</v>
      </c>
      <c r="R2326" s="66">
        <v>2.0180127E7</v>
      </c>
      <c r="S2326" s="70">
        <v>1.0</v>
      </c>
      <c r="T2326" s="70">
        <v>0.0</v>
      </c>
      <c r="U2326" s="71" t="s">
        <v>2608</v>
      </c>
      <c r="V2326" s="71" t="s">
        <v>2609</v>
      </c>
      <c r="W2326" s="71" t="s">
        <v>51</v>
      </c>
      <c r="X2326" s="72"/>
      <c r="Y2326" s="66" t="s">
        <v>16</v>
      </c>
    </row>
    <row r="2327">
      <c r="A2327" s="65" t="s">
        <v>69</v>
      </c>
      <c r="B2327" s="66">
        <v>5135714.0</v>
      </c>
      <c r="C2327" s="65" t="s">
        <v>943</v>
      </c>
      <c r="D2327" s="65" t="s">
        <v>106</v>
      </c>
      <c r="E2327" s="65" t="s">
        <v>944</v>
      </c>
      <c r="F2327" s="66" t="s">
        <v>9055</v>
      </c>
      <c r="G2327" s="66">
        <v>2393.0</v>
      </c>
      <c r="H2327" s="66">
        <v>2.0170502E7</v>
      </c>
      <c r="I2327" s="66">
        <v>0.0</v>
      </c>
      <c r="J2327" s="66">
        <v>37.0</v>
      </c>
      <c r="K2327" s="67"/>
      <c r="L2327" s="67"/>
      <c r="M2327" s="68" t="s">
        <v>9056</v>
      </c>
      <c r="N2327" s="66">
        <v>235959.0</v>
      </c>
      <c r="O2327" s="66">
        <v>2.0170502E7</v>
      </c>
      <c r="P2327" s="66" t="s">
        <v>947</v>
      </c>
      <c r="Q2327" s="66">
        <v>113.0</v>
      </c>
      <c r="R2327" s="66">
        <v>2.0170502E7</v>
      </c>
      <c r="S2327" s="70">
        <v>1.0</v>
      </c>
      <c r="T2327" s="70">
        <v>0.0</v>
      </c>
      <c r="U2327" s="71" t="s">
        <v>2608</v>
      </c>
      <c r="V2327" s="71" t="s">
        <v>2609</v>
      </c>
      <c r="W2327" s="71" t="s">
        <v>49</v>
      </c>
      <c r="X2327" s="72"/>
      <c r="Y2327" s="65" t="s">
        <v>12</v>
      </c>
    </row>
    <row r="2328">
      <c r="A2328" s="68" t="s">
        <v>59</v>
      </c>
      <c r="B2328" s="66">
        <v>1.1179744E8</v>
      </c>
      <c r="C2328" s="66" t="s">
        <v>9057</v>
      </c>
      <c r="D2328" s="66" t="s">
        <v>106</v>
      </c>
      <c r="E2328" s="66" t="s">
        <v>9058</v>
      </c>
      <c r="F2328" s="66" t="s">
        <v>9059</v>
      </c>
      <c r="G2328" s="66">
        <v>121.0</v>
      </c>
      <c r="H2328" s="66">
        <v>2.0111209E7</v>
      </c>
      <c r="I2328" s="66">
        <v>0.0</v>
      </c>
      <c r="J2328" s="66">
        <v>1.0</v>
      </c>
      <c r="K2328" s="67"/>
      <c r="L2328" s="67"/>
      <c r="M2328" s="68" t="s">
        <v>9060</v>
      </c>
      <c r="N2328" s="66">
        <v>235959.0</v>
      </c>
      <c r="O2328" s="66">
        <v>2.0111209E7</v>
      </c>
      <c r="P2328" s="67"/>
      <c r="Q2328" s="66">
        <v>5.0</v>
      </c>
      <c r="R2328" s="66">
        <v>2.0111209E7</v>
      </c>
      <c r="S2328" s="70">
        <v>1.0</v>
      </c>
      <c r="T2328" s="70">
        <v>0.0</v>
      </c>
      <c r="U2328" s="71" t="s">
        <v>2608</v>
      </c>
      <c r="V2328" s="71" t="s">
        <v>2609</v>
      </c>
      <c r="W2328" s="71" t="s">
        <v>49</v>
      </c>
      <c r="X2328" s="72"/>
      <c r="Y2328" s="65" t="s">
        <v>12</v>
      </c>
    </row>
    <row r="2329">
      <c r="A2329" s="66" t="s">
        <v>60</v>
      </c>
      <c r="B2329" s="66">
        <v>4.5174937E7</v>
      </c>
      <c r="C2329" s="66" t="s">
        <v>9061</v>
      </c>
      <c r="D2329" s="66" t="s">
        <v>215</v>
      </c>
      <c r="E2329" s="66" t="s">
        <v>9062</v>
      </c>
      <c r="F2329" s="66" t="s">
        <v>9063</v>
      </c>
      <c r="G2329" s="66">
        <v>568.0</v>
      </c>
      <c r="H2329" s="66">
        <v>2.001032E7</v>
      </c>
      <c r="I2329" s="66">
        <v>0.0</v>
      </c>
      <c r="J2329" s="66">
        <v>2.0</v>
      </c>
      <c r="K2329" s="67"/>
      <c r="L2329" s="67"/>
      <c r="M2329" s="68" t="s">
        <v>9064</v>
      </c>
      <c r="N2329" s="66">
        <v>235959.0</v>
      </c>
      <c r="O2329" s="66">
        <v>2.001032E7</v>
      </c>
      <c r="P2329" s="67"/>
      <c r="Q2329" s="66">
        <v>25.0</v>
      </c>
      <c r="R2329" s="66">
        <v>2.001032E7</v>
      </c>
      <c r="S2329" s="70">
        <v>1.0</v>
      </c>
      <c r="T2329" s="70">
        <v>0.0</v>
      </c>
      <c r="U2329" s="71" t="s">
        <v>2608</v>
      </c>
      <c r="V2329" s="71" t="s">
        <v>2609</v>
      </c>
      <c r="W2329" s="71" t="s">
        <v>49</v>
      </c>
      <c r="X2329" s="67"/>
      <c r="Y2329" s="65" t="s">
        <v>12</v>
      </c>
    </row>
    <row r="2330">
      <c r="A2330" s="66" t="s">
        <v>60</v>
      </c>
      <c r="B2330" s="66">
        <v>4.38796513E8</v>
      </c>
      <c r="C2330" s="66" t="s">
        <v>948</v>
      </c>
      <c r="D2330" s="66" t="s">
        <v>949</v>
      </c>
      <c r="E2330" s="66" t="s">
        <v>9065</v>
      </c>
      <c r="F2330" s="66" t="s">
        <v>951</v>
      </c>
      <c r="G2330" s="66">
        <v>321.0</v>
      </c>
      <c r="H2330" s="66">
        <v>2.0181103E7</v>
      </c>
      <c r="I2330" s="66">
        <v>0.0</v>
      </c>
      <c r="J2330" s="66">
        <v>1.0</v>
      </c>
      <c r="K2330" s="67"/>
      <c r="L2330" s="67"/>
      <c r="M2330" s="68" t="s">
        <v>9066</v>
      </c>
      <c r="N2330" s="66">
        <v>235959.0</v>
      </c>
      <c r="O2330" s="66">
        <v>2.0181103E7</v>
      </c>
      <c r="P2330" s="67"/>
      <c r="Q2330" s="66">
        <v>12.0</v>
      </c>
      <c r="R2330" s="66">
        <v>2.0181103E7</v>
      </c>
      <c r="S2330" s="70">
        <v>1.0</v>
      </c>
      <c r="T2330" s="70">
        <v>0.0</v>
      </c>
      <c r="U2330" s="71" t="s">
        <v>2608</v>
      </c>
      <c r="V2330" s="71" t="s">
        <v>2609</v>
      </c>
      <c r="W2330" s="71" t="s">
        <v>51</v>
      </c>
      <c r="X2330" s="72"/>
      <c r="Y2330" s="66" t="s">
        <v>16</v>
      </c>
    </row>
    <row r="2331">
      <c r="A2331" s="66" t="s">
        <v>60</v>
      </c>
      <c r="B2331" s="66">
        <v>1.28769008E8</v>
      </c>
      <c r="C2331" s="66" t="s">
        <v>9067</v>
      </c>
      <c r="D2331" s="66" t="s">
        <v>106</v>
      </c>
      <c r="E2331" s="66" t="s">
        <v>9068</v>
      </c>
      <c r="F2331" s="66" t="s">
        <v>9069</v>
      </c>
      <c r="G2331" s="66">
        <v>659.0</v>
      </c>
      <c r="H2331" s="66">
        <v>2.0040325E7</v>
      </c>
      <c r="I2331" s="66">
        <v>0.0</v>
      </c>
      <c r="J2331" s="66">
        <v>1.0</v>
      </c>
      <c r="K2331" s="67"/>
      <c r="L2331" s="67"/>
      <c r="M2331" s="68" t="s">
        <v>9070</v>
      </c>
      <c r="N2331" s="66">
        <v>235959.0</v>
      </c>
      <c r="O2331" s="66">
        <v>2.0040325E7</v>
      </c>
      <c r="P2331" s="67"/>
      <c r="Q2331" s="66">
        <v>32.0</v>
      </c>
      <c r="R2331" s="66">
        <v>2.0040325E7</v>
      </c>
      <c r="S2331" s="70">
        <v>1.0</v>
      </c>
      <c r="T2331" s="70">
        <v>0.0</v>
      </c>
      <c r="U2331" s="71" t="s">
        <v>2608</v>
      </c>
      <c r="V2331" s="71" t="s">
        <v>2609</v>
      </c>
      <c r="W2331" s="71" t="s">
        <v>49</v>
      </c>
      <c r="X2331" s="72"/>
      <c r="Y2331" s="65" t="s">
        <v>12</v>
      </c>
    </row>
    <row r="2332">
      <c r="A2332" s="66" t="s">
        <v>40</v>
      </c>
      <c r="B2332" s="66">
        <v>8458021.0</v>
      </c>
      <c r="C2332" s="66" t="s">
        <v>9071</v>
      </c>
      <c r="D2332" s="66" t="s">
        <v>2255</v>
      </c>
      <c r="E2332" s="66" t="s">
        <v>9072</v>
      </c>
      <c r="F2332" s="66" t="s">
        <v>9073</v>
      </c>
      <c r="G2332" s="66">
        <v>697.0</v>
      </c>
      <c r="H2332" s="66">
        <v>2.0190216E7</v>
      </c>
      <c r="I2332" s="66">
        <v>0.0</v>
      </c>
      <c r="J2332" s="66">
        <v>20.0</v>
      </c>
      <c r="K2332" s="67"/>
      <c r="L2332" s="67"/>
      <c r="M2332" s="68" t="s">
        <v>9074</v>
      </c>
      <c r="N2332" s="66">
        <v>235959.0</v>
      </c>
      <c r="O2332" s="66">
        <v>2.0190216E7</v>
      </c>
      <c r="P2332" s="66" t="s">
        <v>9075</v>
      </c>
      <c r="Q2332" s="66">
        <v>46.0</v>
      </c>
      <c r="R2332" s="66">
        <v>2.0190216E7</v>
      </c>
      <c r="S2332" s="69">
        <v>1.0</v>
      </c>
      <c r="T2332" s="69">
        <v>1.0</v>
      </c>
      <c r="U2332" s="71" t="s">
        <v>2608</v>
      </c>
      <c r="V2332" s="71" t="s">
        <v>2609</v>
      </c>
      <c r="W2332" s="71" t="s">
        <v>49</v>
      </c>
      <c r="X2332" s="72"/>
      <c r="Y2332" s="66" t="s">
        <v>18</v>
      </c>
    </row>
    <row r="2333">
      <c r="A2333" s="66" t="s">
        <v>40</v>
      </c>
      <c r="B2333" s="66">
        <v>8457578.0</v>
      </c>
      <c r="C2333" s="66" t="s">
        <v>9076</v>
      </c>
      <c r="D2333" s="66" t="s">
        <v>2255</v>
      </c>
      <c r="E2333" s="66" t="s">
        <v>9077</v>
      </c>
      <c r="F2333" s="66" t="s">
        <v>9073</v>
      </c>
      <c r="G2333" s="66">
        <v>697.0</v>
      </c>
      <c r="H2333" s="66">
        <v>2.0190216E7</v>
      </c>
      <c r="I2333" s="66">
        <v>0.0</v>
      </c>
      <c r="J2333" s="66">
        <v>20.0</v>
      </c>
      <c r="K2333" s="67"/>
      <c r="L2333" s="67"/>
      <c r="M2333" s="68" t="s">
        <v>9074</v>
      </c>
      <c r="N2333" s="66">
        <v>235959.0</v>
      </c>
      <c r="O2333" s="66">
        <v>2.0190216E7</v>
      </c>
      <c r="P2333" s="66" t="s">
        <v>9075</v>
      </c>
      <c r="Q2333" s="66">
        <v>46.0</v>
      </c>
      <c r="R2333" s="66">
        <v>2.0190216E7</v>
      </c>
      <c r="S2333" s="69">
        <v>1.0</v>
      </c>
      <c r="T2333" s="69">
        <v>1.0</v>
      </c>
      <c r="U2333" s="71" t="s">
        <v>2608</v>
      </c>
      <c r="V2333" s="71" t="s">
        <v>2609</v>
      </c>
      <c r="W2333" s="71" t="s">
        <v>49</v>
      </c>
      <c r="X2333" s="72"/>
      <c r="Y2333" s="66" t="s">
        <v>18</v>
      </c>
    </row>
    <row r="2334">
      <c r="A2334" s="66" t="s">
        <v>60</v>
      </c>
      <c r="B2334" s="66">
        <v>1.66285512E8</v>
      </c>
      <c r="C2334" s="66" t="s">
        <v>9078</v>
      </c>
      <c r="D2334" s="66" t="s">
        <v>9079</v>
      </c>
      <c r="E2334" s="66" t="s">
        <v>9080</v>
      </c>
      <c r="F2334" s="66" t="s">
        <v>9081</v>
      </c>
      <c r="G2334" s="66">
        <v>444.0</v>
      </c>
      <c r="H2334" s="66">
        <v>2.0050721E7</v>
      </c>
      <c r="I2334" s="66">
        <v>0.0</v>
      </c>
      <c r="J2334" s="66">
        <v>2.0</v>
      </c>
      <c r="K2334" s="67"/>
      <c r="L2334" s="67"/>
      <c r="M2334" s="68" t="s">
        <v>9082</v>
      </c>
      <c r="N2334" s="66">
        <v>235959.0</v>
      </c>
      <c r="O2334" s="66">
        <v>2.0050721E7</v>
      </c>
      <c r="P2334" s="66"/>
      <c r="Q2334" s="66">
        <v>26.0</v>
      </c>
      <c r="R2334" s="66">
        <v>2.0050721E7</v>
      </c>
      <c r="S2334" s="69">
        <v>1.0</v>
      </c>
      <c r="T2334" s="69">
        <v>1.0</v>
      </c>
      <c r="U2334" s="71" t="s">
        <v>2608</v>
      </c>
      <c r="V2334" s="71" t="s">
        <v>2609</v>
      </c>
      <c r="W2334" s="71" t="s">
        <v>51</v>
      </c>
      <c r="X2334" s="72"/>
      <c r="Y2334" s="65" t="s">
        <v>22</v>
      </c>
    </row>
    <row r="2335">
      <c r="A2335" s="65" t="s">
        <v>79</v>
      </c>
      <c r="B2335" s="66">
        <v>6.8653193E7</v>
      </c>
      <c r="C2335" s="65" t="s">
        <v>9083</v>
      </c>
      <c r="D2335" s="65" t="s">
        <v>312</v>
      </c>
      <c r="E2335" s="65" t="s">
        <v>9084</v>
      </c>
      <c r="F2335" s="66" t="s">
        <v>9085</v>
      </c>
      <c r="G2335" s="66">
        <v>149.0</v>
      </c>
      <c r="H2335" s="66">
        <v>2.0130627E7</v>
      </c>
      <c r="I2335" s="66">
        <v>0.0</v>
      </c>
      <c r="J2335" s="66">
        <v>3.0</v>
      </c>
      <c r="K2335" s="67"/>
      <c r="L2335" s="67"/>
      <c r="M2335" s="68" t="s">
        <v>9086</v>
      </c>
      <c r="N2335" s="66">
        <v>235959.0</v>
      </c>
      <c r="O2335" s="66">
        <v>2.0130627E7</v>
      </c>
      <c r="P2335" s="66" t="s">
        <v>2951</v>
      </c>
      <c r="Q2335" s="66">
        <v>6.0</v>
      </c>
      <c r="R2335" s="66">
        <v>2.0130627E7</v>
      </c>
      <c r="S2335" s="70">
        <v>1.0</v>
      </c>
      <c r="T2335" s="70">
        <v>0.0</v>
      </c>
      <c r="U2335" s="71" t="s">
        <v>2608</v>
      </c>
      <c r="V2335" s="71" t="s">
        <v>2609</v>
      </c>
      <c r="W2335" s="71" t="s">
        <v>51</v>
      </c>
      <c r="X2335" s="72"/>
      <c r="Y2335" s="66" t="s">
        <v>16</v>
      </c>
    </row>
    <row r="2336">
      <c r="A2336" s="68" t="s">
        <v>24</v>
      </c>
      <c r="B2336" s="66">
        <v>6.3783607E7</v>
      </c>
      <c r="C2336" s="66" t="s">
        <v>9087</v>
      </c>
      <c r="D2336" s="66" t="s">
        <v>112</v>
      </c>
      <c r="E2336" s="66" t="s">
        <v>9088</v>
      </c>
      <c r="F2336" s="66" t="s">
        <v>9089</v>
      </c>
      <c r="G2336" s="66">
        <v>273.0</v>
      </c>
      <c r="H2336" s="66">
        <v>2.0190621E7</v>
      </c>
      <c r="I2336" s="66">
        <v>0.0</v>
      </c>
      <c r="J2336" s="66">
        <v>10.0</v>
      </c>
      <c r="K2336" s="67"/>
      <c r="L2336" s="67"/>
      <c r="M2336" s="68" t="s">
        <v>9090</v>
      </c>
      <c r="N2336" s="66">
        <v>235959.0</v>
      </c>
      <c r="O2336" s="66">
        <v>2.0190621E7</v>
      </c>
      <c r="P2336" s="66" t="s">
        <v>328</v>
      </c>
      <c r="Q2336" s="66">
        <v>18.0</v>
      </c>
      <c r="R2336" s="66">
        <v>2.0190621E7</v>
      </c>
      <c r="S2336" s="70">
        <v>1.0</v>
      </c>
      <c r="T2336" s="70">
        <v>0.0</v>
      </c>
      <c r="U2336" s="71" t="s">
        <v>2608</v>
      </c>
      <c r="V2336" s="71" t="s">
        <v>2609</v>
      </c>
      <c r="W2336" s="71" t="s">
        <v>49</v>
      </c>
      <c r="X2336" s="72"/>
      <c r="Y2336" s="65" t="s">
        <v>12</v>
      </c>
    </row>
    <row r="2337">
      <c r="A2337" s="66" t="s">
        <v>40</v>
      </c>
      <c r="B2337" s="66">
        <v>2559496.0</v>
      </c>
      <c r="C2337" s="66" t="s">
        <v>954</v>
      </c>
      <c r="D2337" s="66" t="s">
        <v>123</v>
      </c>
      <c r="E2337" s="66" t="s">
        <v>955</v>
      </c>
      <c r="F2337" s="66" t="s">
        <v>956</v>
      </c>
      <c r="G2337" s="66">
        <v>510.0</v>
      </c>
      <c r="H2337" s="66">
        <v>2.0180502E7</v>
      </c>
      <c r="I2337" s="66">
        <v>0.0</v>
      </c>
      <c r="J2337" s="66">
        <v>15.0</v>
      </c>
      <c r="K2337" s="67"/>
      <c r="L2337" s="67"/>
      <c r="M2337" s="68" t="s">
        <v>9091</v>
      </c>
      <c r="N2337" s="66">
        <v>235959.0</v>
      </c>
      <c r="O2337" s="66">
        <v>2.0180502E7</v>
      </c>
      <c r="P2337" s="66" t="s">
        <v>147</v>
      </c>
      <c r="Q2337" s="66">
        <v>31.0</v>
      </c>
      <c r="R2337" s="66">
        <v>2.0180502E7</v>
      </c>
      <c r="S2337" s="70">
        <v>1.0</v>
      </c>
      <c r="T2337" s="70">
        <v>0.0</v>
      </c>
      <c r="U2337" s="71" t="s">
        <v>2608</v>
      </c>
      <c r="V2337" s="71" t="s">
        <v>2609</v>
      </c>
      <c r="W2337" s="71" t="s">
        <v>49</v>
      </c>
      <c r="X2337" s="72"/>
      <c r="Y2337" s="65" t="s">
        <v>12</v>
      </c>
    </row>
    <row r="2338">
      <c r="A2338" s="74" t="s">
        <v>24</v>
      </c>
      <c r="B2338" s="66">
        <v>5.8712416E7</v>
      </c>
      <c r="C2338" s="65" t="s">
        <v>9092</v>
      </c>
      <c r="D2338" s="65" t="s">
        <v>118</v>
      </c>
      <c r="E2338" s="65" t="s">
        <v>9093</v>
      </c>
      <c r="F2338" s="66" t="s">
        <v>9094</v>
      </c>
      <c r="G2338" s="66">
        <v>314.0</v>
      </c>
      <c r="H2338" s="66">
        <v>2.0181003E7</v>
      </c>
      <c r="I2338" s="66">
        <v>0.0</v>
      </c>
      <c r="J2338" s="66">
        <v>7.0</v>
      </c>
      <c r="K2338" s="67"/>
      <c r="L2338" s="67"/>
      <c r="M2338" s="68" t="s">
        <v>9095</v>
      </c>
      <c r="N2338" s="66">
        <v>235959.0</v>
      </c>
      <c r="O2338" s="66">
        <v>2.0181003E7</v>
      </c>
      <c r="P2338" s="66" t="s">
        <v>9096</v>
      </c>
      <c r="Q2338" s="66">
        <v>15.0</v>
      </c>
      <c r="R2338" s="66">
        <v>2.0181003E7</v>
      </c>
      <c r="S2338" s="69">
        <v>1.0</v>
      </c>
      <c r="T2338" s="69">
        <v>1.0</v>
      </c>
      <c r="U2338" s="71" t="s">
        <v>2608</v>
      </c>
      <c r="V2338" s="71" t="s">
        <v>2609</v>
      </c>
      <c r="W2338" s="71" t="s">
        <v>49</v>
      </c>
      <c r="X2338" s="72"/>
      <c r="Y2338" s="66" t="s">
        <v>18</v>
      </c>
    </row>
    <row r="2339">
      <c r="A2339" s="65" t="s">
        <v>37</v>
      </c>
      <c r="B2339" s="66">
        <v>8451360.0</v>
      </c>
      <c r="C2339" s="65" t="s">
        <v>9097</v>
      </c>
      <c r="D2339" s="65" t="s">
        <v>423</v>
      </c>
      <c r="E2339" s="65" t="s">
        <v>9098</v>
      </c>
      <c r="F2339" s="66" t="s">
        <v>9099</v>
      </c>
      <c r="G2339" s="66">
        <v>163.0</v>
      </c>
      <c r="H2339" s="66">
        <v>2.0061219E7</v>
      </c>
      <c r="I2339" s="66">
        <v>0.0</v>
      </c>
      <c r="J2339" s="66">
        <v>2.0</v>
      </c>
      <c r="K2339" s="67"/>
      <c r="L2339" s="67"/>
      <c r="M2339" s="66" t="s">
        <v>121</v>
      </c>
      <c r="N2339" s="66">
        <v>235959.0</v>
      </c>
      <c r="O2339" s="66">
        <v>2.0061219E7</v>
      </c>
      <c r="P2339" s="67"/>
      <c r="Q2339" s="66">
        <v>8.0</v>
      </c>
      <c r="R2339" s="66">
        <v>2.0061219E7</v>
      </c>
      <c r="S2339" s="70">
        <v>1.0</v>
      </c>
      <c r="T2339" s="70">
        <v>0.0</v>
      </c>
      <c r="U2339" s="71" t="s">
        <v>2608</v>
      </c>
      <c r="V2339" s="71" t="s">
        <v>2609</v>
      </c>
      <c r="W2339" s="71" t="s">
        <v>51</v>
      </c>
      <c r="X2339" s="72"/>
      <c r="Y2339" s="66" t="s">
        <v>16</v>
      </c>
    </row>
    <row r="2340">
      <c r="A2340" s="66" t="s">
        <v>60</v>
      </c>
      <c r="B2340" s="66">
        <v>3.33076632E8</v>
      </c>
      <c r="C2340" s="66" t="s">
        <v>9100</v>
      </c>
      <c r="D2340" s="66" t="s">
        <v>112</v>
      </c>
      <c r="E2340" s="66" t="s">
        <v>9101</v>
      </c>
      <c r="F2340" s="66" t="s">
        <v>9102</v>
      </c>
      <c r="G2340" s="66">
        <v>1306.0</v>
      </c>
      <c r="H2340" s="66">
        <v>2.0121231E7</v>
      </c>
      <c r="I2340" s="66">
        <v>0.0</v>
      </c>
      <c r="J2340" s="66">
        <v>2.0</v>
      </c>
      <c r="K2340" s="67"/>
      <c r="L2340" s="67"/>
      <c r="M2340" s="68" t="s">
        <v>9103</v>
      </c>
      <c r="N2340" s="66">
        <v>235959.0</v>
      </c>
      <c r="O2340" s="66">
        <v>2.0121231E7</v>
      </c>
      <c r="P2340" s="66"/>
      <c r="Q2340" s="66">
        <v>56.0</v>
      </c>
      <c r="R2340" s="66">
        <v>2.0121231E7</v>
      </c>
      <c r="S2340" s="70">
        <v>1.0</v>
      </c>
      <c r="T2340" s="70">
        <v>0.0</v>
      </c>
      <c r="U2340" s="71" t="s">
        <v>2608</v>
      </c>
      <c r="V2340" s="71" t="s">
        <v>2609</v>
      </c>
      <c r="W2340" s="71" t="s">
        <v>49</v>
      </c>
      <c r="X2340" s="72"/>
      <c r="Y2340" s="65" t="s">
        <v>12</v>
      </c>
    </row>
    <row r="2341">
      <c r="A2341" s="66" t="s">
        <v>60</v>
      </c>
      <c r="B2341" s="66">
        <v>3.1186937E8</v>
      </c>
      <c r="C2341" s="66" t="s">
        <v>9104</v>
      </c>
      <c r="D2341" s="66" t="s">
        <v>149</v>
      </c>
      <c r="E2341" s="66" t="s">
        <v>9105</v>
      </c>
      <c r="F2341" s="66" t="s">
        <v>9106</v>
      </c>
      <c r="G2341" s="66">
        <v>807.0</v>
      </c>
      <c r="H2341" s="66">
        <v>2.0111011E7</v>
      </c>
      <c r="I2341" s="66">
        <v>0.0</v>
      </c>
      <c r="J2341" s="66">
        <v>1.0</v>
      </c>
      <c r="K2341" s="67"/>
      <c r="L2341" s="67"/>
      <c r="M2341" s="68" t="s">
        <v>9107</v>
      </c>
      <c r="N2341" s="66">
        <v>235959.0</v>
      </c>
      <c r="O2341" s="66">
        <v>2.0111011E7</v>
      </c>
      <c r="P2341" s="67"/>
      <c r="Q2341" s="66">
        <v>33.0</v>
      </c>
      <c r="R2341" s="66">
        <v>2.0111011E7</v>
      </c>
      <c r="S2341" s="69">
        <v>1.0</v>
      </c>
      <c r="T2341" s="69">
        <v>1.0</v>
      </c>
      <c r="U2341" s="71" t="s">
        <v>2608</v>
      </c>
      <c r="V2341" s="71" t="s">
        <v>2609</v>
      </c>
      <c r="W2341" s="71" t="s">
        <v>49</v>
      </c>
      <c r="X2341" s="72"/>
      <c r="Y2341" s="66" t="s">
        <v>18</v>
      </c>
    </row>
    <row r="2342">
      <c r="A2342" s="68" t="s">
        <v>59</v>
      </c>
      <c r="B2342" s="66">
        <v>7.3060803E7</v>
      </c>
      <c r="C2342" s="66" t="s">
        <v>9108</v>
      </c>
      <c r="D2342" s="66" t="s">
        <v>106</v>
      </c>
      <c r="E2342" s="66" t="s">
        <v>9109</v>
      </c>
      <c r="F2342" s="66" t="s">
        <v>9110</v>
      </c>
      <c r="G2342" s="66">
        <v>169.0</v>
      </c>
      <c r="H2342" s="66">
        <v>2.0070727E7</v>
      </c>
      <c r="I2342" s="66">
        <v>0.0</v>
      </c>
      <c r="J2342" s="66">
        <v>1.0</v>
      </c>
      <c r="K2342" s="67"/>
      <c r="L2342" s="67"/>
      <c r="M2342" s="68" t="s">
        <v>9111</v>
      </c>
      <c r="N2342" s="66">
        <v>235959.0</v>
      </c>
      <c r="O2342" s="66">
        <v>2.0070727E7</v>
      </c>
      <c r="P2342" s="67"/>
      <c r="Q2342" s="66">
        <v>7.0</v>
      </c>
      <c r="R2342" s="66">
        <v>2.0070727E7</v>
      </c>
      <c r="S2342" s="70">
        <v>1.0</v>
      </c>
      <c r="T2342" s="70">
        <v>0.0</v>
      </c>
      <c r="U2342" s="71" t="s">
        <v>2608</v>
      </c>
      <c r="V2342" s="71" t="s">
        <v>2609</v>
      </c>
      <c r="W2342" s="71" t="s">
        <v>49</v>
      </c>
      <c r="X2342" s="72"/>
      <c r="Y2342" s="65" t="s">
        <v>12</v>
      </c>
    </row>
    <row r="2343">
      <c r="A2343" s="68" t="s">
        <v>59</v>
      </c>
      <c r="B2343" s="66">
        <v>1.69410785E8</v>
      </c>
      <c r="C2343" s="66" t="s">
        <v>9112</v>
      </c>
      <c r="D2343" s="66" t="s">
        <v>123</v>
      </c>
      <c r="E2343" s="66" t="s">
        <v>959</v>
      </c>
      <c r="F2343" s="66" t="s">
        <v>960</v>
      </c>
      <c r="G2343" s="66">
        <v>994.0</v>
      </c>
      <c r="H2343" s="66">
        <v>2.0160627E7</v>
      </c>
      <c r="I2343" s="66">
        <v>0.0</v>
      </c>
      <c r="J2343" s="66">
        <v>20.0</v>
      </c>
      <c r="K2343" s="67"/>
      <c r="L2343" s="67"/>
      <c r="M2343" s="68" t="s">
        <v>9113</v>
      </c>
      <c r="N2343" s="66">
        <v>235959.0</v>
      </c>
      <c r="O2343" s="66">
        <v>2.0160627E7</v>
      </c>
      <c r="P2343" s="66" t="s">
        <v>655</v>
      </c>
      <c r="Q2343" s="66">
        <v>52.0</v>
      </c>
      <c r="R2343" s="66">
        <v>2.0160627E7</v>
      </c>
      <c r="S2343" s="70">
        <v>1.0</v>
      </c>
      <c r="T2343" s="70">
        <v>0.0</v>
      </c>
      <c r="U2343" s="71" t="s">
        <v>2608</v>
      </c>
      <c r="V2343" s="71" t="s">
        <v>2609</v>
      </c>
      <c r="W2343" s="71" t="s">
        <v>49</v>
      </c>
      <c r="X2343" s="72"/>
      <c r="Y2343" s="65" t="s">
        <v>12</v>
      </c>
    </row>
    <row r="2344">
      <c r="A2344" s="68" t="s">
        <v>59</v>
      </c>
      <c r="B2344" s="66">
        <v>7.4156336E7</v>
      </c>
      <c r="C2344" s="66" t="s">
        <v>9114</v>
      </c>
      <c r="D2344" s="66" t="s">
        <v>112</v>
      </c>
      <c r="E2344" s="66" t="s">
        <v>9115</v>
      </c>
      <c r="F2344" s="66" t="s">
        <v>9116</v>
      </c>
      <c r="G2344" s="66">
        <v>372.0</v>
      </c>
      <c r="H2344" s="66">
        <v>2.0070907E7</v>
      </c>
      <c r="I2344" s="66">
        <v>0.0</v>
      </c>
      <c r="J2344" s="66">
        <v>1.0</v>
      </c>
      <c r="K2344" s="67"/>
      <c r="L2344" s="67"/>
      <c r="M2344" s="68" t="s">
        <v>9117</v>
      </c>
      <c r="N2344" s="66">
        <v>235959.0</v>
      </c>
      <c r="O2344" s="66">
        <v>2.0070907E7</v>
      </c>
      <c r="P2344" s="66"/>
      <c r="Q2344" s="66">
        <v>21.0</v>
      </c>
      <c r="R2344" s="66">
        <v>2.0070907E7</v>
      </c>
      <c r="S2344" s="70">
        <v>1.0</v>
      </c>
      <c r="T2344" s="70">
        <v>0.0</v>
      </c>
      <c r="U2344" s="71" t="s">
        <v>2608</v>
      </c>
      <c r="V2344" s="71" t="s">
        <v>2609</v>
      </c>
      <c r="W2344" s="71" t="s">
        <v>49</v>
      </c>
      <c r="X2344" s="72"/>
      <c r="Y2344" s="65" t="s">
        <v>12</v>
      </c>
    </row>
    <row r="2345">
      <c r="A2345" s="66" t="s">
        <v>60</v>
      </c>
      <c r="B2345" s="66">
        <v>1.95508739E8</v>
      </c>
      <c r="C2345" s="66" t="s">
        <v>9118</v>
      </c>
      <c r="D2345" s="66" t="s">
        <v>123</v>
      </c>
      <c r="E2345" s="66" t="s">
        <v>9119</v>
      </c>
      <c r="F2345" s="66" t="s">
        <v>9120</v>
      </c>
      <c r="G2345" s="66">
        <v>4676.0</v>
      </c>
      <c r="H2345" s="66">
        <v>2.0060802E7</v>
      </c>
      <c r="I2345" s="66">
        <v>0.0</v>
      </c>
      <c r="J2345" s="66">
        <v>1.0</v>
      </c>
      <c r="K2345" s="67"/>
      <c r="L2345" s="67"/>
      <c r="M2345" s="68" t="s">
        <v>9121</v>
      </c>
      <c r="N2345" s="66">
        <v>235959.0</v>
      </c>
      <c r="O2345" s="66">
        <v>2.0060802E7</v>
      </c>
      <c r="P2345" s="66"/>
      <c r="Q2345" s="66">
        <v>288.0</v>
      </c>
      <c r="R2345" s="66">
        <v>2.0060802E7</v>
      </c>
      <c r="S2345" s="70">
        <v>1.0</v>
      </c>
      <c r="T2345" s="70">
        <v>0.0</v>
      </c>
      <c r="U2345" s="71" t="s">
        <v>2608</v>
      </c>
      <c r="V2345" s="71" t="s">
        <v>2609</v>
      </c>
      <c r="W2345" s="71" t="s">
        <v>49</v>
      </c>
      <c r="X2345" s="72"/>
      <c r="Y2345" s="65" t="s">
        <v>12</v>
      </c>
    </row>
    <row r="2346">
      <c r="A2346" s="68" t="s">
        <v>59</v>
      </c>
      <c r="B2346" s="66">
        <v>2.12848284E8</v>
      </c>
      <c r="C2346" s="66" t="s">
        <v>9122</v>
      </c>
      <c r="D2346" s="66" t="s">
        <v>716</v>
      </c>
      <c r="E2346" s="66" t="s">
        <v>9123</v>
      </c>
      <c r="F2346" s="66" t="s">
        <v>9124</v>
      </c>
      <c r="G2346" s="66">
        <v>313.0</v>
      </c>
      <c r="H2346" s="66">
        <v>2.0190925E7</v>
      </c>
      <c r="I2346" s="66">
        <v>0.0</v>
      </c>
      <c r="J2346" s="66">
        <v>14.0</v>
      </c>
      <c r="K2346" s="67"/>
      <c r="L2346" s="67"/>
      <c r="M2346" s="68" t="s">
        <v>9125</v>
      </c>
      <c r="N2346" s="66">
        <v>235959.0</v>
      </c>
      <c r="O2346" s="66">
        <v>2.0190925E7</v>
      </c>
      <c r="P2346" s="66"/>
      <c r="Q2346" s="66">
        <v>20.0</v>
      </c>
      <c r="R2346" s="66">
        <v>2.0190925E7</v>
      </c>
      <c r="S2346" s="70">
        <v>1.0</v>
      </c>
      <c r="T2346" s="70">
        <v>0.0</v>
      </c>
      <c r="U2346" s="71" t="s">
        <v>2608</v>
      </c>
      <c r="V2346" s="71" t="s">
        <v>2609</v>
      </c>
      <c r="W2346" s="71" t="s">
        <v>49</v>
      </c>
      <c r="X2346" s="72"/>
      <c r="Y2346" s="65" t="s">
        <v>12</v>
      </c>
    </row>
    <row r="2347">
      <c r="A2347" s="68" t="s">
        <v>59</v>
      </c>
      <c r="B2347" s="66">
        <v>6.5175544E7</v>
      </c>
      <c r="C2347" s="66" t="s">
        <v>9126</v>
      </c>
      <c r="D2347" s="66" t="s">
        <v>253</v>
      </c>
      <c r="E2347" s="66" t="s">
        <v>9127</v>
      </c>
      <c r="F2347" s="66" t="s">
        <v>9128</v>
      </c>
      <c r="G2347" s="66">
        <v>276.0</v>
      </c>
      <c r="H2347" s="66">
        <v>2.0060628E7</v>
      </c>
      <c r="I2347" s="66">
        <v>0.0</v>
      </c>
      <c r="J2347" s="66">
        <v>1.0</v>
      </c>
      <c r="K2347" s="67"/>
      <c r="L2347" s="67"/>
      <c r="M2347" s="68" t="s">
        <v>9129</v>
      </c>
      <c r="N2347" s="66">
        <v>235959.0</v>
      </c>
      <c r="O2347" s="66">
        <v>2.0060628E7</v>
      </c>
      <c r="P2347" s="66"/>
      <c r="Q2347" s="66">
        <v>9.0</v>
      </c>
      <c r="R2347" s="66">
        <v>2.0060628E7</v>
      </c>
      <c r="S2347" s="70">
        <v>1.0</v>
      </c>
      <c r="T2347" s="70">
        <v>0.0</v>
      </c>
      <c r="U2347" s="71" t="s">
        <v>2608</v>
      </c>
      <c r="V2347" s="71" t="s">
        <v>2609</v>
      </c>
      <c r="W2347" s="71" t="s">
        <v>50</v>
      </c>
      <c r="X2347" s="72"/>
      <c r="Y2347" s="65" t="s">
        <v>14</v>
      </c>
    </row>
    <row r="2348">
      <c r="A2348" s="73" t="s">
        <v>23</v>
      </c>
      <c r="B2348" s="66">
        <v>6698253.0</v>
      </c>
      <c r="C2348" s="65" t="s">
        <v>9130</v>
      </c>
      <c r="D2348" s="65" t="s">
        <v>2255</v>
      </c>
      <c r="E2348" s="65" t="s">
        <v>9131</v>
      </c>
      <c r="F2348" s="66" t="s">
        <v>9132</v>
      </c>
      <c r="G2348" s="66">
        <v>299.0</v>
      </c>
      <c r="H2348" s="66">
        <v>2.0150922E7</v>
      </c>
      <c r="I2348" s="66">
        <v>0.0</v>
      </c>
      <c r="J2348" s="66">
        <v>4.0</v>
      </c>
      <c r="K2348" s="67"/>
      <c r="L2348" s="67"/>
      <c r="M2348" s="66" t="s">
        <v>121</v>
      </c>
      <c r="N2348" s="66">
        <v>235959.0</v>
      </c>
      <c r="O2348" s="66">
        <v>2.0150922E7</v>
      </c>
      <c r="P2348" s="66"/>
      <c r="Q2348" s="66">
        <v>11.0</v>
      </c>
      <c r="R2348" s="66">
        <v>2.0150922E7</v>
      </c>
      <c r="S2348" s="69">
        <v>1.0</v>
      </c>
      <c r="T2348" s="69">
        <v>1.0</v>
      </c>
      <c r="U2348" s="71" t="s">
        <v>2608</v>
      </c>
      <c r="V2348" s="71" t="s">
        <v>2609</v>
      </c>
      <c r="W2348" s="71" t="s">
        <v>50</v>
      </c>
      <c r="X2348" s="72"/>
      <c r="Y2348" s="66" t="s">
        <v>20</v>
      </c>
    </row>
    <row r="2349">
      <c r="A2349" s="68" t="s">
        <v>59</v>
      </c>
      <c r="B2349" s="66">
        <v>1.88044095E8</v>
      </c>
      <c r="C2349" s="66" t="s">
        <v>9133</v>
      </c>
      <c r="D2349" s="66" t="s">
        <v>106</v>
      </c>
      <c r="E2349" s="66" t="s">
        <v>963</v>
      </c>
      <c r="F2349" s="66" t="s">
        <v>964</v>
      </c>
      <c r="G2349" s="66">
        <v>477.0</v>
      </c>
      <c r="H2349" s="66">
        <v>2.0171006E7</v>
      </c>
      <c r="I2349" s="66">
        <v>0.0</v>
      </c>
      <c r="J2349" s="66">
        <v>15.0</v>
      </c>
      <c r="K2349" s="67"/>
      <c r="L2349" s="67"/>
      <c r="M2349" s="68" t="s">
        <v>9134</v>
      </c>
      <c r="N2349" s="66">
        <v>235959.0</v>
      </c>
      <c r="O2349" s="66">
        <v>2.0171006E7</v>
      </c>
      <c r="P2349" s="66" t="s">
        <v>9135</v>
      </c>
      <c r="Q2349" s="66">
        <v>22.0</v>
      </c>
      <c r="R2349" s="66">
        <v>2.0171006E7</v>
      </c>
      <c r="S2349" s="70">
        <v>1.0</v>
      </c>
      <c r="T2349" s="70">
        <v>0.0</v>
      </c>
      <c r="U2349" s="71" t="s">
        <v>2608</v>
      </c>
      <c r="V2349" s="71" t="s">
        <v>2609</v>
      </c>
      <c r="W2349" s="71" t="s">
        <v>50</v>
      </c>
      <c r="X2349" s="72"/>
      <c r="Y2349" s="65" t="s">
        <v>14</v>
      </c>
    </row>
    <row r="2350">
      <c r="A2350" s="73" t="s">
        <v>33</v>
      </c>
      <c r="B2350" s="66">
        <v>1596892.0</v>
      </c>
      <c r="C2350" s="65" t="s">
        <v>966</v>
      </c>
      <c r="D2350" s="65" t="s">
        <v>106</v>
      </c>
      <c r="E2350" s="65" t="s">
        <v>967</v>
      </c>
      <c r="F2350" s="66" t="s">
        <v>9136</v>
      </c>
      <c r="G2350" s="66">
        <v>959.0</v>
      </c>
      <c r="H2350" s="66">
        <v>2.0171026E7</v>
      </c>
      <c r="I2350" s="66">
        <v>0.0</v>
      </c>
      <c r="J2350" s="66">
        <v>12.0</v>
      </c>
      <c r="K2350" s="67"/>
      <c r="L2350" s="67"/>
      <c r="M2350" s="68" t="s">
        <v>9137</v>
      </c>
      <c r="N2350" s="66">
        <v>235959.0</v>
      </c>
      <c r="O2350" s="66">
        <v>2.0171026E7</v>
      </c>
      <c r="P2350" s="66" t="s">
        <v>4738</v>
      </c>
      <c r="Q2350" s="66">
        <v>41.0</v>
      </c>
      <c r="R2350" s="66">
        <v>2.0171026E7</v>
      </c>
      <c r="S2350" s="70">
        <v>1.0</v>
      </c>
      <c r="T2350" s="70">
        <v>0.0</v>
      </c>
      <c r="U2350" s="71" t="s">
        <v>2608</v>
      </c>
      <c r="V2350" s="71" t="s">
        <v>2609</v>
      </c>
      <c r="W2350" s="71" t="s">
        <v>50</v>
      </c>
      <c r="X2350" s="72"/>
      <c r="Y2350" s="65" t="s">
        <v>14</v>
      </c>
    </row>
    <row r="2351">
      <c r="A2351" s="65" t="s">
        <v>60</v>
      </c>
      <c r="B2351" s="66">
        <v>2.80319124E8</v>
      </c>
      <c r="C2351" s="65" t="s">
        <v>9138</v>
      </c>
      <c r="D2351" s="65" t="s">
        <v>123</v>
      </c>
      <c r="E2351" s="65" t="s">
        <v>9139</v>
      </c>
      <c r="F2351" s="66" t="s">
        <v>9140</v>
      </c>
      <c r="G2351" s="66">
        <v>2683.0</v>
      </c>
      <c r="H2351" s="66">
        <v>2.0100123E7</v>
      </c>
      <c r="I2351" s="66">
        <v>0.0</v>
      </c>
      <c r="J2351" s="66">
        <v>1.0</v>
      </c>
      <c r="K2351" s="67"/>
      <c r="L2351" s="67"/>
      <c r="M2351" s="68" t="s">
        <v>9141</v>
      </c>
      <c r="N2351" s="66">
        <v>235959.0</v>
      </c>
      <c r="O2351" s="66">
        <v>2.0100123E7</v>
      </c>
      <c r="P2351" s="66"/>
      <c r="Q2351" s="66">
        <v>166.0</v>
      </c>
      <c r="R2351" s="66">
        <v>2.0100123E7</v>
      </c>
      <c r="S2351" s="70">
        <v>1.0</v>
      </c>
      <c r="T2351" s="70">
        <v>0.0</v>
      </c>
      <c r="U2351" s="71" t="s">
        <v>2608</v>
      </c>
      <c r="V2351" s="71" t="s">
        <v>2609</v>
      </c>
      <c r="W2351" s="71" t="s">
        <v>50</v>
      </c>
      <c r="X2351" s="72"/>
      <c r="Y2351" s="65" t="s">
        <v>14</v>
      </c>
    </row>
    <row r="2352">
      <c r="A2352" s="73" t="s">
        <v>60</v>
      </c>
      <c r="B2352" s="66">
        <v>2.50254215E8</v>
      </c>
      <c r="C2352" s="65" t="s">
        <v>9142</v>
      </c>
      <c r="D2352" s="65" t="s">
        <v>112</v>
      </c>
      <c r="E2352" s="65" t="s">
        <v>9143</v>
      </c>
      <c r="F2352" s="66" t="s">
        <v>9144</v>
      </c>
      <c r="G2352" s="66">
        <v>894.0</v>
      </c>
      <c r="H2352" s="66">
        <v>2.0080918E7</v>
      </c>
      <c r="I2352" s="66">
        <v>0.0</v>
      </c>
      <c r="J2352" s="66">
        <v>2.0</v>
      </c>
      <c r="K2352" s="67"/>
      <c r="L2352" s="67"/>
      <c r="M2352" s="68" t="s">
        <v>9145</v>
      </c>
      <c r="N2352" s="66">
        <v>235959.0</v>
      </c>
      <c r="O2352" s="66">
        <v>2.0080918E7</v>
      </c>
      <c r="P2352" s="66"/>
      <c r="Q2352" s="66">
        <v>45.0</v>
      </c>
      <c r="R2352" s="66">
        <v>2.0080918E7</v>
      </c>
      <c r="S2352" s="70">
        <v>1.0</v>
      </c>
      <c r="T2352" s="70">
        <v>0.0</v>
      </c>
      <c r="U2352" s="71" t="s">
        <v>2608</v>
      </c>
      <c r="V2352" s="71" t="s">
        <v>2609</v>
      </c>
      <c r="W2352" s="71" t="s">
        <v>50</v>
      </c>
      <c r="X2352" s="72"/>
      <c r="Y2352" s="65" t="s">
        <v>14</v>
      </c>
    </row>
    <row r="2353">
      <c r="A2353" s="65" t="s">
        <v>79</v>
      </c>
      <c r="B2353" s="66">
        <v>6.2620029E7</v>
      </c>
      <c r="C2353" s="65" t="s">
        <v>9146</v>
      </c>
      <c r="D2353" s="65" t="s">
        <v>118</v>
      </c>
      <c r="E2353" s="65" t="s">
        <v>9147</v>
      </c>
      <c r="F2353" s="66" t="s">
        <v>9148</v>
      </c>
      <c r="G2353" s="66">
        <v>355.0</v>
      </c>
      <c r="H2353" s="66">
        <v>2.012113E7</v>
      </c>
      <c r="I2353" s="66">
        <v>0.0</v>
      </c>
      <c r="J2353" s="66">
        <v>8.0</v>
      </c>
      <c r="K2353" s="67"/>
      <c r="L2353" s="67"/>
      <c r="M2353" s="68" t="s">
        <v>9149</v>
      </c>
      <c r="N2353" s="66">
        <v>235959.0</v>
      </c>
      <c r="O2353" s="66">
        <v>2.012113E7</v>
      </c>
      <c r="P2353" s="66" t="s">
        <v>9150</v>
      </c>
      <c r="Q2353" s="66">
        <v>26.0</v>
      </c>
      <c r="R2353" s="66">
        <v>2.012113E7</v>
      </c>
      <c r="S2353" s="69">
        <v>1.0</v>
      </c>
      <c r="T2353" s="69">
        <v>1.0</v>
      </c>
      <c r="U2353" s="71" t="s">
        <v>2608</v>
      </c>
      <c r="V2353" s="71" t="s">
        <v>2609</v>
      </c>
      <c r="W2353" s="71" t="s">
        <v>49</v>
      </c>
      <c r="X2353" s="72"/>
      <c r="Y2353" s="66" t="s">
        <v>18</v>
      </c>
    </row>
    <row r="2354">
      <c r="A2354" s="65" t="s">
        <v>79</v>
      </c>
      <c r="B2354" s="66">
        <v>1.17441676E8</v>
      </c>
      <c r="C2354" s="65" t="s">
        <v>9151</v>
      </c>
      <c r="D2354" s="65" t="s">
        <v>312</v>
      </c>
      <c r="E2354" s="65" t="s">
        <v>9152</v>
      </c>
      <c r="F2354" s="66" t="s">
        <v>9153</v>
      </c>
      <c r="G2354" s="66">
        <v>484.0</v>
      </c>
      <c r="H2354" s="66">
        <v>2.0170623E7</v>
      </c>
      <c r="I2354" s="66">
        <v>0.0</v>
      </c>
      <c r="J2354" s="66">
        <v>9.0</v>
      </c>
      <c r="K2354" s="67"/>
      <c r="L2354" s="67"/>
      <c r="M2354" s="68" t="s">
        <v>9154</v>
      </c>
      <c r="N2354" s="66">
        <v>235959.0</v>
      </c>
      <c r="O2354" s="66">
        <v>2.0170623E7</v>
      </c>
      <c r="P2354" s="66" t="s">
        <v>231</v>
      </c>
      <c r="Q2354" s="66">
        <v>23.0</v>
      </c>
      <c r="R2354" s="66">
        <v>2.0170623E7</v>
      </c>
      <c r="S2354" s="70">
        <v>1.0</v>
      </c>
      <c r="T2354" s="70">
        <v>0.0</v>
      </c>
      <c r="U2354" s="71" t="s">
        <v>2608</v>
      </c>
      <c r="V2354" s="71" t="s">
        <v>2609</v>
      </c>
      <c r="W2354" s="71" t="s">
        <v>51</v>
      </c>
      <c r="X2354" s="72"/>
      <c r="Y2354" s="66" t="s">
        <v>16</v>
      </c>
    </row>
    <row r="2355">
      <c r="A2355" s="74" t="s">
        <v>24</v>
      </c>
      <c r="B2355" s="66">
        <v>1.8837462E7</v>
      </c>
      <c r="C2355" s="65" t="s">
        <v>9155</v>
      </c>
      <c r="D2355" s="65" t="s">
        <v>106</v>
      </c>
      <c r="E2355" s="65" t="s">
        <v>9156</v>
      </c>
      <c r="F2355" s="66" t="s">
        <v>9157</v>
      </c>
      <c r="G2355" s="66">
        <v>522.0</v>
      </c>
      <c r="H2355" s="66">
        <v>2.0111205E7</v>
      </c>
      <c r="I2355" s="66">
        <v>0.0</v>
      </c>
      <c r="J2355" s="66">
        <v>5.0</v>
      </c>
      <c r="K2355" s="67"/>
      <c r="L2355" s="67"/>
      <c r="M2355" s="68" t="s">
        <v>9158</v>
      </c>
      <c r="N2355" s="66">
        <v>235959.0</v>
      </c>
      <c r="O2355" s="66">
        <v>2.0111205E7</v>
      </c>
      <c r="P2355" s="66" t="s">
        <v>9159</v>
      </c>
      <c r="Q2355" s="66">
        <v>33.0</v>
      </c>
      <c r="R2355" s="66">
        <v>2.0111205E7</v>
      </c>
      <c r="S2355" s="70">
        <v>1.0</v>
      </c>
      <c r="T2355" s="70">
        <v>0.0</v>
      </c>
      <c r="U2355" s="71" t="s">
        <v>2608</v>
      </c>
      <c r="V2355" s="71" t="s">
        <v>2609</v>
      </c>
      <c r="W2355" s="71" t="s">
        <v>49</v>
      </c>
      <c r="X2355" s="72"/>
      <c r="Y2355" s="65" t="s">
        <v>12</v>
      </c>
    </row>
    <row r="2356">
      <c r="A2356" s="68" t="s">
        <v>24</v>
      </c>
      <c r="B2356" s="66">
        <v>5.8898092E7</v>
      </c>
      <c r="C2356" s="66" t="s">
        <v>9160</v>
      </c>
      <c r="D2356" s="66" t="s">
        <v>312</v>
      </c>
      <c r="E2356" s="66" t="s">
        <v>9161</v>
      </c>
      <c r="F2356" s="66" t="s">
        <v>9162</v>
      </c>
      <c r="G2356" s="66">
        <v>1207.0</v>
      </c>
      <c r="H2356" s="66">
        <v>2.018111E7</v>
      </c>
      <c r="I2356" s="66">
        <v>0.0</v>
      </c>
      <c r="J2356" s="66">
        <v>22.0</v>
      </c>
      <c r="K2356" s="67"/>
      <c r="L2356" s="67"/>
      <c r="M2356" s="68" t="s">
        <v>9163</v>
      </c>
      <c r="N2356" s="66">
        <v>235959.0</v>
      </c>
      <c r="O2356" s="66">
        <v>2.018111E7</v>
      </c>
      <c r="P2356" s="66" t="s">
        <v>8672</v>
      </c>
      <c r="Q2356" s="66">
        <v>108.0</v>
      </c>
      <c r="R2356" s="66">
        <v>2.018111E7</v>
      </c>
      <c r="S2356" s="70">
        <v>1.0</v>
      </c>
      <c r="T2356" s="70">
        <v>0.0</v>
      </c>
      <c r="U2356" s="71" t="s">
        <v>2608</v>
      </c>
      <c r="V2356" s="71" t="s">
        <v>2609</v>
      </c>
      <c r="W2356" s="71" t="s">
        <v>51</v>
      </c>
      <c r="X2356" s="72"/>
      <c r="Y2356" s="66" t="s">
        <v>16</v>
      </c>
    </row>
    <row r="2357">
      <c r="A2357" s="73" t="s">
        <v>63</v>
      </c>
      <c r="B2357" s="66">
        <v>1331567.0</v>
      </c>
      <c r="C2357" s="65" t="s">
        <v>9164</v>
      </c>
      <c r="D2357" s="65" t="s">
        <v>106</v>
      </c>
      <c r="E2357" s="65" t="s">
        <v>972</v>
      </c>
      <c r="F2357" s="66" t="s">
        <v>9165</v>
      </c>
      <c r="G2357" s="66">
        <v>227.0</v>
      </c>
      <c r="H2357" s="66">
        <v>2.010061E7</v>
      </c>
      <c r="I2357" s="66">
        <v>0.0</v>
      </c>
      <c r="J2357" s="66">
        <v>6.0</v>
      </c>
      <c r="K2357" s="67"/>
      <c r="L2357" s="67"/>
      <c r="M2357" s="68" t="s">
        <v>9166</v>
      </c>
      <c r="N2357" s="66">
        <v>235959.0</v>
      </c>
      <c r="O2357" s="66">
        <v>2.010061E7</v>
      </c>
      <c r="P2357" s="67"/>
      <c r="Q2357" s="66">
        <v>13.0</v>
      </c>
      <c r="R2357" s="66">
        <v>2.010061E7</v>
      </c>
      <c r="S2357" s="70">
        <v>1.0</v>
      </c>
      <c r="T2357" s="70">
        <v>0.0</v>
      </c>
      <c r="U2357" s="71" t="s">
        <v>2608</v>
      </c>
      <c r="V2357" s="71" t="s">
        <v>2609</v>
      </c>
      <c r="W2357" s="71" t="s">
        <v>49</v>
      </c>
      <c r="X2357" s="65"/>
      <c r="Y2357" s="65" t="s">
        <v>12</v>
      </c>
    </row>
    <row r="2358">
      <c r="A2358" s="66" t="s">
        <v>63</v>
      </c>
      <c r="B2358" s="66">
        <v>6002039.0</v>
      </c>
      <c r="C2358" s="66" t="s">
        <v>9167</v>
      </c>
      <c r="D2358" s="66" t="s">
        <v>106</v>
      </c>
      <c r="E2358" s="66" t="s">
        <v>9168</v>
      </c>
      <c r="F2358" s="66" t="s">
        <v>9169</v>
      </c>
      <c r="G2358" s="66">
        <v>204.0</v>
      </c>
      <c r="H2358" s="66">
        <v>2.0110908E7</v>
      </c>
      <c r="I2358" s="66">
        <v>0.0</v>
      </c>
      <c r="J2358" s="66">
        <v>5.0</v>
      </c>
      <c r="K2358" s="67"/>
      <c r="L2358" s="67"/>
      <c r="M2358" s="68" t="s">
        <v>9170</v>
      </c>
      <c r="N2358" s="66">
        <v>235959.0</v>
      </c>
      <c r="O2358" s="66">
        <v>2.0110908E7</v>
      </c>
      <c r="P2358" s="67"/>
      <c r="Q2358" s="66">
        <v>13.0</v>
      </c>
      <c r="R2358" s="66">
        <v>2.0110908E7</v>
      </c>
      <c r="S2358" s="70">
        <v>1.0</v>
      </c>
      <c r="T2358" s="70">
        <v>0.0</v>
      </c>
      <c r="U2358" s="71" t="s">
        <v>2608</v>
      </c>
      <c r="V2358" s="71" t="s">
        <v>2609</v>
      </c>
      <c r="W2358" s="71" t="s">
        <v>49</v>
      </c>
      <c r="X2358" s="72"/>
      <c r="Y2358" s="65" t="s">
        <v>12</v>
      </c>
    </row>
    <row r="2359">
      <c r="A2359" s="66" t="s">
        <v>62</v>
      </c>
      <c r="B2359" s="66">
        <v>1.4678862E7</v>
      </c>
      <c r="C2359" s="66" t="s">
        <v>9171</v>
      </c>
      <c r="D2359" s="66" t="s">
        <v>149</v>
      </c>
      <c r="E2359" s="66" t="s">
        <v>9172</v>
      </c>
      <c r="F2359" s="66" t="s">
        <v>9173</v>
      </c>
      <c r="G2359" s="66">
        <v>219.0</v>
      </c>
      <c r="H2359" s="66">
        <v>2.0110908E7</v>
      </c>
      <c r="I2359" s="66">
        <v>0.0</v>
      </c>
      <c r="J2359" s="66">
        <v>4.0</v>
      </c>
      <c r="K2359" s="67"/>
      <c r="L2359" s="67"/>
      <c r="M2359" s="66" t="s">
        <v>121</v>
      </c>
      <c r="N2359" s="66">
        <v>235959.0</v>
      </c>
      <c r="O2359" s="66">
        <v>2.0110908E7</v>
      </c>
      <c r="P2359" s="66"/>
      <c r="Q2359" s="66">
        <v>11.0</v>
      </c>
      <c r="R2359" s="66">
        <v>2.0110908E7</v>
      </c>
      <c r="S2359" s="69">
        <v>1.0</v>
      </c>
      <c r="T2359" s="69">
        <v>1.0</v>
      </c>
      <c r="U2359" s="71" t="s">
        <v>2608</v>
      </c>
      <c r="V2359" s="71" t="s">
        <v>2609</v>
      </c>
      <c r="W2359" s="71" t="s">
        <v>49</v>
      </c>
      <c r="X2359" s="72"/>
      <c r="Y2359" s="66" t="s">
        <v>18</v>
      </c>
    </row>
    <row r="2360">
      <c r="A2360" s="66" t="s">
        <v>60</v>
      </c>
      <c r="B2360" s="66">
        <v>1.4181489E8</v>
      </c>
      <c r="C2360" s="66" t="s">
        <v>9174</v>
      </c>
      <c r="D2360" s="66" t="s">
        <v>112</v>
      </c>
      <c r="E2360" s="66" t="s">
        <v>9175</v>
      </c>
      <c r="F2360" s="66" t="s">
        <v>9176</v>
      </c>
      <c r="G2360" s="66">
        <v>1843.0</v>
      </c>
      <c r="H2360" s="66">
        <v>2.0040925E7</v>
      </c>
      <c r="I2360" s="66">
        <v>0.0</v>
      </c>
      <c r="J2360" s="66">
        <v>1.0</v>
      </c>
      <c r="K2360" s="67"/>
      <c r="L2360" s="67"/>
      <c r="M2360" s="68" t="s">
        <v>9177</v>
      </c>
      <c r="N2360" s="66">
        <v>235959.0</v>
      </c>
      <c r="O2360" s="66">
        <v>2.0040925E7</v>
      </c>
      <c r="P2360" s="67"/>
      <c r="Q2360" s="66">
        <v>111.0</v>
      </c>
      <c r="R2360" s="66">
        <v>2.0040925E7</v>
      </c>
      <c r="S2360" s="70">
        <v>1.0</v>
      </c>
      <c r="T2360" s="70">
        <v>0.0</v>
      </c>
      <c r="U2360" s="71" t="s">
        <v>2608</v>
      </c>
      <c r="V2360" s="71" t="s">
        <v>2609</v>
      </c>
      <c r="W2360" s="71" t="s">
        <v>49</v>
      </c>
      <c r="X2360" s="72"/>
      <c r="Y2360" s="65" t="s">
        <v>12</v>
      </c>
    </row>
    <row r="2361">
      <c r="A2361" s="74" t="s">
        <v>32</v>
      </c>
      <c r="B2361" s="66">
        <v>1472667.0</v>
      </c>
      <c r="C2361" s="65" t="s">
        <v>974</v>
      </c>
      <c r="D2361" s="65" t="s">
        <v>112</v>
      </c>
      <c r="E2361" s="65" t="s">
        <v>975</v>
      </c>
      <c r="F2361" s="66" t="s">
        <v>9178</v>
      </c>
      <c r="G2361" s="66">
        <v>251.0</v>
      </c>
      <c r="H2361" s="66">
        <v>2.0120124E7</v>
      </c>
      <c r="I2361" s="66">
        <v>0.0</v>
      </c>
      <c r="J2361" s="66">
        <v>10.0</v>
      </c>
      <c r="K2361" s="67"/>
      <c r="L2361" s="67"/>
      <c r="M2361" s="68" t="s">
        <v>9179</v>
      </c>
      <c r="N2361" s="66">
        <v>235959.0</v>
      </c>
      <c r="O2361" s="66">
        <v>2.0120124E7</v>
      </c>
      <c r="P2361" s="66"/>
      <c r="Q2361" s="66">
        <v>18.0</v>
      </c>
      <c r="R2361" s="66">
        <v>2.0120124E7</v>
      </c>
      <c r="S2361" s="69">
        <v>1.0</v>
      </c>
      <c r="T2361" s="69">
        <v>0.0</v>
      </c>
      <c r="U2361" s="71" t="s">
        <v>2608</v>
      </c>
      <c r="V2361" s="71" t="s">
        <v>2609</v>
      </c>
      <c r="W2361" s="71" t="s">
        <v>49</v>
      </c>
      <c r="X2361" s="72"/>
      <c r="Y2361" s="65" t="s">
        <v>12</v>
      </c>
    </row>
    <row r="2362">
      <c r="A2362" s="68" t="s">
        <v>59</v>
      </c>
      <c r="B2362" s="66">
        <v>1.5310525E8</v>
      </c>
      <c r="C2362" s="66" t="s">
        <v>9180</v>
      </c>
      <c r="D2362" s="66" t="s">
        <v>112</v>
      </c>
      <c r="E2362" s="66" t="s">
        <v>9181</v>
      </c>
      <c r="F2362" s="66" t="s">
        <v>9182</v>
      </c>
      <c r="G2362" s="66">
        <v>145.0</v>
      </c>
      <c r="H2362" s="66">
        <v>2.0150515E7</v>
      </c>
      <c r="I2362" s="66">
        <v>0.0</v>
      </c>
      <c r="J2362" s="66">
        <v>1.0</v>
      </c>
      <c r="K2362" s="67"/>
      <c r="L2362" s="67"/>
      <c r="M2362" s="68" t="s">
        <v>9183</v>
      </c>
      <c r="N2362" s="66">
        <v>235959.0</v>
      </c>
      <c r="O2362" s="66">
        <v>2.0150515E7</v>
      </c>
      <c r="P2362" s="67"/>
      <c r="Q2362" s="66">
        <v>7.0</v>
      </c>
      <c r="R2362" s="66">
        <v>2.0150515E7</v>
      </c>
      <c r="S2362" s="70">
        <v>1.0</v>
      </c>
      <c r="T2362" s="70">
        <v>0.0</v>
      </c>
      <c r="U2362" s="71" t="s">
        <v>2608</v>
      </c>
      <c r="V2362" s="71" t="s">
        <v>2609</v>
      </c>
      <c r="W2362" s="71" t="s">
        <v>49</v>
      </c>
      <c r="X2362" s="72"/>
      <c r="Y2362" s="65" t="s">
        <v>12</v>
      </c>
    </row>
    <row r="2363">
      <c r="A2363" s="66" t="s">
        <v>60</v>
      </c>
      <c r="B2363" s="66">
        <v>1.81488431E8</v>
      </c>
      <c r="C2363" s="66" t="s">
        <v>9184</v>
      </c>
      <c r="D2363" s="66" t="s">
        <v>2255</v>
      </c>
      <c r="E2363" s="66" t="s">
        <v>9185</v>
      </c>
      <c r="F2363" s="66" t="s">
        <v>9186</v>
      </c>
      <c r="G2363" s="66">
        <v>890.0</v>
      </c>
      <c r="H2363" s="66">
        <v>2.0060225E7</v>
      </c>
      <c r="I2363" s="66">
        <v>0.0</v>
      </c>
      <c r="J2363" s="66">
        <v>1.0</v>
      </c>
      <c r="K2363" s="67"/>
      <c r="L2363" s="67"/>
      <c r="M2363" s="68" t="s">
        <v>9187</v>
      </c>
      <c r="N2363" s="66">
        <v>235959.0</v>
      </c>
      <c r="O2363" s="66">
        <v>2.0060225E7</v>
      </c>
      <c r="P2363" s="67"/>
      <c r="Q2363" s="66">
        <v>45.0</v>
      </c>
      <c r="R2363" s="66">
        <v>2.0060225E7</v>
      </c>
      <c r="S2363" s="69">
        <v>1.0</v>
      </c>
      <c r="T2363" s="69">
        <v>1.0</v>
      </c>
      <c r="U2363" s="71" t="s">
        <v>2608</v>
      </c>
      <c r="V2363" s="71" t="s">
        <v>2609</v>
      </c>
      <c r="W2363" s="71" t="s">
        <v>49</v>
      </c>
      <c r="X2363" s="72"/>
      <c r="Y2363" s="66" t="s">
        <v>18</v>
      </c>
    </row>
    <row r="2364">
      <c r="A2364" s="65" t="s">
        <v>62</v>
      </c>
      <c r="B2364" s="66">
        <v>2.4869889E7</v>
      </c>
      <c r="C2364" s="65" t="s">
        <v>9188</v>
      </c>
      <c r="D2364" s="65" t="s">
        <v>149</v>
      </c>
      <c r="E2364" s="65" t="s">
        <v>9189</v>
      </c>
      <c r="F2364" s="66" t="s">
        <v>9190</v>
      </c>
      <c r="G2364" s="66">
        <v>332.0</v>
      </c>
      <c r="H2364" s="66">
        <v>2.0190225E7</v>
      </c>
      <c r="I2364" s="66">
        <v>0.0</v>
      </c>
      <c r="J2364" s="66">
        <v>5.0</v>
      </c>
      <c r="K2364" s="67"/>
      <c r="L2364" s="67"/>
      <c r="M2364" s="66" t="s">
        <v>121</v>
      </c>
      <c r="N2364" s="66">
        <v>235959.0</v>
      </c>
      <c r="O2364" s="66">
        <v>2.0190225E7</v>
      </c>
      <c r="P2364" s="66"/>
      <c r="Q2364" s="66">
        <v>12.0</v>
      </c>
      <c r="R2364" s="66">
        <v>2.0190225E7</v>
      </c>
      <c r="S2364" s="69">
        <v>1.0</v>
      </c>
      <c r="T2364" s="69">
        <v>1.0</v>
      </c>
      <c r="U2364" s="71" t="s">
        <v>2608</v>
      </c>
      <c r="V2364" s="71" t="s">
        <v>2609</v>
      </c>
      <c r="W2364" s="71" t="s">
        <v>49</v>
      </c>
      <c r="X2364" s="72"/>
      <c r="Y2364" s="66" t="s">
        <v>18</v>
      </c>
    </row>
    <row r="2365">
      <c r="A2365" s="66" t="s">
        <v>60</v>
      </c>
      <c r="B2365" s="66">
        <v>2.9683006E7</v>
      </c>
      <c r="C2365" s="66" t="s">
        <v>9191</v>
      </c>
      <c r="D2365" s="66" t="s">
        <v>106</v>
      </c>
      <c r="E2365" s="66" t="s">
        <v>9192</v>
      </c>
      <c r="F2365" s="66" t="s">
        <v>9193</v>
      </c>
      <c r="G2365" s="66">
        <v>1099.0</v>
      </c>
      <c r="H2365" s="66">
        <v>2.0001021E7</v>
      </c>
      <c r="I2365" s="66">
        <v>0.0</v>
      </c>
      <c r="J2365" s="66">
        <v>1.0</v>
      </c>
      <c r="K2365" s="67"/>
      <c r="L2365" s="67"/>
      <c r="M2365" s="68" t="s">
        <v>9194</v>
      </c>
      <c r="N2365" s="66">
        <v>235959.0</v>
      </c>
      <c r="O2365" s="66">
        <v>2.0001021E7</v>
      </c>
      <c r="P2365" s="67"/>
      <c r="Q2365" s="66">
        <v>47.0</v>
      </c>
      <c r="R2365" s="66">
        <v>2.0001021E7</v>
      </c>
      <c r="S2365" s="70">
        <v>1.0</v>
      </c>
      <c r="T2365" s="70">
        <v>0.0</v>
      </c>
      <c r="U2365" s="71" t="s">
        <v>2608</v>
      </c>
      <c r="V2365" s="71" t="s">
        <v>2609</v>
      </c>
      <c r="W2365" s="71" t="s">
        <v>49</v>
      </c>
      <c r="X2365" s="72"/>
      <c r="Y2365" s="65" t="s">
        <v>12</v>
      </c>
    </row>
    <row r="2366">
      <c r="A2366" s="68" t="s">
        <v>56</v>
      </c>
      <c r="B2366" s="66">
        <v>1644783.0</v>
      </c>
      <c r="C2366" s="66" t="s">
        <v>9195</v>
      </c>
      <c r="D2366" s="66" t="s">
        <v>106</v>
      </c>
      <c r="E2366" s="66" t="s">
        <v>9196</v>
      </c>
      <c r="F2366" s="66" t="s">
        <v>9197</v>
      </c>
      <c r="G2366" s="66">
        <v>3835.0</v>
      </c>
      <c r="H2366" s="66">
        <v>2.0170101E7</v>
      </c>
      <c r="I2366" s="66">
        <v>0.0</v>
      </c>
      <c r="J2366" s="66">
        <v>62.0</v>
      </c>
      <c r="K2366" s="67"/>
      <c r="L2366" s="67"/>
      <c r="M2366" s="68" t="s">
        <v>9198</v>
      </c>
      <c r="N2366" s="66">
        <v>235959.0</v>
      </c>
      <c r="O2366" s="66">
        <v>2.0170101E7</v>
      </c>
      <c r="P2366" s="66" t="s">
        <v>209</v>
      </c>
      <c r="Q2366" s="66">
        <v>198.0</v>
      </c>
      <c r="R2366" s="66">
        <v>2.0170101E7</v>
      </c>
      <c r="S2366" s="70">
        <v>1.0</v>
      </c>
      <c r="T2366" s="70">
        <v>0.0</v>
      </c>
      <c r="U2366" s="71" t="s">
        <v>2608</v>
      </c>
      <c r="V2366" s="71" t="s">
        <v>2609</v>
      </c>
      <c r="W2366" s="71" t="s">
        <v>49</v>
      </c>
      <c r="X2366" s="72"/>
      <c r="Y2366" s="65" t="s">
        <v>12</v>
      </c>
    </row>
    <row r="2367">
      <c r="A2367" s="73" t="s">
        <v>60</v>
      </c>
      <c r="B2367" s="66">
        <v>1.78313785E8</v>
      </c>
      <c r="C2367" s="65" t="s">
        <v>9199</v>
      </c>
      <c r="D2367" s="65" t="s">
        <v>118</v>
      </c>
      <c r="E2367" s="65" t="s">
        <v>9200</v>
      </c>
      <c r="F2367" s="66" t="s">
        <v>9201</v>
      </c>
      <c r="G2367" s="66">
        <v>1818.0</v>
      </c>
      <c r="H2367" s="66">
        <v>2.0051208E7</v>
      </c>
      <c r="I2367" s="66">
        <v>0.0</v>
      </c>
      <c r="J2367" s="66">
        <v>1.0</v>
      </c>
      <c r="K2367" s="67"/>
      <c r="L2367" s="67"/>
      <c r="M2367" s="68" t="s">
        <v>9202</v>
      </c>
      <c r="N2367" s="66">
        <v>235959.0</v>
      </c>
      <c r="O2367" s="66">
        <v>2.0051208E7</v>
      </c>
      <c r="P2367" s="67"/>
      <c r="Q2367" s="66">
        <v>130.0</v>
      </c>
      <c r="R2367" s="66">
        <v>2.0051208E7</v>
      </c>
      <c r="S2367" s="69">
        <v>1.0</v>
      </c>
      <c r="T2367" s="69">
        <v>1.0</v>
      </c>
      <c r="U2367" s="71" t="s">
        <v>2608</v>
      </c>
      <c r="V2367" s="71" t="s">
        <v>2609</v>
      </c>
      <c r="W2367" s="71" t="s">
        <v>49</v>
      </c>
      <c r="X2367" s="72"/>
      <c r="Y2367" s="66" t="s">
        <v>18</v>
      </c>
    </row>
    <row r="2368">
      <c r="A2368" s="66" t="s">
        <v>67</v>
      </c>
      <c r="B2368" s="66">
        <v>1.236227E7</v>
      </c>
      <c r="C2368" s="66" t="s">
        <v>9203</v>
      </c>
      <c r="D2368" s="66" t="s">
        <v>220</v>
      </c>
      <c r="E2368" s="66" t="s">
        <v>9204</v>
      </c>
      <c r="F2368" s="66" t="s">
        <v>9205</v>
      </c>
      <c r="G2368" s="66">
        <v>684.0</v>
      </c>
      <c r="H2368" s="66">
        <v>2.0170313E7</v>
      </c>
      <c r="I2368" s="66">
        <v>0.0</v>
      </c>
      <c r="J2368" s="66">
        <v>28.0</v>
      </c>
      <c r="K2368" s="67"/>
      <c r="L2368" s="67"/>
      <c r="M2368" s="66" t="s">
        <v>121</v>
      </c>
      <c r="N2368" s="66">
        <v>235959.0</v>
      </c>
      <c r="O2368" s="66">
        <v>2.0170313E7</v>
      </c>
      <c r="P2368" s="66"/>
      <c r="Q2368" s="66">
        <v>54.0</v>
      </c>
      <c r="R2368" s="66">
        <v>2.0170313E7</v>
      </c>
      <c r="S2368" s="70">
        <v>1.0</v>
      </c>
      <c r="T2368" s="70">
        <v>0.0</v>
      </c>
      <c r="U2368" s="71" t="s">
        <v>2608</v>
      </c>
      <c r="V2368" s="71" t="s">
        <v>2609</v>
      </c>
      <c r="W2368" s="71" t="s">
        <v>49</v>
      </c>
      <c r="X2368" s="72"/>
      <c r="Y2368" s="65" t="s">
        <v>12</v>
      </c>
    </row>
    <row r="2369">
      <c r="A2369" s="73" t="s">
        <v>60</v>
      </c>
      <c r="B2369" s="66">
        <v>2.02727404E8</v>
      </c>
      <c r="C2369" s="65" t="s">
        <v>9206</v>
      </c>
      <c r="D2369" s="65" t="s">
        <v>118</v>
      </c>
      <c r="E2369" s="65" t="s">
        <v>9207</v>
      </c>
      <c r="F2369" s="66" t="s">
        <v>9208</v>
      </c>
      <c r="G2369" s="66">
        <v>2451.0</v>
      </c>
      <c r="H2369" s="66">
        <v>2.0061121E7</v>
      </c>
      <c r="I2369" s="66">
        <v>0.0</v>
      </c>
      <c r="J2369" s="66">
        <v>1.0</v>
      </c>
      <c r="K2369" s="67"/>
      <c r="L2369" s="67"/>
      <c r="M2369" s="68" t="s">
        <v>9209</v>
      </c>
      <c r="N2369" s="66">
        <v>235959.0</v>
      </c>
      <c r="O2369" s="66">
        <v>2.0061121E7</v>
      </c>
      <c r="P2369" s="66"/>
      <c r="Q2369" s="66">
        <v>106.0</v>
      </c>
      <c r="R2369" s="66">
        <v>2.0061121E7</v>
      </c>
      <c r="S2369" s="69">
        <v>1.0</v>
      </c>
      <c r="T2369" s="69">
        <v>1.0</v>
      </c>
      <c r="U2369" s="71" t="s">
        <v>2608</v>
      </c>
      <c r="V2369" s="71" t="s">
        <v>2609</v>
      </c>
      <c r="W2369" s="71" t="s">
        <v>49</v>
      </c>
      <c r="X2369" s="72"/>
      <c r="Y2369" s="66" t="s">
        <v>18</v>
      </c>
    </row>
    <row r="2370">
      <c r="A2370" s="65" t="s">
        <v>40</v>
      </c>
      <c r="B2370" s="66">
        <v>1.0734024E7</v>
      </c>
      <c r="C2370" s="65" t="s">
        <v>9210</v>
      </c>
      <c r="D2370" s="65" t="s">
        <v>106</v>
      </c>
      <c r="E2370" s="65" t="s">
        <v>979</v>
      </c>
      <c r="F2370" s="66" t="s">
        <v>9211</v>
      </c>
      <c r="G2370" s="66">
        <v>682.0</v>
      </c>
      <c r="H2370" s="66">
        <v>2.0190625E7</v>
      </c>
      <c r="I2370" s="66">
        <v>0.0</v>
      </c>
      <c r="J2370" s="66">
        <v>26.0</v>
      </c>
      <c r="K2370" s="67"/>
      <c r="L2370" s="67"/>
      <c r="M2370" s="68" t="s">
        <v>9212</v>
      </c>
      <c r="N2370" s="66">
        <v>235959.0</v>
      </c>
      <c r="O2370" s="66">
        <v>2.0190625E7</v>
      </c>
      <c r="P2370" s="66" t="s">
        <v>929</v>
      </c>
      <c r="Q2370" s="66">
        <v>44.0</v>
      </c>
      <c r="R2370" s="66">
        <v>2.0190625E7</v>
      </c>
      <c r="S2370" s="70">
        <v>1.0</v>
      </c>
      <c r="T2370" s="70">
        <v>0.0</v>
      </c>
      <c r="U2370" s="71" t="s">
        <v>2608</v>
      </c>
      <c r="V2370" s="71" t="s">
        <v>2609</v>
      </c>
      <c r="W2370" s="71" t="s">
        <v>49</v>
      </c>
      <c r="X2370" s="72"/>
      <c r="Y2370" s="65" t="s">
        <v>12</v>
      </c>
    </row>
    <row r="2371">
      <c r="A2371" s="66" t="s">
        <v>60</v>
      </c>
      <c r="B2371" s="66">
        <v>4.46778264E8</v>
      </c>
      <c r="C2371" s="66" t="s">
        <v>9213</v>
      </c>
      <c r="D2371" s="66" t="s">
        <v>123</v>
      </c>
      <c r="E2371" s="66" t="s">
        <v>9214</v>
      </c>
      <c r="F2371" s="66" t="s">
        <v>9215</v>
      </c>
      <c r="G2371" s="66">
        <v>520.0</v>
      </c>
      <c r="H2371" s="66">
        <v>2.0190522E7</v>
      </c>
      <c r="I2371" s="66">
        <v>0.0</v>
      </c>
      <c r="J2371" s="66">
        <v>12.0</v>
      </c>
      <c r="K2371" s="67"/>
      <c r="L2371" s="67"/>
      <c r="M2371" s="66" t="s">
        <v>121</v>
      </c>
      <c r="N2371" s="66">
        <v>235959.0</v>
      </c>
      <c r="O2371" s="66">
        <v>2.0190522E7</v>
      </c>
      <c r="P2371" s="67"/>
      <c r="Q2371" s="66">
        <v>27.0</v>
      </c>
      <c r="R2371" s="66">
        <v>2.0190522E7</v>
      </c>
      <c r="S2371" s="70">
        <v>1.0</v>
      </c>
      <c r="T2371" s="70">
        <v>0.0</v>
      </c>
      <c r="U2371" s="71" t="s">
        <v>2608</v>
      </c>
      <c r="V2371" s="71" t="s">
        <v>2609</v>
      </c>
      <c r="W2371" s="71" t="s">
        <v>49</v>
      </c>
      <c r="X2371" s="72"/>
      <c r="Y2371" s="65" t="s">
        <v>12</v>
      </c>
    </row>
    <row r="2372">
      <c r="A2372" s="73" t="s">
        <v>60</v>
      </c>
      <c r="B2372" s="66">
        <v>2.0715567E7</v>
      </c>
      <c r="C2372" s="65" t="s">
        <v>9216</v>
      </c>
      <c r="D2372" s="65" t="s">
        <v>123</v>
      </c>
      <c r="E2372" s="65" t="s">
        <v>9217</v>
      </c>
      <c r="F2372" s="66" t="s">
        <v>9218</v>
      </c>
      <c r="G2372" s="66">
        <v>748.0</v>
      </c>
      <c r="H2372" s="66">
        <v>2.0000704E7</v>
      </c>
      <c r="I2372" s="66">
        <v>0.0</v>
      </c>
      <c r="J2372" s="66">
        <v>1.0</v>
      </c>
      <c r="K2372" s="67"/>
      <c r="L2372" s="67"/>
      <c r="M2372" s="68" t="s">
        <v>9219</v>
      </c>
      <c r="N2372" s="66">
        <v>235959.0</v>
      </c>
      <c r="O2372" s="66">
        <v>2.0000704E7</v>
      </c>
      <c r="P2372" s="67"/>
      <c r="Q2372" s="66">
        <v>41.0</v>
      </c>
      <c r="R2372" s="66">
        <v>2.0000704E7</v>
      </c>
      <c r="S2372" s="70">
        <v>1.0</v>
      </c>
      <c r="T2372" s="70">
        <v>0.0</v>
      </c>
      <c r="U2372" s="71" t="s">
        <v>2608</v>
      </c>
      <c r="V2372" s="71" t="s">
        <v>2609</v>
      </c>
      <c r="W2372" s="71" t="s">
        <v>49</v>
      </c>
      <c r="X2372" s="72"/>
      <c r="Y2372" s="65" t="s">
        <v>12</v>
      </c>
    </row>
    <row r="2373">
      <c r="A2373" s="74" t="s">
        <v>73</v>
      </c>
      <c r="B2373" s="66">
        <v>1.9202577E7</v>
      </c>
      <c r="C2373" s="65" t="s">
        <v>9220</v>
      </c>
      <c r="D2373" s="65" t="s">
        <v>123</v>
      </c>
      <c r="E2373" s="65" t="s">
        <v>9221</v>
      </c>
      <c r="F2373" s="66" t="s">
        <v>9222</v>
      </c>
      <c r="G2373" s="66">
        <v>404.0</v>
      </c>
      <c r="H2373" s="66">
        <v>2.017033E7</v>
      </c>
      <c r="I2373" s="66">
        <v>0.0</v>
      </c>
      <c r="J2373" s="66">
        <v>13.0</v>
      </c>
      <c r="K2373" s="67"/>
      <c r="L2373" s="67"/>
      <c r="M2373" s="68" t="s">
        <v>9223</v>
      </c>
      <c r="N2373" s="66">
        <v>235959.0</v>
      </c>
      <c r="O2373" s="66">
        <v>2.017033E7</v>
      </c>
      <c r="P2373" s="66" t="s">
        <v>459</v>
      </c>
      <c r="Q2373" s="66">
        <v>15.0</v>
      </c>
      <c r="R2373" s="66">
        <v>2.017033E7</v>
      </c>
      <c r="S2373" s="70">
        <v>1.0</v>
      </c>
      <c r="T2373" s="70">
        <v>0.0</v>
      </c>
      <c r="U2373" s="71" t="s">
        <v>2608</v>
      </c>
      <c r="V2373" s="71" t="s">
        <v>2609</v>
      </c>
      <c r="W2373" s="71" t="s">
        <v>49</v>
      </c>
      <c r="X2373" s="72"/>
      <c r="Y2373" s="65" t="s">
        <v>12</v>
      </c>
    </row>
    <row r="2374">
      <c r="A2374" s="66" t="s">
        <v>79</v>
      </c>
      <c r="B2374" s="66">
        <v>1.13447982E8</v>
      </c>
      <c r="C2374" s="66" t="s">
        <v>9224</v>
      </c>
      <c r="D2374" s="66" t="s">
        <v>123</v>
      </c>
      <c r="E2374" s="66" t="s">
        <v>9225</v>
      </c>
      <c r="F2374" s="66" t="s">
        <v>9226</v>
      </c>
      <c r="G2374" s="66">
        <v>587.0</v>
      </c>
      <c r="H2374" s="66">
        <v>2.017033E7</v>
      </c>
      <c r="I2374" s="66">
        <v>0.0</v>
      </c>
      <c r="J2374" s="66">
        <v>8.0</v>
      </c>
      <c r="K2374" s="67"/>
      <c r="L2374" s="67"/>
      <c r="M2374" s="68" t="s">
        <v>9227</v>
      </c>
      <c r="N2374" s="66">
        <v>235959.0</v>
      </c>
      <c r="O2374" s="66">
        <v>2.017033E7</v>
      </c>
      <c r="P2374" s="66" t="s">
        <v>9228</v>
      </c>
      <c r="Q2374" s="66">
        <v>25.0</v>
      </c>
      <c r="R2374" s="66">
        <v>2.017033E7</v>
      </c>
      <c r="S2374" s="70">
        <v>1.0</v>
      </c>
      <c r="T2374" s="70">
        <v>0.0</v>
      </c>
      <c r="U2374" s="71" t="s">
        <v>2608</v>
      </c>
      <c r="V2374" s="71" t="s">
        <v>2609</v>
      </c>
      <c r="W2374" s="71" t="s">
        <v>49</v>
      </c>
      <c r="X2374" s="72"/>
      <c r="Y2374" s="65" t="s">
        <v>12</v>
      </c>
    </row>
    <row r="2375">
      <c r="A2375" s="68" t="s">
        <v>73</v>
      </c>
      <c r="B2375" s="66">
        <v>1.9584398E7</v>
      </c>
      <c r="C2375" s="66" t="s">
        <v>9229</v>
      </c>
      <c r="D2375" s="66" t="s">
        <v>123</v>
      </c>
      <c r="E2375" s="66" t="s">
        <v>9230</v>
      </c>
      <c r="F2375" s="66" t="s">
        <v>9231</v>
      </c>
      <c r="G2375" s="66">
        <v>604.0</v>
      </c>
      <c r="H2375" s="66">
        <v>2.0170405E7</v>
      </c>
      <c r="I2375" s="66">
        <v>0.0</v>
      </c>
      <c r="J2375" s="66">
        <v>13.0</v>
      </c>
      <c r="K2375" s="67"/>
      <c r="L2375" s="67"/>
      <c r="M2375" s="68" t="s">
        <v>9232</v>
      </c>
      <c r="N2375" s="66">
        <v>235959.0</v>
      </c>
      <c r="O2375" s="66">
        <v>2.0170405E7</v>
      </c>
      <c r="P2375" s="66" t="s">
        <v>459</v>
      </c>
      <c r="Q2375" s="66">
        <v>28.0</v>
      </c>
      <c r="R2375" s="66">
        <v>2.0170405E7</v>
      </c>
      <c r="S2375" s="70">
        <v>1.0</v>
      </c>
      <c r="T2375" s="70">
        <v>0.0</v>
      </c>
      <c r="U2375" s="71" t="s">
        <v>2608</v>
      </c>
      <c r="V2375" s="71" t="s">
        <v>2609</v>
      </c>
      <c r="W2375" s="71" t="s">
        <v>49</v>
      </c>
      <c r="X2375" s="72"/>
      <c r="Y2375" s="65" t="s">
        <v>12</v>
      </c>
    </row>
    <row r="2376">
      <c r="A2376" s="65" t="s">
        <v>79</v>
      </c>
      <c r="B2376" s="66">
        <v>1.15170595E8</v>
      </c>
      <c r="C2376" s="65" t="s">
        <v>9233</v>
      </c>
      <c r="D2376" s="65" t="s">
        <v>123</v>
      </c>
      <c r="E2376" s="65" t="s">
        <v>9234</v>
      </c>
      <c r="F2376" s="66" t="s">
        <v>9235</v>
      </c>
      <c r="G2376" s="66">
        <v>1542.0</v>
      </c>
      <c r="H2376" s="66">
        <v>2.0170405E7</v>
      </c>
      <c r="I2376" s="66">
        <v>0.0</v>
      </c>
      <c r="J2376" s="66">
        <v>19.0</v>
      </c>
      <c r="K2376" s="67"/>
      <c r="L2376" s="67"/>
      <c r="M2376" s="68" t="s">
        <v>9236</v>
      </c>
      <c r="N2376" s="66">
        <v>235959.0</v>
      </c>
      <c r="O2376" s="66">
        <v>2.0170405E7</v>
      </c>
      <c r="P2376" s="66" t="s">
        <v>9237</v>
      </c>
      <c r="Q2376" s="66">
        <v>56.0</v>
      </c>
      <c r="R2376" s="66">
        <v>2.0170405E7</v>
      </c>
      <c r="S2376" s="70">
        <v>1.0</v>
      </c>
      <c r="T2376" s="70">
        <v>0.0</v>
      </c>
      <c r="U2376" s="71" t="s">
        <v>2608</v>
      </c>
      <c r="V2376" s="71" t="s">
        <v>2609</v>
      </c>
      <c r="W2376" s="71" t="s">
        <v>49</v>
      </c>
      <c r="X2376" s="72"/>
      <c r="Y2376" s="65" t="s">
        <v>12</v>
      </c>
    </row>
    <row r="2377">
      <c r="A2377" s="65" t="s">
        <v>67</v>
      </c>
      <c r="B2377" s="66">
        <v>1.3709707E7</v>
      </c>
      <c r="C2377" s="65" t="s">
        <v>9238</v>
      </c>
      <c r="D2377" s="65" t="s">
        <v>106</v>
      </c>
      <c r="E2377" s="65" t="s">
        <v>9239</v>
      </c>
      <c r="F2377" s="66" t="s">
        <v>9240</v>
      </c>
      <c r="G2377" s="66">
        <v>662.0</v>
      </c>
      <c r="H2377" s="66">
        <v>2.0180824E7</v>
      </c>
      <c r="I2377" s="66">
        <v>0.0</v>
      </c>
      <c r="J2377" s="66">
        <v>16.0</v>
      </c>
      <c r="K2377" s="67"/>
      <c r="L2377" s="67"/>
      <c r="M2377" s="66" t="s">
        <v>121</v>
      </c>
      <c r="N2377" s="66">
        <v>235959.0</v>
      </c>
      <c r="O2377" s="66">
        <v>2.0180824E7</v>
      </c>
      <c r="P2377" s="66"/>
      <c r="Q2377" s="66">
        <v>28.0</v>
      </c>
      <c r="R2377" s="66">
        <v>2.0180824E7</v>
      </c>
      <c r="S2377" s="70">
        <v>1.0</v>
      </c>
      <c r="T2377" s="70">
        <v>0.0</v>
      </c>
      <c r="U2377" s="71" t="s">
        <v>2608</v>
      </c>
      <c r="V2377" s="71" t="s">
        <v>2609</v>
      </c>
      <c r="W2377" s="71" t="s">
        <v>49</v>
      </c>
      <c r="X2377" s="72"/>
      <c r="Y2377" s="65" t="s">
        <v>12</v>
      </c>
    </row>
    <row r="2378">
      <c r="A2378" s="65" t="s">
        <v>48</v>
      </c>
      <c r="B2378" s="66">
        <v>1029225.0</v>
      </c>
      <c r="C2378" s="65" t="s">
        <v>9241</v>
      </c>
      <c r="D2378" s="65" t="s">
        <v>106</v>
      </c>
      <c r="E2378" s="65" t="s">
        <v>9242</v>
      </c>
      <c r="F2378" s="66" t="s">
        <v>9243</v>
      </c>
      <c r="G2378" s="66">
        <v>514.0</v>
      </c>
      <c r="H2378" s="66">
        <v>2.009021E7</v>
      </c>
      <c r="I2378" s="66">
        <v>0.0</v>
      </c>
      <c r="J2378" s="66">
        <v>9.0</v>
      </c>
      <c r="K2378" s="67"/>
      <c r="L2378" s="67"/>
      <c r="M2378" s="68" t="s">
        <v>9244</v>
      </c>
      <c r="N2378" s="66">
        <v>235959.0</v>
      </c>
      <c r="O2378" s="66">
        <v>2.009021E7</v>
      </c>
      <c r="P2378" s="66" t="s">
        <v>9245</v>
      </c>
      <c r="Q2378" s="66">
        <v>33.0</v>
      </c>
      <c r="R2378" s="66">
        <v>2.009021E7</v>
      </c>
      <c r="S2378" s="70">
        <v>1.0</v>
      </c>
      <c r="T2378" s="70">
        <v>0.0</v>
      </c>
      <c r="U2378" s="71" t="s">
        <v>2608</v>
      </c>
      <c r="V2378" s="71" t="s">
        <v>2609</v>
      </c>
      <c r="W2378" s="71" t="s">
        <v>49</v>
      </c>
      <c r="X2378" s="72"/>
      <c r="Y2378" s="65" t="s">
        <v>12</v>
      </c>
    </row>
    <row r="2379">
      <c r="A2379" s="73" t="s">
        <v>26</v>
      </c>
      <c r="B2379" s="66">
        <v>2097226.0</v>
      </c>
      <c r="C2379" s="65" t="s">
        <v>9246</v>
      </c>
      <c r="D2379" s="65" t="s">
        <v>106</v>
      </c>
      <c r="E2379" s="65" t="s">
        <v>9247</v>
      </c>
      <c r="F2379" s="66" t="s">
        <v>9248</v>
      </c>
      <c r="G2379" s="66">
        <v>507.0</v>
      </c>
      <c r="H2379" s="66">
        <v>2.0111206E7</v>
      </c>
      <c r="I2379" s="66">
        <v>0.0</v>
      </c>
      <c r="J2379" s="66">
        <v>9.0</v>
      </c>
      <c r="K2379" s="67"/>
      <c r="L2379" s="67"/>
      <c r="M2379" s="68" t="s">
        <v>9249</v>
      </c>
      <c r="N2379" s="66">
        <v>235959.0</v>
      </c>
      <c r="O2379" s="66">
        <v>2.0111206E7</v>
      </c>
      <c r="P2379" s="66" t="s">
        <v>26</v>
      </c>
      <c r="Q2379" s="66">
        <v>28.0</v>
      </c>
      <c r="R2379" s="66">
        <v>2.0111206E7</v>
      </c>
      <c r="S2379" s="70">
        <v>1.0</v>
      </c>
      <c r="T2379" s="70">
        <v>0.0</v>
      </c>
      <c r="U2379" s="71" t="s">
        <v>2608</v>
      </c>
      <c r="V2379" s="71" t="s">
        <v>2609</v>
      </c>
      <c r="W2379" s="71" t="s">
        <v>49</v>
      </c>
      <c r="X2379" s="72"/>
      <c r="Y2379" s="65" t="s">
        <v>12</v>
      </c>
    </row>
    <row r="2380">
      <c r="A2380" s="65" t="s">
        <v>63</v>
      </c>
      <c r="B2380" s="66">
        <v>3.0191176E7</v>
      </c>
      <c r="C2380" s="65" t="s">
        <v>9250</v>
      </c>
      <c r="D2380" s="65" t="s">
        <v>106</v>
      </c>
      <c r="E2380" s="65" t="s">
        <v>9251</v>
      </c>
      <c r="F2380" s="66" t="s">
        <v>9252</v>
      </c>
      <c r="G2380" s="66">
        <v>176.0</v>
      </c>
      <c r="H2380" s="66">
        <v>2.0150929E7</v>
      </c>
      <c r="I2380" s="66">
        <v>0.0</v>
      </c>
      <c r="J2380" s="66">
        <v>6.0</v>
      </c>
      <c r="K2380" s="67"/>
      <c r="L2380" s="67"/>
      <c r="M2380" s="68" t="s">
        <v>9253</v>
      </c>
      <c r="N2380" s="66">
        <v>235959.0</v>
      </c>
      <c r="O2380" s="66">
        <v>2.0150929E7</v>
      </c>
      <c r="P2380" s="66" t="s">
        <v>2446</v>
      </c>
      <c r="Q2380" s="66">
        <v>9.0</v>
      </c>
      <c r="R2380" s="66">
        <v>2.0150929E7</v>
      </c>
      <c r="S2380" s="70">
        <v>1.0</v>
      </c>
      <c r="T2380" s="70">
        <v>0.0</v>
      </c>
      <c r="U2380" s="71" t="s">
        <v>2608</v>
      </c>
      <c r="V2380" s="71" t="s">
        <v>2609</v>
      </c>
      <c r="W2380" s="71" t="s">
        <v>49</v>
      </c>
      <c r="X2380" s="65"/>
      <c r="Y2380" s="65" t="s">
        <v>12</v>
      </c>
    </row>
    <row r="2381">
      <c r="A2381" s="73" t="s">
        <v>69</v>
      </c>
      <c r="B2381" s="66">
        <v>492296.0</v>
      </c>
      <c r="C2381" s="65" t="s">
        <v>9254</v>
      </c>
      <c r="D2381" s="65" t="s">
        <v>123</v>
      </c>
      <c r="E2381" s="65" t="s">
        <v>9255</v>
      </c>
      <c r="F2381" s="66" t="s">
        <v>9256</v>
      </c>
      <c r="G2381" s="66">
        <v>2330.0</v>
      </c>
      <c r="H2381" s="66">
        <v>2.015053E7</v>
      </c>
      <c r="I2381" s="66">
        <v>0.0</v>
      </c>
      <c r="J2381" s="66">
        <v>56.0</v>
      </c>
      <c r="K2381" s="67"/>
      <c r="L2381" s="67"/>
      <c r="M2381" s="68" t="s">
        <v>9257</v>
      </c>
      <c r="N2381" s="66">
        <v>235959.0</v>
      </c>
      <c r="O2381" s="66">
        <v>2.015053E7</v>
      </c>
      <c r="P2381" s="66" t="s">
        <v>239</v>
      </c>
      <c r="Q2381" s="66">
        <v>170.0</v>
      </c>
      <c r="R2381" s="66">
        <v>2.015053E7</v>
      </c>
      <c r="S2381" s="70">
        <v>1.0</v>
      </c>
      <c r="T2381" s="70">
        <v>0.0</v>
      </c>
      <c r="U2381" s="71" t="s">
        <v>2608</v>
      </c>
      <c r="V2381" s="71" t="s">
        <v>2609</v>
      </c>
      <c r="W2381" s="71" t="s">
        <v>49</v>
      </c>
      <c r="X2381" s="72"/>
      <c r="Y2381" s="65" t="s">
        <v>12</v>
      </c>
    </row>
    <row r="2382">
      <c r="A2382" s="66" t="s">
        <v>79</v>
      </c>
      <c r="B2382" s="66">
        <v>1.49288999E8</v>
      </c>
      <c r="C2382" s="66" t="s">
        <v>9258</v>
      </c>
      <c r="D2382" s="66" t="s">
        <v>112</v>
      </c>
      <c r="E2382" s="66" t="s">
        <v>9259</v>
      </c>
      <c r="F2382" s="66" t="s">
        <v>9260</v>
      </c>
      <c r="G2382" s="66">
        <v>436.0</v>
      </c>
      <c r="H2382" s="66">
        <v>2.0191107E7</v>
      </c>
      <c r="I2382" s="66">
        <v>0.0</v>
      </c>
      <c r="J2382" s="66">
        <v>10.0</v>
      </c>
      <c r="K2382" s="67"/>
      <c r="L2382" s="67"/>
      <c r="M2382" s="68" t="s">
        <v>9261</v>
      </c>
      <c r="N2382" s="66">
        <v>235959.0</v>
      </c>
      <c r="O2382" s="66">
        <v>2.0191107E7</v>
      </c>
      <c r="P2382" s="66" t="s">
        <v>3770</v>
      </c>
      <c r="Q2382" s="66">
        <v>26.0</v>
      </c>
      <c r="R2382" s="66">
        <v>2.0191107E7</v>
      </c>
      <c r="S2382" s="70">
        <v>1.0</v>
      </c>
      <c r="T2382" s="70">
        <v>0.0</v>
      </c>
      <c r="U2382" s="71" t="s">
        <v>2608</v>
      </c>
      <c r="V2382" s="71" t="s">
        <v>2609</v>
      </c>
      <c r="W2382" s="71" t="s">
        <v>49</v>
      </c>
      <c r="X2382" s="71"/>
      <c r="Y2382" s="65" t="s">
        <v>12</v>
      </c>
    </row>
    <row r="2383">
      <c r="A2383" s="68" t="s">
        <v>59</v>
      </c>
      <c r="B2383" s="66">
        <v>1.56435737E8</v>
      </c>
      <c r="C2383" s="66" t="s">
        <v>9262</v>
      </c>
      <c r="D2383" s="66" t="s">
        <v>106</v>
      </c>
      <c r="E2383" s="66" t="s">
        <v>9263</v>
      </c>
      <c r="F2383" s="66" t="s">
        <v>9264</v>
      </c>
      <c r="G2383" s="66">
        <v>211.0</v>
      </c>
      <c r="H2383" s="66">
        <v>2.015073E7</v>
      </c>
      <c r="I2383" s="66">
        <v>0.0</v>
      </c>
      <c r="J2383" s="66">
        <v>4.0</v>
      </c>
      <c r="K2383" s="67"/>
      <c r="L2383" s="67"/>
      <c r="M2383" s="68" t="s">
        <v>9265</v>
      </c>
      <c r="N2383" s="66">
        <v>235959.0</v>
      </c>
      <c r="O2383" s="66">
        <v>2.015073E7</v>
      </c>
      <c r="P2383" s="67"/>
      <c r="Q2383" s="66">
        <v>17.0</v>
      </c>
      <c r="R2383" s="66">
        <v>2.015073E7</v>
      </c>
      <c r="S2383" s="70">
        <v>1.0</v>
      </c>
      <c r="T2383" s="70">
        <v>0.0</v>
      </c>
      <c r="U2383" s="71" t="s">
        <v>2608</v>
      </c>
      <c r="V2383" s="71" t="s">
        <v>2609</v>
      </c>
      <c r="W2383" s="71" t="s">
        <v>49</v>
      </c>
      <c r="X2383" s="72"/>
      <c r="Y2383" s="65" t="s">
        <v>12</v>
      </c>
    </row>
    <row r="2384">
      <c r="A2384" s="73" t="s">
        <v>60</v>
      </c>
      <c r="B2384" s="66">
        <v>4.40152204E8</v>
      </c>
      <c r="C2384" s="65" t="s">
        <v>9266</v>
      </c>
      <c r="D2384" s="65" t="s">
        <v>112</v>
      </c>
      <c r="E2384" s="65" t="s">
        <v>9267</v>
      </c>
      <c r="F2384" s="66" t="s">
        <v>9268</v>
      </c>
      <c r="G2384" s="66">
        <v>213.0</v>
      </c>
      <c r="H2384" s="66">
        <v>2.0181206E7</v>
      </c>
      <c r="I2384" s="66">
        <v>0.0</v>
      </c>
      <c r="J2384" s="66">
        <v>1.0</v>
      </c>
      <c r="K2384" s="67"/>
      <c r="L2384" s="67"/>
      <c r="M2384" s="68" t="s">
        <v>9269</v>
      </c>
      <c r="N2384" s="66">
        <v>235959.0</v>
      </c>
      <c r="O2384" s="66">
        <v>2.0181206E7</v>
      </c>
      <c r="P2384" s="67"/>
      <c r="Q2384" s="66">
        <v>12.0</v>
      </c>
      <c r="R2384" s="66">
        <v>2.0181206E7</v>
      </c>
      <c r="S2384" s="70">
        <v>1.0</v>
      </c>
      <c r="T2384" s="70">
        <v>0.0</v>
      </c>
      <c r="U2384" s="71" t="s">
        <v>2608</v>
      </c>
      <c r="V2384" s="71" t="s">
        <v>2609</v>
      </c>
      <c r="W2384" s="71" t="s">
        <v>49</v>
      </c>
      <c r="X2384" s="72"/>
      <c r="Y2384" s="65" t="s">
        <v>12</v>
      </c>
    </row>
    <row r="2385">
      <c r="A2385" s="68" t="s">
        <v>24</v>
      </c>
      <c r="B2385" s="66">
        <v>462306.0</v>
      </c>
      <c r="C2385" s="66" t="s">
        <v>9270</v>
      </c>
      <c r="D2385" s="66" t="s">
        <v>112</v>
      </c>
      <c r="E2385" s="66" t="s">
        <v>9271</v>
      </c>
      <c r="F2385" s="66" t="s">
        <v>9272</v>
      </c>
      <c r="G2385" s="66">
        <v>276.0</v>
      </c>
      <c r="H2385" s="66">
        <v>2.0070929E7</v>
      </c>
      <c r="I2385" s="66">
        <v>0.0</v>
      </c>
      <c r="J2385" s="66">
        <v>1.0</v>
      </c>
      <c r="K2385" s="67"/>
      <c r="L2385" s="67"/>
      <c r="M2385" s="68" t="s">
        <v>9273</v>
      </c>
      <c r="N2385" s="66">
        <v>235959.0</v>
      </c>
      <c r="O2385" s="66">
        <v>2.0070929E7</v>
      </c>
      <c r="P2385" s="66" t="s">
        <v>417</v>
      </c>
      <c r="Q2385" s="66">
        <v>12.0</v>
      </c>
      <c r="R2385" s="66">
        <v>2.0070929E7</v>
      </c>
      <c r="S2385" s="70">
        <v>1.0</v>
      </c>
      <c r="T2385" s="70">
        <v>0.0</v>
      </c>
      <c r="U2385" s="71" t="s">
        <v>2608</v>
      </c>
      <c r="V2385" s="71" t="s">
        <v>2609</v>
      </c>
      <c r="W2385" s="71" t="s">
        <v>49</v>
      </c>
      <c r="X2385" s="72"/>
      <c r="Y2385" s="65" t="s">
        <v>12</v>
      </c>
    </row>
    <row r="2386">
      <c r="A2386" s="66" t="s">
        <v>60</v>
      </c>
      <c r="B2386" s="66">
        <v>1.34561825E8</v>
      </c>
      <c r="C2386" s="66" t="s">
        <v>9274</v>
      </c>
      <c r="D2386" s="66" t="s">
        <v>112</v>
      </c>
      <c r="E2386" s="66" t="s">
        <v>9275</v>
      </c>
      <c r="F2386" s="66" t="s">
        <v>9276</v>
      </c>
      <c r="G2386" s="66">
        <v>17414.0</v>
      </c>
      <c r="H2386" s="66">
        <v>2.0040527E7</v>
      </c>
      <c r="I2386" s="66">
        <v>0.0</v>
      </c>
      <c r="J2386" s="66">
        <v>1.0</v>
      </c>
      <c r="K2386" s="67"/>
      <c r="L2386" s="67"/>
      <c r="M2386" s="68" t="s">
        <v>9277</v>
      </c>
      <c r="N2386" s="66">
        <v>235959.0</v>
      </c>
      <c r="O2386" s="66">
        <v>2.0040527E7</v>
      </c>
      <c r="P2386" s="66"/>
      <c r="Q2386" s="66">
        <v>1165.0</v>
      </c>
      <c r="R2386" s="66">
        <v>2.0040527E7</v>
      </c>
      <c r="S2386" s="70">
        <v>1.0</v>
      </c>
      <c r="T2386" s="70">
        <v>0.0</v>
      </c>
      <c r="U2386" s="71" t="s">
        <v>2608</v>
      </c>
      <c r="V2386" s="71" t="s">
        <v>2609</v>
      </c>
      <c r="W2386" s="71" t="s">
        <v>49</v>
      </c>
      <c r="X2386" s="72"/>
      <c r="Y2386" s="65" t="s">
        <v>12</v>
      </c>
    </row>
    <row r="2387">
      <c r="A2387" s="66" t="s">
        <v>61</v>
      </c>
      <c r="B2387" s="66">
        <v>590542.0</v>
      </c>
      <c r="C2387" s="66" t="s">
        <v>9278</v>
      </c>
      <c r="D2387" s="66" t="s">
        <v>629</v>
      </c>
      <c r="E2387" s="66" t="s">
        <v>9279</v>
      </c>
      <c r="F2387" s="66" t="s">
        <v>4241</v>
      </c>
      <c r="G2387" s="66">
        <v>761.0</v>
      </c>
      <c r="H2387" s="66">
        <v>2.0170124E7</v>
      </c>
      <c r="I2387" s="66">
        <v>0.0</v>
      </c>
      <c r="J2387" s="66">
        <v>17.0</v>
      </c>
      <c r="K2387" s="67"/>
      <c r="L2387" s="67"/>
      <c r="M2387" s="68" t="s">
        <v>4242</v>
      </c>
      <c r="N2387" s="66">
        <v>235959.0</v>
      </c>
      <c r="O2387" s="66">
        <v>2.0170124E7</v>
      </c>
      <c r="P2387" s="66"/>
      <c r="Q2387" s="66">
        <v>37.0</v>
      </c>
      <c r="R2387" s="66">
        <v>2.0170124E7</v>
      </c>
      <c r="S2387" s="70">
        <v>1.0</v>
      </c>
      <c r="T2387" s="70">
        <v>0.0</v>
      </c>
      <c r="U2387" s="71" t="s">
        <v>2608</v>
      </c>
      <c r="V2387" s="71" t="s">
        <v>2609</v>
      </c>
      <c r="W2387" s="71" t="s">
        <v>51</v>
      </c>
      <c r="X2387" s="72"/>
      <c r="Y2387" s="66" t="s">
        <v>16</v>
      </c>
    </row>
    <row r="2388">
      <c r="A2388" s="74" t="s">
        <v>24</v>
      </c>
      <c r="B2388" s="66">
        <v>3.9953824E7</v>
      </c>
      <c r="C2388" s="65" t="s">
        <v>9280</v>
      </c>
      <c r="D2388" s="65" t="s">
        <v>112</v>
      </c>
      <c r="E2388" s="65" t="s">
        <v>9281</v>
      </c>
      <c r="F2388" s="66" t="s">
        <v>9282</v>
      </c>
      <c r="G2388" s="66">
        <v>919.0</v>
      </c>
      <c r="H2388" s="66">
        <v>2.0150508E7</v>
      </c>
      <c r="I2388" s="66">
        <v>0.0</v>
      </c>
      <c r="J2388" s="66">
        <v>1.0</v>
      </c>
      <c r="K2388" s="67"/>
      <c r="L2388" s="67"/>
      <c r="M2388" s="66" t="s">
        <v>121</v>
      </c>
      <c r="N2388" s="66">
        <v>235959.0</v>
      </c>
      <c r="O2388" s="66">
        <v>2.0150508E7</v>
      </c>
      <c r="P2388" s="66"/>
      <c r="Q2388" s="66">
        <v>48.0</v>
      </c>
      <c r="R2388" s="66">
        <v>2.0150508E7</v>
      </c>
      <c r="S2388" s="70">
        <v>1.0</v>
      </c>
      <c r="T2388" s="70">
        <v>0.0</v>
      </c>
      <c r="U2388" s="71" t="s">
        <v>2608</v>
      </c>
      <c r="V2388" s="71" t="s">
        <v>2609</v>
      </c>
      <c r="W2388" s="71" t="s">
        <v>49</v>
      </c>
      <c r="X2388" s="72"/>
      <c r="Y2388" s="65" t="s">
        <v>12</v>
      </c>
    </row>
    <row r="2389">
      <c r="A2389" s="68" t="s">
        <v>59</v>
      </c>
      <c r="B2389" s="66">
        <v>1.72101707E8</v>
      </c>
      <c r="C2389" s="66" t="s">
        <v>9283</v>
      </c>
      <c r="D2389" s="66" t="s">
        <v>112</v>
      </c>
      <c r="E2389" s="66" t="s">
        <v>9284</v>
      </c>
      <c r="F2389" s="66" t="s">
        <v>9285</v>
      </c>
      <c r="G2389" s="66">
        <v>413.0</v>
      </c>
      <c r="H2389" s="66">
        <v>2.0160829E7</v>
      </c>
      <c r="I2389" s="66">
        <v>0.0</v>
      </c>
      <c r="J2389" s="66">
        <v>8.0</v>
      </c>
      <c r="K2389" s="67"/>
      <c r="L2389" s="67"/>
      <c r="M2389" s="68" t="s">
        <v>9286</v>
      </c>
      <c r="N2389" s="66">
        <v>235959.0</v>
      </c>
      <c r="O2389" s="66">
        <v>2.0160829E7</v>
      </c>
      <c r="P2389" s="66"/>
      <c r="Q2389" s="66">
        <v>19.0</v>
      </c>
      <c r="R2389" s="66">
        <v>2.0160829E7</v>
      </c>
      <c r="S2389" s="76">
        <v>1.0</v>
      </c>
      <c r="T2389" s="70">
        <v>0.0</v>
      </c>
      <c r="U2389" s="71" t="s">
        <v>2608</v>
      </c>
      <c r="V2389" s="71" t="s">
        <v>2609</v>
      </c>
      <c r="W2389" s="71" t="s">
        <v>49</v>
      </c>
      <c r="X2389" s="67"/>
      <c r="Y2389" s="65" t="s">
        <v>12</v>
      </c>
    </row>
    <row r="2390">
      <c r="A2390" s="65" t="s">
        <v>63</v>
      </c>
      <c r="B2390" s="66">
        <v>2.0025552E7</v>
      </c>
      <c r="C2390" s="65" t="s">
        <v>9287</v>
      </c>
      <c r="D2390" s="65" t="s">
        <v>112</v>
      </c>
      <c r="E2390" s="65" t="s">
        <v>9288</v>
      </c>
      <c r="F2390" s="66" t="s">
        <v>9289</v>
      </c>
      <c r="G2390" s="66">
        <v>280.0</v>
      </c>
      <c r="H2390" s="66">
        <v>2.0140315E7</v>
      </c>
      <c r="I2390" s="66">
        <v>0.0</v>
      </c>
      <c r="J2390" s="66">
        <v>6.0</v>
      </c>
      <c r="K2390" s="67"/>
      <c r="L2390" s="67"/>
      <c r="M2390" s="68" t="s">
        <v>9290</v>
      </c>
      <c r="N2390" s="66">
        <v>235959.0</v>
      </c>
      <c r="O2390" s="66">
        <v>2.0140315E7</v>
      </c>
      <c r="P2390" s="66"/>
      <c r="Q2390" s="66">
        <v>14.0</v>
      </c>
      <c r="R2390" s="66">
        <v>2.0140315E7</v>
      </c>
      <c r="S2390" s="70">
        <v>1.0</v>
      </c>
      <c r="T2390" s="70">
        <v>0.0</v>
      </c>
      <c r="U2390" s="71" t="s">
        <v>2608</v>
      </c>
      <c r="V2390" s="71" t="s">
        <v>2609</v>
      </c>
      <c r="W2390" s="71" t="s">
        <v>49</v>
      </c>
      <c r="X2390" s="72"/>
      <c r="Y2390" s="65" t="s">
        <v>12</v>
      </c>
    </row>
    <row r="2391">
      <c r="A2391" s="66" t="s">
        <v>79</v>
      </c>
      <c r="B2391" s="66">
        <v>1.13895618E8</v>
      </c>
      <c r="C2391" s="66" t="s">
        <v>9291</v>
      </c>
      <c r="D2391" s="66" t="s">
        <v>106</v>
      </c>
      <c r="E2391" s="66" t="s">
        <v>9292</v>
      </c>
      <c r="F2391" s="66" t="s">
        <v>9293</v>
      </c>
      <c r="G2391" s="66">
        <v>1454.0</v>
      </c>
      <c r="H2391" s="66">
        <v>2.0170312E7</v>
      </c>
      <c r="I2391" s="66">
        <v>0.0</v>
      </c>
      <c r="J2391" s="66">
        <v>30.0</v>
      </c>
      <c r="K2391" s="67"/>
      <c r="L2391" s="67"/>
      <c r="M2391" s="68" t="s">
        <v>9294</v>
      </c>
      <c r="N2391" s="66">
        <v>235959.0</v>
      </c>
      <c r="O2391" s="66">
        <v>2.0170312E7</v>
      </c>
      <c r="P2391" s="66" t="s">
        <v>187</v>
      </c>
      <c r="Q2391" s="66">
        <v>89.0</v>
      </c>
      <c r="R2391" s="66">
        <v>2.0170312E7</v>
      </c>
      <c r="S2391" s="70">
        <v>1.0</v>
      </c>
      <c r="T2391" s="70">
        <v>0.0</v>
      </c>
      <c r="U2391" s="71" t="s">
        <v>2608</v>
      </c>
      <c r="V2391" s="71" t="s">
        <v>2609</v>
      </c>
      <c r="W2391" s="71" t="s">
        <v>49</v>
      </c>
      <c r="X2391" s="72"/>
      <c r="Y2391" s="65" t="s">
        <v>12</v>
      </c>
    </row>
    <row r="2392">
      <c r="A2392" s="74" t="s">
        <v>59</v>
      </c>
      <c r="B2392" s="66">
        <v>7.6230096E7</v>
      </c>
      <c r="C2392" s="65" t="s">
        <v>9295</v>
      </c>
      <c r="D2392" s="65" t="s">
        <v>112</v>
      </c>
      <c r="E2392" s="65" t="s">
        <v>9296</v>
      </c>
      <c r="F2392" s="66" t="s">
        <v>9297</v>
      </c>
      <c r="G2392" s="66">
        <v>196.0</v>
      </c>
      <c r="H2392" s="66">
        <v>2.0071227E7</v>
      </c>
      <c r="I2392" s="66">
        <v>0.0</v>
      </c>
      <c r="J2392" s="66">
        <v>1.0</v>
      </c>
      <c r="K2392" s="67"/>
      <c r="L2392" s="67"/>
      <c r="M2392" s="68" t="s">
        <v>9298</v>
      </c>
      <c r="N2392" s="66">
        <v>235959.0</v>
      </c>
      <c r="O2392" s="66">
        <v>2.0071227E7</v>
      </c>
      <c r="P2392" s="67"/>
      <c r="Q2392" s="66">
        <v>11.0</v>
      </c>
      <c r="R2392" s="66">
        <v>2.0071227E7</v>
      </c>
      <c r="S2392" s="70">
        <v>1.0</v>
      </c>
      <c r="T2392" s="70">
        <v>0.0</v>
      </c>
      <c r="U2392" s="71" t="s">
        <v>2608</v>
      </c>
      <c r="V2392" s="71" t="s">
        <v>2609</v>
      </c>
      <c r="W2392" s="71" t="s">
        <v>49</v>
      </c>
      <c r="X2392" s="72"/>
      <c r="Y2392" s="65" t="s">
        <v>12</v>
      </c>
    </row>
    <row r="2393">
      <c r="A2393" s="74" t="s">
        <v>59</v>
      </c>
      <c r="B2393" s="66">
        <v>2.00007339E8</v>
      </c>
      <c r="C2393" s="65" t="s">
        <v>9299</v>
      </c>
      <c r="D2393" s="65" t="s">
        <v>123</v>
      </c>
      <c r="E2393" s="65" t="s">
        <v>9300</v>
      </c>
      <c r="F2393" s="66" t="s">
        <v>4402</v>
      </c>
      <c r="G2393" s="66">
        <v>5975.0</v>
      </c>
      <c r="H2393" s="66">
        <v>2.0180916E7</v>
      </c>
      <c r="I2393" s="66">
        <v>0.0</v>
      </c>
      <c r="J2393" s="66">
        <v>112.0</v>
      </c>
      <c r="K2393" s="67"/>
      <c r="L2393" s="67"/>
      <c r="M2393" s="68" t="s">
        <v>4403</v>
      </c>
      <c r="N2393" s="66">
        <v>235959.0</v>
      </c>
      <c r="O2393" s="66">
        <v>2.0180916E7</v>
      </c>
      <c r="P2393" s="66" t="s">
        <v>732</v>
      </c>
      <c r="Q2393" s="66">
        <v>269.0</v>
      </c>
      <c r="R2393" s="66">
        <v>2.0180916E7</v>
      </c>
      <c r="S2393" s="70">
        <v>1.0</v>
      </c>
      <c r="T2393" s="70">
        <v>0.0</v>
      </c>
      <c r="U2393" s="71" t="s">
        <v>2608</v>
      </c>
      <c r="V2393" s="71" t="s">
        <v>2609</v>
      </c>
      <c r="W2393" s="71" t="s">
        <v>50</v>
      </c>
      <c r="X2393" s="72"/>
      <c r="Y2393" s="65" t="s">
        <v>14</v>
      </c>
    </row>
    <row r="2394">
      <c r="A2394" s="66" t="s">
        <v>79</v>
      </c>
      <c r="B2394" s="66">
        <v>5.5390585E7</v>
      </c>
      <c r="C2394" s="66" t="s">
        <v>9301</v>
      </c>
      <c r="D2394" s="66" t="s">
        <v>123</v>
      </c>
      <c r="E2394" s="66" t="s">
        <v>9302</v>
      </c>
      <c r="F2394" s="66" t="s">
        <v>9303</v>
      </c>
      <c r="G2394" s="66">
        <v>93.0</v>
      </c>
      <c r="H2394" s="66">
        <v>2.0120224E7</v>
      </c>
      <c r="I2394" s="66">
        <v>0.0</v>
      </c>
      <c r="J2394" s="66">
        <v>3.0</v>
      </c>
      <c r="K2394" s="67"/>
      <c r="L2394" s="67"/>
      <c r="M2394" s="68" t="s">
        <v>9304</v>
      </c>
      <c r="N2394" s="66">
        <v>235959.0</v>
      </c>
      <c r="O2394" s="66">
        <v>2.0120224E7</v>
      </c>
      <c r="P2394" s="66"/>
      <c r="Q2394" s="66">
        <v>3.0</v>
      </c>
      <c r="R2394" s="66">
        <v>2.0120224E7</v>
      </c>
      <c r="S2394" s="70">
        <v>1.0</v>
      </c>
      <c r="T2394" s="70">
        <v>0.0</v>
      </c>
      <c r="U2394" s="71" t="s">
        <v>2608</v>
      </c>
      <c r="V2394" s="71" t="s">
        <v>2609</v>
      </c>
      <c r="W2394" s="71" t="s">
        <v>49</v>
      </c>
      <c r="X2394" s="72"/>
      <c r="Y2394" s="65" t="s">
        <v>12</v>
      </c>
    </row>
    <row r="2395">
      <c r="A2395" s="73" t="s">
        <v>59</v>
      </c>
      <c r="B2395" s="66">
        <v>1.8200819E7</v>
      </c>
      <c r="C2395" s="65" t="s">
        <v>982</v>
      </c>
      <c r="D2395" s="65" t="s">
        <v>106</v>
      </c>
      <c r="E2395" s="65" t="s">
        <v>983</v>
      </c>
      <c r="F2395" s="66" t="s">
        <v>984</v>
      </c>
      <c r="G2395" s="66">
        <v>617.0</v>
      </c>
      <c r="H2395" s="66">
        <v>2.0000803E7</v>
      </c>
      <c r="I2395" s="66">
        <v>0.0</v>
      </c>
      <c r="J2395" s="66">
        <v>1.0</v>
      </c>
      <c r="K2395" s="67"/>
      <c r="L2395" s="67"/>
      <c r="M2395" s="68" t="s">
        <v>9305</v>
      </c>
      <c r="N2395" s="66">
        <v>235959.0</v>
      </c>
      <c r="O2395" s="66">
        <v>2.0000803E7</v>
      </c>
      <c r="P2395" s="67"/>
      <c r="Q2395" s="66">
        <v>34.0</v>
      </c>
      <c r="R2395" s="66">
        <v>2.0000803E7</v>
      </c>
      <c r="S2395" s="70">
        <v>1.0</v>
      </c>
      <c r="T2395" s="70">
        <v>0.0</v>
      </c>
      <c r="U2395" s="71" t="s">
        <v>2608</v>
      </c>
      <c r="V2395" s="71" t="s">
        <v>2609</v>
      </c>
      <c r="W2395" s="71" t="s">
        <v>50</v>
      </c>
      <c r="X2395" s="65"/>
      <c r="Y2395" s="65" t="s">
        <v>14</v>
      </c>
    </row>
    <row r="2396">
      <c r="A2396" s="66" t="s">
        <v>60</v>
      </c>
      <c r="B2396" s="66">
        <v>8.1741032E7</v>
      </c>
      <c r="C2396" s="66" t="s">
        <v>9306</v>
      </c>
      <c r="D2396" s="66" t="s">
        <v>253</v>
      </c>
      <c r="E2396" s="66" t="s">
        <v>9307</v>
      </c>
      <c r="F2396" s="66" t="s">
        <v>9308</v>
      </c>
      <c r="G2396" s="66">
        <v>2894.0</v>
      </c>
      <c r="H2396" s="66">
        <v>2.002072E7</v>
      </c>
      <c r="I2396" s="66">
        <v>0.0</v>
      </c>
      <c r="J2396" s="66">
        <v>1.0</v>
      </c>
      <c r="K2396" s="67"/>
      <c r="L2396" s="67"/>
      <c r="M2396" s="68" t="s">
        <v>9309</v>
      </c>
      <c r="N2396" s="66">
        <v>235959.0</v>
      </c>
      <c r="O2396" s="66">
        <v>2.002072E7</v>
      </c>
      <c r="P2396" s="67"/>
      <c r="Q2396" s="66">
        <v>118.0</v>
      </c>
      <c r="R2396" s="66">
        <v>2.002072E7</v>
      </c>
      <c r="S2396" s="70">
        <v>1.0</v>
      </c>
      <c r="T2396" s="70">
        <v>0.0</v>
      </c>
      <c r="U2396" s="71" t="s">
        <v>2608</v>
      </c>
      <c r="V2396" s="71" t="s">
        <v>2609</v>
      </c>
      <c r="W2396" s="71" t="s">
        <v>50</v>
      </c>
      <c r="X2396" s="72"/>
      <c r="Y2396" s="65" t="s">
        <v>14</v>
      </c>
    </row>
    <row r="2397">
      <c r="A2397" s="68" t="s">
        <v>59</v>
      </c>
      <c r="B2397" s="66">
        <v>1.89615443E8</v>
      </c>
      <c r="C2397" s="66" t="s">
        <v>9310</v>
      </c>
      <c r="D2397" s="66" t="s">
        <v>139</v>
      </c>
      <c r="E2397" s="66" t="s">
        <v>9311</v>
      </c>
      <c r="F2397" s="66" t="s">
        <v>9312</v>
      </c>
      <c r="G2397" s="66">
        <v>361.0</v>
      </c>
      <c r="H2397" s="66">
        <v>2.0171105E7</v>
      </c>
      <c r="I2397" s="66">
        <v>0.0</v>
      </c>
      <c r="J2397" s="66">
        <v>21.0</v>
      </c>
      <c r="K2397" s="67"/>
      <c r="L2397" s="67"/>
      <c r="M2397" s="68" t="s">
        <v>9313</v>
      </c>
      <c r="N2397" s="66">
        <v>235959.0</v>
      </c>
      <c r="O2397" s="66">
        <v>2.0171105E7</v>
      </c>
      <c r="P2397" s="67"/>
      <c r="Q2397" s="66">
        <v>39.0</v>
      </c>
      <c r="R2397" s="66">
        <v>2.0171105E7</v>
      </c>
      <c r="S2397" s="70">
        <v>1.0</v>
      </c>
      <c r="T2397" s="70">
        <v>0.0</v>
      </c>
      <c r="U2397" s="71" t="s">
        <v>2608</v>
      </c>
      <c r="V2397" s="71" t="s">
        <v>2609</v>
      </c>
      <c r="W2397" s="71" t="s">
        <v>51</v>
      </c>
      <c r="X2397" s="72"/>
      <c r="Y2397" s="66" t="s">
        <v>16</v>
      </c>
    </row>
    <row r="2398">
      <c r="A2398" s="66" t="s">
        <v>43</v>
      </c>
      <c r="B2398" s="66">
        <v>2391272.0</v>
      </c>
      <c r="C2398" s="66" t="s">
        <v>9314</v>
      </c>
      <c r="D2398" s="66" t="s">
        <v>123</v>
      </c>
      <c r="E2398" s="66" t="s">
        <v>9315</v>
      </c>
      <c r="F2398" s="66" t="s">
        <v>9316</v>
      </c>
      <c r="G2398" s="66">
        <v>233.0</v>
      </c>
      <c r="H2398" s="66">
        <v>2.0160826E7</v>
      </c>
      <c r="I2398" s="66">
        <v>0.0</v>
      </c>
      <c r="J2398" s="66">
        <v>5.0</v>
      </c>
      <c r="K2398" s="67"/>
      <c r="L2398" s="67"/>
      <c r="M2398" s="68" t="s">
        <v>9317</v>
      </c>
      <c r="N2398" s="66">
        <v>235959.0</v>
      </c>
      <c r="O2398" s="66">
        <v>2.0160826E7</v>
      </c>
      <c r="P2398" s="66" t="s">
        <v>9318</v>
      </c>
      <c r="Q2398" s="66">
        <v>18.0</v>
      </c>
      <c r="R2398" s="66">
        <v>2.0160826E7</v>
      </c>
      <c r="S2398" s="70">
        <v>1.0</v>
      </c>
      <c r="T2398" s="70">
        <v>0.0</v>
      </c>
      <c r="U2398" s="71" t="s">
        <v>2608</v>
      </c>
      <c r="V2398" s="71" t="s">
        <v>2609</v>
      </c>
      <c r="W2398" s="71" t="s">
        <v>49</v>
      </c>
      <c r="X2398" s="72"/>
      <c r="Y2398" s="65" t="s">
        <v>12</v>
      </c>
    </row>
    <row r="2399">
      <c r="A2399" s="66" t="s">
        <v>67</v>
      </c>
      <c r="B2399" s="66">
        <v>9938141.0</v>
      </c>
      <c r="C2399" s="66" t="s">
        <v>9319</v>
      </c>
      <c r="D2399" s="66" t="s">
        <v>149</v>
      </c>
      <c r="E2399" s="66" t="s">
        <v>9320</v>
      </c>
      <c r="F2399" s="66" t="s">
        <v>9321</v>
      </c>
      <c r="G2399" s="66">
        <v>406.0</v>
      </c>
      <c r="H2399" s="66">
        <v>2.0140506E7</v>
      </c>
      <c r="I2399" s="66">
        <v>0.0</v>
      </c>
      <c r="J2399" s="66">
        <v>9.0</v>
      </c>
      <c r="K2399" s="67"/>
      <c r="L2399" s="67"/>
      <c r="M2399" s="66" t="s">
        <v>121</v>
      </c>
      <c r="N2399" s="66">
        <v>235959.0</v>
      </c>
      <c r="O2399" s="66">
        <v>2.0140506E7</v>
      </c>
      <c r="P2399" s="66"/>
      <c r="Q2399" s="66">
        <v>17.0</v>
      </c>
      <c r="R2399" s="66">
        <v>2.0140506E7</v>
      </c>
      <c r="S2399" s="69">
        <v>1.0</v>
      </c>
      <c r="T2399" s="69">
        <v>1.0</v>
      </c>
      <c r="U2399" s="71" t="s">
        <v>2608</v>
      </c>
      <c r="V2399" s="71" t="s">
        <v>2609</v>
      </c>
      <c r="W2399" s="71" t="s">
        <v>49</v>
      </c>
      <c r="X2399" s="72"/>
      <c r="Y2399" s="66" t="s">
        <v>18</v>
      </c>
    </row>
    <row r="2400">
      <c r="A2400" s="66" t="s">
        <v>79</v>
      </c>
      <c r="B2400" s="66">
        <v>7.9100446E7</v>
      </c>
      <c r="C2400" s="66" t="s">
        <v>9322</v>
      </c>
      <c r="D2400" s="66" t="s">
        <v>149</v>
      </c>
      <c r="E2400" s="66" t="s">
        <v>9323</v>
      </c>
      <c r="F2400" s="66" t="s">
        <v>9324</v>
      </c>
      <c r="G2400" s="66">
        <v>352.0</v>
      </c>
      <c r="H2400" s="66">
        <v>2.0140506E7</v>
      </c>
      <c r="I2400" s="66">
        <v>0.0</v>
      </c>
      <c r="J2400" s="66">
        <v>9.0</v>
      </c>
      <c r="K2400" s="67"/>
      <c r="L2400" s="67"/>
      <c r="M2400" s="68" t="s">
        <v>9325</v>
      </c>
      <c r="N2400" s="66">
        <v>235959.0</v>
      </c>
      <c r="O2400" s="66">
        <v>2.0140506E7</v>
      </c>
      <c r="P2400" s="66" t="s">
        <v>9326</v>
      </c>
      <c r="Q2400" s="66">
        <v>19.0</v>
      </c>
      <c r="R2400" s="66">
        <v>2.0140506E7</v>
      </c>
      <c r="S2400" s="69">
        <v>1.0</v>
      </c>
      <c r="T2400" s="69">
        <v>1.0</v>
      </c>
      <c r="U2400" s="71" t="s">
        <v>2608</v>
      </c>
      <c r="V2400" s="71" t="s">
        <v>2609</v>
      </c>
      <c r="W2400" s="71" t="s">
        <v>49</v>
      </c>
      <c r="X2400" s="72"/>
      <c r="Y2400" s="66" t="s">
        <v>18</v>
      </c>
    </row>
    <row r="2401">
      <c r="A2401" s="68" t="s">
        <v>24</v>
      </c>
      <c r="B2401" s="66">
        <v>4.2418276E7</v>
      </c>
      <c r="C2401" s="66" t="s">
        <v>9327</v>
      </c>
      <c r="D2401" s="66" t="s">
        <v>123</v>
      </c>
      <c r="E2401" s="66" t="s">
        <v>9328</v>
      </c>
      <c r="F2401" s="66" t="s">
        <v>9329</v>
      </c>
      <c r="G2401" s="66">
        <v>486.0</v>
      </c>
      <c r="H2401" s="66">
        <v>2.0151126E7</v>
      </c>
      <c r="I2401" s="66">
        <v>0.0</v>
      </c>
      <c r="J2401" s="66">
        <v>3.0</v>
      </c>
      <c r="K2401" s="67"/>
      <c r="L2401" s="67"/>
      <c r="M2401" s="66" t="s">
        <v>121</v>
      </c>
      <c r="N2401" s="66">
        <v>235959.0</v>
      </c>
      <c r="O2401" s="66">
        <v>2.0151126E7</v>
      </c>
      <c r="P2401" s="66"/>
      <c r="Q2401" s="66">
        <v>35.0</v>
      </c>
      <c r="R2401" s="66">
        <v>2.0151126E7</v>
      </c>
      <c r="S2401" s="70">
        <v>1.0</v>
      </c>
      <c r="T2401" s="70">
        <v>0.0</v>
      </c>
      <c r="U2401" s="71" t="s">
        <v>2608</v>
      </c>
      <c r="V2401" s="71" t="s">
        <v>2609</v>
      </c>
      <c r="W2401" s="71" t="s">
        <v>50</v>
      </c>
      <c r="X2401" s="71"/>
      <c r="Y2401" s="65" t="s">
        <v>14</v>
      </c>
    </row>
    <row r="2402">
      <c r="A2402" s="68" t="s">
        <v>59</v>
      </c>
      <c r="B2402" s="66">
        <v>1.22317646E8</v>
      </c>
      <c r="C2402" s="66" t="s">
        <v>9330</v>
      </c>
      <c r="D2402" s="66" t="s">
        <v>123</v>
      </c>
      <c r="E2402" s="66" t="s">
        <v>9331</v>
      </c>
      <c r="F2402" s="66" t="s">
        <v>9332</v>
      </c>
      <c r="G2402" s="66">
        <v>909.0</v>
      </c>
      <c r="H2402" s="66">
        <v>2.0121007E7</v>
      </c>
      <c r="I2402" s="66">
        <v>0.0</v>
      </c>
      <c r="J2402" s="66">
        <v>1.0</v>
      </c>
      <c r="K2402" s="67"/>
      <c r="L2402" s="67"/>
      <c r="M2402" s="66" t="s">
        <v>121</v>
      </c>
      <c r="N2402" s="66">
        <v>235959.0</v>
      </c>
      <c r="O2402" s="66">
        <v>2.0121007E7</v>
      </c>
      <c r="P2402" s="66"/>
      <c r="Q2402" s="66">
        <v>37.0</v>
      </c>
      <c r="R2402" s="66">
        <v>2.0121007E7</v>
      </c>
      <c r="S2402" s="70">
        <v>1.0</v>
      </c>
      <c r="T2402" s="70">
        <v>0.0</v>
      </c>
      <c r="U2402" s="71" t="s">
        <v>2608</v>
      </c>
      <c r="V2402" s="71" t="s">
        <v>2609</v>
      </c>
      <c r="W2402" s="71" t="s">
        <v>50</v>
      </c>
      <c r="X2402" s="71"/>
      <c r="Y2402" s="65" t="s">
        <v>14</v>
      </c>
    </row>
    <row r="2403">
      <c r="A2403" s="68" t="s">
        <v>24</v>
      </c>
      <c r="B2403" s="66">
        <v>4.0691958E7</v>
      </c>
      <c r="C2403" s="66" t="s">
        <v>9333</v>
      </c>
      <c r="D2403" s="66" t="s">
        <v>123</v>
      </c>
      <c r="E2403" s="66" t="s">
        <v>9334</v>
      </c>
      <c r="F2403" s="66" t="s">
        <v>9335</v>
      </c>
      <c r="G2403" s="66">
        <v>1052.0</v>
      </c>
      <c r="H2403" s="66">
        <v>2.0150709E7</v>
      </c>
      <c r="I2403" s="66">
        <v>0.0</v>
      </c>
      <c r="J2403" s="66">
        <v>9.0</v>
      </c>
      <c r="K2403" s="67"/>
      <c r="L2403" s="67"/>
      <c r="M2403" s="66" t="s">
        <v>121</v>
      </c>
      <c r="N2403" s="66">
        <v>235959.0</v>
      </c>
      <c r="O2403" s="66">
        <v>2.0150709E7</v>
      </c>
      <c r="P2403" s="67"/>
      <c r="Q2403" s="66">
        <v>68.0</v>
      </c>
      <c r="R2403" s="66">
        <v>2.0150709E7</v>
      </c>
      <c r="S2403" s="69">
        <v>1.0</v>
      </c>
      <c r="T2403" s="69">
        <v>0.0</v>
      </c>
      <c r="U2403" s="71" t="s">
        <v>2608</v>
      </c>
      <c r="V2403" s="71" t="s">
        <v>2609</v>
      </c>
      <c r="W2403" s="71" t="s">
        <v>50</v>
      </c>
      <c r="X2403" s="72"/>
      <c r="Y2403" s="65" t="s">
        <v>14</v>
      </c>
    </row>
    <row r="2404">
      <c r="A2404" s="66" t="s">
        <v>60</v>
      </c>
      <c r="B2404" s="66">
        <v>4.3337543E8</v>
      </c>
      <c r="C2404" s="66" t="s">
        <v>9336</v>
      </c>
      <c r="D2404" s="66" t="s">
        <v>112</v>
      </c>
      <c r="E2404" s="66" t="s">
        <v>9337</v>
      </c>
      <c r="F2404" s="66" t="s">
        <v>9338</v>
      </c>
      <c r="G2404" s="66">
        <v>616.0</v>
      </c>
      <c r="H2404" s="66">
        <v>2.0180822E7</v>
      </c>
      <c r="I2404" s="66">
        <v>0.0</v>
      </c>
      <c r="J2404" s="66">
        <v>1.0</v>
      </c>
      <c r="K2404" s="67"/>
      <c r="L2404" s="67"/>
      <c r="M2404" s="68" t="s">
        <v>9339</v>
      </c>
      <c r="N2404" s="66">
        <v>235959.0</v>
      </c>
      <c r="O2404" s="66">
        <v>2.0180822E7</v>
      </c>
      <c r="P2404" s="66" t="s">
        <v>9340</v>
      </c>
      <c r="Q2404" s="66">
        <v>33.0</v>
      </c>
      <c r="R2404" s="66">
        <v>2.0180822E7</v>
      </c>
      <c r="S2404" s="76">
        <v>1.0</v>
      </c>
      <c r="T2404" s="76">
        <v>0.0</v>
      </c>
      <c r="U2404" s="71" t="s">
        <v>2608</v>
      </c>
      <c r="V2404" s="71" t="s">
        <v>2609</v>
      </c>
      <c r="W2404" s="71" t="s">
        <v>50</v>
      </c>
      <c r="X2404" s="67"/>
      <c r="Y2404" s="65" t="s">
        <v>14</v>
      </c>
    </row>
    <row r="2405">
      <c r="A2405" s="66" t="s">
        <v>30</v>
      </c>
      <c r="B2405" s="66">
        <v>4857969.0</v>
      </c>
      <c r="C2405" s="66" t="s">
        <v>9341</v>
      </c>
      <c r="D2405" s="66" t="s">
        <v>123</v>
      </c>
      <c r="E2405" s="66" t="s">
        <v>9342</v>
      </c>
      <c r="F2405" s="66" t="s">
        <v>9343</v>
      </c>
      <c r="G2405" s="66">
        <v>188.0</v>
      </c>
      <c r="H2405" s="66">
        <v>2.0110118E7</v>
      </c>
      <c r="I2405" s="66">
        <v>0.0</v>
      </c>
      <c r="J2405" s="66">
        <v>5.0</v>
      </c>
      <c r="K2405" s="67"/>
      <c r="L2405" s="67"/>
      <c r="M2405" s="68" t="s">
        <v>9344</v>
      </c>
      <c r="N2405" s="66">
        <v>235959.0</v>
      </c>
      <c r="O2405" s="66">
        <v>2.0110118E7</v>
      </c>
      <c r="P2405" s="67"/>
      <c r="Q2405" s="66">
        <v>9.0</v>
      </c>
      <c r="R2405" s="66">
        <v>2.0110118E7</v>
      </c>
      <c r="S2405" s="70">
        <v>1.0</v>
      </c>
      <c r="T2405" s="70">
        <v>0.0</v>
      </c>
      <c r="U2405" s="71" t="s">
        <v>2608</v>
      </c>
      <c r="V2405" s="71" t="s">
        <v>2609</v>
      </c>
      <c r="W2405" s="71" t="s">
        <v>49</v>
      </c>
      <c r="X2405" s="72"/>
      <c r="Y2405" s="65" t="s">
        <v>12</v>
      </c>
    </row>
    <row r="2406">
      <c r="A2406" s="68" t="s">
        <v>24</v>
      </c>
      <c r="B2406" s="66">
        <v>429348.0</v>
      </c>
      <c r="C2406" s="66" t="s">
        <v>986</v>
      </c>
      <c r="D2406" s="66" t="s">
        <v>112</v>
      </c>
      <c r="E2406" s="66" t="s">
        <v>987</v>
      </c>
      <c r="F2406" s="66" t="s">
        <v>9345</v>
      </c>
      <c r="G2406" s="66">
        <v>242.0</v>
      </c>
      <c r="H2406" s="66">
        <v>2.0070921E7</v>
      </c>
      <c r="I2406" s="66">
        <v>0.0</v>
      </c>
      <c r="J2406" s="66">
        <v>1.0</v>
      </c>
      <c r="K2406" s="67"/>
      <c r="L2406" s="67"/>
      <c r="M2406" s="68" t="s">
        <v>9346</v>
      </c>
      <c r="N2406" s="66">
        <v>235959.0</v>
      </c>
      <c r="O2406" s="66">
        <v>2.0070921E7</v>
      </c>
      <c r="P2406" s="66" t="s">
        <v>417</v>
      </c>
      <c r="Q2406" s="66">
        <v>13.0</v>
      </c>
      <c r="R2406" s="66">
        <v>2.0070921E7</v>
      </c>
      <c r="S2406" s="70">
        <v>1.0</v>
      </c>
      <c r="T2406" s="70">
        <v>0.0</v>
      </c>
      <c r="U2406" s="71" t="s">
        <v>2608</v>
      </c>
      <c r="V2406" s="71" t="s">
        <v>2609</v>
      </c>
      <c r="W2406" s="71" t="s">
        <v>49</v>
      </c>
      <c r="X2406" s="72"/>
      <c r="Y2406" s="65" t="s">
        <v>12</v>
      </c>
    </row>
    <row r="2407">
      <c r="A2407" s="68" t="s">
        <v>24</v>
      </c>
      <c r="B2407" s="66">
        <v>3.6538753E7</v>
      </c>
      <c r="C2407" s="66" t="s">
        <v>9347</v>
      </c>
      <c r="D2407" s="66" t="s">
        <v>112</v>
      </c>
      <c r="E2407" s="66" t="s">
        <v>9348</v>
      </c>
      <c r="F2407" s="66" t="s">
        <v>9349</v>
      </c>
      <c r="G2407" s="66">
        <v>1368.0</v>
      </c>
      <c r="H2407" s="66">
        <v>2.0141125E7</v>
      </c>
      <c r="I2407" s="66">
        <v>0.0</v>
      </c>
      <c r="J2407" s="66">
        <v>19.0</v>
      </c>
      <c r="K2407" s="67"/>
      <c r="L2407" s="67"/>
      <c r="M2407" s="68" t="s">
        <v>9350</v>
      </c>
      <c r="N2407" s="66">
        <v>235959.0</v>
      </c>
      <c r="O2407" s="66">
        <v>2.0141125E7</v>
      </c>
      <c r="P2407" s="66" t="s">
        <v>3656</v>
      </c>
      <c r="Q2407" s="66">
        <v>84.0</v>
      </c>
      <c r="R2407" s="66">
        <v>2.0141125E7</v>
      </c>
      <c r="S2407" s="70">
        <v>1.0</v>
      </c>
      <c r="T2407" s="70">
        <v>0.0</v>
      </c>
      <c r="U2407" s="71" t="s">
        <v>2608</v>
      </c>
      <c r="V2407" s="71" t="s">
        <v>2609</v>
      </c>
      <c r="W2407" s="71" t="s">
        <v>49</v>
      </c>
      <c r="X2407" s="72"/>
      <c r="Y2407" s="65" t="s">
        <v>12</v>
      </c>
    </row>
    <row r="2408">
      <c r="A2408" s="66" t="s">
        <v>80</v>
      </c>
      <c r="B2408" s="66">
        <v>5530720.0</v>
      </c>
      <c r="C2408" s="66" t="s">
        <v>9351</v>
      </c>
      <c r="D2408" s="66" t="s">
        <v>106</v>
      </c>
      <c r="E2408" s="66" t="s">
        <v>9352</v>
      </c>
      <c r="F2408" s="66" t="s">
        <v>9353</v>
      </c>
      <c r="G2408" s="66">
        <v>228.0</v>
      </c>
      <c r="H2408" s="66">
        <v>2.0191231E7</v>
      </c>
      <c r="I2408" s="66">
        <v>0.0</v>
      </c>
      <c r="J2408" s="66">
        <v>4.0</v>
      </c>
      <c r="K2408" s="67"/>
      <c r="L2408" s="67"/>
      <c r="M2408" s="68" t="s">
        <v>9354</v>
      </c>
      <c r="N2408" s="66">
        <v>235959.0</v>
      </c>
      <c r="O2408" s="66">
        <v>2.0191231E7</v>
      </c>
      <c r="P2408" s="66"/>
      <c r="Q2408" s="66">
        <v>11.0</v>
      </c>
      <c r="R2408" s="66">
        <v>2.0191231E7</v>
      </c>
      <c r="S2408" s="70">
        <v>1.0</v>
      </c>
      <c r="T2408" s="70">
        <v>0.0</v>
      </c>
      <c r="U2408" s="71" t="s">
        <v>2608</v>
      </c>
      <c r="V2408" s="71" t="s">
        <v>2609</v>
      </c>
      <c r="W2408" s="71" t="s">
        <v>49</v>
      </c>
      <c r="X2408" s="72"/>
      <c r="Y2408" s="65" t="s">
        <v>12</v>
      </c>
    </row>
    <row r="2409">
      <c r="A2409" s="65" t="s">
        <v>79</v>
      </c>
      <c r="B2409" s="66">
        <v>8512429.0</v>
      </c>
      <c r="C2409" s="65" t="s">
        <v>9355</v>
      </c>
      <c r="D2409" s="65" t="s">
        <v>106</v>
      </c>
      <c r="E2409" s="65" t="s">
        <v>9356</v>
      </c>
      <c r="F2409" s="66" t="s">
        <v>9357</v>
      </c>
      <c r="G2409" s="66">
        <v>233.0</v>
      </c>
      <c r="H2409" s="66">
        <v>2.0050918E7</v>
      </c>
      <c r="I2409" s="66">
        <v>0.0</v>
      </c>
      <c r="J2409" s="66">
        <v>3.0</v>
      </c>
      <c r="K2409" s="67"/>
      <c r="L2409" s="67"/>
      <c r="M2409" s="68" t="s">
        <v>9358</v>
      </c>
      <c r="N2409" s="66">
        <v>235959.0</v>
      </c>
      <c r="O2409" s="66">
        <v>2.0050918E7</v>
      </c>
      <c r="P2409" s="67"/>
      <c r="Q2409" s="66">
        <v>10.0</v>
      </c>
      <c r="R2409" s="66">
        <v>2.0050918E7</v>
      </c>
      <c r="S2409" s="70">
        <v>1.0</v>
      </c>
      <c r="T2409" s="70">
        <v>0.0</v>
      </c>
      <c r="U2409" s="71" t="s">
        <v>2608</v>
      </c>
      <c r="V2409" s="71" t="s">
        <v>2609</v>
      </c>
      <c r="W2409" s="71" t="s">
        <v>49</v>
      </c>
      <c r="X2409" s="72"/>
      <c r="Y2409" s="65" t="s">
        <v>12</v>
      </c>
    </row>
    <row r="2410">
      <c r="A2410" s="73" t="s">
        <v>59</v>
      </c>
      <c r="B2410" s="66">
        <v>1.57071774E8</v>
      </c>
      <c r="C2410" s="65" t="s">
        <v>9359</v>
      </c>
      <c r="D2410" s="65" t="s">
        <v>112</v>
      </c>
      <c r="E2410" s="65" t="s">
        <v>9360</v>
      </c>
      <c r="F2410" s="66" t="s">
        <v>9361</v>
      </c>
      <c r="G2410" s="66">
        <v>74.0</v>
      </c>
      <c r="H2410" s="66">
        <v>2.0150807E7</v>
      </c>
      <c r="I2410" s="66">
        <v>0.0</v>
      </c>
      <c r="J2410" s="66">
        <v>1.0</v>
      </c>
      <c r="K2410" s="67"/>
      <c r="L2410" s="67"/>
      <c r="M2410" s="68" t="s">
        <v>9362</v>
      </c>
      <c r="N2410" s="66">
        <v>235959.0</v>
      </c>
      <c r="O2410" s="66">
        <v>2.0150807E7</v>
      </c>
      <c r="P2410" s="66"/>
      <c r="Q2410" s="66">
        <v>3.0</v>
      </c>
      <c r="R2410" s="66">
        <v>2.0150807E7</v>
      </c>
      <c r="S2410" s="70">
        <v>1.0</v>
      </c>
      <c r="T2410" s="70">
        <v>0.0</v>
      </c>
      <c r="U2410" s="71" t="s">
        <v>2608</v>
      </c>
      <c r="V2410" s="71" t="s">
        <v>2609</v>
      </c>
      <c r="W2410" s="71" t="s">
        <v>49</v>
      </c>
      <c r="X2410" s="72"/>
      <c r="Y2410" s="65" t="s">
        <v>12</v>
      </c>
    </row>
    <row r="2411">
      <c r="A2411" s="66" t="s">
        <v>79</v>
      </c>
      <c r="B2411" s="66">
        <v>6576756.0</v>
      </c>
      <c r="C2411" s="66" t="s">
        <v>9363</v>
      </c>
      <c r="D2411" s="66" t="s">
        <v>112</v>
      </c>
      <c r="E2411" s="66" t="s">
        <v>9364</v>
      </c>
      <c r="F2411" s="66" t="s">
        <v>9365</v>
      </c>
      <c r="G2411" s="66">
        <v>340.0</v>
      </c>
      <c r="H2411" s="66">
        <v>2.005051E7</v>
      </c>
      <c r="I2411" s="66">
        <v>0.0</v>
      </c>
      <c r="J2411" s="66">
        <v>4.0</v>
      </c>
      <c r="K2411" s="67"/>
      <c r="L2411" s="67"/>
      <c r="M2411" s="68" t="s">
        <v>9366</v>
      </c>
      <c r="N2411" s="66">
        <v>235959.0</v>
      </c>
      <c r="O2411" s="66">
        <v>2.005051E7</v>
      </c>
      <c r="P2411" s="67"/>
      <c r="Q2411" s="66">
        <v>14.0</v>
      </c>
      <c r="R2411" s="66">
        <v>2.005051E7</v>
      </c>
      <c r="S2411" s="70">
        <v>1.0</v>
      </c>
      <c r="T2411" s="70">
        <v>0.0</v>
      </c>
      <c r="U2411" s="71" t="s">
        <v>2608</v>
      </c>
      <c r="V2411" s="71" t="s">
        <v>2609</v>
      </c>
      <c r="W2411" s="71" t="s">
        <v>49</v>
      </c>
      <c r="X2411" s="72"/>
      <c r="Y2411" s="65" t="s">
        <v>12</v>
      </c>
    </row>
    <row r="2412">
      <c r="A2412" s="68" t="s">
        <v>73</v>
      </c>
      <c r="B2412" s="66">
        <v>2.014823E7</v>
      </c>
      <c r="C2412" s="66" t="s">
        <v>9367</v>
      </c>
      <c r="D2412" s="66" t="s">
        <v>123</v>
      </c>
      <c r="E2412" s="66" t="s">
        <v>9368</v>
      </c>
      <c r="F2412" s="66" t="s">
        <v>9369</v>
      </c>
      <c r="G2412" s="66">
        <v>633.0</v>
      </c>
      <c r="H2412" s="66">
        <v>2.0170723E7</v>
      </c>
      <c r="I2412" s="66">
        <v>0.0</v>
      </c>
      <c r="J2412" s="66">
        <v>12.0</v>
      </c>
      <c r="K2412" s="67"/>
      <c r="L2412" s="67"/>
      <c r="M2412" s="68" t="s">
        <v>9370</v>
      </c>
      <c r="N2412" s="66">
        <v>235959.0</v>
      </c>
      <c r="O2412" s="66">
        <v>2.0170723E7</v>
      </c>
      <c r="P2412" s="66" t="s">
        <v>9371</v>
      </c>
      <c r="Q2412" s="66">
        <v>36.0</v>
      </c>
      <c r="R2412" s="66">
        <v>2.0170723E7</v>
      </c>
      <c r="S2412" s="70">
        <v>1.0</v>
      </c>
      <c r="T2412" s="70">
        <v>0.0</v>
      </c>
      <c r="U2412" s="71" t="s">
        <v>2608</v>
      </c>
      <c r="V2412" s="71" t="s">
        <v>2609</v>
      </c>
      <c r="W2412" s="71" t="s">
        <v>49</v>
      </c>
      <c r="X2412" s="72"/>
      <c r="Y2412" s="65" t="s">
        <v>12</v>
      </c>
    </row>
    <row r="2413">
      <c r="A2413" s="66" t="s">
        <v>67</v>
      </c>
      <c r="B2413" s="66">
        <v>1.3476104E7</v>
      </c>
      <c r="C2413" s="66" t="s">
        <v>9372</v>
      </c>
      <c r="D2413" s="66" t="s">
        <v>2119</v>
      </c>
      <c r="E2413" s="66" t="s">
        <v>9373</v>
      </c>
      <c r="F2413" s="66" t="s">
        <v>9374</v>
      </c>
      <c r="G2413" s="66">
        <v>345.0</v>
      </c>
      <c r="H2413" s="66">
        <v>2.0180504E7</v>
      </c>
      <c r="I2413" s="66">
        <v>0.0</v>
      </c>
      <c r="J2413" s="66">
        <v>9.0</v>
      </c>
      <c r="K2413" s="67"/>
      <c r="L2413" s="67"/>
      <c r="M2413" s="66" t="s">
        <v>121</v>
      </c>
      <c r="N2413" s="66">
        <v>235959.0</v>
      </c>
      <c r="O2413" s="66">
        <v>2.0180504E7</v>
      </c>
      <c r="P2413" s="67"/>
      <c r="Q2413" s="66">
        <v>20.0</v>
      </c>
      <c r="R2413" s="66">
        <v>2.0180504E7</v>
      </c>
      <c r="S2413" s="69">
        <v>1.0</v>
      </c>
      <c r="T2413" s="69">
        <v>1.0</v>
      </c>
      <c r="U2413" s="71" t="s">
        <v>2608</v>
      </c>
      <c r="V2413" s="71" t="s">
        <v>2609</v>
      </c>
      <c r="W2413" s="71" t="s">
        <v>51</v>
      </c>
      <c r="X2413" s="72"/>
      <c r="Y2413" s="65" t="s">
        <v>22</v>
      </c>
    </row>
    <row r="2414">
      <c r="A2414" s="68" t="s">
        <v>24</v>
      </c>
      <c r="B2414" s="66">
        <v>5614321.0</v>
      </c>
      <c r="C2414" s="66" t="s">
        <v>9375</v>
      </c>
      <c r="D2414" s="66" t="s">
        <v>776</v>
      </c>
      <c r="E2414" s="66" t="s">
        <v>9376</v>
      </c>
      <c r="F2414" s="66" t="s">
        <v>9377</v>
      </c>
      <c r="G2414" s="66">
        <v>368.0</v>
      </c>
      <c r="H2414" s="66">
        <v>2.0090328E7</v>
      </c>
      <c r="I2414" s="66">
        <v>0.0</v>
      </c>
      <c r="J2414" s="66">
        <v>8.0</v>
      </c>
      <c r="K2414" s="67"/>
      <c r="L2414" s="67"/>
      <c r="M2414" s="68" t="s">
        <v>9378</v>
      </c>
      <c r="N2414" s="66">
        <v>235959.0</v>
      </c>
      <c r="O2414" s="66">
        <v>2.0090328E7</v>
      </c>
      <c r="P2414" s="66" t="s">
        <v>417</v>
      </c>
      <c r="Q2414" s="66">
        <v>17.0</v>
      </c>
      <c r="R2414" s="66">
        <v>2.0090328E7</v>
      </c>
      <c r="S2414" s="70">
        <v>1.0</v>
      </c>
      <c r="T2414" s="70">
        <v>0.0</v>
      </c>
      <c r="U2414" s="71" t="s">
        <v>2608</v>
      </c>
      <c r="V2414" s="71" t="s">
        <v>2609</v>
      </c>
      <c r="W2414" s="71" t="s">
        <v>51</v>
      </c>
      <c r="X2414" s="72"/>
      <c r="Y2414" s="66" t="s">
        <v>16</v>
      </c>
    </row>
    <row r="2415">
      <c r="A2415" s="66" t="s">
        <v>68</v>
      </c>
      <c r="B2415" s="66">
        <v>1.4928817E7</v>
      </c>
      <c r="C2415" s="66" t="s">
        <v>9379</v>
      </c>
      <c r="D2415" s="66" t="s">
        <v>244</v>
      </c>
      <c r="E2415" s="66" t="s">
        <v>9380</v>
      </c>
      <c r="F2415" s="66" t="s">
        <v>9381</v>
      </c>
      <c r="G2415" s="66">
        <v>450.0</v>
      </c>
      <c r="H2415" s="66">
        <v>2.016033E7</v>
      </c>
      <c r="I2415" s="66">
        <v>0.0</v>
      </c>
      <c r="J2415" s="66">
        <v>6.0</v>
      </c>
      <c r="K2415" s="67"/>
      <c r="L2415" s="67"/>
      <c r="M2415" s="66" t="s">
        <v>121</v>
      </c>
      <c r="N2415" s="66">
        <v>235959.0</v>
      </c>
      <c r="O2415" s="66">
        <v>2.016033E7</v>
      </c>
      <c r="P2415" s="66"/>
      <c r="Q2415" s="66">
        <v>21.0</v>
      </c>
      <c r="R2415" s="66">
        <v>2.016033E7</v>
      </c>
      <c r="S2415" s="70">
        <v>1.0</v>
      </c>
      <c r="T2415" s="70">
        <v>0.0</v>
      </c>
      <c r="U2415" s="71" t="s">
        <v>2608</v>
      </c>
      <c r="V2415" s="71" t="s">
        <v>2609</v>
      </c>
      <c r="W2415" s="71" t="s">
        <v>51</v>
      </c>
      <c r="X2415" s="72"/>
      <c r="Y2415" s="66" t="s">
        <v>16</v>
      </c>
    </row>
    <row r="2416">
      <c r="A2416" s="68" t="s">
        <v>24</v>
      </c>
      <c r="B2416" s="66">
        <v>1.4675569E7</v>
      </c>
      <c r="C2416" s="66" t="s">
        <v>9382</v>
      </c>
      <c r="D2416" s="66" t="s">
        <v>413</v>
      </c>
      <c r="E2416" s="66" t="s">
        <v>9383</v>
      </c>
      <c r="F2416" s="66" t="s">
        <v>9384</v>
      </c>
      <c r="G2416" s="66">
        <v>113.0</v>
      </c>
      <c r="H2416" s="66">
        <v>2.0110212E7</v>
      </c>
      <c r="I2416" s="66">
        <v>0.0</v>
      </c>
      <c r="J2416" s="66">
        <v>2.0</v>
      </c>
      <c r="K2416" s="67"/>
      <c r="L2416" s="67"/>
      <c r="M2416" s="68" t="s">
        <v>9385</v>
      </c>
      <c r="N2416" s="66">
        <v>235959.0</v>
      </c>
      <c r="O2416" s="66">
        <v>2.0110212E7</v>
      </c>
      <c r="P2416" s="66" t="s">
        <v>374</v>
      </c>
      <c r="Q2416" s="66">
        <v>6.0</v>
      </c>
      <c r="R2416" s="66">
        <v>2.0110212E7</v>
      </c>
      <c r="S2416" s="70">
        <v>1.0</v>
      </c>
      <c r="T2416" s="70">
        <v>0.0</v>
      </c>
      <c r="U2416" s="71" t="s">
        <v>2608</v>
      </c>
      <c r="V2416" s="71" t="s">
        <v>2609</v>
      </c>
      <c r="W2416" s="71" t="s">
        <v>51</v>
      </c>
      <c r="X2416" s="72"/>
      <c r="Y2416" s="66" t="s">
        <v>16</v>
      </c>
    </row>
    <row r="2417">
      <c r="A2417" s="68" t="s">
        <v>59</v>
      </c>
      <c r="B2417" s="66">
        <v>1.36928724E8</v>
      </c>
      <c r="C2417" s="66" t="s">
        <v>9386</v>
      </c>
      <c r="D2417" s="66" t="s">
        <v>106</v>
      </c>
      <c r="E2417" s="66" t="s">
        <v>9387</v>
      </c>
      <c r="F2417" s="66" t="s">
        <v>9388</v>
      </c>
      <c r="G2417" s="66">
        <v>1058.0</v>
      </c>
      <c r="H2417" s="66">
        <v>2.0140125E7</v>
      </c>
      <c r="I2417" s="66">
        <v>0.0</v>
      </c>
      <c r="J2417" s="66">
        <v>1.0</v>
      </c>
      <c r="K2417" s="67"/>
      <c r="L2417" s="67"/>
      <c r="M2417" s="68" t="s">
        <v>9389</v>
      </c>
      <c r="N2417" s="66">
        <v>235959.0</v>
      </c>
      <c r="O2417" s="66">
        <v>2.0140125E7</v>
      </c>
      <c r="P2417" s="67"/>
      <c r="Q2417" s="66">
        <v>60.0</v>
      </c>
      <c r="R2417" s="66">
        <v>2.0140125E7</v>
      </c>
      <c r="S2417" s="70">
        <v>1.0</v>
      </c>
      <c r="T2417" s="70">
        <v>0.0</v>
      </c>
      <c r="U2417" s="71" t="s">
        <v>2608</v>
      </c>
      <c r="V2417" s="71" t="s">
        <v>2609</v>
      </c>
      <c r="W2417" s="71" t="s">
        <v>49</v>
      </c>
      <c r="X2417" s="72"/>
      <c r="Y2417" s="65" t="s">
        <v>12</v>
      </c>
    </row>
    <row r="2418">
      <c r="A2418" s="66" t="s">
        <v>37</v>
      </c>
      <c r="B2418" s="66">
        <v>3.0728002E7</v>
      </c>
      <c r="C2418" s="66" t="s">
        <v>9390</v>
      </c>
      <c r="D2418" s="66" t="s">
        <v>112</v>
      </c>
      <c r="E2418" s="66" t="s">
        <v>9391</v>
      </c>
      <c r="F2418" s="66" t="s">
        <v>9392</v>
      </c>
      <c r="G2418" s="66">
        <v>117.0</v>
      </c>
      <c r="H2418" s="66">
        <v>2.0130724E7</v>
      </c>
      <c r="I2418" s="66">
        <v>0.0</v>
      </c>
      <c r="J2418" s="66">
        <v>2.0</v>
      </c>
      <c r="K2418" s="67"/>
      <c r="L2418" s="67"/>
      <c r="M2418" s="66" t="s">
        <v>121</v>
      </c>
      <c r="N2418" s="66">
        <v>235959.0</v>
      </c>
      <c r="O2418" s="66">
        <v>2.0130724E7</v>
      </c>
      <c r="P2418" s="67"/>
      <c r="Q2418" s="66">
        <v>6.0</v>
      </c>
      <c r="R2418" s="66">
        <v>2.0130724E7</v>
      </c>
      <c r="S2418" s="69">
        <v>1.0</v>
      </c>
      <c r="T2418" s="69">
        <v>0.0</v>
      </c>
      <c r="U2418" s="71" t="s">
        <v>2608</v>
      </c>
      <c r="V2418" s="71" t="s">
        <v>2609</v>
      </c>
      <c r="W2418" s="71" t="s">
        <v>49</v>
      </c>
      <c r="X2418" s="72"/>
      <c r="Y2418" s="65" t="s">
        <v>12</v>
      </c>
    </row>
    <row r="2419">
      <c r="A2419" s="68" t="s">
        <v>24</v>
      </c>
      <c r="B2419" s="66">
        <v>5.3388589E7</v>
      </c>
      <c r="C2419" s="66" t="s">
        <v>9393</v>
      </c>
      <c r="D2419" s="66" t="s">
        <v>112</v>
      </c>
      <c r="E2419" s="66" t="s">
        <v>9394</v>
      </c>
      <c r="F2419" s="66" t="s">
        <v>9395</v>
      </c>
      <c r="G2419" s="66">
        <v>113.0</v>
      </c>
      <c r="H2419" s="66">
        <v>2.0180308E7</v>
      </c>
      <c r="I2419" s="66">
        <v>0.0</v>
      </c>
      <c r="J2419" s="66">
        <v>6.0</v>
      </c>
      <c r="K2419" s="67"/>
      <c r="L2419" s="67"/>
      <c r="M2419" s="68" t="s">
        <v>9396</v>
      </c>
      <c r="N2419" s="66">
        <v>235959.0</v>
      </c>
      <c r="O2419" s="66">
        <v>2.0180308E7</v>
      </c>
      <c r="P2419" s="66" t="s">
        <v>328</v>
      </c>
      <c r="Q2419" s="66">
        <v>8.0</v>
      </c>
      <c r="R2419" s="66">
        <v>2.0180308E7</v>
      </c>
      <c r="S2419" s="70">
        <v>1.0</v>
      </c>
      <c r="T2419" s="70">
        <v>0.0</v>
      </c>
      <c r="U2419" s="71" t="s">
        <v>2608</v>
      </c>
      <c r="V2419" s="71" t="s">
        <v>2609</v>
      </c>
      <c r="W2419" s="71" t="s">
        <v>49</v>
      </c>
      <c r="X2419" s="72"/>
      <c r="Y2419" s="65" t="s">
        <v>12</v>
      </c>
    </row>
    <row r="2420">
      <c r="A2420" s="66" t="s">
        <v>79</v>
      </c>
      <c r="B2420" s="66">
        <v>1.2038202E8</v>
      </c>
      <c r="C2420" s="66" t="s">
        <v>9397</v>
      </c>
      <c r="D2420" s="66" t="s">
        <v>215</v>
      </c>
      <c r="E2420" s="66" t="s">
        <v>9398</v>
      </c>
      <c r="F2420" s="66" t="s">
        <v>9399</v>
      </c>
      <c r="G2420" s="66">
        <v>536.0</v>
      </c>
      <c r="H2420" s="66">
        <v>2.0170928E7</v>
      </c>
      <c r="I2420" s="66">
        <v>0.0</v>
      </c>
      <c r="J2420" s="66">
        <v>9.0</v>
      </c>
      <c r="K2420" s="67"/>
      <c r="L2420" s="67"/>
      <c r="M2420" s="68" t="s">
        <v>9400</v>
      </c>
      <c r="N2420" s="66">
        <v>235959.0</v>
      </c>
      <c r="O2420" s="66">
        <v>2.0170928E7</v>
      </c>
      <c r="P2420" s="66" t="s">
        <v>9401</v>
      </c>
      <c r="Q2420" s="66">
        <v>28.0</v>
      </c>
      <c r="R2420" s="66">
        <v>2.0170928E7</v>
      </c>
      <c r="S2420" s="70">
        <v>1.0</v>
      </c>
      <c r="T2420" s="70">
        <v>0.0</v>
      </c>
      <c r="U2420" s="71" t="s">
        <v>2608</v>
      </c>
      <c r="V2420" s="71" t="s">
        <v>2609</v>
      </c>
      <c r="W2420" s="71" t="s">
        <v>49</v>
      </c>
      <c r="X2420" s="72"/>
      <c r="Y2420" s="65" t="s">
        <v>12</v>
      </c>
    </row>
    <row r="2421">
      <c r="A2421" s="68" t="s">
        <v>59</v>
      </c>
      <c r="B2421" s="66">
        <v>2.15621296E8</v>
      </c>
      <c r="C2421" s="66" t="s">
        <v>9402</v>
      </c>
      <c r="D2421" s="66" t="s">
        <v>629</v>
      </c>
      <c r="E2421" s="66" t="s">
        <v>9403</v>
      </c>
      <c r="F2421" s="66" t="s">
        <v>9404</v>
      </c>
      <c r="G2421" s="66">
        <v>586.0</v>
      </c>
      <c r="H2421" s="66">
        <v>2.0191108E7</v>
      </c>
      <c r="I2421" s="66">
        <v>0.0</v>
      </c>
      <c r="J2421" s="66">
        <v>8.0</v>
      </c>
      <c r="K2421" s="67"/>
      <c r="L2421" s="67"/>
      <c r="M2421" s="68" t="s">
        <v>9405</v>
      </c>
      <c r="N2421" s="66">
        <v>235959.0</v>
      </c>
      <c r="O2421" s="66">
        <v>2.0191108E7</v>
      </c>
      <c r="P2421" s="66"/>
      <c r="Q2421" s="66">
        <v>21.0</v>
      </c>
      <c r="R2421" s="66">
        <v>2.0191108E7</v>
      </c>
      <c r="S2421" s="70">
        <v>1.0</v>
      </c>
      <c r="T2421" s="70">
        <v>0.0</v>
      </c>
      <c r="U2421" s="71" t="s">
        <v>2608</v>
      </c>
      <c r="V2421" s="71" t="s">
        <v>2609</v>
      </c>
      <c r="W2421" s="71" t="s">
        <v>51</v>
      </c>
      <c r="X2421" s="72"/>
      <c r="Y2421" s="66" t="s">
        <v>16</v>
      </c>
    </row>
    <row r="2422">
      <c r="A2422" s="73" t="s">
        <v>60</v>
      </c>
      <c r="B2422" s="66">
        <v>4.50822494E8</v>
      </c>
      <c r="C2422" s="65" t="s">
        <v>9406</v>
      </c>
      <c r="D2422" s="65" t="s">
        <v>123</v>
      </c>
      <c r="E2422" s="65" t="s">
        <v>9407</v>
      </c>
      <c r="F2422" s="66" t="s">
        <v>9408</v>
      </c>
      <c r="G2422" s="66">
        <v>181.0</v>
      </c>
      <c r="H2422" s="66">
        <v>2.0190909E7</v>
      </c>
      <c r="I2422" s="66">
        <v>0.0</v>
      </c>
      <c r="J2422" s="66">
        <v>2.0</v>
      </c>
      <c r="K2422" s="67"/>
      <c r="L2422" s="67"/>
      <c r="M2422" s="66" t="s">
        <v>121</v>
      </c>
      <c r="N2422" s="66">
        <v>235959.0</v>
      </c>
      <c r="O2422" s="66">
        <v>2.0190909E7</v>
      </c>
      <c r="P2422" s="66"/>
      <c r="Q2422" s="66">
        <v>12.0</v>
      </c>
      <c r="R2422" s="66">
        <v>2.0190909E7</v>
      </c>
      <c r="S2422" s="70">
        <v>1.0</v>
      </c>
      <c r="T2422" s="70">
        <v>0.0</v>
      </c>
      <c r="U2422" s="71" t="s">
        <v>2608</v>
      </c>
      <c r="V2422" s="71" t="s">
        <v>2609</v>
      </c>
      <c r="W2422" s="71" t="s">
        <v>49</v>
      </c>
      <c r="X2422" s="72"/>
      <c r="Y2422" s="65" t="s">
        <v>12</v>
      </c>
    </row>
    <row r="2423">
      <c r="A2423" s="65" t="s">
        <v>60</v>
      </c>
      <c r="B2423" s="66">
        <v>4.50775586E8</v>
      </c>
      <c r="C2423" s="65" t="s">
        <v>9409</v>
      </c>
      <c r="D2423" s="65" t="s">
        <v>123</v>
      </c>
      <c r="E2423" s="65" t="s">
        <v>9410</v>
      </c>
      <c r="F2423" s="66" t="s">
        <v>9411</v>
      </c>
      <c r="G2423" s="66">
        <v>606.0</v>
      </c>
      <c r="H2423" s="66">
        <v>2.0190912E7</v>
      </c>
      <c r="I2423" s="66">
        <v>0.0</v>
      </c>
      <c r="J2423" s="66">
        <v>4.0</v>
      </c>
      <c r="K2423" s="67"/>
      <c r="L2423" s="67"/>
      <c r="M2423" s="66" t="s">
        <v>121</v>
      </c>
      <c r="N2423" s="66">
        <v>235959.0</v>
      </c>
      <c r="O2423" s="66">
        <v>2.0190912E7</v>
      </c>
      <c r="P2423" s="67"/>
      <c r="Q2423" s="66">
        <v>24.0</v>
      </c>
      <c r="R2423" s="66">
        <v>2.0190912E7</v>
      </c>
      <c r="S2423" s="70">
        <v>1.0</v>
      </c>
      <c r="T2423" s="70">
        <v>0.0</v>
      </c>
      <c r="U2423" s="71" t="s">
        <v>2608</v>
      </c>
      <c r="V2423" s="71" t="s">
        <v>2609</v>
      </c>
      <c r="W2423" s="71" t="s">
        <v>49</v>
      </c>
      <c r="X2423" s="72"/>
      <c r="Y2423" s="65" t="s">
        <v>12</v>
      </c>
    </row>
    <row r="2424">
      <c r="A2424" s="65" t="s">
        <v>60</v>
      </c>
      <c r="B2424" s="66">
        <v>4.03825135E8</v>
      </c>
      <c r="C2424" s="65" t="s">
        <v>9412</v>
      </c>
      <c r="D2424" s="65" t="s">
        <v>579</v>
      </c>
      <c r="E2424" s="65" t="s">
        <v>9413</v>
      </c>
      <c r="F2424" s="66" t="s">
        <v>9414</v>
      </c>
      <c r="G2424" s="66">
        <v>778.0</v>
      </c>
      <c r="H2424" s="66">
        <v>2.0161124E7</v>
      </c>
      <c r="I2424" s="66">
        <v>0.0</v>
      </c>
      <c r="J2424" s="66">
        <v>1.0</v>
      </c>
      <c r="K2424" s="67"/>
      <c r="L2424" s="67"/>
      <c r="M2424" s="68" t="s">
        <v>9415</v>
      </c>
      <c r="N2424" s="66">
        <v>235959.0</v>
      </c>
      <c r="O2424" s="66">
        <v>2.0161124E7</v>
      </c>
      <c r="P2424" s="66"/>
      <c r="Q2424" s="66">
        <v>40.0</v>
      </c>
      <c r="R2424" s="66">
        <v>2.0161124E7</v>
      </c>
      <c r="S2424" s="69">
        <v>1.0</v>
      </c>
      <c r="T2424" s="69">
        <v>1.0</v>
      </c>
      <c r="U2424" s="71" t="s">
        <v>2608</v>
      </c>
      <c r="V2424" s="71" t="s">
        <v>2609</v>
      </c>
      <c r="W2424" s="71" t="s">
        <v>51</v>
      </c>
      <c r="X2424" s="72"/>
      <c r="Y2424" s="65" t="s">
        <v>22</v>
      </c>
    </row>
    <row r="2425">
      <c r="A2425" s="66" t="s">
        <v>60</v>
      </c>
      <c r="B2425" s="66">
        <v>3.59274935E8</v>
      </c>
      <c r="C2425" s="66" t="s">
        <v>9416</v>
      </c>
      <c r="D2425" s="66" t="s">
        <v>164</v>
      </c>
      <c r="E2425" s="66" t="s">
        <v>9417</v>
      </c>
      <c r="F2425" s="66" t="s">
        <v>9418</v>
      </c>
      <c r="G2425" s="66">
        <v>268.0</v>
      </c>
      <c r="H2425" s="66">
        <v>2.0140514E7</v>
      </c>
      <c r="I2425" s="66">
        <v>0.0</v>
      </c>
      <c r="J2425" s="66">
        <v>1.0</v>
      </c>
      <c r="K2425" s="67"/>
      <c r="L2425" s="67"/>
      <c r="M2425" s="68" t="s">
        <v>9419</v>
      </c>
      <c r="N2425" s="66">
        <v>235959.0</v>
      </c>
      <c r="O2425" s="66">
        <v>2.0140514E7</v>
      </c>
      <c r="P2425" s="66"/>
      <c r="Q2425" s="66">
        <v>12.0</v>
      </c>
      <c r="R2425" s="66">
        <v>2.0140514E7</v>
      </c>
      <c r="S2425" s="69">
        <v>1.0</v>
      </c>
      <c r="T2425" s="69">
        <v>1.0</v>
      </c>
      <c r="U2425" s="71" t="s">
        <v>2608</v>
      </c>
      <c r="V2425" s="71" t="s">
        <v>2609</v>
      </c>
      <c r="W2425" s="71" t="s">
        <v>49</v>
      </c>
      <c r="X2425" s="72"/>
      <c r="Y2425" s="66" t="s">
        <v>18</v>
      </c>
    </row>
    <row r="2426">
      <c r="A2426" s="73" t="s">
        <v>60</v>
      </c>
      <c r="B2426" s="66">
        <v>7800252.0</v>
      </c>
      <c r="C2426" s="65" t="s">
        <v>9420</v>
      </c>
      <c r="D2426" s="65" t="s">
        <v>344</v>
      </c>
      <c r="E2426" s="65" t="s">
        <v>9421</v>
      </c>
      <c r="F2426" s="66" t="s">
        <v>9422</v>
      </c>
      <c r="G2426" s="66">
        <v>1450.0</v>
      </c>
      <c r="H2426" s="66">
        <v>2.0000227E7</v>
      </c>
      <c r="I2426" s="66">
        <v>0.0</v>
      </c>
      <c r="J2426" s="66">
        <v>2.0</v>
      </c>
      <c r="K2426" s="67"/>
      <c r="L2426" s="67"/>
      <c r="M2426" s="68" t="s">
        <v>9423</v>
      </c>
      <c r="N2426" s="66">
        <v>235959.0</v>
      </c>
      <c r="O2426" s="66">
        <v>2.0000227E7</v>
      </c>
      <c r="P2426" s="67"/>
      <c r="Q2426" s="66">
        <v>60.0</v>
      </c>
      <c r="R2426" s="66">
        <v>2.0000227E7</v>
      </c>
      <c r="S2426" s="70">
        <v>1.0</v>
      </c>
      <c r="T2426" s="70">
        <v>0.0</v>
      </c>
      <c r="U2426" s="71" t="s">
        <v>2608</v>
      </c>
      <c r="V2426" s="71" t="s">
        <v>2609</v>
      </c>
      <c r="W2426" s="71" t="s">
        <v>49</v>
      </c>
      <c r="X2426" s="72"/>
      <c r="Y2426" s="65" t="s">
        <v>12</v>
      </c>
    </row>
    <row r="2427">
      <c r="A2427" s="73" t="s">
        <v>79</v>
      </c>
      <c r="B2427" s="66">
        <v>4.1909419E7</v>
      </c>
      <c r="C2427" s="65" t="s">
        <v>9424</v>
      </c>
      <c r="D2427" s="65" t="s">
        <v>123</v>
      </c>
      <c r="E2427" s="65" t="s">
        <v>992</v>
      </c>
      <c r="F2427" s="66" t="s">
        <v>9425</v>
      </c>
      <c r="G2427" s="66">
        <v>239.0</v>
      </c>
      <c r="H2427" s="66">
        <v>2.0100907E7</v>
      </c>
      <c r="I2427" s="66">
        <v>0.0</v>
      </c>
      <c r="J2427" s="66">
        <v>4.0</v>
      </c>
      <c r="K2427" s="67"/>
      <c r="L2427" s="67"/>
      <c r="M2427" s="68" t="s">
        <v>9426</v>
      </c>
      <c r="N2427" s="66">
        <v>235959.0</v>
      </c>
      <c r="O2427" s="66">
        <v>2.0100907E7</v>
      </c>
      <c r="P2427" s="66" t="s">
        <v>8153</v>
      </c>
      <c r="Q2427" s="66">
        <v>11.0</v>
      </c>
      <c r="R2427" s="66">
        <v>2.0100907E7</v>
      </c>
      <c r="S2427" s="70">
        <v>1.0</v>
      </c>
      <c r="T2427" s="70">
        <v>0.0</v>
      </c>
      <c r="U2427" s="71" t="s">
        <v>2608</v>
      </c>
      <c r="V2427" s="71" t="s">
        <v>2609</v>
      </c>
      <c r="W2427" s="71" t="s">
        <v>49</v>
      </c>
      <c r="X2427" s="72"/>
      <c r="Y2427" s="65" t="s">
        <v>12</v>
      </c>
    </row>
    <row r="2428">
      <c r="A2428" s="66" t="s">
        <v>79</v>
      </c>
      <c r="B2428" s="66">
        <v>1.51023937E8</v>
      </c>
      <c r="C2428" s="66" t="s">
        <v>9427</v>
      </c>
      <c r="D2428" s="66" t="s">
        <v>123</v>
      </c>
      <c r="E2428" s="66" t="s">
        <v>9428</v>
      </c>
      <c r="F2428" s="66" t="s">
        <v>9429</v>
      </c>
      <c r="G2428" s="66">
        <v>625.0</v>
      </c>
      <c r="H2428" s="66">
        <v>2.0191202E7</v>
      </c>
      <c r="I2428" s="66">
        <v>0.0</v>
      </c>
      <c r="J2428" s="66">
        <v>14.0</v>
      </c>
      <c r="K2428" s="67"/>
      <c r="L2428" s="67"/>
      <c r="M2428" s="68" t="s">
        <v>9430</v>
      </c>
      <c r="N2428" s="66">
        <v>235959.0</v>
      </c>
      <c r="O2428" s="66">
        <v>2.0191202E7</v>
      </c>
      <c r="P2428" s="66" t="s">
        <v>9431</v>
      </c>
      <c r="Q2428" s="66">
        <v>44.0</v>
      </c>
      <c r="R2428" s="66">
        <v>2.0191202E7</v>
      </c>
      <c r="S2428" s="70">
        <v>1.0</v>
      </c>
      <c r="T2428" s="70">
        <v>0.0</v>
      </c>
      <c r="U2428" s="71" t="s">
        <v>2608</v>
      </c>
      <c r="V2428" s="71" t="s">
        <v>2609</v>
      </c>
      <c r="W2428" s="71" t="s">
        <v>49</v>
      </c>
      <c r="X2428" s="72"/>
      <c r="Y2428" s="65" t="s">
        <v>12</v>
      </c>
    </row>
    <row r="2429">
      <c r="A2429" s="66" t="s">
        <v>60</v>
      </c>
      <c r="B2429" s="66">
        <v>3.77690389E8</v>
      </c>
      <c r="C2429" s="66" t="s">
        <v>9432</v>
      </c>
      <c r="D2429" s="66" t="s">
        <v>123</v>
      </c>
      <c r="E2429" s="66" t="s">
        <v>9433</v>
      </c>
      <c r="F2429" s="66" t="s">
        <v>9434</v>
      </c>
      <c r="G2429" s="66">
        <v>654.0</v>
      </c>
      <c r="H2429" s="66">
        <v>2.015061E7</v>
      </c>
      <c r="I2429" s="66">
        <v>0.0</v>
      </c>
      <c r="J2429" s="66">
        <v>1.0</v>
      </c>
      <c r="K2429" s="67"/>
      <c r="L2429" s="67"/>
      <c r="M2429" s="68" t="s">
        <v>9435</v>
      </c>
      <c r="N2429" s="66">
        <v>235959.0</v>
      </c>
      <c r="O2429" s="66">
        <v>2.015061E7</v>
      </c>
      <c r="P2429" s="66"/>
      <c r="Q2429" s="66">
        <v>39.0</v>
      </c>
      <c r="R2429" s="66">
        <v>2.015061E7</v>
      </c>
      <c r="S2429" s="70">
        <v>1.0</v>
      </c>
      <c r="T2429" s="70">
        <v>0.0</v>
      </c>
      <c r="U2429" s="71" t="s">
        <v>2608</v>
      </c>
      <c r="V2429" s="71" t="s">
        <v>2609</v>
      </c>
      <c r="W2429" s="71" t="s">
        <v>49</v>
      </c>
      <c r="X2429" s="72"/>
      <c r="Y2429" s="65" t="s">
        <v>12</v>
      </c>
    </row>
    <row r="2430">
      <c r="A2430" s="65" t="s">
        <v>60</v>
      </c>
      <c r="B2430" s="66">
        <v>3.77266167E8</v>
      </c>
      <c r="C2430" s="65" t="s">
        <v>9436</v>
      </c>
      <c r="D2430" s="65" t="s">
        <v>106</v>
      </c>
      <c r="E2430" s="65" t="s">
        <v>9437</v>
      </c>
      <c r="F2430" s="66" t="s">
        <v>9438</v>
      </c>
      <c r="G2430" s="66">
        <v>691.0</v>
      </c>
      <c r="H2430" s="66">
        <v>2.015053E7</v>
      </c>
      <c r="I2430" s="66">
        <v>0.0</v>
      </c>
      <c r="J2430" s="66">
        <v>1.0</v>
      </c>
      <c r="K2430" s="67"/>
      <c r="L2430" s="67"/>
      <c r="M2430" s="68" t="s">
        <v>9439</v>
      </c>
      <c r="N2430" s="66">
        <v>235959.0</v>
      </c>
      <c r="O2430" s="66">
        <v>2.015053E7</v>
      </c>
      <c r="P2430" s="67"/>
      <c r="Q2430" s="66">
        <v>33.0</v>
      </c>
      <c r="R2430" s="66">
        <v>2.015053E7</v>
      </c>
      <c r="S2430" s="70">
        <v>1.0</v>
      </c>
      <c r="T2430" s="70">
        <v>0.0</v>
      </c>
      <c r="U2430" s="71" t="s">
        <v>2608</v>
      </c>
      <c r="V2430" s="71" t="s">
        <v>2609</v>
      </c>
      <c r="W2430" s="71" t="s">
        <v>49</v>
      </c>
      <c r="X2430" s="72"/>
      <c r="Y2430" s="65" t="s">
        <v>12</v>
      </c>
    </row>
    <row r="2431">
      <c r="A2431" s="65" t="s">
        <v>63</v>
      </c>
      <c r="B2431" s="66">
        <v>3.8664989E7</v>
      </c>
      <c r="C2431" s="65" t="s">
        <v>9440</v>
      </c>
      <c r="D2431" s="65" t="s">
        <v>106</v>
      </c>
      <c r="E2431" s="65" t="s">
        <v>9441</v>
      </c>
      <c r="F2431" s="66" t="s">
        <v>9442</v>
      </c>
      <c r="G2431" s="66">
        <v>179.0</v>
      </c>
      <c r="H2431" s="66">
        <v>2.0170125E7</v>
      </c>
      <c r="I2431" s="66">
        <v>0.0</v>
      </c>
      <c r="J2431" s="66">
        <v>5.0</v>
      </c>
      <c r="K2431" s="67"/>
      <c r="L2431" s="67"/>
      <c r="M2431" s="68" t="s">
        <v>9443</v>
      </c>
      <c r="N2431" s="66">
        <v>235959.0</v>
      </c>
      <c r="O2431" s="66">
        <v>2.0170125E7</v>
      </c>
      <c r="P2431" s="66" t="s">
        <v>6012</v>
      </c>
      <c r="Q2431" s="66">
        <v>10.0</v>
      </c>
      <c r="R2431" s="66">
        <v>2.0170125E7</v>
      </c>
      <c r="S2431" s="70">
        <v>1.0</v>
      </c>
      <c r="T2431" s="70">
        <v>0.0</v>
      </c>
      <c r="U2431" s="71" t="s">
        <v>2608</v>
      </c>
      <c r="V2431" s="71" t="s">
        <v>2609</v>
      </c>
      <c r="W2431" s="71" t="s">
        <v>49</v>
      </c>
      <c r="X2431" s="72"/>
      <c r="Y2431" s="65" t="s">
        <v>12</v>
      </c>
    </row>
    <row r="2432">
      <c r="A2432" s="65" t="s">
        <v>79</v>
      </c>
      <c r="B2432" s="66">
        <v>7.5222115E7</v>
      </c>
      <c r="C2432" s="65" t="s">
        <v>9444</v>
      </c>
      <c r="D2432" s="65" t="s">
        <v>312</v>
      </c>
      <c r="E2432" s="65" t="s">
        <v>9445</v>
      </c>
      <c r="F2432" s="66" t="s">
        <v>9446</v>
      </c>
      <c r="G2432" s="66">
        <v>352.0</v>
      </c>
      <c r="H2432" s="66">
        <v>2.0140111E7</v>
      </c>
      <c r="I2432" s="66">
        <v>0.0</v>
      </c>
      <c r="J2432" s="66">
        <v>7.0</v>
      </c>
      <c r="K2432" s="67"/>
      <c r="L2432" s="67"/>
      <c r="M2432" s="68" t="s">
        <v>9447</v>
      </c>
      <c r="N2432" s="66">
        <v>235959.0</v>
      </c>
      <c r="O2432" s="66">
        <v>2.0140111E7</v>
      </c>
      <c r="P2432" s="66" t="s">
        <v>2951</v>
      </c>
      <c r="Q2432" s="66">
        <v>21.0</v>
      </c>
      <c r="R2432" s="66">
        <v>2.0140111E7</v>
      </c>
      <c r="S2432" s="70">
        <v>1.0</v>
      </c>
      <c r="T2432" s="70">
        <v>0.0</v>
      </c>
      <c r="U2432" s="71" t="s">
        <v>2608</v>
      </c>
      <c r="V2432" s="71" t="s">
        <v>2609</v>
      </c>
      <c r="W2432" s="71" t="s">
        <v>51</v>
      </c>
      <c r="X2432" s="72"/>
      <c r="Y2432" s="66" t="s">
        <v>16</v>
      </c>
    </row>
    <row r="2433">
      <c r="A2433" s="66" t="s">
        <v>60</v>
      </c>
      <c r="B2433" s="66">
        <v>1.37147251E8</v>
      </c>
      <c r="C2433" s="66" t="s">
        <v>9448</v>
      </c>
      <c r="D2433" s="66" t="s">
        <v>112</v>
      </c>
      <c r="E2433" s="66" t="s">
        <v>9449</v>
      </c>
      <c r="F2433" s="66" t="s">
        <v>9450</v>
      </c>
      <c r="G2433" s="66">
        <v>538.0</v>
      </c>
      <c r="H2433" s="66">
        <v>2.0040615E7</v>
      </c>
      <c r="I2433" s="66">
        <v>0.0</v>
      </c>
      <c r="J2433" s="66">
        <v>2.0</v>
      </c>
      <c r="K2433" s="67"/>
      <c r="L2433" s="67"/>
      <c r="M2433" s="68" t="s">
        <v>9451</v>
      </c>
      <c r="N2433" s="66">
        <v>235959.0</v>
      </c>
      <c r="O2433" s="66">
        <v>2.0040615E7</v>
      </c>
      <c r="P2433" s="67"/>
      <c r="Q2433" s="66">
        <v>26.0</v>
      </c>
      <c r="R2433" s="66">
        <v>2.0040615E7</v>
      </c>
      <c r="S2433" s="70">
        <v>1.0</v>
      </c>
      <c r="T2433" s="70">
        <v>0.0</v>
      </c>
      <c r="U2433" s="71" t="s">
        <v>2608</v>
      </c>
      <c r="V2433" s="71" t="s">
        <v>2609</v>
      </c>
      <c r="W2433" s="71" t="s">
        <v>49</v>
      </c>
      <c r="X2433" s="72"/>
      <c r="Y2433" s="65" t="s">
        <v>12</v>
      </c>
    </row>
    <row r="2434">
      <c r="A2434" s="66" t="s">
        <v>79</v>
      </c>
      <c r="B2434" s="66">
        <v>4.7214151E7</v>
      </c>
      <c r="C2434" s="66" t="s">
        <v>9452</v>
      </c>
      <c r="D2434" s="66" t="s">
        <v>106</v>
      </c>
      <c r="E2434" s="66" t="s">
        <v>9453</v>
      </c>
      <c r="F2434" s="66" t="s">
        <v>9454</v>
      </c>
      <c r="G2434" s="66">
        <v>388.0</v>
      </c>
      <c r="H2434" s="66">
        <v>2.0110411E7</v>
      </c>
      <c r="I2434" s="66">
        <v>0.0</v>
      </c>
      <c r="J2434" s="66">
        <v>5.0</v>
      </c>
      <c r="K2434" s="67"/>
      <c r="L2434" s="67"/>
      <c r="M2434" s="68" t="s">
        <v>9455</v>
      </c>
      <c r="N2434" s="66">
        <v>235959.0</v>
      </c>
      <c r="O2434" s="66">
        <v>2.0110411E7</v>
      </c>
      <c r="P2434" s="66" t="s">
        <v>8153</v>
      </c>
      <c r="Q2434" s="66">
        <v>16.0</v>
      </c>
      <c r="R2434" s="66">
        <v>2.0110411E7</v>
      </c>
      <c r="S2434" s="70">
        <v>1.0</v>
      </c>
      <c r="T2434" s="70">
        <v>0.0</v>
      </c>
      <c r="U2434" s="71" t="s">
        <v>2608</v>
      </c>
      <c r="V2434" s="71" t="s">
        <v>2609</v>
      </c>
      <c r="W2434" s="71" t="s">
        <v>49</v>
      </c>
      <c r="X2434" s="72"/>
      <c r="Y2434" s="65" t="s">
        <v>12</v>
      </c>
    </row>
    <row r="2435">
      <c r="A2435" s="66" t="s">
        <v>67</v>
      </c>
      <c r="B2435" s="66">
        <v>7065209.0</v>
      </c>
      <c r="C2435" s="66" t="s">
        <v>9456</v>
      </c>
      <c r="D2435" s="66" t="s">
        <v>106</v>
      </c>
      <c r="E2435" s="66" t="s">
        <v>9457</v>
      </c>
      <c r="F2435" s="66" t="s">
        <v>9458</v>
      </c>
      <c r="G2435" s="66">
        <v>385.0</v>
      </c>
      <c r="H2435" s="66">
        <v>2.0110411E7</v>
      </c>
      <c r="I2435" s="66">
        <v>0.0</v>
      </c>
      <c r="J2435" s="66">
        <v>6.0</v>
      </c>
      <c r="K2435" s="67"/>
      <c r="L2435" s="67"/>
      <c r="M2435" s="66" t="s">
        <v>121</v>
      </c>
      <c r="N2435" s="66">
        <v>235959.0</v>
      </c>
      <c r="O2435" s="66">
        <v>2.0110411E7</v>
      </c>
      <c r="P2435" s="67"/>
      <c r="Q2435" s="66">
        <v>14.0</v>
      </c>
      <c r="R2435" s="66">
        <v>2.0110411E7</v>
      </c>
      <c r="S2435" s="70">
        <v>1.0</v>
      </c>
      <c r="T2435" s="70">
        <v>0.0</v>
      </c>
      <c r="U2435" s="71" t="s">
        <v>2608</v>
      </c>
      <c r="V2435" s="71" t="s">
        <v>2609</v>
      </c>
      <c r="W2435" s="71" t="s">
        <v>49</v>
      </c>
      <c r="X2435" s="72"/>
      <c r="Y2435" s="65" t="s">
        <v>12</v>
      </c>
    </row>
    <row r="2436">
      <c r="A2436" s="66" t="s">
        <v>60</v>
      </c>
      <c r="B2436" s="66">
        <v>1.83480938E8</v>
      </c>
      <c r="C2436" s="66" t="s">
        <v>9459</v>
      </c>
      <c r="D2436" s="66" t="s">
        <v>149</v>
      </c>
      <c r="E2436" s="66" t="s">
        <v>9460</v>
      </c>
      <c r="F2436" s="66" t="s">
        <v>9461</v>
      </c>
      <c r="G2436" s="66">
        <v>526.0</v>
      </c>
      <c r="H2436" s="66">
        <v>2.0060323E7</v>
      </c>
      <c r="I2436" s="66">
        <v>0.0</v>
      </c>
      <c r="J2436" s="66">
        <v>1.0</v>
      </c>
      <c r="K2436" s="67"/>
      <c r="L2436" s="67"/>
      <c r="M2436" s="68" t="s">
        <v>9462</v>
      </c>
      <c r="N2436" s="66">
        <v>235959.0</v>
      </c>
      <c r="O2436" s="66">
        <v>2.0060323E7</v>
      </c>
      <c r="P2436" s="67"/>
      <c r="Q2436" s="66">
        <v>16.0</v>
      </c>
      <c r="R2436" s="66">
        <v>2.0060323E7</v>
      </c>
      <c r="S2436" s="69">
        <v>1.0</v>
      </c>
      <c r="T2436" s="69">
        <v>1.0</v>
      </c>
      <c r="U2436" s="71" t="s">
        <v>2608</v>
      </c>
      <c r="V2436" s="71" t="s">
        <v>2609</v>
      </c>
      <c r="W2436" s="71" t="s">
        <v>50</v>
      </c>
      <c r="X2436" s="72"/>
      <c r="Y2436" s="66" t="s">
        <v>20</v>
      </c>
    </row>
    <row r="2437">
      <c r="A2437" s="68" t="s">
        <v>24</v>
      </c>
      <c r="B2437" s="66">
        <v>5.178655E7</v>
      </c>
      <c r="C2437" s="66" t="s">
        <v>9463</v>
      </c>
      <c r="D2437" s="66" t="s">
        <v>258</v>
      </c>
      <c r="E2437" s="66" t="s">
        <v>9464</v>
      </c>
      <c r="F2437" s="66" t="s">
        <v>9465</v>
      </c>
      <c r="G2437" s="66">
        <v>414.0</v>
      </c>
      <c r="H2437" s="66">
        <v>2.0171112E7</v>
      </c>
      <c r="I2437" s="66">
        <v>0.0</v>
      </c>
      <c r="J2437" s="66">
        <v>13.0</v>
      </c>
      <c r="K2437" s="67"/>
      <c r="L2437" s="67"/>
      <c r="M2437" s="68" t="s">
        <v>9466</v>
      </c>
      <c r="N2437" s="66">
        <v>235959.0</v>
      </c>
      <c r="O2437" s="66">
        <v>2.0171112E7</v>
      </c>
      <c r="P2437" s="66" t="s">
        <v>9467</v>
      </c>
      <c r="Q2437" s="66">
        <v>26.0</v>
      </c>
      <c r="R2437" s="66">
        <v>2.0171112E7</v>
      </c>
      <c r="S2437" s="70">
        <v>1.0</v>
      </c>
      <c r="T2437" s="70">
        <v>0.0</v>
      </c>
      <c r="U2437" s="71" t="s">
        <v>2608</v>
      </c>
      <c r="V2437" s="71" t="s">
        <v>2609</v>
      </c>
      <c r="W2437" s="71" t="s">
        <v>51</v>
      </c>
      <c r="X2437" s="72"/>
      <c r="Y2437" s="66" t="s">
        <v>16</v>
      </c>
    </row>
    <row r="2438">
      <c r="A2438" s="66" t="s">
        <v>60</v>
      </c>
      <c r="B2438" s="66">
        <v>1.72411337E8</v>
      </c>
      <c r="C2438" s="66" t="s">
        <v>9468</v>
      </c>
      <c r="D2438" s="66" t="s">
        <v>9469</v>
      </c>
      <c r="E2438" s="66" t="s">
        <v>9470</v>
      </c>
      <c r="F2438" s="66" t="s">
        <v>9471</v>
      </c>
      <c r="G2438" s="66">
        <v>447.0</v>
      </c>
      <c r="H2438" s="66">
        <v>2.0051004E7</v>
      </c>
      <c r="I2438" s="66">
        <v>0.0</v>
      </c>
      <c r="J2438" s="66">
        <v>1.0</v>
      </c>
      <c r="K2438" s="67"/>
      <c r="L2438" s="67"/>
      <c r="M2438" s="68" t="s">
        <v>9472</v>
      </c>
      <c r="N2438" s="66">
        <v>235959.0</v>
      </c>
      <c r="O2438" s="66">
        <v>2.0051004E7</v>
      </c>
      <c r="P2438" s="67"/>
      <c r="Q2438" s="66">
        <v>28.0</v>
      </c>
      <c r="R2438" s="66">
        <v>2.0051004E7</v>
      </c>
      <c r="S2438" s="70">
        <v>1.0</v>
      </c>
      <c r="T2438" s="70">
        <v>0.0</v>
      </c>
      <c r="U2438" s="71" t="s">
        <v>2608</v>
      </c>
      <c r="V2438" s="71" t="s">
        <v>2609</v>
      </c>
      <c r="W2438" s="71" t="s">
        <v>51</v>
      </c>
      <c r="X2438" s="72"/>
      <c r="Y2438" s="66" t="s">
        <v>16</v>
      </c>
    </row>
    <row r="2439">
      <c r="A2439" s="68" t="s">
        <v>59</v>
      </c>
      <c r="B2439" s="66">
        <v>1.56767678E8</v>
      </c>
      <c r="C2439" s="66" t="s">
        <v>9473</v>
      </c>
      <c r="D2439" s="66" t="s">
        <v>1101</v>
      </c>
      <c r="E2439" s="66" t="s">
        <v>9474</v>
      </c>
      <c r="F2439" s="66" t="s">
        <v>9475</v>
      </c>
      <c r="G2439" s="66">
        <v>258.0</v>
      </c>
      <c r="H2439" s="66">
        <v>2.0150811E7</v>
      </c>
      <c r="I2439" s="66">
        <v>0.0</v>
      </c>
      <c r="J2439" s="66">
        <v>1.0</v>
      </c>
      <c r="K2439" s="67"/>
      <c r="L2439" s="67"/>
      <c r="M2439" s="68" t="s">
        <v>9476</v>
      </c>
      <c r="N2439" s="66">
        <v>235959.0</v>
      </c>
      <c r="O2439" s="66">
        <v>2.0150811E7</v>
      </c>
      <c r="P2439" s="67"/>
      <c r="Q2439" s="66">
        <v>15.0</v>
      </c>
      <c r="R2439" s="66">
        <v>2.0150811E7</v>
      </c>
      <c r="S2439" s="70">
        <v>1.0</v>
      </c>
      <c r="T2439" s="70">
        <v>0.0</v>
      </c>
      <c r="U2439" s="71" t="s">
        <v>2608</v>
      </c>
      <c r="V2439" s="71" t="s">
        <v>2609</v>
      </c>
      <c r="W2439" s="71" t="s">
        <v>49</v>
      </c>
      <c r="X2439" s="67"/>
      <c r="Y2439" s="65" t="s">
        <v>12</v>
      </c>
    </row>
    <row r="2440">
      <c r="A2440" s="65" t="s">
        <v>60</v>
      </c>
      <c r="B2440" s="66">
        <v>4.52794564E8</v>
      </c>
      <c r="C2440" s="65" t="s">
        <v>9477</v>
      </c>
      <c r="D2440" s="65" t="s">
        <v>112</v>
      </c>
      <c r="E2440" s="65" t="s">
        <v>9478</v>
      </c>
      <c r="F2440" s="66" t="s">
        <v>9479</v>
      </c>
      <c r="G2440" s="66">
        <v>760.0</v>
      </c>
      <c r="H2440" s="66">
        <v>2.0191017E7</v>
      </c>
      <c r="I2440" s="66">
        <v>0.0</v>
      </c>
      <c r="J2440" s="66">
        <v>28.0</v>
      </c>
      <c r="K2440" s="67"/>
      <c r="L2440" s="67"/>
      <c r="M2440" s="66" t="s">
        <v>121</v>
      </c>
      <c r="N2440" s="66">
        <v>235959.0</v>
      </c>
      <c r="O2440" s="66">
        <v>2.0191017E7</v>
      </c>
      <c r="P2440" s="66"/>
      <c r="Q2440" s="66">
        <v>56.0</v>
      </c>
      <c r="R2440" s="66">
        <v>2.0191017E7</v>
      </c>
      <c r="S2440" s="70">
        <v>1.0</v>
      </c>
      <c r="T2440" s="70">
        <v>0.0</v>
      </c>
      <c r="U2440" s="71" t="s">
        <v>2608</v>
      </c>
      <c r="V2440" s="71" t="s">
        <v>2609</v>
      </c>
      <c r="W2440" s="71" t="s">
        <v>49</v>
      </c>
      <c r="X2440" s="72"/>
      <c r="Y2440" s="65" t="s">
        <v>12</v>
      </c>
    </row>
    <row r="2441">
      <c r="A2441" s="68" t="s">
        <v>24</v>
      </c>
      <c r="B2441" s="66">
        <v>6.0726223E7</v>
      </c>
      <c r="C2441" s="66" t="s">
        <v>9480</v>
      </c>
      <c r="D2441" s="66" t="s">
        <v>579</v>
      </c>
      <c r="E2441" s="66" t="s">
        <v>9481</v>
      </c>
      <c r="F2441" s="66" t="s">
        <v>9482</v>
      </c>
      <c r="G2441" s="66">
        <v>369.0</v>
      </c>
      <c r="H2441" s="66">
        <v>2.0190116E7</v>
      </c>
      <c r="I2441" s="66">
        <v>0.0</v>
      </c>
      <c r="J2441" s="66">
        <v>12.0</v>
      </c>
      <c r="K2441" s="67"/>
      <c r="L2441" s="67"/>
      <c r="M2441" s="68" t="s">
        <v>9483</v>
      </c>
      <c r="N2441" s="66">
        <v>235959.0</v>
      </c>
      <c r="O2441" s="66">
        <v>2.0190116E7</v>
      </c>
      <c r="P2441" s="66" t="s">
        <v>417</v>
      </c>
      <c r="Q2441" s="66">
        <v>30.0</v>
      </c>
      <c r="R2441" s="66">
        <v>2.0190116E7</v>
      </c>
      <c r="S2441" s="69">
        <v>1.0</v>
      </c>
      <c r="T2441" s="69">
        <v>1.0</v>
      </c>
      <c r="U2441" s="71" t="s">
        <v>2608</v>
      </c>
      <c r="V2441" s="71" t="s">
        <v>2609</v>
      </c>
      <c r="W2441" s="71" t="s">
        <v>51</v>
      </c>
      <c r="X2441" s="72"/>
      <c r="Y2441" s="65" t="s">
        <v>22</v>
      </c>
    </row>
    <row r="2442">
      <c r="A2442" s="66" t="s">
        <v>63</v>
      </c>
      <c r="B2442" s="66">
        <v>4.5515601E7</v>
      </c>
      <c r="C2442" s="66" t="s">
        <v>9484</v>
      </c>
      <c r="D2442" s="66" t="s">
        <v>123</v>
      </c>
      <c r="E2442" s="66" t="s">
        <v>9485</v>
      </c>
      <c r="F2442" s="66" t="s">
        <v>9486</v>
      </c>
      <c r="G2442" s="66">
        <v>170.0</v>
      </c>
      <c r="H2442" s="66">
        <v>2.0180304E7</v>
      </c>
      <c r="I2442" s="66">
        <v>0.0</v>
      </c>
      <c r="J2442" s="66">
        <v>4.0</v>
      </c>
      <c r="K2442" s="67"/>
      <c r="L2442" s="67"/>
      <c r="M2442" s="68" t="s">
        <v>9487</v>
      </c>
      <c r="N2442" s="66">
        <v>235959.0</v>
      </c>
      <c r="O2442" s="66">
        <v>2.0180304E7</v>
      </c>
      <c r="P2442" s="66" t="s">
        <v>3197</v>
      </c>
      <c r="Q2442" s="66">
        <v>10.0</v>
      </c>
      <c r="R2442" s="66">
        <v>2.0180304E7</v>
      </c>
      <c r="S2442" s="70">
        <v>1.0</v>
      </c>
      <c r="T2442" s="70">
        <v>0.0</v>
      </c>
      <c r="U2442" s="71" t="s">
        <v>2608</v>
      </c>
      <c r="V2442" s="71" t="s">
        <v>2609</v>
      </c>
      <c r="W2442" s="71" t="s">
        <v>49</v>
      </c>
      <c r="X2442" s="72"/>
      <c r="Y2442" s="65" t="s">
        <v>12</v>
      </c>
    </row>
    <row r="2443">
      <c r="A2443" s="66" t="s">
        <v>60</v>
      </c>
      <c r="B2443" s="66">
        <v>2.8961129E7</v>
      </c>
      <c r="C2443" s="66" t="s">
        <v>9488</v>
      </c>
      <c r="D2443" s="66" t="s">
        <v>112</v>
      </c>
      <c r="E2443" s="66" t="s">
        <v>9489</v>
      </c>
      <c r="F2443" s="66" t="s">
        <v>9490</v>
      </c>
      <c r="G2443" s="66">
        <v>1274.0</v>
      </c>
      <c r="H2443" s="66">
        <v>2.0001005E7</v>
      </c>
      <c r="I2443" s="66">
        <v>0.0</v>
      </c>
      <c r="J2443" s="66">
        <v>2.0</v>
      </c>
      <c r="K2443" s="67"/>
      <c r="L2443" s="67"/>
      <c r="M2443" s="68" t="s">
        <v>9491</v>
      </c>
      <c r="N2443" s="66">
        <v>235959.0</v>
      </c>
      <c r="O2443" s="66">
        <v>2.0001005E7</v>
      </c>
      <c r="P2443" s="67"/>
      <c r="Q2443" s="66">
        <v>57.0</v>
      </c>
      <c r="R2443" s="66">
        <v>2.0001005E7</v>
      </c>
      <c r="S2443" s="70">
        <v>1.0</v>
      </c>
      <c r="T2443" s="70">
        <v>0.0</v>
      </c>
      <c r="U2443" s="71" t="s">
        <v>2608</v>
      </c>
      <c r="V2443" s="71" t="s">
        <v>2609</v>
      </c>
      <c r="W2443" s="71" t="s">
        <v>49</v>
      </c>
      <c r="X2443" s="72"/>
      <c r="Y2443" s="65" t="s">
        <v>12</v>
      </c>
    </row>
    <row r="2444">
      <c r="A2444" s="66" t="s">
        <v>60</v>
      </c>
      <c r="B2444" s="66">
        <v>1.64113229E8</v>
      </c>
      <c r="C2444" s="66" t="s">
        <v>9492</v>
      </c>
      <c r="D2444" s="66" t="s">
        <v>112</v>
      </c>
      <c r="E2444" s="66" t="s">
        <v>9493</v>
      </c>
      <c r="F2444" s="66" t="s">
        <v>3675</v>
      </c>
      <c r="G2444" s="66">
        <v>3640.0</v>
      </c>
      <c r="H2444" s="66">
        <v>2.0050604E7</v>
      </c>
      <c r="I2444" s="66">
        <v>0.0</v>
      </c>
      <c r="J2444" s="66">
        <v>1.0</v>
      </c>
      <c r="K2444" s="67"/>
      <c r="L2444" s="67"/>
      <c r="M2444" s="68" t="s">
        <v>3676</v>
      </c>
      <c r="N2444" s="66">
        <v>235959.0</v>
      </c>
      <c r="O2444" s="66">
        <v>2.0050604E7</v>
      </c>
      <c r="P2444" s="66"/>
      <c r="Q2444" s="66">
        <v>201.0</v>
      </c>
      <c r="R2444" s="66">
        <v>2.0050604E7</v>
      </c>
      <c r="S2444" s="70">
        <v>1.0</v>
      </c>
      <c r="T2444" s="70">
        <v>0.0</v>
      </c>
      <c r="U2444" s="71" t="s">
        <v>2608</v>
      </c>
      <c r="V2444" s="71" t="s">
        <v>2609</v>
      </c>
      <c r="W2444" s="71" t="s">
        <v>49</v>
      </c>
      <c r="X2444" s="72"/>
      <c r="Y2444" s="65" t="s">
        <v>12</v>
      </c>
    </row>
    <row r="2445">
      <c r="A2445" s="66" t="s">
        <v>60</v>
      </c>
      <c r="B2445" s="66">
        <v>7.5874491E7</v>
      </c>
      <c r="C2445" s="66" t="s">
        <v>9494</v>
      </c>
      <c r="D2445" s="66" t="s">
        <v>112</v>
      </c>
      <c r="E2445" s="66" t="s">
        <v>9495</v>
      </c>
      <c r="F2445" s="66" t="s">
        <v>9496</v>
      </c>
      <c r="G2445" s="66">
        <v>1269.0</v>
      </c>
      <c r="H2445" s="66">
        <v>2.0020407E7</v>
      </c>
      <c r="I2445" s="66">
        <v>0.0</v>
      </c>
      <c r="J2445" s="66">
        <v>1.0</v>
      </c>
      <c r="K2445" s="67"/>
      <c r="L2445" s="67"/>
      <c r="M2445" s="68" t="s">
        <v>9497</v>
      </c>
      <c r="N2445" s="66">
        <v>235959.0</v>
      </c>
      <c r="O2445" s="66">
        <v>2.0020407E7</v>
      </c>
      <c r="P2445" s="66"/>
      <c r="Q2445" s="66">
        <v>63.0</v>
      </c>
      <c r="R2445" s="66">
        <v>2.0020407E7</v>
      </c>
      <c r="S2445" s="70">
        <v>1.0</v>
      </c>
      <c r="T2445" s="70">
        <v>0.0</v>
      </c>
      <c r="U2445" s="71" t="s">
        <v>2608</v>
      </c>
      <c r="V2445" s="71" t="s">
        <v>2609</v>
      </c>
      <c r="W2445" s="71" t="s">
        <v>49</v>
      </c>
      <c r="X2445" s="72"/>
      <c r="Y2445" s="65" t="s">
        <v>12</v>
      </c>
    </row>
    <row r="2446">
      <c r="A2446" s="73" t="s">
        <v>59</v>
      </c>
      <c r="B2446" s="66">
        <v>1.53843531E8</v>
      </c>
      <c r="C2446" s="65" t="s">
        <v>9498</v>
      </c>
      <c r="D2446" s="65" t="s">
        <v>112</v>
      </c>
      <c r="E2446" s="65" t="s">
        <v>9499</v>
      </c>
      <c r="F2446" s="66" t="s">
        <v>9500</v>
      </c>
      <c r="G2446" s="66">
        <v>541.0</v>
      </c>
      <c r="H2446" s="66">
        <v>2.0150523E7</v>
      </c>
      <c r="I2446" s="66">
        <v>0.0</v>
      </c>
      <c r="J2446" s="66">
        <v>1.0</v>
      </c>
      <c r="K2446" s="67"/>
      <c r="L2446" s="67"/>
      <c r="M2446" s="68" t="s">
        <v>9501</v>
      </c>
      <c r="N2446" s="66">
        <v>235959.0</v>
      </c>
      <c r="O2446" s="66">
        <v>2.0150523E7</v>
      </c>
      <c r="P2446" s="66"/>
      <c r="Q2446" s="66">
        <v>22.0</v>
      </c>
      <c r="R2446" s="66">
        <v>2.0150523E7</v>
      </c>
      <c r="S2446" s="70">
        <v>1.0</v>
      </c>
      <c r="T2446" s="70">
        <v>0.0</v>
      </c>
      <c r="U2446" s="71" t="s">
        <v>2608</v>
      </c>
      <c r="V2446" s="71" t="s">
        <v>2609</v>
      </c>
      <c r="W2446" s="71" t="s">
        <v>49</v>
      </c>
      <c r="X2446" s="72"/>
      <c r="Y2446" s="65" t="s">
        <v>12</v>
      </c>
    </row>
    <row r="2447">
      <c r="A2447" s="66" t="s">
        <v>40</v>
      </c>
      <c r="B2447" s="66">
        <v>9662915.0</v>
      </c>
      <c r="C2447" s="66" t="s">
        <v>9502</v>
      </c>
      <c r="D2447" s="66" t="s">
        <v>123</v>
      </c>
      <c r="E2447" s="66" t="s">
        <v>9503</v>
      </c>
      <c r="F2447" s="66" t="s">
        <v>9504</v>
      </c>
      <c r="G2447" s="66">
        <v>2024.0</v>
      </c>
      <c r="H2447" s="66">
        <v>2.0190404E7</v>
      </c>
      <c r="I2447" s="66">
        <v>0.0</v>
      </c>
      <c r="J2447" s="66">
        <v>46.0</v>
      </c>
      <c r="K2447" s="67"/>
      <c r="L2447" s="67"/>
      <c r="M2447" s="68" t="s">
        <v>9505</v>
      </c>
      <c r="N2447" s="66">
        <v>235959.0</v>
      </c>
      <c r="O2447" s="66">
        <v>2.0190404E7</v>
      </c>
      <c r="P2447" s="66" t="s">
        <v>1937</v>
      </c>
      <c r="Q2447" s="66">
        <v>115.0</v>
      </c>
      <c r="R2447" s="66">
        <v>2.0190404E7</v>
      </c>
      <c r="S2447" s="70">
        <v>1.0</v>
      </c>
      <c r="T2447" s="70">
        <v>0.0</v>
      </c>
      <c r="U2447" s="71" t="s">
        <v>2608</v>
      </c>
      <c r="V2447" s="71" t="s">
        <v>2609</v>
      </c>
      <c r="W2447" s="71" t="s">
        <v>49</v>
      </c>
      <c r="X2447" s="72"/>
      <c r="Y2447" s="65" t="s">
        <v>12</v>
      </c>
    </row>
    <row r="2448">
      <c r="A2448" s="66" t="s">
        <v>79</v>
      </c>
      <c r="B2448" s="66">
        <v>1.41863286E8</v>
      </c>
      <c r="C2448" s="66" t="s">
        <v>9506</v>
      </c>
      <c r="D2448" s="66" t="s">
        <v>253</v>
      </c>
      <c r="E2448" s="66" t="s">
        <v>9503</v>
      </c>
      <c r="F2448" s="66" t="s">
        <v>9507</v>
      </c>
      <c r="G2448" s="66">
        <v>1862.0</v>
      </c>
      <c r="H2448" s="66">
        <v>2.0190404E7</v>
      </c>
      <c r="I2448" s="66">
        <v>0.0</v>
      </c>
      <c r="J2448" s="66">
        <v>38.0</v>
      </c>
      <c r="K2448" s="67"/>
      <c r="L2448" s="67"/>
      <c r="M2448" s="68" t="s">
        <v>9508</v>
      </c>
      <c r="N2448" s="66">
        <v>235959.0</v>
      </c>
      <c r="O2448" s="66">
        <v>2.0190404E7</v>
      </c>
      <c r="P2448" s="66" t="s">
        <v>1937</v>
      </c>
      <c r="Q2448" s="66">
        <v>102.0</v>
      </c>
      <c r="R2448" s="66">
        <v>2.0190404E7</v>
      </c>
      <c r="S2448" s="70">
        <v>1.0</v>
      </c>
      <c r="T2448" s="70">
        <v>0.0</v>
      </c>
      <c r="U2448" s="71" t="s">
        <v>2608</v>
      </c>
      <c r="V2448" s="71" t="s">
        <v>2609</v>
      </c>
      <c r="W2448" s="71" t="s">
        <v>49</v>
      </c>
      <c r="X2448" s="71"/>
      <c r="Y2448" s="65" t="s">
        <v>12</v>
      </c>
    </row>
    <row r="2449">
      <c r="A2449" s="68" t="s">
        <v>59</v>
      </c>
      <c r="B2449" s="66">
        <v>9.9057041E7</v>
      </c>
      <c r="C2449" s="66" t="s">
        <v>9509</v>
      </c>
      <c r="D2449" s="66" t="s">
        <v>106</v>
      </c>
      <c r="E2449" s="66" t="s">
        <v>9510</v>
      </c>
      <c r="F2449" s="66" t="s">
        <v>9511</v>
      </c>
      <c r="G2449" s="66">
        <v>235.0</v>
      </c>
      <c r="H2449" s="66">
        <v>2.0100721E7</v>
      </c>
      <c r="I2449" s="66">
        <v>0.0</v>
      </c>
      <c r="J2449" s="66">
        <v>1.0</v>
      </c>
      <c r="K2449" s="67"/>
      <c r="L2449" s="67"/>
      <c r="M2449" s="68" t="s">
        <v>9512</v>
      </c>
      <c r="N2449" s="66">
        <v>235959.0</v>
      </c>
      <c r="O2449" s="66">
        <v>2.0100721E7</v>
      </c>
      <c r="P2449" s="67"/>
      <c r="Q2449" s="66">
        <v>18.0</v>
      </c>
      <c r="R2449" s="66">
        <v>2.0100721E7</v>
      </c>
      <c r="S2449" s="70">
        <v>1.0</v>
      </c>
      <c r="T2449" s="70">
        <v>0.0</v>
      </c>
      <c r="U2449" s="71" t="s">
        <v>2608</v>
      </c>
      <c r="V2449" s="71" t="s">
        <v>2609</v>
      </c>
      <c r="W2449" s="71" t="s">
        <v>50</v>
      </c>
      <c r="X2449" s="71"/>
      <c r="Y2449" s="65" t="s">
        <v>14</v>
      </c>
    </row>
    <row r="2450">
      <c r="A2450" s="68" t="s">
        <v>24</v>
      </c>
      <c r="B2450" s="66">
        <v>2.3133793E7</v>
      </c>
      <c r="C2450" s="66" t="s">
        <v>9513</v>
      </c>
      <c r="D2450" s="66" t="s">
        <v>9514</v>
      </c>
      <c r="E2450" s="66" t="s">
        <v>9515</v>
      </c>
      <c r="F2450" s="66" t="s">
        <v>9516</v>
      </c>
      <c r="G2450" s="66">
        <v>2029.0</v>
      </c>
      <c r="H2450" s="66">
        <v>2.012101E7</v>
      </c>
      <c r="I2450" s="66">
        <v>0.0</v>
      </c>
      <c r="J2450" s="66">
        <v>19.0</v>
      </c>
      <c r="K2450" s="67"/>
      <c r="L2450" s="67"/>
      <c r="M2450" s="68" t="s">
        <v>9517</v>
      </c>
      <c r="N2450" s="66">
        <v>235959.0</v>
      </c>
      <c r="O2450" s="66">
        <v>2.012101E7</v>
      </c>
      <c r="P2450" s="66" t="s">
        <v>9518</v>
      </c>
      <c r="Q2450" s="66">
        <v>122.0</v>
      </c>
      <c r="R2450" s="66">
        <v>2.012101E7</v>
      </c>
      <c r="S2450" s="69">
        <v>1.0</v>
      </c>
      <c r="T2450" s="69">
        <v>1.0</v>
      </c>
      <c r="U2450" s="71" t="s">
        <v>2608</v>
      </c>
      <c r="V2450" s="71" t="s">
        <v>2609</v>
      </c>
      <c r="W2450" s="71" t="s">
        <v>51</v>
      </c>
      <c r="X2450" s="72"/>
      <c r="Y2450" s="65" t="s">
        <v>22</v>
      </c>
    </row>
    <row r="2451">
      <c r="A2451" s="66" t="s">
        <v>69</v>
      </c>
      <c r="B2451" s="66">
        <v>3161167.0</v>
      </c>
      <c r="C2451" s="66" t="s">
        <v>9519</v>
      </c>
      <c r="D2451" s="66" t="s">
        <v>215</v>
      </c>
      <c r="E2451" s="66" t="s">
        <v>9520</v>
      </c>
      <c r="F2451" s="66" t="s">
        <v>9521</v>
      </c>
      <c r="G2451" s="66">
        <v>817.0</v>
      </c>
      <c r="H2451" s="66">
        <v>2.0160829E7</v>
      </c>
      <c r="I2451" s="66">
        <v>0.0</v>
      </c>
      <c r="J2451" s="66">
        <v>6.0</v>
      </c>
      <c r="K2451" s="67"/>
      <c r="L2451" s="67"/>
      <c r="M2451" s="68" t="s">
        <v>9522</v>
      </c>
      <c r="N2451" s="66">
        <v>235959.0</v>
      </c>
      <c r="O2451" s="66">
        <v>2.0160829E7</v>
      </c>
      <c r="P2451" s="66" t="s">
        <v>9523</v>
      </c>
      <c r="Q2451" s="66">
        <v>40.0</v>
      </c>
      <c r="R2451" s="66">
        <v>2.0160829E7</v>
      </c>
      <c r="S2451" s="70">
        <v>1.0</v>
      </c>
      <c r="T2451" s="70">
        <v>0.0</v>
      </c>
      <c r="U2451" s="71" t="s">
        <v>2608</v>
      </c>
      <c r="V2451" s="71" t="s">
        <v>2609</v>
      </c>
      <c r="W2451" s="71" t="s">
        <v>49</v>
      </c>
      <c r="X2451" s="72"/>
      <c r="Y2451" s="65" t="s">
        <v>12</v>
      </c>
    </row>
    <row r="2452">
      <c r="A2452" s="66" t="s">
        <v>79</v>
      </c>
      <c r="B2452" s="66">
        <v>5.010465E7</v>
      </c>
      <c r="C2452" s="66" t="s">
        <v>9524</v>
      </c>
      <c r="D2452" s="66" t="s">
        <v>9514</v>
      </c>
      <c r="E2452" s="66" t="s">
        <v>9525</v>
      </c>
      <c r="F2452" s="66" t="s">
        <v>9526</v>
      </c>
      <c r="G2452" s="66">
        <v>226.0</v>
      </c>
      <c r="H2452" s="66">
        <v>2.0110825E7</v>
      </c>
      <c r="I2452" s="66">
        <v>0.0</v>
      </c>
      <c r="J2452" s="66">
        <v>4.0</v>
      </c>
      <c r="K2452" s="67"/>
      <c r="L2452" s="67"/>
      <c r="M2452" s="68" t="s">
        <v>9527</v>
      </c>
      <c r="N2452" s="66">
        <v>235959.0</v>
      </c>
      <c r="O2452" s="66">
        <v>2.0110825E7</v>
      </c>
      <c r="P2452" s="67"/>
      <c r="Q2452" s="66">
        <v>13.0</v>
      </c>
      <c r="R2452" s="66">
        <v>2.0110825E7</v>
      </c>
      <c r="S2452" s="69">
        <v>1.0</v>
      </c>
      <c r="T2452" s="69">
        <v>1.0</v>
      </c>
      <c r="U2452" s="71" t="s">
        <v>2608</v>
      </c>
      <c r="V2452" s="71" t="s">
        <v>2609</v>
      </c>
      <c r="W2452" s="71" t="s">
        <v>51</v>
      </c>
      <c r="X2452" s="72"/>
      <c r="Y2452" s="65" t="s">
        <v>22</v>
      </c>
    </row>
    <row r="2453">
      <c r="A2453" s="65" t="s">
        <v>40</v>
      </c>
      <c r="B2453" s="66">
        <v>1804358.0</v>
      </c>
      <c r="C2453" s="65" t="s">
        <v>9528</v>
      </c>
      <c r="D2453" s="65" t="s">
        <v>118</v>
      </c>
      <c r="E2453" s="65" t="s">
        <v>9529</v>
      </c>
      <c r="F2453" s="66" t="s">
        <v>9530</v>
      </c>
      <c r="G2453" s="66">
        <v>499.0</v>
      </c>
      <c r="H2453" s="66">
        <v>2.0180403E7</v>
      </c>
      <c r="I2453" s="66">
        <v>0.0</v>
      </c>
      <c r="J2453" s="66">
        <v>13.0</v>
      </c>
      <c r="K2453" s="67"/>
      <c r="L2453" s="67"/>
      <c r="M2453" s="68" t="s">
        <v>9531</v>
      </c>
      <c r="N2453" s="66">
        <v>235959.0</v>
      </c>
      <c r="O2453" s="66">
        <v>2.0180403E7</v>
      </c>
      <c r="P2453" s="66" t="s">
        <v>688</v>
      </c>
      <c r="Q2453" s="66">
        <v>28.0</v>
      </c>
      <c r="R2453" s="66">
        <v>2.0180403E7</v>
      </c>
      <c r="S2453" s="69">
        <v>1.0</v>
      </c>
      <c r="T2453" s="69">
        <v>1.0</v>
      </c>
      <c r="U2453" s="71" t="s">
        <v>2608</v>
      </c>
      <c r="V2453" s="71" t="s">
        <v>2609</v>
      </c>
      <c r="W2453" s="71" t="s">
        <v>49</v>
      </c>
      <c r="X2453" s="72"/>
      <c r="Y2453" s="66" t="s">
        <v>18</v>
      </c>
    </row>
    <row r="2454">
      <c r="A2454" s="73" t="s">
        <v>60</v>
      </c>
      <c r="B2454" s="66">
        <v>4.48900965E8</v>
      </c>
      <c r="C2454" s="65" t="s">
        <v>9532</v>
      </c>
      <c r="D2454" s="65" t="s">
        <v>776</v>
      </c>
      <c r="E2454" s="65" t="s">
        <v>9533</v>
      </c>
      <c r="F2454" s="66" t="s">
        <v>9534</v>
      </c>
      <c r="G2454" s="66">
        <v>513.0</v>
      </c>
      <c r="H2454" s="66">
        <v>2.0190712E7</v>
      </c>
      <c r="I2454" s="66">
        <v>0.0</v>
      </c>
      <c r="J2454" s="66">
        <v>16.0</v>
      </c>
      <c r="K2454" s="67"/>
      <c r="L2454" s="67"/>
      <c r="M2454" s="66" t="s">
        <v>121</v>
      </c>
      <c r="N2454" s="66">
        <v>235959.0</v>
      </c>
      <c r="O2454" s="66">
        <v>2.0190712E7</v>
      </c>
      <c r="P2454" s="67"/>
      <c r="Q2454" s="66">
        <v>27.0</v>
      </c>
      <c r="R2454" s="66">
        <v>2.0190712E7</v>
      </c>
      <c r="S2454" s="70">
        <v>1.0</v>
      </c>
      <c r="T2454" s="70">
        <v>0.0</v>
      </c>
      <c r="U2454" s="71" t="s">
        <v>2608</v>
      </c>
      <c r="V2454" s="71" t="s">
        <v>2609</v>
      </c>
      <c r="W2454" s="71" t="s">
        <v>51</v>
      </c>
      <c r="X2454" s="65"/>
      <c r="Y2454" s="66" t="s">
        <v>16</v>
      </c>
    </row>
    <row r="2455">
      <c r="A2455" s="66" t="s">
        <v>79</v>
      </c>
      <c r="B2455" s="66">
        <v>6876007.0</v>
      </c>
      <c r="C2455" s="66" t="s">
        <v>9535</v>
      </c>
      <c r="D2455" s="66" t="s">
        <v>112</v>
      </c>
      <c r="E2455" s="66" t="s">
        <v>9536</v>
      </c>
      <c r="F2455" s="66" t="s">
        <v>9537</v>
      </c>
      <c r="G2455" s="66">
        <v>303.0</v>
      </c>
      <c r="H2455" s="66">
        <v>2.0050607E7</v>
      </c>
      <c r="I2455" s="66">
        <v>0.0</v>
      </c>
      <c r="J2455" s="66">
        <v>1.0</v>
      </c>
      <c r="K2455" s="67"/>
      <c r="L2455" s="67"/>
      <c r="M2455" s="68" t="s">
        <v>9538</v>
      </c>
      <c r="N2455" s="66">
        <v>235959.0</v>
      </c>
      <c r="O2455" s="66">
        <v>2.0050607E7</v>
      </c>
      <c r="P2455" s="67"/>
      <c r="Q2455" s="66">
        <v>11.0</v>
      </c>
      <c r="R2455" s="66">
        <v>2.0050607E7</v>
      </c>
      <c r="S2455" s="70">
        <v>1.0</v>
      </c>
      <c r="T2455" s="70">
        <v>0.0</v>
      </c>
      <c r="U2455" s="71" t="s">
        <v>2608</v>
      </c>
      <c r="V2455" s="71" t="s">
        <v>2609</v>
      </c>
      <c r="W2455" s="71" t="s">
        <v>50</v>
      </c>
      <c r="X2455" s="67"/>
      <c r="Y2455" s="65" t="s">
        <v>14</v>
      </c>
    </row>
    <row r="2456">
      <c r="A2456" s="66" t="s">
        <v>60</v>
      </c>
      <c r="B2456" s="66">
        <v>3.5797186E7</v>
      </c>
      <c r="C2456" s="66" t="s">
        <v>994</v>
      </c>
      <c r="D2456" s="66" t="s">
        <v>112</v>
      </c>
      <c r="E2456" s="66" t="s">
        <v>995</v>
      </c>
      <c r="F2456" s="66" t="s">
        <v>996</v>
      </c>
      <c r="G2456" s="66">
        <v>3163.0</v>
      </c>
      <c r="H2456" s="66">
        <v>2.0001209E7</v>
      </c>
      <c r="I2456" s="66">
        <v>0.0</v>
      </c>
      <c r="J2456" s="66">
        <v>1.0</v>
      </c>
      <c r="K2456" s="67"/>
      <c r="L2456" s="67"/>
      <c r="M2456" s="68" t="s">
        <v>9539</v>
      </c>
      <c r="N2456" s="66">
        <v>235959.0</v>
      </c>
      <c r="O2456" s="66">
        <v>2.0001209E7</v>
      </c>
      <c r="P2456" s="67"/>
      <c r="Q2456" s="66">
        <v>143.0</v>
      </c>
      <c r="R2456" s="66">
        <v>2.0001209E7</v>
      </c>
      <c r="S2456" s="70">
        <v>1.0</v>
      </c>
      <c r="T2456" s="70">
        <v>0.0</v>
      </c>
      <c r="U2456" s="71" t="s">
        <v>2608</v>
      </c>
      <c r="V2456" s="71" t="s">
        <v>2609</v>
      </c>
      <c r="W2456" s="71" t="s">
        <v>50</v>
      </c>
      <c r="X2456" s="72"/>
      <c r="Y2456" s="65" t="s">
        <v>14</v>
      </c>
    </row>
    <row r="2457">
      <c r="A2457" s="68" t="s">
        <v>59</v>
      </c>
      <c r="B2457" s="66">
        <v>1.96356201E8</v>
      </c>
      <c r="C2457" s="66" t="s">
        <v>9540</v>
      </c>
      <c r="D2457" s="66" t="s">
        <v>220</v>
      </c>
      <c r="E2457" s="66" t="s">
        <v>9541</v>
      </c>
      <c r="F2457" s="66" t="s">
        <v>9542</v>
      </c>
      <c r="G2457" s="66">
        <v>278.0</v>
      </c>
      <c r="H2457" s="66">
        <v>2.0180625E7</v>
      </c>
      <c r="I2457" s="66">
        <v>0.0</v>
      </c>
      <c r="J2457" s="66">
        <v>6.0</v>
      </c>
      <c r="K2457" s="67"/>
      <c r="L2457" s="67"/>
      <c r="M2457" s="68" t="s">
        <v>9543</v>
      </c>
      <c r="N2457" s="66">
        <v>235959.0</v>
      </c>
      <c r="O2457" s="66">
        <v>2.0180625E7</v>
      </c>
      <c r="P2457" s="66"/>
      <c r="Q2457" s="66">
        <v>21.0</v>
      </c>
      <c r="R2457" s="66">
        <v>2.0180625E7</v>
      </c>
      <c r="S2457" s="70">
        <v>1.0</v>
      </c>
      <c r="T2457" s="70">
        <v>0.0</v>
      </c>
      <c r="U2457" s="71" t="s">
        <v>2608</v>
      </c>
      <c r="V2457" s="71" t="s">
        <v>2609</v>
      </c>
      <c r="W2457" s="71" t="s">
        <v>50</v>
      </c>
      <c r="X2457" s="72"/>
      <c r="Y2457" s="65" t="s">
        <v>14</v>
      </c>
    </row>
    <row r="2458">
      <c r="A2458" s="66" t="s">
        <v>60</v>
      </c>
      <c r="B2458" s="66">
        <v>4.43028555E8</v>
      </c>
      <c r="C2458" s="66" t="s">
        <v>9544</v>
      </c>
      <c r="D2458" s="66" t="s">
        <v>220</v>
      </c>
      <c r="E2458" s="66" t="s">
        <v>9545</v>
      </c>
      <c r="F2458" s="66" t="s">
        <v>9546</v>
      </c>
      <c r="G2458" s="66">
        <v>467.0</v>
      </c>
      <c r="H2458" s="66">
        <v>2.0190326E7</v>
      </c>
      <c r="I2458" s="66">
        <v>0.0</v>
      </c>
      <c r="J2458" s="66">
        <v>12.0</v>
      </c>
      <c r="K2458" s="67"/>
      <c r="L2458" s="67"/>
      <c r="M2458" s="66" t="s">
        <v>121</v>
      </c>
      <c r="N2458" s="66">
        <v>235959.0</v>
      </c>
      <c r="O2458" s="66">
        <v>2.0190326E7</v>
      </c>
      <c r="P2458" s="67"/>
      <c r="Q2458" s="66">
        <v>29.0</v>
      </c>
      <c r="R2458" s="66">
        <v>2.0190326E7</v>
      </c>
      <c r="S2458" s="70">
        <v>1.0</v>
      </c>
      <c r="T2458" s="70">
        <v>0.0</v>
      </c>
      <c r="U2458" s="71" t="s">
        <v>2608</v>
      </c>
      <c r="V2458" s="71" t="s">
        <v>2609</v>
      </c>
      <c r="W2458" s="71" t="s">
        <v>50</v>
      </c>
      <c r="X2458" s="71"/>
      <c r="Y2458" s="65" t="s">
        <v>14</v>
      </c>
    </row>
    <row r="2459">
      <c r="A2459" s="73" t="s">
        <v>60</v>
      </c>
      <c r="B2459" s="66">
        <v>3.09142391E8</v>
      </c>
      <c r="C2459" s="65" t="s">
        <v>9547</v>
      </c>
      <c r="D2459" s="65" t="s">
        <v>123</v>
      </c>
      <c r="E2459" s="65" t="s">
        <v>9548</v>
      </c>
      <c r="F2459" s="66" t="s">
        <v>9549</v>
      </c>
      <c r="G2459" s="66">
        <v>8027.0</v>
      </c>
      <c r="H2459" s="66">
        <v>2.0110819E7</v>
      </c>
      <c r="I2459" s="66">
        <v>0.0</v>
      </c>
      <c r="J2459" s="66">
        <v>1.0</v>
      </c>
      <c r="K2459" s="67"/>
      <c r="L2459" s="67"/>
      <c r="M2459" s="68" t="s">
        <v>9550</v>
      </c>
      <c r="N2459" s="66">
        <v>235959.0</v>
      </c>
      <c r="O2459" s="66">
        <v>2.0110819E7</v>
      </c>
      <c r="P2459" s="66"/>
      <c r="Q2459" s="66">
        <v>523.0</v>
      </c>
      <c r="R2459" s="66">
        <v>2.0110819E7</v>
      </c>
      <c r="S2459" s="70">
        <v>1.0</v>
      </c>
      <c r="T2459" s="70">
        <v>0.0</v>
      </c>
      <c r="U2459" s="71" t="s">
        <v>2608</v>
      </c>
      <c r="V2459" s="71" t="s">
        <v>2609</v>
      </c>
      <c r="W2459" s="71" t="s">
        <v>49</v>
      </c>
      <c r="X2459" s="72"/>
      <c r="Y2459" s="65" t="s">
        <v>12</v>
      </c>
    </row>
    <row r="2460">
      <c r="A2460" s="73" t="s">
        <v>79</v>
      </c>
      <c r="B2460" s="66">
        <v>6.2244075E7</v>
      </c>
      <c r="C2460" s="65" t="s">
        <v>9551</v>
      </c>
      <c r="D2460" s="65" t="s">
        <v>106</v>
      </c>
      <c r="E2460" s="65" t="s">
        <v>9552</v>
      </c>
      <c r="F2460" s="66" t="s">
        <v>9553</v>
      </c>
      <c r="G2460" s="66">
        <v>196.0</v>
      </c>
      <c r="H2460" s="66">
        <v>2.0121014E7</v>
      </c>
      <c r="I2460" s="66">
        <v>0.0</v>
      </c>
      <c r="J2460" s="66">
        <v>5.0</v>
      </c>
      <c r="K2460" s="67"/>
      <c r="L2460" s="67"/>
      <c r="M2460" s="68" t="s">
        <v>9554</v>
      </c>
      <c r="N2460" s="66">
        <v>235959.0</v>
      </c>
      <c r="O2460" s="66">
        <v>2.0121014E7</v>
      </c>
      <c r="P2460" s="66" t="s">
        <v>2441</v>
      </c>
      <c r="Q2460" s="66">
        <v>8.0</v>
      </c>
      <c r="R2460" s="66">
        <v>2.0121014E7</v>
      </c>
      <c r="S2460" s="70">
        <v>1.0</v>
      </c>
      <c r="T2460" s="70">
        <v>0.0</v>
      </c>
      <c r="U2460" s="71" t="s">
        <v>2608</v>
      </c>
      <c r="V2460" s="71" t="s">
        <v>2609</v>
      </c>
      <c r="W2460" s="71" t="s">
        <v>49</v>
      </c>
      <c r="X2460" s="72"/>
      <c r="Y2460" s="65" t="s">
        <v>12</v>
      </c>
    </row>
    <row r="2461">
      <c r="A2461" s="74" t="s">
        <v>24</v>
      </c>
      <c r="B2461" s="66">
        <v>8261735.0</v>
      </c>
      <c r="C2461" s="65" t="s">
        <v>9555</v>
      </c>
      <c r="D2461" s="65" t="s">
        <v>123</v>
      </c>
      <c r="E2461" s="65" t="s">
        <v>9556</v>
      </c>
      <c r="F2461" s="66" t="s">
        <v>9557</v>
      </c>
      <c r="G2461" s="66">
        <v>1659.0</v>
      </c>
      <c r="H2461" s="66">
        <v>2.0091026E7</v>
      </c>
      <c r="I2461" s="66">
        <v>0.0</v>
      </c>
      <c r="J2461" s="66">
        <v>17.0</v>
      </c>
      <c r="K2461" s="67"/>
      <c r="L2461" s="67"/>
      <c r="M2461" s="66" t="s">
        <v>121</v>
      </c>
      <c r="N2461" s="66">
        <v>235959.0</v>
      </c>
      <c r="O2461" s="66">
        <v>2.0091026E7</v>
      </c>
      <c r="P2461" s="67"/>
      <c r="Q2461" s="66">
        <v>75.0</v>
      </c>
      <c r="R2461" s="66">
        <v>2.0091026E7</v>
      </c>
      <c r="S2461" s="70">
        <v>1.0</v>
      </c>
      <c r="T2461" s="70">
        <v>0.0</v>
      </c>
      <c r="U2461" s="71" t="s">
        <v>2608</v>
      </c>
      <c r="V2461" s="71" t="s">
        <v>2609</v>
      </c>
      <c r="W2461" s="71" t="s">
        <v>49</v>
      </c>
      <c r="X2461" s="72"/>
      <c r="Y2461" s="65" t="s">
        <v>12</v>
      </c>
    </row>
    <row r="2462">
      <c r="A2462" s="68" t="s">
        <v>19</v>
      </c>
      <c r="B2462" s="66">
        <v>1892973.0</v>
      </c>
      <c r="C2462" s="66" t="s">
        <v>9558</v>
      </c>
      <c r="D2462" s="66" t="s">
        <v>112</v>
      </c>
      <c r="E2462" s="66" t="s">
        <v>9559</v>
      </c>
      <c r="F2462" s="66" t="s">
        <v>9560</v>
      </c>
      <c r="G2462" s="66">
        <v>408.0</v>
      </c>
      <c r="H2462" s="66">
        <v>2.0140907E7</v>
      </c>
      <c r="I2462" s="66">
        <v>0.0</v>
      </c>
      <c r="J2462" s="66">
        <v>13.0</v>
      </c>
      <c r="K2462" s="67"/>
      <c r="L2462" s="67"/>
      <c r="M2462" s="68" t="s">
        <v>9561</v>
      </c>
      <c r="N2462" s="66">
        <v>235959.0</v>
      </c>
      <c r="O2462" s="66">
        <v>2.0140907E7</v>
      </c>
      <c r="P2462" s="66" t="s">
        <v>9562</v>
      </c>
      <c r="Q2462" s="66">
        <v>23.0</v>
      </c>
      <c r="R2462" s="66">
        <v>2.0140907E7</v>
      </c>
      <c r="S2462" s="70">
        <v>1.0</v>
      </c>
      <c r="T2462" s="70">
        <v>0.0</v>
      </c>
      <c r="U2462" s="71" t="s">
        <v>2608</v>
      </c>
      <c r="V2462" s="71" t="s">
        <v>2609</v>
      </c>
      <c r="W2462" s="71" t="s">
        <v>49</v>
      </c>
      <c r="X2462" s="72"/>
      <c r="Y2462" s="65" t="s">
        <v>12</v>
      </c>
    </row>
    <row r="2463">
      <c r="A2463" s="66" t="s">
        <v>40</v>
      </c>
      <c r="B2463" s="66">
        <v>2981781.0</v>
      </c>
      <c r="C2463" s="66" t="s">
        <v>9563</v>
      </c>
      <c r="D2463" s="66" t="s">
        <v>215</v>
      </c>
      <c r="E2463" s="66" t="s">
        <v>9564</v>
      </c>
      <c r="F2463" s="66" t="s">
        <v>9565</v>
      </c>
      <c r="G2463" s="66">
        <v>747.0</v>
      </c>
      <c r="H2463" s="66">
        <v>2.0180601E7</v>
      </c>
      <c r="I2463" s="66">
        <v>0.0</v>
      </c>
      <c r="J2463" s="66">
        <v>17.0</v>
      </c>
      <c r="K2463" s="67"/>
      <c r="L2463" s="67"/>
      <c r="M2463" s="68" t="s">
        <v>9566</v>
      </c>
      <c r="N2463" s="66">
        <v>235959.0</v>
      </c>
      <c r="O2463" s="66">
        <v>2.0180601E7</v>
      </c>
      <c r="P2463" s="66" t="s">
        <v>9567</v>
      </c>
      <c r="Q2463" s="66">
        <v>33.0</v>
      </c>
      <c r="R2463" s="66">
        <v>2.0180601E7</v>
      </c>
      <c r="S2463" s="70">
        <v>1.0</v>
      </c>
      <c r="T2463" s="70">
        <v>0.0</v>
      </c>
      <c r="U2463" s="71" t="s">
        <v>2608</v>
      </c>
      <c r="V2463" s="71" t="s">
        <v>2609</v>
      </c>
      <c r="W2463" s="71" t="s">
        <v>50</v>
      </c>
      <c r="X2463" s="71"/>
      <c r="Y2463" s="65" t="s">
        <v>14</v>
      </c>
    </row>
    <row r="2464">
      <c r="A2464" s="66" t="s">
        <v>60</v>
      </c>
      <c r="B2464" s="66">
        <v>1.48243261E8</v>
      </c>
      <c r="C2464" s="66" t="s">
        <v>9568</v>
      </c>
      <c r="D2464" s="66" t="s">
        <v>123</v>
      </c>
      <c r="E2464" s="66" t="s">
        <v>9569</v>
      </c>
      <c r="F2464" s="66" t="s">
        <v>9570</v>
      </c>
      <c r="G2464" s="66">
        <v>2213.0</v>
      </c>
      <c r="H2464" s="66">
        <v>2.0041112E7</v>
      </c>
      <c r="I2464" s="66">
        <v>0.0</v>
      </c>
      <c r="J2464" s="66">
        <v>1.0</v>
      </c>
      <c r="K2464" s="67"/>
      <c r="L2464" s="67"/>
      <c r="M2464" s="68" t="s">
        <v>9571</v>
      </c>
      <c r="N2464" s="66">
        <v>235959.0</v>
      </c>
      <c r="O2464" s="66">
        <v>2.0041112E7</v>
      </c>
      <c r="P2464" s="67"/>
      <c r="Q2464" s="66">
        <v>159.0</v>
      </c>
      <c r="R2464" s="66">
        <v>2.0041112E7</v>
      </c>
      <c r="S2464" s="70">
        <v>1.0</v>
      </c>
      <c r="T2464" s="70">
        <v>0.0</v>
      </c>
      <c r="U2464" s="71" t="s">
        <v>2608</v>
      </c>
      <c r="V2464" s="71" t="s">
        <v>2609</v>
      </c>
      <c r="W2464" s="71" t="s">
        <v>50</v>
      </c>
      <c r="X2464" s="72"/>
      <c r="Y2464" s="65" t="s">
        <v>14</v>
      </c>
    </row>
    <row r="2465">
      <c r="A2465" s="65" t="s">
        <v>28</v>
      </c>
      <c r="B2465" s="66">
        <v>4827595.0</v>
      </c>
      <c r="C2465" s="65" t="s">
        <v>9572</v>
      </c>
      <c r="D2465" s="65" t="s">
        <v>312</v>
      </c>
      <c r="E2465" s="65" t="s">
        <v>9573</v>
      </c>
      <c r="F2465" s="66" t="s">
        <v>9574</v>
      </c>
      <c r="G2465" s="66">
        <v>1911.0</v>
      </c>
      <c r="H2465" s="66">
        <v>2.0171231E7</v>
      </c>
      <c r="I2465" s="66">
        <v>0.0</v>
      </c>
      <c r="J2465" s="66">
        <v>38.0</v>
      </c>
      <c r="K2465" s="67"/>
      <c r="L2465" s="67"/>
      <c r="M2465" s="68" t="s">
        <v>9575</v>
      </c>
      <c r="N2465" s="66">
        <v>235959.0</v>
      </c>
      <c r="O2465" s="66">
        <v>2.0171231E7</v>
      </c>
      <c r="P2465" s="67"/>
      <c r="Q2465" s="66">
        <v>106.0</v>
      </c>
      <c r="R2465" s="66">
        <v>2.0171231E7</v>
      </c>
      <c r="S2465" s="70">
        <v>1.0</v>
      </c>
      <c r="T2465" s="70">
        <v>0.0</v>
      </c>
      <c r="U2465" s="71" t="s">
        <v>2608</v>
      </c>
      <c r="V2465" s="71" t="s">
        <v>2609</v>
      </c>
      <c r="W2465" s="71" t="s">
        <v>51</v>
      </c>
      <c r="X2465" s="72"/>
      <c r="Y2465" s="66" t="s">
        <v>16</v>
      </c>
    </row>
    <row r="2466">
      <c r="A2466" s="68" t="s">
        <v>24</v>
      </c>
      <c r="B2466" s="66">
        <v>5.4101771E7</v>
      </c>
      <c r="C2466" s="66" t="s">
        <v>9576</v>
      </c>
      <c r="D2466" s="66" t="s">
        <v>164</v>
      </c>
      <c r="E2466" s="66" t="s">
        <v>9577</v>
      </c>
      <c r="F2466" s="66" t="s">
        <v>9578</v>
      </c>
      <c r="G2466" s="66">
        <v>213.0</v>
      </c>
      <c r="H2466" s="66">
        <v>2.0180425E7</v>
      </c>
      <c r="I2466" s="66">
        <v>0.0</v>
      </c>
      <c r="J2466" s="66">
        <v>5.0</v>
      </c>
      <c r="K2466" s="67"/>
      <c r="L2466" s="67"/>
      <c r="M2466" s="68" t="s">
        <v>9579</v>
      </c>
      <c r="N2466" s="66">
        <v>235959.0</v>
      </c>
      <c r="O2466" s="66">
        <v>2.0180425E7</v>
      </c>
      <c r="P2466" s="66" t="s">
        <v>1668</v>
      </c>
      <c r="Q2466" s="66">
        <v>13.0</v>
      </c>
      <c r="R2466" s="66">
        <v>2.0180425E7</v>
      </c>
      <c r="S2466" s="69">
        <v>1.0</v>
      </c>
      <c r="T2466" s="69">
        <v>1.0</v>
      </c>
      <c r="U2466" s="71" t="s">
        <v>2608</v>
      </c>
      <c r="V2466" s="71" t="s">
        <v>2609</v>
      </c>
      <c r="W2466" s="71" t="s">
        <v>49</v>
      </c>
      <c r="X2466" s="72"/>
      <c r="Y2466" s="66" t="s">
        <v>18</v>
      </c>
    </row>
    <row r="2467">
      <c r="A2467" s="66" t="s">
        <v>60</v>
      </c>
      <c r="B2467" s="66">
        <v>2.66701182E8</v>
      </c>
      <c r="C2467" s="66" t="s">
        <v>9580</v>
      </c>
      <c r="D2467" s="66" t="s">
        <v>106</v>
      </c>
      <c r="E2467" s="66" t="s">
        <v>9581</v>
      </c>
      <c r="F2467" s="66" t="s">
        <v>9582</v>
      </c>
      <c r="G2467" s="66">
        <v>797.0</v>
      </c>
      <c r="H2467" s="66">
        <v>2.0090527E7</v>
      </c>
      <c r="I2467" s="66">
        <v>0.0</v>
      </c>
      <c r="J2467" s="66">
        <v>1.0</v>
      </c>
      <c r="K2467" s="67"/>
      <c r="L2467" s="67"/>
      <c r="M2467" s="68" t="s">
        <v>9583</v>
      </c>
      <c r="N2467" s="66">
        <v>235959.0</v>
      </c>
      <c r="O2467" s="66">
        <v>2.0090527E7</v>
      </c>
      <c r="P2467" s="67"/>
      <c r="Q2467" s="66">
        <v>41.0</v>
      </c>
      <c r="R2467" s="66">
        <v>2.0090527E7</v>
      </c>
      <c r="S2467" s="70">
        <v>1.0</v>
      </c>
      <c r="T2467" s="70">
        <v>0.0</v>
      </c>
      <c r="U2467" s="71" t="s">
        <v>2608</v>
      </c>
      <c r="V2467" s="71" t="s">
        <v>2609</v>
      </c>
      <c r="W2467" s="71" t="s">
        <v>49</v>
      </c>
      <c r="X2467" s="72"/>
      <c r="Y2467" s="65" t="s">
        <v>12</v>
      </c>
    </row>
    <row r="2468">
      <c r="A2468" s="66" t="s">
        <v>63</v>
      </c>
      <c r="B2468" s="66">
        <v>1501154.0</v>
      </c>
      <c r="C2468" s="66" t="s">
        <v>9584</v>
      </c>
      <c r="D2468" s="66" t="s">
        <v>716</v>
      </c>
      <c r="E2468" s="66" t="s">
        <v>9585</v>
      </c>
      <c r="F2468" s="66" t="s">
        <v>9586</v>
      </c>
      <c r="G2468" s="66">
        <v>86.0</v>
      </c>
      <c r="H2468" s="66">
        <v>2.0100702E7</v>
      </c>
      <c r="I2468" s="66">
        <v>0.0</v>
      </c>
      <c r="J2468" s="66">
        <v>3.0</v>
      </c>
      <c r="K2468" s="67"/>
      <c r="L2468" s="67"/>
      <c r="M2468" s="68" t="s">
        <v>9587</v>
      </c>
      <c r="N2468" s="66">
        <v>235959.0</v>
      </c>
      <c r="O2468" s="66">
        <v>2.0100702E7</v>
      </c>
      <c r="P2468" s="66"/>
      <c r="Q2468" s="66">
        <v>5.0</v>
      </c>
      <c r="R2468" s="66">
        <v>2.0100702E7</v>
      </c>
      <c r="S2468" s="70">
        <v>1.0</v>
      </c>
      <c r="T2468" s="70">
        <v>0.0</v>
      </c>
      <c r="U2468" s="71" t="s">
        <v>2608</v>
      </c>
      <c r="V2468" s="71" t="s">
        <v>2609</v>
      </c>
      <c r="W2468" s="71" t="s">
        <v>49</v>
      </c>
      <c r="X2468" s="72"/>
      <c r="Y2468" s="65" t="s">
        <v>12</v>
      </c>
    </row>
    <row r="2469">
      <c r="A2469" s="65" t="s">
        <v>60</v>
      </c>
      <c r="B2469" s="66">
        <v>2.7289016E8</v>
      </c>
      <c r="C2469" s="65" t="s">
        <v>9588</v>
      </c>
      <c r="D2469" s="65" t="s">
        <v>112</v>
      </c>
      <c r="E2469" s="65" t="s">
        <v>9589</v>
      </c>
      <c r="F2469" s="66" t="s">
        <v>9590</v>
      </c>
      <c r="G2469" s="66">
        <v>1923.0</v>
      </c>
      <c r="H2469" s="66">
        <v>2.0090927E7</v>
      </c>
      <c r="I2469" s="66">
        <v>0.0</v>
      </c>
      <c r="J2469" s="66">
        <v>2.0</v>
      </c>
      <c r="K2469" s="67"/>
      <c r="L2469" s="67"/>
      <c r="M2469" s="68" t="s">
        <v>9591</v>
      </c>
      <c r="N2469" s="66">
        <v>235959.0</v>
      </c>
      <c r="O2469" s="66">
        <v>2.0090927E7</v>
      </c>
      <c r="P2469" s="66"/>
      <c r="Q2469" s="66">
        <v>124.0</v>
      </c>
      <c r="R2469" s="66">
        <v>2.0090927E7</v>
      </c>
      <c r="S2469" s="70">
        <v>1.0</v>
      </c>
      <c r="T2469" s="70">
        <v>0.0</v>
      </c>
      <c r="U2469" s="71" t="s">
        <v>2608</v>
      </c>
      <c r="V2469" s="71" t="s">
        <v>2609</v>
      </c>
      <c r="W2469" s="71" t="s">
        <v>49</v>
      </c>
      <c r="X2469" s="72"/>
      <c r="Y2469" s="65" t="s">
        <v>12</v>
      </c>
    </row>
    <row r="2470">
      <c r="A2470" s="66" t="s">
        <v>69</v>
      </c>
      <c r="B2470" s="66">
        <v>5938124.0</v>
      </c>
      <c r="C2470" s="66" t="s">
        <v>9592</v>
      </c>
      <c r="D2470" s="66" t="s">
        <v>123</v>
      </c>
      <c r="E2470" s="66" t="s">
        <v>9593</v>
      </c>
      <c r="F2470" s="66" t="s">
        <v>9594</v>
      </c>
      <c r="G2470" s="66">
        <v>1256.0</v>
      </c>
      <c r="H2470" s="66">
        <v>2.0170722E7</v>
      </c>
      <c r="I2470" s="66">
        <v>0.0</v>
      </c>
      <c r="J2470" s="66">
        <v>20.0</v>
      </c>
      <c r="K2470" s="67"/>
      <c r="L2470" s="67"/>
      <c r="M2470" s="68" t="s">
        <v>9595</v>
      </c>
      <c r="N2470" s="66">
        <v>235959.0</v>
      </c>
      <c r="O2470" s="66">
        <v>2.0170722E7</v>
      </c>
      <c r="P2470" s="66" t="s">
        <v>2804</v>
      </c>
      <c r="Q2470" s="66">
        <v>55.0</v>
      </c>
      <c r="R2470" s="66">
        <v>2.0170722E7</v>
      </c>
      <c r="S2470" s="70">
        <v>1.0</v>
      </c>
      <c r="T2470" s="70">
        <v>0.0</v>
      </c>
      <c r="U2470" s="71" t="s">
        <v>2608</v>
      </c>
      <c r="V2470" s="71" t="s">
        <v>2609</v>
      </c>
      <c r="W2470" s="71" t="s">
        <v>49</v>
      </c>
      <c r="X2470" s="72"/>
      <c r="Y2470" s="65" t="s">
        <v>12</v>
      </c>
    </row>
    <row r="2471">
      <c r="A2471" s="66" t="s">
        <v>79</v>
      </c>
      <c r="B2471" s="66">
        <v>4.0274419E7</v>
      </c>
      <c r="C2471" s="66" t="s">
        <v>9596</v>
      </c>
      <c r="D2471" s="66" t="s">
        <v>215</v>
      </c>
      <c r="E2471" s="66" t="s">
        <v>9597</v>
      </c>
      <c r="F2471" s="66" t="s">
        <v>9598</v>
      </c>
      <c r="G2471" s="66">
        <v>210.0</v>
      </c>
      <c r="H2471" s="66">
        <v>2.0100719E7</v>
      </c>
      <c r="I2471" s="66">
        <v>0.0</v>
      </c>
      <c r="J2471" s="66">
        <v>6.0</v>
      </c>
      <c r="K2471" s="67"/>
      <c r="L2471" s="67"/>
      <c r="M2471" s="68" t="s">
        <v>9599</v>
      </c>
      <c r="N2471" s="66">
        <v>235959.0</v>
      </c>
      <c r="O2471" s="66">
        <v>2.0100719E7</v>
      </c>
      <c r="P2471" s="67"/>
      <c r="Q2471" s="66">
        <v>13.0</v>
      </c>
      <c r="R2471" s="66">
        <v>2.0100719E7</v>
      </c>
      <c r="S2471" s="70">
        <v>1.0</v>
      </c>
      <c r="T2471" s="70">
        <v>0.0</v>
      </c>
      <c r="U2471" s="71" t="s">
        <v>2608</v>
      </c>
      <c r="V2471" s="71" t="s">
        <v>2609</v>
      </c>
      <c r="W2471" s="71" t="s">
        <v>50</v>
      </c>
      <c r="X2471" s="67"/>
      <c r="Y2471" s="65" t="s">
        <v>14</v>
      </c>
    </row>
    <row r="2472">
      <c r="A2472" s="66" t="s">
        <v>60</v>
      </c>
      <c r="B2472" s="66">
        <v>2.53823362E8</v>
      </c>
      <c r="C2472" s="66" t="s">
        <v>9600</v>
      </c>
      <c r="D2472" s="66" t="s">
        <v>118</v>
      </c>
      <c r="E2472" s="66" t="s">
        <v>9601</v>
      </c>
      <c r="F2472" s="66" t="s">
        <v>9602</v>
      </c>
      <c r="G2472" s="66">
        <v>1542.0</v>
      </c>
      <c r="H2472" s="66">
        <v>2.0081026E7</v>
      </c>
      <c r="I2472" s="66">
        <v>0.0</v>
      </c>
      <c r="J2472" s="66">
        <v>1.0</v>
      </c>
      <c r="K2472" s="67"/>
      <c r="L2472" s="67"/>
      <c r="M2472" s="68" t="s">
        <v>9603</v>
      </c>
      <c r="N2472" s="66">
        <v>235959.0</v>
      </c>
      <c r="O2472" s="66">
        <v>2.0081026E7</v>
      </c>
      <c r="P2472" s="66"/>
      <c r="Q2472" s="66">
        <v>100.0</v>
      </c>
      <c r="R2472" s="66">
        <v>2.0081026E7</v>
      </c>
      <c r="S2472" s="69">
        <v>1.0</v>
      </c>
      <c r="T2472" s="69">
        <v>1.0</v>
      </c>
      <c r="U2472" s="71" t="s">
        <v>2608</v>
      </c>
      <c r="V2472" s="71" t="s">
        <v>2609</v>
      </c>
      <c r="W2472" s="71" t="s">
        <v>50</v>
      </c>
      <c r="X2472" s="72"/>
      <c r="Y2472" s="66" t="s">
        <v>20</v>
      </c>
    </row>
    <row r="2473">
      <c r="A2473" s="66" t="s">
        <v>79</v>
      </c>
      <c r="B2473" s="66">
        <v>9.0342592E7</v>
      </c>
      <c r="C2473" s="66" t="s">
        <v>9604</v>
      </c>
      <c r="D2473" s="66" t="s">
        <v>220</v>
      </c>
      <c r="E2473" s="66" t="s">
        <v>9605</v>
      </c>
      <c r="F2473" s="66" t="s">
        <v>9606</v>
      </c>
      <c r="G2473" s="66">
        <v>327.0</v>
      </c>
      <c r="H2473" s="66">
        <v>2.0150314E7</v>
      </c>
      <c r="I2473" s="66">
        <v>0.0</v>
      </c>
      <c r="J2473" s="66">
        <v>1.0</v>
      </c>
      <c r="K2473" s="67"/>
      <c r="L2473" s="67"/>
      <c r="M2473" s="68" t="s">
        <v>9607</v>
      </c>
      <c r="N2473" s="66">
        <v>235959.0</v>
      </c>
      <c r="O2473" s="66">
        <v>2.0150314E7</v>
      </c>
      <c r="P2473" s="66"/>
      <c r="Q2473" s="66">
        <v>17.0</v>
      </c>
      <c r="R2473" s="66">
        <v>2.0150314E7</v>
      </c>
      <c r="S2473" s="76">
        <v>1.0</v>
      </c>
      <c r="T2473" s="76">
        <v>0.0</v>
      </c>
      <c r="U2473" s="71" t="s">
        <v>2608</v>
      </c>
      <c r="V2473" s="71" t="s">
        <v>2609</v>
      </c>
      <c r="W2473" s="71" t="s">
        <v>50</v>
      </c>
      <c r="X2473" s="67"/>
      <c r="Y2473" s="65" t="s">
        <v>14</v>
      </c>
    </row>
    <row r="2474">
      <c r="A2474" s="66" t="s">
        <v>79</v>
      </c>
      <c r="B2474" s="66">
        <v>1.49618081E8</v>
      </c>
      <c r="C2474" s="66" t="s">
        <v>9608</v>
      </c>
      <c r="D2474" s="66" t="s">
        <v>253</v>
      </c>
      <c r="E2474" s="66" t="s">
        <v>9609</v>
      </c>
      <c r="F2474" s="66" t="s">
        <v>9610</v>
      </c>
      <c r="G2474" s="66">
        <v>383.0</v>
      </c>
      <c r="H2474" s="66">
        <v>2.0191119E7</v>
      </c>
      <c r="I2474" s="66">
        <v>0.0</v>
      </c>
      <c r="J2474" s="66">
        <v>12.0</v>
      </c>
      <c r="K2474" s="67"/>
      <c r="L2474" s="67"/>
      <c r="M2474" s="68" t="s">
        <v>9611</v>
      </c>
      <c r="N2474" s="66">
        <v>235959.0</v>
      </c>
      <c r="O2474" s="66">
        <v>2.0191119E7</v>
      </c>
      <c r="P2474" s="66" t="s">
        <v>1602</v>
      </c>
      <c r="Q2474" s="66">
        <v>24.0</v>
      </c>
      <c r="R2474" s="66">
        <v>2.0191119E7</v>
      </c>
      <c r="S2474" s="70">
        <v>1.0</v>
      </c>
      <c r="T2474" s="70">
        <v>0.0</v>
      </c>
      <c r="U2474" s="71" t="s">
        <v>2608</v>
      </c>
      <c r="V2474" s="71" t="s">
        <v>2609</v>
      </c>
      <c r="W2474" s="71" t="s">
        <v>50</v>
      </c>
      <c r="X2474" s="67"/>
      <c r="Y2474" s="65" t="s">
        <v>14</v>
      </c>
    </row>
    <row r="2475">
      <c r="A2475" s="66" t="s">
        <v>60</v>
      </c>
      <c r="B2475" s="66">
        <v>3.92937353E8</v>
      </c>
      <c r="C2475" s="66" t="s">
        <v>9612</v>
      </c>
      <c r="D2475" s="66" t="s">
        <v>106</v>
      </c>
      <c r="E2475" s="66" t="s">
        <v>9613</v>
      </c>
      <c r="F2475" s="66" t="s">
        <v>9614</v>
      </c>
      <c r="G2475" s="66">
        <v>192.0</v>
      </c>
      <c r="H2475" s="66">
        <v>2.016041E7</v>
      </c>
      <c r="I2475" s="66">
        <v>0.0</v>
      </c>
      <c r="J2475" s="66">
        <v>1.0</v>
      </c>
      <c r="K2475" s="67"/>
      <c r="L2475" s="67"/>
      <c r="M2475" s="68" t="s">
        <v>9615</v>
      </c>
      <c r="N2475" s="66">
        <v>235959.0</v>
      </c>
      <c r="O2475" s="66">
        <v>2.016041E7</v>
      </c>
      <c r="P2475" s="66"/>
      <c r="Q2475" s="66">
        <v>10.0</v>
      </c>
      <c r="R2475" s="66">
        <v>2.016041E7</v>
      </c>
      <c r="S2475" s="70">
        <v>1.0</v>
      </c>
      <c r="T2475" s="70">
        <v>0.0</v>
      </c>
      <c r="U2475" s="71" t="s">
        <v>2608</v>
      </c>
      <c r="V2475" s="71" t="s">
        <v>2609</v>
      </c>
      <c r="W2475" s="71" t="s">
        <v>50</v>
      </c>
      <c r="X2475" s="67"/>
      <c r="Y2475" s="65" t="s">
        <v>14</v>
      </c>
    </row>
    <row r="2476">
      <c r="A2476" s="66" t="s">
        <v>68</v>
      </c>
      <c r="B2476" s="66">
        <v>4502329.0</v>
      </c>
      <c r="C2476" s="66" t="s">
        <v>9616</v>
      </c>
      <c r="D2476" s="66" t="s">
        <v>215</v>
      </c>
      <c r="E2476" s="66" t="s">
        <v>9617</v>
      </c>
      <c r="F2476" s="66" t="s">
        <v>9618</v>
      </c>
      <c r="G2476" s="66">
        <v>305.0</v>
      </c>
      <c r="H2476" s="66">
        <v>2.0081105E7</v>
      </c>
      <c r="I2476" s="66">
        <v>0.0</v>
      </c>
      <c r="J2476" s="66">
        <v>4.0</v>
      </c>
      <c r="K2476" s="67"/>
      <c r="L2476" s="67"/>
      <c r="M2476" s="66" t="s">
        <v>121</v>
      </c>
      <c r="N2476" s="66">
        <v>235959.0</v>
      </c>
      <c r="O2476" s="66">
        <v>2.0081105E7</v>
      </c>
      <c r="P2476" s="67"/>
      <c r="Q2476" s="66">
        <v>20.0</v>
      </c>
      <c r="R2476" s="66">
        <v>2.0081105E7</v>
      </c>
      <c r="S2476" s="70">
        <v>1.0</v>
      </c>
      <c r="T2476" s="70">
        <v>0.0</v>
      </c>
      <c r="U2476" s="71" t="s">
        <v>2608</v>
      </c>
      <c r="V2476" s="71" t="s">
        <v>2609</v>
      </c>
      <c r="W2476" s="71" t="s">
        <v>50</v>
      </c>
      <c r="X2476" s="71"/>
      <c r="Y2476" s="65" t="s">
        <v>14</v>
      </c>
    </row>
    <row r="2477">
      <c r="A2477" s="68" t="s">
        <v>19</v>
      </c>
      <c r="B2477" s="66">
        <v>2908503.0</v>
      </c>
      <c r="C2477" s="66" t="s">
        <v>9619</v>
      </c>
      <c r="D2477" s="66" t="s">
        <v>112</v>
      </c>
      <c r="E2477" s="66" t="s">
        <v>9620</v>
      </c>
      <c r="F2477" s="66" t="s">
        <v>9621</v>
      </c>
      <c r="G2477" s="66">
        <v>994.0</v>
      </c>
      <c r="H2477" s="66">
        <v>2.0151116E7</v>
      </c>
      <c r="I2477" s="66">
        <v>0.0</v>
      </c>
      <c r="J2477" s="66">
        <v>29.0</v>
      </c>
      <c r="K2477" s="67"/>
      <c r="L2477" s="67"/>
      <c r="M2477" s="68" t="s">
        <v>9622</v>
      </c>
      <c r="N2477" s="66">
        <v>235959.0</v>
      </c>
      <c r="O2477" s="66">
        <v>2.0151116E7</v>
      </c>
      <c r="P2477" s="66" t="s">
        <v>475</v>
      </c>
      <c r="Q2477" s="66">
        <v>75.0</v>
      </c>
      <c r="R2477" s="66">
        <v>2.0151116E7</v>
      </c>
      <c r="S2477" s="70">
        <v>1.0</v>
      </c>
      <c r="T2477" s="70">
        <v>0.0</v>
      </c>
      <c r="U2477" s="71" t="s">
        <v>2608</v>
      </c>
      <c r="V2477" s="71" t="s">
        <v>2609</v>
      </c>
      <c r="W2477" s="71" t="s">
        <v>50</v>
      </c>
      <c r="X2477" s="72"/>
      <c r="Y2477" s="65" t="s">
        <v>14</v>
      </c>
    </row>
    <row r="2478">
      <c r="A2478" s="68" t="s">
        <v>19</v>
      </c>
      <c r="B2478" s="66">
        <v>3429221.0</v>
      </c>
      <c r="C2478" s="66" t="s">
        <v>9623</v>
      </c>
      <c r="D2478" s="66" t="s">
        <v>123</v>
      </c>
      <c r="E2478" s="66" t="s">
        <v>9624</v>
      </c>
      <c r="F2478" s="66" t="s">
        <v>9625</v>
      </c>
      <c r="G2478" s="66">
        <v>485.0</v>
      </c>
      <c r="H2478" s="66">
        <v>2.0160628E7</v>
      </c>
      <c r="I2478" s="66">
        <v>0.0</v>
      </c>
      <c r="J2478" s="66">
        <v>15.0</v>
      </c>
      <c r="K2478" s="67"/>
      <c r="L2478" s="67"/>
      <c r="M2478" s="68" t="s">
        <v>9626</v>
      </c>
      <c r="N2478" s="66">
        <v>235959.0</v>
      </c>
      <c r="O2478" s="66">
        <v>2.0160628E7</v>
      </c>
      <c r="P2478" s="66" t="s">
        <v>9627</v>
      </c>
      <c r="Q2478" s="66">
        <v>32.0</v>
      </c>
      <c r="R2478" s="66">
        <v>2.0160628E7</v>
      </c>
      <c r="S2478" s="69">
        <v>1.0</v>
      </c>
      <c r="T2478" s="69">
        <v>0.0</v>
      </c>
      <c r="U2478" s="71" t="s">
        <v>2608</v>
      </c>
      <c r="V2478" s="71" t="s">
        <v>2609</v>
      </c>
      <c r="W2478" s="71" t="s">
        <v>50</v>
      </c>
      <c r="X2478" s="72"/>
      <c r="Y2478" s="65" t="s">
        <v>14</v>
      </c>
    </row>
    <row r="2479">
      <c r="A2479" s="68" t="s">
        <v>24</v>
      </c>
      <c r="B2479" s="66">
        <v>1.653236E7</v>
      </c>
      <c r="C2479" s="66" t="s">
        <v>9628</v>
      </c>
      <c r="D2479" s="66" t="s">
        <v>149</v>
      </c>
      <c r="E2479" s="66" t="s">
        <v>9629</v>
      </c>
      <c r="F2479" s="66" t="s">
        <v>9630</v>
      </c>
      <c r="G2479" s="66">
        <v>403.0</v>
      </c>
      <c r="H2479" s="66">
        <v>2.0110709E7</v>
      </c>
      <c r="I2479" s="66">
        <v>0.0</v>
      </c>
      <c r="J2479" s="66">
        <v>9.0</v>
      </c>
      <c r="K2479" s="67"/>
      <c r="L2479" s="67"/>
      <c r="M2479" s="68" t="s">
        <v>9631</v>
      </c>
      <c r="N2479" s="66">
        <v>235959.0</v>
      </c>
      <c r="O2479" s="66">
        <v>2.0110709E7</v>
      </c>
      <c r="P2479" s="66" t="s">
        <v>1036</v>
      </c>
      <c r="Q2479" s="66">
        <v>21.0</v>
      </c>
      <c r="R2479" s="66">
        <v>2.0110709E7</v>
      </c>
      <c r="S2479" s="69">
        <v>1.0</v>
      </c>
      <c r="T2479" s="69">
        <v>1.0</v>
      </c>
      <c r="U2479" s="71" t="s">
        <v>2608</v>
      </c>
      <c r="V2479" s="71" t="s">
        <v>2609</v>
      </c>
      <c r="W2479" s="71" t="s">
        <v>50</v>
      </c>
      <c r="X2479" s="72"/>
      <c r="Y2479" s="66" t="s">
        <v>20</v>
      </c>
    </row>
    <row r="2480">
      <c r="A2480" s="66" t="s">
        <v>60</v>
      </c>
      <c r="B2480" s="66">
        <v>4.41013303E8</v>
      </c>
      <c r="C2480" s="66" t="s">
        <v>9632</v>
      </c>
      <c r="D2480" s="66" t="s">
        <v>123</v>
      </c>
      <c r="E2480" s="66" t="s">
        <v>9633</v>
      </c>
      <c r="F2480" s="66" t="s">
        <v>9634</v>
      </c>
      <c r="G2480" s="66">
        <v>356.0</v>
      </c>
      <c r="H2480" s="66">
        <v>2.019011E7</v>
      </c>
      <c r="I2480" s="66">
        <v>0.0</v>
      </c>
      <c r="J2480" s="66">
        <v>5.0</v>
      </c>
      <c r="K2480" s="67"/>
      <c r="L2480" s="67"/>
      <c r="M2480" s="66" t="s">
        <v>121</v>
      </c>
      <c r="N2480" s="66">
        <v>235959.0</v>
      </c>
      <c r="O2480" s="66">
        <v>2.019011E7</v>
      </c>
      <c r="P2480" s="67"/>
      <c r="Q2480" s="66">
        <v>25.0</v>
      </c>
      <c r="R2480" s="66">
        <v>2.019011E7</v>
      </c>
      <c r="S2480" s="70">
        <v>1.0</v>
      </c>
      <c r="T2480" s="70">
        <v>0.0</v>
      </c>
      <c r="U2480" s="71" t="s">
        <v>2608</v>
      </c>
      <c r="V2480" s="71" t="s">
        <v>2609</v>
      </c>
      <c r="W2480" s="71" t="s">
        <v>50</v>
      </c>
      <c r="X2480" s="71"/>
      <c r="Y2480" s="65" t="s">
        <v>14</v>
      </c>
    </row>
    <row r="2481">
      <c r="A2481" s="68" t="s">
        <v>59</v>
      </c>
      <c r="B2481" s="66">
        <v>2.14001465E8</v>
      </c>
      <c r="C2481" s="66" t="s">
        <v>9635</v>
      </c>
      <c r="D2481" s="66" t="s">
        <v>149</v>
      </c>
      <c r="E2481" s="66" t="s">
        <v>9636</v>
      </c>
      <c r="F2481" s="66" t="s">
        <v>9637</v>
      </c>
      <c r="G2481" s="66">
        <v>534.0</v>
      </c>
      <c r="H2481" s="66">
        <v>2.0191007E7</v>
      </c>
      <c r="I2481" s="66">
        <v>0.0</v>
      </c>
      <c r="J2481" s="66">
        <v>15.0</v>
      </c>
      <c r="K2481" s="67"/>
      <c r="L2481" s="67"/>
      <c r="M2481" s="68" t="s">
        <v>9638</v>
      </c>
      <c r="N2481" s="66">
        <v>235959.0</v>
      </c>
      <c r="O2481" s="66">
        <v>2.0191007E7</v>
      </c>
      <c r="P2481" s="66"/>
      <c r="Q2481" s="66">
        <v>35.0</v>
      </c>
      <c r="R2481" s="66">
        <v>2.0191007E7</v>
      </c>
      <c r="S2481" s="69">
        <v>1.0</v>
      </c>
      <c r="T2481" s="69">
        <v>1.0</v>
      </c>
      <c r="U2481" s="71" t="s">
        <v>2608</v>
      </c>
      <c r="V2481" s="71" t="s">
        <v>2609</v>
      </c>
      <c r="W2481" s="71" t="s">
        <v>50</v>
      </c>
      <c r="X2481" s="71"/>
      <c r="Y2481" s="66" t="s">
        <v>20</v>
      </c>
    </row>
    <row r="2482">
      <c r="A2482" s="74" t="s">
        <v>59</v>
      </c>
      <c r="B2482" s="66">
        <v>2.0338687E8</v>
      </c>
      <c r="C2482" s="65" t="s">
        <v>9639</v>
      </c>
      <c r="D2482" s="65" t="s">
        <v>220</v>
      </c>
      <c r="E2482" s="65" t="s">
        <v>9640</v>
      </c>
      <c r="F2482" s="66" t="s">
        <v>9641</v>
      </c>
      <c r="G2482" s="66">
        <v>385.0</v>
      </c>
      <c r="H2482" s="66">
        <v>2.0181217E7</v>
      </c>
      <c r="I2482" s="66">
        <v>0.0</v>
      </c>
      <c r="J2482" s="66">
        <v>12.0</v>
      </c>
      <c r="K2482" s="67"/>
      <c r="L2482" s="67"/>
      <c r="M2482" s="68" t="s">
        <v>9642</v>
      </c>
      <c r="N2482" s="66">
        <v>235959.0</v>
      </c>
      <c r="O2482" s="66">
        <v>2.0181217E7</v>
      </c>
      <c r="P2482" s="67"/>
      <c r="Q2482" s="66">
        <v>35.0</v>
      </c>
      <c r="R2482" s="66">
        <v>2.0181217E7</v>
      </c>
      <c r="S2482" s="70">
        <v>1.0</v>
      </c>
      <c r="T2482" s="70">
        <v>0.0</v>
      </c>
      <c r="U2482" s="71" t="s">
        <v>2608</v>
      </c>
      <c r="V2482" s="71" t="s">
        <v>2609</v>
      </c>
      <c r="W2482" s="71" t="s">
        <v>49</v>
      </c>
      <c r="X2482" s="72"/>
      <c r="Y2482" s="65" t="s">
        <v>12</v>
      </c>
    </row>
    <row r="2483">
      <c r="A2483" s="73" t="s">
        <v>24</v>
      </c>
      <c r="B2483" s="66">
        <v>2.3449441E7</v>
      </c>
      <c r="C2483" s="65" t="s">
        <v>9643</v>
      </c>
      <c r="D2483" s="65" t="s">
        <v>123</v>
      </c>
      <c r="E2483" s="65" t="s">
        <v>9644</v>
      </c>
      <c r="F2483" s="66" t="s">
        <v>9645</v>
      </c>
      <c r="G2483" s="66">
        <v>908.0</v>
      </c>
      <c r="H2483" s="66">
        <v>2.0121114E7</v>
      </c>
      <c r="I2483" s="66">
        <v>0.0</v>
      </c>
      <c r="J2483" s="66">
        <v>10.0</v>
      </c>
      <c r="K2483" s="67"/>
      <c r="L2483" s="67"/>
      <c r="M2483" s="68" t="s">
        <v>9646</v>
      </c>
      <c r="N2483" s="66">
        <v>235959.0</v>
      </c>
      <c r="O2483" s="66">
        <v>2.0121114E7</v>
      </c>
      <c r="P2483" s="66" t="s">
        <v>1036</v>
      </c>
      <c r="Q2483" s="66">
        <v>52.0</v>
      </c>
      <c r="R2483" s="66">
        <v>2.0121114E7</v>
      </c>
      <c r="S2483" s="70">
        <v>1.0</v>
      </c>
      <c r="T2483" s="70">
        <v>0.0</v>
      </c>
      <c r="U2483" s="71" t="s">
        <v>2608</v>
      </c>
      <c r="V2483" s="71" t="s">
        <v>2609</v>
      </c>
      <c r="W2483" s="71" t="s">
        <v>49</v>
      </c>
      <c r="X2483" s="72"/>
      <c r="Y2483" s="65" t="s">
        <v>12</v>
      </c>
    </row>
    <row r="2484">
      <c r="A2484" s="73" t="s">
        <v>24</v>
      </c>
      <c r="B2484" s="66">
        <v>4.8296087E7</v>
      </c>
      <c r="C2484" s="65" t="s">
        <v>9647</v>
      </c>
      <c r="D2484" s="65" t="s">
        <v>106</v>
      </c>
      <c r="E2484" s="65" t="s">
        <v>9648</v>
      </c>
      <c r="F2484" s="66" t="s">
        <v>9649</v>
      </c>
      <c r="G2484" s="66">
        <v>566.0</v>
      </c>
      <c r="H2484" s="66">
        <v>2.0170106E7</v>
      </c>
      <c r="I2484" s="66">
        <v>0.0</v>
      </c>
      <c r="J2484" s="66">
        <v>9.0</v>
      </c>
      <c r="K2484" s="67"/>
      <c r="L2484" s="67"/>
      <c r="M2484" s="68" t="s">
        <v>9650</v>
      </c>
      <c r="N2484" s="66">
        <v>235959.0</v>
      </c>
      <c r="O2484" s="66">
        <v>2.0170106E7</v>
      </c>
      <c r="P2484" s="66" t="s">
        <v>1225</v>
      </c>
      <c r="Q2484" s="66">
        <v>28.0</v>
      </c>
      <c r="R2484" s="66">
        <v>2.0170106E7</v>
      </c>
      <c r="S2484" s="70">
        <v>1.0</v>
      </c>
      <c r="T2484" s="70">
        <v>0.0</v>
      </c>
      <c r="U2484" s="71" t="s">
        <v>2608</v>
      </c>
      <c r="V2484" s="71" t="s">
        <v>2609</v>
      </c>
      <c r="W2484" s="71" t="s">
        <v>49</v>
      </c>
      <c r="X2484" s="72"/>
      <c r="Y2484" s="65" t="s">
        <v>12</v>
      </c>
    </row>
    <row r="2485">
      <c r="A2485" s="68" t="s">
        <v>73</v>
      </c>
      <c r="B2485" s="66">
        <v>2.1767211E7</v>
      </c>
      <c r="C2485" s="66" t="s">
        <v>9651</v>
      </c>
      <c r="D2485" s="66" t="s">
        <v>149</v>
      </c>
      <c r="E2485" s="66" t="s">
        <v>9652</v>
      </c>
      <c r="F2485" s="66" t="s">
        <v>9653</v>
      </c>
      <c r="G2485" s="66">
        <v>143.0</v>
      </c>
      <c r="H2485" s="66">
        <v>2.0180418E7</v>
      </c>
      <c r="I2485" s="66">
        <v>0.0</v>
      </c>
      <c r="J2485" s="66">
        <v>5.0</v>
      </c>
      <c r="K2485" s="67"/>
      <c r="L2485" s="67"/>
      <c r="M2485" s="68" t="s">
        <v>9654</v>
      </c>
      <c r="N2485" s="66">
        <v>235959.0</v>
      </c>
      <c r="O2485" s="66">
        <v>2.0180418E7</v>
      </c>
      <c r="P2485" s="66" t="s">
        <v>459</v>
      </c>
      <c r="Q2485" s="66">
        <v>6.0</v>
      </c>
      <c r="R2485" s="66">
        <v>2.0180418E7</v>
      </c>
      <c r="S2485" s="69">
        <v>1.0</v>
      </c>
      <c r="T2485" s="69">
        <v>1.0</v>
      </c>
      <c r="U2485" s="71" t="s">
        <v>2608</v>
      </c>
      <c r="V2485" s="71" t="s">
        <v>2609</v>
      </c>
      <c r="W2485" s="71" t="s">
        <v>49</v>
      </c>
      <c r="X2485" s="72"/>
      <c r="Y2485" s="66" t="s">
        <v>18</v>
      </c>
    </row>
    <row r="2486">
      <c r="A2486" s="66" t="s">
        <v>79</v>
      </c>
      <c r="B2486" s="66">
        <v>6.503795E7</v>
      </c>
      <c r="C2486" s="66" t="s">
        <v>9655</v>
      </c>
      <c r="D2486" s="66" t="s">
        <v>106</v>
      </c>
      <c r="E2486" s="66" t="s">
        <v>9656</v>
      </c>
      <c r="F2486" s="66" t="s">
        <v>9657</v>
      </c>
      <c r="G2486" s="66">
        <v>987.0</v>
      </c>
      <c r="H2486" s="66">
        <v>2.0130202E7</v>
      </c>
      <c r="I2486" s="66">
        <v>0.0</v>
      </c>
      <c r="J2486" s="66">
        <v>22.0</v>
      </c>
      <c r="K2486" s="67"/>
      <c r="L2486" s="67"/>
      <c r="M2486" s="68" t="s">
        <v>9658</v>
      </c>
      <c r="N2486" s="66">
        <v>235959.0</v>
      </c>
      <c r="O2486" s="66">
        <v>2.0130202E7</v>
      </c>
      <c r="P2486" s="66"/>
      <c r="Q2486" s="66">
        <v>58.0</v>
      </c>
      <c r="R2486" s="66">
        <v>2.0130202E7</v>
      </c>
      <c r="S2486" s="70">
        <v>1.0</v>
      </c>
      <c r="T2486" s="70">
        <v>0.0</v>
      </c>
      <c r="U2486" s="71" t="s">
        <v>2608</v>
      </c>
      <c r="V2486" s="71" t="s">
        <v>2609</v>
      </c>
      <c r="W2486" s="71" t="s">
        <v>49</v>
      </c>
      <c r="X2486" s="72"/>
      <c r="Y2486" s="65" t="s">
        <v>12</v>
      </c>
    </row>
    <row r="2487">
      <c r="A2487" s="66" t="s">
        <v>23</v>
      </c>
      <c r="B2487" s="66">
        <v>2598837.0</v>
      </c>
      <c r="C2487" s="66" t="s">
        <v>9659</v>
      </c>
      <c r="D2487" s="66" t="s">
        <v>118</v>
      </c>
      <c r="E2487" s="66" t="s">
        <v>9660</v>
      </c>
      <c r="F2487" s="66" t="s">
        <v>9661</v>
      </c>
      <c r="G2487" s="66">
        <v>380.0</v>
      </c>
      <c r="H2487" s="66">
        <v>2.0101117E7</v>
      </c>
      <c r="I2487" s="66">
        <v>0.0</v>
      </c>
      <c r="J2487" s="66">
        <v>8.0</v>
      </c>
      <c r="K2487" s="67"/>
      <c r="L2487" s="67"/>
      <c r="M2487" s="66" t="s">
        <v>121</v>
      </c>
      <c r="N2487" s="66">
        <v>235959.0</v>
      </c>
      <c r="O2487" s="66">
        <v>2.0101117E7</v>
      </c>
      <c r="P2487" s="67"/>
      <c r="Q2487" s="66">
        <v>15.0</v>
      </c>
      <c r="R2487" s="66">
        <v>2.0101117E7</v>
      </c>
      <c r="S2487" s="69">
        <v>1.0</v>
      </c>
      <c r="T2487" s="69">
        <v>1.0</v>
      </c>
      <c r="U2487" s="71" t="s">
        <v>2608</v>
      </c>
      <c r="V2487" s="71" t="s">
        <v>2609</v>
      </c>
      <c r="W2487" s="71" t="s">
        <v>49</v>
      </c>
      <c r="X2487" s="71"/>
      <c r="Y2487" s="66" t="s">
        <v>18</v>
      </c>
    </row>
    <row r="2488">
      <c r="A2488" s="66" t="s">
        <v>79</v>
      </c>
      <c r="B2488" s="66">
        <v>4.3396312E7</v>
      </c>
      <c r="C2488" s="66" t="s">
        <v>9662</v>
      </c>
      <c r="D2488" s="66" t="s">
        <v>118</v>
      </c>
      <c r="E2488" s="66" t="s">
        <v>9663</v>
      </c>
      <c r="F2488" s="66" t="s">
        <v>9664</v>
      </c>
      <c r="G2488" s="66">
        <v>399.0</v>
      </c>
      <c r="H2488" s="66">
        <v>2.0101117E7</v>
      </c>
      <c r="I2488" s="66">
        <v>0.0</v>
      </c>
      <c r="J2488" s="66">
        <v>8.0</v>
      </c>
      <c r="K2488" s="67"/>
      <c r="L2488" s="67"/>
      <c r="M2488" s="68" t="s">
        <v>9665</v>
      </c>
      <c r="N2488" s="66">
        <v>235959.0</v>
      </c>
      <c r="O2488" s="66">
        <v>2.0101117E7</v>
      </c>
      <c r="P2488" s="66" t="s">
        <v>8153</v>
      </c>
      <c r="Q2488" s="66">
        <v>23.0</v>
      </c>
      <c r="R2488" s="66">
        <v>2.0101117E7</v>
      </c>
      <c r="S2488" s="69">
        <v>1.0</v>
      </c>
      <c r="T2488" s="69">
        <v>1.0</v>
      </c>
      <c r="U2488" s="71" t="s">
        <v>2608</v>
      </c>
      <c r="V2488" s="71" t="s">
        <v>2609</v>
      </c>
      <c r="W2488" s="71" t="s">
        <v>49</v>
      </c>
      <c r="X2488" s="72"/>
      <c r="Y2488" s="66" t="s">
        <v>18</v>
      </c>
    </row>
    <row r="2489">
      <c r="A2489" s="68" t="s">
        <v>59</v>
      </c>
      <c r="B2489" s="66">
        <v>8.3616139E7</v>
      </c>
      <c r="C2489" s="66" t="s">
        <v>1003</v>
      </c>
      <c r="D2489" s="66" t="s">
        <v>220</v>
      </c>
      <c r="E2489" s="66" t="s">
        <v>1004</v>
      </c>
      <c r="F2489" s="66" t="s">
        <v>1005</v>
      </c>
      <c r="G2489" s="66">
        <v>252.0</v>
      </c>
      <c r="H2489" s="66">
        <v>2.0081113E7</v>
      </c>
      <c r="I2489" s="66">
        <v>0.0</v>
      </c>
      <c r="J2489" s="66">
        <v>1.0</v>
      </c>
      <c r="K2489" s="67"/>
      <c r="L2489" s="67"/>
      <c r="M2489" s="68" t="s">
        <v>9666</v>
      </c>
      <c r="N2489" s="66">
        <v>235959.0</v>
      </c>
      <c r="O2489" s="66">
        <v>2.0081113E7</v>
      </c>
      <c r="P2489" s="66"/>
      <c r="Q2489" s="66">
        <v>15.0</v>
      </c>
      <c r="R2489" s="66">
        <v>2.0081113E7</v>
      </c>
      <c r="S2489" s="70">
        <v>1.0</v>
      </c>
      <c r="T2489" s="70">
        <v>0.0</v>
      </c>
      <c r="U2489" s="71" t="s">
        <v>2608</v>
      </c>
      <c r="V2489" s="71" t="s">
        <v>2609</v>
      </c>
      <c r="W2489" s="71" t="s">
        <v>49</v>
      </c>
      <c r="X2489" s="72"/>
      <c r="Y2489" s="65" t="s">
        <v>12</v>
      </c>
    </row>
    <row r="2490">
      <c r="A2490" s="66" t="s">
        <v>60</v>
      </c>
      <c r="B2490" s="66">
        <v>4.44646073E8</v>
      </c>
      <c r="C2490" s="66" t="s">
        <v>9667</v>
      </c>
      <c r="D2490" s="66" t="s">
        <v>123</v>
      </c>
      <c r="E2490" s="66" t="s">
        <v>9668</v>
      </c>
      <c r="F2490" s="66" t="s">
        <v>9669</v>
      </c>
      <c r="G2490" s="66">
        <v>650.0</v>
      </c>
      <c r="H2490" s="66">
        <v>2.0190423E7</v>
      </c>
      <c r="I2490" s="66">
        <v>0.0</v>
      </c>
      <c r="J2490" s="66">
        <v>11.0</v>
      </c>
      <c r="K2490" s="67"/>
      <c r="L2490" s="67"/>
      <c r="M2490" s="66" t="s">
        <v>121</v>
      </c>
      <c r="N2490" s="66">
        <v>235959.0</v>
      </c>
      <c r="O2490" s="66">
        <v>2.0190423E7</v>
      </c>
      <c r="P2490" s="66"/>
      <c r="Q2490" s="66">
        <v>31.0</v>
      </c>
      <c r="R2490" s="66">
        <v>2.0190423E7</v>
      </c>
      <c r="S2490" s="70">
        <v>1.0</v>
      </c>
      <c r="T2490" s="70">
        <v>0.0</v>
      </c>
      <c r="U2490" s="71" t="s">
        <v>2608</v>
      </c>
      <c r="V2490" s="71" t="s">
        <v>2609</v>
      </c>
      <c r="W2490" s="71" t="s">
        <v>49</v>
      </c>
      <c r="X2490" s="72"/>
      <c r="Y2490" s="65" t="s">
        <v>12</v>
      </c>
    </row>
    <row r="2491">
      <c r="A2491" s="66" t="s">
        <v>68</v>
      </c>
      <c r="B2491" s="66">
        <v>7292292.0</v>
      </c>
      <c r="C2491" s="66" t="s">
        <v>9670</v>
      </c>
      <c r="D2491" s="66" t="s">
        <v>1962</v>
      </c>
      <c r="E2491" s="66" t="s">
        <v>9671</v>
      </c>
      <c r="F2491" s="66" t="s">
        <v>9672</v>
      </c>
      <c r="G2491" s="66">
        <v>1739.0</v>
      </c>
      <c r="H2491" s="66">
        <v>2.0110223E7</v>
      </c>
      <c r="I2491" s="66">
        <v>0.0</v>
      </c>
      <c r="J2491" s="66">
        <v>20.0</v>
      </c>
      <c r="K2491" s="67"/>
      <c r="L2491" s="67"/>
      <c r="M2491" s="66" t="s">
        <v>121</v>
      </c>
      <c r="N2491" s="66">
        <v>235959.0</v>
      </c>
      <c r="O2491" s="66">
        <v>2.0110223E7</v>
      </c>
      <c r="P2491" s="66"/>
      <c r="Q2491" s="66">
        <v>105.0</v>
      </c>
      <c r="R2491" s="66">
        <v>2.0110223E7</v>
      </c>
      <c r="S2491" s="70">
        <v>1.0</v>
      </c>
      <c r="T2491" s="70">
        <v>0.0</v>
      </c>
      <c r="U2491" s="71" t="s">
        <v>2608</v>
      </c>
      <c r="V2491" s="71" t="s">
        <v>2609</v>
      </c>
      <c r="W2491" s="71" t="s">
        <v>51</v>
      </c>
      <c r="X2491" s="72"/>
      <c r="Y2491" s="66" t="s">
        <v>16</v>
      </c>
    </row>
    <row r="2492">
      <c r="A2492" s="66" t="s">
        <v>60</v>
      </c>
      <c r="B2492" s="66">
        <v>3.43175936E8</v>
      </c>
      <c r="C2492" s="66" t="s">
        <v>9673</v>
      </c>
      <c r="D2492" s="66" t="s">
        <v>949</v>
      </c>
      <c r="E2492" s="66" t="s">
        <v>9674</v>
      </c>
      <c r="F2492" s="66" t="s">
        <v>9675</v>
      </c>
      <c r="G2492" s="66">
        <v>1593.0</v>
      </c>
      <c r="H2492" s="66">
        <v>2.0130707E7</v>
      </c>
      <c r="I2492" s="66">
        <v>0.0</v>
      </c>
      <c r="J2492" s="66">
        <v>1.0</v>
      </c>
      <c r="K2492" s="67"/>
      <c r="L2492" s="67"/>
      <c r="M2492" s="68" t="s">
        <v>9676</v>
      </c>
      <c r="N2492" s="66">
        <v>235959.0</v>
      </c>
      <c r="O2492" s="66">
        <v>2.0130707E7</v>
      </c>
      <c r="P2492" s="67"/>
      <c r="Q2492" s="66">
        <v>72.0</v>
      </c>
      <c r="R2492" s="66">
        <v>2.0130707E7</v>
      </c>
      <c r="S2492" s="70">
        <v>1.0</v>
      </c>
      <c r="T2492" s="70">
        <v>0.0</v>
      </c>
      <c r="U2492" s="71" t="s">
        <v>2608</v>
      </c>
      <c r="V2492" s="71" t="s">
        <v>2609</v>
      </c>
      <c r="W2492" s="71" t="s">
        <v>51</v>
      </c>
      <c r="X2492" s="72"/>
      <c r="Y2492" s="66" t="s">
        <v>16</v>
      </c>
    </row>
    <row r="2493">
      <c r="A2493" s="65" t="s">
        <v>79</v>
      </c>
      <c r="B2493" s="66">
        <v>9.5373391E7</v>
      </c>
      <c r="C2493" s="65" t="s">
        <v>9677</v>
      </c>
      <c r="D2493" s="65" t="s">
        <v>112</v>
      </c>
      <c r="E2493" s="65" t="s">
        <v>9678</v>
      </c>
      <c r="F2493" s="66" t="s">
        <v>9679</v>
      </c>
      <c r="G2493" s="66">
        <v>1066.0</v>
      </c>
      <c r="H2493" s="66">
        <v>2.0150819E7</v>
      </c>
      <c r="I2493" s="66">
        <v>0.0</v>
      </c>
      <c r="J2493" s="66">
        <v>21.0</v>
      </c>
      <c r="K2493" s="67"/>
      <c r="L2493" s="67"/>
      <c r="M2493" s="68" t="s">
        <v>9680</v>
      </c>
      <c r="N2493" s="66">
        <v>235959.0</v>
      </c>
      <c r="O2493" s="66">
        <v>2.0150819E7</v>
      </c>
      <c r="P2493" s="66" t="s">
        <v>187</v>
      </c>
      <c r="Q2493" s="66">
        <v>78.0</v>
      </c>
      <c r="R2493" s="66">
        <v>2.0150819E7</v>
      </c>
      <c r="S2493" s="70">
        <v>1.0</v>
      </c>
      <c r="T2493" s="70">
        <v>0.0</v>
      </c>
      <c r="U2493" s="71" t="s">
        <v>2608</v>
      </c>
      <c r="V2493" s="71" t="s">
        <v>2609</v>
      </c>
      <c r="W2493" s="71" t="s">
        <v>49</v>
      </c>
      <c r="X2493" s="72"/>
      <c r="Y2493" s="65" t="s">
        <v>12</v>
      </c>
    </row>
    <row r="2494">
      <c r="A2494" s="66" t="s">
        <v>79</v>
      </c>
      <c r="B2494" s="66">
        <v>1.50948204E8</v>
      </c>
      <c r="C2494" s="66" t="s">
        <v>9681</v>
      </c>
      <c r="D2494" s="66" t="s">
        <v>215</v>
      </c>
      <c r="E2494" s="66" t="s">
        <v>9682</v>
      </c>
      <c r="F2494" s="66" t="s">
        <v>9683</v>
      </c>
      <c r="G2494" s="66">
        <v>2577.0</v>
      </c>
      <c r="H2494" s="66">
        <v>2.0191218E7</v>
      </c>
      <c r="I2494" s="66">
        <v>0.0</v>
      </c>
      <c r="J2494" s="66">
        <v>64.0</v>
      </c>
      <c r="K2494" s="67"/>
      <c r="L2494" s="67"/>
      <c r="M2494" s="68" t="s">
        <v>9684</v>
      </c>
      <c r="N2494" s="66">
        <v>235959.0</v>
      </c>
      <c r="O2494" s="66">
        <v>2.0191218E7</v>
      </c>
      <c r="P2494" s="66" t="s">
        <v>475</v>
      </c>
      <c r="Q2494" s="66">
        <v>145.0</v>
      </c>
      <c r="R2494" s="66">
        <v>2.0191218E7</v>
      </c>
      <c r="S2494" s="70">
        <v>1.0</v>
      </c>
      <c r="T2494" s="70">
        <v>0.0</v>
      </c>
      <c r="U2494" s="71" t="s">
        <v>2608</v>
      </c>
      <c r="V2494" s="71" t="s">
        <v>2609</v>
      </c>
      <c r="W2494" s="71" t="s">
        <v>49</v>
      </c>
      <c r="X2494" s="71"/>
      <c r="Y2494" s="65" t="s">
        <v>12</v>
      </c>
    </row>
    <row r="2495">
      <c r="A2495" s="65" t="s">
        <v>60</v>
      </c>
      <c r="B2495" s="66">
        <v>6.3561663E7</v>
      </c>
      <c r="C2495" s="65" t="s">
        <v>9685</v>
      </c>
      <c r="D2495" s="65" t="s">
        <v>112</v>
      </c>
      <c r="E2495" s="65" t="s">
        <v>9686</v>
      </c>
      <c r="F2495" s="66" t="s">
        <v>9687</v>
      </c>
      <c r="G2495" s="66">
        <v>1486.0</v>
      </c>
      <c r="H2495" s="66">
        <v>2.0011111E7</v>
      </c>
      <c r="I2495" s="66">
        <v>0.0</v>
      </c>
      <c r="J2495" s="66">
        <v>2.0</v>
      </c>
      <c r="K2495" s="67"/>
      <c r="L2495" s="67"/>
      <c r="M2495" s="68" t="s">
        <v>9688</v>
      </c>
      <c r="N2495" s="66">
        <v>235959.0</v>
      </c>
      <c r="O2495" s="66">
        <v>2.0011111E7</v>
      </c>
      <c r="P2495" s="67"/>
      <c r="Q2495" s="66">
        <v>72.0</v>
      </c>
      <c r="R2495" s="66">
        <v>2.0011111E7</v>
      </c>
      <c r="S2495" s="70">
        <v>1.0</v>
      </c>
      <c r="T2495" s="70">
        <v>0.0</v>
      </c>
      <c r="U2495" s="71" t="s">
        <v>2608</v>
      </c>
      <c r="V2495" s="71" t="s">
        <v>2609</v>
      </c>
      <c r="W2495" s="71" t="s">
        <v>49</v>
      </c>
      <c r="X2495" s="72"/>
      <c r="Y2495" s="65" t="s">
        <v>12</v>
      </c>
    </row>
    <row r="2496">
      <c r="A2496" s="66" t="s">
        <v>79</v>
      </c>
      <c r="B2496" s="66">
        <v>6.0066642E7</v>
      </c>
      <c r="C2496" s="66" t="s">
        <v>9689</v>
      </c>
      <c r="D2496" s="66" t="s">
        <v>112</v>
      </c>
      <c r="E2496" s="66" t="s">
        <v>9690</v>
      </c>
      <c r="F2496" s="66" t="s">
        <v>9691</v>
      </c>
      <c r="G2496" s="66">
        <v>269.0</v>
      </c>
      <c r="H2496" s="66">
        <v>2.0120823E7</v>
      </c>
      <c r="I2496" s="66">
        <v>0.0</v>
      </c>
      <c r="J2496" s="66">
        <v>8.0</v>
      </c>
      <c r="K2496" s="67"/>
      <c r="L2496" s="67"/>
      <c r="M2496" s="68" t="s">
        <v>9692</v>
      </c>
      <c r="N2496" s="66">
        <v>235959.0</v>
      </c>
      <c r="O2496" s="66">
        <v>2.0120823E7</v>
      </c>
      <c r="P2496" s="67"/>
      <c r="Q2496" s="66">
        <v>17.0</v>
      </c>
      <c r="R2496" s="66">
        <v>2.0120823E7</v>
      </c>
      <c r="S2496" s="70">
        <v>1.0</v>
      </c>
      <c r="T2496" s="70">
        <v>0.0</v>
      </c>
      <c r="U2496" s="71" t="s">
        <v>2608</v>
      </c>
      <c r="V2496" s="71" t="s">
        <v>2609</v>
      </c>
      <c r="W2496" s="71" t="s">
        <v>49</v>
      </c>
      <c r="X2496" s="72"/>
      <c r="Y2496" s="65" t="s">
        <v>12</v>
      </c>
    </row>
    <row r="2497">
      <c r="A2497" s="66" t="s">
        <v>60</v>
      </c>
      <c r="B2497" s="66">
        <v>4.34715965E8</v>
      </c>
      <c r="C2497" s="66" t="s">
        <v>9693</v>
      </c>
      <c r="D2497" s="66" t="s">
        <v>118</v>
      </c>
      <c r="E2497" s="66" t="s">
        <v>9694</v>
      </c>
      <c r="F2497" s="66" t="s">
        <v>9695</v>
      </c>
      <c r="G2497" s="66">
        <v>520.0</v>
      </c>
      <c r="H2497" s="66">
        <v>2.0180922E7</v>
      </c>
      <c r="I2497" s="66">
        <v>0.0</v>
      </c>
      <c r="J2497" s="66">
        <v>1.0</v>
      </c>
      <c r="K2497" s="67"/>
      <c r="L2497" s="67"/>
      <c r="M2497" s="68" t="s">
        <v>9696</v>
      </c>
      <c r="N2497" s="66">
        <v>235959.0</v>
      </c>
      <c r="O2497" s="66">
        <v>2.0180922E7</v>
      </c>
      <c r="P2497" s="67"/>
      <c r="Q2497" s="66">
        <v>21.0</v>
      </c>
      <c r="R2497" s="66">
        <v>2.0180922E7</v>
      </c>
      <c r="S2497" s="69">
        <v>1.0</v>
      </c>
      <c r="T2497" s="69">
        <v>1.0</v>
      </c>
      <c r="U2497" s="71" t="s">
        <v>2608</v>
      </c>
      <c r="V2497" s="71" t="s">
        <v>2609</v>
      </c>
      <c r="W2497" s="71" t="s">
        <v>49</v>
      </c>
      <c r="X2497" s="72"/>
      <c r="Y2497" s="66" t="s">
        <v>18</v>
      </c>
    </row>
    <row r="2498">
      <c r="A2498" s="74" t="s">
        <v>24</v>
      </c>
      <c r="B2498" s="66">
        <v>8773880.0</v>
      </c>
      <c r="C2498" s="65" t="s">
        <v>9697</v>
      </c>
      <c r="D2498" s="65" t="s">
        <v>123</v>
      </c>
      <c r="E2498" s="65" t="s">
        <v>9698</v>
      </c>
      <c r="F2498" s="66" t="s">
        <v>9699</v>
      </c>
      <c r="G2498" s="66">
        <v>378.0</v>
      </c>
      <c r="H2498" s="66">
        <v>2.0091125E7</v>
      </c>
      <c r="I2498" s="66">
        <v>0.0</v>
      </c>
      <c r="J2498" s="66">
        <v>16.0</v>
      </c>
      <c r="K2498" s="67"/>
      <c r="L2498" s="67"/>
      <c r="M2498" s="68" t="s">
        <v>9700</v>
      </c>
      <c r="N2498" s="66">
        <v>235959.0</v>
      </c>
      <c r="O2498" s="66">
        <v>2.0091125E7</v>
      </c>
      <c r="P2498" s="66" t="s">
        <v>3539</v>
      </c>
      <c r="Q2498" s="66">
        <v>37.0</v>
      </c>
      <c r="R2498" s="66">
        <v>2.0091125E7</v>
      </c>
      <c r="S2498" s="70">
        <v>1.0</v>
      </c>
      <c r="T2498" s="70">
        <v>0.0</v>
      </c>
      <c r="U2498" s="71" t="s">
        <v>2608</v>
      </c>
      <c r="V2498" s="71" t="s">
        <v>2609</v>
      </c>
      <c r="W2498" s="71" t="s">
        <v>49</v>
      </c>
      <c r="X2498" s="72"/>
      <c r="Y2498" s="65" t="s">
        <v>12</v>
      </c>
    </row>
    <row r="2499">
      <c r="A2499" s="66" t="s">
        <v>60</v>
      </c>
      <c r="B2499" s="66">
        <v>3.6348934E7</v>
      </c>
      <c r="C2499" s="66" t="s">
        <v>9701</v>
      </c>
      <c r="D2499" s="66" t="s">
        <v>312</v>
      </c>
      <c r="E2499" s="66" t="s">
        <v>9702</v>
      </c>
      <c r="F2499" s="66" t="s">
        <v>9703</v>
      </c>
      <c r="G2499" s="66">
        <v>845.0</v>
      </c>
      <c r="H2499" s="66">
        <v>2.0001205E7</v>
      </c>
      <c r="I2499" s="66">
        <v>0.0</v>
      </c>
      <c r="J2499" s="66">
        <v>1.0</v>
      </c>
      <c r="K2499" s="67"/>
      <c r="L2499" s="67"/>
      <c r="M2499" s="68" t="s">
        <v>9704</v>
      </c>
      <c r="N2499" s="66">
        <v>235959.0</v>
      </c>
      <c r="O2499" s="66">
        <v>2.0001205E7</v>
      </c>
      <c r="P2499" s="66"/>
      <c r="Q2499" s="66">
        <v>45.0</v>
      </c>
      <c r="R2499" s="66">
        <v>2.0001205E7</v>
      </c>
      <c r="S2499" s="70">
        <v>1.0</v>
      </c>
      <c r="T2499" s="70">
        <v>0.0</v>
      </c>
      <c r="U2499" s="71" t="s">
        <v>2608</v>
      </c>
      <c r="V2499" s="71" t="s">
        <v>2609</v>
      </c>
      <c r="W2499" s="71" t="s">
        <v>51</v>
      </c>
      <c r="X2499" s="72"/>
      <c r="Y2499" s="66" t="s">
        <v>16</v>
      </c>
    </row>
    <row r="2500">
      <c r="A2500" s="66" t="s">
        <v>69</v>
      </c>
      <c r="B2500" s="66">
        <v>3964107.0</v>
      </c>
      <c r="C2500" s="66" t="s">
        <v>9705</v>
      </c>
      <c r="D2500" s="66" t="s">
        <v>123</v>
      </c>
      <c r="E2500" s="66" t="s">
        <v>9706</v>
      </c>
      <c r="F2500" s="66" t="s">
        <v>9707</v>
      </c>
      <c r="G2500" s="66">
        <v>4676.0</v>
      </c>
      <c r="H2500" s="66">
        <v>2.0161204E7</v>
      </c>
      <c r="I2500" s="66">
        <v>0.0</v>
      </c>
      <c r="J2500" s="66">
        <v>7.0</v>
      </c>
      <c r="K2500" s="67"/>
      <c r="L2500" s="67"/>
      <c r="M2500" s="68" t="s">
        <v>9708</v>
      </c>
      <c r="N2500" s="66">
        <v>235959.0</v>
      </c>
      <c r="O2500" s="66">
        <v>2.0161204E7</v>
      </c>
      <c r="P2500" s="66" t="s">
        <v>239</v>
      </c>
      <c r="Q2500" s="66">
        <v>301.0</v>
      </c>
      <c r="R2500" s="66">
        <v>2.0161204E7</v>
      </c>
      <c r="S2500" s="70">
        <v>1.0</v>
      </c>
      <c r="T2500" s="70">
        <v>0.0</v>
      </c>
      <c r="U2500" s="71" t="s">
        <v>2608</v>
      </c>
      <c r="V2500" s="71" t="s">
        <v>2609</v>
      </c>
      <c r="W2500" s="71" t="s">
        <v>49</v>
      </c>
      <c r="X2500" s="72"/>
      <c r="Y2500" s="65" t="s">
        <v>12</v>
      </c>
    </row>
    <row r="2501">
      <c r="A2501" s="74" t="s">
        <v>24</v>
      </c>
      <c r="B2501" s="66">
        <v>3.4431092E7</v>
      </c>
      <c r="C2501" s="65" t="s">
        <v>9709</v>
      </c>
      <c r="D2501" s="65" t="s">
        <v>123</v>
      </c>
      <c r="E2501" s="65" t="s">
        <v>9710</v>
      </c>
      <c r="F2501" s="66" t="s">
        <v>9711</v>
      </c>
      <c r="G2501" s="66">
        <v>705.0</v>
      </c>
      <c r="H2501" s="66">
        <v>2.0140718E7</v>
      </c>
      <c r="I2501" s="66">
        <v>0.0</v>
      </c>
      <c r="J2501" s="66">
        <v>11.0</v>
      </c>
      <c r="K2501" s="67"/>
      <c r="L2501" s="67"/>
      <c r="M2501" s="68" t="s">
        <v>9712</v>
      </c>
      <c r="N2501" s="66">
        <v>235959.0</v>
      </c>
      <c r="O2501" s="66">
        <v>2.0140718E7</v>
      </c>
      <c r="P2501" s="66" t="s">
        <v>1036</v>
      </c>
      <c r="Q2501" s="66">
        <v>60.0</v>
      </c>
      <c r="R2501" s="66">
        <v>2.0140718E7</v>
      </c>
      <c r="S2501" s="70">
        <v>1.0</v>
      </c>
      <c r="T2501" s="70">
        <v>0.0</v>
      </c>
      <c r="U2501" s="71" t="s">
        <v>2608</v>
      </c>
      <c r="V2501" s="71" t="s">
        <v>2609</v>
      </c>
      <c r="W2501" s="71" t="s">
        <v>49</v>
      </c>
      <c r="X2501" s="65"/>
      <c r="Y2501" s="65" t="s">
        <v>12</v>
      </c>
    </row>
    <row r="2502">
      <c r="A2502" s="68" t="s">
        <v>56</v>
      </c>
      <c r="B2502" s="66">
        <v>4392268.0</v>
      </c>
      <c r="C2502" s="66" t="s">
        <v>9713</v>
      </c>
      <c r="D2502" s="66" t="s">
        <v>123</v>
      </c>
      <c r="E2502" s="66" t="s">
        <v>9714</v>
      </c>
      <c r="F2502" s="66" t="s">
        <v>9715</v>
      </c>
      <c r="G2502" s="66">
        <v>932.0</v>
      </c>
      <c r="H2502" s="66">
        <v>2.0180611E7</v>
      </c>
      <c r="I2502" s="66">
        <v>0.0</v>
      </c>
      <c r="J2502" s="66">
        <v>17.0</v>
      </c>
      <c r="K2502" s="67"/>
      <c r="L2502" s="67"/>
      <c r="M2502" s="68" t="s">
        <v>9716</v>
      </c>
      <c r="N2502" s="66">
        <v>235959.0</v>
      </c>
      <c r="O2502" s="66">
        <v>2.0180611E7</v>
      </c>
      <c r="P2502" s="66" t="s">
        <v>2804</v>
      </c>
      <c r="Q2502" s="66">
        <v>51.0</v>
      </c>
      <c r="R2502" s="66">
        <v>2.0180611E7</v>
      </c>
      <c r="S2502" s="70">
        <v>1.0</v>
      </c>
      <c r="T2502" s="70">
        <v>0.0</v>
      </c>
      <c r="U2502" s="71" t="s">
        <v>2608</v>
      </c>
      <c r="V2502" s="71" t="s">
        <v>2609</v>
      </c>
      <c r="W2502" s="71" t="s">
        <v>49</v>
      </c>
      <c r="X2502" s="67"/>
      <c r="Y2502" s="65" t="s">
        <v>12</v>
      </c>
    </row>
    <row r="2503">
      <c r="A2503" s="65" t="s">
        <v>60</v>
      </c>
      <c r="B2503" s="66">
        <v>3.88421502E8</v>
      </c>
      <c r="C2503" s="65" t="s">
        <v>9717</v>
      </c>
      <c r="D2503" s="65" t="s">
        <v>413</v>
      </c>
      <c r="E2503" s="65" t="s">
        <v>9718</v>
      </c>
      <c r="F2503" s="66" t="s">
        <v>9719</v>
      </c>
      <c r="G2503" s="66">
        <v>127.0</v>
      </c>
      <c r="H2503" s="66">
        <v>2.0160131E7</v>
      </c>
      <c r="I2503" s="66">
        <v>0.0</v>
      </c>
      <c r="J2503" s="66">
        <v>1.0</v>
      </c>
      <c r="K2503" s="67"/>
      <c r="L2503" s="67"/>
      <c r="M2503" s="68" t="s">
        <v>9720</v>
      </c>
      <c r="N2503" s="66">
        <v>235959.0</v>
      </c>
      <c r="O2503" s="66">
        <v>2.0160131E7</v>
      </c>
      <c r="P2503" s="66"/>
      <c r="Q2503" s="66">
        <v>7.0</v>
      </c>
      <c r="R2503" s="66">
        <v>2.0160131E7</v>
      </c>
      <c r="S2503" s="70">
        <v>1.0</v>
      </c>
      <c r="T2503" s="70">
        <v>0.0</v>
      </c>
      <c r="U2503" s="71" t="s">
        <v>2608</v>
      </c>
      <c r="V2503" s="71" t="s">
        <v>2609</v>
      </c>
      <c r="W2503" s="71" t="s">
        <v>51</v>
      </c>
      <c r="X2503" s="72"/>
      <c r="Y2503" s="66" t="s">
        <v>16</v>
      </c>
    </row>
    <row r="2504">
      <c r="A2504" s="68" t="s">
        <v>24</v>
      </c>
      <c r="B2504" s="66">
        <v>6.0810994E7</v>
      </c>
      <c r="C2504" s="66" t="s">
        <v>9721</v>
      </c>
      <c r="D2504" s="66" t="s">
        <v>123</v>
      </c>
      <c r="E2504" s="66" t="s">
        <v>9722</v>
      </c>
      <c r="F2504" s="66" t="s">
        <v>9723</v>
      </c>
      <c r="G2504" s="66">
        <v>530.0</v>
      </c>
      <c r="H2504" s="66">
        <v>2.0190117E7</v>
      </c>
      <c r="I2504" s="66">
        <v>0.0</v>
      </c>
      <c r="J2504" s="66">
        <v>11.0</v>
      </c>
      <c r="K2504" s="67"/>
      <c r="L2504" s="67"/>
      <c r="M2504" s="68" t="s">
        <v>9724</v>
      </c>
      <c r="N2504" s="66">
        <v>235959.0</v>
      </c>
      <c r="O2504" s="66">
        <v>2.0190117E7</v>
      </c>
      <c r="P2504" s="66" t="s">
        <v>2181</v>
      </c>
      <c r="Q2504" s="66">
        <v>25.0</v>
      </c>
      <c r="R2504" s="66">
        <v>2.0190117E7</v>
      </c>
      <c r="S2504" s="70">
        <v>1.0</v>
      </c>
      <c r="T2504" s="70">
        <v>0.0</v>
      </c>
      <c r="U2504" s="71" t="s">
        <v>2608</v>
      </c>
      <c r="V2504" s="71" t="s">
        <v>2609</v>
      </c>
      <c r="W2504" s="71" t="s">
        <v>49</v>
      </c>
      <c r="X2504" s="72"/>
      <c r="Y2504" s="65" t="s">
        <v>12</v>
      </c>
    </row>
    <row r="2505">
      <c r="A2505" s="66" t="s">
        <v>60</v>
      </c>
      <c r="B2505" s="66">
        <v>9.1190019E7</v>
      </c>
      <c r="C2505" s="66" t="s">
        <v>9725</v>
      </c>
      <c r="D2505" s="66" t="s">
        <v>123</v>
      </c>
      <c r="E2505" s="66" t="s">
        <v>9726</v>
      </c>
      <c r="F2505" s="66" t="s">
        <v>9727</v>
      </c>
      <c r="G2505" s="66">
        <v>380.0</v>
      </c>
      <c r="H2505" s="66">
        <v>2.0021106E7</v>
      </c>
      <c r="I2505" s="66">
        <v>0.0</v>
      </c>
      <c r="J2505" s="66">
        <v>1.0</v>
      </c>
      <c r="K2505" s="67"/>
      <c r="L2505" s="67"/>
      <c r="M2505" s="68" t="s">
        <v>9728</v>
      </c>
      <c r="N2505" s="66">
        <v>235959.0</v>
      </c>
      <c r="O2505" s="66">
        <v>2.0021106E7</v>
      </c>
      <c r="P2505" s="66"/>
      <c r="Q2505" s="66">
        <v>22.0</v>
      </c>
      <c r="R2505" s="66">
        <v>2.0021106E7</v>
      </c>
      <c r="S2505" s="70">
        <v>1.0</v>
      </c>
      <c r="T2505" s="70">
        <v>0.0</v>
      </c>
      <c r="U2505" s="71" t="s">
        <v>2608</v>
      </c>
      <c r="V2505" s="71" t="s">
        <v>2609</v>
      </c>
      <c r="W2505" s="71" t="s">
        <v>49</v>
      </c>
      <c r="X2505" s="72"/>
      <c r="Y2505" s="65" t="s">
        <v>12</v>
      </c>
    </row>
    <row r="2506">
      <c r="A2506" s="68" t="s">
        <v>59</v>
      </c>
      <c r="B2506" s="66">
        <v>1.29323489E8</v>
      </c>
      <c r="C2506" s="66" t="s">
        <v>9729</v>
      </c>
      <c r="D2506" s="66" t="s">
        <v>112</v>
      </c>
      <c r="E2506" s="66" t="s">
        <v>9730</v>
      </c>
      <c r="F2506" s="66" t="s">
        <v>9731</v>
      </c>
      <c r="G2506" s="66">
        <v>463.0</v>
      </c>
      <c r="H2506" s="66">
        <v>2.0130509E7</v>
      </c>
      <c r="I2506" s="66">
        <v>0.0</v>
      </c>
      <c r="J2506" s="66">
        <v>2.0</v>
      </c>
      <c r="K2506" s="67"/>
      <c r="L2506" s="67"/>
      <c r="M2506" s="68" t="s">
        <v>9732</v>
      </c>
      <c r="N2506" s="66">
        <v>235959.0</v>
      </c>
      <c r="O2506" s="66">
        <v>2.0130509E7</v>
      </c>
      <c r="P2506" s="67"/>
      <c r="Q2506" s="66">
        <v>34.0</v>
      </c>
      <c r="R2506" s="66">
        <v>2.0130509E7</v>
      </c>
      <c r="S2506" s="70">
        <v>1.0</v>
      </c>
      <c r="T2506" s="70">
        <v>0.0</v>
      </c>
      <c r="U2506" s="71" t="s">
        <v>2608</v>
      </c>
      <c r="V2506" s="71" t="s">
        <v>2609</v>
      </c>
      <c r="W2506" s="71" t="s">
        <v>49</v>
      </c>
      <c r="X2506" s="72"/>
      <c r="Y2506" s="65" t="s">
        <v>12</v>
      </c>
    </row>
    <row r="2507">
      <c r="A2507" s="66" t="s">
        <v>43</v>
      </c>
      <c r="B2507" s="66">
        <v>1812782.0</v>
      </c>
      <c r="C2507" s="66" t="s">
        <v>9733</v>
      </c>
      <c r="D2507" s="66" t="s">
        <v>123</v>
      </c>
      <c r="E2507" s="66" t="s">
        <v>9734</v>
      </c>
      <c r="F2507" s="66" t="s">
        <v>9735</v>
      </c>
      <c r="G2507" s="66">
        <v>1402.0</v>
      </c>
      <c r="H2507" s="66">
        <v>2.0160506E7</v>
      </c>
      <c r="I2507" s="66">
        <v>0.0</v>
      </c>
      <c r="J2507" s="66">
        <v>15.0</v>
      </c>
      <c r="K2507" s="67"/>
      <c r="L2507" s="67"/>
      <c r="M2507" s="68" t="s">
        <v>9736</v>
      </c>
      <c r="N2507" s="66">
        <v>235959.0</v>
      </c>
      <c r="O2507" s="66">
        <v>2.0160506E7</v>
      </c>
      <c r="P2507" s="66" t="s">
        <v>737</v>
      </c>
      <c r="Q2507" s="66">
        <v>92.0</v>
      </c>
      <c r="R2507" s="66">
        <v>2.0160506E7</v>
      </c>
      <c r="S2507" s="70">
        <v>1.0</v>
      </c>
      <c r="T2507" s="70">
        <v>0.0</v>
      </c>
      <c r="U2507" s="71" t="s">
        <v>2608</v>
      </c>
      <c r="V2507" s="71" t="s">
        <v>2609</v>
      </c>
      <c r="W2507" s="71" t="s">
        <v>49</v>
      </c>
      <c r="X2507" s="71"/>
      <c r="Y2507" s="65" t="s">
        <v>12</v>
      </c>
    </row>
    <row r="2508">
      <c r="A2508" s="65" t="s">
        <v>79</v>
      </c>
      <c r="B2508" s="66">
        <v>1.23079797E8</v>
      </c>
      <c r="C2508" s="65" t="s">
        <v>9737</v>
      </c>
      <c r="D2508" s="65" t="s">
        <v>123</v>
      </c>
      <c r="E2508" s="65" t="s">
        <v>9738</v>
      </c>
      <c r="F2508" s="66" t="s">
        <v>9739</v>
      </c>
      <c r="G2508" s="66">
        <v>521.0</v>
      </c>
      <c r="H2508" s="66">
        <v>2.0171104E7</v>
      </c>
      <c r="I2508" s="66">
        <v>0.0</v>
      </c>
      <c r="J2508" s="66">
        <v>7.0</v>
      </c>
      <c r="K2508" s="67"/>
      <c r="L2508" s="67"/>
      <c r="M2508" s="68" t="s">
        <v>9740</v>
      </c>
      <c r="N2508" s="66">
        <v>235959.0</v>
      </c>
      <c r="O2508" s="66">
        <v>2.0171104E7</v>
      </c>
      <c r="P2508" s="66" t="s">
        <v>9741</v>
      </c>
      <c r="Q2508" s="66">
        <v>28.0</v>
      </c>
      <c r="R2508" s="66">
        <v>2.0171104E7</v>
      </c>
      <c r="S2508" s="70">
        <v>1.0</v>
      </c>
      <c r="T2508" s="70">
        <v>0.0</v>
      </c>
      <c r="U2508" s="71" t="s">
        <v>2608</v>
      </c>
      <c r="V2508" s="71" t="s">
        <v>2609</v>
      </c>
      <c r="W2508" s="71" t="s">
        <v>49</v>
      </c>
      <c r="X2508" s="72"/>
      <c r="Y2508" s="65" t="s">
        <v>12</v>
      </c>
    </row>
    <row r="2509">
      <c r="A2509" s="65" t="s">
        <v>79</v>
      </c>
      <c r="B2509" s="66">
        <v>6.1355374E7</v>
      </c>
      <c r="C2509" s="65" t="s">
        <v>9742</v>
      </c>
      <c r="D2509" s="65" t="s">
        <v>123</v>
      </c>
      <c r="E2509" s="65" t="s">
        <v>9743</v>
      </c>
      <c r="F2509" s="66" t="s">
        <v>9744</v>
      </c>
      <c r="G2509" s="66">
        <v>886.0</v>
      </c>
      <c r="H2509" s="66">
        <v>2.012101E7</v>
      </c>
      <c r="I2509" s="66">
        <v>0.0</v>
      </c>
      <c r="J2509" s="66">
        <v>10.0</v>
      </c>
      <c r="K2509" s="67"/>
      <c r="L2509" s="67"/>
      <c r="M2509" s="68" t="s">
        <v>9745</v>
      </c>
      <c r="N2509" s="66">
        <v>235959.0</v>
      </c>
      <c r="O2509" s="66">
        <v>2.012101E7</v>
      </c>
      <c r="P2509" s="66" t="s">
        <v>9746</v>
      </c>
      <c r="Q2509" s="66">
        <v>51.0</v>
      </c>
      <c r="R2509" s="66">
        <v>2.012101E7</v>
      </c>
      <c r="S2509" s="70">
        <v>1.0</v>
      </c>
      <c r="T2509" s="70">
        <v>0.0</v>
      </c>
      <c r="U2509" s="71" t="s">
        <v>2608</v>
      </c>
      <c r="V2509" s="71" t="s">
        <v>2609</v>
      </c>
      <c r="W2509" s="71" t="s">
        <v>49</v>
      </c>
      <c r="X2509" s="72"/>
      <c r="Y2509" s="65" t="s">
        <v>12</v>
      </c>
    </row>
    <row r="2510">
      <c r="A2510" s="66" t="s">
        <v>60</v>
      </c>
      <c r="B2510" s="66">
        <v>3.88499658E8</v>
      </c>
      <c r="C2510" s="66" t="s">
        <v>9747</v>
      </c>
      <c r="D2510" s="66" t="s">
        <v>118</v>
      </c>
      <c r="E2510" s="66" t="s">
        <v>9748</v>
      </c>
      <c r="F2510" s="66" t="s">
        <v>9749</v>
      </c>
      <c r="G2510" s="66">
        <v>2445.0</v>
      </c>
      <c r="H2510" s="66">
        <v>2.016011E7</v>
      </c>
      <c r="I2510" s="66">
        <v>0.0</v>
      </c>
      <c r="J2510" s="66">
        <v>1.0</v>
      </c>
      <c r="K2510" s="67"/>
      <c r="L2510" s="67"/>
      <c r="M2510" s="68" t="s">
        <v>9750</v>
      </c>
      <c r="N2510" s="66">
        <v>235959.0</v>
      </c>
      <c r="O2510" s="66">
        <v>2.016011E7</v>
      </c>
      <c r="P2510" s="67"/>
      <c r="Q2510" s="66">
        <v>156.0</v>
      </c>
      <c r="R2510" s="66">
        <v>2.016011E7</v>
      </c>
      <c r="S2510" s="69">
        <v>1.0</v>
      </c>
      <c r="T2510" s="69">
        <v>1.0</v>
      </c>
      <c r="U2510" s="71" t="s">
        <v>2608</v>
      </c>
      <c r="V2510" s="71" t="s">
        <v>2609</v>
      </c>
      <c r="W2510" s="71" t="s">
        <v>49</v>
      </c>
      <c r="X2510" s="72"/>
      <c r="Y2510" s="66" t="s">
        <v>18</v>
      </c>
    </row>
    <row r="2511">
      <c r="A2511" s="68" t="s">
        <v>59</v>
      </c>
      <c r="B2511" s="66">
        <v>1.85970748E8</v>
      </c>
      <c r="C2511" s="66" t="s">
        <v>9751</v>
      </c>
      <c r="D2511" s="66" t="s">
        <v>827</v>
      </c>
      <c r="E2511" s="66" t="s">
        <v>9752</v>
      </c>
      <c r="F2511" s="66" t="s">
        <v>9753</v>
      </c>
      <c r="G2511" s="66">
        <v>381.0</v>
      </c>
      <c r="H2511" s="66">
        <v>2.0170822E7</v>
      </c>
      <c r="I2511" s="66">
        <v>0.0</v>
      </c>
      <c r="J2511" s="66">
        <v>11.0</v>
      </c>
      <c r="K2511" s="67"/>
      <c r="L2511" s="67"/>
      <c r="M2511" s="68" t="s">
        <v>9754</v>
      </c>
      <c r="N2511" s="66">
        <v>235959.0</v>
      </c>
      <c r="O2511" s="66">
        <v>2.0170822E7</v>
      </c>
      <c r="P2511" s="66" t="s">
        <v>7755</v>
      </c>
      <c r="Q2511" s="66">
        <v>18.0</v>
      </c>
      <c r="R2511" s="66">
        <v>2.0170822E7</v>
      </c>
      <c r="S2511" s="70">
        <v>1.0</v>
      </c>
      <c r="T2511" s="70">
        <v>0.0</v>
      </c>
      <c r="U2511" s="71" t="s">
        <v>2608</v>
      </c>
      <c r="V2511" s="71" t="s">
        <v>2609</v>
      </c>
      <c r="W2511" s="71" t="s">
        <v>49</v>
      </c>
      <c r="X2511" s="72"/>
      <c r="Y2511" s="65" t="s">
        <v>12</v>
      </c>
    </row>
    <row r="2512">
      <c r="A2512" s="66" t="s">
        <v>60</v>
      </c>
      <c r="B2512" s="66">
        <v>2.68666647E8</v>
      </c>
      <c r="C2512" s="66" t="s">
        <v>9755</v>
      </c>
      <c r="D2512" s="66" t="s">
        <v>123</v>
      </c>
      <c r="E2512" s="66" t="s">
        <v>9756</v>
      </c>
      <c r="F2512" s="66" t="s">
        <v>9757</v>
      </c>
      <c r="G2512" s="66">
        <v>1212.0</v>
      </c>
      <c r="H2512" s="66">
        <v>2.0090603E7</v>
      </c>
      <c r="I2512" s="66">
        <v>0.0</v>
      </c>
      <c r="J2512" s="66">
        <v>1.0</v>
      </c>
      <c r="K2512" s="67"/>
      <c r="L2512" s="67"/>
      <c r="M2512" s="68" t="s">
        <v>9758</v>
      </c>
      <c r="N2512" s="66">
        <v>235959.0</v>
      </c>
      <c r="O2512" s="66">
        <v>2.0090603E7</v>
      </c>
      <c r="P2512" s="67"/>
      <c r="Q2512" s="66">
        <v>61.0</v>
      </c>
      <c r="R2512" s="66">
        <v>2.0090603E7</v>
      </c>
      <c r="S2512" s="70">
        <v>1.0</v>
      </c>
      <c r="T2512" s="70">
        <v>0.0</v>
      </c>
      <c r="U2512" s="71" t="s">
        <v>2608</v>
      </c>
      <c r="V2512" s="71" t="s">
        <v>2609</v>
      </c>
      <c r="W2512" s="71" t="s">
        <v>49</v>
      </c>
      <c r="X2512" s="72"/>
      <c r="Y2512" s="65" t="s">
        <v>12</v>
      </c>
    </row>
    <row r="2513">
      <c r="A2513" s="66" t="s">
        <v>63</v>
      </c>
      <c r="B2513" s="66">
        <v>2.1950018E7</v>
      </c>
      <c r="C2513" s="66" t="s">
        <v>9759</v>
      </c>
      <c r="D2513" s="66" t="s">
        <v>413</v>
      </c>
      <c r="E2513" s="66" t="s">
        <v>9760</v>
      </c>
      <c r="F2513" s="66" t="s">
        <v>9761</v>
      </c>
      <c r="G2513" s="66">
        <v>1676.0</v>
      </c>
      <c r="H2513" s="66">
        <v>2.0140703E7</v>
      </c>
      <c r="I2513" s="66">
        <v>0.0</v>
      </c>
      <c r="J2513" s="66">
        <v>10.0</v>
      </c>
      <c r="K2513" s="67"/>
      <c r="L2513" s="67"/>
      <c r="M2513" s="68" t="s">
        <v>9762</v>
      </c>
      <c r="N2513" s="66">
        <v>235959.0</v>
      </c>
      <c r="O2513" s="66">
        <v>2.0140703E7</v>
      </c>
      <c r="P2513" s="66"/>
      <c r="Q2513" s="66">
        <v>49.0</v>
      </c>
      <c r="R2513" s="66">
        <v>2.0140703E7</v>
      </c>
      <c r="S2513" s="70">
        <v>1.0</v>
      </c>
      <c r="T2513" s="70">
        <v>0.0</v>
      </c>
      <c r="U2513" s="71" t="s">
        <v>2608</v>
      </c>
      <c r="V2513" s="71" t="s">
        <v>2609</v>
      </c>
      <c r="W2513" s="71" t="s">
        <v>51</v>
      </c>
      <c r="X2513" s="72"/>
      <c r="Y2513" s="66" t="s">
        <v>16</v>
      </c>
    </row>
    <row r="2514">
      <c r="A2514" s="65" t="s">
        <v>60</v>
      </c>
      <c r="B2514" s="66">
        <v>7.0011833E7</v>
      </c>
      <c r="C2514" s="65" t="s">
        <v>9763</v>
      </c>
      <c r="D2514" s="65" t="s">
        <v>244</v>
      </c>
      <c r="E2514" s="65" t="s">
        <v>9764</v>
      </c>
      <c r="F2514" s="66" t="s">
        <v>9765</v>
      </c>
      <c r="G2514" s="66">
        <v>443.0</v>
      </c>
      <c r="H2514" s="66">
        <v>2.0020205E7</v>
      </c>
      <c r="I2514" s="66">
        <v>0.0</v>
      </c>
      <c r="J2514" s="66">
        <v>2.0</v>
      </c>
      <c r="K2514" s="67"/>
      <c r="L2514" s="67"/>
      <c r="M2514" s="68" t="s">
        <v>9766</v>
      </c>
      <c r="N2514" s="66">
        <v>235959.0</v>
      </c>
      <c r="O2514" s="66">
        <v>2.0020205E7</v>
      </c>
      <c r="P2514" s="66"/>
      <c r="Q2514" s="66">
        <v>22.0</v>
      </c>
      <c r="R2514" s="66">
        <v>2.0020205E7</v>
      </c>
      <c r="S2514" s="70">
        <v>1.0</v>
      </c>
      <c r="T2514" s="70">
        <v>0.0</v>
      </c>
      <c r="U2514" s="71" t="s">
        <v>2608</v>
      </c>
      <c r="V2514" s="71" t="s">
        <v>2609</v>
      </c>
      <c r="W2514" s="71" t="s">
        <v>51</v>
      </c>
      <c r="X2514" s="72"/>
      <c r="Y2514" s="66" t="s">
        <v>16</v>
      </c>
    </row>
    <row r="2515">
      <c r="A2515" s="66" t="s">
        <v>78</v>
      </c>
      <c r="B2515" s="66">
        <v>3888501.0</v>
      </c>
      <c r="C2515" s="66" t="s">
        <v>9767</v>
      </c>
      <c r="D2515" s="66" t="s">
        <v>112</v>
      </c>
      <c r="E2515" s="66" t="s">
        <v>9768</v>
      </c>
      <c r="F2515" s="66" t="s">
        <v>9769</v>
      </c>
      <c r="G2515" s="66">
        <v>1269.0</v>
      </c>
      <c r="H2515" s="66">
        <v>2.0111229E7</v>
      </c>
      <c r="I2515" s="66">
        <v>0.0</v>
      </c>
      <c r="J2515" s="66">
        <v>6.0</v>
      </c>
      <c r="K2515" s="67"/>
      <c r="L2515" s="67"/>
      <c r="M2515" s="68" t="s">
        <v>9770</v>
      </c>
      <c r="N2515" s="66">
        <v>235959.0</v>
      </c>
      <c r="O2515" s="66">
        <v>2.0111229E7</v>
      </c>
      <c r="P2515" s="66" t="s">
        <v>9771</v>
      </c>
      <c r="Q2515" s="66">
        <v>49.0</v>
      </c>
      <c r="R2515" s="66">
        <v>2.0111229E7</v>
      </c>
      <c r="S2515" s="70">
        <v>1.0</v>
      </c>
      <c r="T2515" s="70">
        <v>0.0</v>
      </c>
      <c r="U2515" s="71" t="s">
        <v>2608</v>
      </c>
      <c r="V2515" s="71" t="s">
        <v>2609</v>
      </c>
      <c r="W2515" s="71" t="s">
        <v>49</v>
      </c>
      <c r="X2515" s="72"/>
      <c r="Y2515" s="65" t="s">
        <v>12</v>
      </c>
    </row>
    <row r="2516">
      <c r="A2516" s="73" t="s">
        <v>24</v>
      </c>
      <c r="B2516" s="66">
        <v>1.8963962E7</v>
      </c>
      <c r="C2516" s="65" t="s">
        <v>9772</v>
      </c>
      <c r="D2516" s="65" t="s">
        <v>112</v>
      </c>
      <c r="E2516" s="65" t="s">
        <v>9773</v>
      </c>
      <c r="F2516" s="66" t="s">
        <v>9774</v>
      </c>
      <c r="G2516" s="66">
        <v>571.0</v>
      </c>
      <c r="H2516" s="66">
        <v>2.0111203E7</v>
      </c>
      <c r="I2516" s="66">
        <v>0.0</v>
      </c>
      <c r="J2516" s="66">
        <v>11.0</v>
      </c>
      <c r="K2516" s="67"/>
      <c r="L2516" s="67"/>
      <c r="M2516" s="68" t="s">
        <v>9775</v>
      </c>
      <c r="N2516" s="66">
        <v>235959.0</v>
      </c>
      <c r="O2516" s="66">
        <v>2.0111203E7</v>
      </c>
      <c r="P2516" s="66" t="s">
        <v>157</v>
      </c>
      <c r="Q2516" s="66">
        <v>49.0</v>
      </c>
      <c r="R2516" s="66">
        <v>2.0111203E7</v>
      </c>
      <c r="S2516" s="70">
        <v>1.0</v>
      </c>
      <c r="T2516" s="70">
        <v>0.0</v>
      </c>
      <c r="U2516" s="71" t="s">
        <v>2608</v>
      </c>
      <c r="V2516" s="71" t="s">
        <v>2609</v>
      </c>
      <c r="W2516" s="71" t="s">
        <v>49</v>
      </c>
      <c r="X2516" s="72"/>
      <c r="Y2516" s="65" t="s">
        <v>12</v>
      </c>
    </row>
    <row r="2517">
      <c r="A2517" s="66" t="s">
        <v>60</v>
      </c>
      <c r="B2517" s="66">
        <v>4.38476621E8</v>
      </c>
      <c r="C2517" s="66" t="s">
        <v>9776</v>
      </c>
      <c r="D2517" s="66" t="s">
        <v>118</v>
      </c>
      <c r="E2517" s="66" t="s">
        <v>9777</v>
      </c>
      <c r="F2517" s="66" t="s">
        <v>9778</v>
      </c>
      <c r="G2517" s="66">
        <v>1741.0</v>
      </c>
      <c r="H2517" s="66">
        <v>2.0181101E7</v>
      </c>
      <c r="I2517" s="66">
        <v>0.0</v>
      </c>
      <c r="J2517" s="66">
        <v>1.0</v>
      </c>
      <c r="K2517" s="67"/>
      <c r="L2517" s="67"/>
      <c r="M2517" s="68" t="s">
        <v>9779</v>
      </c>
      <c r="N2517" s="66">
        <v>235959.0</v>
      </c>
      <c r="O2517" s="66">
        <v>2.0181101E7</v>
      </c>
      <c r="P2517" s="66"/>
      <c r="Q2517" s="66">
        <v>88.0</v>
      </c>
      <c r="R2517" s="66">
        <v>2.0181101E7</v>
      </c>
      <c r="S2517" s="69">
        <v>1.0</v>
      </c>
      <c r="T2517" s="69">
        <v>1.0</v>
      </c>
      <c r="U2517" s="71" t="s">
        <v>2608</v>
      </c>
      <c r="V2517" s="71" t="s">
        <v>2609</v>
      </c>
      <c r="W2517" s="71" t="s">
        <v>49</v>
      </c>
      <c r="X2517" s="72"/>
      <c r="Y2517" s="66" t="s">
        <v>18</v>
      </c>
    </row>
    <row r="2518">
      <c r="A2518" s="65" t="s">
        <v>79</v>
      </c>
      <c r="B2518" s="66">
        <v>2.5941359E7</v>
      </c>
      <c r="C2518" s="65" t="s">
        <v>9780</v>
      </c>
      <c r="D2518" s="65" t="s">
        <v>123</v>
      </c>
      <c r="E2518" s="65" t="s">
        <v>9781</v>
      </c>
      <c r="F2518" s="66" t="s">
        <v>9782</v>
      </c>
      <c r="G2518" s="66">
        <v>450.0</v>
      </c>
      <c r="H2518" s="66">
        <v>2.0080905E7</v>
      </c>
      <c r="I2518" s="66">
        <v>0.0</v>
      </c>
      <c r="J2518" s="66">
        <v>5.0</v>
      </c>
      <c r="K2518" s="67"/>
      <c r="L2518" s="67"/>
      <c r="M2518" s="68" t="s">
        <v>9783</v>
      </c>
      <c r="N2518" s="66">
        <v>235959.0</v>
      </c>
      <c r="O2518" s="66">
        <v>2.0080905E7</v>
      </c>
      <c r="P2518" s="66"/>
      <c r="Q2518" s="66">
        <v>23.0</v>
      </c>
      <c r="R2518" s="66">
        <v>2.0080905E7</v>
      </c>
      <c r="S2518" s="70">
        <v>1.0</v>
      </c>
      <c r="T2518" s="70">
        <v>0.0</v>
      </c>
      <c r="U2518" s="71" t="s">
        <v>2608</v>
      </c>
      <c r="V2518" s="71" t="s">
        <v>2609</v>
      </c>
      <c r="W2518" s="71" t="s">
        <v>49</v>
      </c>
      <c r="X2518" s="72"/>
      <c r="Y2518" s="65" t="s">
        <v>12</v>
      </c>
    </row>
    <row r="2519">
      <c r="A2519" s="73" t="s">
        <v>59</v>
      </c>
      <c r="B2519" s="66">
        <v>5.5397025E7</v>
      </c>
      <c r="C2519" s="65" t="s">
        <v>1007</v>
      </c>
      <c r="D2519" s="65" t="s">
        <v>106</v>
      </c>
      <c r="E2519" s="65" t="s">
        <v>1008</v>
      </c>
      <c r="F2519" s="66" t="s">
        <v>1009</v>
      </c>
      <c r="G2519" s="66">
        <v>397.0</v>
      </c>
      <c r="H2519" s="66">
        <v>2.005021E7</v>
      </c>
      <c r="I2519" s="66">
        <v>0.0</v>
      </c>
      <c r="J2519" s="66">
        <v>1.0</v>
      </c>
      <c r="K2519" s="67"/>
      <c r="L2519" s="67"/>
      <c r="M2519" s="68" t="s">
        <v>9784</v>
      </c>
      <c r="N2519" s="66">
        <v>235959.0</v>
      </c>
      <c r="O2519" s="66">
        <v>2.005021E7</v>
      </c>
      <c r="P2519" s="67"/>
      <c r="Q2519" s="66">
        <v>20.0</v>
      </c>
      <c r="R2519" s="66">
        <v>2.005021E7</v>
      </c>
      <c r="S2519" s="70">
        <v>1.0</v>
      </c>
      <c r="T2519" s="70">
        <v>0.0</v>
      </c>
      <c r="U2519" s="71" t="s">
        <v>2608</v>
      </c>
      <c r="V2519" s="71" t="s">
        <v>2609</v>
      </c>
      <c r="W2519" s="71" t="s">
        <v>49</v>
      </c>
      <c r="X2519" s="72"/>
      <c r="Y2519" s="65" t="s">
        <v>12</v>
      </c>
    </row>
    <row r="2520">
      <c r="A2520" s="73" t="s">
        <v>63</v>
      </c>
      <c r="B2520" s="66">
        <v>5.9003341E7</v>
      </c>
      <c r="C2520" s="65" t="s">
        <v>9785</v>
      </c>
      <c r="D2520" s="65" t="s">
        <v>123</v>
      </c>
      <c r="E2520" s="65" t="s">
        <v>9786</v>
      </c>
      <c r="F2520" s="66" t="s">
        <v>9787</v>
      </c>
      <c r="G2520" s="66">
        <v>256.0</v>
      </c>
      <c r="H2520" s="66">
        <v>2.0191222E7</v>
      </c>
      <c r="I2520" s="66">
        <v>0.0</v>
      </c>
      <c r="J2520" s="66">
        <v>6.0</v>
      </c>
      <c r="K2520" s="67"/>
      <c r="L2520" s="67"/>
      <c r="M2520" s="68" t="s">
        <v>9788</v>
      </c>
      <c r="N2520" s="66">
        <v>235959.0</v>
      </c>
      <c r="O2520" s="66">
        <v>2.0191222E7</v>
      </c>
      <c r="P2520" s="66" t="s">
        <v>9789</v>
      </c>
      <c r="Q2520" s="66">
        <v>13.0</v>
      </c>
      <c r="R2520" s="66">
        <v>2.0191222E7</v>
      </c>
      <c r="S2520" s="70">
        <v>1.0</v>
      </c>
      <c r="T2520" s="70">
        <v>0.0</v>
      </c>
      <c r="U2520" s="71" t="s">
        <v>2608</v>
      </c>
      <c r="V2520" s="71" t="s">
        <v>2609</v>
      </c>
      <c r="W2520" s="71" t="s">
        <v>49</v>
      </c>
      <c r="X2520" s="72"/>
      <c r="Y2520" s="65" t="s">
        <v>12</v>
      </c>
    </row>
    <row r="2521">
      <c r="A2521" s="66" t="s">
        <v>79</v>
      </c>
      <c r="B2521" s="66">
        <v>1.576941E7</v>
      </c>
      <c r="C2521" s="66" t="s">
        <v>9790</v>
      </c>
      <c r="D2521" s="66" t="s">
        <v>123</v>
      </c>
      <c r="E2521" s="66" t="s">
        <v>9791</v>
      </c>
      <c r="F2521" s="66" t="s">
        <v>9792</v>
      </c>
      <c r="G2521" s="66">
        <v>99.0</v>
      </c>
      <c r="H2521" s="66">
        <v>2.0070205E7</v>
      </c>
      <c r="I2521" s="66">
        <v>0.0</v>
      </c>
      <c r="J2521" s="66">
        <v>2.0</v>
      </c>
      <c r="K2521" s="67"/>
      <c r="L2521" s="67"/>
      <c r="M2521" s="68" t="s">
        <v>9793</v>
      </c>
      <c r="N2521" s="66">
        <v>235959.0</v>
      </c>
      <c r="O2521" s="66">
        <v>2.0070205E7</v>
      </c>
      <c r="P2521" s="66"/>
      <c r="Q2521" s="66">
        <v>6.0</v>
      </c>
      <c r="R2521" s="66">
        <v>2.0070205E7</v>
      </c>
      <c r="S2521" s="70">
        <v>1.0</v>
      </c>
      <c r="T2521" s="70">
        <v>0.0</v>
      </c>
      <c r="U2521" s="71" t="s">
        <v>2608</v>
      </c>
      <c r="V2521" s="71" t="s">
        <v>2609</v>
      </c>
      <c r="W2521" s="71" t="s">
        <v>49</v>
      </c>
      <c r="X2521" s="72"/>
      <c r="Y2521" s="65" t="s">
        <v>12</v>
      </c>
    </row>
    <row r="2522">
      <c r="A2522" s="66" t="s">
        <v>40</v>
      </c>
      <c r="B2522" s="66">
        <v>1.1562429E7</v>
      </c>
      <c r="C2522" s="66" t="s">
        <v>9794</v>
      </c>
      <c r="D2522" s="66" t="s">
        <v>164</v>
      </c>
      <c r="E2522" s="66" t="s">
        <v>9795</v>
      </c>
      <c r="F2522" s="66" t="s">
        <v>9796</v>
      </c>
      <c r="G2522" s="66">
        <v>513.0</v>
      </c>
      <c r="H2522" s="66">
        <v>2.0190717E7</v>
      </c>
      <c r="I2522" s="66">
        <v>0.0</v>
      </c>
      <c r="J2522" s="66">
        <v>15.0</v>
      </c>
      <c r="K2522" s="67"/>
      <c r="L2522" s="67"/>
      <c r="M2522" s="68" t="s">
        <v>9797</v>
      </c>
      <c r="N2522" s="66">
        <v>235959.0</v>
      </c>
      <c r="O2522" s="66">
        <v>2.0190717E7</v>
      </c>
      <c r="P2522" s="66" t="s">
        <v>3202</v>
      </c>
      <c r="Q2522" s="66">
        <v>34.0</v>
      </c>
      <c r="R2522" s="66">
        <v>2.0190717E7</v>
      </c>
      <c r="S2522" s="69">
        <v>1.0</v>
      </c>
      <c r="T2522" s="69">
        <v>1.0</v>
      </c>
      <c r="U2522" s="71" t="s">
        <v>2608</v>
      </c>
      <c r="V2522" s="71" t="s">
        <v>2609</v>
      </c>
      <c r="W2522" s="71" t="s">
        <v>49</v>
      </c>
      <c r="X2522" s="72"/>
      <c r="Y2522" s="66" t="s">
        <v>18</v>
      </c>
    </row>
    <row r="2523">
      <c r="A2523" s="65" t="s">
        <v>79</v>
      </c>
      <c r="B2523" s="66">
        <v>1.27551747E8</v>
      </c>
      <c r="C2523" s="65" t="s">
        <v>9798</v>
      </c>
      <c r="D2523" s="65" t="s">
        <v>123</v>
      </c>
      <c r="E2523" s="65" t="s">
        <v>9799</v>
      </c>
      <c r="F2523" s="66" t="s">
        <v>9800</v>
      </c>
      <c r="G2523" s="66">
        <v>414.0</v>
      </c>
      <c r="H2523" s="66">
        <v>2.0180318E7</v>
      </c>
      <c r="I2523" s="66">
        <v>0.0</v>
      </c>
      <c r="J2523" s="66">
        <v>15.0</v>
      </c>
      <c r="K2523" s="67"/>
      <c r="L2523" s="67"/>
      <c r="M2523" s="68" t="s">
        <v>9801</v>
      </c>
      <c r="N2523" s="66">
        <v>235959.0</v>
      </c>
      <c r="O2523" s="66">
        <v>2.0180318E7</v>
      </c>
      <c r="P2523" s="66" t="s">
        <v>9802</v>
      </c>
      <c r="Q2523" s="66">
        <v>23.0</v>
      </c>
      <c r="R2523" s="66">
        <v>2.0180318E7</v>
      </c>
      <c r="S2523" s="70">
        <v>1.0</v>
      </c>
      <c r="T2523" s="70">
        <v>0.0</v>
      </c>
      <c r="U2523" s="71" t="s">
        <v>2608</v>
      </c>
      <c r="V2523" s="71" t="s">
        <v>2609</v>
      </c>
      <c r="W2523" s="71" t="s">
        <v>49</v>
      </c>
      <c r="X2523" s="72"/>
      <c r="Y2523" s="65" t="s">
        <v>12</v>
      </c>
    </row>
    <row r="2524">
      <c r="A2524" s="66" t="s">
        <v>60</v>
      </c>
      <c r="B2524" s="66">
        <v>1.41774258E8</v>
      </c>
      <c r="C2524" s="66" t="s">
        <v>9803</v>
      </c>
      <c r="D2524" s="66" t="s">
        <v>106</v>
      </c>
      <c r="E2524" s="66" t="s">
        <v>9804</v>
      </c>
      <c r="F2524" s="66" t="s">
        <v>9805</v>
      </c>
      <c r="G2524" s="66">
        <v>456.0</v>
      </c>
      <c r="H2524" s="66">
        <v>2.0040814E7</v>
      </c>
      <c r="I2524" s="66">
        <v>0.0</v>
      </c>
      <c r="J2524" s="66">
        <v>1.0</v>
      </c>
      <c r="K2524" s="67"/>
      <c r="L2524" s="67"/>
      <c r="M2524" s="68" t="s">
        <v>9806</v>
      </c>
      <c r="N2524" s="66">
        <v>235959.0</v>
      </c>
      <c r="O2524" s="66">
        <v>2.0040814E7</v>
      </c>
      <c r="P2524" s="67"/>
      <c r="Q2524" s="66">
        <v>20.0</v>
      </c>
      <c r="R2524" s="66">
        <v>2.0040814E7</v>
      </c>
      <c r="S2524" s="70">
        <v>1.0</v>
      </c>
      <c r="T2524" s="70">
        <v>0.0</v>
      </c>
      <c r="U2524" s="71" t="s">
        <v>2608</v>
      </c>
      <c r="V2524" s="71" t="s">
        <v>2609</v>
      </c>
      <c r="W2524" s="71" t="s">
        <v>49</v>
      </c>
      <c r="X2524" s="72"/>
      <c r="Y2524" s="65" t="s">
        <v>12</v>
      </c>
    </row>
    <row r="2525">
      <c r="A2525" s="66" t="s">
        <v>79</v>
      </c>
      <c r="B2525" s="66">
        <v>1.18825549E8</v>
      </c>
      <c r="C2525" s="66" t="s">
        <v>9807</v>
      </c>
      <c r="D2525" s="66" t="s">
        <v>123</v>
      </c>
      <c r="E2525" s="66" t="s">
        <v>9808</v>
      </c>
      <c r="F2525" s="66" t="s">
        <v>9809</v>
      </c>
      <c r="G2525" s="66">
        <v>182.0</v>
      </c>
      <c r="H2525" s="66">
        <v>2.0170817E7</v>
      </c>
      <c r="I2525" s="66">
        <v>0.0</v>
      </c>
      <c r="J2525" s="66">
        <v>6.0</v>
      </c>
      <c r="K2525" s="67"/>
      <c r="L2525" s="67"/>
      <c r="M2525" s="68" t="s">
        <v>9810</v>
      </c>
      <c r="N2525" s="66">
        <v>235959.0</v>
      </c>
      <c r="O2525" s="66">
        <v>2.0170817E7</v>
      </c>
      <c r="P2525" s="66" t="s">
        <v>3770</v>
      </c>
      <c r="Q2525" s="66">
        <v>11.0</v>
      </c>
      <c r="R2525" s="66">
        <v>2.0170817E7</v>
      </c>
      <c r="S2525" s="70">
        <v>1.0</v>
      </c>
      <c r="T2525" s="70">
        <v>0.0</v>
      </c>
      <c r="U2525" s="71" t="s">
        <v>2608</v>
      </c>
      <c r="V2525" s="71" t="s">
        <v>2609</v>
      </c>
      <c r="W2525" s="71" t="s">
        <v>49</v>
      </c>
      <c r="X2525" s="72"/>
      <c r="Y2525" s="65" t="s">
        <v>12</v>
      </c>
    </row>
    <row r="2526">
      <c r="A2526" s="73" t="s">
        <v>24</v>
      </c>
      <c r="B2526" s="66">
        <v>4.5906286E7</v>
      </c>
      <c r="C2526" s="65" t="s">
        <v>9811</v>
      </c>
      <c r="D2526" s="65" t="s">
        <v>123</v>
      </c>
      <c r="E2526" s="65" t="s">
        <v>9812</v>
      </c>
      <c r="F2526" s="66" t="s">
        <v>9813</v>
      </c>
      <c r="G2526" s="66">
        <v>260.0</v>
      </c>
      <c r="H2526" s="66">
        <v>2.0160708E7</v>
      </c>
      <c r="I2526" s="66">
        <v>0.0</v>
      </c>
      <c r="J2526" s="66">
        <v>5.0</v>
      </c>
      <c r="K2526" s="67"/>
      <c r="L2526" s="67"/>
      <c r="M2526" s="68" t="s">
        <v>9814</v>
      </c>
      <c r="N2526" s="66">
        <v>235959.0</v>
      </c>
      <c r="O2526" s="66">
        <v>2.0160708E7</v>
      </c>
      <c r="P2526" s="66" t="s">
        <v>9815</v>
      </c>
      <c r="Q2526" s="66">
        <v>16.0</v>
      </c>
      <c r="R2526" s="66">
        <v>2.0160708E7</v>
      </c>
      <c r="S2526" s="69">
        <v>1.0</v>
      </c>
      <c r="T2526" s="69">
        <v>0.0</v>
      </c>
      <c r="U2526" s="71" t="s">
        <v>2608</v>
      </c>
      <c r="V2526" s="71" t="s">
        <v>2609</v>
      </c>
      <c r="W2526" s="71" t="s">
        <v>49</v>
      </c>
      <c r="X2526" s="72"/>
      <c r="Y2526" s="65" t="s">
        <v>12</v>
      </c>
    </row>
    <row r="2527">
      <c r="A2527" s="68" t="s">
        <v>59</v>
      </c>
      <c r="B2527" s="66">
        <v>7.4547361E7</v>
      </c>
      <c r="C2527" s="66" t="s">
        <v>9816</v>
      </c>
      <c r="D2527" s="66" t="s">
        <v>106</v>
      </c>
      <c r="E2527" s="66" t="s">
        <v>9817</v>
      </c>
      <c r="F2527" s="66" t="s">
        <v>9818</v>
      </c>
      <c r="G2527" s="66">
        <v>208.0</v>
      </c>
      <c r="H2527" s="66">
        <v>2.0071031E7</v>
      </c>
      <c r="I2527" s="66">
        <v>0.0</v>
      </c>
      <c r="J2527" s="66">
        <v>1.0</v>
      </c>
      <c r="K2527" s="67"/>
      <c r="L2527" s="67"/>
      <c r="M2527" s="68" t="s">
        <v>9819</v>
      </c>
      <c r="N2527" s="66">
        <v>235959.0</v>
      </c>
      <c r="O2527" s="66">
        <v>2.0071031E7</v>
      </c>
      <c r="P2527" s="66"/>
      <c r="Q2527" s="66">
        <v>10.0</v>
      </c>
      <c r="R2527" s="66">
        <v>2.0071031E7</v>
      </c>
      <c r="S2527" s="70">
        <v>1.0</v>
      </c>
      <c r="T2527" s="70">
        <v>0.0</v>
      </c>
      <c r="U2527" s="71" t="s">
        <v>2608</v>
      </c>
      <c r="V2527" s="71" t="s">
        <v>2609</v>
      </c>
      <c r="W2527" s="71" t="s">
        <v>49</v>
      </c>
      <c r="X2527" s="72"/>
      <c r="Y2527" s="65" t="s">
        <v>12</v>
      </c>
    </row>
    <row r="2528">
      <c r="A2528" s="73" t="s">
        <v>79</v>
      </c>
      <c r="B2528" s="66">
        <v>8.5599527E7</v>
      </c>
      <c r="C2528" s="65" t="s">
        <v>9820</v>
      </c>
      <c r="D2528" s="65" t="s">
        <v>123</v>
      </c>
      <c r="E2528" s="65" t="s">
        <v>9821</v>
      </c>
      <c r="F2528" s="66" t="s">
        <v>9822</v>
      </c>
      <c r="G2528" s="66">
        <v>1061.0</v>
      </c>
      <c r="H2528" s="66">
        <v>2.0141107E7</v>
      </c>
      <c r="I2528" s="66">
        <v>0.0</v>
      </c>
      <c r="J2528" s="66">
        <v>16.0</v>
      </c>
      <c r="K2528" s="67"/>
      <c r="L2528" s="67"/>
      <c r="M2528" s="68" t="s">
        <v>9823</v>
      </c>
      <c r="N2528" s="66">
        <v>235959.0</v>
      </c>
      <c r="O2528" s="66">
        <v>2.0141107E7</v>
      </c>
      <c r="P2528" s="66" t="s">
        <v>187</v>
      </c>
      <c r="Q2528" s="66">
        <v>45.0</v>
      </c>
      <c r="R2528" s="66">
        <v>2.0141107E7</v>
      </c>
      <c r="S2528" s="70">
        <v>1.0</v>
      </c>
      <c r="T2528" s="70">
        <v>0.0</v>
      </c>
      <c r="U2528" s="71" t="s">
        <v>2608</v>
      </c>
      <c r="V2528" s="71" t="s">
        <v>2609</v>
      </c>
      <c r="W2528" s="71" t="s">
        <v>49</v>
      </c>
      <c r="X2528" s="72"/>
      <c r="Y2528" s="65" t="s">
        <v>12</v>
      </c>
    </row>
    <row r="2529">
      <c r="A2529" s="74" t="s">
        <v>59</v>
      </c>
      <c r="B2529" s="66">
        <v>2.10982696E8</v>
      </c>
      <c r="C2529" s="65" t="s">
        <v>9824</v>
      </c>
      <c r="D2529" s="65" t="s">
        <v>123</v>
      </c>
      <c r="E2529" s="65" t="s">
        <v>9825</v>
      </c>
      <c r="F2529" s="66" t="s">
        <v>9826</v>
      </c>
      <c r="G2529" s="66">
        <v>233.0</v>
      </c>
      <c r="H2529" s="66">
        <v>2.019072E7</v>
      </c>
      <c r="I2529" s="66">
        <v>0.0</v>
      </c>
      <c r="J2529" s="66">
        <v>5.0</v>
      </c>
      <c r="K2529" s="67"/>
      <c r="L2529" s="67"/>
      <c r="M2529" s="68" t="s">
        <v>9827</v>
      </c>
      <c r="N2529" s="66">
        <v>235959.0</v>
      </c>
      <c r="O2529" s="66">
        <v>2.019072E7</v>
      </c>
      <c r="P2529" s="67"/>
      <c r="Q2529" s="66">
        <v>11.0</v>
      </c>
      <c r="R2529" s="66">
        <v>2.019072E7</v>
      </c>
      <c r="S2529" s="70">
        <v>1.0</v>
      </c>
      <c r="T2529" s="70">
        <v>0.0</v>
      </c>
      <c r="U2529" s="71" t="s">
        <v>2608</v>
      </c>
      <c r="V2529" s="71" t="s">
        <v>2609</v>
      </c>
      <c r="W2529" s="71" t="s">
        <v>49</v>
      </c>
      <c r="X2529" s="65"/>
      <c r="Y2529" s="65" t="s">
        <v>12</v>
      </c>
    </row>
    <row r="2530">
      <c r="A2530" s="65" t="s">
        <v>66</v>
      </c>
      <c r="B2530" s="66">
        <v>1.6463291E7</v>
      </c>
      <c r="C2530" s="65" t="s">
        <v>9828</v>
      </c>
      <c r="D2530" s="65" t="s">
        <v>123</v>
      </c>
      <c r="E2530" s="65" t="s">
        <v>9829</v>
      </c>
      <c r="F2530" s="66" t="s">
        <v>9830</v>
      </c>
      <c r="G2530" s="66">
        <v>769.0</v>
      </c>
      <c r="H2530" s="66">
        <v>2.0180121E7</v>
      </c>
      <c r="I2530" s="66">
        <v>0.0</v>
      </c>
      <c r="J2530" s="66">
        <v>24.0</v>
      </c>
      <c r="K2530" s="67"/>
      <c r="L2530" s="67"/>
      <c r="M2530" s="66" t="s">
        <v>121</v>
      </c>
      <c r="N2530" s="66">
        <v>235959.0</v>
      </c>
      <c r="O2530" s="66">
        <v>2.0180121E7</v>
      </c>
      <c r="P2530" s="67"/>
      <c r="Q2530" s="66">
        <v>30.0</v>
      </c>
      <c r="R2530" s="66">
        <v>2.0180121E7</v>
      </c>
      <c r="S2530" s="70">
        <v>1.0</v>
      </c>
      <c r="T2530" s="70">
        <v>0.0</v>
      </c>
      <c r="U2530" s="71" t="s">
        <v>2608</v>
      </c>
      <c r="V2530" s="71" t="s">
        <v>2609</v>
      </c>
      <c r="W2530" s="71" t="s">
        <v>49</v>
      </c>
      <c r="X2530" s="72"/>
      <c r="Y2530" s="65" t="s">
        <v>12</v>
      </c>
    </row>
    <row r="2531">
      <c r="A2531" s="66" t="s">
        <v>63</v>
      </c>
      <c r="B2531" s="66">
        <v>4.4633161E7</v>
      </c>
      <c r="C2531" s="66" t="s">
        <v>9831</v>
      </c>
      <c r="D2531" s="66" t="s">
        <v>123</v>
      </c>
      <c r="E2531" s="66" t="s">
        <v>9832</v>
      </c>
      <c r="F2531" s="66" t="s">
        <v>9830</v>
      </c>
      <c r="G2531" s="66">
        <v>458.0</v>
      </c>
      <c r="H2531" s="66">
        <v>2.0180121E7</v>
      </c>
      <c r="I2531" s="66">
        <v>0.0</v>
      </c>
      <c r="J2531" s="66">
        <v>11.0</v>
      </c>
      <c r="K2531" s="67"/>
      <c r="L2531" s="67"/>
      <c r="M2531" s="68" t="s">
        <v>9833</v>
      </c>
      <c r="N2531" s="66">
        <v>235959.0</v>
      </c>
      <c r="O2531" s="66">
        <v>2.0180121E7</v>
      </c>
      <c r="P2531" s="66" t="s">
        <v>6106</v>
      </c>
      <c r="Q2531" s="66">
        <v>23.0</v>
      </c>
      <c r="R2531" s="66">
        <v>2.0180121E7</v>
      </c>
      <c r="S2531" s="70">
        <v>1.0</v>
      </c>
      <c r="T2531" s="70">
        <v>0.0</v>
      </c>
      <c r="U2531" s="71" t="s">
        <v>2608</v>
      </c>
      <c r="V2531" s="71" t="s">
        <v>2609</v>
      </c>
      <c r="W2531" s="71" t="s">
        <v>49</v>
      </c>
      <c r="X2531" s="67"/>
      <c r="Y2531" s="65" t="s">
        <v>12</v>
      </c>
    </row>
    <row r="2532">
      <c r="A2532" s="74" t="s">
        <v>24</v>
      </c>
      <c r="B2532" s="66">
        <v>2.2619153E7</v>
      </c>
      <c r="C2532" s="65" t="s">
        <v>9834</v>
      </c>
      <c r="D2532" s="65" t="s">
        <v>123</v>
      </c>
      <c r="E2532" s="65" t="s">
        <v>9835</v>
      </c>
      <c r="F2532" s="66" t="s">
        <v>9836</v>
      </c>
      <c r="G2532" s="66">
        <v>621.0</v>
      </c>
      <c r="H2532" s="66">
        <v>2.0120918E7</v>
      </c>
      <c r="I2532" s="66">
        <v>0.0</v>
      </c>
      <c r="J2532" s="66">
        <v>37.0</v>
      </c>
      <c r="K2532" s="67"/>
      <c r="L2532" s="67"/>
      <c r="M2532" s="68" t="s">
        <v>9837</v>
      </c>
      <c r="N2532" s="66">
        <v>235959.0</v>
      </c>
      <c r="O2532" s="66">
        <v>2.0120918E7</v>
      </c>
      <c r="P2532" s="66" t="s">
        <v>157</v>
      </c>
      <c r="Q2532" s="66">
        <v>58.0</v>
      </c>
      <c r="R2532" s="66">
        <v>2.0120918E7</v>
      </c>
      <c r="S2532" s="70">
        <v>1.0</v>
      </c>
      <c r="T2532" s="70">
        <v>0.0</v>
      </c>
      <c r="U2532" s="71" t="s">
        <v>2608</v>
      </c>
      <c r="V2532" s="71" t="s">
        <v>2609</v>
      </c>
      <c r="W2532" s="71" t="s">
        <v>49</v>
      </c>
      <c r="X2532" s="72"/>
      <c r="Y2532" s="65" t="s">
        <v>12</v>
      </c>
    </row>
    <row r="2533">
      <c r="A2533" s="68" t="s">
        <v>59</v>
      </c>
      <c r="B2533" s="66">
        <v>1.81561124E8</v>
      </c>
      <c r="C2533" s="66" t="s">
        <v>9838</v>
      </c>
      <c r="D2533" s="66" t="s">
        <v>106</v>
      </c>
      <c r="E2533" s="66" t="s">
        <v>9839</v>
      </c>
      <c r="F2533" s="66" t="s">
        <v>9840</v>
      </c>
      <c r="G2533" s="66">
        <v>348.0</v>
      </c>
      <c r="H2533" s="66">
        <v>2.0170408E7</v>
      </c>
      <c r="I2533" s="66">
        <v>0.0</v>
      </c>
      <c r="J2533" s="66">
        <v>11.0</v>
      </c>
      <c r="K2533" s="67"/>
      <c r="L2533" s="67"/>
      <c r="M2533" s="68" t="s">
        <v>9841</v>
      </c>
      <c r="N2533" s="66">
        <v>235959.0</v>
      </c>
      <c r="O2533" s="66">
        <v>2.0170408E7</v>
      </c>
      <c r="P2533" s="66"/>
      <c r="Q2533" s="66">
        <v>20.0</v>
      </c>
      <c r="R2533" s="66">
        <v>2.0170408E7</v>
      </c>
      <c r="S2533" s="70">
        <v>1.0</v>
      </c>
      <c r="T2533" s="70">
        <v>0.0</v>
      </c>
      <c r="U2533" s="71" t="s">
        <v>2608</v>
      </c>
      <c r="V2533" s="71" t="s">
        <v>2609</v>
      </c>
      <c r="W2533" s="71" t="s">
        <v>49</v>
      </c>
      <c r="X2533" s="72"/>
      <c r="Y2533" s="65" t="s">
        <v>12</v>
      </c>
    </row>
    <row r="2534">
      <c r="A2534" s="68" t="s">
        <v>59</v>
      </c>
      <c r="B2534" s="66">
        <v>1.95329776E8</v>
      </c>
      <c r="C2534" s="66" t="s">
        <v>9842</v>
      </c>
      <c r="D2534" s="66" t="s">
        <v>123</v>
      </c>
      <c r="E2534" s="66" t="s">
        <v>9843</v>
      </c>
      <c r="F2534" s="66" t="s">
        <v>9844</v>
      </c>
      <c r="G2534" s="66">
        <v>330.0</v>
      </c>
      <c r="H2534" s="66">
        <v>2.0180517E7</v>
      </c>
      <c r="I2534" s="66">
        <v>0.0</v>
      </c>
      <c r="J2534" s="66">
        <v>6.0</v>
      </c>
      <c r="K2534" s="67"/>
      <c r="L2534" s="67"/>
      <c r="M2534" s="68" t="s">
        <v>9845</v>
      </c>
      <c r="N2534" s="66">
        <v>235959.0</v>
      </c>
      <c r="O2534" s="66">
        <v>2.0180517E7</v>
      </c>
      <c r="P2534" s="66"/>
      <c r="Q2534" s="66">
        <v>17.0</v>
      </c>
      <c r="R2534" s="66">
        <v>2.0180517E7</v>
      </c>
      <c r="S2534" s="70">
        <v>1.0</v>
      </c>
      <c r="T2534" s="70">
        <v>0.0</v>
      </c>
      <c r="U2534" s="71" t="s">
        <v>2608</v>
      </c>
      <c r="V2534" s="71" t="s">
        <v>2609</v>
      </c>
      <c r="W2534" s="71" t="s">
        <v>49</v>
      </c>
      <c r="X2534" s="72"/>
      <c r="Y2534" s="65" t="s">
        <v>12</v>
      </c>
    </row>
    <row r="2535">
      <c r="A2535" s="66" t="s">
        <v>60</v>
      </c>
      <c r="B2535" s="66">
        <v>1.62594841E8</v>
      </c>
      <c r="C2535" s="66" t="s">
        <v>9846</v>
      </c>
      <c r="D2535" s="66" t="s">
        <v>123</v>
      </c>
      <c r="E2535" s="66" t="s">
        <v>9847</v>
      </c>
      <c r="F2535" s="66" t="s">
        <v>9848</v>
      </c>
      <c r="G2535" s="66">
        <v>119.0</v>
      </c>
      <c r="H2535" s="66">
        <v>2.0050611E7</v>
      </c>
      <c r="I2535" s="66">
        <v>0.0</v>
      </c>
      <c r="J2535" s="66">
        <v>1.0</v>
      </c>
      <c r="K2535" s="67"/>
      <c r="L2535" s="67"/>
      <c r="M2535" s="68" t="s">
        <v>9849</v>
      </c>
      <c r="N2535" s="66">
        <v>235959.0</v>
      </c>
      <c r="O2535" s="66">
        <v>2.0050611E7</v>
      </c>
      <c r="P2535" s="67"/>
      <c r="Q2535" s="66">
        <v>5.0</v>
      </c>
      <c r="R2535" s="66">
        <v>2.0050611E7</v>
      </c>
      <c r="S2535" s="70">
        <v>1.0</v>
      </c>
      <c r="T2535" s="70">
        <v>0.0</v>
      </c>
      <c r="U2535" s="71" t="s">
        <v>2608</v>
      </c>
      <c r="V2535" s="71" t="s">
        <v>2609</v>
      </c>
      <c r="W2535" s="71" t="s">
        <v>49</v>
      </c>
      <c r="X2535" s="72"/>
      <c r="Y2535" s="65" t="s">
        <v>12</v>
      </c>
    </row>
    <row r="2536">
      <c r="A2536" s="68" t="s">
        <v>59</v>
      </c>
      <c r="B2536" s="66">
        <v>1.70148002E8</v>
      </c>
      <c r="C2536" s="66" t="s">
        <v>9850</v>
      </c>
      <c r="D2536" s="66" t="s">
        <v>123</v>
      </c>
      <c r="E2536" s="66" t="s">
        <v>9851</v>
      </c>
      <c r="F2536" s="66" t="s">
        <v>9852</v>
      </c>
      <c r="G2536" s="66">
        <v>1406.0</v>
      </c>
      <c r="H2536" s="66">
        <v>2.0160729E7</v>
      </c>
      <c r="I2536" s="66">
        <v>0.0</v>
      </c>
      <c r="J2536" s="66">
        <v>37.0</v>
      </c>
      <c r="K2536" s="67"/>
      <c r="L2536" s="67"/>
      <c r="M2536" s="68" t="s">
        <v>9853</v>
      </c>
      <c r="N2536" s="66">
        <v>235959.0</v>
      </c>
      <c r="O2536" s="66">
        <v>2.0160729E7</v>
      </c>
      <c r="P2536" s="66"/>
      <c r="Q2536" s="66">
        <v>74.0</v>
      </c>
      <c r="R2536" s="66">
        <v>2.0160729E7</v>
      </c>
      <c r="S2536" s="70">
        <v>1.0</v>
      </c>
      <c r="T2536" s="70">
        <v>0.0</v>
      </c>
      <c r="U2536" s="71" t="s">
        <v>2608</v>
      </c>
      <c r="V2536" s="71" t="s">
        <v>2609</v>
      </c>
      <c r="W2536" s="71" t="s">
        <v>49</v>
      </c>
      <c r="X2536" s="72"/>
      <c r="Y2536" s="65" t="s">
        <v>12</v>
      </c>
    </row>
    <row r="2537">
      <c r="A2537" s="66" t="s">
        <v>79</v>
      </c>
      <c r="B2537" s="66">
        <v>6.0797556E7</v>
      </c>
      <c r="C2537" s="66" t="s">
        <v>9854</v>
      </c>
      <c r="D2537" s="66" t="s">
        <v>123</v>
      </c>
      <c r="E2537" s="66" t="s">
        <v>9855</v>
      </c>
      <c r="F2537" s="66" t="s">
        <v>9856</v>
      </c>
      <c r="G2537" s="66">
        <v>86.0</v>
      </c>
      <c r="H2537" s="66">
        <v>2.0120905E7</v>
      </c>
      <c r="I2537" s="66">
        <v>0.0</v>
      </c>
      <c r="J2537" s="66">
        <v>3.0</v>
      </c>
      <c r="K2537" s="67"/>
      <c r="L2537" s="67"/>
      <c r="M2537" s="68" t="s">
        <v>9857</v>
      </c>
      <c r="N2537" s="66">
        <v>235959.0</v>
      </c>
      <c r="O2537" s="66">
        <v>2.0120905E7</v>
      </c>
      <c r="P2537" s="66"/>
      <c r="Q2537" s="66">
        <v>4.0</v>
      </c>
      <c r="R2537" s="66">
        <v>2.0120905E7</v>
      </c>
      <c r="S2537" s="70">
        <v>1.0</v>
      </c>
      <c r="T2537" s="70">
        <v>0.0</v>
      </c>
      <c r="U2537" s="71" t="s">
        <v>2608</v>
      </c>
      <c r="V2537" s="71" t="s">
        <v>2609</v>
      </c>
      <c r="W2537" s="71" t="s">
        <v>49</v>
      </c>
      <c r="X2537" s="72"/>
      <c r="Y2537" s="65" t="s">
        <v>12</v>
      </c>
    </row>
    <row r="2538">
      <c r="A2538" s="66" t="s">
        <v>79</v>
      </c>
      <c r="B2538" s="66">
        <v>1.25096813E8</v>
      </c>
      <c r="C2538" s="66" t="s">
        <v>9858</v>
      </c>
      <c r="D2538" s="66" t="s">
        <v>118</v>
      </c>
      <c r="E2538" s="66" t="s">
        <v>9859</v>
      </c>
      <c r="F2538" s="66" t="s">
        <v>9860</v>
      </c>
      <c r="G2538" s="66">
        <v>363.0</v>
      </c>
      <c r="H2538" s="66">
        <v>2.018013E7</v>
      </c>
      <c r="I2538" s="66">
        <v>0.0</v>
      </c>
      <c r="J2538" s="66">
        <v>11.0</v>
      </c>
      <c r="K2538" s="67"/>
      <c r="L2538" s="67"/>
      <c r="M2538" s="68" t="s">
        <v>9861</v>
      </c>
      <c r="N2538" s="66">
        <v>235959.0</v>
      </c>
      <c r="O2538" s="66">
        <v>2.018013E7</v>
      </c>
      <c r="P2538" s="66" t="s">
        <v>2920</v>
      </c>
      <c r="Q2538" s="66">
        <v>24.0</v>
      </c>
      <c r="R2538" s="66">
        <v>2.018013E7</v>
      </c>
      <c r="S2538" s="69">
        <v>1.0</v>
      </c>
      <c r="T2538" s="69">
        <v>1.0</v>
      </c>
      <c r="U2538" s="71" t="s">
        <v>2608</v>
      </c>
      <c r="V2538" s="71" t="s">
        <v>2609</v>
      </c>
      <c r="W2538" s="71" t="s">
        <v>49</v>
      </c>
      <c r="X2538" s="71"/>
      <c r="Y2538" s="66" t="s">
        <v>18</v>
      </c>
    </row>
    <row r="2539">
      <c r="A2539" s="66" t="s">
        <v>79</v>
      </c>
      <c r="B2539" s="66">
        <v>5.1968133E7</v>
      </c>
      <c r="C2539" s="66" t="s">
        <v>9862</v>
      </c>
      <c r="D2539" s="66" t="s">
        <v>112</v>
      </c>
      <c r="E2539" s="66" t="s">
        <v>9863</v>
      </c>
      <c r="F2539" s="66" t="s">
        <v>9864</v>
      </c>
      <c r="G2539" s="66">
        <v>1166.0</v>
      </c>
      <c r="H2539" s="66">
        <v>2.0111021E7</v>
      </c>
      <c r="I2539" s="66">
        <v>0.0</v>
      </c>
      <c r="J2539" s="66">
        <v>12.0</v>
      </c>
      <c r="K2539" s="67"/>
      <c r="L2539" s="67"/>
      <c r="M2539" s="68" t="s">
        <v>9865</v>
      </c>
      <c r="N2539" s="66">
        <v>235959.0</v>
      </c>
      <c r="O2539" s="66">
        <v>2.0111021E7</v>
      </c>
      <c r="P2539" s="66"/>
      <c r="Q2539" s="66">
        <v>62.0</v>
      </c>
      <c r="R2539" s="66">
        <v>2.0111021E7</v>
      </c>
      <c r="S2539" s="70">
        <v>1.0</v>
      </c>
      <c r="T2539" s="70">
        <v>0.0</v>
      </c>
      <c r="U2539" s="71" t="s">
        <v>2608</v>
      </c>
      <c r="V2539" s="71" t="s">
        <v>2609</v>
      </c>
      <c r="W2539" s="71" t="s">
        <v>49</v>
      </c>
      <c r="X2539" s="72"/>
      <c r="Y2539" s="65" t="s">
        <v>12</v>
      </c>
    </row>
    <row r="2540">
      <c r="A2540" s="65" t="s">
        <v>79</v>
      </c>
      <c r="B2540" s="66">
        <v>1.1882553E8</v>
      </c>
      <c r="C2540" s="65" t="s">
        <v>9866</v>
      </c>
      <c r="D2540" s="65" t="s">
        <v>123</v>
      </c>
      <c r="E2540" s="65" t="s">
        <v>9867</v>
      </c>
      <c r="F2540" s="66" t="s">
        <v>9809</v>
      </c>
      <c r="G2540" s="66">
        <v>182.0</v>
      </c>
      <c r="H2540" s="66">
        <v>2.0170817E7</v>
      </c>
      <c r="I2540" s="66">
        <v>0.0</v>
      </c>
      <c r="J2540" s="66">
        <v>6.0</v>
      </c>
      <c r="K2540" s="67"/>
      <c r="L2540" s="67"/>
      <c r="M2540" s="68" t="s">
        <v>9810</v>
      </c>
      <c r="N2540" s="66">
        <v>235959.0</v>
      </c>
      <c r="O2540" s="66">
        <v>2.0170817E7</v>
      </c>
      <c r="P2540" s="66" t="s">
        <v>3770</v>
      </c>
      <c r="Q2540" s="66">
        <v>11.0</v>
      </c>
      <c r="R2540" s="66">
        <v>2.0170817E7</v>
      </c>
      <c r="S2540" s="70">
        <v>1.0</v>
      </c>
      <c r="T2540" s="70">
        <v>0.0</v>
      </c>
      <c r="U2540" s="71" t="s">
        <v>2608</v>
      </c>
      <c r="V2540" s="71" t="s">
        <v>2609</v>
      </c>
      <c r="W2540" s="71" t="s">
        <v>49</v>
      </c>
      <c r="X2540" s="72"/>
      <c r="Y2540" s="65" t="s">
        <v>12</v>
      </c>
    </row>
    <row r="2541">
      <c r="A2541" s="66" t="s">
        <v>30</v>
      </c>
      <c r="B2541" s="66">
        <v>7940387.0</v>
      </c>
      <c r="C2541" s="66" t="s">
        <v>1011</v>
      </c>
      <c r="D2541" s="66" t="s">
        <v>123</v>
      </c>
      <c r="E2541" s="66" t="s">
        <v>1012</v>
      </c>
      <c r="F2541" s="66" t="s">
        <v>9868</v>
      </c>
      <c r="G2541" s="66">
        <v>729.0</v>
      </c>
      <c r="H2541" s="66">
        <v>2.0131005E7</v>
      </c>
      <c r="I2541" s="66">
        <v>0.0</v>
      </c>
      <c r="J2541" s="66">
        <v>13.0</v>
      </c>
      <c r="K2541" s="67"/>
      <c r="L2541" s="67"/>
      <c r="M2541" s="68" t="s">
        <v>9869</v>
      </c>
      <c r="N2541" s="66">
        <v>235959.0</v>
      </c>
      <c r="O2541" s="66">
        <v>2.0131005E7</v>
      </c>
      <c r="P2541" s="66"/>
      <c r="Q2541" s="66">
        <v>29.0</v>
      </c>
      <c r="R2541" s="66">
        <v>2.0131005E7</v>
      </c>
      <c r="S2541" s="70">
        <v>1.0</v>
      </c>
      <c r="T2541" s="70">
        <v>0.0</v>
      </c>
      <c r="U2541" s="71" t="s">
        <v>2608</v>
      </c>
      <c r="V2541" s="71" t="s">
        <v>2609</v>
      </c>
      <c r="W2541" s="71" t="s">
        <v>49</v>
      </c>
      <c r="X2541" s="72"/>
      <c r="Y2541" s="65" t="s">
        <v>12</v>
      </c>
    </row>
    <row r="2542">
      <c r="A2542" s="65" t="s">
        <v>69</v>
      </c>
      <c r="B2542" s="66">
        <v>4672281.0</v>
      </c>
      <c r="C2542" s="65" t="s">
        <v>9870</v>
      </c>
      <c r="D2542" s="65" t="s">
        <v>123</v>
      </c>
      <c r="E2542" s="65" t="s">
        <v>9871</v>
      </c>
      <c r="F2542" s="66" t="s">
        <v>9872</v>
      </c>
      <c r="G2542" s="66">
        <v>1508.0</v>
      </c>
      <c r="H2542" s="66">
        <v>2.0170312E7</v>
      </c>
      <c r="I2542" s="66">
        <v>0.0</v>
      </c>
      <c r="J2542" s="66">
        <v>6.0</v>
      </c>
      <c r="K2542" s="67"/>
      <c r="L2542" s="67"/>
      <c r="M2542" s="68" t="s">
        <v>9873</v>
      </c>
      <c r="N2542" s="66">
        <v>235959.0</v>
      </c>
      <c r="O2542" s="66">
        <v>2.0170312E7</v>
      </c>
      <c r="P2542" s="66" t="s">
        <v>2886</v>
      </c>
      <c r="Q2542" s="66">
        <v>92.0</v>
      </c>
      <c r="R2542" s="66">
        <v>2.0170312E7</v>
      </c>
      <c r="S2542" s="70">
        <v>1.0</v>
      </c>
      <c r="T2542" s="70">
        <v>0.0</v>
      </c>
      <c r="U2542" s="71" t="s">
        <v>2608</v>
      </c>
      <c r="V2542" s="71" t="s">
        <v>2609</v>
      </c>
      <c r="W2542" s="71" t="s">
        <v>49</v>
      </c>
      <c r="X2542" s="72"/>
      <c r="Y2542" s="65" t="s">
        <v>12</v>
      </c>
    </row>
    <row r="2543">
      <c r="A2543" s="68" t="s">
        <v>24</v>
      </c>
      <c r="B2543" s="66">
        <v>4.4337108E7</v>
      </c>
      <c r="C2543" s="66" t="s">
        <v>9874</v>
      </c>
      <c r="D2543" s="66" t="s">
        <v>123</v>
      </c>
      <c r="E2543" s="66" t="s">
        <v>9875</v>
      </c>
      <c r="F2543" s="66" t="s">
        <v>9876</v>
      </c>
      <c r="G2543" s="66">
        <v>675.0</v>
      </c>
      <c r="H2543" s="66">
        <v>2.0160302E7</v>
      </c>
      <c r="I2543" s="66">
        <v>0.0</v>
      </c>
      <c r="J2543" s="66">
        <v>3.0</v>
      </c>
      <c r="K2543" s="67"/>
      <c r="L2543" s="67"/>
      <c r="M2543" s="66" t="s">
        <v>121</v>
      </c>
      <c r="N2543" s="66">
        <v>235959.0</v>
      </c>
      <c r="O2543" s="66">
        <v>2.0160302E7</v>
      </c>
      <c r="P2543" s="67"/>
      <c r="Q2543" s="66">
        <v>57.0</v>
      </c>
      <c r="R2543" s="66">
        <v>2.0160302E7</v>
      </c>
      <c r="S2543" s="69">
        <v>1.0</v>
      </c>
      <c r="T2543" s="69">
        <v>0.0</v>
      </c>
      <c r="U2543" s="71" t="s">
        <v>2608</v>
      </c>
      <c r="V2543" s="71" t="s">
        <v>2609</v>
      </c>
      <c r="W2543" s="71" t="s">
        <v>49</v>
      </c>
      <c r="X2543" s="72"/>
      <c r="Y2543" s="65" t="s">
        <v>12</v>
      </c>
    </row>
    <row r="2544">
      <c r="A2544" s="66" t="s">
        <v>60</v>
      </c>
      <c r="B2544" s="66">
        <v>9.1042072E7</v>
      </c>
      <c r="C2544" s="66" t="s">
        <v>9877</v>
      </c>
      <c r="D2544" s="66" t="s">
        <v>123</v>
      </c>
      <c r="E2544" s="66" t="s">
        <v>9878</v>
      </c>
      <c r="F2544" s="66" t="s">
        <v>9879</v>
      </c>
      <c r="G2544" s="66">
        <v>871.0</v>
      </c>
      <c r="H2544" s="66">
        <v>2.0021101E7</v>
      </c>
      <c r="I2544" s="66">
        <v>0.0</v>
      </c>
      <c r="J2544" s="66">
        <v>1.0</v>
      </c>
      <c r="K2544" s="67"/>
      <c r="L2544" s="67"/>
      <c r="M2544" s="68" t="s">
        <v>9880</v>
      </c>
      <c r="N2544" s="66">
        <v>235959.0</v>
      </c>
      <c r="O2544" s="66">
        <v>2.0021101E7</v>
      </c>
      <c r="P2544" s="67"/>
      <c r="Q2544" s="66">
        <v>70.0</v>
      </c>
      <c r="R2544" s="66">
        <v>2.0021101E7</v>
      </c>
      <c r="S2544" s="70">
        <v>1.0</v>
      </c>
      <c r="T2544" s="70">
        <v>0.0</v>
      </c>
      <c r="U2544" s="71" t="s">
        <v>2608</v>
      </c>
      <c r="V2544" s="71" t="s">
        <v>2609</v>
      </c>
      <c r="W2544" s="71" t="s">
        <v>49</v>
      </c>
      <c r="X2544" s="72"/>
      <c r="Y2544" s="65" t="s">
        <v>12</v>
      </c>
    </row>
    <row r="2545">
      <c r="A2545" s="68" t="s">
        <v>24</v>
      </c>
      <c r="B2545" s="66">
        <v>2.863614E7</v>
      </c>
      <c r="C2545" s="66" t="s">
        <v>9881</v>
      </c>
      <c r="D2545" s="66" t="s">
        <v>123</v>
      </c>
      <c r="E2545" s="66" t="s">
        <v>9882</v>
      </c>
      <c r="F2545" s="66" t="s">
        <v>9883</v>
      </c>
      <c r="G2545" s="66">
        <v>1940.0</v>
      </c>
      <c r="H2545" s="66">
        <v>2.0130807E7</v>
      </c>
      <c r="I2545" s="66">
        <v>0.0</v>
      </c>
      <c r="J2545" s="66">
        <v>31.0</v>
      </c>
      <c r="K2545" s="67"/>
      <c r="L2545" s="67"/>
      <c r="M2545" s="68" t="s">
        <v>9884</v>
      </c>
      <c r="N2545" s="66">
        <v>235959.0</v>
      </c>
      <c r="O2545" s="66">
        <v>2.0130807E7</v>
      </c>
      <c r="P2545" s="66" t="s">
        <v>737</v>
      </c>
      <c r="Q2545" s="66">
        <v>137.0</v>
      </c>
      <c r="R2545" s="66">
        <v>2.0130807E7</v>
      </c>
      <c r="S2545" s="70">
        <v>1.0</v>
      </c>
      <c r="T2545" s="70">
        <v>0.0</v>
      </c>
      <c r="U2545" s="71" t="s">
        <v>2608</v>
      </c>
      <c r="V2545" s="71" t="s">
        <v>2609</v>
      </c>
      <c r="W2545" s="71" t="s">
        <v>49</v>
      </c>
      <c r="X2545" s="72"/>
      <c r="Y2545" s="65" t="s">
        <v>12</v>
      </c>
    </row>
    <row r="2546">
      <c r="A2546" s="74" t="s">
        <v>19</v>
      </c>
      <c r="B2546" s="66">
        <v>2696694.0</v>
      </c>
      <c r="C2546" s="65" t="s">
        <v>9885</v>
      </c>
      <c r="D2546" s="65" t="s">
        <v>123</v>
      </c>
      <c r="E2546" s="65" t="s">
        <v>9886</v>
      </c>
      <c r="F2546" s="66" t="s">
        <v>9887</v>
      </c>
      <c r="G2546" s="66">
        <v>561.0</v>
      </c>
      <c r="H2546" s="66">
        <v>2.0150829E7</v>
      </c>
      <c r="I2546" s="66">
        <v>0.0</v>
      </c>
      <c r="J2546" s="66">
        <v>17.0</v>
      </c>
      <c r="K2546" s="67"/>
      <c r="L2546" s="67"/>
      <c r="M2546" s="68" t="s">
        <v>9888</v>
      </c>
      <c r="N2546" s="66">
        <v>235959.0</v>
      </c>
      <c r="O2546" s="66">
        <v>2.0150829E7</v>
      </c>
      <c r="P2546" s="66" t="s">
        <v>459</v>
      </c>
      <c r="Q2546" s="66">
        <v>34.0</v>
      </c>
      <c r="R2546" s="66">
        <v>2.0150829E7</v>
      </c>
      <c r="S2546" s="70">
        <v>1.0</v>
      </c>
      <c r="T2546" s="70">
        <v>0.0</v>
      </c>
      <c r="U2546" s="71" t="s">
        <v>2608</v>
      </c>
      <c r="V2546" s="71" t="s">
        <v>2609</v>
      </c>
      <c r="W2546" s="71" t="s">
        <v>49</v>
      </c>
      <c r="X2546" s="65"/>
      <c r="Y2546" s="65" t="s">
        <v>12</v>
      </c>
    </row>
    <row r="2547">
      <c r="A2547" s="65" t="s">
        <v>79</v>
      </c>
      <c r="B2547" s="66">
        <v>5.6019463E7</v>
      </c>
      <c r="C2547" s="65" t="s">
        <v>9889</v>
      </c>
      <c r="D2547" s="65" t="s">
        <v>1823</v>
      </c>
      <c r="E2547" s="65" t="s">
        <v>9890</v>
      </c>
      <c r="F2547" s="66" t="s">
        <v>9891</v>
      </c>
      <c r="G2547" s="66">
        <v>57.0</v>
      </c>
      <c r="H2547" s="66">
        <v>2.0120316E7</v>
      </c>
      <c r="I2547" s="66">
        <v>0.0</v>
      </c>
      <c r="J2547" s="66">
        <v>3.0</v>
      </c>
      <c r="K2547" s="67"/>
      <c r="L2547" s="67"/>
      <c r="M2547" s="68" t="s">
        <v>9892</v>
      </c>
      <c r="N2547" s="66">
        <v>235959.0</v>
      </c>
      <c r="O2547" s="66">
        <v>2.0120316E7</v>
      </c>
      <c r="P2547" s="66"/>
      <c r="Q2547" s="66">
        <v>3.0</v>
      </c>
      <c r="R2547" s="66">
        <v>2.0120316E7</v>
      </c>
      <c r="S2547" s="70">
        <v>1.0</v>
      </c>
      <c r="T2547" s="70">
        <v>0.0</v>
      </c>
      <c r="U2547" s="71" t="s">
        <v>2608</v>
      </c>
      <c r="V2547" s="71" t="s">
        <v>2609</v>
      </c>
      <c r="W2547" s="71" t="s">
        <v>51</v>
      </c>
      <c r="X2547" s="72"/>
      <c r="Y2547" s="66" t="s">
        <v>16</v>
      </c>
    </row>
    <row r="2548">
      <c r="A2548" s="68" t="s">
        <v>59</v>
      </c>
      <c r="B2548" s="66">
        <v>1.14735833E8</v>
      </c>
      <c r="C2548" s="66" t="s">
        <v>9893</v>
      </c>
      <c r="D2548" s="66" t="s">
        <v>123</v>
      </c>
      <c r="E2548" s="66" t="s">
        <v>9894</v>
      </c>
      <c r="F2548" s="66" t="s">
        <v>9895</v>
      </c>
      <c r="G2548" s="66">
        <v>164.0</v>
      </c>
      <c r="H2548" s="66">
        <v>2.0120314E7</v>
      </c>
      <c r="I2548" s="66">
        <v>0.0</v>
      </c>
      <c r="J2548" s="66">
        <v>1.0</v>
      </c>
      <c r="K2548" s="67"/>
      <c r="L2548" s="67"/>
      <c r="M2548" s="68" t="s">
        <v>9896</v>
      </c>
      <c r="N2548" s="66">
        <v>235959.0</v>
      </c>
      <c r="O2548" s="66">
        <v>2.0120314E7</v>
      </c>
      <c r="P2548" s="67"/>
      <c r="Q2548" s="66">
        <v>7.0</v>
      </c>
      <c r="R2548" s="66">
        <v>2.0120314E7</v>
      </c>
      <c r="S2548" s="70">
        <v>1.0</v>
      </c>
      <c r="T2548" s="70">
        <v>0.0</v>
      </c>
      <c r="U2548" s="71" t="s">
        <v>2608</v>
      </c>
      <c r="V2548" s="71" t="s">
        <v>2609</v>
      </c>
      <c r="W2548" s="71" t="s">
        <v>49</v>
      </c>
      <c r="X2548" s="72"/>
      <c r="Y2548" s="65" t="s">
        <v>12</v>
      </c>
    </row>
    <row r="2549">
      <c r="A2549" s="65" t="s">
        <v>79</v>
      </c>
      <c r="B2549" s="66">
        <v>4.8301705E7</v>
      </c>
      <c r="C2549" s="65" t="s">
        <v>9897</v>
      </c>
      <c r="D2549" s="65" t="s">
        <v>312</v>
      </c>
      <c r="E2549" s="65" t="s">
        <v>9898</v>
      </c>
      <c r="F2549" s="66" t="s">
        <v>9899</v>
      </c>
      <c r="G2549" s="66">
        <v>155.0</v>
      </c>
      <c r="H2549" s="66">
        <v>2.0110503E7</v>
      </c>
      <c r="I2549" s="66">
        <v>0.0</v>
      </c>
      <c r="J2549" s="66">
        <v>5.0</v>
      </c>
      <c r="K2549" s="67"/>
      <c r="L2549" s="67"/>
      <c r="M2549" s="68" t="s">
        <v>9900</v>
      </c>
      <c r="N2549" s="66">
        <v>235959.0</v>
      </c>
      <c r="O2549" s="66">
        <v>2.0110503E7</v>
      </c>
      <c r="P2549" s="67"/>
      <c r="Q2549" s="66">
        <v>9.0</v>
      </c>
      <c r="R2549" s="66">
        <v>2.0110503E7</v>
      </c>
      <c r="S2549" s="70">
        <v>1.0</v>
      </c>
      <c r="T2549" s="70">
        <v>0.0</v>
      </c>
      <c r="U2549" s="71" t="s">
        <v>2608</v>
      </c>
      <c r="V2549" s="71" t="s">
        <v>2609</v>
      </c>
      <c r="W2549" s="71" t="s">
        <v>51</v>
      </c>
      <c r="X2549" s="72"/>
      <c r="Y2549" s="66" t="s">
        <v>16</v>
      </c>
    </row>
    <row r="2550">
      <c r="A2550" s="68" t="s">
        <v>59</v>
      </c>
      <c r="B2550" s="66">
        <v>2.14117597E8</v>
      </c>
      <c r="C2550" s="66" t="s">
        <v>9901</v>
      </c>
      <c r="D2550" s="66" t="s">
        <v>312</v>
      </c>
      <c r="E2550" s="66" t="s">
        <v>9902</v>
      </c>
      <c r="F2550" s="66" t="s">
        <v>9903</v>
      </c>
      <c r="G2550" s="66">
        <v>315.0</v>
      </c>
      <c r="H2550" s="66">
        <v>2.0191013E7</v>
      </c>
      <c r="I2550" s="66">
        <v>0.0</v>
      </c>
      <c r="J2550" s="66">
        <v>7.0</v>
      </c>
      <c r="K2550" s="67"/>
      <c r="L2550" s="67"/>
      <c r="M2550" s="68" t="s">
        <v>9904</v>
      </c>
      <c r="N2550" s="66">
        <v>235959.0</v>
      </c>
      <c r="O2550" s="66">
        <v>2.0191013E7</v>
      </c>
      <c r="P2550" s="67"/>
      <c r="Q2550" s="66">
        <v>24.0</v>
      </c>
      <c r="R2550" s="66">
        <v>2.0191013E7</v>
      </c>
      <c r="S2550" s="70">
        <v>1.0</v>
      </c>
      <c r="T2550" s="70">
        <v>0.0</v>
      </c>
      <c r="U2550" s="71" t="s">
        <v>2608</v>
      </c>
      <c r="V2550" s="71" t="s">
        <v>2609</v>
      </c>
      <c r="W2550" s="71" t="s">
        <v>51</v>
      </c>
      <c r="X2550" s="71"/>
      <c r="Y2550" s="66" t="s">
        <v>16</v>
      </c>
    </row>
    <row r="2551">
      <c r="A2551" s="66" t="s">
        <v>60</v>
      </c>
      <c r="B2551" s="66">
        <v>4.47833368E8</v>
      </c>
      <c r="C2551" s="66" t="s">
        <v>9905</v>
      </c>
      <c r="D2551" s="66" t="s">
        <v>123</v>
      </c>
      <c r="E2551" s="66" t="s">
        <v>9906</v>
      </c>
      <c r="F2551" s="66" t="s">
        <v>9907</v>
      </c>
      <c r="G2551" s="66">
        <v>506.0</v>
      </c>
      <c r="H2551" s="66">
        <v>2.0190627E7</v>
      </c>
      <c r="I2551" s="66">
        <v>0.0</v>
      </c>
      <c r="J2551" s="66">
        <v>14.0</v>
      </c>
      <c r="K2551" s="67"/>
      <c r="L2551" s="67"/>
      <c r="M2551" s="66" t="s">
        <v>121</v>
      </c>
      <c r="N2551" s="66">
        <v>235959.0</v>
      </c>
      <c r="O2551" s="66">
        <v>2.0190627E7</v>
      </c>
      <c r="P2551" s="67"/>
      <c r="Q2551" s="66">
        <v>25.0</v>
      </c>
      <c r="R2551" s="66">
        <v>2.0190627E7</v>
      </c>
      <c r="S2551" s="70">
        <v>1.0</v>
      </c>
      <c r="T2551" s="70">
        <v>0.0</v>
      </c>
      <c r="U2551" s="71" t="s">
        <v>2608</v>
      </c>
      <c r="V2551" s="71" t="s">
        <v>2609</v>
      </c>
      <c r="W2551" s="71" t="s">
        <v>49</v>
      </c>
      <c r="X2551" s="72"/>
      <c r="Y2551" s="65" t="s">
        <v>12</v>
      </c>
    </row>
    <row r="2552">
      <c r="A2552" s="68" t="s">
        <v>59</v>
      </c>
      <c r="B2552" s="66">
        <v>1.43794881E8</v>
      </c>
      <c r="C2552" s="66" t="s">
        <v>9908</v>
      </c>
      <c r="D2552" s="66" t="s">
        <v>413</v>
      </c>
      <c r="E2552" s="66" t="s">
        <v>9909</v>
      </c>
      <c r="F2552" s="66" t="s">
        <v>9910</v>
      </c>
      <c r="G2552" s="66">
        <v>1151.0</v>
      </c>
      <c r="H2552" s="66">
        <v>2.0140806E7</v>
      </c>
      <c r="I2552" s="66">
        <v>0.0</v>
      </c>
      <c r="J2552" s="66">
        <v>30.0</v>
      </c>
      <c r="K2552" s="67"/>
      <c r="L2552" s="67"/>
      <c r="M2552" s="68" t="s">
        <v>9911</v>
      </c>
      <c r="N2552" s="66">
        <v>235959.0</v>
      </c>
      <c r="O2552" s="66">
        <v>2.0140806E7</v>
      </c>
      <c r="P2552" s="66"/>
      <c r="Q2552" s="66">
        <v>55.0</v>
      </c>
      <c r="R2552" s="66">
        <v>2.0140806E7</v>
      </c>
      <c r="S2552" s="70">
        <v>1.0</v>
      </c>
      <c r="T2552" s="70">
        <v>0.0</v>
      </c>
      <c r="U2552" s="71" t="s">
        <v>2608</v>
      </c>
      <c r="V2552" s="71" t="s">
        <v>2609</v>
      </c>
      <c r="W2552" s="71" t="s">
        <v>51</v>
      </c>
      <c r="X2552" s="72"/>
      <c r="Y2552" s="66" t="s">
        <v>16</v>
      </c>
    </row>
    <row r="2553">
      <c r="A2553" s="66" t="s">
        <v>60</v>
      </c>
      <c r="B2553" s="66">
        <v>2.45537466E8</v>
      </c>
      <c r="C2553" s="66" t="s">
        <v>9912</v>
      </c>
      <c r="D2553" s="66" t="s">
        <v>123</v>
      </c>
      <c r="E2553" s="66" t="s">
        <v>9913</v>
      </c>
      <c r="F2553" s="66" t="s">
        <v>9914</v>
      </c>
      <c r="G2553" s="66">
        <v>263.0</v>
      </c>
      <c r="H2553" s="66">
        <v>2.0080612E7</v>
      </c>
      <c r="I2553" s="66">
        <v>0.0</v>
      </c>
      <c r="J2553" s="66">
        <v>1.0</v>
      </c>
      <c r="K2553" s="67"/>
      <c r="L2553" s="67"/>
      <c r="M2553" s="68" t="s">
        <v>9915</v>
      </c>
      <c r="N2553" s="66">
        <v>235959.0</v>
      </c>
      <c r="O2553" s="66">
        <v>2.0080612E7</v>
      </c>
      <c r="P2553" s="66"/>
      <c r="Q2553" s="66">
        <v>12.0</v>
      </c>
      <c r="R2553" s="66">
        <v>2.0080612E7</v>
      </c>
      <c r="S2553" s="70">
        <v>1.0</v>
      </c>
      <c r="T2553" s="70">
        <v>0.0</v>
      </c>
      <c r="U2553" s="71" t="s">
        <v>2608</v>
      </c>
      <c r="V2553" s="71" t="s">
        <v>2609</v>
      </c>
      <c r="W2553" s="71" t="s">
        <v>49</v>
      </c>
      <c r="X2553" s="72"/>
      <c r="Y2553" s="65" t="s">
        <v>12</v>
      </c>
    </row>
    <row r="2554">
      <c r="A2554" s="66" t="s">
        <v>40</v>
      </c>
      <c r="B2554" s="66">
        <v>1.0055409E7</v>
      </c>
      <c r="C2554" s="66" t="s">
        <v>9916</v>
      </c>
      <c r="D2554" s="66" t="s">
        <v>106</v>
      </c>
      <c r="E2554" s="66" t="s">
        <v>9917</v>
      </c>
      <c r="F2554" s="66" t="s">
        <v>9918</v>
      </c>
      <c r="G2554" s="66">
        <v>415.0</v>
      </c>
      <c r="H2554" s="66">
        <v>2.0190523E7</v>
      </c>
      <c r="I2554" s="66">
        <v>0.0</v>
      </c>
      <c r="J2554" s="66">
        <v>4.0</v>
      </c>
      <c r="K2554" s="67"/>
      <c r="L2554" s="67"/>
      <c r="M2554" s="68" t="s">
        <v>9919</v>
      </c>
      <c r="N2554" s="66">
        <v>235959.0</v>
      </c>
      <c r="O2554" s="66">
        <v>2.0190523E7</v>
      </c>
      <c r="P2554" s="66" t="s">
        <v>6146</v>
      </c>
      <c r="Q2554" s="66">
        <v>23.0</v>
      </c>
      <c r="R2554" s="66">
        <v>2.0190523E7</v>
      </c>
      <c r="S2554" s="70">
        <v>1.0</v>
      </c>
      <c r="T2554" s="70">
        <v>0.0</v>
      </c>
      <c r="U2554" s="71" t="s">
        <v>2608</v>
      </c>
      <c r="V2554" s="71" t="s">
        <v>2609</v>
      </c>
      <c r="W2554" s="71" t="s">
        <v>49</v>
      </c>
      <c r="X2554" s="72"/>
      <c r="Y2554" s="65" t="s">
        <v>12</v>
      </c>
    </row>
    <row r="2555">
      <c r="A2555" s="68" t="s">
        <v>59</v>
      </c>
      <c r="B2555" s="66">
        <v>1.74128836E8</v>
      </c>
      <c r="C2555" s="66" t="s">
        <v>9920</v>
      </c>
      <c r="D2555" s="66" t="s">
        <v>123</v>
      </c>
      <c r="E2555" s="66" t="s">
        <v>9921</v>
      </c>
      <c r="F2555" s="66" t="s">
        <v>3836</v>
      </c>
      <c r="G2555" s="66">
        <v>752.0</v>
      </c>
      <c r="H2555" s="66">
        <v>2.0161012E7</v>
      </c>
      <c r="I2555" s="66">
        <v>0.0</v>
      </c>
      <c r="J2555" s="66">
        <v>13.0</v>
      </c>
      <c r="K2555" s="67"/>
      <c r="L2555" s="67"/>
      <c r="M2555" s="68" t="s">
        <v>3837</v>
      </c>
      <c r="N2555" s="66">
        <v>235959.0</v>
      </c>
      <c r="O2555" s="66">
        <v>2.0161012E7</v>
      </c>
      <c r="P2555" s="67"/>
      <c r="Q2555" s="66">
        <v>37.0</v>
      </c>
      <c r="R2555" s="66">
        <v>2.0161012E7</v>
      </c>
      <c r="S2555" s="70">
        <v>1.0</v>
      </c>
      <c r="T2555" s="70">
        <v>0.0</v>
      </c>
      <c r="U2555" s="71" t="s">
        <v>2608</v>
      </c>
      <c r="V2555" s="71" t="s">
        <v>2609</v>
      </c>
      <c r="W2555" s="71" t="s">
        <v>49</v>
      </c>
      <c r="X2555" s="72"/>
      <c r="Y2555" s="65" t="s">
        <v>12</v>
      </c>
    </row>
    <row r="2556">
      <c r="A2556" s="65" t="s">
        <v>60</v>
      </c>
      <c r="B2556" s="66">
        <v>259005.0</v>
      </c>
      <c r="C2556" s="65" t="s">
        <v>9922</v>
      </c>
      <c r="D2556" s="65" t="s">
        <v>112</v>
      </c>
      <c r="E2556" s="65" t="s">
        <v>9923</v>
      </c>
      <c r="F2556" s="66" t="s">
        <v>9924</v>
      </c>
      <c r="G2556" s="66">
        <v>511.0</v>
      </c>
      <c r="H2556" s="66">
        <v>1.9991104E7</v>
      </c>
      <c r="I2556" s="66">
        <v>0.0</v>
      </c>
      <c r="J2556" s="66">
        <v>1.0</v>
      </c>
      <c r="K2556" s="67"/>
      <c r="L2556" s="67"/>
      <c r="M2556" s="68" t="s">
        <v>9925</v>
      </c>
      <c r="N2556" s="66">
        <v>235959.0</v>
      </c>
      <c r="O2556" s="66">
        <v>1.9991104E7</v>
      </c>
      <c r="P2556" s="66"/>
      <c r="Q2556" s="66">
        <v>25.0</v>
      </c>
      <c r="R2556" s="66">
        <v>1.9991104E7</v>
      </c>
      <c r="S2556" s="70">
        <v>1.0</v>
      </c>
      <c r="T2556" s="70">
        <v>0.0</v>
      </c>
      <c r="U2556" s="71" t="s">
        <v>2608</v>
      </c>
      <c r="V2556" s="71" t="s">
        <v>2609</v>
      </c>
      <c r="W2556" s="71" t="s">
        <v>49</v>
      </c>
      <c r="X2556" s="72"/>
      <c r="Y2556" s="65" t="s">
        <v>12</v>
      </c>
    </row>
    <row r="2557">
      <c r="A2557" s="65" t="s">
        <v>40</v>
      </c>
      <c r="B2557" s="66">
        <v>5919420.0</v>
      </c>
      <c r="C2557" s="65" t="s">
        <v>9926</v>
      </c>
      <c r="D2557" s="65" t="s">
        <v>123</v>
      </c>
      <c r="E2557" s="65" t="s">
        <v>9927</v>
      </c>
      <c r="F2557" s="66" t="s">
        <v>9928</v>
      </c>
      <c r="G2557" s="66">
        <v>1052.0</v>
      </c>
      <c r="H2557" s="66">
        <v>2.0181016E7</v>
      </c>
      <c r="I2557" s="66">
        <v>0.0</v>
      </c>
      <c r="J2557" s="66">
        <v>23.0</v>
      </c>
      <c r="K2557" s="67"/>
      <c r="L2557" s="67"/>
      <c r="M2557" s="68" t="s">
        <v>9929</v>
      </c>
      <c r="N2557" s="66">
        <v>235959.0</v>
      </c>
      <c r="O2557" s="66">
        <v>2.0181016E7</v>
      </c>
      <c r="P2557" s="67"/>
      <c r="Q2557" s="66">
        <v>57.0</v>
      </c>
      <c r="R2557" s="66">
        <v>2.0181016E7</v>
      </c>
      <c r="S2557" s="70">
        <v>1.0</v>
      </c>
      <c r="T2557" s="70">
        <v>0.0</v>
      </c>
      <c r="U2557" s="71" t="s">
        <v>2608</v>
      </c>
      <c r="V2557" s="71" t="s">
        <v>2609</v>
      </c>
      <c r="W2557" s="71" t="s">
        <v>49</v>
      </c>
      <c r="X2557" s="65"/>
      <c r="Y2557" s="65" t="s">
        <v>12</v>
      </c>
    </row>
    <row r="2558">
      <c r="A2558" s="65" t="s">
        <v>60</v>
      </c>
      <c r="B2558" s="66">
        <v>2.91758173E8</v>
      </c>
      <c r="C2558" s="65" t="s">
        <v>9930</v>
      </c>
      <c r="D2558" s="65" t="s">
        <v>123</v>
      </c>
      <c r="E2558" s="65" t="s">
        <v>9931</v>
      </c>
      <c r="F2558" s="66" t="s">
        <v>9932</v>
      </c>
      <c r="G2558" s="66">
        <v>732.0</v>
      </c>
      <c r="H2558" s="66">
        <v>2.0100916E7</v>
      </c>
      <c r="I2558" s="66">
        <v>0.0</v>
      </c>
      <c r="J2558" s="66">
        <v>1.0</v>
      </c>
      <c r="K2558" s="67"/>
      <c r="L2558" s="67"/>
      <c r="M2558" s="68" t="s">
        <v>9933</v>
      </c>
      <c r="N2558" s="66">
        <v>235959.0</v>
      </c>
      <c r="O2558" s="66">
        <v>2.0100916E7</v>
      </c>
      <c r="P2558" s="67"/>
      <c r="Q2558" s="66">
        <v>41.0</v>
      </c>
      <c r="R2558" s="66">
        <v>2.0100916E7</v>
      </c>
      <c r="S2558" s="70">
        <v>1.0</v>
      </c>
      <c r="T2558" s="70">
        <v>0.0</v>
      </c>
      <c r="U2558" s="71" t="s">
        <v>2608</v>
      </c>
      <c r="V2558" s="71" t="s">
        <v>2609</v>
      </c>
      <c r="W2558" s="71" t="s">
        <v>49</v>
      </c>
      <c r="X2558" s="72"/>
      <c r="Y2558" s="65" t="s">
        <v>12</v>
      </c>
    </row>
    <row r="2559">
      <c r="A2559" s="68" t="s">
        <v>24</v>
      </c>
      <c r="B2559" s="66">
        <v>2.90795E7</v>
      </c>
      <c r="C2559" s="66" t="s">
        <v>9934</v>
      </c>
      <c r="D2559" s="66" t="s">
        <v>123</v>
      </c>
      <c r="E2559" s="66" t="s">
        <v>9935</v>
      </c>
      <c r="F2559" s="66" t="s">
        <v>9936</v>
      </c>
      <c r="G2559" s="66">
        <v>157.0</v>
      </c>
      <c r="H2559" s="66">
        <v>2.0130924E7</v>
      </c>
      <c r="I2559" s="66">
        <v>0.0</v>
      </c>
      <c r="J2559" s="66">
        <v>5.0</v>
      </c>
      <c r="K2559" s="67"/>
      <c r="L2559" s="67"/>
      <c r="M2559" s="68" t="s">
        <v>9937</v>
      </c>
      <c r="N2559" s="66">
        <v>235959.0</v>
      </c>
      <c r="O2559" s="66">
        <v>2.0130924E7</v>
      </c>
      <c r="P2559" s="66" t="s">
        <v>417</v>
      </c>
      <c r="Q2559" s="66">
        <v>8.0</v>
      </c>
      <c r="R2559" s="66">
        <v>2.0130924E7</v>
      </c>
      <c r="S2559" s="70">
        <v>1.0</v>
      </c>
      <c r="T2559" s="70">
        <v>0.0</v>
      </c>
      <c r="U2559" s="71" t="s">
        <v>2608</v>
      </c>
      <c r="V2559" s="71" t="s">
        <v>2609</v>
      </c>
      <c r="W2559" s="71" t="s">
        <v>49</v>
      </c>
      <c r="X2559" s="72"/>
      <c r="Y2559" s="65" t="s">
        <v>12</v>
      </c>
    </row>
    <row r="2560">
      <c r="A2560" s="66" t="s">
        <v>40</v>
      </c>
      <c r="B2560" s="66">
        <v>6937557.0</v>
      </c>
      <c r="C2560" s="66" t="s">
        <v>9938</v>
      </c>
      <c r="D2560" s="66" t="s">
        <v>123</v>
      </c>
      <c r="E2560" s="66" t="s">
        <v>9939</v>
      </c>
      <c r="F2560" s="66" t="s">
        <v>9940</v>
      </c>
      <c r="G2560" s="66">
        <v>2151.0</v>
      </c>
      <c r="H2560" s="66">
        <v>2.0181216E7</v>
      </c>
      <c r="I2560" s="66">
        <v>0.0</v>
      </c>
      <c r="J2560" s="66">
        <v>58.0</v>
      </c>
      <c r="K2560" s="67"/>
      <c r="L2560" s="67"/>
      <c r="M2560" s="68" t="s">
        <v>9941</v>
      </c>
      <c r="N2560" s="66">
        <v>235959.0</v>
      </c>
      <c r="O2560" s="66">
        <v>2.0181216E7</v>
      </c>
      <c r="P2560" s="66" t="s">
        <v>4425</v>
      </c>
      <c r="Q2560" s="66">
        <v>128.0</v>
      </c>
      <c r="R2560" s="66">
        <v>2.0181216E7</v>
      </c>
      <c r="S2560" s="70">
        <v>1.0</v>
      </c>
      <c r="T2560" s="70">
        <v>0.0</v>
      </c>
      <c r="U2560" s="71" t="s">
        <v>2608</v>
      </c>
      <c r="V2560" s="71" t="s">
        <v>2609</v>
      </c>
      <c r="W2560" s="71" t="s">
        <v>49</v>
      </c>
      <c r="X2560" s="72"/>
      <c r="Y2560" s="65" t="s">
        <v>12</v>
      </c>
    </row>
    <row r="2561">
      <c r="A2561" s="68" t="s">
        <v>59</v>
      </c>
      <c r="B2561" s="66">
        <v>1.08292108E8</v>
      </c>
      <c r="C2561" s="66" t="s">
        <v>9942</v>
      </c>
      <c r="D2561" s="66" t="s">
        <v>118</v>
      </c>
      <c r="E2561" s="66" t="s">
        <v>9943</v>
      </c>
      <c r="F2561" s="66" t="s">
        <v>9944</v>
      </c>
      <c r="G2561" s="66">
        <v>174.0</v>
      </c>
      <c r="H2561" s="66">
        <v>2.0110802E7</v>
      </c>
      <c r="I2561" s="66">
        <v>0.0</v>
      </c>
      <c r="J2561" s="66">
        <v>1.0</v>
      </c>
      <c r="K2561" s="67"/>
      <c r="L2561" s="67"/>
      <c r="M2561" s="68" t="s">
        <v>9945</v>
      </c>
      <c r="N2561" s="66">
        <v>235959.0</v>
      </c>
      <c r="O2561" s="66">
        <v>2.0110802E7</v>
      </c>
      <c r="P2561" s="67"/>
      <c r="Q2561" s="66">
        <v>11.0</v>
      </c>
      <c r="R2561" s="66">
        <v>2.0110802E7</v>
      </c>
      <c r="S2561" s="69">
        <v>1.0</v>
      </c>
      <c r="T2561" s="69">
        <v>1.0</v>
      </c>
      <c r="U2561" s="71" t="s">
        <v>2608</v>
      </c>
      <c r="V2561" s="71" t="s">
        <v>2609</v>
      </c>
      <c r="W2561" s="71" t="s">
        <v>49</v>
      </c>
      <c r="X2561" s="72"/>
      <c r="Y2561" s="66" t="s">
        <v>18</v>
      </c>
    </row>
    <row r="2562">
      <c r="A2562" s="73" t="s">
        <v>60</v>
      </c>
      <c r="B2562" s="66">
        <v>1.48184119E8</v>
      </c>
      <c r="C2562" s="65" t="s">
        <v>9946</v>
      </c>
      <c r="D2562" s="65" t="s">
        <v>123</v>
      </c>
      <c r="E2562" s="65" t="s">
        <v>9947</v>
      </c>
      <c r="F2562" s="66" t="s">
        <v>9948</v>
      </c>
      <c r="G2562" s="66">
        <v>3227.0</v>
      </c>
      <c r="H2562" s="66">
        <v>2.0041114E7</v>
      </c>
      <c r="I2562" s="66">
        <v>0.0</v>
      </c>
      <c r="J2562" s="66">
        <v>1.0</v>
      </c>
      <c r="K2562" s="67"/>
      <c r="L2562" s="67"/>
      <c r="M2562" s="68" t="s">
        <v>9949</v>
      </c>
      <c r="N2562" s="66">
        <v>235959.0</v>
      </c>
      <c r="O2562" s="66">
        <v>2.0041114E7</v>
      </c>
      <c r="P2562" s="67"/>
      <c r="Q2562" s="66">
        <v>227.0</v>
      </c>
      <c r="R2562" s="66">
        <v>2.0041114E7</v>
      </c>
      <c r="S2562" s="70">
        <v>1.0</v>
      </c>
      <c r="T2562" s="70">
        <v>0.0</v>
      </c>
      <c r="U2562" s="71" t="s">
        <v>2608</v>
      </c>
      <c r="V2562" s="71" t="s">
        <v>2609</v>
      </c>
      <c r="W2562" s="71" t="s">
        <v>49</v>
      </c>
      <c r="X2562" s="72"/>
      <c r="Y2562" s="65" t="s">
        <v>12</v>
      </c>
    </row>
    <row r="2563">
      <c r="A2563" s="74" t="s">
        <v>59</v>
      </c>
      <c r="B2563" s="66">
        <v>1.11772643E8</v>
      </c>
      <c r="C2563" s="65" t="s">
        <v>9950</v>
      </c>
      <c r="D2563" s="65" t="s">
        <v>123</v>
      </c>
      <c r="E2563" s="65" t="s">
        <v>9951</v>
      </c>
      <c r="F2563" s="66" t="s">
        <v>9952</v>
      </c>
      <c r="G2563" s="66">
        <v>252.0</v>
      </c>
      <c r="H2563" s="66">
        <v>2.0111205E7</v>
      </c>
      <c r="I2563" s="66">
        <v>0.0</v>
      </c>
      <c r="J2563" s="66">
        <v>1.0</v>
      </c>
      <c r="K2563" s="67"/>
      <c r="L2563" s="67"/>
      <c r="M2563" s="68" t="s">
        <v>9953</v>
      </c>
      <c r="N2563" s="66">
        <v>235959.0</v>
      </c>
      <c r="O2563" s="66">
        <v>2.0111205E7</v>
      </c>
      <c r="P2563" s="66"/>
      <c r="Q2563" s="66">
        <v>13.0</v>
      </c>
      <c r="R2563" s="66">
        <v>2.0111205E7</v>
      </c>
      <c r="S2563" s="70">
        <v>1.0</v>
      </c>
      <c r="T2563" s="70">
        <v>0.0</v>
      </c>
      <c r="U2563" s="71" t="s">
        <v>2608</v>
      </c>
      <c r="V2563" s="71" t="s">
        <v>2609</v>
      </c>
      <c r="W2563" s="71" t="s">
        <v>49</v>
      </c>
      <c r="X2563" s="72"/>
      <c r="Y2563" s="65" t="s">
        <v>12</v>
      </c>
    </row>
    <row r="2564">
      <c r="A2564" s="66" t="s">
        <v>79</v>
      </c>
      <c r="B2564" s="66">
        <v>1.48935464E8</v>
      </c>
      <c r="C2564" s="66" t="s">
        <v>9954</v>
      </c>
      <c r="D2564" s="66" t="s">
        <v>123</v>
      </c>
      <c r="E2564" s="66" t="s">
        <v>9955</v>
      </c>
      <c r="F2564" s="66" t="s">
        <v>9956</v>
      </c>
      <c r="G2564" s="66">
        <v>547.0</v>
      </c>
      <c r="H2564" s="66">
        <v>2.0191001E7</v>
      </c>
      <c r="I2564" s="66">
        <v>0.0</v>
      </c>
      <c r="J2564" s="66">
        <v>14.0</v>
      </c>
      <c r="K2564" s="67"/>
      <c r="L2564" s="67"/>
      <c r="M2564" s="68" t="s">
        <v>9957</v>
      </c>
      <c r="N2564" s="66">
        <v>235959.0</v>
      </c>
      <c r="O2564" s="66">
        <v>2.0191001E7</v>
      </c>
      <c r="P2564" s="66" t="s">
        <v>3590</v>
      </c>
      <c r="Q2564" s="66">
        <v>24.0</v>
      </c>
      <c r="R2564" s="66">
        <v>2.0191001E7</v>
      </c>
      <c r="S2564" s="70">
        <v>1.0</v>
      </c>
      <c r="T2564" s="70">
        <v>0.0</v>
      </c>
      <c r="U2564" s="71" t="s">
        <v>2608</v>
      </c>
      <c r="V2564" s="71" t="s">
        <v>2609</v>
      </c>
      <c r="W2564" s="71" t="s">
        <v>49</v>
      </c>
      <c r="X2564" s="72"/>
      <c r="Y2564" s="65" t="s">
        <v>12</v>
      </c>
    </row>
    <row r="2565">
      <c r="A2565" s="66" t="s">
        <v>53</v>
      </c>
      <c r="B2565" s="66">
        <v>107537.0</v>
      </c>
      <c r="C2565" s="66" t="s">
        <v>9958</v>
      </c>
      <c r="D2565" s="66" t="s">
        <v>123</v>
      </c>
      <c r="E2565" s="66" t="s">
        <v>9959</v>
      </c>
      <c r="F2565" s="66" t="s">
        <v>9960</v>
      </c>
      <c r="G2565" s="66">
        <v>2187.0</v>
      </c>
      <c r="H2565" s="66">
        <v>2.0161107E7</v>
      </c>
      <c r="I2565" s="66">
        <v>0.0</v>
      </c>
      <c r="J2565" s="66">
        <v>23.0</v>
      </c>
      <c r="K2565" s="67"/>
      <c r="L2565" s="67"/>
      <c r="M2565" s="68" t="s">
        <v>9961</v>
      </c>
      <c r="N2565" s="66">
        <v>235959.0</v>
      </c>
      <c r="O2565" s="66">
        <v>2.0161107E7</v>
      </c>
      <c r="P2565" s="66" t="s">
        <v>1002</v>
      </c>
      <c r="Q2565" s="66">
        <v>107.0</v>
      </c>
      <c r="R2565" s="66">
        <v>2.0161107E7</v>
      </c>
      <c r="S2565" s="70">
        <v>1.0</v>
      </c>
      <c r="T2565" s="70">
        <v>0.0</v>
      </c>
      <c r="U2565" s="71" t="s">
        <v>2608</v>
      </c>
      <c r="V2565" s="71" t="s">
        <v>2609</v>
      </c>
      <c r="W2565" s="71" t="s">
        <v>49</v>
      </c>
      <c r="X2565" s="72"/>
      <c r="Y2565" s="65" t="s">
        <v>12</v>
      </c>
    </row>
    <row r="2566">
      <c r="A2566" s="74" t="s">
        <v>24</v>
      </c>
      <c r="B2566" s="66">
        <v>6609459.0</v>
      </c>
      <c r="C2566" s="65" t="s">
        <v>9962</v>
      </c>
      <c r="D2566" s="65" t="s">
        <v>112</v>
      </c>
      <c r="E2566" s="65" t="s">
        <v>9963</v>
      </c>
      <c r="F2566" s="66" t="s">
        <v>9964</v>
      </c>
      <c r="G2566" s="66">
        <v>180.0</v>
      </c>
      <c r="H2566" s="66">
        <v>2.0090617E7</v>
      </c>
      <c r="I2566" s="66">
        <v>0.0</v>
      </c>
      <c r="J2566" s="66">
        <v>5.0</v>
      </c>
      <c r="K2566" s="67"/>
      <c r="L2566" s="67"/>
      <c r="M2566" s="68" t="s">
        <v>9965</v>
      </c>
      <c r="N2566" s="66">
        <v>235959.0</v>
      </c>
      <c r="O2566" s="66">
        <v>2.0090617E7</v>
      </c>
      <c r="P2566" s="66" t="s">
        <v>417</v>
      </c>
      <c r="Q2566" s="66">
        <v>12.0</v>
      </c>
      <c r="R2566" s="66">
        <v>2.0090617E7</v>
      </c>
      <c r="S2566" s="70">
        <v>1.0</v>
      </c>
      <c r="T2566" s="70">
        <v>0.0</v>
      </c>
      <c r="U2566" s="71" t="s">
        <v>2608</v>
      </c>
      <c r="V2566" s="71" t="s">
        <v>2609</v>
      </c>
      <c r="W2566" s="71" t="s">
        <v>49</v>
      </c>
      <c r="X2566" s="72"/>
      <c r="Y2566" s="65" t="s">
        <v>12</v>
      </c>
    </row>
    <row r="2567">
      <c r="A2567" s="66" t="s">
        <v>60</v>
      </c>
      <c r="B2567" s="66">
        <v>4.31026731E8</v>
      </c>
      <c r="C2567" s="66" t="s">
        <v>9966</v>
      </c>
      <c r="D2567" s="66" t="s">
        <v>123</v>
      </c>
      <c r="E2567" s="66" t="s">
        <v>9967</v>
      </c>
      <c r="F2567" s="66" t="s">
        <v>9968</v>
      </c>
      <c r="G2567" s="66">
        <v>535.0</v>
      </c>
      <c r="H2567" s="66">
        <v>2.0180627E7</v>
      </c>
      <c r="I2567" s="66">
        <v>0.0</v>
      </c>
      <c r="J2567" s="66">
        <v>1.0</v>
      </c>
      <c r="K2567" s="67"/>
      <c r="L2567" s="67"/>
      <c r="M2567" s="68" t="s">
        <v>9969</v>
      </c>
      <c r="N2567" s="66">
        <v>235959.0</v>
      </c>
      <c r="O2567" s="66">
        <v>2.0180627E7</v>
      </c>
      <c r="P2567" s="67"/>
      <c r="Q2567" s="66">
        <v>28.0</v>
      </c>
      <c r="R2567" s="66">
        <v>2.0180627E7</v>
      </c>
      <c r="S2567" s="70">
        <v>1.0</v>
      </c>
      <c r="T2567" s="70">
        <v>0.0</v>
      </c>
      <c r="U2567" s="71" t="s">
        <v>2608</v>
      </c>
      <c r="V2567" s="71" t="s">
        <v>2609</v>
      </c>
      <c r="W2567" s="71" t="s">
        <v>49</v>
      </c>
      <c r="X2567" s="72"/>
      <c r="Y2567" s="65" t="s">
        <v>12</v>
      </c>
    </row>
    <row r="2568">
      <c r="A2568" s="65" t="s">
        <v>62</v>
      </c>
      <c r="B2568" s="66">
        <v>1.995129E7</v>
      </c>
      <c r="C2568" s="65" t="s">
        <v>9970</v>
      </c>
      <c r="D2568" s="65" t="s">
        <v>164</v>
      </c>
      <c r="E2568" s="65" t="s">
        <v>9971</v>
      </c>
      <c r="F2568" s="66" t="s">
        <v>4981</v>
      </c>
      <c r="G2568" s="66">
        <v>171.0</v>
      </c>
      <c r="H2568" s="66">
        <v>2.0141114E7</v>
      </c>
      <c r="I2568" s="66">
        <v>0.0</v>
      </c>
      <c r="J2568" s="66">
        <v>3.0</v>
      </c>
      <c r="K2568" s="67"/>
      <c r="L2568" s="67"/>
      <c r="M2568" s="66" t="s">
        <v>121</v>
      </c>
      <c r="N2568" s="66">
        <v>235959.0</v>
      </c>
      <c r="O2568" s="66">
        <v>2.0141114E7</v>
      </c>
      <c r="P2568" s="66"/>
      <c r="Q2568" s="66">
        <v>8.0</v>
      </c>
      <c r="R2568" s="66">
        <v>2.0141114E7</v>
      </c>
      <c r="S2568" s="69">
        <v>1.0</v>
      </c>
      <c r="T2568" s="69">
        <v>1.0</v>
      </c>
      <c r="U2568" s="71" t="s">
        <v>2608</v>
      </c>
      <c r="V2568" s="71" t="s">
        <v>2609</v>
      </c>
      <c r="W2568" s="71" t="s">
        <v>49</v>
      </c>
      <c r="X2568" s="72"/>
      <c r="Y2568" s="66" t="s">
        <v>18</v>
      </c>
    </row>
    <row r="2569">
      <c r="A2569" s="68" t="s">
        <v>59</v>
      </c>
      <c r="B2569" s="66">
        <v>2.0591782E8</v>
      </c>
      <c r="C2569" s="66" t="s">
        <v>9972</v>
      </c>
      <c r="D2569" s="66" t="s">
        <v>220</v>
      </c>
      <c r="E2569" s="66" t="s">
        <v>9973</v>
      </c>
      <c r="F2569" s="66" t="s">
        <v>9974</v>
      </c>
      <c r="G2569" s="66">
        <v>153.0</v>
      </c>
      <c r="H2569" s="66">
        <v>2.0190207E7</v>
      </c>
      <c r="I2569" s="66">
        <v>0.0</v>
      </c>
      <c r="J2569" s="66">
        <v>4.0</v>
      </c>
      <c r="K2569" s="67"/>
      <c r="L2569" s="67"/>
      <c r="M2569" s="68" t="s">
        <v>9975</v>
      </c>
      <c r="N2569" s="66">
        <v>235959.0</v>
      </c>
      <c r="O2569" s="66">
        <v>2.0190207E7</v>
      </c>
      <c r="P2569" s="66"/>
      <c r="Q2569" s="66">
        <v>8.0</v>
      </c>
      <c r="R2569" s="66">
        <v>2.0190207E7</v>
      </c>
      <c r="S2569" s="70">
        <v>1.0</v>
      </c>
      <c r="T2569" s="70">
        <v>0.0</v>
      </c>
      <c r="U2569" s="71" t="s">
        <v>2608</v>
      </c>
      <c r="V2569" s="71" t="s">
        <v>2609</v>
      </c>
      <c r="W2569" s="71" t="s">
        <v>49</v>
      </c>
      <c r="X2569" s="72"/>
      <c r="Y2569" s="65" t="s">
        <v>12</v>
      </c>
    </row>
    <row r="2570">
      <c r="A2570" s="68" t="s">
        <v>59</v>
      </c>
      <c r="B2570" s="66">
        <v>2.10479649E8</v>
      </c>
      <c r="C2570" s="66" t="s">
        <v>9976</v>
      </c>
      <c r="D2570" s="66" t="s">
        <v>253</v>
      </c>
      <c r="E2570" s="66" t="s">
        <v>9977</v>
      </c>
      <c r="F2570" s="66" t="s">
        <v>9978</v>
      </c>
      <c r="G2570" s="66">
        <v>165.0</v>
      </c>
      <c r="H2570" s="66">
        <v>2.0190709E7</v>
      </c>
      <c r="I2570" s="66">
        <v>0.0</v>
      </c>
      <c r="J2570" s="66">
        <v>4.0</v>
      </c>
      <c r="K2570" s="67"/>
      <c r="L2570" s="67"/>
      <c r="M2570" s="68" t="s">
        <v>9979</v>
      </c>
      <c r="N2570" s="66">
        <v>235959.0</v>
      </c>
      <c r="O2570" s="66">
        <v>2.0190709E7</v>
      </c>
      <c r="P2570" s="67"/>
      <c r="Q2570" s="66">
        <v>11.0</v>
      </c>
      <c r="R2570" s="66">
        <v>2.0190709E7</v>
      </c>
      <c r="S2570" s="70">
        <v>1.0</v>
      </c>
      <c r="T2570" s="70">
        <v>0.0</v>
      </c>
      <c r="U2570" s="71" t="s">
        <v>2608</v>
      </c>
      <c r="V2570" s="71" t="s">
        <v>2609</v>
      </c>
      <c r="W2570" s="71" t="s">
        <v>49</v>
      </c>
      <c r="X2570" s="72"/>
      <c r="Y2570" s="65" t="s">
        <v>12</v>
      </c>
    </row>
    <row r="2571">
      <c r="A2571" s="65" t="s">
        <v>79</v>
      </c>
      <c r="B2571" s="66">
        <v>9.8513766E7</v>
      </c>
      <c r="C2571" s="65" t="s">
        <v>9980</v>
      </c>
      <c r="D2571" s="65" t="s">
        <v>716</v>
      </c>
      <c r="E2571" s="65" t="s">
        <v>9981</v>
      </c>
      <c r="F2571" s="66" t="s">
        <v>9982</v>
      </c>
      <c r="G2571" s="66">
        <v>467.0</v>
      </c>
      <c r="H2571" s="66">
        <v>2.0151125E7</v>
      </c>
      <c r="I2571" s="66">
        <v>0.0</v>
      </c>
      <c r="J2571" s="66">
        <v>8.0</v>
      </c>
      <c r="K2571" s="67"/>
      <c r="L2571" s="67"/>
      <c r="M2571" s="68" t="s">
        <v>9983</v>
      </c>
      <c r="N2571" s="66">
        <v>235959.0</v>
      </c>
      <c r="O2571" s="66">
        <v>2.0151125E7</v>
      </c>
      <c r="P2571" s="66" t="s">
        <v>187</v>
      </c>
      <c r="Q2571" s="66">
        <v>28.0</v>
      </c>
      <c r="R2571" s="66">
        <v>2.0151125E7</v>
      </c>
      <c r="S2571" s="70">
        <v>1.0</v>
      </c>
      <c r="T2571" s="70">
        <v>0.0</v>
      </c>
      <c r="U2571" s="71" t="s">
        <v>2608</v>
      </c>
      <c r="V2571" s="71" t="s">
        <v>2609</v>
      </c>
      <c r="W2571" s="71" t="s">
        <v>49</v>
      </c>
      <c r="X2571" s="72"/>
      <c r="Y2571" s="65" t="s">
        <v>12</v>
      </c>
    </row>
    <row r="2572">
      <c r="A2572" s="66" t="s">
        <v>60</v>
      </c>
      <c r="B2572" s="66">
        <v>1.4143121E8</v>
      </c>
      <c r="C2572" s="66" t="s">
        <v>9984</v>
      </c>
      <c r="D2572" s="66" t="s">
        <v>123</v>
      </c>
      <c r="E2572" s="66" t="s">
        <v>9985</v>
      </c>
      <c r="F2572" s="66" t="s">
        <v>9986</v>
      </c>
      <c r="G2572" s="66">
        <v>1067.0</v>
      </c>
      <c r="H2572" s="66">
        <v>2.0040809E7</v>
      </c>
      <c r="I2572" s="66">
        <v>0.0</v>
      </c>
      <c r="J2572" s="66">
        <v>1.0</v>
      </c>
      <c r="K2572" s="67"/>
      <c r="L2572" s="67"/>
      <c r="M2572" s="68" t="s">
        <v>9987</v>
      </c>
      <c r="N2572" s="66">
        <v>235959.0</v>
      </c>
      <c r="O2572" s="66">
        <v>2.0040809E7</v>
      </c>
      <c r="P2572" s="67"/>
      <c r="Q2572" s="66">
        <v>74.0</v>
      </c>
      <c r="R2572" s="66">
        <v>2.0040809E7</v>
      </c>
      <c r="S2572" s="70">
        <v>1.0</v>
      </c>
      <c r="T2572" s="70">
        <v>0.0</v>
      </c>
      <c r="U2572" s="71" t="s">
        <v>2608</v>
      </c>
      <c r="V2572" s="71" t="s">
        <v>2609</v>
      </c>
      <c r="W2572" s="71" t="s">
        <v>49</v>
      </c>
      <c r="X2572" s="72"/>
      <c r="Y2572" s="65" t="s">
        <v>12</v>
      </c>
    </row>
    <row r="2573">
      <c r="A2573" s="66" t="s">
        <v>60</v>
      </c>
      <c r="B2573" s="66">
        <v>4.03517624E8</v>
      </c>
      <c r="C2573" s="66" t="s">
        <v>9988</v>
      </c>
      <c r="D2573" s="66" t="s">
        <v>123</v>
      </c>
      <c r="E2573" s="66" t="s">
        <v>9989</v>
      </c>
      <c r="F2573" s="66" t="s">
        <v>9990</v>
      </c>
      <c r="G2573" s="66">
        <v>2549.0</v>
      </c>
      <c r="H2573" s="66">
        <v>2.0161126E7</v>
      </c>
      <c r="I2573" s="66">
        <v>0.0</v>
      </c>
      <c r="J2573" s="66">
        <v>1.0</v>
      </c>
      <c r="K2573" s="67"/>
      <c r="L2573" s="67"/>
      <c r="M2573" s="68" t="s">
        <v>9991</v>
      </c>
      <c r="N2573" s="66">
        <v>235959.0</v>
      </c>
      <c r="O2573" s="66">
        <v>2.0161126E7</v>
      </c>
      <c r="P2573" s="66"/>
      <c r="Q2573" s="66">
        <v>148.0</v>
      </c>
      <c r="R2573" s="66">
        <v>2.0161126E7</v>
      </c>
      <c r="S2573" s="70">
        <v>1.0</v>
      </c>
      <c r="T2573" s="70">
        <v>0.0</v>
      </c>
      <c r="U2573" s="71" t="s">
        <v>2608</v>
      </c>
      <c r="V2573" s="71" t="s">
        <v>2609</v>
      </c>
      <c r="W2573" s="71" t="s">
        <v>49</v>
      </c>
      <c r="X2573" s="72"/>
      <c r="Y2573" s="65" t="s">
        <v>12</v>
      </c>
    </row>
    <row r="2574">
      <c r="A2574" s="68" t="s">
        <v>59</v>
      </c>
      <c r="B2574" s="66">
        <v>4.6042438E7</v>
      </c>
      <c r="C2574" s="66" t="s">
        <v>9992</v>
      </c>
      <c r="D2574" s="66" t="s">
        <v>112</v>
      </c>
      <c r="E2574" s="66" t="s">
        <v>9993</v>
      </c>
      <c r="F2574" s="66" t="s">
        <v>9994</v>
      </c>
      <c r="G2574" s="66">
        <v>197.0</v>
      </c>
      <c r="H2574" s="66">
        <v>2.003101E7</v>
      </c>
      <c r="I2574" s="66">
        <v>0.0</v>
      </c>
      <c r="J2574" s="66">
        <v>1.0</v>
      </c>
      <c r="K2574" s="67"/>
      <c r="L2574" s="67"/>
      <c r="M2574" s="68" t="s">
        <v>9995</v>
      </c>
      <c r="N2574" s="66">
        <v>235959.0</v>
      </c>
      <c r="O2574" s="66">
        <v>2.003101E7</v>
      </c>
      <c r="P2574" s="67"/>
      <c r="Q2574" s="66">
        <v>6.0</v>
      </c>
      <c r="R2574" s="66">
        <v>2.003101E7</v>
      </c>
      <c r="S2574" s="70">
        <v>1.0</v>
      </c>
      <c r="T2574" s="70">
        <v>0.0</v>
      </c>
      <c r="U2574" s="71" t="s">
        <v>2608</v>
      </c>
      <c r="V2574" s="71" t="s">
        <v>2609</v>
      </c>
      <c r="W2574" s="71" t="s">
        <v>49</v>
      </c>
      <c r="X2574" s="72"/>
      <c r="Y2574" s="65" t="s">
        <v>12</v>
      </c>
    </row>
    <row r="2575">
      <c r="A2575" s="66" t="s">
        <v>79</v>
      </c>
      <c r="B2575" s="66">
        <v>9.8428989E7</v>
      </c>
      <c r="C2575" s="66" t="s">
        <v>9996</v>
      </c>
      <c r="D2575" s="66" t="s">
        <v>123</v>
      </c>
      <c r="E2575" s="66" t="s">
        <v>9997</v>
      </c>
      <c r="F2575" s="66" t="s">
        <v>9998</v>
      </c>
      <c r="G2575" s="66">
        <v>322.0</v>
      </c>
      <c r="H2575" s="66">
        <v>2.0151117E7</v>
      </c>
      <c r="I2575" s="66">
        <v>0.0</v>
      </c>
      <c r="J2575" s="66">
        <v>3.0</v>
      </c>
      <c r="K2575" s="67"/>
      <c r="L2575" s="67"/>
      <c r="M2575" s="68" t="s">
        <v>9999</v>
      </c>
      <c r="N2575" s="66">
        <v>235959.0</v>
      </c>
      <c r="O2575" s="66">
        <v>2.0151117E7</v>
      </c>
      <c r="P2575" s="66" t="s">
        <v>10000</v>
      </c>
      <c r="Q2575" s="66">
        <v>18.0</v>
      </c>
      <c r="R2575" s="66">
        <v>2.0151117E7</v>
      </c>
      <c r="S2575" s="70">
        <v>1.0</v>
      </c>
      <c r="T2575" s="70">
        <v>0.0</v>
      </c>
      <c r="U2575" s="71" t="s">
        <v>2608</v>
      </c>
      <c r="V2575" s="71" t="s">
        <v>2609</v>
      </c>
      <c r="W2575" s="71" t="s">
        <v>49</v>
      </c>
      <c r="X2575" s="72"/>
      <c r="Y2575" s="65" t="s">
        <v>12</v>
      </c>
    </row>
    <row r="2576">
      <c r="A2576" s="68" t="s">
        <v>24</v>
      </c>
      <c r="B2576" s="66">
        <v>6.0568966E7</v>
      </c>
      <c r="C2576" s="66" t="s">
        <v>10001</v>
      </c>
      <c r="D2576" s="66" t="s">
        <v>106</v>
      </c>
      <c r="E2576" s="66" t="s">
        <v>10002</v>
      </c>
      <c r="F2576" s="66" t="s">
        <v>10003</v>
      </c>
      <c r="G2576" s="66">
        <v>323.0</v>
      </c>
      <c r="H2576" s="66">
        <v>2.0190121E7</v>
      </c>
      <c r="I2576" s="66">
        <v>0.0</v>
      </c>
      <c r="J2576" s="66">
        <v>8.0</v>
      </c>
      <c r="K2576" s="67"/>
      <c r="L2576" s="67"/>
      <c r="M2576" s="68" t="s">
        <v>10004</v>
      </c>
      <c r="N2576" s="66">
        <v>235959.0</v>
      </c>
      <c r="O2576" s="66">
        <v>2.0190121E7</v>
      </c>
      <c r="P2576" s="66" t="s">
        <v>7323</v>
      </c>
      <c r="Q2576" s="66">
        <v>18.0</v>
      </c>
      <c r="R2576" s="66">
        <v>2.0190121E7</v>
      </c>
      <c r="S2576" s="69">
        <v>1.0</v>
      </c>
      <c r="T2576" s="69">
        <v>0.0</v>
      </c>
      <c r="U2576" s="71" t="s">
        <v>2608</v>
      </c>
      <c r="V2576" s="71" t="s">
        <v>2609</v>
      </c>
      <c r="W2576" s="71" t="s">
        <v>49</v>
      </c>
      <c r="X2576" s="72"/>
      <c r="Y2576" s="65" t="s">
        <v>12</v>
      </c>
    </row>
    <row r="2577">
      <c r="A2577" s="66" t="s">
        <v>60</v>
      </c>
      <c r="B2577" s="66">
        <v>2.22586087E8</v>
      </c>
      <c r="C2577" s="66" t="s">
        <v>10005</v>
      </c>
      <c r="D2577" s="66" t="s">
        <v>112</v>
      </c>
      <c r="E2577" s="66" t="s">
        <v>10006</v>
      </c>
      <c r="F2577" s="66" t="s">
        <v>10007</v>
      </c>
      <c r="G2577" s="66">
        <v>566.0</v>
      </c>
      <c r="H2577" s="66">
        <v>2.0070818E7</v>
      </c>
      <c r="I2577" s="66">
        <v>0.0</v>
      </c>
      <c r="J2577" s="66">
        <v>1.0</v>
      </c>
      <c r="K2577" s="67"/>
      <c r="L2577" s="67"/>
      <c r="M2577" s="68" t="s">
        <v>10008</v>
      </c>
      <c r="N2577" s="66">
        <v>235959.0</v>
      </c>
      <c r="O2577" s="66">
        <v>2.0070818E7</v>
      </c>
      <c r="P2577" s="67"/>
      <c r="Q2577" s="66">
        <v>19.0</v>
      </c>
      <c r="R2577" s="66">
        <v>2.0070818E7</v>
      </c>
      <c r="S2577" s="70">
        <v>1.0</v>
      </c>
      <c r="T2577" s="70">
        <v>0.0</v>
      </c>
      <c r="U2577" s="71" t="s">
        <v>2608</v>
      </c>
      <c r="V2577" s="71" t="s">
        <v>2609</v>
      </c>
      <c r="W2577" s="71" t="s">
        <v>49</v>
      </c>
      <c r="X2577" s="72"/>
      <c r="Y2577" s="65" t="s">
        <v>12</v>
      </c>
    </row>
    <row r="2578">
      <c r="A2578" s="66" t="s">
        <v>40</v>
      </c>
      <c r="B2578" s="66">
        <v>6458012.0</v>
      </c>
      <c r="C2578" s="66" t="s">
        <v>10009</v>
      </c>
      <c r="D2578" s="66" t="s">
        <v>112</v>
      </c>
      <c r="E2578" s="66" t="s">
        <v>10010</v>
      </c>
      <c r="F2578" s="66" t="s">
        <v>10011</v>
      </c>
      <c r="G2578" s="66">
        <v>264.0</v>
      </c>
      <c r="H2578" s="66">
        <v>2.0181101E7</v>
      </c>
      <c r="I2578" s="66">
        <v>0.0</v>
      </c>
      <c r="J2578" s="66">
        <v>5.0</v>
      </c>
      <c r="K2578" s="67"/>
      <c r="L2578" s="67"/>
      <c r="M2578" s="68" t="s">
        <v>10012</v>
      </c>
      <c r="N2578" s="66">
        <v>235959.0</v>
      </c>
      <c r="O2578" s="66">
        <v>2.0181101E7</v>
      </c>
      <c r="P2578" s="66" t="s">
        <v>1346</v>
      </c>
      <c r="Q2578" s="66">
        <v>12.0</v>
      </c>
      <c r="R2578" s="66">
        <v>2.0181101E7</v>
      </c>
      <c r="S2578" s="76">
        <v>1.0</v>
      </c>
      <c r="T2578" s="70">
        <v>0.0</v>
      </c>
      <c r="U2578" s="71" t="s">
        <v>2608</v>
      </c>
      <c r="V2578" s="71" t="s">
        <v>2609</v>
      </c>
      <c r="W2578" s="71" t="s">
        <v>49</v>
      </c>
      <c r="X2578" s="71"/>
      <c r="Y2578" s="65" t="s">
        <v>12</v>
      </c>
    </row>
    <row r="2579">
      <c r="A2579" s="74" t="s">
        <v>59</v>
      </c>
      <c r="B2579" s="66">
        <v>2.06806214E8</v>
      </c>
      <c r="C2579" s="65" t="s">
        <v>10013</v>
      </c>
      <c r="D2579" s="65" t="s">
        <v>312</v>
      </c>
      <c r="E2579" s="65" t="s">
        <v>10014</v>
      </c>
      <c r="F2579" s="66" t="s">
        <v>10015</v>
      </c>
      <c r="G2579" s="66">
        <v>429.0</v>
      </c>
      <c r="H2579" s="66">
        <v>2.0190312E7</v>
      </c>
      <c r="I2579" s="66">
        <v>0.0</v>
      </c>
      <c r="J2579" s="66">
        <v>9.0</v>
      </c>
      <c r="K2579" s="67"/>
      <c r="L2579" s="67"/>
      <c r="M2579" s="68" t="s">
        <v>10016</v>
      </c>
      <c r="N2579" s="66">
        <v>235959.0</v>
      </c>
      <c r="O2579" s="66">
        <v>2.0190312E7</v>
      </c>
      <c r="P2579" s="66"/>
      <c r="Q2579" s="66">
        <v>18.0</v>
      </c>
      <c r="R2579" s="66">
        <v>2.0190312E7</v>
      </c>
      <c r="S2579" s="70">
        <v>1.0</v>
      </c>
      <c r="T2579" s="70">
        <v>0.0</v>
      </c>
      <c r="U2579" s="71" t="s">
        <v>2608</v>
      </c>
      <c r="V2579" s="71" t="s">
        <v>2609</v>
      </c>
      <c r="W2579" s="71" t="s">
        <v>51</v>
      </c>
      <c r="X2579" s="72"/>
      <c r="Y2579" s="66" t="s">
        <v>16</v>
      </c>
    </row>
    <row r="2580">
      <c r="A2580" s="73" t="s">
        <v>59</v>
      </c>
      <c r="B2580" s="66">
        <v>1.35408926E8</v>
      </c>
      <c r="C2580" s="65" t="s">
        <v>10017</v>
      </c>
      <c r="D2580" s="65" t="s">
        <v>312</v>
      </c>
      <c r="E2580" s="65" t="s">
        <v>10018</v>
      </c>
      <c r="F2580" s="66" t="s">
        <v>10019</v>
      </c>
      <c r="G2580" s="66">
        <v>674.0</v>
      </c>
      <c r="H2580" s="66">
        <v>2.0131122E7</v>
      </c>
      <c r="I2580" s="66">
        <v>0.0</v>
      </c>
      <c r="J2580" s="66">
        <v>2.0</v>
      </c>
      <c r="K2580" s="67"/>
      <c r="L2580" s="67"/>
      <c r="M2580" s="68" t="s">
        <v>10020</v>
      </c>
      <c r="N2580" s="66">
        <v>235959.0</v>
      </c>
      <c r="O2580" s="66">
        <v>2.0131122E7</v>
      </c>
      <c r="P2580" s="66"/>
      <c r="Q2580" s="66">
        <v>26.0</v>
      </c>
      <c r="R2580" s="66">
        <v>2.0131122E7</v>
      </c>
      <c r="S2580" s="70">
        <v>1.0</v>
      </c>
      <c r="T2580" s="70">
        <v>0.0</v>
      </c>
      <c r="U2580" s="71" t="s">
        <v>2608</v>
      </c>
      <c r="V2580" s="71" t="s">
        <v>2609</v>
      </c>
      <c r="W2580" s="71" t="s">
        <v>51</v>
      </c>
      <c r="X2580" s="72"/>
      <c r="Y2580" s="66" t="s">
        <v>16</v>
      </c>
    </row>
    <row r="2581">
      <c r="A2581" s="73" t="s">
        <v>60</v>
      </c>
      <c r="B2581" s="66">
        <v>1.93011887E8</v>
      </c>
      <c r="C2581" s="65" t="s">
        <v>10021</v>
      </c>
      <c r="D2581" s="65" t="s">
        <v>123</v>
      </c>
      <c r="E2581" s="65" t="s">
        <v>10022</v>
      </c>
      <c r="F2581" s="66" t="s">
        <v>10023</v>
      </c>
      <c r="G2581" s="66">
        <v>673.0</v>
      </c>
      <c r="H2581" s="66">
        <v>2.0060705E7</v>
      </c>
      <c r="I2581" s="66">
        <v>0.0</v>
      </c>
      <c r="J2581" s="66">
        <v>1.0</v>
      </c>
      <c r="K2581" s="67"/>
      <c r="L2581" s="67"/>
      <c r="M2581" s="68" t="s">
        <v>10024</v>
      </c>
      <c r="N2581" s="66">
        <v>235959.0</v>
      </c>
      <c r="O2581" s="66">
        <v>2.0060705E7</v>
      </c>
      <c r="P2581" s="67"/>
      <c r="Q2581" s="66">
        <v>34.0</v>
      </c>
      <c r="R2581" s="66">
        <v>2.0060705E7</v>
      </c>
      <c r="S2581" s="70">
        <v>1.0</v>
      </c>
      <c r="T2581" s="70">
        <v>0.0</v>
      </c>
      <c r="U2581" s="71" t="s">
        <v>2608</v>
      </c>
      <c r="V2581" s="71" t="s">
        <v>2609</v>
      </c>
      <c r="W2581" s="71" t="s">
        <v>49</v>
      </c>
      <c r="X2581" s="65"/>
      <c r="Y2581" s="65" t="s">
        <v>12</v>
      </c>
    </row>
    <row r="2582">
      <c r="A2582" s="66" t="s">
        <v>60</v>
      </c>
      <c r="B2582" s="66">
        <v>1.88550172E8</v>
      </c>
      <c r="C2582" s="66" t="s">
        <v>10025</v>
      </c>
      <c r="D2582" s="66" t="s">
        <v>118</v>
      </c>
      <c r="E2582" s="66" t="s">
        <v>10026</v>
      </c>
      <c r="F2582" s="66" t="s">
        <v>10027</v>
      </c>
      <c r="G2582" s="66">
        <v>4534.0</v>
      </c>
      <c r="H2582" s="66">
        <v>2.0060521E7</v>
      </c>
      <c r="I2582" s="66">
        <v>0.0</v>
      </c>
      <c r="J2582" s="66">
        <v>1.0</v>
      </c>
      <c r="K2582" s="67"/>
      <c r="L2582" s="67"/>
      <c r="M2582" s="68" t="s">
        <v>10028</v>
      </c>
      <c r="N2582" s="66">
        <v>235959.0</v>
      </c>
      <c r="O2582" s="66">
        <v>2.0060521E7</v>
      </c>
      <c r="P2582" s="67"/>
      <c r="Q2582" s="66">
        <v>351.0</v>
      </c>
      <c r="R2582" s="66">
        <v>2.0060521E7</v>
      </c>
      <c r="S2582" s="69">
        <v>1.0</v>
      </c>
      <c r="T2582" s="69">
        <v>1.0</v>
      </c>
      <c r="U2582" s="71" t="s">
        <v>2608</v>
      </c>
      <c r="V2582" s="71" t="s">
        <v>2609</v>
      </c>
      <c r="W2582" s="71" t="s">
        <v>49</v>
      </c>
      <c r="X2582" s="72"/>
      <c r="Y2582" s="66" t="s">
        <v>18</v>
      </c>
    </row>
    <row r="2583">
      <c r="A2583" s="74" t="s">
        <v>59</v>
      </c>
      <c r="B2583" s="66">
        <v>1.75144186E8</v>
      </c>
      <c r="C2583" s="65" t="s">
        <v>10029</v>
      </c>
      <c r="D2583" s="65" t="s">
        <v>123</v>
      </c>
      <c r="E2583" s="65" t="s">
        <v>10030</v>
      </c>
      <c r="F2583" s="66" t="s">
        <v>10031</v>
      </c>
      <c r="G2583" s="66">
        <v>2135.0</v>
      </c>
      <c r="H2583" s="66">
        <v>2.0161123E7</v>
      </c>
      <c r="I2583" s="66">
        <v>0.0</v>
      </c>
      <c r="J2583" s="66">
        <v>28.0</v>
      </c>
      <c r="K2583" s="67"/>
      <c r="L2583" s="67"/>
      <c r="M2583" s="68" t="s">
        <v>10032</v>
      </c>
      <c r="N2583" s="66">
        <v>235959.0</v>
      </c>
      <c r="O2583" s="66">
        <v>2.0161123E7</v>
      </c>
      <c r="P2583" s="66"/>
      <c r="Q2583" s="66">
        <v>183.0</v>
      </c>
      <c r="R2583" s="66">
        <v>2.0161123E7</v>
      </c>
      <c r="S2583" s="70">
        <v>1.0</v>
      </c>
      <c r="T2583" s="70">
        <v>0.0</v>
      </c>
      <c r="U2583" s="71" t="s">
        <v>2608</v>
      </c>
      <c r="V2583" s="71" t="s">
        <v>2609</v>
      </c>
      <c r="W2583" s="71" t="s">
        <v>49</v>
      </c>
      <c r="X2583" s="72"/>
      <c r="Y2583" s="65" t="s">
        <v>12</v>
      </c>
    </row>
    <row r="2584">
      <c r="A2584" s="66" t="s">
        <v>60</v>
      </c>
      <c r="B2584" s="66">
        <v>1.77690895E8</v>
      </c>
      <c r="C2584" s="66" t="s">
        <v>10033</v>
      </c>
      <c r="D2584" s="66" t="s">
        <v>123</v>
      </c>
      <c r="E2584" s="66" t="s">
        <v>10034</v>
      </c>
      <c r="F2584" s="66" t="s">
        <v>10035</v>
      </c>
      <c r="G2584" s="66">
        <v>1355.0</v>
      </c>
      <c r="H2584" s="66">
        <v>2.0051211E7</v>
      </c>
      <c r="I2584" s="66">
        <v>0.0</v>
      </c>
      <c r="J2584" s="66">
        <v>1.0</v>
      </c>
      <c r="K2584" s="67"/>
      <c r="L2584" s="67"/>
      <c r="M2584" s="68" t="s">
        <v>10036</v>
      </c>
      <c r="N2584" s="66">
        <v>235959.0</v>
      </c>
      <c r="O2584" s="66">
        <v>2.0051211E7</v>
      </c>
      <c r="P2584" s="67"/>
      <c r="Q2584" s="66">
        <v>59.0</v>
      </c>
      <c r="R2584" s="66">
        <v>2.0051211E7</v>
      </c>
      <c r="S2584" s="70">
        <v>1.0</v>
      </c>
      <c r="T2584" s="70">
        <v>0.0</v>
      </c>
      <c r="U2584" s="71" t="s">
        <v>2608</v>
      </c>
      <c r="V2584" s="71" t="s">
        <v>2609</v>
      </c>
      <c r="W2584" s="71" t="s">
        <v>49</v>
      </c>
      <c r="X2584" s="72"/>
      <c r="Y2584" s="65" t="s">
        <v>12</v>
      </c>
    </row>
    <row r="2585">
      <c r="A2585" s="68" t="s">
        <v>59</v>
      </c>
      <c r="B2585" s="66">
        <v>1.95872739E8</v>
      </c>
      <c r="C2585" s="66" t="s">
        <v>10037</v>
      </c>
      <c r="D2585" s="66" t="s">
        <v>312</v>
      </c>
      <c r="E2585" s="66" t="s">
        <v>10038</v>
      </c>
      <c r="F2585" s="66" t="s">
        <v>10039</v>
      </c>
      <c r="G2585" s="66">
        <v>140.0</v>
      </c>
      <c r="H2585" s="66">
        <v>2.0180522E7</v>
      </c>
      <c r="I2585" s="66">
        <v>0.0</v>
      </c>
      <c r="J2585" s="66">
        <v>4.0</v>
      </c>
      <c r="K2585" s="67"/>
      <c r="L2585" s="67"/>
      <c r="M2585" s="68" t="s">
        <v>10040</v>
      </c>
      <c r="N2585" s="66">
        <v>235959.0</v>
      </c>
      <c r="O2585" s="66">
        <v>2.0180522E7</v>
      </c>
      <c r="P2585" s="67"/>
      <c r="Q2585" s="66">
        <v>7.0</v>
      </c>
      <c r="R2585" s="66">
        <v>2.0180522E7</v>
      </c>
      <c r="S2585" s="70">
        <v>1.0</v>
      </c>
      <c r="T2585" s="70">
        <v>0.0</v>
      </c>
      <c r="U2585" s="71" t="s">
        <v>2608</v>
      </c>
      <c r="V2585" s="71" t="s">
        <v>2609</v>
      </c>
      <c r="W2585" s="71" t="s">
        <v>51</v>
      </c>
      <c r="X2585" s="72"/>
      <c r="Y2585" s="66" t="s">
        <v>16</v>
      </c>
    </row>
    <row r="2586">
      <c r="A2586" s="65" t="s">
        <v>79</v>
      </c>
      <c r="B2586" s="66">
        <v>5.9767269E7</v>
      </c>
      <c r="C2586" s="65" t="s">
        <v>10041</v>
      </c>
      <c r="D2586" s="65" t="s">
        <v>123</v>
      </c>
      <c r="E2586" s="65" t="s">
        <v>10042</v>
      </c>
      <c r="F2586" s="66" t="s">
        <v>10043</v>
      </c>
      <c r="G2586" s="66">
        <v>102.0</v>
      </c>
      <c r="H2586" s="66">
        <v>2.0120827E7</v>
      </c>
      <c r="I2586" s="66">
        <v>0.0</v>
      </c>
      <c r="J2586" s="66">
        <v>1.0</v>
      </c>
      <c r="K2586" s="67"/>
      <c r="L2586" s="67"/>
      <c r="M2586" s="68" t="s">
        <v>10044</v>
      </c>
      <c r="N2586" s="66">
        <v>235959.0</v>
      </c>
      <c r="O2586" s="66">
        <v>2.0120827E7</v>
      </c>
      <c r="P2586" s="66"/>
      <c r="Q2586" s="66">
        <v>4.0</v>
      </c>
      <c r="R2586" s="66">
        <v>2.0120827E7</v>
      </c>
      <c r="S2586" s="70">
        <v>1.0</v>
      </c>
      <c r="T2586" s="70">
        <v>0.0</v>
      </c>
      <c r="U2586" s="71" t="s">
        <v>2608</v>
      </c>
      <c r="V2586" s="71" t="s">
        <v>2609</v>
      </c>
      <c r="W2586" s="71" t="s">
        <v>49</v>
      </c>
      <c r="X2586" s="72"/>
      <c r="Y2586" s="65" t="s">
        <v>12</v>
      </c>
    </row>
    <row r="2587">
      <c r="A2587" s="66" t="s">
        <v>79</v>
      </c>
      <c r="B2587" s="66">
        <v>6.1304612E7</v>
      </c>
      <c r="C2587" s="66" t="s">
        <v>10045</v>
      </c>
      <c r="D2587" s="66" t="s">
        <v>123</v>
      </c>
      <c r="E2587" s="66" t="s">
        <v>10046</v>
      </c>
      <c r="F2587" s="66" t="s">
        <v>10047</v>
      </c>
      <c r="G2587" s="66">
        <v>69.0</v>
      </c>
      <c r="H2587" s="66">
        <v>2.0120906E7</v>
      </c>
      <c r="I2587" s="66">
        <v>0.0</v>
      </c>
      <c r="J2587" s="66">
        <v>1.0</v>
      </c>
      <c r="K2587" s="67"/>
      <c r="L2587" s="67"/>
      <c r="M2587" s="68" t="s">
        <v>10048</v>
      </c>
      <c r="N2587" s="66">
        <v>235959.0</v>
      </c>
      <c r="O2587" s="66">
        <v>2.0120906E7</v>
      </c>
      <c r="P2587" s="67"/>
      <c r="Q2587" s="66">
        <v>4.0</v>
      </c>
      <c r="R2587" s="66">
        <v>2.0120906E7</v>
      </c>
      <c r="S2587" s="70">
        <v>1.0</v>
      </c>
      <c r="T2587" s="70">
        <v>0.0</v>
      </c>
      <c r="U2587" s="71" t="s">
        <v>2608</v>
      </c>
      <c r="V2587" s="71" t="s">
        <v>2609</v>
      </c>
      <c r="W2587" s="71" t="s">
        <v>49</v>
      </c>
      <c r="X2587" s="72"/>
      <c r="Y2587" s="65" t="s">
        <v>12</v>
      </c>
    </row>
    <row r="2588">
      <c r="A2588" s="65" t="s">
        <v>60</v>
      </c>
      <c r="B2588" s="66">
        <v>1.84418245E8</v>
      </c>
      <c r="C2588" s="65" t="s">
        <v>10049</v>
      </c>
      <c r="D2588" s="65" t="s">
        <v>2255</v>
      </c>
      <c r="E2588" s="65" t="s">
        <v>10050</v>
      </c>
      <c r="F2588" s="66" t="s">
        <v>10051</v>
      </c>
      <c r="G2588" s="66">
        <v>553.0</v>
      </c>
      <c r="H2588" s="66">
        <v>2.0060309E7</v>
      </c>
      <c r="I2588" s="66">
        <v>0.0</v>
      </c>
      <c r="J2588" s="66">
        <v>1.0</v>
      </c>
      <c r="K2588" s="67"/>
      <c r="L2588" s="67"/>
      <c r="M2588" s="68" t="s">
        <v>10052</v>
      </c>
      <c r="N2588" s="66">
        <v>235959.0</v>
      </c>
      <c r="O2588" s="66">
        <v>2.0060309E7</v>
      </c>
      <c r="P2588" s="66"/>
      <c r="Q2588" s="66">
        <v>27.0</v>
      </c>
      <c r="R2588" s="66">
        <v>2.0060309E7</v>
      </c>
      <c r="S2588" s="69">
        <v>1.0</v>
      </c>
      <c r="T2588" s="69">
        <v>1.0</v>
      </c>
      <c r="U2588" s="71" t="s">
        <v>2608</v>
      </c>
      <c r="V2588" s="71" t="s">
        <v>2609</v>
      </c>
      <c r="W2588" s="71" t="s">
        <v>49</v>
      </c>
      <c r="X2588" s="72"/>
      <c r="Y2588" s="66" t="s">
        <v>18</v>
      </c>
    </row>
    <row r="2589">
      <c r="A2589" s="66" t="s">
        <v>79</v>
      </c>
      <c r="B2589" s="66">
        <v>6151751.0</v>
      </c>
      <c r="C2589" s="66" t="s">
        <v>10053</v>
      </c>
      <c r="D2589" s="66" t="s">
        <v>118</v>
      </c>
      <c r="E2589" s="66" t="s">
        <v>10054</v>
      </c>
      <c r="F2589" s="66" t="s">
        <v>10055</v>
      </c>
      <c r="G2589" s="66">
        <v>1259.0</v>
      </c>
      <c r="H2589" s="66">
        <v>2.0050521E7</v>
      </c>
      <c r="I2589" s="66">
        <v>0.0</v>
      </c>
      <c r="J2589" s="66">
        <v>27.0</v>
      </c>
      <c r="K2589" s="67"/>
      <c r="L2589" s="67"/>
      <c r="M2589" s="68" t="s">
        <v>10056</v>
      </c>
      <c r="N2589" s="66">
        <v>235959.0</v>
      </c>
      <c r="O2589" s="66">
        <v>2.0050521E7</v>
      </c>
      <c r="P2589" s="67"/>
      <c r="Q2589" s="66">
        <v>55.0</v>
      </c>
      <c r="R2589" s="66">
        <v>2.0050521E7</v>
      </c>
      <c r="S2589" s="69">
        <v>1.0</v>
      </c>
      <c r="T2589" s="69">
        <v>1.0</v>
      </c>
      <c r="U2589" s="71" t="s">
        <v>2608</v>
      </c>
      <c r="V2589" s="71" t="s">
        <v>2609</v>
      </c>
      <c r="W2589" s="71" t="s">
        <v>49</v>
      </c>
      <c r="X2589" s="72"/>
      <c r="Y2589" s="66" t="s">
        <v>18</v>
      </c>
    </row>
    <row r="2590">
      <c r="A2590" s="65" t="s">
        <v>60</v>
      </c>
      <c r="B2590" s="66">
        <v>4.30740543E8</v>
      </c>
      <c r="C2590" s="65" t="s">
        <v>10057</v>
      </c>
      <c r="D2590" s="65" t="s">
        <v>112</v>
      </c>
      <c r="E2590" s="65" t="s">
        <v>10058</v>
      </c>
      <c r="F2590" s="66" t="s">
        <v>10059</v>
      </c>
      <c r="G2590" s="66">
        <v>609.0</v>
      </c>
      <c r="H2590" s="66">
        <v>2.0180614E7</v>
      </c>
      <c r="I2590" s="66">
        <v>0.0</v>
      </c>
      <c r="J2590" s="66">
        <v>1.0</v>
      </c>
      <c r="K2590" s="67"/>
      <c r="L2590" s="67"/>
      <c r="M2590" s="68" t="s">
        <v>10060</v>
      </c>
      <c r="N2590" s="66">
        <v>235959.0</v>
      </c>
      <c r="O2590" s="66">
        <v>2.0180614E7</v>
      </c>
      <c r="P2590" s="67"/>
      <c r="Q2590" s="66">
        <v>24.0</v>
      </c>
      <c r="R2590" s="66">
        <v>2.0180614E7</v>
      </c>
      <c r="S2590" s="70">
        <v>1.0</v>
      </c>
      <c r="T2590" s="70">
        <v>0.0</v>
      </c>
      <c r="U2590" s="71" t="s">
        <v>2608</v>
      </c>
      <c r="V2590" s="71" t="s">
        <v>2609</v>
      </c>
      <c r="W2590" s="71" t="s">
        <v>49</v>
      </c>
      <c r="X2590" s="72"/>
      <c r="Y2590" s="65" t="s">
        <v>12</v>
      </c>
    </row>
    <row r="2591">
      <c r="A2591" s="74" t="s">
        <v>59</v>
      </c>
      <c r="B2591" s="66">
        <v>1.40760613E8</v>
      </c>
      <c r="C2591" s="65" t="s">
        <v>10061</v>
      </c>
      <c r="D2591" s="65" t="s">
        <v>118</v>
      </c>
      <c r="E2591" s="65" t="s">
        <v>10062</v>
      </c>
      <c r="F2591" s="66" t="s">
        <v>10063</v>
      </c>
      <c r="G2591" s="66">
        <v>233.0</v>
      </c>
      <c r="H2591" s="66">
        <v>2.0140515E7</v>
      </c>
      <c r="I2591" s="66">
        <v>0.0</v>
      </c>
      <c r="J2591" s="66">
        <v>1.0</v>
      </c>
      <c r="K2591" s="67"/>
      <c r="L2591" s="67"/>
      <c r="M2591" s="68" t="s">
        <v>10064</v>
      </c>
      <c r="N2591" s="66">
        <v>235959.0</v>
      </c>
      <c r="O2591" s="66">
        <v>2.0140515E7</v>
      </c>
      <c r="P2591" s="67"/>
      <c r="Q2591" s="66">
        <v>12.0</v>
      </c>
      <c r="R2591" s="66">
        <v>2.0140515E7</v>
      </c>
      <c r="S2591" s="69">
        <v>1.0</v>
      </c>
      <c r="T2591" s="69">
        <v>1.0</v>
      </c>
      <c r="U2591" s="71" t="s">
        <v>2608</v>
      </c>
      <c r="V2591" s="71" t="s">
        <v>2609</v>
      </c>
      <c r="W2591" s="71" t="s">
        <v>49</v>
      </c>
      <c r="X2591" s="65"/>
      <c r="Y2591" s="66" t="s">
        <v>18</v>
      </c>
    </row>
    <row r="2592">
      <c r="A2592" s="66" t="s">
        <v>79</v>
      </c>
      <c r="B2592" s="66">
        <v>1.31602192E8</v>
      </c>
      <c r="C2592" s="66" t="s">
        <v>10065</v>
      </c>
      <c r="D2592" s="66" t="s">
        <v>123</v>
      </c>
      <c r="E2592" s="66" t="s">
        <v>10066</v>
      </c>
      <c r="F2592" s="66" t="s">
        <v>10067</v>
      </c>
      <c r="G2592" s="66">
        <v>520.0</v>
      </c>
      <c r="H2592" s="66">
        <v>2.0180725E7</v>
      </c>
      <c r="I2592" s="66">
        <v>0.0</v>
      </c>
      <c r="J2592" s="66">
        <v>11.0</v>
      </c>
      <c r="K2592" s="67"/>
      <c r="L2592" s="67"/>
      <c r="M2592" s="68" t="s">
        <v>10068</v>
      </c>
      <c r="N2592" s="66">
        <v>235959.0</v>
      </c>
      <c r="O2592" s="66">
        <v>2.0180725E7</v>
      </c>
      <c r="P2592" s="66" t="s">
        <v>231</v>
      </c>
      <c r="Q2592" s="66">
        <v>29.0</v>
      </c>
      <c r="R2592" s="66">
        <v>2.0180725E7</v>
      </c>
      <c r="S2592" s="70">
        <v>1.0</v>
      </c>
      <c r="T2592" s="70">
        <v>0.0</v>
      </c>
      <c r="U2592" s="71" t="s">
        <v>2608</v>
      </c>
      <c r="V2592" s="71" t="s">
        <v>2609</v>
      </c>
      <c r="W2592" s="71" t="s">
        <v>49</v>
      </c>
      <c r="X2592" s="72"/>
      <c r="Y2592" s="65" t="s">
        <v>12</v>
      </c>
    </row>
    <row r="2593">
      <c r="A2593" s="68" t="s">
        <v>59</v>
      </c>
      <c r="B2593" s="66">
        <v>1.16833329E8</v>
      </c>
      <c r="C2593" s="66" t="s">
        <v>10069</v>
      </c>
      <c r="D2593" s="66" t="s">
        <v>123</v>
      </c>
      <c r="E2593" s="66" t="s">
        <v>10070</v>
      </c>
      <c r="F2593" s="66" t="s">
        <v>10071</v>
      </c>
      <c r="G2593" s="66">
        <v>173.0</v>
      </c>
      <c r="H2593" s="66">
        <v>2.0120531E7</v>
      </c>
      <c r="I2593" s="66">
        <v>0.0</v>
      </c>
      <c r="J2593" s="66">
        <v>1.0</v>
      </c>
      <c r="K2593" s="67"/>
      <c r="L2593" s="67"/>
      <c r="M2593" s="68" t="s">
        <v>10072</v>
      </c>
      <c r="N2593" s="66">
        <v>235959.0</v>
      </c>
      <c r="O2593" s="66">
        <v>2.0120531E7</v>
      </c>
      <c r="P2593" s="67"/>
      <c r="Q2593" s="66">
        <v>10.0</v>
      </c>
      <c r="R2593" s="66">
        <v>2.0120531E7</v>
      </c>
      <c r="S2593" s="70">
        <v>1.0</v>
      </c>
      <c r="T2593" s="70">
        <v>0.0</v>
      </c>
      <c r="U2593" s="71" t="s">
        <v>2608</v>
      </c>
      <c r="V2593" s="71" t="s">
        <v>2609</v>
      </c>
      <c r="W2593" s="71" t="s">
        <v>49</v>
      </c>
      <c r="X2593" s="72"/>
      <c r="Y2593" s="65" t="s">
        <v>12</v>
      </c>
    </row>
    <row r="2594">
      <c r="A2594" s="66" t="s">
        <v>69</v>
      </c>
      <c r="B2594" s="66">
        <v>914084.0</v>
      </c>
      <c r="C2594" s="66" t="s">
        <v>10073</v>
      </c>
      <c r="D2594" s="66" t="s">
        <v>123</v>
      </c>
      <c r="E2594" s="66" t="s">
        <v>10074</v>
      </c>
      <c r="F2594" s="66" t="s">
        <v>10075</v>
      </c>
      <c r="G2594" s="66">
        <v>4982.0</v>
      </c>
      <c r="H2594" s="66">
        <v>2.0150809E7</v>
      </c>
      <c r="I2594" s="66">
        <v>0.0</v>
      </c>
      <c r="J2594" s="66">
        <v>75.0</v>
      </c>
      <c r="K2594" s="67"/>
      <c r="L2594" s="67"/>
      <c r="M2594" s="68" t="s">
        <v>10076</v>
      </c>
      <c r="N2594" s="66">
        <v>235959.0</v>
      </c>
      <c r="O2594" s="66">
        <v>2.0150809E7</v>
      </c>
      <c r="P2594" s="66" t="s">
        <v>239</v>
      </c>
      <c r="Q2594" s="66">
        <v>313.0</v>
      </c>
      <c r="R2594" s="66">
        <v>2.0150809E7</v>
      </c>
      <c r="S2594" s="70">
        <v>1.0</v>
      </c>
      <c r="T2594" s="70">
        <v>0.0</v>
      </c>
      <c r="U2594" s="71" t="s">
        <v>2608</v>
      </c>
      <c r="V2594" s="71" t="s">
        <v>2609</v>
      </c>
      <c r="W2594" s="71" t="s">
        <v>49</v>
      </c>
      <c r="X2594" s="72"/>
      <c r="Y2594" s="65" t="s">
        <v>12</v>
      </c>
    </row>
    <row r="2595">
      <c r="A2595" s="66" t="s">
        <v>60</v>
      </c>
      <c r="B2595" s="66">
        <v>4.19846689E8</v>
      </c>
      <c r="C2595" s="66" t="s">
        <v>10077</v>
      </c>
      <c r="D2595" s="66" t="s">
        <v>123</v>
      </c>
      <c r="E2595" s="66" t="s">
        <v>10078</v>
      </c>
      <c r="F2595" s="66" t="s">
        <v>10079</v>
      </c>
      <c r="G2595" s="66">
        <v>805.0</v>
      </c>
      <c r="H2595" s="66">
        <v>2.0171012E7</v>
      </c>
      <c r="I2595" s="66">
        <v>0.0</v>
      </c>
      <c r="J2595" s="66">
        <v>1.0</v>
      </c>
      <c r="K2595" s="67"/>
      <c r="L2595" s="67"/>
      <c r="M2595" s="68" t="s">
        <v>10080</v>
      </c>
      <c r="N2595" s="66">
        <v>235959.0</v>
      </c>
      <c r="O2595" s="66">
        <v>2.0171012E7</v>
      </c>
      <c r="P2595" s="66"/>
      <c r="Q2595" s="66">
        <v>47.0</v>
      </c>
      <c r="R2595" s="66">
        <v>2.0171012E7</v>
      </c>
      <c r="S2595" s="70">
        <v>1.0</v>
      </c>
      <c r="T2595" s="70">
        <v>0.0</v>
      </c>
      <c r="U2595" s="71" t="s">
        <v>2608</v>
      </c>
      <c r="V2595" s="71" t="s">
        <v>2609</v>
      </c>
      <c r="W2595" s="71" t="s">
        <v>49</v>
      </c>
      <c r="X2595" s="72"/>
      <c r="Y2595" s="65" t="s">
        <v>12</v>
      </c>
    </row>
    <row r="2596">
      <c r="A2596" s="68" t="s">
        <v>59</v>
      </c>
      <c r="B2596" s="66">
        <v>1.74205106E8</v>
      </c>
      <c r="C2596" s="66" t="s">
        <v>10081</v>
      </c>
      <c r="D2596" s="66" t="s">
        <v>312</v>
      </c>
      <c r="E2596" s="66" t="s">
        <v>10082</v>
      </c>
      <c r="F2596" s="66" t="s">
        <v>10083</v>
      </c>
      <c r="G2596" s="66">
        <v>77.0</v>
      </c>
      <c r="H2596" s="66">
        <v>2.0161004E7</v>
      </c>
      <c r="I2596" s="66">
        <v>0.0</v>
      </c>
      <c r="J2596" s="66">
        <v>2.0</v>
      </c>
      <c r="K2596" s="67"/>
      <c r="L2596" s="67"/>
      <c r="M2596" s="68" t="s">
        <v>10084</v>
      </c>
      <c r="N2596" s="66">
        <v>235959.0</v>
      </c>
      <c r="O2596" s="66">
        <v>2.0161004E7</v>
      </c>
      <c r="P2596" s="66" t="s">
        <v>571</v>
      </c>
      <c r="Q2596" s="66">
        <v>4.0</v>
      </c>
      <c r="R2596" s="66">
        <v>2.0161004E7</v>
      </c>
      <c r="S2596" s="70">
        <v>1.0</v>
      </c>
      <c r="T2596" s="70">
        <v>0.0</v>
      </c>
      <c r="U2596" s="71" t="s">
        <v>2608</v>
      </c>
      <c r="V2596" s="71" t="s">
        <v>2609</v>
      </c>
      <c r="W2596" s="71" t="s">
        <v>51</v>
      </c>
      <c r="X2596" s="72"/>
      <c r="Y2596" s="66" t="s">
        <v>16</v>
      </c>
    </row>
    <row r="2597">
      <c r="A2597" s="66" t="s">
        <v>40</v>
      </c>
      <c r="B2597" s="66">
        <v>688912.0</v>
      </c>
      <c r="C2597" s="66" t="s">
        <v>1019</v>
      </c>
      <c r="D2597" s="66" t="s">
        <v>112</v>
      </c>
      <c r="E2597" s="66" t="s">
        <v>1020</v>
      </c>
      <c r="F2597" s="66" t="s">
        <v>1021</v>
      </c>
      <c r="G2597" s="66">
        <v>1665.0</v>
      </c>
      <c r="H2597" s="66">
        <v>2.0180217E7</v>
      </c>
      <c r="I2597" s="66">
        <v>0.0</v>
      </c>
      <c r="J2597" s="66">
        <v>28.0</v>
      </c>
      <c r="K2597" s="67"/>
      <c r="L2597" s="67"/>
      <c r="M2597" s="68" t="s">
        <v>10085</v>
      </c>
      <c r="N2597" s="66">
        <v>235959.0</v>
      </c>
      <c r="O2597" s="66">
        <v>2.0180217E7</v>
      </c>
      <c r="P2597" s="66"/>
      <c r="Q2597" s="66">
        <v>83.0</v>
      </c>
      <c r="R2597" s="66">
        <v>2.0180217E7</v>
      </c>
      <c r="S2597" s="70">
        <v>1.0</v>
      </c>
      <c r="T2597" s="70">
        <v>0.0</v>
      </c>
      <c r="U2597" s="71" t="s">
        <v>2608</v>
      </c>
      <c r="V2597" s="71" t="s">
        <v>2609</v>
      </c>
      <c r="W2597" s="71" t="s">
        <v>49</v>
      </c>
      <c r="X2597" s="72"/>
      <c r="Y2597" s="65" t="s">
        <v>12</v>
      </c>
    </row>
    <row r="2598">
      <c r="A2598" s="68" t="s">
        <v>59</v>
      </c>
      <c r="B2598" s="66">
        <v>1.77526103E8</v>
      </c>
      <c r="C2598" s="66" t="s">
        <v>10086</v>
      </c>
      <c r="D2598" s="66" t="s">
        <v>1499</v>
      </c>
      <c r="E2598" s="66" t="s">
        <v>10087</v>
      </c>
      <c r="F2598" s="66" t="s">
        <v>10088</v>
      </c>
      <c r="G2598" s="66">
        <v>817.0</v>
      </c>
      <c r="H2598" s="66">
        <v>2.0170115E7</v>
      </c>
      <c r="I2598" s="66">
        <v>0.0</v>
      </c>
      <c r="J2598" s="66">
        <v>7.0</v>
      </c>
      <c r="K2598" s="67"/>
      <c r="L2598" s="67"/>
      <c r="M2598" s="68" t="s">
        <v>10089</v>
      </c>
      <c r="N2598" s="66">
        <v>235959.0</v>
      </c>
      <c r="O2598" s="66">
        <v>2.0170115E7</v>
      </c>
      <c r="P2598" s="66"/>
      <c r="Q2598" s="66">
        <v>48.0</v>
      </c>
      <c r="R2598" s="66">
        <v>2.0170115E7</v>
      </c>
      <c r="S2598" s="69">
        <v>1.0</v>
      </c>
      <c r="T2598" s="69">
        <v>1.0</v>
      </c>
      <c r="U2598" s="71" t="s">
        <v>2608</v>
      </c>
      <c r="V2598" s="71" t="s">
        <v>2609</v>
      </c>
      <c r="W2598" s="71" t="s">
        <v>51</v>
      </c>
      <c r="X2598" s="72"/>
      <c r="Y2598" s="65" t="s">
        <v>22</v>
      </c>
    </row>
    <row r="2599">
      <c r="A2599" s="66" t="s">
        <v>69</v>
      </c>
      <c r="B2599" s="66">
        <v>1.0949195E7</v>
      </c>
      <c r="C2599" s="66" t="s">
        <v>10090</v>
      </c>
      <c r="D2599" s="66" t="s">
        <v>123</v>
      </c>
      <c r="E2599" s="66" t="s">
        <v>10091</v>
      </c>
      <c r="F2599" s="66" t="s">
        <v>10092</v>
      </c>
      <c r="G2599" s="66">
        <v>2902.0</v>
      </c>
      <c r="H2599" s="66">
        <v>2.0191018E7</v>
      </c>
      <c r="I2599" s="66">
        <v>0.0</v>
      </c>
      <c r="J2599" s="66">
        <v>23.0</v>
      </c>
      <c r="K2599" s="67"/>
      <c r="L2599" s="67"/>
      <c r="M2599" s="68" t="s">
        <v>10093</v>
      </c>
      <c r="N2599" s="66">
        <v>235959.0</v>
      </c>
      <c r="O2599" s="66">
        <v>2.0191018E7</v>
      </c>
      <c r="P2599" s="66" t="s">
        <v>2886</v>
      </c>
      <c r="Q2599" s="66">
        <v>177.0</v>
      </c>
      <c r="R2599" s="66">
        <v>2.0191018E7</v>
      </c>
      <c r="S2599" s="70">
        <v>1.0</v>
      </c>
      <c r="T2599" s="70">
        <v>0.0</v>
      </c>
      <c r="U2599" s="71" t="s">
        <v>2608</v>
      </c>
      <c r="V2599" s="71" t="s">
        <v>2609</v>
      </c>
      <c r="W2599" s="71" t="s">
        <v>49</v>
      </c>
      <c r="X2599" s="72"/>
      <c r="Y2599" s="65" t="s">
        <v>12</v>
      </c>
    </row>
    <row r="2600">
      <c r="A2600" s="66" t="s">
        <v>79</v>
      </c>
      <c r="B2600" s="66">
        <v>1.21941021E8</v>
      </c>
      <c r="C2600" s="66" t="s">
        <v>10094</v>
      </c>
      <c r="D2600" s="66" t="s">
        <v>118</v>
      </c>
      <c r="E2600" s="66" t="s">
        <v>10095</v>
      </c>
      <c r="F2600" s="66" t="s">
        <v>10096</v>
      </c>
      <c r="G2600" s="66">
        <v>1278.0</v>
      </c>
      <c r="H2600" s="66">
        <v>2.0171025E7</v>
      </c>
      <c r="I2600" s="66">
        <v>0.0</v>
      </c>
      <c r="J2600" s="66">
        <v>26.0</v>
      </c>
      <c r="K2600" s="67"/>
      <c r="L2600" s="67"/>
      <c r="M2600" s="68" t="s">
        <v>10097</v>
      </c>
      <c r="N2600" s="66">
        <v>235959.0</v>
      </c>
      <c r="O2600" s="66">
        <v>2.0171025E7</v>
      </c>
      <c r="P2600" s="66" t="s">
        <v>3590</v>
      </c>
      <c r="Q2600" s="66">
        <v>64.0</v>
      </c>
      <c r="R2600" s="66">
        <v>2.0171025E7</v>
      </c>
      <c r="S2600" s="69">
        <v>1.0</v>
      </c>
      <c r="T2600" s="69">
        <v>1.0</v>
      </c>
      <c r="U2600" s="71" t="s">
        <v>2608</v>
      </c>
      <c r="V2600" s="71" t="s">
        <v>2609</v>
      </c>
      <c r="W2600" s="71" t="s">
        <v>49</v>
      </c>
      <c r="X2600" s="71"/>
      <c r="Y2600" s="66" t="s">
        <v>18</v>
      </c>
    </row>
    <row r="2601">
      <c r="A2601" s="66" t="s">
        <v>79</v>
      </c>
      <c r="B2601" s="66">
        <v>9.0853309E7</v>
      </c>
      <c r="C2601" s="66" t="s">
        <v>10098</v>
      </c>
      <c r="D2601" s="66" t="s">
        <v>123</v>
      </c>
      <c r="E2601" s="66" t="s">
        <v>10099</v>
      </c>
      <c r="F2601" s="66" t="s">
        <v>10100</v>
      </c>
      <c r="G2601" s="66">
        <v>385.0</v>
      </c>
      <c r="H2601" s="66">
        <v>2.0150414E7</v>
      </c>
      <c r="I2601" s="66">
        <v>0.0</v>
      </c>
      <c r="J2601" s="66">
        <v>8.0</v>
      </c>
      <c r="K2601" s="67"/>
      <c r="L2601" s="67"/>
      <c r="M2601" s="68" t="s">
        <v>10101</v>
      </c>
      <c r="N2601" s="66">
        <v>235959.0</v>
      </c>
      <c r="O2601" s="66">
        <v>2.0150414E7</v>
      </c>
      <c r="P2601" s="66" t="s">
        <v>10102</v>
      </c>
      <c r="Q2601" s="66">
        <v>25.0</v>
      </c>
      <c r="R2601" s="66">
        <v>2.0150414E7</v>
      </c>
      <c r="S2601" s="70">
        <v>1.0</v>
      </c>
      <c r="T2601" s="70">
        <v>0.0</v>
      </c>
      <c r="U2601" s="71" t="s">
        <v>2608</v>
      </c>
      <c r="V2601" s="71" t="s">
        <v>2609</v>
      </c>
      <c r="W2601" s="71" t="s">
        <v>49</v>
      </c>
      <c r="X2601" s="72"/>
      <c r="Y2601" s="65" t="s">
        <v>12</v>
      </c>
    </row>
    <row r="2602">
      <c r="A2602" s="66" t="s">
        <v>69</v>
      </c>
      <c r="B2602" s="66">
        <v>1.0951802E7</v>
      </c>
      <c r="C2602" s="66" t="s">
        <v>10103</v>
      </c>
      <c r="D2602" s="66" t="s">
        <v>123</v>
      </c>
      <c r="E2602" s="66" t="s">
        <v>10104</v>
      </c>
      <c r="F2602" s="66" t="s">
        <v>10092</v>
      </c>
      <c r="G2602" s="66">
        <v>2902.0</v>
      </c>
      <c r="H2602" s="66">
        <v>2.0191018E7</v>
      </c>
      <c r="I2602" s="66">
        <v>0.0</v>
      </c>
      <c r="J2602" s="66">
        <v>23.0</v>
      </c>
      <c r="K2602" s="67"/>
      <c r="L2602" s="67"/>
      <c r="M2602" s="68" t="s">
        <v>10093</v>
      </c>
      <c r="N2602" s="66">
        <v>235959.0</v>
      </c>
      <c r="O2602" s="66">
        <v>2.0191018E7</v>
      </c>
      <c r="P2602" s="66" t="s">
        <v>2886</v>
      </c>
      <c r="Q2602" s="66">
        <v>177.0</v>
      </c>
      <c r="R2602" s="66">
        <v>2.0191018E7</v>
      </c>
      <c r="S2602" s="70">
        <v>1.0</v>
      </c>
      <c r="T2602" s="70">
        <v>0.0</v>
      </c>
      <c r="U2602" s="71" t="s">
        <v>2608</v>
      </c>
      <c r="V2602" s="71" t="s">
        <v>2609</v>
      </c>
      <c r="W2602" s="71" t="s">
        <v>49</v>
      </c>
      <c r="X2602" s="72"/>
      <c r="Y2602" s="65" t="s">
        <v>12</v>
      </c>
    </row>
    <row r="2603">
      <c r="A2603" s="65" t="s">
        <v>60</v>
      </c>
      <c r="B2603" s="66">
        <v>3.44222774E8</v>
      </c>
      <c r="C2603" s="65" t="s">
        <v>10105</v>
      </c>
      <c r="D2603" s="65" t="s">
        <v>123</v>
      </c>
      <c r="E2603" s="65" t="s">
        <v>10106</v>
      </c>
      <c r="F2603" s="66" t="s">
        <v>10107</v>
      </c>
      <c r="G2603" s="66">
        <v>1856.0</v>
      </c>
      <c r="H2603" s="66">
        <v>2.0130828E7</v>
      </c>
      <c r="I2603" s="66">
        <v>0.0</v>
      </c>
      <c r="J2603" s="66">
        <v>1.0</v>
      </c>
      <c r="K2603" s="67"/>
      <c r="L2603" s="67"/>
      <c r="M2603" s="68" t="s">
        <v>10108</v>
      </c>
      <c r="N2603" s="66">
        <v>235959.0</v>
      </c>
      <c r="O2603" s="66">
        <v>2.0130828E7</v>
      </c>
      <c r="P2603" s="67"/>
      <c r="Q2603" s="66">
        <v>137.0</v>
      </c>
      <c r="R2603" s="66">
        <v>2.0130828E7</v>
      </c>
      <c r="S2603" s="70">
        <v>1.0</v>
      </c>
      <c r="T2603" s="70">
        <v>0.0</v>
      </c>
      <c r="U2603" s="71" t="s">
        <v>2608</v>
      </c>
      <c r="V2603" s="71" t="s">
        <v>2609</v>
      </c>
      <c r="W2603" s="71" t="s">
        <v>49</v>
      </c>
      <c r="X2603" s="72"/>
      <c r="Y2603" s="65" t="s">
        <v>12</v>
      </c>
    </row>
    <row r="2604">
      <c r="A2604" s="74" t="s">
        <v>24</v>
      </c>
      <c r="B2604" s="66">
        <v>3.1728922E7</v>
      </c>
      <c r="C2604" s="65" t="s">
        <v>10109</v>
      </c>
      <c r="D2604" s="65" t="s">
        <v>123</v>
      </c>
      <c r="E2604" s="65" t="s">
        <v>10110</v>
      </c>
      <c r="F2604" s="66" t="s">
        <v>10111</v>
      </c>
      <c r="G2604" s="66">
        <v>206.0</v>
      </c>
      <c r="H2604" s="66">
        <v>2.0140228E7</v>
      </c>
      <c r="I2604" s="66">
        <v>0.0</v>
      </c>
      <c r="J2604" s="66">
        <v>2.0</v>
      </c>
      <c r="K2604" s="67"/>
      <c r="L2604" s="67"/>
      <c r="M2604" s="68" t="s">
        <v>10112</v>
      </c>
      <c r="N2604" s="66">
        <v>235959.0</v>
      </c>
      <c r="O2604" s="66">
        <v>2.0140228E7</v>
      </c>
      <c r="P2604" s="66" t="s">
        <v>4919</v>
      </c>
      <c r="Q2604" s="66">
        <v>12.0</v>
      </c>
      <c r="R2604" s="66">
        <v>2.0140228E7</v>
      </c>
      <c r="S2604" s="70">
        <v>1.0</v>
      </c>
      <c r="T2604" s="70">
        <v>0.0</v>
      </c>
      <c r="U2604" s="71" t="s">
        <v>2608</v>
      </c>
      <c r="V2604" s="71" t="s">
        <v>2609</v>
      </c>
      <c r="W2604" s="71" t="s">
        <v>49</v>
      </c>
      <c r="X2604" s="72"/>
      <c r="Y2604" s="65" t="s">
        <v>12</v>
      </c>
    </row>
    <row r="2605">
      <c r="A2605" s="68" t="s">
        <v>59</v>
      </c>
      <c r="B2605" s="66">
        <v>1.46177491E8</v>
      </c>
      <c r="C2605" s="66" t="s">
        <v>10113</v>
      </c>
      <c r="D2605" s="66" t="s">
        <v>123</v>
      </c>
      <c r="E2605" s="66" t="s">
        <v>10114</v>
      </c>
      <c r="F2605" s="66" t="s">
        <v>10115</v>
      </c>
      <c r="G2605" s="66">
        <v>602.0</v>
      </c>
      <c r="H2605" s="66">
        <v>2.0141006E7</v>
      </c>
      <c r="I2605" s="66">
        <v>0.0</v>
      </c>
      <c r="J2605" s="66">
        <v>1.0</v>
      </c>
      <c r="K2605" s="67"/>
      <c r="L2605" s="67"/>
      <c r="M2605" s="68" t="s">
        <v>10116</v>
      </c>
      <c r="N2605" s="66">
        <v>235959.0</v>
      </c>
      <c r="O2605" s="66">
        <v>2.0141006E7</v>
      </c>
      <c r="P2605" s="67"/>
      <c r="Q2605" s="66">
        <v>31.0</v>
      </c>
      <c r="R2605" s="66">
        <v>2.0141006E7</v>
      </c>
      <c r="S2605" s="70">
        <v>1.0</v>
      </c>
      <c r="T2605" s="70">
        <v>0.0</v>
      </c>
      <c r="U2605" s="71" t="s">
        <v>2608</v>
      </c>
      <c r="V2605" s="71" t="s">
        <v>2609</v>
      </c>
      <c r="W2605" s="71" t="s">
        <v>49</v>
      </c>
      <c r="X2605" s="72"/>
      <c r="Y2605" s="65" t="s">
        <v>12</v>
      </c>
    </row>
    <row r="2606">
      <c r="A2606" s="66" t="s">
        <v>60</v>
      </c>
      <c r="B2606" s="66">
        <v>2.86633021E8</v>
      </c>
      <c r="C2606" s="66" t="s">
        <v>10117</v>
      </c>
      <c r="D2606" s="66" t="s">
        <v>106</v>
      </c>
      <c r="E2606" s="66" t="s">
        <v>10118</v>
      </c>
      <c r="F2606" s="66" t="s">
        <v>10119</v>
      </c>
      <c r="G2606" s="66">
        <v>801.0</v>
      </c>
      <c r="H2606" s="66">
        <v>2.0100506E7</v>
      </c>
      <c r="I2606" s="66">
        <v>0.0</v>
      </c>
      <c r="J2606" s="66">
        <v>1.0</v>
      </c>
      <c r="K2606" s="67"/>
      <c r="L2606" s="67"/>
      <c r="M2606" s="68" t="s">
        <v>10120</v>
      </c>
      <c r="N2606" s="66">
        <v>235959.0</v>
      </c>
      <c r="O2606" s="66">
        <v>2.0100506E7</v>
      </c>
      <c r="P2606" s="66"/>
      <c r="Q2606" s="66">
        <v>25.0</v>
      </c>
      <c r="R2606" s="66">
        <v>2.0100506E7</v>
      </c>
      <c r="S2606" s="70">
        <v>1.0</v>
      </c>
      <c r="T2606" s="70">
        <v>0.0</v>
      </c>
      <c r="U2606" s="71" t="s">
        <v>2608</v>
      </c>
      <c r="V2606" s="71" t="s">
        <v>2609</v>
      </c>
      <c r="W2606" s="71" t="s">
        <v>49</v>
      </c>
      <c r="X2606" s="72"/>
      <c r="Y2606" s="65" t="s">
        <v>12</v>
      </c>
    </row>
    <row r="2607">
      <c r="A2607" s="66" t="s">
        <v>60</v>
      </c>
      <c r="B2607" s="66">
        <v>1.26749433E8</v>
      </c>
      <c r="C2607" s="66" t="s">
        <v>10121</v>
      </c>
      <c r="D2607" s="66" t="s">
        <v>149</v>
      </c>
      <c r="E2607" s="66" t="s">
        <v>10122</v>
      </c>
      <c r="F2607" s="66" t="s">
        <v>10123</v>
      </c>
      <c r="G2607" s="66">
        <v>1853.0</v>
      </c>
      <c r="H2607" s="66">
        <v>2.0040212E7</v>
      </c>
      <c r="I2607" s="66">
        <v>0.0</v>
      </c>
      <c r="J2607" s="66">
        <v>1.0</v>
      </c>
      <c r="K2607" s="67"/>
      <c r="L2607" s="67"/>
      <c r="M2607" s="68" t="s">
        <v>10124</v>
      </c>
      <c r="N2607" s="66">
        <v>235959.0</v>
      </c>
      <c r="O2607" s="66">
        <v>2.0040212E7</v>
      </c>
      <c r="P2607" s="67"/>
      <c r="Q2607" s="66">
        <v>111.0</v>
      </c>
      <c r="R2607" s="66">
        <v>2.0040212E7</v>
      </c>
      <c r="S2607" s="69">
        <v>1.0</v>
      </c>
      <c r="T2607" s="69">
        <v>1.0</v>
      </c>
      <c r="U2607" s="71" t="s">
        <v>2608</v>
      </c>
      <c r="V2607" s="71" t="s">
        <v>2609</v>
      </c>
      <c r="W2607" s="71" t="s">
        <v>49</v>
      </c>
      <c r="X2607" s="72"/>
      <c r="Y2607" s="66" t="s">
        <v>18</v>
      </c>
    </row>
    <row r="2608">
      <c r="A2608" s="66" t="s">
        <v>79</v>
      </c>
      <c r="B2608" s="66">
        <v>2.7412913E7</v>
      </c>
      <c r="C2608" s="66" t="s">
        <v>10125</v>
      </c>
      <c r="D2608" s="66" t="s">
        <v>220</v>
      </c>
      <c r="E2608" s="66" t="s">
        <v>10126</v>
      </c>
      <c r="F2608" s="66" t="s">
        <v>10127</v>
      </c>
      <c r="G2608" s="66">
        <v>503.0</v>
      </c>
      <c r="H2608" s="66">
        <v>2.0081126E7</v>
      </c>
      <c r="I2608" s="66">
        <v>0.0</v>
      </c>
      <c r="J2608" s="66">
        <v>9.0</v>
      </c>
      <c r="K2608" s="67"/>
      <c r="L2608" s="67"/>
      <c r="M2608" s="68" t="s">
        <v>10128</v>
      </c>
      <c r="N2608" s="66">
        <v>235959.0</v>
      </c>
      <c r="O2608" s="66">
        <v>2.0081126E7</v>
      </c>
      <c r="P2608" s="66" t="s">
        <v>10129</v>
      </c>
      <c r="Q2608" s="66">
        <v>33.0</v>
      </c>
      <c r="R2608" s="66">
        <v>2.0081126E7</v>
      </c>
      <c r="S2608" s="70">
        <v>1.0</v>
      </c>
      <c r="T2608" s="70">
        <v>0.0</v>
      </c>
      <c r="U2608" s="71" t="s">
        <v>2608</v>
      </c>
      <c r="V2608" s="71" t="s">
        <v>2609</v>
      </c>
      <c r="W2608" s="71" t="s">
        <v>49</v>
      </c>
      <c r="X2608" s="72"/>
      <c r="Y2608" s="65" t="s">
        <v>12</v>
      </c>
    </row>
    <row r="2609">
      <c r="A2609" s="68" t="s">
        <v>59</v>
      </c>
      <c r="B2609" s="66">
        <v>1.15109677E8</v>
      </c>
      <c r="C2609" s="66" t="s">
        <v>10130</v>
      </c>
      <c r="D2609" s="66" t="s">
        <v>123</v>
      </c>
      <c r="E2609" s="66" t="s">
        <v>10131</v>
      </c>
      <c r="F2609" s="66" t="s">
        <v>10132</v>
      </c>
      <c r="G2609" s="66">
        <v>594.0</v>
      </c>
      <c r="H2609" s="66">
        <v>2.012033E7</v>
      </c>
      <c r="I2609" s="66">
        <v>0.0</v>
      </c>
      <c r="J2609" s="66">
        <v>2.0</v>
      </c>
      <c r="K2609" s="67"/>
      <c r="L2609" s="67"/>
      <c r="M2609" s="68" t="s">
        <v>10133</v>
      </c>
      <c r="N2609" s="66">
        <v>235959.0</v>
      </c>
      <c r="O2609" s="66">
        <v>2.012033E7</v>
      </c>
      <c r="P2609" s="67"/>
      <c r="Q2609" s="66">
        <v>37.0</v>
      </c>
      <c r="R2609" s="66">
        <v>2.012033E7</v>
      </c>
      <c r="S2609" s="70">
        <v>1.0</v>
      </c>
      <c r="T2609" s="70">
        <v>0.0</v>
      </c>
      <c r="U2609" s="71" t="s">
        <v>2608</v>
      </c>
      <c r="V2609" s="71" t="s">
        <v>2609</v>
      </c>
      <c r="W2609" s="71" t="s">
        <v>49</v>
      </c>
      <c r="X2609" s="72"/>
      <c r="Y2609" s="65" t="s">
        <v>12</v>
      </c>
    </row>
    <row r="2610">
      <c r="A2610" s="66" t="s">
        <v>79</v>
      </c>
      <c r="B2610" s="66">
        <v>1.13061373E8</v>
      </c>
      <c r="C2610" s="66" t="s">
        <v>10134</v>
      </c>
      <c r="D2610" s="66" t="s">
        <v>112</v>
      </c>
      <c r="E2610" s="66" t="s">
        <v>10135</v>
      </c>
      <c r="F2610" s="66" t="s">
        <v>10136</v>
      </c>
      <c r="G2610" s="66">
        <v>273.0</v>
      </c>
      <c r="H2610" s="66">
        <v>2.0170225E7</v>
      </c>
      <c r="I2610" s="66">
        <v>0.0</v>
      </c>
      <c r="J2610" s="66">
        <v>6.0</v>
      </c>
      <c r="K2610" s="67"/>
      <c r="L2610" s="67"/>
      <c r="M2610" s="68" t="s">
        <v>10137</v>
      </c>
      <c r="N2610" s="66">
        <v>235959.0</v>
      </c>
      <c r="O2610" s="66">
        <v>2.0170225E7</v>
      </c>
      <c r="P2610" s="66" t="s">
        <v>3202</v>
      </c>
      <c r="Q2610" s="66">
        <v>14.0</v>
      </c>
      <c r="R2610" s="66">
        <v>2.0170225E7</v>
      </c>
      <c r="S2610" s="70">
        <v>1.0</v>
      </c>
      <c r="T2610" s="70">
        <v>0.0</v>
      </c>
      <c r="U2610" s="71" t="s">
        <v>2608</v>
      </c>
      <c r="V2610" s="71" t="s">
        <v>2609</v>
      </c>
      <c r="W2610" s="71" t="s">
        <v>49</v>
      </c>
      <c r="X2610" s="72"/>
      <c r="Y2610" s="65" t="s">
        <v>12</v>
      </c>
    </row>
    <row r="2611">
      <c r="A2611" s="65" t="s">
        <v>69</v>
      </c>
      <c r="B2611" s="66">
        <v>7513650.0</v>
      </c>
      <c r="C2611" s="65" t="s">
        <v>10138</v>
      </c>
      <c r="D2611" s="65" t="s">
        <v>123</v>
      </c>
      <c r="E2611" s="65" t="s">
        <v>10139</v>
      </c>
      <c r="F2611" s="66" t="s">
        <v>10140</v>
      </c>
      <c r="G2611" s="66">
        <v>3111.0</v>
      </c>
      <c r="H2611" s="66">
        <v>2.0180402E7</v>
      </c>
      <c r="I2611" s="66">
        <v>0.0</v>
      </c>
      <c r="J2611" s="66">
        <v>16.0</v>
      </c>
      <c r="K2611" s="67"/>
      <c r="L2611" s="67"/>
      <c r="M2611" s="68" t="s">
        <v>10141</v>
      </c>
      <c r="N2611" s="66">
        <v>235959.0</v>
      </c>
      <c r="O2611" s="66">
        <v>2.0180402E7</v>
      </c>
      <c r="P2611" s="66" t="s">
        <v>5043</v>
      </c>
      <c r="Q2611" s="66">
        <v>178.0</v>
      </c>
      <c r="R2611" s="66">
        <v>2.0180402E7</v>
      </c>
      <c r="S2611" s="70">
        <v>1.0</v>
      </c>
      <c r="T2611" s="70">
        <v>0.0</v>
      </c>
      <c r="U2611" s="71" t="s">
        <v>2608</v>
      </c>
      <c r="V2611" s="71" t="s">
        <v>2609</v>
      </c>
      <c r="W2611" s="71" t="s">
        <v>49</v>
      </c>
      <c r="X2611" s="72"/>
      <c r="Y2611" s="65" t="s">
        <v>12</v>
      </c>
    </row>
    <row r="2612">
      <c r="A2612" s="66" t="s">
        <v>60</v>
      </c>
      <c r="B2612" s="66">
        <v>3.64202021E8</v>
      </c>
      <c r="C2612" s="66" t="s">
        <v>10142</v>
      </c>
      <c r="D2612" s="66" t="s">
        <v>215</v>
      </c>
      <c r="E2612" s="66" t="s">
        <v>10143</v>
      </c>
      <c r="F2612" s="66" t="s">
        <v>10144</v>
      </c>
      <c r="G2612" s="66">
        <v>821.0</v>
      </c>
      <c r="H2612" s="66">
        <v>2.0140914E7</v>
      </c>
      <c r="I2612" s="66">
        <v>0.0</v>
      </c>
      <c r="J2612" s="66">
        <v>1.0</v>
      </c>
      <c r="K2612" s="67"/>
      <c r="L2612" s="67"/>
      <c r="M2612" s="68" t="s">
        <v>10145</v>
      </c>
      <c r="N2612" s="66">
        <v>235959.0</v>
      </c>
      <c r="O2612" s="66">
        <v>2.0140914E7</v>
      </c>
      <c r="P2612" s="67"/>
      <c r="Q2612" s="66">
        <v>44.0</v>
      </c>
      <c r="R2612" s="66">
        <v>2.0140914E7</v>
      </c>
      <c r="S2612" s="70">
        <v>1.0</v>
      </c>
      <c r="T2612" s="70">
        <v>0.0</v>
      </c>
      <c r="U2612" s="71" t="s">
        <v>2608</v>
      </c>
      <c r="V2612" s="71" t="s">
        <v>2609</v>
      </c>
      <c r="W2612" s="71" t="s">
        <v>49</v>
      </c>
      <c r="X2612" s="72"/>
      <c r="Y2612" s="65" t="s">
        <v>12</v>
      </c>
    </row>
    <row r="2613">
      <c r="A2613" s="66" t="s">
        <v>40</v>
      </c>
      <c r="B2613" s="66">
        <v>3745533.0</v>
      </c>
      <c r="C2613" s="66" t="s">
        <v>10146</v>
      </c>
      <c r="D2613" s="66" t="s">
        <v>112</v>
      </c>
      <c r="E2613" s="66" t="s">
        <v>10147</v>
      </c>
      <c r="F2613" s="66" t="s">
        <v>10148</v>
      </c>
      <c r="G2613" s="66">
        <v>216.0</v>
      </c>
      <c r="H2613" s="66">
        <v>2.0180717E7</v>
      </c>
      <c r="I2613" s="66">
        <v>0.0</v>
      </c>
      <c r="J2613" s="66">
        <v>6.0</v>
      </c>
      <c r="K2613" s="67"/>
      <c r="L2613" s="67"/>
      <c r="M2613" s="68" t="s">
        <v>10149</v>
      </c>
      <c r="N2613" s="66">
        <v>235959.0</v>
      </c>
      <c r="O2613" s="66">
        <v>2.0180717E7</v>
      </c>
      <c r="P2613" s="66" t="s">
        <v>292</v>
      </c>
      <c r="Q2613" s="66">
        <v>14.0</v>
      </c>
      <c r="R2613" s="66">
        <v>2.0180717E7</v>
      </c>
      <c r="S2613" s="70">
        <v>1.0</v>
      </c>
      <c r="T2613" s="70">
        <v>0.0</v>
      </c>
      <c r="U2613" s="71" t="s">
        <v>2608</v>
      </c>
      <c r="V2613" s="71" t="s">
        <v>2609</v>
      </c>
      <c r="W2613" s="71" t="s">
        <v>49</v>
      </c>
      <c r="X2613" s="72"/>
      <c r="Y2613" s="65" t="s">
        <v>12</v>
      </c>
    </row>
    <row r="2614">
      <c r="A2614" s="68" t="s">
        <v>59</v>
      </c>
      <c r="B2614" s="66">
        <v>1.53105285E8</v>
      </c>
      <c r="C2614" s="66" t="s">
        <v>10150</v>
      </c>
      <c r="D2614" s="66" t="s">
        <v>629</v>
      </c>
      <c r="E2614" s="66" t="s">
        <v>10151</v>
      </c>
      <c r="F2614" s="66" t="s">
        <v>9182</v>
      </c>
      <c r="G2614" s="66">
        <v>145.0</v>
      </c>
      <c r="H2614" s="66">
        <v>2.0150515E7</v>
      </c>
      <c r="I2614" s="66">
        <v>0.0</v>
      </c>
      <c r="J2614" s="66">
        <v>1.0</v>
      </c>
      <c r="K2614" s="67"/>
      <c r="L2614" s="67"/>
      <c r="M2614" s="68" t="s">
        <v>9183</v>
      </c>
      <c r="N2614" s="66">
        <v>235959.0</v>
      </c>
      <c r="O2614" s="66">
        <v>2.0150515E7</v>
      </c>
      <c r="P2614" s="66"/>
      <c r="Q2614" s="66">
        <v>7.0</v>
      </c>
      <c r="R2614" s="66">
        <v>2.0150515E7</v>
      </c>
      <c r="S2614" s="70">
        <v>1.0</v>
      </c>
      <c r="T2614" s="70">
        <v>0.0</v>
      </c>
      <c r="U2614" s="71" t="s">
        <v>2608</v>
      </c>
      <c r="V2614" s="71" t="s">
        <v>2609</v>
      </c>
      <c r="W2614" s="71" t="s">
        <v>51</v>
      </c>
      <c r="X2614" s="72"/>
      <c r="Y2614" s="66" t="s">
        <v>16</v>
      </c>
    </row>
    <row r="2615">
      <c r="A2615" s="66" t="s">
        <v>79</v>
      </c>
      <c r="B2615" s="66">
        <v>1.50918813E8</v>
      </c>
      <c r="C2615" s="66" t="s">
        <v>10152</v>
      </c>
      <c r="D2615" s="66" t="s">
        <v>106</v>
      </c>
      <c r="E2615" s="66" t="s">
        <v>10153</v>
      </c>
      <c r="F2615" s="66" t="s">
        <v>10154</v>
      </c>
      <c r="G2615" s="66">
        <v>431.0</v>
      </c>
      <c r="H2615" s="66">
        <v>2.0191203E7</v>
      </c>
      <c r="I2615" s="66">
        <v>0.0</v>
      </c>
      <c r="J2615" s="66">
        <v>13.0</v>
      </c>
      <c r="K2615" s="67"/>
      <c r="L2615" s="67"/>
      <c r="M2615" s="68" t="s">
        <v>10155</v>
      </c>
      <c r="N2615" s="66">
        <v>235959.0</v>
      </c>
      <c r="O2615" s="66">
        <v>2.0191203E7</v>
      </c>
      <c r="P2615" s="66" t="s">
        <v>633</v>
      </c>
      <c r="Q2615" s="66">
        <v>23.0</v>
      </c>
      <c r="R2615" s="66">
        <v>2.0191203E7</v>
      </c>
      <c r="S2615" s="70">
        <v>1.0</v>
      </c>
      <c r="T2615" s="70">
        <v>0.0</v>
      </c>
      <c r="U2615" s="71" t="s">
        <v>2608</v>
      </c>
      <c r="V2615" s="71" t="s">
        <v>2609</v>
      </c>
      <c r="W2615" s="71" t="s">
        <v>49</v>
      </c>
      <c r="X2615" s="72"/>
      <c r="Y2615" s="65" t="s">
        <v>12</v>
      </c>
    </row>
    <row r="2616">
      <c r="A2616" s="66" t="s">
        <v>60</v>
      </c>
      <c r="B2616" s="66">
        <v>1.10534242E8</v>
      </c>
      <c r="C2616" s="66" t="s">
        <v>10156</v>
      </c>
      <c r="D2616" s="66" t="s">
        <v>112</v>
      </c>
      <c r="E2616" s="66" t="s">
        <v>10157</v>
      </c>
      <c r="F2616" s="66" t="s">
        <v>10158</v>
      </c>
      <c r="G2616" s="66">
        <v>1571.0</v>
      </c>
      <c r="H2616" s="66">
        <v>2.0030722E7</v>
      </c>
      <c r="I2616" s="66">
        <v>0.0</v>
      </c>
      <c r="J2616" s="66">
        <v>1.0</v>
      </c>
      <c r="K2616" s="67"/>
      <c r="L2616" s="67"/>
      <c r="M2616" s="68" t="s">
        <v>10159</v>
      </c>
      <c r="N2616" s="66">
        <v>235959.0</v>
      </c>
      <c r="O2616" s="66">
        <v>2.0030722E7</v>
      </c>
      <c r="P2616" s="66"/>
      <c r="Q2616" s="66">
        <v>87.0</v>
      </c>
      <c r="R2616" s="66">
        <v>2.0030722E7</v>
      </c>
      <c r="S2616" s="70">
        <v>1.0</v>
      </c>
      <c r="T2616" s="70">
        <v>0.0</v>
      </c>
      <c r="U2616" s="71" t="s">
        <v>2608</v>
      </c>
      <c r="V2616" s="71" t="s">
        <v>2609</v>
      </c>
      <c r="W2616" s="71" t="s">
        <v>49</v>
      </c>
      <c r="X2616" s="72"/>
      <c r="Y2616" s="65" t="s">
        <v>12</v>
      </c>
    </row>
    <row r="2617">
      <c r="A2617" s="66" t="s">
        <v>60</v>
      </c>
      <c r="B2617" s="66">
        <v>8.3757253E7</v>
      </c>
      <c r="C2617" s="66" t="s">
        <v>10160</v>
      </c>
      <c r="D2617" s="66" t="s">
        <v>112</v>
      </c>
      <c r="E2617" s="66" t="s">
        <v>10161</v>
      </c>
      <c r="F2617" s="66" t="s">
        <v>10162</v>
      </c>
      <c r="G2617" s="66">
        <v>191.0</v>
      </c>
      <c r="H2617" s="66">
        <v>2.0020816E7</v>
      </c>
      <c r="I2617" s="66">
        <v>0.0</v>
      </c>
      <c r="J2617" s="66">
        <v>1.0</v>
      </c>
      <c r="K2617" s="67"/>
      <c r="L2617" s="67"/>
      <c r="M2617" s="68" t="s">
        <v>10163</v>
      </c>
      <c r="N2617" s="66">
        <v>235959.0</v>
      </c>
      <c r="O2617" s="66">
        <v>2.0020816E7</v>
      </c>
      <c r="P2617" s="66"/>
      <c r="Q2617" s="66">
        <v>9.0</v>
      </c>
      <c r="R2617" s="66">
        <v>2.0020816E7</v>
      </c>
      <c r="S2617" s="70">
        <v>1.0</v>
      </c>
      <c r="T2617" s="70">
        <v>0.0</v>
      </c>
      <c r="U2617" s="71" t="s">
        <v>2608</v>
      </c>
      <c r="V2617" s="71" t="s">
        <v>2609</v>
      </c>
      <c r="W2617" s="71" t="s">
        <v>49</v>
      </c>
      <c r="X2617" s="72"/>
      <c r="Y2617" s="65" t="s">
        <v>12</v>
      </c>
    </row>
    <row r="2618">
      <c r="A2618" s="66" t="s">
        <v>60</v>
      </c>
      <c r="B2618" s="66">
        <v>2.75102497E8</v>
      </c>
      <c r="C2618" s="66" t="s">
        <v>10164</v>
      </c>
      <c r="D2618" s="66" t="s">
        <v>639</v>
      </c>
      <c r="E2618" s="66" t="s">
        <v>10165</v>
      </c>
      <c r="F2618" s="66" t="s">
        <v>10166</v>
      </c>
      <c r="G2618" s="66">
        <v>854.0</v>
      </c>
      <c r="H2618" s="66">
        <v>2.0091022E7</v>
      </c>
      <c r="I2618" s="66">
        <v>0.0</v>
      </c>
      <c r="J2618" s="66">
        <v>1.0</v>
      </c>
      <c r="K2618" s="67"/>
      <c r="L2618" s="67"/>
      <c r="M2618" s="68" t="s">
        <v>10167</v>
      </c>
      <c r="N2618" s="66">
        <v>235959.0</v>
      </c>
      <c r="O2618" s="66">
        <v>2.0091022E7</v>
      </c>
      <c r="P2618" s="66"/>
      <c r="Q2618" s="66">
        <v>39.0</v>
      </c>
      <c r="R2618" s="66">
        <v>2.0091022E7</v>
      </c>
      <c r="S2618" s="70">
        <v>1.0</v>
      </c>
      <c r="T2618" s="70">
        <v>0.0</v>
      </c>
      <c r="U2618" s="71" t="s">
        <v>2608</v>
      </c>
      <c r="V2618" s="71" t="s">
        <v>2609</v>
      </c>
      <c r="W2618" s="71" t="s">
        <v>51</v>
      </c>
      <c r="X2618" s="72"/>
      <c r="Y2618" s="66" t="s">
        <v>16</v>
      </c>
    </row>
    <row r="2619">
      <c r="A2619" s="66" t="s">
        <v>60</v>
      </c>
      <c r="B2619" s="66">
        <v>2.26245074E8</v>
      </c>
      <c r="C2619" s="66" t="s">
        <v>10168</v>
      </c>
      <c r="D2619" s="66" t="s">
        <v>123</v>
      </c>
      <c r="E2619" s="66" t="s">
        <v>10169</v>
      </c>
      <c r="F2619" s="66" t="s">
        <v>10170</v>
      </c>
      <c r="G2619" s="66">
        <v>469.0</v>
      </c>
      <c r="H2619" s="66">
        <v>2.0071021E7</v>
      </c>
      <c r="I2619" s="66">
        <v>0.0</v>
      </c>
      <c r="J2619" s="66">
        <v>2.0</v>
      </c>
      <c r="K2619" s="67"/>
      <c r="L2619" s="67"/>
      <c r="M2619" s="68" t="s">
        <v>10171</v>
      </c>
      <c r="N2619" s="66">
        <v>235959.0</v>
      </c>
      <c r="O2619" s="66">
        <v>2.0071021E7</v>
      </c>
      <c r="P2619" s="67"/>
      <c r="Q2619" s="66">
        <v>21.0</v>
      </c>
      <c r="R2619" s="66">
        <v>2.0071021E7</v>
      </c>
      <c r="S2619" s="70">
        <v>1.0</v>
      </c>
      <c r="T2619" s="70">
        <v>0.0</v>
      </c>
      <c r="U2619" s="71" t="s">
        <v>2608</v>
      </c>
      <c r="V2619" s="71" t="s">
        <v>2609</v>
      </c>
      <c r="W2619" s="71" t="s">
        <v>49</v>
      </c>
      <c r="X2619" s="72"/>
      <c r="Y2619" s="65" t="s">
        <v>12</v>
      </c>
    </row>
    <row r="2620">
      <c r="A2620" s="66" t="s">
        <v>60</v>
      </c>
      <c r="B2620" s="66">
        <v>3.07753042E8</v>
      </c>
      <c r="C2620" s="66" t="s">
        <v>10172</v>
      </c>
      <c r="D2620" s="66" t="s">
        <v>123</v>
      </c>
      <c r="E2620" s="66" t="s">
        <v>10173</v>
      </c>
      <c r="F2620" s="66" t="s">
        <v>10174</v>
      </c>
      <c r="G2620" s="66">
        <v>5011.0</v>
      </c>
      <c r="H2620" s="66">
        <v>2.0110724E7</v>
      </c>
      <c r="I2620" s="66">
        <v>0.0</v>
      </c>
      <c r="J2620" s="66">
        <v>1.0</v>
      </c>
      <c r="K2620" s="67"/>
      <c r="L2620" s="67"/>
      <c r="M2620" s="68" t="s">
        <v>10175</v>
      </c>
      <c r="N2620" s="66">
        <v>235959.0</v>
      </c>
      <c r="O2620" s="66">
        <v>2.0110724E7</v>
      </c>
      <c r="P2620" s="66"/>
      <c r="Q2620" s="66">
        <v>273.0</v>
      </c>
      <c r="R2620" s="66">
        <v>2.0110724E7</v>
      </c>
      <c r="S2620" s="70">
        <v>1.0</v>
      </c>
      <c r="T2620" s="70">
        <v>0.0</v>
      </c>
      <c r="U2620" s="71" t="s">
        <v>2608</v>
      </c>
      <c r="V2620" s="71" t="s">
        <v>2609</v>
      </c>
      <c r="W2620" s="71" t="s">
        <v>49</v>
      </c>
      <c r="X2620" s="72"/>
      <c r="Y2620" s="65" t="s">
        <v>12</v>
      </c>
    </row>
    <row r="2621">
      <c r="A2621" s="73" t="s">
        <v>60</v>
      </c>
      <c r="B2621" s="66">
        <v>1.20231486E8</v>
      </c>
      <c r="C2621" s="65" t="s">
        <v>10176</v>
      </c>
      <c r="D2621" s="65" t="s">
        <v>827</v>
      </c>
      <c r="E2621" s="65" t="s">
        <v>10177</v>
      </c>
      <c r="F2621" s="66" t="s">
        <v>10178</v>
      </c>
      <c r="G2621" s="66">
        <v>298.0</v>
      </c>
      <c r="H2621" s="66">
        <v>2.0031108E7</v>
      </c>
      <c r="I2621" s="66">
        <v>0.0</v>
      </c>
      <c r="J2621" s="66">
        <v>1.0</v>
      </c>
      <c r="K2621" s="67"/>
      <c r="L2621" s="67"/>
      <c r="M2621" s="68" t="s">
        <v>10179</v>
      </c>
      <c r="N2621" s="66">
        <v>235959.0</v>
      </c>
      <c r="O2621" s="66">
        <v>2.0031108E7</v>
      </c>
      <c r="P2621" s="66"/>
      <c r="Q2621" s="66">
        <v>14.0</v>
      </c>
      <c r="R2621" s="66">
        <v>2.0031108E7</v>
      </c>
      <c r="S2621" s="70">
        <v>1.0</v>
      </c>
      <c r="T2621" s="70">
        <v>0.0</v>
      </c>
      <c r="U2621" s="71" t="s">
        <v>2608</v>
      </c>
      <c r="V2621" s="71" t="s">
        <v>2609</v>
      </c>
      <c r="W2621" s="71" t="s">
        <v>49</v>
      </c>
      <c r="X2621" s="65"/>
      <c r="Y2621" s="65" t="s">
        <v>12</v>
      </c>
    </row>
    <row r="2622">
      <c r="A2622" s="66" t="s">
        <v>60</v>
      </c>
      <c r="B2622" s="66">
        <v>4.37081915E8</v>
      </c>
      <c r="C2622" s="66" t="s">
        <v>10180</v>
      </c>
      <c r="D2622" s="66" t="s">
        <v>106</v>
      </c>
      <c r="E2622" s="66" t="s">
        <v>10181</v>
      </c>
      <c r="F2622" s="66" t="s">
        <v>10182</v>
      </c>
      <c r="G2622" s="66">
        <v>807.0</v>
      </c>
      <c r="H2622" s="66">
        <v>2.0181006E7</v>
      </c>
      <c r="I2622" s="66">
        <v>0.0</v>
      </c>
      <c r="J2622" s="66">
        <v>1.0</v>
      </c>
      <c r="K2622" s="67"/>
      <c r="L2622" s="67"/>
      <c r="M2622" s="68" t="s">
        <v>10183</v>
      </c>
      <c r="N2622" s="66">
        <v>235959.0</v>
      </c>
      <c r="O2622" s="66">
        <v>2.0181006E7</v>
      </c>
      <c r="P2622" s="67"/>
      <c r="Q2622" s="66">
        <v>40.0</v>
      </c>
      <c r="R2622" s="66">
        <v>2.0181006E7</v>
      </c>
      <c r="S2622" s="70">
        <v>1.0</v>
      </c>
      <c r="T2622" s="70">
        <v>0.0</v>
      </c>
      <c r="U2622" s="71" t="s">
        <v>2608</v>
      </c>
      <c r="V2622" s="71" t="s">
        <v>2609</v>
      </c>
      <c r="W2622" s="71" t="s">
        <v>49</v>
      </c>
      <c r="X2622" s="72"/>
      <c r="Y2622" s="65" t="s">
        <v>12</v>
      </c>
    </row>
    <row r="2623">
      <c r="A2623" s="66" t="s">
        <v>60</v>
      </c>
      <c r="B2623" s="66">
        <v>2.2462487E8</v>
      </c>
      <c r="C2623" s="66" t="s">
        <v>10184</v>
      </c>
      <c r="D2623" s="66" t="s">
        <v>312</v>
      </c>
      <c r="E2623" s="66" t="s">
        <v>10185</v>
      </c>
      <c r="F2623" s="66" t="s">
        <v>10186</v>
      </c>
      <c r="G2623" s="66">
        <v>877.0</v>
      </c>
      <c r="H2623" s="66">
        <v>2.0070928E7</v>
      </c>
      <c r="I2623" s="66">
        <v>0.0</v>
      </c>
      <c r="J2623" s="66">
        <v>1.0</v>
      </c>
      <c r="K2623" s="67"/>
      <c r="L2623" s="67"/>
      <c r="M2623" s="68" t="s">
        <v>10187</v>
      </c>
      <c r="N2623" s="66">
        <v>235959.0</v>
      </c>
      <c r="O2623" s="66">
        <v>2.0070928E7</v>
      </c>
      <c r="P2623" s="66"/>
      <c r="Q2623" s="66">
        <v>58.0</v>
      </c>
      <c r="R2623" s="66">
        <v>2.0070928E7</v>
      </c>
      <c r="S2623" s="70">
        <v>1.0</v>
      </c>
      <c r="T2623" s="70">
        <v>0.0</v>
      </c>
      <c r="U2623" s="71" t="s">
        <v>2608</v>
      </c>
      <c r="V2623" s="71" t="s">
        <v>2609</v>
      </c>
      <c r="W2623" s="71" t="s">
        <v>51</v>
      </c>
      <c r="X2623" s="67"/>
      <c r="Y2623" s="66" t="s">
        <v>16</v>
      </c>
    </row>
    <row r="2624">
      <c r="A2624" s="66" t="s">
        <v>45</v>
      </c>
      <c r="B2624" s="66">
        <v>859818.0</v>
      </c>
      <c r="C2624" s="66" t="s">
        <v>10188</v>
      </c>
      <c r="D2624" s="66" t="s">
        <v>220</v>
      </c>
      <c r="E2624" s="66" t="s">
        <v>10189</v>
      </c>
      <c r="F2624" s="66" t="s">
        <v>10190</v>
      </c>
      <c r="G2624" s="66">
        <v>243.0</v>
      </c>
      <c r="H2624" s="66">
        <v>2.019043E7</v>
      </c>
      <c r="I2624" s="66">
        <v>0.0</v>
      </c>
      <c r="J2624" s="66">
        <v>4.0</v>
      </c>
      <c r="K2624" s="67"/>
      <c r="L2624" s="67"/>
      <c r="M2624" s="68" t="s">
        <v>10191</v>
      </c>
      <c r="N2624" s="66">
        <v>235959.0</v>
      </c>
      <c r="O2624" s="66">
        <v>2.019043E7</v>
      </c>
      <c r="P2624" s="66"/>
      <c r="Q2624" s="66">
        <v>11.0</v>
      </c>
      <c r="R2624" s="66">
        <v>2.019043E7</v>
      </c>
      <c r="S2624" s="70">
        <v>1.0</v>
      </c>
      <c r="T2624" s="70">
        <v>0.0</v>
      </c>
      <c r="U2624" s="71" t="s">
        <v>2608</v>
      </c>
      <c r="V2624" s="71" t="s">
        <v>2609</v>
      </c>
      <c r="W2624" s="71" t="s">
        <v>49</v>
      </c>
      <c r="X2624" s="67"/>
      <c r="Y2624" s="65" t="s">
        <v>12</v>
      </c>
    </row>
    <row r="2625">
      <c r="A2625" s="65" t="s">
        <v>79</v>
      </c>
      <c r="B2625" s="66">
        <v>4.9776427E7</v>
      </c>
      <c r="C2625" s="65" t="s">
        <v>10192</v>
      </c>
      <c r="D2625" s="65" t="s">
        <v>118</v>
      </c>
      <c r="E2625" s="65" t="s">
        <v>10193</v>
      </c>
      <c r="F2625" s="66" t="s">
        <v>10194</v>
      </c>
      <c r="G2625" s="66">
        <v>1336.0</v>
      </c>
      <c r="H2625" s="66">
        <v>2.0110722E7</v>
      </c>
      <c r="I2625" s="66">
        <v>0.0</v>
      </c>
      <c r="J2625" s="66">
        <v>24.0</v>
      </c>
      <c r="K2625" s="67"/>
      <c r="L2625" s="67"/>
      <c r="M2625" s="68" t="s">
        <v>10195</v>
      </c>
      <c r="N2625" s="66">
        <v>235959.0</v>
      </c>
      <c r="O2625" s="66">
        <v>2.0110722E7</v>
      </c>
      <c r="P2625" s="66"/>
      <c r="Q2625" s="66">
        <v>75.0</v>
      </c>
      <c r="R2625" s="66">
        <v>2.0110722E7</v>
      </c>
      <c r="S2625" s="69">
        <v>1.0</v>
      </c>
      <c r="T2625" s="69">
        <v>1.0</v>
      </c>
      <c r="U2625" s="71" t="s">
        <v>2608</v>
      </c>
      <c r="V2625" s="71" t="s">
        <v>2609</v>
      </c>
      <c r="W2625" s="71" t="s">
        <v>49</v>
      </c>
      <c r="X2625" s="72"/>
      <c r="Y2625" s="66" t="s">
        <v>18</v>
      </c>
    </row>
    <row r="2626">
      <c r="A2626" s="68" t="s">
        <v>59</v>
      </c>
      <c r="B2626" s="66">
        <v>1.60750204E8</v>
      </c>
      <c r="C2626" s="66" t="s">
        <v>1024</v>
      </c>
      <c r="D2626" s="66" t="s">
        <v>123</v>
      </c>
      <c r="E2626" s="66" t="s">
        <v>1025</v>
      </c>
      <c r="F2626" s="66" t="s">
        <v>1026</v>
      </c>
      <c r="G2626" s="66">
        <v>5280.0</v>
      </c>
      <c r="H2626" s="66">
        <v>2.0151114E7</v>
      </c>
      <c r="I2626" s="66">
        <v>0.0</v>
      </c>
      <c r="J2626" s="66">
        <v>63.0</v>
      </c>
      <c r="K2626" s="67"/>
      <c r="L2626" s="67"/>
      <c r="M2626" s="68" t="s">
        <v>1027</v>
      </c>
      <c r="N2626" s="66">
        <v>235959.0</v>
      </c>
      <c r="O2626" s="66">
        <v>2.0151114E7</v>
      </c>
      <c r="P2626" s="66"/>
      <c r="Q2626" s="66">
        <v>433.0</v>
      </c>
      <c r="R2626" s="66">
        <v>2.0151114E7</v>
      </c>
      <c r="S2626" s="70">
        <v>1.0</v>
      </c>
      <c r="T2626" s="70">
        <v>0.0</v>
      </c>
      <c r="U2626" s="71" t="s">
        <v>2608</v>
      </c>
      <c r="V2626" s="71" t="s">
        <v>2609</v>
      </c>
      <c r="W2626" s="71" t="s">
        <v>49</v>
      </c>
      <c r="X2626" s="72"/>
      <c r="Y2626" s="65" t="s">
        <v>12</v>
      </c>
    </row>
    <row r="2627">
      <c r="A2627" s="77" t="s">
        <v>79</v>
      </c>
      <c r="B2627" s="77">
        <v>2371876.0</v>
      </c>
      <c r="C2627" s="77" t="s">
        <v>10196</v>
      </c>
      <c r="D2627" s="77" t="s">
        <v>106</v>
      </c>
      <c r="E2627" s="77" t="s">
        <v>10197</v>
      </c>
      <c r="F2627" s="77" t="s">
        <v>10198</v>
      </c>
      <c r="G2627" s="77">
        <v>2748.0</v>
      </c>
      <c r="H2627" s="77">
        <v>2.0041016E7</v>
      </c>
      <c r="I2627" s="77">
        <v>0.0</v>
      </c>
      <c r="J2627" s="77">
        <v>48.0</v>
      </c>
      <c r="K2627" s="78"/>
      <c r="L2627" s="78"/>
      <c r="M2627" s="79" t="s">
        <v>10199</v>
      </c>
      <c r="N2627" s="77">
        <v>235959.0</v>
      </c>
      <c r="O2627" s="77">
        <v>2.0041016E7</v>
      </c>
      <c r="P2627" s="78"/>
      <c r="Q2627" s="77">
        <v>187.0</v>
      </c>
      <c r="R2627" s="77">
        <v>2.0041016E7</v>
      </c>
      <c r="S2627" s="70">
        <v>1.0</v>
      </c>
      <c r="T2627" s="70">
        <v>0.0</v>
      </c>
      <c r="U2627" s="71" t="s">
        <v>2608</v>
      </c>
      <c r="V2627" s="71" t="s">
        <v>2609</v>
      </c>
      <c r="W2627" s="71" t="s">
        <v>49</v>
      </c>
      <c r="X2627" s="72"/>
      <c r="Y2627" s="65" t="s">
        <v>12</v>
      </c>
      <c r="Z2627" s="80"/>
      <c r="AA2627" s="80"/>
    </row>
    <row r="2628">
      <c r="A2628" s="66" t="s">
        <v>60</v>
      </c>
      <c r="B2628" s="66">
        <v>4.19761834E8</v>
      </c>
      <c r="C2628" s="66" t="s">
        <v>10200</v>
      </c>
      <c r="D2628" s="66" t="s">
        <v>112</v>
      </c>
      <c r="E2628" s="66" t="s">
        <v>10201</v>
      </c>
      <c r="F2628" s="66" t="s">
        <v>10202</v>
      </c>
      <c r="G2628" s="66">
        <v>679.0</v>
      </c>
      <c r="H2628" s="66">
        <v>2.0171005E7</v>
      </c>
      <c r="I2628" s="66">
        <v>0.0</v>
      </c>
      <c r="J2628" s="66">
        <v>1.0</v>
      </c>
      <c r="K2628" s="67"/>
      <c r="L2628" s="67"/>
      <c r="M2628" s="68" t="s">
        <v>10203</v>
      </c>
      <c r="N2628" s="66">
        <v>235959.0</v>
      </c>
      <c r="O2628" s="66">
        <v>2.0171005E7</v>
      </c>
      <c r="P2628" s="66"/>
      <c r="Q2628" s="66">
        <v>44.0</v>
      </c>
      <c r="R2628" s="66">
        <v>2.0171005E7</v>
      </c>
      <c r="S2628" s="76">
        <v>1.0</v>
      </c>
      <c r="T2628" s="76">
        <v>0.0</v>
      </c>
      <c r="U2628" s="71" t="s">
        <v>2608</v>
      </c>
      <c r="V2628" s="71" t="s">
        <v>2609</v>
      </c>
      <c r="W2628" s="71" t="s">
        <v>50</v>
      </c>
      <c r="X2628" s="67"/>
      <c r="Y2628" s="65" t="s">
        <v>14</v>
      </c>
    </row>
    <row r="2629">
      <c r="A2629" s="65" t="s">
        <v>60</v>
      </c>
      <c r="B2629" s="66">
        <v>1.6350034E7</v>
      </c>
      <c r="C2629" s="65" t="s">
        <v>10204</v>
      </c>
      <c r="D2629" s="65" t="s">
        <v>106</v>
      </c>
      <c r="E2629" s="65" t="s">
        <v>10205</v>
      </c>
      <c r="F2629" s="66" t="s">
        <v>10206</v>
      </c>
      <c r="G2629" s="66">
        <v>681.0</v>
      </c>
      <c r="H2629" s="66">
        <v>2.0000507E7</v>
      </c>
      <c r="I2629" s="66">
        <v>0.0</v>
      </c>
      <c r="J2629" s="66">
        <v>1.0</v>
      </c>
      <c r="K2629" s="67"/>
      <c r="L2629" s="67"/>
      <c r="M2629" s="68" t="s">
        <v>10207</v>
      </c>
      <c r="N2629" s="66">
        <v>235959.0</v>
      </c>
      <c r="O2629" s="66">
        <v>2.0000507E7</v>
      </c>
      <c r="P2629" s="67"/>
      <c r="Q2629" s="66">
        <v>42.0</v>
      </c>
      <c r="R2629" s="66">
        <v>2.0000507E7</v>
      </c>
      <c r="S2629" s="70">
        <v>1.0</v>
      </c>
      <c r="T2629" s="70">
        <v>0.0</v>
      </c>
      <c r="U2629" s="71" t="s">
        <v>2608</v>
      </c>
      <c r="V2629" s="71" t="s">
        <v>2609</v>
      </c>
      <c r="W2629" s="71" t="s">
        <v>50</v>
      </c>
      <c r="X2629" s="72"/>
      <c r="Y2629" s="65" t="s">
        <v>14</v>
      </c>
    </row>
    <row r="2630">
      <c r="A2630" s="66" t="s">
        <v>40</v>
      </c>
      <c r="B2630" s="66">
        <v>7397505.0</v>
      </c>
      <c r="C2630" s="66" t="s">
        <v>10208</v>
      </c>
      <c r="D2630" s="66" t="s">
        <v>215</v>
      </c>
      <c r="E2630" s="66" t="s">
        <v>10209</v>
      </c>
      <c r="F2630" s="66" t="s">
        <v>10210</v>
      </c>
      <c r="G2630" s="66">
        <v>3632.0</v>
      </c>
      <c r="H2630" s="66">
        <v>2.0190113E7</v>
      </c>
      <c r="I2630" s="66">
        <v>0.0</v>
      </c>
      <c r="J2630" s="66">
        <v>84.0</v>
      </c>
      <c r="K2630" s="67"/>
      <c r="L2630" s="67"/>
      <c r="M2630" s="68" t="s">
        <v>10211</v>
      </c>
      <c r="N2630" s="66">
        <v>235959.0</v>
      </c>
      <c r="O2630" s="66">
        <v>2.0190113E7</v>
      </c>
      <c r="P2630" s="66" t="s">
        <v>4425</v>
      </c>
      <c r="Q2630" s="66">
        <v>201.0</v>
      </c>
      <c r="R2630" s="66">
        <v>2.0190113E7</v>
      </c>
      <c r="S2630" s="70">
        <v>1.0</v>
      </c>
      <c r="T2630" s="70">
        <v>0.0</v>
      </c>
      <c r="U2630" s="71" t="s">
        <v>2608</v>
      </c>
      <c r="V2630" s="71" t="s">
        <v>2609</v>
      </c>
      <c r="W2630" s="71" t="s">
        <v>50</v>
      </c>
      <c r="X2630" s="72"/>
      <c r="Y2630" s="65" t="s">
        <v>14</v>
      </c>
    </row>
    <row r="2631">
      <c r="A2631" s="65" t="s">
        <v>34</v>
      </c>
      <c r="B2631" s="66">
        <v>81894.0</v>
      </c>
      <c r="C2631" s="65" t="s">
        <v>10212</v>
      </c>
      <c r="D2631" s="65" t="s">
        <v>106</v>
      </c>
      <c r="E2631" s="65" t="s">
        <v>10213</v>
      </c>
      <c r="F2631" s="66" t="s">
        <v>10214</v>
      </c>
      <c r="G2631" s="66">
        <v>583.0</v>
      </c>
      <c r="H2631" s="66">
        <v>2.0170201E7</v>
      </c>
      <c r="I2631" s="66">
        <v>0.0</v>
      </c>
      <c r="J2631" s="66">
        <v>18.0</v>
      </c>
      <c r="K2631" s="67"/>
      <c r="L2631" s="67"/>
      <c r="M2631" s="68" t="s">
        <v>10215</v>
      </c>
      <c r="N2631" s="66">
        <v>235959.0</v>
      </c>
      <c r="O2631" s="66">
        <v>2.0170201E7</v>
      </c>
      <c r="P2631" s="66" t="s">
        <v>4559</v>
      </c>
      <c r="Q2631" s="66">
        <v>32.0</v>
      </c>
      <c r="R2631" s="66">
        <v>2.0170201E7</v>
      </c>
      <c r="S2631" s="69">
        <v>1.0</v>
      </c>
      <c r="T2631" s="69">
        <v>0.0</v>
      </c>
      <c r="U2631" s="71" t="s">
        <v>2608</v>
      </c>
      <c r="V2631" s="71" t="s">
        <v>2609</v>
      </c>
      <c r="W2631" s="71" t="s">
        <v>49</v>
      </c>
      <c r="X2631" s="72"/>
      <c r="Y2631" s="65" t="s">
        <v>12</v>
      </c>
    </row>
    <row r="2632">
      <c r="A2632" s="68" t="s">
        <v>24</v>
      </c>
      <c r="B2632" s="66">
        <v>4.0625535E7</v>
      </c>
      <c r="C2632" s="66" t="s">
        <v>10216</v>
      </c>
      <c r="D2632" s="66" t="s">
        <v>118</v>
      </c>
      <c r="E2632" s="66" t="s">
        <v>10217</v>
      </c>
      <c r="F2632" s="66" t="s">
        <v>10218</v>
      </c>
      <c r="G2632" s="66">
        <v>541.0</v>
      </c>
      <c r="H2632" s="66">
        <v>2.0150714E7</v>
      </c>
      <c r="I2632" s="66">
        <v>0.0</v>
      </c>
      <c r="J2632" s="66">
        <v>2.0</v>
      </c>
      <c r="K2632" s="67"/>
      <c r="L2632" s="67"/>
      <c r="M2632" s="66" t="s">
        <v>121</v>
      </c>
      <c r="N2632" s="66">
        <v>235959.0</v>
      </c>
      <c r="O2632" s="66">
        <v>2.0150714E7</v>
      </c>
      <c r="P2632" s="66"/>
      <c r="Q2632" s="66">
        <v>28.0</v>
      </c>
      <c r="R2632" s="66">
        <v>2.0150714E7</v>
      </c>
      <c r="S2632" s="69">
        <v>1.0</v>
      </c>
      <c r="T2632" s="69">
        <v>1.0</v>
      </c>
      <c r="U2632" s="71" t="s">
        <v>2608</v>
      </c>
      <c r="V2632" s="71" t="s">
        <v>2609</v>
      </c>
      <c r="W2632" s="71" t="s">
        <v>49</v>
      </c>
      <c r="X2632" s="72"/>
      <c r="Y2632" s="66" t="s">
        <v>18</v>
      </c>
    </row>
    <row r="2633">
      <c r="A2633" s="66" t="s">
        <v>60</v>
      </c>
      <c r="B2633" s="66">
        <v>3.46009376E8</v>
      </c>
      <c r="C2633" s="66" t="s">
        <v>10219</v>
      </c>
      <c r="D2633" s="66" t="s">
        <v>112</v>
      </c>
      <c r="E2633" s="66" t="s">
        <v>10220</v>
      </c>
      <c r="F2633" s="66" t="s">
        <v>10221</v>
      </c>
      <c r="G2633" s="66">
        <v>772.0</v>
      </c>
      <c r="H2633" s="66">
        <v>2.0130916E7</v>
      </c>
      <c r="I2633" s="66">
        <v>0.0</v>
      </c>
      <c r="J2633" s="66">
        <v>1.0</v>
      </c>
      <c r="K2633" s="67"/>
      <c r="L2633" s="67"/>
      <c r="M2633" s="68" t="s">
        <v>10222</v>
      </c>
      <c r="N2633" s="66">
        <v>235959.0</v>
      </c>
      <c r="O2633" s="66">
        <v>2.0130916E7</v>
      </c>
      <c r="P2633" s="66"/>
      <c r="Q2633" s="66">
        <v>36.0</v>
      </c>
      <c r="R2633" s="66">
        <v>2.0130916E7</v>
      </c>
      <c r="S2633" s="69">
        <v>1.0</v>
      </c>
      <c r="T2633" s="69">
        <v>0.0</v>
      </c>
      <c r="U2633" s="71" t="s">
        <v>2608</v>
      </c>
      <c r="V2633" s="71" t="s">
        <v>2609</v>
      </c>
      <c r="W2633" s="71" t="s">
        <v>50</v>
      </c>
      <c r="X2633" s="67"/>
      <c r="Y2633" s="65" t="s">
        <v>14</v>
      </c>
    </row>
    <row r="2634">
      <c r="A2634" s="74" t="s">
        <v>24</v>
      </c>
      <c r="B2634" s="66">
        <v>1194645.0</v>
      </c>
      <c r="C2634" s="65" t="s">
        <v>10223</v>
      </c>
      <c r="D2634" s="65" t="s">
        <v>215</v>
      </c>
      <c r="E2634" s="65" t="s">
        <v>10224</v>
      </c>
      <c r="F2634" s="66" t="s">
        <v>10225</v>
      </c>
      <c r="G2634" s="66">
        <v>119.0</v>
      </c>
      <c r="H2634" s="66">
        <v>2.0080115E7</v>
      </c>
      <c r="I2634" s="66">
        <v>0.0</v>
      </c>
      <c r="J2634" s="66">
        <v>2.0</v>
      </c>
      <c r="K2634" s="67"/>
      <c r="L2634" s="67"/>
      <c r="M2634" s="68" t="s">
        <v>10226</v>
      </c>
      <c r="N2634" s="66">
        <v>235959.0</v>
      </c>
      <c r="O2634" s="66">
        <v>2.0080115E7</v>
      </c>
      <c r="P2634" s="66" t="s">
        <v>3121</v>
      </c>
      <c r="Q2634" s="66">
        <v>6.0</v>
      </c>
      <c r="R2634" s="66">
        <v>2.0080115E7</v>
      </c>
      <c r="S2634" s="70">
        <v>1.0</v>
      </c>
      <c r="T2634" s="70">
        <v>0.0</v>
      </c>
      <c r="U2634" s="71" t="s">
        <v>2608</v>
      </c>
      <c r="V2634" s="71" t="s">
        <v>2609</v>
      </c>
      <c r="W2634" s="71" t="s">
        <v>50</v>
      </c>
      <c r="X2634" s="72"/>
      <c r="Y2634" s="65" t="s">
        <v>14</v>
      </c>
    </row>
    <row r="2635">
      <c r="A2635" s="66" t="s">
        <v>60</v>
      </c>
      <c r="B2635" s="66">
        <v>3.53915554E8</v>
      </c>
      <c r="C2635" s="66" t="s">
        <v>10227</v>
      </c>
      <c r="D2635" s="66" t="s">
        <v>149</v>
      </c>
      <c r="E2635" s="66" t="s">
        <v>10228</v>
      </c>
      <c r="F2635" s="66" t="s">
        <v>10229</v>
      </c>
      <c r="G2635" s="66">
        <v>524.0</v>
      </c>
      <c r="H2635" s="66">
        <v>2.0140205E7</v>
      </c>
      <c r="I2635" s="66">
        <v>0.0</v>
      </c>
      <c r="J2635" s="66">
        <v>1.0</v>
      </c>
      <c r="K2635" s="67"/>
      <c r="L2635" s="67"/>
      <c r="M2635" s="68" t="s">
        <v>10230</v>
      </c>
      <c r="N2635" s="66">
        <v>235959.0</v>
      </c>
      <c r="O2635" s="66">
        <v>2.0140205E7</v>
      </c>
      <c r="P2635" s="66"/>
      <c r="Q2635" s="66">
        <v>28.0</v>
      </c>
      <c r="R2635" s="66">
        <v>2.0140205E7</v>
      </c>
      <c r="S2635" s="69">
        <v>1.0</v>
      </c>
      <c r="T2635" s="69">
        <v>1.0</v>
      </c>
      <c r="U2635" s="71" t="s">
        <v>2608</v>
      </c>
      <c r="V2635" s="71" t="s">
        <v>2609</v>
      </c>
      <c r="W2635" s="71" t="s">
        <v>49</v>
      </c>
      <c r="X2635" s="72"/>
      <c r="Y2635" s="66" t="s">
        <v>18</v>
      </c>
    </row>
    <row r="2636">
      <c r="A2636" s="66" t="s">
        <v>58</v>
      </c>
      <c r="B2636" s="66">
        <v>882220.0</v>
      </c>
      <c r="C2636" s="66" t="s">
        <v>10231</v>
      </c>
      <c r="D2636" s="66" t="s">
        <v>118</v>
      </c>
      <c r="E2636" s="66" t="s">
        <v>10232</v>
      </c>
      <c r="F2636" s="66" t="s">
        <v>10233</v>
      </c>
      <c r="G2636" s="66">
        <v>1056.0</v>
      </c>
      <c r="H2636" s="66">
        <v>2.0181014E7</v>
      </c>
      <c r="I2636" s="66">
        <v>0.0</v>
      </c>
      <c r="J2636" s="66">
        <v>19.0</v>
      </c>
      <c r="K2636" s="67"/>
      <c r="L2636" s="67"/>
      <c r="M2636" s="68" t="s">
        <v>10234</v>
      </c>
      <c r="N2636" s="66">
        <v>235959.0</v>
      </c>
      <c r="O2636" s="66">
        <v>2.0181014E7</v>
      </c>
      <c r="P2636" s="66" t="s">
        <v>4059</v>
      </c>
      <c r="Q2636" s="66">
        <v>43.0</v>
      </c>
      <c r="R2636" s="66">
        <v>2.0181014E7</v>
      </c>
      <c r="S2636" s="69">
        <v>1.0</v>
      </c>
      <c r="T2636" s="69">
        <v>1.0</v>
      </c>
      <c r="U2636" s="71" t="s">
        <v>2608</v>
      </c>
      <c r="V2636" s="71" t="s">
        <v>2609</v>
      </c>
      <c r="W2636" s="71" t="s">
        <v>49</v>
      </c>
      <c r="X2636" s="72"/>
      <c r="Y2636" s="66" t="s">
        <v>18</v>
      </c>
    </row>
    <row r="2637">
      <c r="A2637" s="66" t="s">
        <v>79</v>
      </c>
      <c r="B2637" s="66">
        <v>5.3190517E7</v>
      </c>
      <c r="C2637" s="66" t="s">
        <v>10235</v>
      </c>
      <c r="D2637" s="66" t="s">
        <v>106</v>
      </c>
      <c r="E2637" s="66" t="s">
        <v>10236</v>
      </c>
      <c r="F2637" s="66" t="s">
        <v>10237</v>
      </c>
      <c r="G2637" s="66">
        <v>951.0</v>
      </c>
      <c r="H2637" s="66">
        <v>2.0111204E7</v>
      </c>
      <c r="I2637" s="66">
        <v>0.0</v>
      </c>
      <c r="J2637" s="66">
        <v>18.0</v>
      </c>
      <c r="K2637" s="67"/>
      <c r="L2637" s="67"/>
      <c r="M2637" s="68" t="s">
        <v>10238</v>
      </c>
      <c r="N2637" s="66">
        <v>235959.0</v>
      </c>
      <c r="O2637" s="66">
        <v>2.0111204E7</v>
      </c>
      <c r="P2637" s="67"/>
      <c r="Q2637" s="66">
        <v>51.0</v>
      </c>
      <c r="R2637" s="66">
        <v>2.0111204E7</v>
      </c>
      <c r="S2637" s="70">
        <v>1.0</v>
      </c>
      <c r="T2637" s="70">
        <v>0.0</v>
      </c>
      <c r="U2637" s="71" t="s">
        <v>2608</v>
      </c>
      <c r="V2637" s="71" t="s">
        <v>2609</v>
      </c>
      <c r="W2637" s="71" t="s">
        <v>49</v>
      </c>
      <c r="X2637" s="72"/>
      <c r="Y2637" s="65" t="s">
        <v>12</v>
      </c>
    </row>
    <row r="2638">
      <c r="A2638" s="66" t="s">
        <v>60</v>
      </c>
      <c r="B2638" s="66">
        <v>2.81520221E8</v>
      </c>
      <c r="C2638" s="66" t="s">
        <v>10239</v>
      </c>
      <c r="D2638" s="66" t="s">
        <v>253</v>
      </c>
      <c r="E2638" s="66" t="s">
        <v>10240</v>
      </c>
      <c r="F2638" s="66" t="s">
        <v>10241</v>
      </c>
      <c r="G2638" s="66">
        <v>820.0</v>
      </c>
      <c r="H2638" s="66">
        <v>2.0100222E7</v>
      </c>
      <c r="I2638" s="66">
        <v>0.0</v>
      </c>
      <c r="J2638" s="66">
        <v>1.0</v>
      </c>
      <c r="K2638" s="67"/>
      <c r="L2638" s="67"/>
      <c r="M2638" s="68" t="s">
        <v>10242</v>
      </c>
      <c r="N2638" s="66">
        <v>235959.0</v>
      </c>
      <c r="O2638" s="66">
        <v>2.0100222E7</v>
      </c>
      <c r="P2638" s="67"/>
      <c r="Q2638" s="66">
        <v>58.0</v>
      </c>
      <c r="R2638" s="66">
        <v>2.0100222E7</v>
      </c>
      <c r="S2638" s="70">
        <v>1.0</v>
      </c>
      <c r="T2638" s="70">
        <v>0.0</v>
      </c>
      <c r="U2638" s="71" t="s">
        <v>2608</v>
      </c>
      <c r="V2638" s="71" t="s">
        <v>2609</v>
      </c>
      <c r="W2638" s="71" t="s">
        <v>49</v>
      </c>
      <c r="X2638" s="72"/>
      <c r="Y2638" s="65" t="s">
        <v>12</v>
      </c>
    </row>
    <row r="2639">
      <c r="A2639" s="65" t="s">
        <v>79</v>
      </c>
      <c r="B2639" s="66">
        <v>4.1400675E7</v>
      </c>
      <c r="C2639" s="65" t="s">
        <v>10243</v>
      </c>
      <c r="D2639" s="65" t="s">
        <v>123</v>
      </c>
      <c r="E2639" s="65" t="s">
        <v>10244</v>
      </c>
      <c r="F2639" s="66" t="s">
        <v>10245</v>
      </c>
      <c r="G2639" s="66">
        <v>1030.0</v>
      </c>
      <c r="H2639" s="66">
        <v>2.0100902E7</v>
      </c>
      <c r="I2639" s="66">
        <v>0.0</v>
      </c>
      <c r="J2639" s="66">
        <v>9.0</v>
      </c>
      <c r="K2639" s="67"/>
      <c r="L2639" s="67"/>
      <c r="M2639" s="68" t="s">
        <v>10246</v>
      </c>
      <c r="N2639" s="66">
        <v>235959.0</v>
      </c>
      <c r="O2639" s="66">
        <v>2.0100902E7</v>
      </c>
      <c r="P2639" s="66"/>
      <c r="Q2639" s="66">
        <v>56.0</v>
      </c>
      <c r="R2639" s="66">
        <v>2.0100902E7</v>
      </c>
      <c r="S2639" s="70">
        <v>1.0</v>
      </c>
      <c r="T2639" s="70">
        <v>0.0</v>
      </c>
      <c r="U2639" s="71" t="s">
        <v>2608</v>
      </c>
      <c r="V2639" s="71" t="s">
        <v>2609</v>
      </c>
      <c r="W2639" s="71" t="s">
        <v>49</v>
      </c>
      <c r="X2639" s="72"/>
      <c r="Y2639" s="65" t="s">
        <v>12</v>
      </c>
    </row>
    <row r="2640">
      <c r="A2640" s="68" t="s">
        <v>24</v>
      </c>
      <c r="B2640" s="66">
        <v>3.9301073E7</v>
      </c>
      <c r="C2640" s="66" t="s">
        <v>10247</v>
      </c>
      <c r="D2640" s="66" t="s">
        <v>106</v>
      </c>
      <c r="E2640" s="66" t="s">
        <v>10248</v>
      </c>
      <c r="F2640" s="66" t="s">
        <v>10249</v>
      </c>
      <c r="G2640" s="66">
        <v>681.0</v>
      </c>
      <c r="H2640" s="66">
        <v>2.0150411E7</v>
      </c>
      <c r="I2640" s="66">
        <v>0.0</v>
      </c>
      <c r="J2640" s="66">
        <v>3.0</v>
      </c>
      <c r="K2640" s="67"/>
      <c r="L2640" s="67"/>
      <c r="M2640" s="66" t="s">
        <v>121</v>
      </c>
      <c r="N2640" s="66">
        <v>235959.0</v>
      </c>
      <c r="O2640" s="66">
        <v>2.0150411E7</v>
      </c>
      <c r="P2640" s="67"/>
      <c r="Q2640" s="66">
        <v>36.0</v>
      </c>
      <c r="R2640" s="66">
        <v>2.0150411E7</v>
      </c>
      <c r="S2640" s="70">
        <v>1.0</v>
      </c>
      <c r="T2640" s="70">
        <v>0.0</v>
      </c>
      <c r="U2640" s="71" t="s">
        <v>2608</v>
      </c>
      <c r="V2640" s="71" t="s">
        <v>2609</v>
      </c>
      <c r="W2640" s="71" t="s">
        <v>49</v>
      </c>
      <c r="X2640" s="72"/>
      <c r="Y2640" s="65" t="s">
        <v>12</v>
      </c>
    </row>
    <row r="2641">
      <c r="A2641" s="66" t="s">
        <v>60</v>
      </c>
      <c r="B2641" s="66">
        <v>2.91709859E8</v>
      </c>
      <c r="C2641" s="66" t="s">
        <v>10250</v>
      </c>
      <c r="D2641" s="66" t="s">
        <v>118</v>
      </c>
      <c r="E2641" s="66" t="s">
        <v>10251</v>
      </c>
      <c r="F2641" s="66" t="s">
        <v>10252</v>
      </c>
      <c r="G2641" s="66">
        <v>2488.0</v>
      </c>
      <c r="H2641" s="66">
        <v>2.010091E7</v>
      </c>
      <c r="I2641" s="66">
        <v>0.0</v>
      </c>
      <c r="J2641" s="66">
        <v>1.0</v>
      </c>
      <c r="K2641" s="67"/>
      <c r="L2641" s="67"/>
      <c r="M2641" s="68" t="s">
        <v>10253</v>
      </c>
      <c r="N2641" s="66">
        <v>235959.0</v>
      </c>
      <c r="O2641" s="66">
        <v>2.010091E7</v>
      </c>
      <c r="P2641" s="66"/>
      <c r="Q2641" s="66">
        <v>150.0</v>
      </c>
      <c r="R2641" s="66">
        <v>2.010091E7</v>
      </c>
      <c r="S2641" s="69">
        <v>1.0</v>
      </c>
      <c r="T2641" s="69">
        <v>1.0</v>
      </c>
      <c r="U2641" s="71" t="s">
        <v>2608</v>
      </c>
      <c r="V2641" s="71" t="s">
        <v>2609</v>
      </c>
      <c r="W2641" s="71" t="s">
        <v>49</v>
      </c>
      <c r="X2641" s="72"/>
      <c r="Y2641" s="66" t="s">
        <v>18</v>
      </c>
    </row>
    <row r="2642">
      <c r="A2642" s="66" t="s">
        <v>40</v>
      </c>
      <c r="B2642" s="66">
        <v>6131439.0</v>
      </c>
      <c r="C2642" s="66" t="s">
        <v>10254</v>
      </c>
      <c r="D2642" s="66" t="s">
        <v>149</v>
      </c>
      <c r="E2642" s="66" t="s">
        <v>10255</v>
      </c>
      <c r="F2642" s="66" t="s">
        <v>10256</v>
      </c>
      <c r="G2642" s="66">
        <v>581.0</v>
      </c>
      <c r="H2642" s="66">
        <v>2.0181123E7</v>
      </c>
      <c r="I2642" s="66">
        <v>0.0</v>
      </c>
      <c r="J2642" s="66">
        <v>13.0</v>
      </c>
      <c r="K2642" s="67"/>
      <c r="L2642" s="67"/>
      <c r="M2642" s="68" t="s">
        <v>10257</v>
      </c>
      <c r="N2642" s="66">
        <v>235959.0</v>
      </c>
      <c r="O2642" s="66">
        <v>2.0181123E7</v>
      </c>
      <c r="P2642" s="66" t="s">
        <v>10258</v>
      </c>
      <c r="Q2642" s="66">
        <v>38.0</v>
      </c>
      <c r="R2642" s="66">
        <v>2.0181123E7</v>
      </c>
      <c r="S2642" s="69">
        <v>1.0</v>
      </c>
      <c r="T2642" s="69">
        <v>1.0</v>
      </c>
      <c r="U2642" s="71" t="s">
        <v>2608</v>
      </c>
      <c r="V2642" s="71" t="s">
        <v>2609</v>
      </c>
      <c r="W2642" s="71" t="s">
        <v>49</v>
      </c>
      <c r="X2642" s="72"/>
      <c r="Y2642" s="66" t="s">
        <v>18</v>
      </c>
    </row>
    <row r="2643">
      <c r="A2643" s="68" t="s">
        <v>59</v>
      </c>
      <c r="B2643" s="66">
        <v>1.0456753E7</v>
      </c>
      <c r="C2643" s="66" t="s">
        <v>10259</v>
      </c>
      <c r="D2643" s="66" t="s">
        <v>106</v>
      </c>
      <c r="E2643" s="66" t="s">
        <v>10260</v>
      </c>
      <c r="F2643" s="66" t="s">
        <v>10261</v>
      </c>
      <c r="G2643" s="66">
        <v>261.0</v>
      </c>
      <c r="H2643" s="66">
        <v>1.999091E7</v>
      </c>
      <c r="I2643" s="66">
        <v>0.0</v>
      </c>
      <c r="J2643" s="66">
        <v>3.0</v>
      </c>
      <c r="K2643" s="67"/>
      <c r="L2643" s="67"/>
      <c r="M2643" s="66" t="s">
        <v>121</v>
      </c>
      <c r="N2643" s="66">
        <v>235959.0</v>
      </c>
      <c r="O2643" s="66">
        <v>1.999091E7</v>
      </c>
      <c r="P2643" s="67"/>
      <c r="Q2643" s="66">
        <v>11.0</v>
      </c>
      <c r="R2643" s="66">
        <v>1.999091E7</v>
      </c>
      <c r="S2643" s="70">
        <v>1.0</v>
      </c>
      <c r="T2643" s="70">
        <v>0.0</v>
      </c>
      <c r="U2643" s="71" t="s">
        <v>2608</v>
      </c>
      <c r="V2643" s="71" t="s">
        <v>2609</v>
      </c>
      <c r="W2643" s="71" t="s">
        <v>49</v>
      </c>
      <c r="X2643" s="72"/>
      <c r="Y2643" s="65" t="s">
        <v>12</v>
      </c>
    </row>
    <row r="2644">
      <c r="A2644" s="66" t="s">
        <v>79</v>
      </c>
      <c r="B2644" s="66">
        <v>9.0273287E7</v>
      </c>
      <c r="C2644" s="66" t="s">
        <v>10262</v>
      </c>
      <c r="D2644" s="66" t="s">
        <v>253</v>
      </c>
      <c r="E2644" s="66" t="s">
        <v>10263</v>
      </c>
      <c r="F2644" s="66" t="s">
        <v>10264</v>
      </c>
      <c r="G2644" s="66">
        <v>464.0</v>
      </c>
      <c r="H2644" s="66">
        <v>2.015032E7</v>
      </c>
      <c r="I2644" s="66">
        <v>0.0</v>
      </c>
      <c r="J2644" s="66">
        <v>8.0</v>
      </c>
      <c r="K2644" s="67"/>
      <c r="L2644" s="67"/>
      <c r="M2644" s="68" t="s">
        <v>10265</v>
      </c>
      <c r="N2644" s="66">
        <v>235959.0</v>
      </c>
      <c r="O2644" s="66">
        <v>2.015032E7</v>
      </c>
      <c r="P2644" s="66" t="s">
        <v>10266</v>
      </c>
      <c r="Q2644" s="66">
        <v>23.0</v>
      </c>
      <c r="R2644" s="66">
        <v>2.015032E7</v>
      </c>
      <c r="S2644" s="70">
        <v>1.0</v>
      </c>
      <c r="T2644" s="70">
        <v>0.0</v>
      </c>
      <c r="U2644" s="71" t="s">
        <v>2608</v>
      </c>
      <c r="V2644" s="71" t="s">
        <v>2609</v>
      </c>
      <c r="W2644" s="71" t="s">
        <v>49</v>
      </c>
      <c r="X2644" s="72"/>
      <c r="Y2644" s="65" t="s">
        <v>12</v>
      </c>
    </row>
    <row r="2645">
      <c r="A2645" s="65" t="s">
        <v>60</v>
      </c>
      <c r="B2645" s="66">
        <v>4.11071315E8</v>
      </c>
      <c r="C2645" s="65" t="s">
        <v>10267</v>
      </c>
      <c r="D2645" s="65" t="s">
        <v>118</v>
      </c>
      <c r="E2645" s="65" t="s">
        <v>10268</v>
      </c>
      <c r="F2645" s="66" t="s">
        <v>10269</v>
      </c>
      <c r="G2645" s="66">
        <v>6069.0</v>
      </c>
      <c r="H2645" s="66">
        <v>2.017043E7</v>
      </c>
      <c r="I2645" s="66">
        <v>0.0</v>
      </c>
      <c r="J2645" s="66">
        <v>2.0</v>
      </c>
      <c r="K2645" s="67"/>
      <c r="L2645" s="67"/>
      <c r="M2645" s="68" t="s">
        <v>10270</v>
      </c>
      <c r="N2645" s="66">
        <v>235959.0</v>
      </c>
      <c r="O2645" s="66">
        <v>2.017043E7</v>
      </c>
      <c r="P2645" s="67"/>
      <c r="Q2645" s="66">
        <v>343.0</v>
      </c>
      <c r="R2645" s="66">
        <v>2.017043E7</v>
      </c>
      <c r="S2645" s="69">
        <v>1.0</v>
      </c>
      <c r="T2645" s="69">
        <v>1.0</v>
      </c>
      <c r="U2645" s="71" t="s">
        <v>2608</v>
      </c>
      <c r="V2645" s="71" t="s">
        <v>2609</v>
      </c>
      <c r="W2645" s="71" t="s">
        <v>49</v>
      </c>
      <c r="X2645" s="72"/>
      <c r="Y2645" s="66" t="s">
        <v>18</v>
      </c>
    </row>
    <row r="2646">
      <c r="A2646" s="66" t="s">
        <v>79</v>
      </c>
      <c r="B2646" s="66">
        <v>9.9428627E7</v>
      </c>
      <c r="C2646" s="66" t="s">
        <v>10271</v>
      </c>
      <c r="D2646" s="66" t="s">
        <v>112</v>
      </c>
      <c r="E2646" s="66" t="s">
        <v>10272</v>
      </c>
      <c r="F2646" s="66" t="s">
        <v>10273</v>
      </c>
      <c r="G2646" s="66">
        <v>186.0</v>
      </c>
      <c r="H2646" s="66">
        <v>2.015123E7</v>
      </c>
      <c r="I2646" s="66">
        <v>0.0</v>
      </c>
      <c r="J2646" s="66">
        <v>4.0</v>
      </c>
      <c r="K2646" s="67"/>
      <c r="L2646" s="67"/>
      <c r="M2646" s="68" t="s">
        <v>10274</v>
      </c>
      <c r="N2646" s="66">
        <v>235959.0</v>
      </c>
      <c r="O2646" s="66">
        <v>2.015123E7</v>
      </c>
      <c r="P2646" s="66" t="s">
        <v>187</v>
      </c>
      <c r="Q2646" s="66">
        <v>10.0</v>
      </c>
      <c r="R2646" s="66">
        <v>2.015123E7</v>
      </c>
      <c r="S2646" s="70">
        <v>1.0</v>
      </c>
      <c r="T2646" s="70">
        <v>0.0</v>
      </c>
      <c r="U2646" s="71" t="s">
        <v>2608</v>
      </c>
      <c r="V2646" s="71" t="s">
        <v>2609</v>
      </c>
      <c r="W2646" s="71" t="s">
        <v>49</v>
      </c>
      <c r="X2646" s="72"/>
      <c r="Y2646" s="65" t="s">
        <v>12</v>
      </c>
    </row>
    <row r="2647">
      <c r="A2647" s="66" t="s">
        <v>60</v>
      </c>
      <c r="B2647" s="66">
        <v>3.03300464E8</v>
      </c>
      <c r="C2647" s="66" t="s">
        <v>10275</v>
      </c>
      <c r="D2647" s="66" t="s">
        <v>123</v>
      </c>
      <c r="E2647" s="66" t="s">
        <v>10276</v>
      </c>
      <c r="F2647" s="66" t="s">
        <v>10277</v>
      </c>
      <c r="G2647" s="66">
        <v>410.0</v>
      </c>
      <c r="H2647" s="66">
        <v>2.0110416E7</v>
      </c>
      <c r="I2647" s="66">
        <v>0.0</v>
      </c>
      <c r="J2647" s="66">
        <v>1.0</v>
      </c>
      <c r="K2647" s="67"/>
      <c r="L2647" s="67"/>
      <c r="M2647" s="68" t="s">
        <v>10278</v>
      </c>
      <c r="N2647" s="66">
        <v>235959.0</v>
      </c>
      <c r="O2647" s="66">
        <v>2.0110416E7</v>
      </c>
      <c r="P2647" s="67"/>
      <c r="Q2647" s="66">
        <v>20.0</v>
      </c>
      <c r="R2647" s="66">
        <v>2.0110416E7</v>
      </c>
      <c r="S2647" s="70">
        <v>1.0</v>
      </c>
      <c r="T2647" s="70">
        <v>0.0</v>
      </c>
      <c r="U2647" s="71" t="s">
        <v>2608</v>
      </c>
      <c r="V2647" s="71" t="s">
        <v>2609</v>
      </c>
      <c r="W2647" s="71" t="s">
        <v>49</v>
      </c>
      <c r="X2647" s="72"/>
      <c r="Y2647" s="65" t="s">
        <v>12</v>
      </c>
    </row>
    <row r="2648">
      <c r="A2648" s="73" t="s">
        <v>68</v>
      </c>
      <c r="B2648" s="66">
        <v>1.6271551E7</v>
      </c>
      <c r="C2648" s="65" t="s">
        <v>10279</v>
      </c>
      <c r="D2648" s="65" t="s">
        <v>106</v>
      </c>
      <c r="E2648" s="65" t="s">
        <v>10280</v>
      </c>
      <c r="F2648" s="66" t="s">
        <v>10281</v>
      </c>
      <c r="G2648" s="66">
        <v>58.0</v>
      </c>
      <c r="H2648" s="66">
        <v>2.0170402E7</v>
      </c>
      <c r="I2648" s="66">
        <v>0.0</v>
      </c>
      <c r="J2648" s="66">
        <v>1.0</v>
      </c>
      <c r="K2648" s="67"/>
      <c r="L2648" s="67"/>
      <c r="M2648" s="68" t="s">
        <v>10282</v>
      </c>
      <c r="N2648" s="66">
        <v>235959.0</v>
      </c>
      <c r="O2648" s="66">
        <v>2.0170402E7</v>
      </c>
      <c r="P2648" s="67"/>
      <c r="Q2648" s="66">
        <v>2.0</v>
      </c>
      <c r="R2648" s="66">
        <v>2.0170402E7</v>
      </c>
      <c r="S2648" s="70">
        <v>1.0</v>
      </c>
      <c r="T2648" s="70">
        <v>0.0</v>
      </c>
      <c r="U2648" s="71" t="s">
        <v>2608</v>
      </c>
      <c r="V2648" s="71" t="s">
        <v>2609</v>
      </c>
      <c r="W2648" s="71" t="s">
        <v>49</v>
      </c>
      <c r="X2648" s="72"/>
      <c r="Y2648" s="65" t="s">
        <v>12</v>
      </c>
    </row>
    <row r="2649">
      <c r="A2649" s="66" t="s">
        <v>60</v>
      </c>
      <c r="B2649" s="66">
        <v>1.3807406E7</v>
      </c>
      <c r="C2649" s="66" t="s">
        <v>10283</v>
      </c>
      <c r="D2649" s="66" t="s">
        <v>2119</v>
      </c>
      <c r="E2649" s="66" t="s">
        <v>10284</v>
      </c>
      <c r="F2649" s="66" t="s">
        <v>10285</v>
      </c>
      <c r="G2649" s="66">
        <v>1150.0</v>
      </c>
      <c r="H2649" s="66">
        <v>2.0000405E7</v>
      </c>
      <c r="I2649" s="66">
        <v>0.0</v>
      </c>
      <c r="J2649" s="66">
        <v>1.0</v>
      </c>
      <c r="K2649" s="67"/>
      <c r="L2649" s="67"/>
      <c r="M2649" s="68" t="s">
        <v>10286</v>
      </c>
      <c r="N2649" s="66">
        <v>235959.0</v>
      </c>
      <c r="O2649" s="66">
        <v>2.0000405E7</v>
      </c>
      <c r="P2649" s="67"/>
      <c r="Q2649" s="66">
        <v>56.0</v>
      </c>
      <c r="R2649" s="66">
        <v>2.0000405E7</v>
      </c>
      <c r="S2649" s="69">
        <v>1.0</v>
      </c>
      <c r="T2649" s="69">
        <v>1.0</v>
      </c>
      <c r="U2649" s="71" t="s">
        <v>2608</v>
      </c>
      <c r="V2649" s="71" t="s">
        <v>2609</v>
      </c>
      <c r="W2649" s="71" t="s">
        <v>51</v>
      </c>
      <c r="X2649" s="71"/>
      <c r="Y2649" s="65" t="s">
        <v>22</v>
      </c>
    </row>
    <row r="2650">
      <c r="A2650" s="65" t="s">
        <v>79</v>
      </c>
      <c r="B2650" s="66">
        <v>1.10921083E8</v>
      </c>
      <c r="C2650" s="65" t="s">
        <v>10287</v>
      </c>
      <c r="D2650" s="65" t="s">
        <v>106</v>
      </c>
      <c r="E2650" s="65" t="s">
        <v>10288</v>
      </c>
      <c r="F2650" s="66" t="s">
        <v>10289</v>
      </c>
      <c r="G2650" s="66">
        <v>452.0</v>
      </c>
      <c r="H2650" s="66">
        <v>2.0161221E7</v>
      </c>
      <c r="I2650" s="66">
        <v>0.0</v>
      </c>
      <c r="J2650" s="66">
        <v>7.0</v>
      </c>
      <c r="K2650" s="67"/>
      <c r="L2650" s="67"/>
      <c r="M2650" s="68" t="s">
        <v>10290</v>
      </c>
      <c r="N2650" s="66">
        <v>235959.0</v>
      </c>
      <c r="O2650" s="66">
        <v>2.0161221E7</v>
      </c>
      <c r="P2650" s="66" t="s">
        <v>10291</v>
      </c>
      <c r="Q2650" s="66">
        <v>27.0</v>
      </c>
      <c r="R2650" s="66">
        <v>2.0161221E7</v>
      </c>
      <c r="S2650" s="70">
        <v>1.0</v>
      </c>
      <c r="T2650" s="70">
        <v>0.0</v>
      </c>
      <c r="U2650" s="71" t="s">
        <v>2608</v>
      </c>
      <c r="V2650" s="71" t="s">
        <v>2609</v>
      </c>
      <c r="W2650" s="71" t="s">
        <v>49</v>
      </c>
      <c r="X2650" s="72"/>
      <c r="Y2650" s="65" t="s">
        <v>12</v>
      </c>
    </row>
    <row r="2651">
      <c r="A2651" s="65" t="s">
        <v>60</v>
      </c>
      <c r="B2651" s="66">
        <v>1.74232401E8</v>
      </c>
      <c r="C2651" s="65" t="s">
        <v>10292</v>
      </c>
      <c r="D2651" s="65" t="s">
        <v>123</v>
      </c>
      <c r="E2651" s="65" t="s">
        <v>10293</v>
      </c>
      <c r="F2651" s="66" t="s">
        <v>10294</v>
      </c>
      <c r="G2651" s="66">
        <v>899.0</v>
      </c>
      <c r="H2651" s="66">
        <v>2.0051106E7</v>
      </c>
      <c r="I2651" s="66">
        <v>0.0</v>
      </c>
      <c r="J2651" s="66">
        <v>2.0</v>
      </c>
      <c r="K2651" s="67"/>
      <c r="L2651" s="67"/>
      <c r="M2651" s="68" t="s">
        <v>10295</v>
      </c>
      <c r="N2651" s="66">
        <v>235959.0</v>
      </c>
      <c r="O2651" s="66">
        <v>2.0051106E7</v>
      </c>
      <c r="P2651" s="66"/>
      <c r="Q2651" s="66">
        <v>60.0</v>
      </c>
      <c r="R2651" s="66">
        <v>2.0051106E7</v>
      </c>
      <c r="S2651" s="70">
        <v>1.0</v>
      </c>
      <c r="T2651" s="70">
        <v>0.0</v>
      </c>
      <c r="U2651" s="71" t="s">
        <v>2608</v>
      </c>
      <c r="V2651" s="71" t="s">
        <v>2609</v>
      </c>
      <c r="W2651" s="71" t="s">
        <v>49</v>
      </c>
      <c r="X2651" s="72"/>
      <c r="Y2651" s="65" t="s">
        <v>12</v>
      </c>
    </row>
    <row r="2652">
      <c r="A2652" s="65" t="s">
        <v>69</v>
      </c>
      <c r="B2652" s="66">
        <v>1.14313E7</v>
      </c>
      <c r="C2652" s="65" t="s">
        <v>10296</v>
      </c>
      <c r="D2652" s="65" t="s">
        <v>106</v>
      </c>
      <c r="E2652" s="65" t="s">
        <v>10297</v>
      </c>
      <c r="F2652" s="66" t="s">
        <v>10298</v>
      </c>
      <c r="G2652" s="66">
        <v>5933.0</v>
      </c>
      <c r="H2652" s="66">
        <v>2.0191226E7</v>
      </c>
      <c r="I2652" s="66">
        <v>0.0</v>
      </c>
      <c r="J2652" s="66">
        <v>42.0</v>
      </c>
      <c r="K2652" s="67"/>
      <c r="L2652" s="67"/>
      <c r="M2652" s="68" t="s">
        <v>10299</v>
      </c>
      <c r="N2652" s="66">
        <v>235959.0</v>
      </c>
      <c r="O2652" s="66">
        <v>2.0191226E7</v>
      </c>
      <c r="P2652" s="66" t="s">
        <v>2886</v>
      </c>
      <c r="Q2652" s="66">
        <v>393.0</v>
      </c>
      <c r="R2652" s="66">
        <v>2.0191226E7</v>
      </c>
      <c r="S2652" s="70">
        <v>1.0</v>
      </c>
      <c r="T2652" s="70">
        <v>0.0</v>
      </c>
      <c r="U2652" s="71" t="s">
        <v>2608</v>
      </c>
      <c r="V2652" s="71" t="s">
        <v>2609</v>
      </c>
      <c r="W2652" s="71" t="s">
        <v>49</v>
      </c>
      <c r="X2652" s="72"/>
      <c r="Y2652" s="65" t="s">
        <v>12</v>
      </c>
    </row>
    <row r="2653">
      <c r="A2653" s="73" t="s">
        <v>60</v>
      </c>
      <c r="B2653" s="66">
        <v>4.42568688E8</v>
      </c>
      <c r="C2653" s="65" t="s">
        <v>10300</v>
      </c>
      <c r="D2653" s="65" t="s">
        <v>244</v>
      </c>
      <c r="E2653" s="65" t="s">
        <v>10301</v>
      </c>
      <c r="F2653" s="66" t="s">
        <v>10302</v>
      </c>
      <c r="G2653" s="66">
        <v>732.0</v>
      </c>
      <c r="H2653" s="66">
        <v>2.0190202E7</v>
      </c>
      <c r="I2653" s="66">
        <v>0.0</v>
      </c>
      <c r="J2653" s="66">
        <v>13.0</v>
      </c>
      <c r="K2653" s="67"/>
      <c r="L2653" s="67"/>
      <c r="M2653" s="66" t="s">
        <v>121</v>
      </c>
      <c r="N2653" s="66">
        <v>235959.0</v>
      </c>
      <c r="O2653" s="66">
        <v>2.0190202E7</v>
      </c>
      <c r="P2653" s="67"/>
      <c r="Q2653" s="66">
        <v>40.0</v>
      </c>
      <c r="R2653" s="66">
        <v>2.0190202E7</v>
      </c>
      <c r="S2653" s="70">
        <v>1.0</v>
      </c>
      <c r="T2653" s="70">
        <v>0.0</v>
      </c>
      <c r="U2653" s="71" t="s">
        <v>2608</v>
      </c>
      <c r="V2653" s="71" t="s">
        <v>2609</v>
      </c>
      <c r="W2653" s="71" t="s">
        <v>51</v>
      </c>
      <c r="X2653" s="72"/>
      <c r="Y2653" s="66" t="s">
        <v>16</v>
      </c>
    </row>
    <row r="2654">
      <c r="A2654" s="66" t="s">
        <v>63</v>
      </c>
      <c r="B2654" s="66">
        <v>3.2961679E7</v>
      </c>
      <c r="C2654" s="66" t="s">
        <v>10303</v>
      </c>
      <c r="D2654" s="66" t="s">
        <v>118</v>
      </c>
      <c r="E2654" s="66" t="s">
        <v>10304</v>
      </c>
      <c r="F2654" s="66" t="s">
        <v>10305</v>
      </c>
      <c r="G2654" s="66">
        <v>563.0</v>
      </c>
      <c r="H2654" s="66">
        <v>2.0160216E7</v>
      </c>
      <c r="I2654" s="66">
        <v>0.0</v>
      </c>
      <c r="J2654" s="66">
        <v>11.0</v>
      </c>
      <c r="K2654" s="67"/>
      <c r="L2654" s="67"/>
      <c r="M2654" s="68" t="s">
        <v>10306</v>
      </c>
      <c r="N2654" s="66">
        <v>235959.0</v>
      </c>
      <c r="O2654" s="66">
        <v>2.0160216E7</v>
      </c>
      <c r="P2654" s="66" t="s">
        <v>10307</v>
      </c>
      <c r="Q2654" s="66">
        <v>23.0</v>
      </c>
      <c r="R2654" s="66">
        <v>2.0160216E7</v>
      </c>
      <c r="S2654" s="69">
        <v>1.0</v>
      </c>
      <c r="T2654" s="69">
        <v>1.0</v>
      </c>
      <c r="U2654" s="71" t="s">
        <v>2608</v>
      </c>
      <c r="V2654" s="71" t="s">
        <v>2609</v>
      </c>
      <c r="W2654" s="71" t="s">
        <v>49</v>
      </c>
      <c r="X2654" s="71"/>
      <c r="Y2654" s="66" t="s">
        <v>18</v>
      </c>
    </row>
    <row r="2655">
      <c r="A2655" s="73" t="s">
        <v>37</v>
      </c>
      <c r="B2655" s="66">
        <v>2.0401034E7</v>
      </c>
      <c r="C2655" s="65" t="s">
        <v>10308</v>
      </c>
      <c r="D2655" s="65" t="s">
        <v>118</v>
      </c>
      <c r="E2655" s="65" t="s">
        <v>10309</v>
      </c>
      <c r="F2655" s="66" t="s">
        <v>10310</v>
      </c>
      <c r="G2655" s="66">
        <v>589.0</v>
      </c>
      <c r="H2655" s="66">
        <v>2.0100816E7</v>
      </c>
      <c r="I2655" s="66">
        <v>0.0</v>
      </c>
      <c r="J2655" s="66">
        <v>3.0</v>
      </c>
      <c r="K2655" s="67"/>
      <c r="L2655" s="67"/>
      <c r="M2655" s="66" t="s">
        <v>121</v>
      </c>
      <c r="N2655" s="66">
        <v>235959.0</v>
      </c>
      <c r="O2655" s="66">
        <v>2.0100816E7</v>
      </c>
      <c r="P2655" s="66"/>
      <c r="Q2655" s="66">
        <v>24.0</v>
      </c>
      <c r="R2655" s="66">
        <v>2.0100816E7</v>
      </c>
      <c r="S2655" s="69">
        <v>1.0</v>
      </c>
      <c r="T2655" s="69">
        <v>1.0</v>
      </c>
      <c r="U2655" s="71" t="s">
        <v>2608</v>
      </c>
      <c r="V2655" s="71" t="s">
        <v>2609</v>
      </c>
      <c r="W2655" s="71" t="s">
        <v>49</v>
      </c>
      <c r="X2655" s="72"/>
      <c r="Y2655" s="66" t="s">
        <v>18</v>
      </c>
    </row>
    <row r="2656">
      <c r="A2656" s="68" t="s">
        <v>59</v>
      </c>
      <c r="B2656" s="66">
        <v>2.13110851E8</v>
      </c>
      <c r="C2656" s="66" t="s">
        <v>10311</v>
      </c>
      <c r="D2656" s="66" t="s">
        <v>112</v>
      </c>
      <c r="E2656" s="66" t="s">
        <v>10312</v>
      </c>
      <c r="F2656" s="66" t="s">
        <v>10313</v>
      </c>
      <c r="G2656" s="66">
        <v>271.0</v>
      </c>
      <c r="H2656" s="66">
        <v>2.019092E7</v>
      </c>
      <c r="I2656" s="66">
        <v>0.0</v>
      </c>
      <c r="J2656" s="66">
        <v>12.0</v>
      </c>
      <c r="K2656" s="67"/>
      <c r="L2656" s="67"/>
      <c r="M2656" s="68" t="s">
        <v>10314</v>
      </c>
      <c r="N2656" s="66">
        <v>235959.0</v>
      </c>
      <c r="O2656" s="66">
        <v>2.019092E7</v>
      </c>
      <c r="P2656" s="67"/>
      <c r="Q2656" s="66">
        <v>21.0</v>
      </c>
      <c r="R2656" s="66">
        <v>2.019092E7</v>
      </c>
      <c r="S2656" s="70">
        <v>1.0</v>
      </c>
      <c r="T2656" s="70">
        <v>0.0</v>
      </c>
      <c r="U2656" s="71" t="s">
        <v>2608</v>
      </c>
      <c r="V2656" s="71" t="s">
        <v>2609</v>
      </c>
      <c r="W2656" s="71" t="s">
        <v>49</v>
      </c>
      <c r="X2656" s="72"/>
      <c r="Y2656" s="65" t="s">
        <v>12</v>
      </c>
    </row>
    <row r="2657">
      <c r="A2657" s="66" t="s">
        <v>63</v>
      </c>
      <c r="B2657" s="66">
        <v>5.6568924E7</v>
      </c>
      <c r="C2657" s="66" t="s">
        <v>10315</v>
      </c>
      <c r="D2657" s="66" t="s">
        <v>112</v>
      </c>
      <c r="E2657" s="66" t="s">
        <v>10316</v>
      </c>
      <c r="F2657" s="66" t="s">
        <v>10317</v>
      </c>
      <c r="G2657" s="66">
        <v>367.0</v>
      </c>
      <c r="H2657" s="66">
        <v>2.019092E7</v>
      </c>
      <c r="I2657" s="66">
        <v>0.0</v>
      </c>
      <c r="J2657" s="66">
        <v>7.0</v>
      </c>
      <c r="K2657" s="67"/>
      <c r="L2657" s="67"/>
      <c r="M2657" s="68" t="s">
        <v>10318</v>
      </c>
      <c r="N2657" s="66">
        <v>235959.0</v>
      </c>
      <c r="O2657" s="66">
        <v>2.019092E7</v>
      </c>
      <c r="P2657" s="66" t="s">
        <v>2446</v>
      </c>
      <c r="Q2657" s="66">
        <v>17.0</v>
      </c>
      <c r="R2657" s="66">
        <v>2.019092E7</v>
      </c>
      <c r="S2657" s="70">
        <v>1.0</v>
      </c>
      <c r="T2657" s="70">
        <v>0.0</v>
      </c>
      <c r="U2657" s="71" t="s">
        <v>2608</v>
      </c>
      <c r="V2657" s="71" t="s">
        <v>2609</v>
      </c>
      <c r="W2657" s="71" t="s">
        <v>49</v>
      </c>
      <c r="X2657" s="72"/>
      <c r="Y2657" s="65" t="s">
        <v>12</v>
      </c>
    </row>
    <row r="2658">
      <c r="A2658" s="66" t="s">
        <v>37</v>
      </c>
      <c r="B2658" s="66">
        <v>5769772.0</v>
      </c>
      <c r="C2658" s="66" t="s">
        <v>10319</v>
      </c>
      <c r="D2658" s="66" t="s">
        <v>112</v>
      </c>
      <c r="E2658" s="66" t="s">
        <v>10320</v>
      </c>
      <c r="F2658" s="66" t="s">
        <v>10321</v>
      </c>
      <c r="G2658" s="66">
        <v>83.0</v>
      </c>
      <c r="H2658" s="66">
        <v>2.0051125E7</v>
      </c>
      <c r="I2658" s="66">
        <v>0.0</v>
      </c>
      <c r="J2658" s="66">
        <v>2.0</v>
      </c>
      <c r="K2658" s="67"/>
      <c r="L2658" s="67"/>
      <c r="M2658" s="66" t="s">
        <v>121</v>
      </c>
      <c r="N2658" s="66">
        <v>235959.0</v>
      </c>
      <c r="O2658" s="66">
        <v>2.0051125E7</v>
      </c>
      <c r="P2658" s="66"/>
      <c r="Q2658" s="66">
        <v>4.0</v>
      </c>
      <c r="R2658" s="66">
        <v>2.0051125E7</v>
      </c>
      <c r="S2658" s="69">
        <v>1.0</v>
      </c>
      <c r="T2658" s="69">
        <v>0.0</v>
      </c>
      <c r="U2658" s="71" t="s">
        <v>2608</v>
      </c>
      <c r="V2658" s="71" t="s">
        <v>2609</v>
      </c>
      <c r="W2658" s="71" t="s">
        <v>49</v>
      </c>
      <c r="X2658" s="71"/>
      <c r="Y2658" s="65" t="s">
        <v>12</v>
      </c>
    </row>
    <row r="2659">
      <c r="A2659" s="66" t="s">
        <v>37</v>
      </c>
      <c r="B2659" s="66">
        <v>4.2939807E7</v>
      </c>
      <c r="C2659" s="66" t="s">
        <v>10322</v>
      </c>
      <c r="D2659" s="66" t="s">
        <v>149</v>
      </c>
      <c r="E2659" s="66" t="s">
        <v>1029</v>
      </c>
      <c r="F2659" s="66" t="s">
        <v>10323</v>
      </c>
      <c r="G2659" s="66">
        <v>264.0</v>
      </c>
      <c r="H2659" s="66">
        <v>2.016113E7</v>
      </c>
      <c r="I2659" s="66">
        <v>0.0</v>
      </c>
      <c r="J2659" s="66">
        <v>2.0</v>
      </c>
      <c r="K2659" s="67"/>
      <c r="L2659" s="67"/>
      <c r="M2659" s="66" t="s">
        <v>121</v>
      </c>
      <c r="N2659" s="66">
        <v>235959.0</v>
      </c>
      <c r="O2659" s="66">
        <v>2.016113E7</v>
      </c>
      <c r="P2659" s="66"/>
      <c r="Q2659" s="66">
        <v>14.0</v>
      </c>
      <c r="R2659" s="66">
        <v>2.016113E7</v>
      </c>
      <c r="S2659" s="69">
        <v>1.0</v>
      </c>
      <c r="T2659" s="69">
        <v>1.0</v>
      </c>
      <c r="U2659" s="71" t="s">
        <v>2608</v>
      </c>
      <c r="V2659" s="71" t="s">
        <v>2609</v>
      </c>
      <c r="W2659" s="71" t="s">
        <v>49</v>
      </c>
      <c r="X2659" s="72"/>
      <c r="Y2659" s="66" t="s">
        <v>18</v>
      </c>
    </row>
    <row r="2660">
      <c r="A2660" s="66" t="s">
        <v>79</v>
      </c>
      <c r="B2660" s="66">
        <v>6.6483212E7</v>
      </c>
      <c r="C2660" s="66" t="s">
        <v>10324</v>
      </c>
      <c r="D2660" s="66" t="s">
        <v>112</v>
      </c>
      <c r="E2660" s="66" t="s">
        <v>10325</v>
      </c>
      <c r="F2660" s="66" t="s">
        <v>10326</v>
      </c>
      <c r="G2660" s="66">
        <v>1150.0</v>
      </c>
      <c r="H2660" s="66">
        <v>2.013042E7</v>
      </c>
      <c r="I2660" s="66">
        <v>0.0</v>
      </c>
      <c r="J2660" s="66">
        <v>6.0</v>
      </c>
      <c r="K2660" s="67"/>
      <c r="L2660" s="67"/>
      <c r="M2660" s="68" t="s">
        <v>10327</v>
      </c>
      <c r="N2660" s="66">
        <v>235959.0</v>
      </c>
      <c r="O2660" s="66">
        <v>2.013042E7</v>
      </c>
      <c r="P2660" s="67"/>
      <c r="Q2660" s="66">
        <v>76.0</v>
      </c>
      <c r="R2660" s="66">
        <v>2.013042E7</v>
      </c>
      <c r="S2660" s="70">
        <v>1.0</v>
      </c>
      <c r="T2660" s="70">
        <v>0.0</v>
      </c>
      <c r="U2660" s="71" t="s">
        <v>2608</v>
      </c>
      <c r="V2660" s="71" t="s">
        <v>2609</v>
      </c>
      <c r="W2660" s="71" t="s">
        <v>49</v>
      </c>
      <c r="X2660" s="72"/>
      <c r="Y2660" s="65" t="s">
        <v>12</v>
      </c>
    </row>
    <row r="2661">
      <c r="A2661" s="66" t="s">
        <v>58</v>
      </c>
      <c r="B2661" s="66">
        <v>2091150.0</v>
      </c>
      <c r="C2661" s="66" t="s">
        <v>10328</v>
      </c>
      <c r="D2661" s="66" t="s">
        <v>106</v>
      </c>
      <c r="E2661" s="66" t="s">
        <v>10329</v>
      </c>
      <c r="F2661" s="66" t="s">
        <v>10330</v>
      </c>
      <c r="G2661" s="66">
        <v>1822.0</v>
      </c>
      <c r="H2661" s="66">
        <v>2.0190713E7</v>
      </c>
      <c r="I2661" s="66">
        <v>0.0</v>
      </c>
      <c r="J2661" s="66">
        <v>30.0</v>
      </c>
      <c r="K2661" s="67"/>
      <c r="L2661" s="67"/>
      <c r="M2661" s="68" t="s">
        <v>10331</v>
      </c>
      <c r="N2661" s="66">
        <v>235959.0</v>
      </c>
      <c r="O2661" s="66">
        <v>2.0190713E7</v>
      </c>
      <c r="P2661" s="67"/>
      <c r="Q2661" s="66">
        <v>112.0</v>
      </c>
      <c r="R2661" s="66">
        <v>2.0190713E7</v>
      </c>
      <c r="S2661" s="70">
        <v>1.0</v>
      </c>
      <c r="T2661" s="70">
        <v>0.0</v>
      </c>
      <c r="U2661" s="71" t="s">
        <v>2608</v>
      </c>
      <c r="V2661" s="71" t="s">
        <v>2609</v>
      </c>
      <c r="W2661" s="71" t="s">
        <v>49</v>
      </c>
      <c r="X2661" s="72"/>
      <c r="Y2661" s="65" t="s">
        <v>12</v>
      </c>
    </row>
    <row r="2662">
      <c r="A2662" s="68" t="s">
        <v>59</v>
      </c>
      <c r="B2662" s="66">
        <v>2.13335734E8</v>
      </c>
      <c r="C2662" s="66" t="s">
        <v>10332</v>
      </c>
      <c r="D2662" s="66" t="s">
        <v>106</v>
      </c>
      <c r="E2662" s="66" t="s">
        <v>10333</v>
      </c>
      <c r="F2662" s="66" t="s">
        <v>10334</v>
      </c>
      <c r="G2662" s="66">
        <v>236.0</v>
      </c>
      <c r="H2662" s="66">
        <v>2.019091E7</v>
      </c>
      <c r="I2662" s="66">
        <v>0.0</v>
      </c>
      <c r="J2662" s="66">
        <v>7.0</v>
      </c>
      <c r="K2662" s="67"/>
      <c r="L2662" s="67"/>
      <c r="M2662" s="68" t="s">
        <v>10335</v>
      </c>
      <c r="N2662" s="66">
        <v>235959.0</v>
      </c>
      <c r="O2662" s="66">
        <v>2.019091E7</v>
      </c>
      <c r="P2662" s="66"/>
      <c r="Q2662" s="66">
        <v>11.0</v>
      </c>
      <c r="R2662" s="66">
        <v>2.019091E7</v>
      </c>
      <c r="S2662" s="70">
        <v>1.0</v>
      </c>
      <c r="T2662" s="70">
        <v>0.0</v>
      </c>
      <c r="U2662" s="71" t="s">
        <v>2608</v>
      </c>
      <c r="V2662" s="71" t="s">
        <v>2609</v>
      </c>
      <c r="W2662" s="71" t="s">
        <v>49</v>
      </c>
      <c r="X2662" s="71"/>
      <c r="Y2662" s="65" t="s">
        <v>12</v>
      </c>
    </row>
    <row r="2663">
      <c r="A2663" s="66" t="s">
        <v>79</v>
      </c>
      <c r="B2663" s="66">
        <v>9.4974431E7</v>
      </c>
      <c r="C2663" s="66" t="s">
        <v>10336</v>
      </c>
      <c r="D2663" s="66" t="s">
        <v>106</v>
      </c>
      <c r="E2663" s="66" t="s">
        <v>10337</v>
      </c>
      <c r="F2663" s="66" t="s">
        <v>10338</v>
      </c>
      <c r="G2663" s="66">
        <v>371.0</v>
      </c>
      <c r="H2663" s="66">
        <v>2.0150819E7</v>
      </c>
      <c r="I2663" s="66">
        <v>0.0</v>
      </c>
      <c r="J2663" s="66">
        <v>3.0</v>
      </c>
      <c r="K2663" s="67"/>
      <c r="L2663" s="67"/>
      <c r="M2663" s="68" t="s">
        <v>10339</v>
      </c>
      <c r="N2663" s="66">
        <v>235959.0</v>
      </c>
      <c r="O2663" s="66">
        <v>2.0150819E7</v>
      </c>
      <c r="P2663" s="66" t="s">
        <v>10340</v>
      </c>
      <c r="Q2663" s="66">
        <v>21.0</v>
      </c>
      <c r="R2663" s="66">
        <v>2.0150819E7</v>
      </c>
      <c r="S2663" s="70">
        <v>1.0</v>
      </c>
      <c r="T2663" s="70">
        <v>0.0</v>
      </c>
      <c r="U2663" s="71" t="s">
        <v>2608</v>
      </c>
      <c r="V2663" s="71" t="s">
        <v>2609</v>
      </c>
      <c r="W2663" s="71" t="s">
        <v>49</v>
      </c>
      <c r="X2663" s="72"/>
      <c r="Y2663" s="65" t="s">
        <v>12</v>
      </c>
    </row>
    <row r="2664">
      <c r="A2664" s="68" t="s">
        <v>24</v>
      </c>
      <c r="B2664" s="66">
        <v>1.963255E7</v>
      </c>
      <c r="C2664" s="66" t="s">
        <v>10341</v>
      </c>
      <c r="D2664" s="66" t="s">
        <v>123</v>
      </c>
      <c r="E2664" s="66" t="s">
        <v>10342</v>
      </c>
      <c r="F2664" s="66" t="s">
        <v>10343</v>
      </c>
      <c r="G2664" s="66">
        <v>418.0</v>
      </c>
      <c r="H2664" s="66">
        <v>2.0120213E7</v>
      </c>
      <c r="I2664" s="66">
        <v>0.0</v>
      </c>
      <c r="J2664" s="66">
        <v>6.0</v>
      </c>
      <c r="K2664" s="67"/>
      <c r="L2664" s="67"/>
      <c r="M2664" s="68" t="s">
        <v>10344</v>
      </c>
      <c r="N2664" s="66">
        <v>235959.0</v>
      </c>
      <c r="O2664" s="66">
        <v>2.0120213E7</v>
      </c>
      <c r="P2664" s="66" t="s">
        <v>1386</v>
      </c>
      <c r="Q2664" s="66">
        <v>19.0</v>
      </c>
      <c r="R2664" s="66">
        <v>2.0120213E7</v>
      </c>
      <c r="S2664" s="70">
        <v>1.0</v>
      </c>
      <c r="T2664" s="70">
        <v>0.0</v>
      </c>
      <c r="U2664" s="71" t="s">
        <v>2608</v>
      </c>
      <c r="V2664" s="71" t="s">
        <v>2609</v>
      </c>
      <c r="W2664" s="71" t="s">
        <v>49</v>
      </c>
      <c r="X2664" s="72"/>
      <c r="Y2664" s="65" t="s">
        <v>12</v>
      </c>
    </row>
    <row r="2665">
      <c r="A2665" s="73" t="s">
        <v>59</v>
      </c>
      <c r="B2665" s="66">
        <v>8.8542502E7</v>
      </c>
      <c r="C2665" s="65" t="s">
        <v>10345</v>
      </c>
      <c r="D2665" s="65" t="s">
        <v>118</v>
      </c>
      <c r="E2665" s="65" t="s">
        <v>10346</v>
      </c>
      <c r="F2665" s="66" t="s">
        <v>10347</v>
      </c>
      <c r="G2665" s="66">
        <v>327.0</v>
      </c>
      <c r="H2665" s="66">
        <v>2.0090511E7</v>
      </c>
      <c r="I2665" s="66">
        <v>0.0</v>
      </c>
      <c r="J2665" s="66">
        <v>2.0</v>
      </c>
      <c r="K2665" s="67"/>
      <c r="L2665" s="67"/>
      <c r="M2665" s="68" t="s">
        <v>10348</v>
      </c>
      <c r="N2665" s="66">
        <v>235959.0</v>
      </c>
      <c r="O2665" s="66">
        <v>2.0090511E7</v>
      </c>
      <c r="P2665" s="66"/>
      <c r="Q2665" s="66">
        <v>13.0</v>
      </c>
      <c r="R2665" s="66">
        <v>2.0090511E7</v>
      </c>
      <c r="S2665" s="69">
        <v>1.0</v>
      </c>
      <c r="T2665" s="69">
        <v>1.0</v>
      </c>
      <c r="U2665" s="71" t="s">
        <v>2608</v>
      </c>
      <c r="V2665" s="71" t="s">
        <v>2609</v>
      </c>
      <c r="W2665" s="71" t="s">
        <v>49</v>
      </c>
      <c r="X2665" s="72"/>
      <c r="Y2665" s="66" t="s">
        <v>18</v>
      </c>
    </row>
    <row r="2666">
      <c r="A2666" s="65" t="s">
        <v>79</v>
      </c>
      <c r="B2666" s="66">
        <v>1.02644576E8</v>
      </c>
      <c r="C2666" s="65" t="s">
        <v>10349</v>
      </c>
      <c r="D2666" s="65" t="s">
        <v>123</v>
      </c>
      <c r="E2666" s="65" t="s">
        <v>10350</v>
      </c>
      <c r="F2666" s="66" t="s">
        <v>10351</v>
      </c>
      <c r="G2666" s="66">
        <v>362.0</v>
      </c>
      <c r="H2666" s="66">
        <v>2.0160329E7</v>
      </c>
      <c r="I2666" s="66">
        <v>0.0</v>
      </c>
      <c r="J2666" s="66">
        <v>8.0</v>
      </c>
      <c r="K2666" s="67"/>
      <c r="L2666" s="67"/>
      <c r="M2666" s="68" t="s">
        <v>10352</v>
      </c>
      <c r="N2666" s="66">
        <v>235959.0</v>
      </c>
      <c r="O2666" s="66">
        <v>2.0160329E7</v>
      </c>
      <c r="P2666" s="67"/>
      <c r="Q2666" s="66">
        <v>18.0</v>
      </c>
      <c r="R2666" s="66">
        <v>2.0160329E7</v>
      </c>
      <c r="S2666" s="70">
        <v>1.0</v>
      </c>
      <c r="T2666" s="70">
        <v>0.0</v>
      </c>
      <c r="U2666" s="71" t="s">
        <v>2608</v>
      </c>
      <c r="V2666" s="71" t="s">
        <v>2609</v>
      </c>
      <c r="W2666" s="71" t="s">
        <v>49</v>
      </c>
      <c r="X2666" s="72"/>
      <c r="Y2666" s="65" t="s">
        <v>12</v>
      </c>
    </row>
    <row r="2667">
      <c r="A2667" s="73" t="s">
        <v>79</v>
      </c>
      <c r="B2667" s="66">
        <v>9.0747314E7</v>
      </c>
      <c r="C2667" s="65" t="s">
        <v>10353</v>
      </c>
      <c r="D2667" s="65" t="s">
        <v>123</v>
      </c>
      <c r="E2667" s="65" t="s">
        <v>10354</v>
      </c>
      <c r="F2667" s="66" t="s">
        <v>10355</v>
      </c>
      <c r="G2667" s="66">
        <v>384.0</v>
      </c>
      <c r="H2667" s="66">
        <v>2.0150428E7</v>
      </c>
      <c r="I2667" s="66">
        <v>0.0</v>
      </c>
      <c r="J2667" s="66">
        <v>4.0</v>
      </c>
      <c r="K2667" s="67"/>
      <c r="L2667" s="67"/>
      <c r="M2667" s="68" t="s">
        <v>10356</v>
      </c>
      <c r="N2667" s="66">
        <v>235959.0</v>
      </c>
      <c r="O2667" s="66">
        <v>2.0150428E7</v>
      </c>
      <c r="P2667" s="66" t="s">
        <v>10357</v>
      </c>
      <c r="Q2667" s="66">
        <v>16.0</v>
      </c>
      <c r="R2667" s="66">
        <v>2.0150428E7</v>
      </c>
      <c r="S2667" s="70">
        <v>1.0</v>
      </c>
      <c r="T2667" s="70">
        <v>0.0</v>
      </c>
      <c r="U2667" s="71" t="s">
        <v>2608</v>
      </c>
      <c r="V2667" s="71" t="s">
        <v>2609</v>
      </c>
      <c r="W2667" s="71" t="s">
        <v>49</v>
      </c>
      <c r="X2667" s="72"/>
      <c r="Y2667" s="65" t="s">
        <v>12</v>
      </c>
    </row>
    <row r="2668">
      <c r="A2668" s="74" t="s">
        <v>59</v>
      </c>
      <c r="B2668" s="66">
        <v>1.81366518E8</v>
      </c>
      <c r="C2668" s="65" t="s">
        <v>10358</v>
      </c>
      <c r="D2668" s="65" t="s">
        <v>220</v>
      </c>
      <c r="E2668" s="65" t="s">
        <v>10359</v>
      </c>
      <c r="F2668" s="66" t="s">
        <v>10360</v>
      </c>
      <c r="G2668" s="66">
        <v>1414.0</v>
      </c>
      <c r="H2668" s="66">
        <v>2.0170407E7</v>
      </c>
      <c r="I2668" s="66">
        <v>0.0</v>
      </c>
      <c r="J2668" s="66">
        <v>19.0</v>
      </c>
      <c r="K2668" s="67"/>
      <c r="L2668" s="67"/>
      <c r="M2668" s="68" t="s">
        <v>10361</v>
      </c>
      <c r="N2668" s="66">
        <v>235959.0</v>
      </c>
      <c r="O2668" s="66">
        <v>2.0170407E7</v>
      </c>
      <c r="P2668" s="66" t="s">
        <v>571</v>
      </c>
      <c r="Q2668" s="66">
        <v>74.0</v>
      </c>
      <c r="R2668" s="66">
        <v>2.0170407E7</v>
      </c>
      <c r="S2668" s="70">
        <v>1.0</v>
      </c>
      <c r="T2668" s="70">
        <v>0.0</v>
      </c>
      <c r="U2668" s="71" t="s">
        <v>2608</v>
      </c>
      <c r="V2668" s="71" t="s">
        <v>2609</v>
      </c>
      <c r="W2668" s="71" t="s">
        <v>49</v>
      </c>
      <c r="X2668" s="72"/>
      <c r="Y2668" s="65" t="s">
        <v>12</v>
      </c>
    </row>
    <row r="2669">
      <c r="A2669" s="68" t="s">
        <v>24</v>
      </c>
      <c r="B2669" s="66">
        <v>1.6149324E7</v>
      </c>
      <c r="C2669" s="66" t="s">
        <v>1032</v>
      </c>
      <c r="D2669" s="66" t="s">
        <v>118</v>
      </c>
      <c r="E2669" s="66" t="s">
        <v>1033</v>
      </c>
      <c r="F2669" s="66" t="s">
        <v>10362</v>
      </c>
      <c r="G2669" s="66">
        <v>347.0</v>
      </c>
      <c r="H2669" s="66">
        <v>2.0110622E7</v>
      </c>
      <c r="I2669" s="66">
        <v>0.0</v>
      </c>
      <c r="J2669" s="66">
        <v>10.0</v>
      </c>
      <c r="K2669" s="67"/>
      <c r="L2669" s="67"/>
      <c r="M2669" s="68" t="s">
        <v>10363</v>
      </c>
      <c r="N2669" s="66">
        <v>235959.0</v>
      </c>
      <c r="O2669" s="66">
        <v>2.0110622E7</v>
      </c>
      <c r="P2669" s="66" t="s">
        <v>1036</v>
      </c>
      <c r="Q2669" s="66">
        <v>22.0</v>
      </c>
      <c r="R2669" s="66">
        <v>2.0110622E7</v>
      </c>
      <c r="S2669" s="69">
        <v>1.0</v>
      </c>
      <c r="T2669" s="69">
        <v>1.0</v>
      </c>
      <c r="U2669" s="71" t="s">
        <v>2608</v>
      </c>
      <c r="V2669" s="71" t="s">
        <v>2609</v>
      </c>
      <c r="W2669" s="71" t="s">
        <v>49</v>
      </c>
      <c r="X2669" s="72"/>
      <c r="Y2669" s="66" t="s">
        <v>18</v>
      </c>
    </row>
    <row r="2670">
      <c r="A2670" s="68" t="s">
        <v>24</v>
      </c>
      <c r="B2670" s="66">
        <v>3.6056593E7</v>
      </c>
      <c r="C2670" s="66" t="s">
        <v>10364</v>
      </c>
      <c r="D2670" s="66" t="s">
        <v>112</v>
      </c>
      <c r="E2670" s="66" t="s">
        <v>10365</v>
      </c>
      <c r="F2670" s="66" t="s">
        <v>10366</v>
      </c>
      <c r="G2670" s="66">
        <v>5278.0</v>
      </c>
      <c r="H2670" s="66">
        <v>2.0141017E7</v>
      </c>
      <c r="I2670" s="66">
        <v>0.0</v>
      </c>
      <c r="J2670" s="66">
        <v>88.0</v>
      </c>
      <c r="K2670" s="67"/>
      <c r="L2670" s="67"/>
      <c r="M2670" s="68" t="s">
        <v>10367</v>
      </c>
      <c r="N2670" s="66">
        <v>235959.0</v>
      </c>
      <c r="O2670" s="66">
        <v>2.0141017E7</v>
      </c>
      <c r="P2670" s="66" t="s">
        <v>10368</v>
      </c>
      <c r="Q2670" s="66">
        <v>356.0</v>
      </c>
      <c r="R2670" s="66">
        <v>2.0141017E7</v>
      </c>
      <c r="S2670" s="69">
        <v>1.0</v>
      </c>
      <c r="T2670" s="69">
        <v>0.0</v>
      </c>
      <c r="U2670" s="71" t="s">
        <v>2608</v>
      </c>
      <c r="V2670" s="71" t="s">
        <v>2609</v>
      </c>
      <c r="W2670" s="71" t="s">
        <v>49</v>
      </c>
      <c r="X2670" s="72"/>
      <c r="Y2670" s="65" t="s">
        <v>12</v>
      </c>
    </row>
    <row r="2671">
      <c r="A2671" s="68" t="s">
        <v>75</v>
      </c>
      <c r="B2671" s="66">
        <v>2588037.0</v>
      </c>
      <c r="C2671" s="66" t="s">
        <v>10369</v>
      </c>
      <c r="D2671" s="66" t="s">
        <v>123</v>
      </c>
      <c r="E2671" s="66" t="s">
        <v>10370</v>
      </c>
      <c r="F2671" s="66" t="s">
        <v>10371</v>
      </c>
      <c r="G2671" s="66">
        <v>602.0</v>
      </c>
      <c r="H2671" s="66">
        <v>2.0150107E7</v>
      </c>
      <c r="I2671" s="66">
        <v>0.0</v>
      </c>
      <c r="J2671" s="66">
        <v>8.0</v>
      </c>
      <c r="K2671" s="67"/>
      <c r="L2671" s="67"/>
      <c r="M2671" s="68" t="s">
        <v>10372</v>
      </c>
      <c r="N2671" s="66">
        <v>235959.0</v>
      </c>
      <c r="O2671" s="66">
        <v>2.0150107E7</v>
      </c>
      <c r="P2671" s="66" t="s">
        <v>3668</v>
      </c>
      <c r="Q2671" s="66">
        <v>31.0</v>
      </c>
      <c r="R2671" s="66">
        <v>2.0150107E7</v>
      </c>
      <c r="S2671" s="70">
        <v>1.0</v>
      </c>
      <c r="T2671" s="70">
        <v>0.0</v>
      </c>
      <c r="U2671" s="71" t="s">
        <v>2608</v>
      </c>
      <c r="V2671" s="71" t="s">
        <v>2609</v>
      </c>
      <c r="W2671" s="71" t="s">
        <v>49</v>
      </c>
      <c r="X2671" s="72"/>
      <c r="Y2671" s="65" t="s">
        <v>12</v>
      </c>
    </row>
    <row r="2672">
      <c r="A2672" s="66" t="s">
        <v>60</v>
      </c>
      <c r="B2672" s="66">
        <v>3.3000801E7</v>
      </c>
      <c r="C2672" s="66" t="s">
        <v>10373</v>
      </c>
      <c r="D2672" s="66" t="s">
        <v>123</v>
      </c>
      <c r="E2672" s="66" t="s">
        <v>10374</v>
      </c>
      <c r="F2672" s="66" t="s">
        <v>10375</v>
      </c>
      <c r="G2672" s="66">
        <v>560.0</v>
      </c>
      <c r="H2672" s="66">
        <v>2.0001115E7</v>
      </c>
      <c r="I2672" s="66">
        <v>0.0</v>
      </c>
      <c r="J2672" s="66">
        <v>2.0</v>
      </c>
      <c r="K2672" s="67"/>
      <c r="L2672" s="67"/>
      <c r="M2672" s="68" t="s">
        <v>10376</v>
      </c>
      <c r="N2672" s="66">
        <v>235959.0</v>
      </c>
      <c r="O2672" s="66">
        <v>2.0001115E7</v>
      </c>
      <c r="P2672" s="67"/>
      <c r="Q2672" s="66">
        <v>27.0</v>
      </c>
      <c r="R2672" s="66">
        <v>2.0001115E7</v>
      </c>
      <c r="S2672" s="70">
        <v>1.0</v>
      </c>
      <c r="T2672" s="70">
        <v>0.0</v>
      </c>
      <c r="U2672" s="71" t="s">
        <v>2608</v>
      </c>
      <c r="V2672" s="71" t="s">
        <v>2609</v>
      </c>
      <c r="W2672" s="71" t="s">
        <v>49</v>
      </c>
      <c r="X2672" s="71"/>
      <c r="Y2672" s="65" t="s">
        <v>12</v>
      </c>
    </row>
    <row r="2673">
      <c r="A2673" s="66" t="s">
        <v>60</v>
      </c>
      <c r="B2673" s="66">
        <v>2.98632105E8</v>
      </c>
      <c r="C2673" s="66" t="s">
        <v>10377</v>
      </c>
      <c r="D2673" s="66" t="s">
        <v>118</v>
      </c>
      <c r="E2673" s="66" t="s">
        <v>10378</v>
      </c>
      <c r="F2673" s="66" t="s">
        <v>10379</v>
      </c>
      <c r="G2673" s="66">
        <v>389.0</v>
      </c>
      <c r="H2673" s="66">
        <v>2.0110115E7</v>
      </c>
      <c r="I2673" s="66">
        <v>0.0</v>
      </c>
      <c r="J2673" s="66">
        <v>1.0</v>
      </c>
      <c r="K2673" s="67"/>
      <c r="L2673" s="67"/>
      <c r="M2673" s="68" t="s">
        <v>10380</v>
      </c>
      <c r="N2673" s="66">
        <v>235959.0</v>
      </c>
      <c r="O2673" s="66">
        <v>2.0110115E7</v>
      </c>
      <c r="P2673" s="67"/>
      <c r="Q2673" s="66">
        <v>20.0</v>
      </c>
      <c r="R2673" s="66">
        <v>2.0110115E7</v>
      </c>
      <c r="S2673" s="69">
        <v>1.0</v>
      </c>
      <c r="T2673" s="69">
        <v>1.0</v>
      </c>
      <c r="U2673" s="71" t="s">
        <v>2608</v>
      </c>
      <c r="V2673" s="71" t="s">
        <v>2609</v>
      </c>
      <c r="W2673" s="71" t="s">
        <v>49</v>
      </c>
      <c r="X2673" s="72"/>
      <c r="Y2673" s="66" t="s">
        <v>18</v>
      </c>
    </row>
    <row r="2674">
      <c r="A2674" s="73" t="s">
        <v>60</v>
      </c>
      <c r="B2674" s="66">
        <v>3.68511781E8</v>
      </c>
      <c r="C2674" s="65" t="s">
        <v>10381</v>
      </c>
      <c r="D2674" s="65" t="s">
        <v>123</v>
      </c>
      <c r="E2674" s="65" t="s">
        <v>10382</v>
      </c>
      <c r="F2674" s="66" t="s">
        <v>10383</v>
      </c>
      <c r="G2674" s="66">
        <v>1496.0</v>
      </c>
      <c r="H2674" s="66">
        <v>2.0141221E7</v>
      </c>
      <c r="I2674" s="66">
        <v>0.0</v>
      </c>
      <c r="J2674" s="66">
        <v>1.0</v>
      </c>
      <c r="K2674" s="67"/>
      <c r="L2674" s="67"/>
      <c r="M2674" s="68" t="s">
        <v>10384</v>
      </c>
      <c r="N2674" s="66">
        <v>235959.0</v>
      </c>
      <c r="O2674" s="66">
        <v>2.0141221E7</v>
      </c>
      <c r="P2674" s="67"/>
      <c r="Q2674" s="66">
        <v>96.0</v>
      </c>
      <c r="R2674" s="66">
        <v>2.0141221E7</v>
      </c>
      <c r="S2674" s="70">
        <v>1.0</v>
      </c>
      <c r="T2674" s="70">
        <v>0.0</v>
      </c>
      <c r="U2674" s="71" t="s">
        <v>2608</v>
      </c>
      <c r="V2674" s="71" t="s">
        <v>2609</v>
      </c>
      <c r="W2674" s="71" t="s">
        <v>49</v>
      </c>
      <c r="X2674" s="72"/>
      <c r="Y2674" s="65" t="s">
        <v>12</v>
      </c>
    </row>
    <row r="2675">
      <c r="A2675" s="66" t="s">
        <v>60</v>
      </c>
      <c r="B2675" s="66">
        <v>3.58325495E8</v>
      </c>
      <c r="C2675" s="66" t="s">
        <v>10385</v>
      </c>
      <c r="D2675" s="66" t="s">
        <v>118</v>
      </c>
      <c r="E2675" s="66" t="s">
        <v>10386</v>
      </c>
      <c r="F2675" s="66" t="s">
        <v>10387</v>
      </c>
      <c r="G2675" s="66">
        <v>2071.0</v>
      </c>
      <c r="H2675" s="66">
        <v>2.014051E7</v>
      </c>
      <c r="I2675" s="66">
        <v>0.0</v>
      </c>
      <c r="J2675" s="66">
        <v>1.0</v>
      </c>
      <c r="K2675" s="67"/>
      <c r="L2675" s="67"/>
      <c r="M2675" s="68" t="s">
        <v>10388</v>
      </c>
      <c r="N2675" s="66">
        <v>235959.0</v>
      </c>
      <c r="O2675" s="66">
        <v>2.014051E7</v>
      </c>
      <c r="P2675" s="66"/>
      <c r="Q2675" s="66">
        <v>143.0</v>
      </c>
      <c r="R2675" s="66">
        <v>2.014051E7</v>
      </c>
      <c r="S2675" s="69">
        <v>1.0</v>
      </c>
      <c r="T2675" s="69">
        <v>1.0</v>
      </c>
      <c r="U2675" s="71" t="s">
        <v>2608</v>
      </c>
      <c r="V2675" s="71" t="s">
        <v>2609</v>
      </c>
      <c r="W2675" s="71" t="s">
        <v>49</v>
      </c>
      <c r="X2675" s="72"/>
      <c r="Y2675" s="66" t="s">
        <v>18</v>
      </c>
    </row>
    <row r="2676">
      <c r="A2676" s="66" t="s">
        <v>79</v>
      </c>
      <c r="B2676" s="66">
        <v>8.6495333E7</v>
      </c>
      <c r="C2676" s="66" t="s">
        <v>10389</v>
      </c>
      <c r="D2676" s="66" t="s">
        <v>112</v>
      </c>
      <c r="E2676" s="66" t="s">
        <v>10390</v>
      </c>
      <c r="F2676" s="66" t="s">
        <v>10391</v>
      </c>
      <c r="G2676" s="66">
        <v>517.0</v>
      </c>
      <c r="H2676" s="66">
        <v>2.0141218E7</v>
      </c>
      <c r="I2676" s="66">
        <v>0.0</v>
      </c>
      <c r="J2676" s="66">
        <v>6.0</v>
      </c>
      <c r="K2676" s="67"/>
      <c r="L2676" s="67"/>
      <c r="M2676" s="68" t="s">
        <v>10392</v>
      </c>
      <c r="N2676" s="66">
        <v>235959.0</v>
      </c>
      <c r="O2676" s="66">
        <v>2.0141218E7</v>
      </c>
      <c r="P2676" s="66" t="s">
        <v>10393</v>
      </c>
      <c r="Q2676" s="66">
        <v>27.0</v>
      </c>
      <c r="R2676" s="66">
        <v>2.0141218E7</v>
      </c>
      <c r="S2676" s="70">
        <v>1.0</v>
      </c>
      <c r="T2676" s="70">
        <v>0.0</v>
      </c>
      <c r="U2676" s="71" t="s">
        <v>2608</v>
      </c>
      <c r="V2676" s="71" t="s">
        <v>2609</v>
      </c>
      <c r="W2676" s="71" t="s">
        <v>49</v>
      </c>
      <c r="X2676" s="72"/>
      <c r="Y2676" s="65" t="s">
        <v>12</v>
      </c>
    </row>
    <row r="2677">
      <c r="A2677" s="66" t="s">
        <v>62</v>
      </c>
      <c r="B2677" s="66">
        <v>1.4233572E7</v>
      </c>
      <c r="C2677" s="66" t="s">
        <v>10394</v>
      </c>
      <c r="D2677" s="66" t="s">
        <v>149</v>
      </c>
      <c r="E2677" s="66" t="s">
        <v>10395</v>
      </c>
      <c r="F2677" s="66" t="s">
        <v>10396</v>
      </c>
      <c r="G2677" s="66">
        <v>292.0</v>
      </c>
      <c r="H2677" s="66">
        <v>2.0110615E7</v>
      </c>
      <c r="I2677" s="66">
        <v>0.0</v>
      </c>
      <c r="J2677" s="66">
        <v>7.0</v>
      </c>
      <c r="K2677" s="67"/>
      <c r="L2677" s="67"/>
      <c r="M2677" s="66" t="s">
        <v>121</v>
      </c>
      <c r="N2677" s="66">
        <v>235959.0</v>
      </c>
      <c r="O2677" s="66">
        <v>2.0110615E7</v>
      </c>
      <c r="P2677" s="66"/>
      <c r="Q2677" s="66">
        <v>14.0</v>
      </c>
      <c r="R2677" s="66">
        <v>2.0110615E7</v>
      </c>
      <c r="S2677" s="69">
        <v>1.0</v>
      </c>
      <c r="T2677" s="69">
        <v>1.0</v>
      </c>
      <c r="U2677" s="71" t="s">
        <v>2608</v>
      </c>
      <c r="V2677" s="71" t="s">
        <v>2609</v>
      </c>
      <c r="W2677" s="71" t="s">
        <v>49</v>
      </c>
      <c r="X2677" s="72"/>
      <c r="Y2677" s="66" t="s">
        <v>18</v>
      </c>
    </row>
    <row r="2678">
      <c r="A2678" s="66" t="s">
        <v>63</v>
      </c>
      <c r="B2678" s="66">
        <v>2.4215037E7</v>
      </c>
      <c r="C2678" s="66" t="s">
        <v>10397</v>
      </c>
      <c r="D2678" s="66" t="s">
        <v>112</v>
      </c>
      <c r="E2678" s="66" t="s">
        <v>10398</v>
      </c>
      <c r="F2678" s="66" t="s">
        <v>10399</v>
      </c>
      <c r="G2678" s="66">
        <v>146.0</v>
      </c>
      <c r="H2678" s="66">
        <v>2.0141114E7</v>
      </c>
      <c r="I2678" s="66">
        <v>0.0</v>
      </c>
      <c r="J2678" s="66">
        <v>3.0</v>
      </c>
      <c r="K2678" s="67"/>
      <c r="L2678" s="67"/>
      <c r="M2678" s="68" t="s">
        <v>10400</v>
      </c>
      <c r="N2678" s="66">
        <v>235959.0</v>
      </c>
      <c r="O2678" s="66">
        <v>2.0141114E7</v>
      </c>
      <c r="P2678" s="67"/>
      <c r="Q2678" s="66">
        <v>9.0</v>
      </c>
      <c r="R2678" s="66">
        <v>2.0141114E7</v>
      </c>
      <c r="S2678" s="70">
        <v>1.0</v>
      </c>
      <c r="T2678" s="70">
        <v>0.0</v>
      </c>
      <c r="U2678" s="71" t="s">
        <v>2608</v>
      </c>
      <c r="V2678" s="71" t="s">
        <v>2609</v>
      </c>
      <c r="W2678" s="71" t="s">
        <v>49</v>
      </c>
      <c r="X2678" s="71"/>
      <c r="Y2678" s="65" t="s">
        <v>12</v>
      </c>
    </row>
    <row r="2679">
      <c r="A2679" s="66" t="s">
        <v>79</v>
      </c>
      <c r="B2679" s="66">
        <v>4.1013923E7</v>
      </c>
      <c r="C2679" s="66" t="s">
        <v>10401</v>
      </c>
      <c r="D2679" s="66" t="s">
        <v>112</v>
      </c>
      <c r="E2679" s="66" t="s">
        <v>10402</v>
      </c>
      <c r="F2679" s="66" t="s">
        <v>10403</v>
      </c>
      <c r="G2679" s="66">
        <v>1021.0</v>
      </c>
      <c r="H2679" s="66">
        <v>2.0100826E7</v>
      </c>
      <c r="I2679" s="66">
        <v>0.0</v>
      </c>
      <c r="J2679" s="66">
        <v>14.0</v>
      </c>
      <c r="K2679" s="67"/>
      <c r="L2679" s="67"/>
      <c r="M2679" s="68" t="s">
        <v>10404</v>
      </c>
      <c r="N2679" s="66">
        <v>235959.0</v>
      </c>
      <c r="O2679" s="66">
        <v>2.0100826E7</v>
      </c>
      <c r="P2679" s="66"/>
      <c r="Q2679" s="66">
        <v>55.0</v>
      </c>
      <c r="R2679" s="66">
        <v>2.0100826E7</v>
      </c>
      <c r="S2679" s="70">
        <v>1.0</v>
      </c>
      <c r="T2679" s="70">
        <v>0.0</v>
      </c>
      <c r="U2679" s="71" t="s">
        <v>2608</v>
      </c>
      <c r="V2679" s="71" t="s">
        <v>2609</v>
      </c>
      <c r="W2679" s="71" t="s">
        <v>49</v>
      </c>
      <c r="X2679" s="72"/>
      <c r="Y2679" s="65" t="s">
        <v>12</v>
      </c>
    </row>
    <row r="2680">
      <c r="A2680" s="66" t="s">
        <v>60</v>
      </c>
      <c r="B2680" s="66">
        <v>2.03167317E8</v>
      </c>
      <c r="C2680" s="66" t="s">
        <v>10405</v>
      </c>
      <c r="D2680" s="66" t="s">
        <v>123</v>
      </c>
      <c r="E2680" s="66" t="s">
        <v>10406</v>
      </c>
      <c r="F2680" s="66" t="s">
        <v>10407</v>
      </c>
      <c r="G2680" s="66">
        <v>600.0</v>
      </c>
      <c r="H2680" s="66">
        <v>2.0061107E7</v>
      </c>
      <c r="I2680" s="66">
        <v>0.0</v>
      </c>
      <c r="J2680" s="66">
        <v>1.0</v>
      </c>
      <c r="K2680" s="67"/>
      <c r="L2680" s="67"/>
      <c r="M2680" s="68" t="s">
        <v>10408</v>
      </c>
      <c r="N2680" s="66">
        <v>235959.0</v>
      </c>
      <c r="O2680" s="66">
        <v>2.0061107E7</v>
      </c>
      <c r="P2680" s="66"/>
      <c r="Q2680" s="66">
        <v>30.0</v>
      </c>
      <c r="R2680" s="66">
        <v>2.0061107E7</v>
      </c>
      <c r="S2680" s="70">
        <v>1.0</v>
      </c>
      <c r="T2680" s="70">
        <v>0.0</v>
      </c>
      <c r="U2680" s="71" t="s">
        <v>2608</v>
      </c>
      <c r="V2680" s="71" t="s">
        <v>2609</v>
      </c>
      <c r="W2680" s="71" t="s">
        <v>49</v>
      </c>
      <c r="X2680" s="67"/>
      <c r="Y2680" s="65" t="s">
        <v>12</v>
      </c>
    </row>
    <row r="2681">
      <c r="A2681" s="65" t="s">
        <v>79</v>
      </c>
      <c r="B2681" s="66">
        <v>9.9006933E7</v>
      </c>
      <c r="C2681" s="65" t="s">
        <v>10409</v>
      </c>
      <c r="D2681" s="65" t="s">
        <v>112</v>
      </c>
      <c r="E2681" s="65" t="s">
        <v>10410</v>
      </c>
      <c r="F2681" s="66" t="s">
        <v>10411</v>
      </c>
      <c r="G2681" s="66">
        <v>1300.0</v>
      </c>
      <c r="H2681" s="66">
        <v>2.0151204E7</v>
      </c>
      <c r="I2681" s="66">
        <v>0.0</v>
      </c>
      <c r="J2681" s="66">
        <v>22.0</v>
      </c>
      <c r="K2681" s="67"/>
      <c r="L2681" s="67"/>
      <c r="M2681" s="68" t="s">
        <v>10412</v>
      </c>
      <c r="N2681" s="66">
        <v>235959.0</v>
      </c>
      <c r="O2681" s="66">
        <v>2.0151204E7</v>
      </c>
      <c r="P2681" s="66" t="s">
        <v>187</v>
      </c>
      <c r="Q2681" s="66">
        <v>83.0</v>
      </c>
      <c r="R2681" s="66">
        <v>2.0151204E7</v>
      </c>
      <c r="S2681" s="70">
        <v>1.0</v>
      </c>
      <c r="T2681" s="70">
        <v>0.0</v>
      </c>
      <c r="U2681" s="71" t="s">
        <v>2608</v>
      </c>
      <c r="V2681" s="71" t="s">
        <v>2609</v>
      </c>
      <c r="W2681" s="71" t="s">
        <v>49</v>
      </c>
      <c r="X2681" s="72"/>
      <c r="Y2681" s="65" t="s">
        <v>12</v>
      </c>
    </row>
    <row r="2682">
      <c r="A2682" s="65" t="s">
        <v>68</v>
      </c>
      <c r="B2682" s="66">
        <v>1449532.0</v>
      </c>
      <c r="C2682" s="65" t="s">
        <v>10413</v>
      </c>
      <c r="D2682" s="65" t="s">
        <v>164</v>
      </c>
      <c r="E2682" s="65" t="s">
        <v>10414</v>
      </c>
      <c r="F2682" s="66" t="s">
        <v>10415</v>
      </c>
      <c r="G2682" s="66">
        <v>1599.0</v>
      </c>
      <c r="H2682" s="66">
        <v>2.0060621E7</v>
      </c>
      <c r="I2682" s="66">
        <v>0.0</v>
      </c>
      <c r="J2682" s="66">
        <v>17.0</v>
      </c>
      <c r="K2682" s="67"/>
      <c r="L2682" s="67"/>
      <c r="M2682" s="66" t="s">
        <v>121</v>
      </c>
      <c r="N2682" s="66">
        <v>235959.0</v>
      </c>
      <c r="O2682" s="66">
        <v>2.0060621E7</v>
      </c>
      <c r="P2682" s="66"/>
      <c r="Q2682" s="66">
        <v>77.0</v>
      </c>
      <c r="R2682" s="66">
        <v>2.0060621E7</v>
      </c>
      <c r="S2682" s="69">
        <v>1.0</v>
      </c>
      <c r="T2682" s="69">
        <v>1.0</v>
      </c>
      <c r="U2682" s="71" t="s">
        <v>2608</v>
      </c>
      <c r="V2682" s="71" t="s">
        <v>2609</v>
      </c>
      <c r="W2682" s="71" t="s">
        <v>49</v>
      </c>
      <c r="X2682" s="72"/>
      <c r="Y2682" s="66" t="s">
        <v>18</v>
      </c>
    </row>
    <row r="2683">
      <c r="A2683" s="74" t="s">
        <v>59</v>
      </c>
      <c r="B2683" s="66">
        <v>1.94849679E8</v>
      </c>
      <c r="C2683" s="65" t="s">
        <v>10416</v>
      </c>
      <c r="D2683" s="65" t="s">
        <v>112</v>
      </c>
      <c r="E2683" s="65" t="s">
        <v>1038</v>
      </c>
      <c r="F2683" s="66" t="s">
        <v>10417</v>
      </c>
      <c r="G2683" s="66">
        <v>954.0</v>
      </c>
      <c r="H2683" s="66">
        <v>2.0180413E7</v>
      </c>
      <c r="I2683" s="66">
        <v>0.0</v>
      </c>
      <c r="J2683" s="66">
        <v>10.0</v>
      </c>
      <c r="K2683" s="67"/>
      <c r="L2683" s="67"/>
      <c r="M2683" s="68" t="s">
        <v>10418</v>
      </c>
      <c r="N2683" s="66">
        <v>235959.0</v>
      </c>
      <c r="O2683" s="66">
        <v>2.0180413E7</v>
      </c>
      <c r="P2683" s="66" t="s">
        <v>2002</v>
      </c>
      <c r="Q2683" s="66">
        <v>41.0</v>
      </c>
      <c r="R2683" s="66">
        <v>2.0180413E7</v>
      </c>
      <c r="S2683" s="70">
        <v>1.0</v>
      </c>
      <c r="T2683" s="70">
        <v>0.0</v>
      </c>
      <c r="U2683" s="71" t="s">
        <v>2608</v>
      </c>
      <c r="V2683" s="71" t="s">
        <v>2609</v>
      </c>
      <c r="W2683" s="71" t="s">
        <v>49</v>
      </c>
      <c r="X2683" s="72"/>
      <c r="Y2683" s="65" t="s">
        <v>12</v>
      </c>
    </row>
    <row r="2684">
      <c r="A2684" s="66" t="s">
        <v>79</v>
      </c>
      <c r="B2684" s="66">
        <v>1.41061104E8</v>
      </c>
      <c r="C2684" s="66" t="s">
        <v>10419</v>
      </c>
      <c r="D2684" s="66" t="s">
        <v>164</v>
      </c>
      <c r="E2684" s="66" t="s">
        <v>10420</v>
      </c>
      <c r="F2684" s="66" t="s">
        <v>10421</v>
      </c>
      <c r="G2684" s="66">
        <v>338.0</v>
      </c>
      <c r="H2684" s="66">
        <v>2.0190308E7</v>
      </c>
      <c r="I2684" s="66">
        <v>0.0</v>
      </c>
      <c r="J2684" s="66">
        <v>11.0</v>
      </c>
      <c r="K2684" s="67"/>
      <c r="L2684" s="67"/>
      <c r="M2684" s="68" t="s">
        <v>10422</v>
      </c>
      <c r="N2684" s="66">
        <v>235959.0</v>
      </c>
      <c r="O2684" s="66">
        <v>2.0190308E7</v>
      </c>
      <c r="P2684" s="66" t="s">
        <v>3153</v>
      </c>
      <c r="Q2684" s="66">
        <v>14.0</v>
      </c>
      <c r="R2684" s="66">
        <v>2.0190308E7</v>
      </c>
      <c r="S2684" s="69">
        <v>1.0</v>
      </c>
      <c r="T2684" s="69">
        <v>1.0</v>
      </c>
      <c r="U2684" s="71" t="s">
        <v>2608</v>
      </c>
      <c r="V2684" s="71" t="s">
        <v>2609</v>
      </c>
      <c r="W2684" s="71" t="s">
        <v>49</v>
      </c>
      <c r="X2684" s="72"/>
      <c r="Y2684" s="66" t="s">
        <v>18</v>
      </c>
    </row>
    <row r="2685">
      <c r="A2685" s="68" t="s">
        <v>24</v>
      </c>
      <c r="B2685" s="66">
        <v>6059701.0</v>
      </c>
      <c r="C2685" s="66" t="s">
        <v>10423</v>
      </c>
      <c r="D2685" s="66" t="s">
        <v>106</v>
      </c>
      <c r="E2685" s="66" t="s">
        <v>10424</v>
      </c>
      <c r="F2685" s="66" t="s">
        <v>10425</v>
      </c>
      <c r="G2685" s="66">
        <v>519.0</v>
      </c>
      <c r="H2685" s="66">
        <v>2.0090421E7</v>
      </c>
      <c r="I2685" s="66">
        <v>0.0</v>
      </c>
      <c r="J2685" s="66">
        <v>1.0</v>
      </c>
      <c r="K2685" s="67"/>
      <c r="L2685" s="67"/>
      <c r="M2685" s="66" t="s">
        <v>121</v>
      </c>
      <c r="N2685" s="66">
        <v>235959.0</v>
      </c>
      <c r="O2685" s="66">
        <v>2.0090421E7</v>
      </c>
      <c r="P2685" s="67"/>
      <c r="Q2685" s="66">
        <v>40.0</v>
      </c>
      <c r="R2685" s="66">
        <v>2.0090421E7</v>
      </c>
      <c r="S2685" s="70">
        <v>1.0</v>
      </c>
      <c r="T2685" s="70">
        <v>0.0</v>
      </c>
      <c r="U2685" s="71" t="s">
        <v>2608</v>
      </c>
      <c r="V2685" s="71" t="s">
        <v>2609</v>
      </c>
      <c r="W2685" s="71" t="s">
        <v>49</v>
      </c>
      <c r="X2685" s="72"/>
      <c r="Y2685" s="65" t="s">
        <v>12</v>
      </c>
    </row>
    <row r="2686">
      <c r="A2686" s="66" t="s">
        <v>60</v>
      </c>
      <c r="B2686" s="66">
        <v>5.9870783E7</v>
      </c>
      <c r="C2686" s="66" t="s">
        <v>10426</v>
      </c>
      <c r="D2686" s="66" t="s">
        <v>123</v>
      </c>
      <c r="E2686" s="66" t="s">
        <v>10427</v>
      </c>
      <c r="F2686" s="66" t="s">
        <v>10428</v>
      </c>
      <c r="G2686" s="66">
        <v>1562.0</v>
      </c>
      <c r="H2686" s="66">
        <v>2.001102E7</v>
      </c>
      <c r="I2686" s="66">
        <v>0.0</v>
      </c>
      <c r="J2686" s="66">
        <v>1.0</v>
      </c>
      <c r="K2686" s="67"/>
      <c r="L2686" s="67"/>
      <c r="M2686" s="68" t="s">
        <v>10429</v>
      </c>
      <c r="N2686" s="66">
        <v>235959.0</v>
      </c>
      <c r="O2686" s="66">
        <v>2.001102E7</v>
      </c>
      <c r="P2686" s="67"/>
      <c r="Q2686" s="66">
        <v>151.0</v>
      </c>
      <c r="R2686" s="66">
        <v>2.001102E7</v>
      </c>
      <c r="S2686" s="70">
        <v>1.0</v>
      </c>
      <c r="T2686" s="70">
        <v>0.0</v>
      </c>
      <c r="U2686" s="71" t="s">
        <v>2608</v>
      </c>
      <c r="V2686" s="71" t="s">
        <v>2609</v>
      </c>
      <c r="W2686" s="71" t="s">
        <v>49</v>
      </c>
      <c r="X2686" s="72"/>
      <c r="Y2686" s="65" t="s">
        <v>12</v>
      </c>
    </row>
    <row r="2687">
      <c r="A2687" s="73" t="s">
        <v>24</v>
      </c>
      <c r="B2687" s="66">
        <v>7733001.0</v>
      </c>
      <c r="C2687" s="65" t="s">
        <v>10430</v>
      </c>
      <c r="D2687" s="65" t="s">
        <v>112</v>
      </c>
      <c r="E2687" s="65" t="s">
        <v>10431</v>
      </c>
      <c r="F2687" s="66" t="s">
        <v>10432</v>
      </c>
      <c r="G2687" s="66">
        <v>669.0</v>
      </c>
      <c r="H2687" s="66">
        <v>2.0090901E7</v>
      </c>
      <c r="I2687" s="66">
        <v>0.0</v>
      </c>
      <c r="J2687" s="66">
        <v>8.0</v>
      </c>
      <c r="K2687" s="67"/>
      <c r="L2687" s="67"/>
      <c r="M2687" s="68" t="s">
        <v>10433</v>
      </c>
      <c r="N2687" s="66">
        <v>235959.0</v>
      </c>
      <c r="O2687" s="66">
        <v>2.0090901E7</v>
      </c>
      <c r="P2687" s="66" t="s">
        <v>10434</v>
      </c>
      <c r="Q2687" s="66">
        <v>23.0</v>
      </c>
      <c r="R2687" s="66">
        <v>2.0090901E7</v>
      </c>
      <c r="S2687" s="70">
        <v>1.0</v>
      </c>
      <c r="T2687" s="70">
        <v>0.0</v>
      </c>
      <c r="U2687" s="71" t="s">
        <v>2608</v>
      </c>
      <c r="V2687" s="71" t="s">
        <v>2609</v>
      </c>
      <c r="W2687" s="71" t="s">
        <v>49</v>
      </c>
      <c r="X2687" s="72"/>
      <c r="Y2687" s="65" t="s">
        <v>12</v>
      </c>
    </row>
    <row r="2688">
      <c r="A2688" s="66" t="s">
        <v>60</v>
      </c>
      <c r="B2688" s="66">
        <v>4.1734493E7</v>
      </c>
      <c r="C2688" s="66" t="s">
        <v>10435</v>
      </c>
      <c r="D2688" s="66" t="s">
        <v>220</v>
      </c>
      <c r="E2688" s="66" t="s">
        <v>10436</v>
      </c>
      <c r="F2688" s="66" t="s">
        <v>10437</v>
      </c>
      <c r="G2688" s="66">
        <v>549.0</v>
      </c>
      <c r="H2688" s="66">
        <v>2.0010216E7</v>
      </c>
      <c r="I2688" s="66">
        <v>0.0</v>
      </c>
      <c r="J2688" s="66">
        <v>1.0</v>
      </c>
      <c r="K2688" s="67"/>
      <c r="L2688" s="67"/>
      <c r="M2688" s="68" t="s">
        <v>10438</v>
      </c>
      <c r="N2688" s="66">
        <v>235959.0</v>
      </c>
      <c r="O2688" s="66">
        <v>2.0010216E7</v>
      </c>
      <c r="P2688" s="67"/>
      <c r="Q2688" s="66">
        <v>26.0</v>
      </c>
      <c r="R2688" s="66">
        <v>2.0010216E7</v>
      </c>
      <c r="S2688" s="70">
        <v>1.0</v>
      </c>
      <c r="T2688" s="70">
        <v>0.0</v>
      </c>
      <c r="U2688" s="71" t="s">
        <v>2608</v>
      </c>
      <c r="V2688" s="71" t="s">
        <v>2609</v>
      </c>
      <c r="W2688" s="71" t="s">
        <v>49</v>
      </c>
      <c r="X2688" s="72"/>
      <c r="Y2688" s="65" t="s">
        <v>12</v>
      </c>
    </row>
    <row r="2689">
      <c r="A2689" s="66" t="s">
        <v>60</v>
      </c>
      <c r="B2689" s="66">
        <v>4.46481588E8</v>
      </c>
      <c r="C2689" s="66" t="s">
        <v>10439</v>
      </c>
      <c r="D2689" s="66" t="s">
        <v>123</v>
      </c>
      <c r="E2689" s="66" t="s">
        <v>10440</v>
      </c>
      <c r="F2689" s="66" t="s">
        <v>10441</v>
      </c>
      <c r="G2689" s="66">
        <v>670.0</v>
      </c>
      <c r="H2689" s="66">
        <v>2.0190518E7</v>
      </c>
      <c r="I2689" s="66">
        <v>0.0</v>
      </c>
      <c r="J2689" s="66">
        <v>16.0</v>
      </c>
      <c r="K2689" s="67"/>
      <c r="L2689" s="67"/>
      <c r="M2689" s="66" t="s">
        <v>121</v>
      </c>
      <c r="N2689" s="66">
        <v>235959.0</v>
      </c>
      <c r="O2689" s="66">
        <v>2.0190518E7</v>
      </c>
      <c r="P2689" s="66"/>
      <c r="Q2689" s="66">
        <v>33.0</v>
      </c>
      <c r="R2689" s="66">
        <v>2.0190518E7</v>
      </c>
      <c r="S2689" s="70">
        <v>1.0</v>
      </c>
      <c r="T2689" s="70">
        <v>0.0</v>
      </c>
      <c r="U2689" s="71" t="s">
        <v>2608</v>
      </c>
      <c r="V2689" s="71" t="s">
        <v>2609</v>
      </c>
      <c r="W2689" s="71" t="s">
        <v>49</v>
      </c>
      <c r="X2689" s="71"/>
      <c r="Y2689" s="65" t="s">
        <v>12</v>
      </c>
    </row>
    <row r="2690">
      <c r="A2690" s="66" t="s">
        <v>60</v>
      </c>
      <c r="B2690" s="66">
        <v>4.024167E8</v>
      </c>
      <c r="C2690" s="66" t="s">
        <v>10442</v>
      </c>
      <c r="D2690" s="66" t="s">
        <v>112</v>
      </c>
      <c r="E2690" s="66" t="s">
        <v>10443</v>
      </c>
      <c r="F2690" s="66" t="s">
        <v>10444</v>
      </c>
      <c r="G2690" s="66">
        <v>1902.0</v>
      </c>
      <c r="H2690" s="66">
        <v>2.0161016E7</v>
      </c>
      <c r="I2690" s="66">
        <v>0.0</v>
      </c>
      <c r="J2690" s="66">
        <v>1.0</v>
      </c>
      <c r="K2690" s="67"/>
      <c r="L2690" s="67"/>
      <c r="M2690" s="68" t="s">
        <v>10445</v>
      </c>
      <c r="N2690" s="66">
        <v>235959.0</v>
      </c>
      <c r="O2690" s="66">
        <v>2.0161016E7</v>
      </c>
      <c r="P2690" s="66"/>
      <c r="Q2690" s="66">
        <v>83.0</v>
      </c>
      <c r="R2690" s="66">
        <v>2.0161016E7</v>
      </c>
      <c r="S2690" s="70">
        <v>1.0</v>
      </c>
      <c r="T2690" s="70">
        <v>0.0</v>
      </c>
      <c r="U2690" s="71" t="s">
        <v>2608</v>
      </c>
      <c r="V2690" s="71" t="s">
        <v>2609</v>
      </c>
      <c r="W2690" s="71" t="s">
        <v>49</v>
      </c>
      <c r="X2690" s="72"/>
      <c r="Y2690" s="65" t="s">
        <v>12</v>
      </c>
    </row>
    <row r="2691">
      <c r="A2691" s="66" t="s">
        <v>63</v>
      </c>
      <c r="B2691" s="66">
        <v>4.418895E7</v>
      </c>
      <c r="C2691" s="66" t="s">
        <v>10446</v>
      </c>
      <c r="D2691" s="66" t="s">
        <v>112</v>
      </c>
      <c r="E2691" s="66" t="s">
        <v>10447</v>
      </c>
      <c r="F2691" s="66" t="s">
        <v>10448</v>
      </c>
      <c r="G2691" s="66">
        <v>3083.0</v>
      </c>
      <c r="H2691" s="66">
        <v>2.0171205E7</v>
      </c>
      <c r="I2691" s="66">
        <v>0.0</v>
      </c>
      <c r="J2691" s="66">
        <v>97.0</v>
      </c>
      <c r="K2691" s="67"/>
      <c r="L2691" s="67"/>
      <c r="M2691" s="68" t="s">
        <v>10449</v>
      </c>
      <c r="N2691" s="66">
        <v>235959.0</v>
      </c>
      <c r="O2691" s="66">
        <v>2.0171205E7</v>
      </c>
      <c r="P2691" s="66" t="s">
        <v>10450</v>
      </c>
      <c r="Q2691" s="66">
        <v>242.0</v>
      </c>
      <c r="R2691" s="66">
        <v>2.0171205E7</v>
      </c>
      <c r="S2691" s="70">
        <v>1.0</v>
      </c>
      <c r="T2691" s="70">
        <v>0.0</v>
      </c>
      <c r="U2691" s="71" t="s">
        <v>2608</v>
      </c>
      <c r="V2691" s="71" t="s">
        <v>2609</v>
      </c>
      <c r="W2691" s="71" t="s">
        <v>49</v>
      </c>
      <c r="X2691" s="71"/>
      <c r="Y2691" s="65" t="s">
        <v>12</v>
      </c>
    </row>
    <row r="2692">
      <c r="A2692" s="68" t="s">
        <v>59</v>
      </c>
      <c r="B2692" s="66">
        <v>5.201487E7</v>
      </c>
      <c r="C2692" s="66" t="s">
        <v>1041</v>
      </c>
      <c r="D2692" s="66" t="s">
        <v>106</v>
      </c>
      <c r="E2692" s="66" t="s">
        <v>1042</v>
      </c>
      <c r="F2692" s="66" t="s">
        <v>1043</v>
      </c>
      <c r="G2692" s="66">
        <v>338.0</v>
      </c>
      <c r="H2692" s="66">
        <v>2.0040825E7</v>
      </c>
      <c r="I2692" s="66">
        <v>0.0</v>
      </c>
      <c r="J2692" s="66">
        <v>1.0</v>
      </c>
      <c r="K2692" s="67"/>
      <c r="L2692" s="67"/>
      <c r="M2692" s="68" t="s">
        <v>10451</v>
      </c>
      <c r="N2692" s="66">
        <v>235959.0</v>
      </c>
      <c r="O2692" s="66">
        <v>2.0040825E7</v>
      </c>
      <c r="P2692" s="67"/>
      <c r="Q2692" s="66">
        <v>23.0</v>
      </c>
      <c r="R2692" s="66">
        <v>2.0040825E7</v>
      </c>
      <c r="S2692" s="70">
        <v>1.0</v>
      </c>
      <c r="T2692" s="70">
        <v>0.0</v>
      </c>
      <c r="U2692" s="71" t="s">
        <v>2608</v>
      </c>
      <c r="V2692" s="71" t="s">
        <v>2609</v>
      </c>
      <c r="W2692" s="71" t="s">
        <v>49</v>
      </c>
      <c r="X2692" s="72"/>
      <c r="Y2692" s="65" t="s">
        <v>12</v>
      </c>
    </row>
    <row r="2693">
      <c r="A2693" s="66" t="s">
        <v>79</v>
      </c>
      <c r="B2693" s="66">
        <v>3.5735283E7</v>
      </c>
      <c r="C2693" s="66" t="s">
        <v>10452</v>
      </c>
      <c r="D2693" s="66" t="s">
        <v>112</v>
      </c>
      <c r="E2693" s="66" t="s">
        <v>10453</v>
      </c>
      <c r="F2693" s="66" t="s">
        <v>10454</v>
      </c>
      <c r="G2693" s="66">
        <v>163.0</v>
      </c>
      <c r="H2693" s="66">
        <v>2.0100115E7</v>
      </c>
      <c r="I2693" s="66">
        <v>0.0</v>
      </c>
      <c r="J2693" s="66">
        <v>5.0</v>
      </c>
      <c r="K2693" s="67"/>
      <c r="L2693" s="67"/>
      <c r="M2693" s="68" t="s">
        <v>10455</v>
      </c>
      <c r="N2693" s="66">
        <v>235959.0</v>
      </c>
      <c r="O2693" s="66">
        <v>2.0100115E7</v>
      </c>
      <c r="P2693" s="66" t="s">
        <v>1640</v>
      </c>
      <c r="Q2693" s="66">
        <v>9.0</v>
      </c>
      <c r="R2693" s="66">
        <v>2.0100115E7</v>
      </c>
      <c r="S2693" s="70">
        <v>1.0</v>
      </c>
      <c r="T2693" s="70">
        <v>0.0</v>
      </c>
      <c r="U2693" s="71" t="s">
        <v>2608</v>
      </c>
      <c r="V2693" s="71" t="s">
        <v>2609</v>
      </c>
      <c r="W2693" s="71" t="s">
        <v>49</v>
      </c>
      <c r="X2693" s="71"/>
      <c r="Y2693" s="65" t="s">
        <v>12</v>
      </c>
    </row>
    <row r="2694">
      <c r="A2694" s="65" t="s">
        <v>37</v>
      </c>
      <c r="B2694" s="66">
        <v>3.3056428E7</v>
      </c>
      <c r="C2694" s="65" t="s">
        <v>10456</v>
      </c>
      <c r="D2694" s="65" t="s">
        <v>106</v>
      </c>
      <c r="E2694" s="65" t="s">
        <v>10457</v>
      </c>
      <c r="F2694" s="66" t="s">
        <v>10458</v>
      </c>
      <c r="G2694" s="66">
        <v>1668.0</v>
      </c>
      <c r="H2694" s="66">
        <v>2.0140331E7</v>
      </c>
      <c r="I2694" s="66">
        <v>0.0</v>
      </c>
      <c r="J2694" s="66">
        <v>2.0</v>
      </c>
      <c r="K2694" s="67"/>
      <c r="L2694" s="67"/>
      <c r="M2694" s="66" t="s">
        <v>121</v>
      </c>
      <c r="N2694" s="66">
        <v>235959.0</v>
      </c>
      <c r="O2694" s="66">
        <v>2.0140331E7</v>
      </c>
      <c r="P2694" s="66"/>
      <c r="Q2694" s="66">
        <v>122.0</v>
      </c>
      <c r="R2694" s="66">
        <v>2.0140331E7</v>
      </c>
      <c r="S2694" s="70">
        <v>1.0</v>
      </c>
      <c r="T2694" s="70">
        <v>0.0</v>
      </c>
      <c r="U2694" s="71" t="s">
        <v>2608</v>
      </c>
      <c r="V2694" s="71" t="s">
        <v>2609</v>
      </c>
      <c r="W2694" s="71" t="s">
        <v>49</v>
      </c>
      <c r="X2694" s="72"/>
      <c r="Y2694" s="65" t="s">
        <v>12</v>
      </c>
    </row>
    <row r="2695">
      <c r="A2695" s="73" t="s">
        <v>60</v>
      </c>
      <c r="B2695" s="66">
        <v>2.48227293E8</v>
      </c>
      <c r="C2695" s="65" t="s">
        <v>10459</v>
      </c>
      <c r="D2695" s="65" t="s">
        <v>106</v>
      </c>
      <c r="E2695" s="65" t="s">
        <v>10460</v>
      </c>
      <c r="F2695" s="66" t="s">
        <v>10461</v>
      </c>
      <c r="G2695" s="66">
        <v>331.0</v>
      </c>
      <c r="H2695" s="66">
        <v>2.0080814E7</v>
      </c>
      <c r="I2695" s="66">
        <v>0.0</v>
      </c>
      <c r="J2695" s="66">
        <v>1.0</v>
      </c>
      <c r="K2695" s="67"/>
      <c r="L2695" s="67"/>
      <c r="M2695" s="68" t="s">
        <v>10462</v>
      </c>
      <c r="N2695" s="66">
        <v>235959.0</v>
      </c>
      <c r="O2695" s="66">
        <v>2.0080814E7</v>
      </c>
      <c r="P2695" s="66"/>
      <c r="Q2695" s="66">
        <v>18.0</v>
      </c>
      <c r="R2695" s="66">
        <v>2.0080814E7</v>
      </c>
      <c r="S2695" s="70">
        <v>1.0</v>
      </c>
      <c r="T2695" s="70">
        <v>0.0</v>
      </c>
      <c r="U2695" s="71" t="s">
        <v>2608</v>
      </c>
      <c r="V2695" s="71" t="s">
        <v>2609</v>
      </c>
      <c r="W2695" s="71" t="s">
        <v>49</v>
      </c>
      <c r="X2695" s="72"/>
      <c r="Y2695" s="65" t="s">
        <v>12</v>
      </c>
    </row>
    <row r="2696">
      <c r="A2696" s="73" t="s">
        <v>68</v>
      </c>
      <c r="B2696" s="66">
        <v>1.1918309E7</v>
      </c>
      <c r="C2696" s="65" t="s">
        <v>10463</v>
      </c>
      <c r="D2696" s="65" t="s">
        <v>112</v>
      </c>
      <c r="E2696" s="65" t="s">
        <v>10464</v>
      </c>
      <c r="F2696" s="66" t="s">
        <v>10465</v>
      </c>
      <c r="G2696" s="66">
        <v>668.0</v>
      </c>
      <c r="H2696" s="66">
        <v>2.0140326E7</v>
      </c>
      <c r="I2696" s="66">
        <v>0.0</v>
      </c>
      <c r="J2696" s="66">
        <v>8.0</v>
      </c>
      <c r="K2696" s="67"/>
      <c r="L2696" s="67"/>
      <c r="M2696" s="66" t="s">
        <v>121</v>
      </c>
      <c r="N2696" s="66">
        <v>235959.0</v>
      </c>
      <c r="O2696" s="66">
        <v>2.0140326E7</v>
      </c>
      <c r="P2696" s="67"/>
      <c r="Q2696" s="66">
        <v>39.0</v>
      </c>
      <c r="R2696" s="66">
        <v>2.0140326E7</v>
      </c>
      <c r="S2696" s="70">
        <v>1.0</v>
      </c>
      <c r="T2696" s="70">
        <v>0.0</v>
      </c>
      <c r="U2696" s="71" t="s">
        <v>2608</v>
      </c>
      <c r="V2696" s="71" t="s">
        <v>2609</v>
      </c>
      <c r="W2696" s="71" t="s">
        <v>49</v>
      </c>
      <c r="X2696" s="72"/>
      <c r="Y2696" s="65" t="s">
        <v>12</v>
      </c>
    </row>
    <row r="2697">
      <c r="A2697" s="66" t="s">
        <v>60</v>
      </c>
      <c r="B2697" s="66">
        <v>3.80457963E8</v>
      </c>
      <c r="C2697" s="66" t="s">
        <v>10466</v>
      </c>
      <c r="D2697" s="66" t="s">
        <v>106</v>
      </c>
      <c r="E2697" s="66" t="s">
        <v>10467</v>
      </c>
      <c r="F2697" s="66" t="s">
        <v>10468</v>
      </c>
      <c r="G2697" s="66">
        <v>886.0</v>
      </c>
      <c r="H2697" s="66">
        <v>2.0150825E7</v>
      </c>
      <c r="I2697" s="66">
        <v>0.0</v>
      </c>
      <c r="J2697" s="66">
        <v>1.0</v>
      </c>
      <c r="K2697" s="67"/>
      <c r="L2697" s="67"/>
      <c r="M2697" s="68" t="s">
        <v>10469</v>
      </c>
      <c r="N2697" s="66">
        <v>235959.0</v>
      </c>
      <c r="O2697" s="66">
        <v>2.0150825E7</v>
      </c>
      <c r="P2697" s="67"/>
      <c r="Q2697" s="66">
        <v>44.0</v>
      </c>
      <c r="R2697" s="66">
        <v>2.0150825E7</v>
      </c>
      <c r="S2697" s="70">
        <v>1.0</v>
      </c>
      <c r="T2697" s="70">
        <v>0.0</v>
      </c>
      <c r="U2697" s="71" t="s">
        <v>2608</v>
      </c>
      <c r="V2697" s="71" t="s">
        <v>2609</v>
      </c>
      <c r="W2697" s="71" t="s">
        <v>49</v>
      </c>
      <c r="X2697" s="72"/>
      <c r="Y2697" s="65" t="s">
        <v>12</v>
      </c>
    </row>
    <row r="2698">
      <c r="A2698" s="66" t="s">
        <v>60</v>
      </c>
      <c r="B2698" s="66">
        <v>3.21037794E8</v>
      </c>
      <c r="C2698" s="66" t="s">
        <v>10470</v>
      </c>
      <c r="D2698" s="66" t="s">
        <v>123</v>
      </c>
      <c r="E2698" s="66" t="s">
        <v>10471</v>
      </c>
      <c r="F2698" s="66" t="s">
        <v>10472</v>
      </c>
      <c r="G2698" s="66">
        <v>585.0</v>
      </c>
      <c r="H2698" s="66">
        <v>2.0120418E7</v>
      </c>
      <c r="I2698" s="66">
        <v>0.0</v>
      </c>
      <c r="J2698" s="66">
        <v>1.0</v>
      </c>
      <c r="K2698" s="67"/>
      <c r="L2698" s="67"/>
      <c r="M2698" s="68" t="s">
        <v>10473</v>
      </c>
      <c r="N2698" s="66">
        <v>235959.0</v>
      </c>
      <c r="O2698" s="66">
        <v>2.0120418E7</v>
      </c>
      <c r="P2698" s="67"/>
      <c r="Q2698" s="66">
        <v>33.0</v>
      </c>
      <c r="R2698" s="66">
        <v>2.0120418E7</v>
      </c>
      <c r="S2698" s="70">
        <v>1.0</v>
      </c>
      <c r="T2698" s="70">
        <v>0.0</v>
      </c>
      <c r="U2698" s="71" t="s">
        <v>2608</v>
      </c>
      <c r="V2698" s="71" t="s">
        <v>2609</v>
      </c>
      <c r="W2698" s="71" t="s">
        <v>49</v>
      </c>
      <c r="X2698" s="72"/>
      <c r="Y2698" s="65" t="s">
        <v>12</v>
      </c>
    </row>
    <row r="2699">
      <c r="A2699" s="68" t="s">
        <v>59</v>
      </c>
      <c r="B2699" s="66">
        <v>5.8462258E7</v>
      </c>
      <c r="C2699" s="66" t="s">
        <v>10474</v>
      </c>
      <c r="D2699" s="66" t="s">
        <v>112</v>
      </c>
      <c r="E2699" s="66" t="s">
        <v>1046</v>
      </c>
      <c r="F2699" s="66" t="s">
        <v>10475</v>
      </c>
      <c r="G2699" s="66">
        <v>519.0</v>
      </c>
      <c r="H2699" s="66">
        <v>2.0050831E7</v>
      </c>
      <c r="I2699" s="66">
        <v>0.0</v>
      </c>
      <c r="J2699" s="66">
        <v>1.0</v>
      </c>
      <c r="K2699" s="67"/>
      <c r="L2699" s="67"/>
      <c r="M2699" s="68" t="s">
        <v>10476</v>
      </c>
      <c r="N2699" s="66">
        <v>235959.0</v>
      </c>
      <c r="O2699" s="66">
        <v>2.0050831E7</v>
      </c>
      <c r="P2699" s="67"/>
      <c r="Q2699" s="66">
        <v>18.0</v>
      </c>
      <c r="R2699" s="66">
        <v>2.0050831E7</v>
      </c>
      <c r="S2699" s="70">
        <v>1.0</v>
      </c>
      <c r="T2699" s="70">
        <v>0.0</v>
      </c>
      <c r="U2699" s="71" t="s">
        <v>2608</v>
      </c>
      <c r="V2699" s="71" t="s">
        <v>2609</v>
      </c>
      <c r="W2699" s="71" t="s">
        <v>49</v>
      </c>
      <c r="X2699" s="72"/>
      <c r="Y2699" s="65" t="s">
        <v>12</v>
      </c>
    </row>
    <row r="2700">
      <c r="A2700" s="74" t="s">
        <v>24</v>
      </c>
      <c r="B2700" s="66">
        <v>6.6288418E7</v>
      </c>
      <c r="C2700" s="65" t="s">
        <v>10477</v>
      </c>
      <c r="D2700" s="65" t="s">
        <v>106</v>
      </c>
      <c r="E2700" s="65" t="s">
        <v>10478</v>
      </c>
      <c r="F2700" s="66" t="s">
        <v>10479</v>
      </c>
      <c r="G2700" s="66">
        <v>290.0</v>
      </c>
      <c r="H2700" s="66">
        <v>2.0191118E7</v>
      </c>
      <c r="I2700" s="66">
        <v>0.0</v>
      </c>
      <c r="J2700" s="66">
        <v>10.0</v>
      </c>
      <c r="K2700" s="67"/>
      <c r="L2700" s="67"/>
      <c r="M2700" s="68" t="s">
        <v>10480</v>
      </c>
      <c r="N2700" s="66">
        <v>235959.0</v>
      </c>
      <c r="O2700" s="66">
        <v>2.0191118E7</v>
      </c>
      <c r="P2700" s="66" t="s">
        <v>417</v>
      </c>
      <c r="Q2700" s="66">
        <v>19.0</v>
      </c>
      <c r="R2700" s="66">
        <v>2.0191118E7</v>
      </c>
      <c r="S2700" s="70">
        <v>1.0</v>
      </c>
      <c r="T2700" s="70">
        <v>0.0</v>
      </c>
      <c r="U2700" s="71" t="s">
        <v>2608</v>
      </c>
      <c r="V2700" s="71" t="s">
        <v>2609</v>
      </c>
      <c r="W2700" s="71" t="s">
        <v>49</v>
      </c>
      <c r="X2700" s="72"/>
      <c r="Y2700" s="65" t="s">
        <v>12</v>
      </c>
    </row>
    <row r="2701">
      <c r="A2701" s="74" t="s">
        <v>59</v>
      </c>
      <c r="B2701" s="66">
        <v>9.7731773E7</v>
      </c>
      <c r="C2701" s="65" t="s">
        <v>1049</v>
      </c>
      <c r="D2701" s="65" t="s">
        <v>244</v>
      </c>
      <c r="E2701" s="65" t="s">
        <v>1050</v>
      </c>
      <c r="F2701" s="66" t="s">
        <v>10481</v>
      </c>
      <c r="G2701" s="66">
        <v>276.0</v>
      </c>
      <c r="H2701" s="66">
        <v>2.0100516E7</v>
      </c>
      <c r="I2701" s="66">
        <v>0.0</v>
      </c>
      <c r="J2701" s="66">
        <v>1.0</v>
      </c>
      <c r="K2701" s="67"/>
      <c r="L2701" s="67"/>
      <c r="M2701" s="68" t="s">
        <v>10482</v>
      </c>
      <c r="N2701" s="66">
        <v>235959.0</v>
      </c>
      <c r="O2701" s="66">
        <v>2.0100516E7</v>
      </c>
      <c r="P2701" s="66"/>
      <c r="Q2701" s="66">
        <v>13.0</v>
      </c>
      <c r="R2701" s="66">
        <v>2.0100516E7</v>
      </c>
      <c r="S2701" s="70">
        <v>1.0</v>
      </c>
      <c r="T2701" s="70">
        <v>0.0</v>
      </c>
      <c r="U2701" s="71" t="s">
        <v>2608</v>
      </c>
      <c r="V2701" s="71" t="s">
        <v>2609</v>
      </c>
      <c r="W2701" s="71" t="s">
        <v>51</v>
      </c>
      <c r="X2701" s="72"/>
      <c r="Y2701" s="66" t="s">
        <v>16</v>
      </c>
    </row>
    <row r="2702">
      <c r="A2702" s="68" t="s">
        <v>24</v>
      </c>
      <c r="B2702" s="66">
        <v>3.7273633E7</v>
      </c>
      <c r="C2702" s="66" t="s">
        <v>10483</v>
      </c>
      <c r="D2702" s="66" t="s">
        <v>123</v>
      </c>
      <c r="E2702" s="66" t="s">
        <v>10484</v>
      </c>
      <c r="F2702" s="66" t="s">
        <v>10485</v>
      </c>
      <c r="G2702" s="66">
        <v>997.0</v>
      </c>
      <c r="H2702" s="66">
        <v>2.0141216E7</v>
      </c>
      <c r="I2702" s="66">
        <v>0.0</v>
      </c>
      <c r="J2702" s="66">
        <v>14.0</v>
      </c>
      <c r="K2702" s="67"/>
      <c r="L2702" s="67"/>
      <c r="M2702" s="66" t="s">
        <v>121</v>
      </c>
      <c r="N2702" s="66">
        <v>235959.0</v>
      </c>
      <c r="O2702" s="66">
        <v>2.0141216E7</v>
      </c>
      <c r="P2702" s="67"/>
      <c r="Q2702" s="66">
        <v>66.0</v>
      </c>
      <c r="R2702" s="66">
        <v>2.0141216E7</v>
      </c>
      <c r="S2702" s="69">
        <v>1.0</v>
      </c>
      <c r="T2702" s="69">
        <v>0.0</v>
      </c>
      <c r="U2702" s="71" t="s">
        <v>2608</v>
      </c>
      <c r="V2702" s="71" t="s">
        <v>2609</v>
      </c>
      <c r="W2702" s="71" t="s">
        <v>49</v>
      </c>
      <c r="X2702" s="72"/>
      <c r="Y2702" s="65" t="s">
        <v>12</v>
      </c>
    </row>
    <row r="2703">
      <c r="A2703" s="73" t="s">
        <v>30</v>
      </c>
      <c r="B2703" s="66">
        <v>5034701.0</v>
      </c>
      <c r="C2703" s="65" t="s">
        <v>10486</v>
      </c>
      <c r="D2703" s="65" t="s">
        <v>106</v>
      </c>
      <c r="E2703" s="65" t="s">
        <v>10487</v>
      </c>
      <c r="F2703" s="66" t="s">
        <v>10488</v>
      </c>
      <c r="G2703" s="66">
        <v>526.0</v>
      </c>
      <c r="H2703" s="66">
        <v>2.011031E7</v>
      </c>
      <c r="I2703" s="66">
        <v>0.0</v>
      </c>
      <c r="J2703" s="66">
        <v>10.0</v>
      </c>
      <c r="K2703" s="67"/>
      <c r="L2703" s="67"/>
      <c r="M2703" s="68" t="s">
        <v>10489</v>
      </c>
      <c r="N2703" s="66">
        <v>235959.0</v>
      </c>
      <c r="O2703" s="66">
        <v>2.011031E7</v>
      </c>
      <c r="P2703" s="67"/>
      <c r="Q2703" s="66">
        <v>25.0</v>
      </c>
      <c r="R2703" s="66">
        <v>2.011031E7</v>
      </c>
      <c r="S2703" s="69">
        <v>1.0</v>
      </c>
      <c r="T2703" s="69">
        <v>0.0</v>
      </c>
      <c r="U2703" s="71" t="s">
        <v>2608</v>
      </c>
      <c r="V2703" s="71" t="s">
        <v>2609</v>
      </c>
      <c r="W2703" s="71" t="s">
        <v>49</v>
      </c>
      <c r="X2703" s="72"/>
      <c r="Y2703" s="65" t="s">
        <v>12</v>
      </c>
    </row>
    <row r="2704">
      <c r="A2704" s="66" t="s">
        <v>60</v>
      </c>
      <c r="B2704" s="66">
        <v>4.19907509E8</v>
      </c>
      <c r="C2704" s="66" t="s">
        <v>10490</v>
      </c>
      <c r="D2704" s="66" t="s">
        <v>123</v>
      </c>
      <c r="E2704" s="66" t="s">
        <v>10491</v>
      </c>
      <c r="F2704" s="66" t="s">
        <v>10492</v>
      </c>
      <c r="G2704" s="66">
        <v>211.0</v>
      </c>
      <c r="H2704" s="66">
        <v>2.0171002E7</v>
      </c>
      <c r="I2704" s="66">
        <v>0.0</v>
      </c>
      <c r="J2704" s="66">
        <v>1.0</v>
      </c>
      <c r="K2704" s="67"/>
      <c r="L2704" s="67"/>
      <c r="M2704" s="68" t="s">
        <v>10493</v>
      </c>
      <c r="N2704" s="66">
        <v>235959.0</v>
      </c>
      <c r="O2704" s="66">
        <v>2.0171002E7</v>
      </c>
      <c r="P2704" s="67"/>
      <c r="Q2704" s="66">
        <v>14.0</v>
      </c>
      <c r="R2704" s="66">
        <v>2.0171002E7</v>
      </c>
      <c r="S2704" s="70">
        <v>1.0</v>
      </c>
      <c r="T2704" s="70">
        <v>0.0</v>
      </c>
      <c r="U2704" s="71" t="s">
        <v>2608</v>
      </c>
      <c r="V2704" s="71" t="s">
        <v>2609</v>
      </c>
      <c r="W2704" s="71" t="s">
        <v>49</v>
      </c>
      <c r="X2704" s="72"/>
      <c r="Y2704" s="65" t="s">
        <v>12</v>
      </c>
    </row>
    <row r="2705">
      <c r="A2705" s="66" t="s">
        <v>79</v>
      </c>
      <c r="B2705" s="66">
        <v>1.04594091E8</v>
      </c>
      <c r="C2705" s="66" t="s">
        <v>10494</v>
      </c>
      <c r="D2705" s="66" t="s">
        <v>220</v>
      </c>
      <c r="E2705" s="66" t="s">
        <v>10495</v>
      </c>
      <c r="F2705" s="66" t="s">
        <v>10496</v>
      </c>
      <c r="G2705" s="66">
        <v>443.0</v>
      </c>
      <c r="H2705" s="66">
        <v>2.0160514E7</v>
      </c>
      <c r="I2705" s="66">
        <v>0.0</v>
      </c>
      <c r="J2705" s="66">
        <v>12.0</v>
      </c>
      <c r="K2705" s="67"/>
      <c r="L2705" s="67"/>
      <c r="M2705" s="68" t="s">
        <v>10497</v>
      </c>
      <c r="N2705" s="66">
        <v>235959.0</v>
      </c>
      <c r="O2705" s="66">
        <v>2.0160514E7</v>
      </c>
      <c r="P2705" s="66" t="s">
        <v>3202</v>
      </c>
      <c r="Q2705" s="66">
        <v>19.0</v>
      </c>
      <c r="R2705" s="66">
        <v>2.0160514E7</v>
      </c>
      <c r="S2705" s="70">
        <v>1.0</v>
      </c>
      <c r="T2705" s="70">
        <v>0.0</v>
      </c>
      <c r="U2705" s="71" t="s">
        <v>2608</v>
      </c>
      <c r="V2705" s="71" t="s">
        <v>2609</v>
      </c>
      <c r="W2705" s="71" t="s">
        <v>49</v>
      </c>
      <c r="X2705" s="72"/>
      <c r="Y2705" s="65" t="s">
        <v>12</v>
      </c>
    </row>
    <row r="2706">
      <c r="A2706" s="74" t="s">
        <v>24</v>
      </c>
      <c r="B2706" s="66">
        <v>2.3260391E7</v>
      </c>
      <c r="C2706" s="65" t="s">
        <v>10498</v>
      </c>
      <c r="D2706" s="65" t="s">
        <v>123</v>
      </c>
      <c r="E2706" s="65" t="s">
        <v>10499</v>
      </c>
      <c r="F2706" s="66" t="s">
        <v>10500</v>
      </c>
      <c r="G2706" s="66">
        <v>272.0</v>
      </c>
      <c r="H2706" s="66">
        <v>2.0121012E7</v>
      </c>
      <c r="I2706" s="66">
        <v>0.0</v>
      </c>
      <c r="J2706" s="66">
        <v>5.0</v>
      </c>
      <c r="K2706" s="67"/>
      <c r="L2706" s="67"/>
      <c r="M2706" s="68" t="s">
        <v>10501</v>
      </c>
      <c r="N2706" s="66">
        <v>235959.0</v>
      </c>
      <c r="O2706" s="66">
        <v>2.0121012E7</v>
      </c>
      <c r="P2706" s="66" t="s">
        <v>239</v>
      </c>
      <c r="Q2706" s="66">
        <v>16.0</v>
      </c>
      <c r="R2706" s="66">
        <v>2.0121012E7</v>
      </c>
      <c r="S2706" s="70">
        <v>1.0</v>
      </c>
      <c r="T2706" s="70">
        <v>0.0</v>
      </c>
      <c r="U2706" s="71" t="s">
        <v>2608</v>
      </c>
      <c r="V2706" s="71" t="s">
        <v>2609</v>
      </c>
      <c r="W2706" s="71" t="s">
        <v>49</v>
      </c>
      <c r="X2706" s="72"/>
      <c r="Y2706" s="65" t="s">
        <v>12</v>
      </c>
    </row>
    <row r="2707">
      <c r="A2707" s="66" t="s">
        <v>79</v>
      </c>
      <c r="B2707" s="66">
        <v>3.4124519E7</v>
      </c>
      <c r="C2707" s="66" t="s">
        <v>10502</v>
      </c>
      <c r="D2707" s="66" t="s">
        <v>112</v>
      </c>
      <c r="E2707" s="66" t="s">
        <v>10503</v>
      </c>
      <c r="F2707" s="66" t="s">
        <v>10504</v>
      </c>
      <c r="G2707" s="66">
        <v>160.0</v>
      </c>
      <c r="H2707" s="66">
        <v>2.0091002E7</v>
      </c>
      <c r="I2707" s="66">
        <v>0.0</v>
      </c>
      <c r="J2707" s="66">
        <v>4.0</v>
      </c>
      <c r="K2707" s="67"/>
      <c r="L2707" s="67"/>
      <c r="M2707" s="68" t="s">
        <v>10505</v>
      </c>
      <c r="N2707" s="66">
        <v>235959.0</v>
      </c>
      <c r="O2707" s="66">
        <v>2.0091002E7</v>
      </c>
      <c r="P2707" s="66"/>
      <c r="Q2707" s="66">
        <v>7.0</v>
      </c>
      <c r="R2707" s="66">
        <v>2.0091002E7</v>
      </c>
      <c r="S2707" s="70">
        <v>1.0</v>
      </c>
      <c r="T2707" s="70">
        <v>0.0</v>
      </c>
      <c r="U2707" s="71" t="s">
        <v>2608</v>
      </c>
      <c r="V2707" s="71" t="s">
        <v>2609</v>
      </c>
      <c r="W2707" s="71" t="s">
        <v>49</v>
      </c>
      <c r="X2707" s="72"/>
      <c r="Y2707" s="65" t="s">
        <v>12</v>
      </c>
    </row>
    <row r="2708">
      <c r="A2708" s="68" t="s">
        <v>24</v>
      </c>
      <c r="B2708" s="66">
        <v>6.1690239E7</v>
      </c>
      <c r="C2708" s="66" t="s">
        <v>10506</v>
      </c>
      <c r="D2708" s="66" t="s">
        <v>164</v>
      </c>
      <c r="E2708" s="66" t="s">
        <v>10507</v>
      </c>
      <c r="F2708" s="66" t="s">
        <v>10508</v>
      </c>
      <c r="G2708" s="66">
        <v>144.0</v>
      </c>
      <c r="H2708" s="66">
        <v>2.0190213E7</v>
      </c>
      <c r="I2708" s="66">
        <v>0.0</v>
      </c>
      <c r="J2708" s="66">
        <v>6.0</v>
      </c>
      <c r="K2708" s="67"/>
      <c r="L2708" s="67"/>
      <c r="M2708" s="68" t="s">
        <v>10509</v>
      </c>
      <c r="N2708" s="66">
        <v>235959.0</v>
      </c>
      <c r="O2708" s="66">
        <v>2.0190213E7</v>
      </c>
      <c r="P2708" s="66" t="s">
        <v>328</v>
      </c>
      <c r="Q2708" s="66">
        <v>11.0</v>
      </c>
      <c r="R2708" s="66">
        <v>2.0190213E7</v>
      </c>
      <c r="S2708" s="69">
        <v>1.0</v>
      </c>
      <c r="T2708" s="69">
        <v>1.0</v>
      </c>
      <c r="U2708" s="71" t="s">
        <v>2608</v>
      </c>
      <c r="V2708" s="71" t="s">
        <v>2609</v>
      </c>
      <c r="W2708" s="71" t="s">
        <v>49</v>
      </c>
      <c r="X2708" s="72"/>
      <c r="Y2708" s="66" t="s">
        <v>18</v>
      </c>
    </row>
    <row r="2709">
      <c r="A2709" s="68" t="s">
        <v>59</v>
      </c>
      <c r="B2709" s="66">
        <v>1.79933547E8</v>
      </c>
      <c r="C2709" s="66" t="s">
        <v>10510</v>
      </c>
      <c r="D2709" s="66" t="s">
        <v>244</v>
      </c>
      <c r="E2709" s="66" t="s">
        <v>10511</v>
      </c>
      <c r="F2709" s="66" t="s">
        <v>10512</v>
      </c>
      <c r="G2709" s="66">
        <v>296.0</v>
      </c>
      <c r="H2709" s="66">
        <v>2.0170306E7</v>
      </c>
      <c r="I2709" s="66">
        <v>0.0</v>
      </c>
      <c r="J2709" s="66">
        <v>11.0</v>
      </c>
      <c r="K2709" s="67"/>
      <c r="L2709" s="67"/>
      <c r="M2709" s="68" t="s">
        <v>10513</v>
      </c>
      <c r="N2709" s="66">
        <v>235959.0</v>
      </c>
      <c r="O2709" s="66">
        <v>2.0170306E7</v>
      </c>
      <c r="P2709" s="66"/>
      <c r="Q2709" s="66">
        <v>17.0</v>
      </c>
      <c r="R2709" s="66">
        <v>2.0170306E7</v>
      </c>
      <c r="S2709" s="70">
        <v>1.0</v>
      </c>
      <c r="T2709" s="70">
        <v>0.0</v>
      </c>
      <c r="U2709" s="71" t="s">
        <v>2608</v>
      </c>
      <c r="V2709" s="71" t="s">
        <v>2609</v>
      </c>
      <c r="W2709" s="71" t="s">
        <v>51</v>
      </c>
      <c r="X2709" s="71"/>
      <c r="Y2709" s="66" t="s">
        <v>16</v>
      </c>
    </row>
    <row r="2710">
      <c r="A2710" s="66" t="s">
        <v>60</v>
      </c>
      <c r="B2710" s="66">
        <v>3.04188982E8</v>
      </c>
      <c r="C2710" s="66" t="s">
        <v>10514</v>
      </c>
      <c r="D2710" s="66" t="s">
        <v>112</v>
      </c>
      <c r="E2710" s="66" t="s">
        <v>10515</v>
      </c>
      <c r="F2710" s="66" t="s">
        <v>10516</v>
      </c>
      <c r="G2710" s="66">
        <v>748.0</v>
      </c>
      <c r="H2710" s="66">
        <v>2.0110511E7</v>
      </c>
      <c r="I2710" s="66">
        <v>0.0</v>
      </c>
      <c r="J2710" s="66">
        <v>1.0</v>
      </c>
      <c r="K2710" s="67"/>
      <c r="L2710" s="67"/>
      <c r="M2710" s="68" t="s">
        <v>10517</v>
      </c>
      <c r="N2710" s="66">
        <v>235959.0</v>
      </c>
      <c r="O2710" s="66">
        <v>2.0110511E7</v>
      </c>
      <c r="P2710" s="66"/>
      <c r="Q2710" s="66">
        <v>43.0</v>
      </c>
      <c r="R2710" s="66">
        <v>2.0110511E7</v>
      </c>
      <c r="S2710" s="70">
        <v>1.0</v>
      </c>
      <c r="T2710" s="70">
        <v>0.0</v>
      </c>
      <c r="U2710" s="71" t="s">
        <v>2608</v>
      </c>
      <c r="V2710" s="71" t="s">
        <v>2609</v>
      </c>
      <c r="W2710" s="71" t="s">
        <v>49</v>
      </c>
      <c r="X2710" s="72"/>
      <c r="Y2710" s="65" t="s">
        <v>12</v>
      </c>
    </row>
    <row r="2711">
      <c r="A2711" s="65" t="s">
        <v>79</v>
      </c>
      <c r="B2711" s="66">
        <v>1.06305818E8</v>
      </c>
      <c r="C2711" s="65" t="s">
        <v>10518</v>
      </c>
      <c r="D2711" s="65" t="s">
        <v>106</v>
      </c>
      <c r="E2711" s="65" t="s">
        <v>10519</v>
      </c>
      <c r="F2711" s="66" t="s">
        <v>10520</v>
      </c>
      <c r="G2711" s="66">
        <v>290.0</v>
      </c>
      <c r="H2711" s="66">
        <v>2.0160702E7</v>
      </c>
      <c r="I2711" s="66">
        <v>0.0</v>
      </c>
      <c r="J2711" s="66">
        <v>7.0</v>
      </c>
      <c r="K2711" s="67"/>
      <c r="L2711" s="67"/>
      <c r="M2711" s="68" t="s">
        <v>10521</v>
      </c>
      <c r="N2711" s="66">
        <v>235959.0</v>
      </c>
      <c r="O2711" s="66">
        <v>2.0160702E7</v>
      </c>
      <c r="P2711" s="66" t="s">
        <v>231</v>
      </c>
      <c r="Q2711" s="66">
        <v>21.0</v>
      </c>
      <c r="R2711" s="66">
        <v>2.0160702E7</v>
      </c>
      <c r="S2711" s="70">
        <v>1.0</v>
      </c>
      <c r="T2711" s="70">
        <v>0.0</v>
      </c>
      <c r="U2711" s="71" t="s">
        <v>2608</v>
      </c>
      <c r="V2711" s="71" t="s">
        <v>2609</v>
      </c>
      <c r="W2711" s="71" t="s">
        <v>49</v>
      </c>
      <c r="X2711" s="72"/>
      <c r="Y2711" s="65" t="s">
        <v>12</v>
      </c>
    </row>
    <row r="2712">
      <c r="A2712" s="66" t="s">
        <v>60</v>
      </c>
      <c r="B2712" s="66">
        <v>2.19139706E8</v>
      </c>
      <c r="C2712" s="66" t="s">
        <v>10522</v>
      </c>
      <c r="D2712" s="66" t="s">
        <v>106</v>
      </c>
      <c r="E2712" s="66" t="s">
        <v>10523</v>
      </c>
      <c r="F2712" s="66" t="s">
        <v>10524</v>
      </c>
      <c r="G2712" s="66">
        <v>1514.0</v>
      </c>
      <c r="H2712" s="66">
        <v>2.0070705E7</v>
      </c>
      <c r="I2712" s="66">
        <v>0.0</v>
      </c>
      <c r="J2712" s="66">
        <v>1.0</v>
      </c>
      <c r="K2712" s="67"/>
      <c r="L2712" s="67"/>
      <c r="M2712" s="68" t="s">
        <v>10525</v>
      </c>
      <c r="N2712" s="66">
        <v>235959.0</v>
      </c>
      <c r="O2712" s="66">
        <v>2.0070705E7</v>
      </c>
      <c r="P2712" s="67"/>
      <c r="Q2712" s="66">
        <v>79.0</v>
      </c>
      <c r="R2712" s="66">
        <v>2.0070705E7</v>
      </c>
      <c r="S2712" s="70">
        <v>1.0</v>
      </c>
      <c r="T2712" s="70">
        <v>0.0</v>
      </c>
      <c r="U2712" s="71" t="s">
        <v>2608</v>
      </c>
      <c r="V2712" s="71" t="s">
        <v>2609</v>
      </c>
      <c r="W2712" s="71" t="s">
        <v>49</v>
      </c>
      <c r="X2712" s="72"/>
      <c r="Y2712" s="65" t="s">
        <v>12</v>
      </c>
    </row>
    <row r="2713">
      <c r="A2713" s="66" t="s">
        <v>60</v>
      </c>
      <c r="B2713" s="66">
        <v>3.97935804E8</v>
      </c>
      <c r="C2713" s="66" t="s">
        <v>10526</v>
      </c>
      <c r="D2713" s="66" t="s">
        <v>123</v>
      </c>
      <c r="E2713" s="66" t="s">
        <v>10527</v>
      </c>
      <c r="F2713" s="66" t="s">
        <v>10528</v>
      </c>
      <c r="G2713" s="66">
        <v>449.0</v>
      </c>
      <c r="H2713" s="66">
        <v>2.0160712E7</v>
      </c>
      <c r="I2713" s="66">
        <v>0.0</v>
      </c>
      <c r="J2713" s="66">
        <v>1.0</v>
      </c>
      <c r="K2713" s="67"/>
      <c r="L2713" s="67"/>
      <c r="M2713" s="68" t="s">
        <v>10529</v>
      </c>
      <c r="N2713" s="66">
        <v>235959.0</v>
      </c>
      <c r="O2713" s="66">
        <v>2.0160712E7</v>
      </c>
      <c r="P2713" s="67"/>
      <c r="Q2713" s="66">
        <v>27.0</v>
      </c>
      <c r="R2713" s="66">
        <v>2.0160712E7</v>
      </c>
      <c r="S2713" s="70">
        <v>1.0</v>
      </c>
      <c r="T2713" s="70">
        <v>0.0</v>
      </c>
      <c r="U2713" s="71" t="s">
        <v>2608</v>
      </c>
      <c r="V2713" s="71" t="s">
        <v>2609</v>
      </c>
      <c r="W2713" s="71" t="s">
        <v>49</v>
      </c>
      <c r="X2713" s="72"/>
      <c r="Y2713" s="65" t="s">
        <v>12</v>
      </c>
    </row>
    <row r="2714">
      <c r="A2714" s="68" t="s">
        <v>59</v>
      </c>
      <c r="B2714" s="66">
        <v>1.58818384E8</v>
      </c>
      <c r="C2714" s="66" t="s">
        <v>10530</v>
      </c>
      <c r="D2714" s="66" t="s">
        <v>118</v>
      </c>
      <c r="E2714" s="66" t="s">
        <v>10531</v>
      </c>
      <c r="F2714" s="66" t="s">
        <v>10532</v>
      </c>
      <c r="G2714" s="66">
        <v>1410.0</v>
      </c>
      <c r="H2714" s="66">
        <v>2.0150927E7</v>
      </c>
      <c r="I2714" s="66">
        <v>0.0</v>
      </c>
      <c r="J2714" s="66">
        <v>2.0</v>
      </c>
      <c r="K2714" s="67"/>
      <c r="L2714" s="67"/>
      <c r="M2714" s="68" t="s">
        <v>10533</v>
      </c>
      <c r="N2714" s="66">
        <v>235959.0</v>
      </c>
      <c r="O2714" s="66">
        <v>2.0150927E7</v>
      </c>
      <c r="P2714" s="67"/>
      <c r="Q2714" s="66">
        <v>75.0</v>
      </c>
      <c r="R2714" s="66">
        <v>2.0150927E7</v>
      </c>
      <c r="S2714" s="69">
        <v>1.0</v>
      </c>
      <c r="T2714" s="69">
        <v>1.0</v>
      </c>
      <c r="U2714" s="71" t="s">
        <v>2608</v>
      </c>
      <c r="V2714" s="71" t="s">
        <v>2609</v>
      </c>
      <c r="W2714" s="71" t="s">
        <v>49</v>
      </c>
      <c r="X2714" s="72"/>
      <c r="Y2714" s="66" t="s">
        <v>18</v>
      </c>
    </row>
    <row r="2715">
      <c r="A2715" s="66" t="s">
        <v>79</v>
      </c>
      <c r="B2715" s="66">
        <v>4.7750869E7</v>
      </c>
      <c r="C2715" s="66" t="s">
        <v>10534</v>
      </c>
      <c r="D2715" s="66" t="s">
        <v>112</v>
      </c>
      <c r="E2715" s="66" t="s">
        <v>10535</v>
      </c>
      <c r="F2715" s="66" t="s">
        <v>10536</v>
      </c>
      <c r="G2715" s="66">
        <v>658.0</v>
      </c>
      <c r="H2715" s="66">
        <v>2.0110518E7</v>
      </c>
      <c r="I2715" s="66">
        <v>0.0</v>
      </c>
      <c r="J2715" s="66">
        <v>7.0</v>
      </c>
      <c r="K2715" s="67"/>
      <c r="L2715" s="67"/>
      <c r="M2715" s="68" t="s">
        <v>10537</v>
      </c>
      <c r="N2715" s="66">
        <v>235959.0</v>
      </c>
      <c r="O2715" s="66">
        <v>2.0110518E7</v>
      </c>
      <c r="P2715" s="67"/>
      <c r="Q2715" s="66">
        <v>32.0</v>
      </c>
      <c r="R2715" s="66">
        <v>2.0110518E7</v>
      </c>
      <c r="S2715" s="70">
        <v>1.0</v>
      </c>
      <c r="T2715" s="70">
        <v>0.0</v>
      </c>
      <c r="U2715" s="71" t="s">
        <v>2608</v>
      </c>
      <c r="V2715" s="71" t="s">
        <v>2609</v>
      </c>
      <c r="W2715" s="71" t="s">
        <v>49</v>
      </c>
      <c r="X2715" s="72"/>
      <c r="Y2715" s="65" t="s">
        <v>12</v>
      </c>
    </row>
    <row r="2716">
      <c r="A2716" s="65" t="s">
        <v>79</v>
      </c>
      <c r="B2716" s="66">
        <v>1.16947355E8</v>
      </c>
      <c r="C2716" s="65" t="s">
        <v>10538</v>
      </c>
      <c r="D2716" s="65" t="s">
        <v>118</v>
      </c>
      <c r="E2716" s="65" t="s">
        <v>10539</v>
      </c>
      <c r="F2716" s="66" t="s">
        <v>10540</v>
      </c>
      <c r="G2716" s="66">
        <v>488.0</v>
      </c>
      <c r="H2716" s="66">
        <v>2.0170606E7</v>
      </c>
      <c r="I2716" s="66">
        <v>0.0</v>
      </c>
      <c r="J2716" s="66">
        <v>20.0</v>
      </c>
      <c r="K2716" s="67"/>
      <c r="L2716" s="67"/>
      <c r="M2716" s="68" t="s">
        <v>10541</v>
      </c>
      <c r="N2716" s="66">
        <v>235959.0</v>
      </c>
      <c r="O2716" s="66">
        <v>2.0170606E7</v>
      </c>
      <c r="P2716" s="66" t="s">
        <v>1023</v>
      </c>
      <c r="Q2716" s="66">
        <v>36.0</v>
      </c>
      <c r="R2716" s="66">
        <v>2.0170606E7</v>
      </c>
      <c r="S2716" s="69">
        <v>1.0</v>
      </c>
      <c r="T2716" s="69">
        <v>1.0</v>
      </c>
      <c r="U2716" s="71" t="s">
        <v>2608</v>
      </c>
      <c r="V2716" s="71" t="s">
        <v>2609</v>
      </c>
      <c r="W2716" s="71" t="s">
        <v>49</v>
      </c>
      <c r="X2716" s="72"/>
      <c r="Y2716" s="66" t="s">
        <v>18</v>
      </c>
    </row>
    <row r="2717">
      <c r="A2717" s="66" t="s">
        <v>63</v>
      </c>
      <c r="B2717" s="66">
        <v>4.8664343E7</v>
      </c>
      <c r="C2717" s="66" t="s">
        <v>10542</v>
      </c>
      <c r="D2717" s="66" t="s">
        <v>123</v>
      </c>
      <c r="E2717" s="66" t="s">
        <v>10543</v>
      </c>
      <c r="F2717" s="66" t="s">
        <v>10544</v>
      </c>
      <c r="G2717" s="66">
        <v>252.0</v>
      </c>
      <c r="H2717" s="66">
        <v>2.0180811E7</v>
      </c>
      <c r="I2717" s="66">
        <v>0.0</v>
      </c>
      <c r="J2717" s="66">
        <v>5.0</v>
      </c>
      <c r="K2717" s="67"/>
      <c r="L2717" s="67"/>
      <c r="M2717" s="68" t="s">
        <v>10545</v>
      </c>
      <c r="N2717" s="66">
        <v>235959.0</v>
      </c>
      <c r="O2717" s="66">
        <v>2.0180811E7</v>
      </c>
      <c r="P2717" s="66" t="s">
        <v>2446</v>
      </c>
      <c r="Q2717" s="66">
        <v>13.0</v>
      </c>
      <c r="R2717" s="66">
        <v>2.0180811E7</v>
      </c>
      <c r="S2717" s="70">
        <v>1.0</v>
      </c>
      <c r="T2717" s="70">
        <v>0.0</v>
      </c>
      <c r="U2717" s="71" t="s">
        <v>2608</v>
      </c>
      <c r="V2717" s="71" t="s">
        <v>2609</v>
      </c>
      <c r="W2717" s="71" t="s">
        <v>49</v>
      </c>
      <c r="X2717" s="72"/>
      <c r="Y2717" s="65" t="s">
        <v>12</v>
      </c>
    </row>
    <row r="2718">
      <c r="A2718" s="66" t="s">
        <v>60</v>
      </c>
      <c r="B2718" s="66">
        <v>3.34911911E8</v>
      </c>
      <c r="C2718" s="66" t="s">
        <v>10546</v>
      </c>
      <c r="D2718" s="66" t="s">
        <v>106</v>
      </c>
      <c r="E2718" s="66" t="s">
        <v>10547</v>
      </c>
      <c r="F2718" s="66" t="s">
        <v>10548</v>
      </c>
      <c r="G2718" s="66">
        <v>420.0</v>
      </c>
      <c r="H2718" s="66">
        <v>2.0130112E7</v>
      </c>
      <c r="I2718" s="66">
        <v>0.0</v>
      </c>
      <c r="J2718" s="66">
        <v>1.0</v>
      </c>
      <c r="K2718" s="67"/>
      <c r="L2718" s="67"/>
      <c r="M2718" s="68" t="s">
        <v>10549</v>
      </c>
      <c r="N2718" s="66">
        <v>235959.0</v>
      </c>
      <c r="O2718" s="66">
        <v>2.0130112E7</v>
      </c>
      <c r="P2718" s="66"/>
      <c r="Q2718" s="66">
        <v>16.0</v>
      </c>
      <c r="R2718" s="66">
        <v>2.0130112E7</v>
      </c>
      <c r="S2718" s="70">
        <v>1.0</v>
      </c>
      <c r="T2718" s="70">
        <v>0.0</v>
      </c>
      <c r="U2718" s="71" t="s">
        <v>2608</v>
      </c>
      <c r="V2718" s="71" t="s">
        <v>2609</v>
      </c>
      <c r="W2718" s="71" t="s">
        <v>49</v>
      </c>
      <c r="X2718" s="72"/>
      <c r="Y2718" s="65" t="s">
        <v>12</v>
      </c>
    </row>
    <row r="2719">
      <c r="A2719" s="66" t="s">
        <v>79</v>
      </c>
      <c r="B2719" s="66">
        <v>6.1696545E7</v>
      </c>
      <c r="C2719" s="66" t="s">
        <v>10550</v>
      </c>
      <c r="D2719" s="66" t="s">
        <v>106</v>
      </c>
      <c r="E2719" s="66" t="s">
        <v>10551</v>
      </c>
      <c r="F2719" s="66" t="s">
        <v>10552</v>
      </c>
      <c r="G2719" s="66">
        <v>150.0</v>
      </c>
      <c r="H2719" s="66">
        <v>2.0121012E7</v>
      </c>
      <c r="I2719" s="66">
        <v>0.0</v>
      </c>
      <c r="J2719" s="66">
        <v>5.0</v>
      </c>
      <c r="K2719" s="67"/>
      <c r="L2719" s="67"/>
      <c r="M2719" s="68" t="s">
        <v>10553</v>
      </c>
      <c r="N2719" s="66">
        <v>235959.0</v>
      </c>
      <c r="O2719" s="66">
        <v>2.0121012E7</v>
      </c>
      <c r="P2719" s="66" t="s">
        <v>228</v>
      </c>
      <c r="Q2719" s="66">
        <v>9.0</v>
      </c>
      <c r="R2719" s="66">
        <v>2.0121012E7</v>
      </c>
      <c r="S2719" s="70">
        <v>1.0</v>
      </c>
      <c r="T2719" s="70">
        <v>0.0</v>
      </c>
      <c r="U2719" s="71" t="s">
        <v>2608</v>
      </c>
      <c r="V2719" s="71" t="s">
        <v>2609</v>
      </c>
      <c r="W2719" s="71" t="s">
        <v>49</v>
      </c>
      <c r="X2719" s="72"/>
      <c r="Y2719" s="65" t="s">
        <v>12</v>
      </c>
    </row>
    <row r="2720">
      <c r="A2720" s="68" t="s">
        <v>59</v>
      </c>
      <c r="B2720" s="66">
        <v>1.25493247E8</v>
      </c>
      <c r="C2720" s="66" t="s">
        <v>10554</v>
      </c>
      <c r="D2720" s="66" t="s">
        <v>112</v>
      </c>
      <c r="E2720" s="66" t="s">
        <v>10555</v>
      </c>
      <c r="F2720" s="66" t="s">
        <v>10556</v>
      </c>
      <c r="G2720" s="66">
        <v>335.0</v>
      </c>
      <c r="H2720" s="66">
        <v>2.0130116E7</v>
      </c>
      <c r="I2720" s="66">
        <v>0.0</v>
      </c>
      <c r="J2720" s="66">
        <v>1.0</v>
      </c>
      <c r="K2720" s="67"/>
      <c r="L2720" s="67"/>
      <c r="M2720" s="68" t="s">
        <v>10557</v>
      </c>
      <c r="N2720" s="66">
        <v>235959.0</v>
      </c>
      <c r="O2720" s="66">
        <v>2.0130116E7</v>
      </c>
      <c r="P2720" s="66"/>
      <c r="Q2720" s="66">
        <v>14.0</v>
      </c>
      <c r="R2720" s="66">
        <v>2.0130116E7</v>
      </c>
      <c r="S2720" s="70">
        <v>1.0</v>
      </c>
      <c r="T2720" s="70">
        <v>0.0</v>
      </c>
      <c r="U2720" s="71" t="s">
        <v>2608</v>
      </c>
      <c r="V2720" s="71" t="s">
        <v>2609</v>
      </c>
      <c r="W2720" s="71" t="s">
        <v>49</v>
      </c>
      <c r="X2720" s="72"/>
      <c r="Y2720" s="65" t="s">
        <v>12</v>
      </c>
    </row>
    <row r="2721">
      <c r="A2721" s="68" t="s">
        <v>24</v>
      </c>
      <c r="B2721" s="66">
        <v>5.5434793E7</v>
      </c>
      <c r="C2721" s="66" t="s">
        <v>10558</v>
      </c>
      <c r="D2721" s="66" t="s">
        <v>2255</v>
      </c>
      <c r="E2721" s="66" t="s">
        <v>10559</v>
      </c>
      <c r="F2721" s="66" t="s">
        <v>10560</v>
      </c>
      <c r="G2721" s="66">
        <v>629.0</v>
      </c>
      <c r="H2721" s="66">
        <v>2.0180622E7</v>
      </c>
      <c r="I2721" s="66">
        <v>0.0</v>
      </c>
      <c r="J2721" s="66">
        <v>10.0</v>
      </c>
      <c r="K2721" s="67"/>
      <c r="L2721" s="67"/>
      <c r="M2721" s="68" t="s">
        <v>10561</v>
      </c>
      <c r="N2721" s="66">
        <v>235959.0</v>
      </c>
      <c r="O2721" s="66">
        <v>2.0180622E7</v>
      </c>
      <c r="P2721" s="66" t="s">
        <v>348</v>
      </c>
      <c r="Q2721" s="66">
        <v>24.0</v>
      </c>
      <c r="R2721" s="66">
        <v>2.0180622E7</v>
      </c>
      <c r="S2721" s="69">
        <v>1.0</v>
      </c>
      <c r="T2721" s="69">
        <v>1.0</v>
      </c>
      <c r="U2721" s="71" t="s">
        <v>2608</v>
      </c>
      <c r="V2721" s="71" t="s">
        <v>2609</v>
      </c>
      <c r="W2721" s="71" t="s">
        <v>49</v>
      </c>
      <c r="X2721" s="72"/>
      <c r="Y2721" s="66" t="s">
        <v>18</v>
      </c>
    </row>
    <row r="2722">
      <c r="A2722" s="73" t="s">
        <v>79</v>
      </c>
      <c r="B2722" s="66">
        <v>1.43800038E8</v>
      </c>
      <c r="C2722" s="65" t="s">
        <v>10562</v>
      </c>
      <c r="D2722" s="65" t="s">
        <v>112</v>
      </c>
      <c r="E2722" s="65" t="s">
        <v>10563</v>
      </c>
      <c r="F2722" s="66" t="s">
        <v>10564</v>
      </c>
      <c r="G2722" s="66">
        <v>178.0</v>
      </c>
      <c r="H2722" s="66">
        <v>2.0190626E7</v>
      </c>
      <c r="I2722" s="66">
        <v>0.0</v>
      </c>
      <c r="J2722" s="66">
        <v>6.0</v>
      </c>
      <c r="K2722" s="67"/>
      <c r="L2722" s="67"/>
      <c r="M2722" s="68" t="s">
        <v>10565</v>
      </c>
      <c r="N2722" s="66">
        <v>235959.0</v>
      </c>
      <c r="O2722" s="66">
        <v>2.0190626E7</v>
      </c>
      <c r="P2722" s="66" t="s">
        <v>187</v>
      </c>
      <c r="Q2722" s="66">
        <v>8.0</v>
      </c>
      <c r="R2722" s="66">
        <v>2.0190626E7</v>
      </c>
      <c r="S2722" s="70">
        <v>1.0</v>
      </c>
      <c r="T2722" s="70">
        <v>0.0</v>
      </c>
      <c r="U2722" s="71" t="s">
        <v>2608</v>
      </c>
      <c r="V2722" s="71" t="s">
        <v>2609</v>
      </c>
      <c r="W2722" s="71" t="s">
        <v>49</v>
      </c>
      <c r="X2722" s="72"/>
      <c r="Y2722" s="65" t="s">
        <v>12</v>
      </c>
    </row>
    <row r="2723">
      <c r="A2723" s="66" t="s">
        <v>60</v>
      </c>
      <c r="B2723" s="66">
        <v>1.70274328E8</v>
      </c>
      <c r="C2723" s="66" t="s">
        <v>10566</v>
      </c>
      <c r="D2723" s="66" t="s">
        <v>106</v>
      </c>
      <c r="E2723" s="66" t="s">
        <v>10567</v>
      </c>
      <c r="F2723" s="66" t="s">
        <v>10568</v>
      </c>
      <c r="G2723" s="66">
        <v>2355.0</v>
      </c>
      <c r="H2723" s="66">
        <v>2.0050925E7</v>
      </c>
      <c r="I2723" s="66">
        <v>0.0</v>
      </c>
      <c r="J2723" s="66">
        <v>1.0</v>
      </c>
      <c r="K2723" s="67"/>
      <c r="L2723" s="67"/>
      <c r="M2723" s="68" t="s">
        <v>10569</v>
      </c>
      <c r="N2723" s="66">
        <v>235959.0</v>
      </c>
      <c r="O2723" s="66">
        <v>2.0050925E7</v>
      </c>
      <c r="P2723" s="67"/>
      <c r="Q2723" s="66">
        <v>76.0</v>
      </c>
      <c r="R2723" s="66">
        <v>2.0050925E7</v>
      </c>
      <c r="S2723" s="70">
        <v>1.0</v>
      </c>
      <c r="T2723" s="70">
        <v>0.0</v>
      </c>
      <c r="U2723" s="71" t="s">
        <v>2608</v>
      </c>
      <c r="V2723" s="71" t="s">
        <v>2609</v>
      </c>
      <c r="W2723" s="71" t="s">
        <v>49</v>
      </c>
      <c r="X2723" s="72"/>
      <c r="Y2723" s="65" t="s">
        <v>12</v>
      </c>
    </row>
    <row r="2724">
      <c r="A2724" s="66" t="s">
        <v>60</v>
      </c>
      <c r="B2724" s="66">
        <v>2.18736E8</v>
      </c>
      <c r="C2724" s="66" t="s">
        <v>10570</v>
      </c>
      <c r="D2724" s="66" t="s">
        <v>112</v>
      </c>
      <c r="E2724" s="66" t="s">
        <v>10571</v>
      </c>
      <c r="F2724" s="66" t="s">
        <v>10572</v>
      </c>
      <c r="G2724" s="66">
        <v>5134.0</v>
      </c>
      <c r="H2724" s="66">
        <v>2.0070624E7</v>
      </c>
      <c r="I2724" s="66">
        <v>0.0</v>
      </c>
      <c r="J2724" s="66">
        <v>2.0</v>
      </c>
      <c r="K2724" s="67"/>
      <c r="L2724" s="67"/>
      <c r="M2724" s="68" t="s">
        <v>10573</v>
      </c>
      <c r="N2724" s="66">
        <v>235959.0</v>
      </c>
      <c r="O2724" s="66">
        <v>2.0070624E7</v>
      </c>
      <c r="P2724" s="67"/>
      <c r="Q2724" s="66">
        <v>252.0</v>
      </c>
      <c r="R2724" s="66">
        <v>2.0070624E7</v>
      </c>
      <c r="S2724" s="70">
        <v>1.0</v>
      </c>
      <c r="T2724" s="70">
        <v>0.0</v>
      </c>
      <c r="U2724" s="71" t="s">
        <v>2608</v>
      </c>
      <c r="V2724" s="71" t="s">
        <v>2609</v>
      </c>
      <c r="W2724" s="71" t="s">
        <v>49</v>
      </c>
      <c r="X2724" s="71"/>
      <c r="Y2724" s="65" t="s">
        <v>12</v>
      </c>
    </row>
    <row r="2725">
      <c r="A2725" s="65" t="s">
        <v>79</v>
      </c>
      <c r="B2725" s="66">
        <v>1.1320569E8</v>
      </c>
      <c r="C2725" s="65" t="s">
        <v>10574</v>
      </c>
      <c r="D2725" s="65" t="s">
        <v>164</v>
      </c>
      <c r="E2725" s="65" t="s">
        <v>10575</v>
      </c>
      <c r="F2725" s="66" t="s">
        <v>10576</v>
      </c>
      <c r="G2725" s="66">
        <v>375.0</v>
      </c>
      <c r="H2725" s="66">
        <v>2.0170201E7</v>
      </c>
      <c r="I2725" s="66">
        <v>0.0</v>
      </c>
      <c r="J2725" s="66">
        <v>10.0</v>
      </c>
      <c r="K2725" s="67"/>
      <c r="L2725" s="67"/>
      <c r="M2725" s="68" t="s">
        <v>10577</v>
      </c>
      <c r="N2725" s="66">
        <v>235959.0</v>
      </c>
      <c r="O2725" s="66">
        <v>2.0170201E7</v>
      </c>
      <c r="P2725" s="66" t="s">
        <v>4802</v>
      </c>
      <c r="Q2725" s="66">
        <v>19.0</v>
      </c>
      <c r="R2725" s="66">
        <v>2.0170201E7</v>
      </c>
      <c r="S2725" s="69">
        <v>1.0</v>
      </c>
      <c r="T2725" s="69">
        <v>1.0</v>
      </c>
      <c r="U2725" s="71" t="s">
        <v>2608</v>
      </c>
      <c r="V2725" s="71" t="s">
        <v>2609</v>
      </c>
      <c r="W2725" s="71" t="s">
        <v>49</v>
      </c>
      <c r="X2725" s="72"/>
      <c r="Y2725" s="66" t="s">
        <v>18</v>
      </c>
    </row>
    <row r="2726">
      <c r="A2726" s="66" t="s">
        <v>79</v>
      </c>
      <c r="B2726" s="66">
        <v>6.0200007E7</v>
      </c>
      <c r="C2726" s="66" t="s">
        <v>10578</v>
      </c>
      <c r="D2726" s="66" t="s">
        <v>123</v>
      </c>
      <c r="E2726" s="66" t="s">
        <v>10579</v>
      </c>
      <c r="F2726" s="66" t="s">
        <v>10580</v>
      </c>
      <c r="G2726" s="66">
        <v>199.0</v>
      </c>
      <c r="H2726" s="66">
        <v>2.012081E7</v>
      </c>
      <c r="I2726" s="66">
        <v>0.0</v>
      </c>
      <c r="J2726" s="66">
        <v>4.0</v>
      </c>
      <c r="K2726" s="67"/>
      <c r="L2726" s="67"/>
      <c r="M2726" s="68" t="s">
        <v>10581</v>
      </c>
      <c r="N2726" s="66">
        <v>235959.0</v>
      </c>
      <c r="O2726" s="66">
        <v>2.012081E7</v>
      </c>
      <c r="P2726" s="66" t="s">
        <v>10582</v>
      </c>
      <c r="Q2726" s="66">
        <v>13.0</v>
      </c>
      <c r="R2726" s="66">
        <v>2.012081E7</v>
      </c>
      <c r="S2726" s="70">
        <v>1.0</v>
      </c>
      <c r="T2726" s="70">
        <v>0.0</v>
      </c>
      <c r="U2726" s="71" t="s">
        <v>2608</v>
      </c>
      <c r="V2726" s="71" t="s">
        <v>2609</v>
      </c>
      <c r="W2726" s="71" t="s">
        <v>49</v>
      </c>
      <c r="X2726" s="72"/>
      <c r="Y2726" s="65" t="s">
        <v>12</v>
      </c>
    </row>
    <row r="2727">
      <c r="A2727" s="66" t="s">
        <v>79</v>
      </c>
      <c r="B2727" s="66">
        <v>6.9921996E7</v>
      </c>
      <c r="C2727" s="66" t="s">
        <v>10583</v>
      </c>
      <c r="D2727" s="66" t="s">
        <v>827</v>
      </c>
      <c r="E2727" s="66" t="s">
        <v>10584</v>
      </c>
      <c r="F2727" s="66" t="s">
        <v>10585</v>
      </c>
      <c r="G2727" s="66">
        <v>654.0</v>
      </c>
      <c r="H2727" s="66">
        <v>2.0130816E7</v>
      </c>
      <c r="I2727" s="66">
        <v>0.0</v>
      </c>
      <c r="J2727" s="66">
        <v>6.0</v>
      </c>
      <c r="K2727" s="67"/>
      <c r="L2727" s="67"/>
      <c r="M2727" s="68" t="s">
        <v>10586</v>
      </c>
      <c r="N2727" s="66">
        <v>235959.0</v>
      </c>
      <c r="O2727" s="66">
        <v>2.0130816E7</v>
      </c>
      <c r="P2727" s="67"/>
      <c r="Q2727" s="66">
        <v>39.0</v>
      </c>
      <c r="R2727" s="66">
        <v>2.0130816E7</v>
      </c>
      <c r="S2727" s="70">
        <v>1.0</v>
      </c>
      <c r="T2727" s="70">
        <v>0.0</v>
      </c>
      <c r="U2727" s="71" t="s">
        <v>2608</v>
      </c>
      <c r="V2727" s="71" t="s">
        <v>2609</v>
      </c>
      <c r="W2727" s="71" t="s">
        <v>49</v>
      </c>
      <c r="X2727" s="72"/>
      <c r="Y2727" s="65" t="s">
        <v>12</v>
      </c>
    </row>
    <row r="2728">
      <c r="A2728" s="66" t="s">
        <v>79</v>
      </c>
      <c r="B2728" s="66">
        <v>805233.0</v>
      </c>
      <c r="C2728" s="66" t="s">
        <v>10587</v>
      </c>
      <c r="D2728" s="66" t="s">
        <v>112</v>
      </c>
      <c r="E2728" s="66" t="s">
        <v>10588</v>
      </c>
      <c r="F2728" s="66" t="s">
        <v>10589</v>
      </c>
      <c r="G2728" s="66">
        <v>275.0</v>
      </c>
      <c r="H2728" s="66">
        <v>2.0040731E7</v>
      </c>
      <c r="I2728" s="66">
        <v>0.0</v>
      </c>
      <c r="J2728" s="66">
        <v>4.0</v>
      </c>
      <c r="K2728" s="67"/>
      <c r="L2728" s="67"/>
      <c r="M2728" s="68" t="s">
        <v>10590</v>
      </c>
      <c r="N2728" s="66">
        <v>235959.0</v>
      </c>
      <c r="O2728" s="66">
        <v>2.0040731E7</v>
      </c>
      <c r="P2728" s="66"/>
      <c r="Q2728" s="66">
        <v>16.0</v>
      </c>
      <c r="R2728" s="66">
        <v>2.0040731E7</v>
      </c>
      <c r="S2728" s="70">
        <v>1.0</v>
      </c>
      <c r="T2728" s="70">
        <v>0.0</v>
      </c>
      <c r="U2728" s="71" t="s">
        <v>2608</v>
      </c>
      <c r="V2728" s="71" t="s">
        <v>2609</v>
      </c>
      <c r="W2728" s="71" t="s">
        <v>49</v>
      </c>
      <c r="X2728" s="72"/>
      <c r="Y2728" s="65" t="s">
        <v>12</v>
      </c>
    </row>
    <row r="2729">
      <c r="A2729" s="73" t="s">
        <v>60</v>
      </c>
      <c r="B2729" s="66">
        <v>4.14847932E8</v>
      </c>
      <c r="C2729" s="65" t="s">
        <v>10591</v>
      </c>
      <c r="D2729" s="65" t="s">
        <v>106</v>
      </c>
      <c r="E2729" s="65" t="s">
        <v>10592</v>
      </c>
      <c r="F2729" s="66" t="s">
        <v>10593</v>
      </c>
      <c r="G2729" s="66">
        <v>500.0</v>
      </c>
      <c r="H2729" s="66">
        <v>2.0170712E7</v>
      </c>
      <c r="I2729" s="66">
        <v>0.0</v>
      </c>
      <c r="J2729" s="66">
        <v>1.0</v>
      </c>
      <c r="K2729" s="67"/>
      <c r="L2729" s="67"/>
      <c r="M2729" s="68" t="s">
        <v>10594</v>
      </c>
      <c r="N2729" s="66">
        <v>235959.0</v>
      </c>
      <c r="O2729" s="66">
        <v>2.0170712E7</v>
      </c>
      <c r="P2729" s="67"/>
      <c r="Q2729" s="66">
        <v>24.0</v>
      </c>
      <c r="R2729" s="66">
        <v>2.0170712E7</v>
      </c>
      <c r="S2729" s="70">
        <v>1.0</v>
      </c>
      <c r="T2729" s="70">
        <v>0.0</v>
      </c>
      <c r="U2729" s="71" t="s">
        <v>2608</v>
      </c>
      <c r="V2729" s="71" t="s">
        <v>2609</v>
      </c>
      <c r="W2729" s="71" t="s">
        <v>49</v>
      </c>
      <c r="X2729" s="72"/>
      <c r="Y2729" s="65" t="s">
        <v>12</v>
      </c>
    </row>
    <row r="2730">
      <c r="A2730" s="66" t="s">
        <v>79</v>
      </c>
      <c r="B2730" s="66">
        <v>3.2013395E7</v>
      </c>
      <c r="C2730" s="66" t="s">
        <v>10595</v>
      </c>
      <c r="D2730" s="66" t="s">
        <v>112</v>
      </c>
      <c r="E2730" s="66" t="s">
        <v>10596</v>
      </c>
      <c r="F2730" s="66" t="s">
        <v>10597</v>
      </c>
      <c r="G2730" s="66">
        <v>364.0</v>
      </c>
      <c r="H2730" s="66">
        <v>2.0090728E7</v>
      </c>
      <c r="I2730" s="66">
        <v>0.0</v>
      </c>
      <c r="J2730" s="66">
        <v>7.0</v>
      </c>
      <c r="K2730" s="67"/>
      <c r="L2730" s="67"/>
      <c r="M2730" s="68" t="s">
        <v>10598</v>
      </c>
      <c r="N2730" s="66">
        <v>235959.0</v>
      </c>
      <c r="O2730" s="66">
        <v>2.0090728E7</v>
      </c>
      <c r="P2730" s="67"/>
      <c r="Q2730" s="66">
        <v>21.0</v>
      </c>
      <c r="R2730" s="66">
        <v>2.0090728E7</v>
      </c>
      <c r="S2730" s="70">
        <v>1.0</v>
      </c>
      <c r="T2730" s="70">
        <v>0.0</v>
      </c>
      <c r="U2730" s="71" t="s">
        <v>2608</v>
      </c>
      <c r="V2730" s="71" t="s">
        <v>2609</v>
      </c>
      <c r="W2730" s="71" t="s">
        <v>49</v>
      </c>
      <c r="X2730" s="72"/>
      <c r="Y2730" s="65" t="s">
        <v>12</v>
      </c>
    </row>
    <row r="2731">
      <c r="A2731" s="74" t="s">
        <v>59</v>
      </c>
      <c r="B2731" s="66">
        <v>1.39556462E8</v>
      </c>
      <c r="C2731" s="65" t="s">
        <v>10599</v>
      </c>
      <c r="D2731" s="65" t="s">
        <v>106</v>
      </c>
      <c r="E2731" s="65" t="s">
        <v>10600</v>
      </c>
      <c r="F2731" s="66" t="s">
        <v>10601</v>
      </c>
      <c r="G2731" s="66">
        <v>2250.0</v>
      </c>
      <c r="H2731" s="66">
        <v>2.0140407E7</v>
      </c>
      <c r="I2731" s="66">
        <v>0.0</v>
      </c>
      <c r="J2731" s="66">
        <v>2.0</v>
      </c>
      <c r="K2731" s="67"/>
      <c r="L2731" s="67"/>
      <c r="M2731" s="68" t="s">
        <v>10602</v>
      </c>
      <c r="N2731" s="66">
        <v>235959.0</v>
      </c>
      <c r="O2731" s="66">
        <v>2.0140407E7</v>
      </c>
      <c r="P2731" s="66"/>
      <c r="Q2731" s="66">
        <v>94.0</v>
      </c>
      <c r="R2731" s="66">
        <v>2.0140407E7</v>
      </c>
      <c r="S2731" s="70">
        <v>1.0</v>
      </c>
      <c r="T2731" s="70">
        <v>0.0</v>
      </c>
      <c r="U2731" s="71" t="s">
        <v>2608</v>
      </c>
      <c r="V2731" s="71" t="s">
        <v>2609</v>
      </c>
      <c r="W2731" s="71" t="s">
        <v>49</v>
      </c>
      <c r="X2731" s="72"/>
      <c r="Y2731" s="65" t="s">
        <v>12</v>
      </c>
    </row>
    <row r="2732">
      <c r="A2732" s="66" t="s">
        <v>37</v>
      </c>
      <c r="B2732" s="66">
        <v>4.1144894E7</v>
      </c>
      <c r="C2732" s="66" t="s">
        <v>10603</v>
      </c>
      <c r="D2732" s="66" t="s">
        <v>112</v>
      </c>
      <c r="E2732" s="66" t="s">
        <v>10604</v>
      </c>
      <c r="F2732" s="66" t="s">
        <v>10605</v>
      </c>
      <c r="G2732" s="66">
        <v>132.0</v>
      </c>
      <c r="H2732" s="66">
        <v>2.0160601E7</v>
      </c>
      <c r="I2732" s="66">
        <v>0.0</v>
      </c>
      <c r="J2732" s="66">
        <v>2.0</v>
      </c>
      <c r="K2732" s="67"/>
      <c r="L2732" s="67"/>
      <c r="M2732" s="66" t="s">
        <v>121</v>
      </c>
      <c r="N2732" s="66">
        <v>235959.0</v>
      </c>
      <c r="O2732" s="66">
        <v>2.0160601E7</v>
      </c>
      <c r="P2732" s="66"/>
      <c r="Q2732" s="66">
        <v>10.0</v>
      </c>
      <c r="R2732" s="66">
        <v>2.0160601E7</v>
      </c>
      <c r="S2732" s="69">
        <v>1.0</v>
      </c>
      <c r="T2732" s="69">
        <v>0.0</v>
      </c>
      <c r="U2732" s="71" t="s">
        <v>2608</v>
      </c>
      <c r="V2732" s="71" t="s">
        <v>2609</v>
      </c>
      <c r="W2732" s="71" t="s">
        <v>49</v>
      </c>
      <c r="X2732" s="72"/>
      <c r="Y2732" s="65" t="s">
        <v>12</v>
      </c>
    </row>
    <row r="2733">
      <c r="A2733" s="68" t="s">
        <v>59</v>
      </c>
      <c r="B2733" s="66">
        <v>1.51606262E8</v>
      </c>
      <c r="C2733" s="66" t="s">
        <v>1053</v>
      </c>
      <c r="D2733" s="66" t="s">
        <v>106</v>
      </c>
      <c r="E2733" s="66" t="s">
        <v>1054</v>
      </c>
      <c r="F2733" s="66" t="s">
        <v>1055</v>
      </c>
      <c r="G2733" s="66">
        <v>870.0</v>
      </c>
      <c r="H2733" s="66">
        <v>2.0150326E7</v>
      </c>
      <c r="I2733" s="66">
        <v>0.0</v>
      </c>
      <c r="J2733" s="66">
        <v>1.0</v>
      </c>
      <c r="K2733" s="67"/>
      <c r="L2733" s="67"/>
      <c r="M2733" s="68" t="s">
        <v>10606</v>
      </c>
      <c r="N2733" s="66">
        <v>235959.0</v>
      </c>
      <c r="O2733" s="66">
        <v>2.0150326E7</v>
      </c>
      <c r="P2733" s="66"/>
      <c r="Q2733" s="66">
        <v>48.0</v>
      </c>
      <c r="R2733" s="66">
        <v>2.0150326E7</v>
      </c>
      <c r="S2733" s="70">
        <v>1.0</v>
      </c>
      <c r="T2733" s="70">
        <v>0.0</v>
      </c>
      <c r="U2733" s="71" t="s">
        <v>2608</v>
      </c>
      <c r="V2733" s="71" t="s">
        <v>2609</v>
      </c>
      <c r="W2733" s="71" t="s">
        <v>49</v>
      </c>
      <c r="X2733" s="72"/>
      <c r="Y2733" s="65" t="s">
        <v>12</v>
      </c>
    </row>
    <row r="2734">
      <c r="A2734" s="66" t="s">
        <v>79</v>
      </c>
      <c r="B2734" s="66">
        <v>9.6345967E7</v>
      </c>
      <c r="C2734" s="66" t="s">
        <v>10607</v>
      </c>
      <c r="D2734" s="66" t="s">
        <v>112</v>
      </c>
      <c r="E2734" s="66" t="s">
        <v>10608</v>
      </c>
      <c r="F2734" s="66" t="s">
        <v>10609</v>
      </c>
      <c r="G2734" s="66">
        <v>387.0</v>
      </c>
      <c r="H2734" s="66">
        <v>2.0150901E7</v>
      </c>
      <c r="I2734" s="66">
        <v>0.0</v>
      </c>
      <c r="J2734" s="66">
        <v>8.0</v>
      </c>
      <c r="K2734" s="67"/>
      <c r="L2734" s="67"/>
      <c r="M2734" s="68" t="s">
        <v>10610</v>
      </c>
      <c r="N2734" s="66">
        <v>235959.0</v>
      </c>
      <c r="O2734" s="66">
        <v>2.0150901E7</v>
      </c>
      <c r="P2734" s="66" t="s">
        <v>187</v>
      </c>
      <c r="Q2734" s="66">
        <v>28.0</v>
      </c>
      <c r="R2734" s="66">
        <v>2.0150901E7</v>
      </c>
      <c r="S2734" s="70">
        <v>1.0</v>
      </c>
      <c r="T2734" s="70">
        <v>0.0</v>
      </c>
      <c r="U2734" s="71" t="s">
        <v>2608</v>
      </c>
      <c r="V2734" s="71" t="s">
        <v>2609</v>
      </c>
      <c r="W2734" s="71" t="s">
        <v>49</v>
      </c>
      <c r="X2734" s="72"/>
      <c r="Y2734" s="65" t="s">
        <v>12</v>
      </c>
    </row>
    <row r="2735">
      <c r="A2735" s="66" t="s">
        <v>37</v>
      </c>
      <c r="B2735" s="66">
        <v>3.5411013E7</v>
      </c>
      <c r="C2735" s="66" t="s">
        <v>10611</v>
      </c>
      <c r="D2735" s="66" t="s">
        <v>164</v>
      </c>
      <c r="E2735" s="66" t="s">
        <v>10612</v>
      </c>
      <c r="F2735" s="66" t="s">
        <v>10613</v>
      </c>
      <c r="G2735" s="66">
        <v>153.0</v>
      </c>
      <c r="H2735" s="66">
        <v>2.0141011E7</v>
      </c>
      <c r="I2735" s="66">
        <v>0.0</v>
      </c>
      <c r="J2735" s="66">
        <v>2.0</v>
      </c>
      <c r="K2735" s="67"/>
      <c r="L2735" s="67"/>
      <c r="M2735" s="66" t="s">
        <v>121</v>
      </c>
      <c r="N2735" s="66">
        <v>235959.0</v>
      </c>
      <c r="O2735" s="66">
        <v>2.0141011E7</v>
      </c>
      <c r="P2735" s="67"/>
      <c r="Q2735" s="66">
        <v>8.0</v>
      </c>
      <c r="R2735" s="66">
        <v>2.0141011E7</v>
      </c>
      <c r="S2735" s="69">
        <v>1.0</v>
      </c>
      <c r="T2735" s="69">
        <v>1.0</v>
      </c>
      <c r="U2735" s="71" t="s">
        <v>2608</v>
      </c>
      <c r="V2735" s="71" t="s">
        <v>2609</v>
      </c>
      <c r="W2735" s="71" t="s">
        <v>49</v>
      </c>
      <c r="X2735" s="72"/>
      <c r="Y2735" s="66" t="s">
        <v>18</v>
      </c>
    </row>
    <row r="2736">
      <c r="A2736" s="68" t="s">
        <v>59</v>
      </c>
      <c r="B2736" s="66">
        <v>1.07087503E8</v>
      </c>
      <c r="C2736" s="66" t="s">
        <v>10614</v>
      </c>
      <c r="D2736" s="66" t="s">
        <v>112</v>
      </c>
      <c r="E2736" s="66" t="s">
        <v>10615</v>
      </c>
      <c r="F2736" s="66" t="s">
        <v>10616</v>
      </c>
      <c r="G2736" s="66">
        <v>122.0</v>
      </c>
      <c r="H2736" s="66">
        <v>2.0110611E7</v>
      </c>
      <c r="I2736" s="66">
        <v>0.0</v>
      </c>
      <c r="J2736" s="66">
        <v>1.0</v>
      </c>
      <c r="K2736" s="67"/>
      <c r="L2736" s="67"/>
      <c r="M2736" s="68" t="s">
        <v>10617</v>
      </c>
      <c r="N2736" s="66">
        <v>235959.0</v>
      </c>
      <c r="O2736" s="66">
        <v>2.0110611E7</v>
      </c>
      <c r="P2736" s="67"/>
      <c r="Q2736" s="66">
        <v>5.0</v>
      </c>
      <c r="R2736" s="66">
        <v>2.0110611E7</v>
      </c>
      <c r="S2736" s="70">
        <v>1.0</v>
      </c>
      <c r="T2736" s="70">
        <v>0.0</v>
      </c>
      <c r="U2736" s="71" t="s">
        <v>2608</v>
      </c>
      <c r="V2736" s="71" t="s">
        <v>2609</v>
      </c>
      <c r="W2736" s="71" t="s">
        <v>49</v>
      </c>
      <c r="X2736" s="71"/>
      <c r="Y2736" s="65" t="s">
        <v>12</v>
      </c>
    </row>
    <row r="2737">
      <c r="A2737" s="74" t="s">
        <v>24</v>
      </c>
      <c r="B2737" s="66">
        <v>6.6650161E7</v>
      </c>
      <c r="C2737" s="65" t="s">
        <v>10618</v>
      </c>
      <c r="D2737" s="65" t="s">
        <v>112</v>
      </c>
      <c r="E2737" s="65" t="s">
        <v>10619</v>
      </c>
      <c r="F2737" s="66" t="s">
        <v>10620</v>
      </c>
      <c r="G2737" s="66">
        <v>151.0</v>
      </c>
      <c r="H2737" s="66">
        <v>2.0191114E7</v>
      </c>
      <c r="I2737" s="66">
        <v>0.0</v>
      </c>
      <c r="J2737" s="66">
        <v>4.0</v>
      </c>
      <c r="K2737" s="67"/>
      <c r="L2737" s="67"/>
      <c r="M2737" s="68" t="s">
        <v>10621</v>
      </c>
      <c r="N2737" s="66">
        <v>235959.0</v>
      </c>
      <c r="O2737" s="66">
        <v>2.0191114E7</v>
      </c>
      <c r="P2737" s="66" t="s">
        <v>2906</v>
      </c>
      <c r="Q2737" s="66">
        <v>9.0</v>
      </c>
      <c r="R2737" s="66">
        <v>2.0191114E7</v>
      </c>
      <c r="S2737" s="70">
        <v>1.0</v>
      </c>
      <c r="T2737" s="70">
        <v>0.0</v>
      </c>
      <c r="U2737" s="71" t="s">
        <v>2608</v>
      </c>
      <c r="V2737" s="71" t="s">
        <v>2609</v>
      </c>
      <c r="W2737" s="71" t="s">
        <v>49</v>
      </c>
      <c r="X2737" s="72"/>
      <c r="Y2737" s="65" t="s">
        <v>12</v>
      </c>
    </row>
    <row r="2738">
      <c r="A2738" s="68" t="s">
        <v>59</v>
      </c>
      <c r="B2738" s="66">
        <v>2.12231105E8</v>
      </c>
      <c r="C2738" s="66" t="s">
        <v>10622</v>
      </c>
      <c r="D2738" s="66" t="s">
        <v>112</v>
      </c>
      <c r="E2738" s="66" t="s">
        <v>10623</v>
      </c>
      <c r="F2738" s="66" t="s">
        <v>10624</v>
      </c>
      <c r="G2738" s="66">
        <v>690.0</v>
      </c>
      <c r="H2738" s="66">
        <v>2.0190805E7</v>
      </c>
      <c r="I2738" s="66">
        <v>0.0</v>
      </c>
      <c r="J2738" s="66">
        <v>14.0</v>
      </c>
      <c r="K2738" s="67"/>
      <c r="L2738" s="67"/>
      <c r="M2738" s="68" t="s">
        <v>10625</v>
      </c>
      <c r="N2738" s="66">
        <v>235959.0</v>
      </c>
      <c r="O2738" s="66">
        <v>2.0190805E7</v>
      </c>
      <c r="P2738" s="66" t="s">
        <v>10626</v>
      </c>
      <c r="Q2738" s="66">
        <v>39.0</v>
      </c>
      <c r="R2738" s="66">
        <v>2.0190805E7</v>
      </c>
      <c r="S2738" s="70">
        <v>1.0</v>
      </c>
      <c r="T2738" s="70">
        <v>0.0</v>
      </c>
      <c r="U2738" s="71" t="s">
        <v>2608</v>
      </c>
      <c r="V2738" s="71" t="s">
        <v>2609</v>
      </c>
      <c r="W2738" s="71" t="s">
        <v>49</v>
      </c>
      <c r="X2738" s="72"/>
      <c r="Y2738" s="65" t="s">
        <v>12</v>
      </c>
    </row>
    <row r="2739">
      <c r="A2739" s="66" t="s">
        <v>60</v>
      </c>
      <c r="B2739" s="66">
        <v>4.45320332E8</v>
      </c>
      <c r="C2739" s="66" t="s">
        <v>10627</v>
      </c>
      <c r="D2739" s="66" t="s">
        <v>112</v>
      </c>
      <c r="E2739" s="66" t="s">
        <v>10628</v>
      </c>
      <c r="F2739" s="66" t="s">
        <v>10629</v>
      </c>
      <c r="G2739" s="66">
        <v>6351.0</v>
      </c>
      <c r="H2739" s="66">
        <v>2.0190427E7</v>
      </c>
      <c r="I2739" s="66">
        <v>0.0</v>
      </c>
      <c r="J2739" s="66">
        <v>126.0</v>
      </c>
      <c r="K2739" s="67"/>
      <c r="L2739" s="67"/>
      <c r="M2739" s="66" t="s">
        <v>121</v>
      </c>
      <c r="N2739" s="66">
        <v>235959.0</v>
      </c>
      <c r="O2739" s="66">
        <v>2.0190427E7</v>
      </c>
      <c r="P2739" s="67"/>
      <c r="Q2739" s="66">
        <v>366.0</v>
      </c>
      <c r="R2739" s="66">
        <v>2.0190427E7</v>
      </c>
      <c r="S2739" s="70">
        <v>1.0</v>
      </c>
      <c r="T2739" s="70">
        <v>0.0</v>
      </c>
      <c r="U2739" s="71" t="s">
        <v>2608</v>
      </c>
      <c r="V2739" s="71" t="s">
        <v>2609</v>
      </c>
      <c r="W2739" s="71" t="s">
        <v>49</v>
      </c>
      <c r="X2739" s="72"/>
      <c r="Y2739" s="65" t="s">
        <v>12</v>
      </c>
    </row>
    <row r="2740">
      <c r="A2740" s="68" t="s">
        <v>59</v>
      </c>
      <c r="B2740" s="66">
        <v>1568127.0</v>
      </c>
      <c r="C2740" s="66" t="s">
        <v>10630</v>
      </c>
      <c r="D2740" s="66" t="s">
        <v>123</v>
      </c>
      <c r="E2740" s="66" t="s">
        <v>10631</v>
      </c>
      <c r="F2740" s="66" t="s">
        <v>10632</v>
      </c>
      <c r="G2740" s="66">
        <v>515.0</v>
      </c>
      <c r="H2740" s="66">
        <v>1.9980616E7</v>
      </c>
      <c r="I2740" s="66">
        <v>0.0</v>
      </c>
      <c r="J2740" s="66">
        <v>5.0</v>
      </c>
      <c r="K2740" s="67"/>
      <c r="L2740" s="67"/>
      <c r="M2740" s="68" t="s">
        <v>10633</v>
      </c>
      <c r="N2740" s="66">
        <v>235959.0</v>
      </c>
      <c r="O2740" s="66">
        <v>1.9980616E7</v>
      </c>
      <c r="P2740" s="66"/>
      <c r="Q2740" s="66">
        <v>21.0</v>
      </c>
      <c r="R2740" s="66">
        <v>1.9980616E7</v>
      </c>
      <c r="S2740" s="70">
        <v>1.0</v>
      </c>
      <c r="T2740" s="70">
        <v>0.0</v>
      </c>
      <c r="U2740" s="71" t="s">
        <v>2608</v>
      </c>
      <c r="V2740" s="71" t="s">
        <v>2609</v>
      </c>
      <c r="W2740" s="71" t="s">
        <v>49</v>
      </c>
      <c r="X2740" s="72"/>
      <c r="Y2740" s="65" t="s">
        <v>12</v>
      </c>
    </row>
    <row r="2741">
      <c r="A2741" s="66" t="s">
        <v>60</v>
      </c>
      <c r="B2741" s="66">
        <v>3.97072848E8</v>
      </c>
      <c r="C2741" s="66" t="s">
        <v>10634</v>
      </c>
      <c r="D2741" s="66" t="s">
        <v>112</v>
      </c>
      <c r="E2741" s="66" t="s">
        <v>10635</v>
      </c>
      <c r="F2741" s="66" t="s">
        <v>10636</v>
      </c>
      <c r="G2741" s="66">
        <v>894.0</v>
      </c>
      <c r="H2741" s="66">
        <v>2.016071E7</v>
      </c>
      <c r="I2741" s="66">
        <v>0.0</v>
      </c>
      <c r="J2741" s="66">
        <v>1.0</v>
      </c>
      <c r="K2741" s="67"/>
      <c r="L2741" s="67"/>
      <c r="M2741" s="68" t="s">
        <v>10637</v>
      </c>
      <c r="N2741" s="66">
        <v>235959.0</v>
      </c>
      <c r="O2741" s="66">
        <v>2.016071E7</v>
      </c>
      <c r="P2741" s="67"/>
      <c r="Q2741" s="66">
        <v>41.0</v>
      </c>
      <c r="R2741" s="66">
        <v>2.016071E7</v>
      </c>
      <c r="S2741" s="70">
        <v>1.0</v>
      </c>
      <c r="T2741" s="70">
        <v>0.0</v>
      </c>
      <c r="U2741" s="71" t="s">
        <v>2608</v>
      </c>
      <c r="V2741" s="71" t="s">
        <v>2609</v>
      </c>
      <c r="W2741" s="71" t="s">
        <v>49</v>
      </c>
      <c r="X2741" s="72"/>
      <c r="Y2741" s="65" t="s">
        <v>12</v>
      </c>
    </row>
    <row r="2742">
      <c r="A2742" s="66" t="s">
        <v>78</v>
      </c>
      <c r="B2742" s="66">
        <v>3961697.0</v>
      </c>
      <c r="C2742" s="66" t="s">
        <v>10638</v>
      </c>
      <c r="D2742" s="66" t="s">
        <v>106</v>
      </c>
      <c r="E2742" s="66" t="s">
        <v>10639</v>
      </c>
      <c r="F2742" s="66" t="s">
        <v>10640</v>
      </c>
      <c r="G2742" s="66">
        <v>550.0</v>
      </c>
      <c r="H2742" s="66">
        <v>2.0120426E7</v>
      </c>
      <c r="I2742" s="66">
        <v>0.0</v>
      </c>
      <c r="J2742" s="66">
        <v>20.0</v>
      </c>
      <c r="K2742" s="67"/>
      <c r="L2742" s="67"/>
      <c r="M2742" s="68" t="s">
        <v>10641</v>
      </c>
      <c r="N2742" s="66">
        <v>235959.0</v>
      </c>
      <c r="O2742" s="66">
        <v>2.0120426E7</v>
      </c>
      <c r="P2742" s="66" t="s">
        <v>10642</v>
      </c>
      <c r="Q2742" s="66">
        <v>41.0</v>
      </c>
      <c r="R2742" s="66">
        <v>2.0120426E7</v>
      </c>
      <c r="S2742" s="70">
        <v>1.0</v>
      </c>
      <c r="T2742" s="70">
        <v>0.0</v>
      </c>
      <c r="U2742" s="71" t="s">
        <v>2608</v>
      </c>
      <c r="V2742" s="71" t="s">
        <v>2609</v>
      </c>
      <c r="W2742" s="71" t="s">
        <v>49</v>
      </c>
      <c r="X2742" s="72"/>
      <c r="Y2742" s="65" t="s">
        <v>12</v>
      </c>
    </row>
    <row r="2743">
      <c r="A2743" s="73" t="s">
        <v>59</v>
      </c>
      <c r="B2743" s="66">
        <v>1.90492385E8</v>
      </c>
      <c r="C2743" s="65" t="s">
        <v>10643</v>
      </c>
      <c r="D2743" s="65" t="s">
        <v>149</v>
      </c>
      <c r="E2743" s="65" t="s">
        <v>10644</v>
      </c>
      <c r="F2743" s="66" t="s">
        <v>10645</v>
      </c>
      <c r="G2743" s="66">
        <v>529.0</v>
      </c>
      <c r="H2743" s="66">
        <v>2.0171222E7</v>
      </c>
      <c r="I2743" s="66">
        <v>0.0</v>
      </c>
      <c r="J2743" s="66">
        <v>13.0</v>
      </c>
      <c r="K2743" s="67"/>
      <c r="L2743" s="67"/>
      <c r="M2743" s="68" t="s">
        <v>10646</v>
      </c>
      <c r="N2743" s="66">
        <v>235959.0</v>
      </c>
      <c r="O2743" s="66">
        <v>2.0171222E7</v>
      </c>
      <c r="P2743" s="67"/>
      <c r="Q2743" s="66">
        <v>31.0</v>
      </c>
      <c r="R2743" s="66">
        <v>2.0171222E7</v>
      </c>
      <c r="S2743" s="69">
        <v>1.0</v>
      </c>
      <c r="T2743" s="69">
        <v>1.0</v>
      </c>
      <c r="U2743" s="71" t="s">
        <v>2608</v>
      </c>
      <c r="V2743" s="71" t="s">
        <v>2609</v>
      </c>
      <c r="W2743" s="71" t="s">
        <v>49</v>
      </c>
      <c r="X2743" s="72"/>
      <c r="Y2743" s="66" t="s">
        <v>18</v>
      </c>
    </row>
    <row r="2744">
      <c r="A2744" s="65" t="s">
        <v>79</v>
      </c>
      <c r="B2744" s="66">
        <v>5.8990064E7</v>
      </c>
      <c r="C2744" s="65" t="s">
        <v>10647</v>
      </c>
      <c r="D2744" s="65" t="s">
        <v>112</v>
      </c>
      <c r="E2744" s="65" t="s">
        <v>10648</v>
      </c>
      <c r="F2744" s="66" t="s">
        <v>10649</v>
      </c>
      <c r="G2744" s="66">
        <v>455.0</v>
      </c>
      <c r="H2744" s="66">
        <v>2.0120714E7</v>
      </c>
      <c r="I2744" s="66">
        <v>0.0</v>
      </c>
      <c r="J2744" s="66">
        <v>6.0</v>
      </c>
      <c r="K2744" s="67"/>
      <c r="L2744" s="67"/>
      <c r="M2744" s="68" t="s">
        <v>10650</v>
      </c>
      <c r="N2744" s="66">
        <v>235959.0</v>
      </c>
      <c r="O2744" s="66">
        <v>2.0120714E7</v>
      </c>
      <c r="P2744" s="67"/>
      <c r="Q2744" s="66">
        <v>22.0</v>
      </c>
      <c r="R2744" s="66">
        <v>2.0120714E7</v>
      </c>
      <c r="S2744" s="70">
        <v>1.0</v>
      </c>
      <c r="T2744" s="70">
        <v>0.0</v>
      </c>
      <c r="U2744" s="71" t="s">
        <v>2608</v>
      </c>
      <c r="V2744" s="71" t="s">
        <v>2609</v>
      </c>
      <c r="W2744" s="71" t="s">
        <v>49</v>
      </c>
      <c r="X2744" s="72"/>
      <c r="Y2744" s="65" t="s">
        <v>12</v>
      </c>
    </row>
    <row r="2745">
      <c r="A2745" s="66" t="s">
        <v>79</v>
      </c>
      <c r="B2745" s="66">
        <v>5.9944552E7</v>
      </c>
      <c r="C2745" s="66" t="s">
        <v>10651</v>
      </c>
      <c r="D2745" s="66" t="s">
        <v>112</v>
      </c>
      <c r="E2745" s="66" t="s">
        <v>10652</v>
      </c>
      <c r="F2745" s="66" t="s">
        <v>10653</v>
      </c>
      <c r="G2745" s="66">
        <v>150.0</v>
      </c>
      <c r="H2745" s="66">
        <v>2.0120804E7</v>
      </c>
      <c r="I2745" s="66">
        <v>0.0</v>
      </c>
      <c r="J2745" s="66">
        <v>4.0</v>
      </c>
      <c r="K2745" s="67"/>
      <c r="L2745" s="67"/>
      <c r="M2745" s="68" t="s">
        <v>10654</v>
      </c>
      <c r="N2745" s="66">
        <v>235959.0</v>
      </c>
      <c r="O2745" s="66">
        <v>2.0120804E7</v>
      </c>
      <c r="P2745" s="67"/>
      <c r="Q2745" s="66">
        <v>5.0</v>
      </c>
      <c r="R2745" s="66">
        <v>2.0120804E7</v>
      </c>
      <c r="S2745" s="70">
        <v>1.0</v>
      </c>
      <c r="T2745" s="70">
        <v>0.0</v>
      </c>
      <c r="U2745" s="71" t="s">
        <v>2608</v>
      </c>
      <c r="V2745" s="71" t="s">
        <v>2609</v>
      </c>
      <c r="W2745" s="71" t="s">
        <v>49</v>
      </c>
      <c r="X2745" s="72"/>
      <c r="Y2745" s="65" t="s">
        <v>12</v>
      </c>
    </row>
    <row r="2746">
      <c r="A2746" s="65" t="s">
        <v>60</v>
      </c>
      <c r="B2746" s="66">
        <v>3.68926439E8</v>
      </c>
      <c r="C2746" s="65" t="s">
        <v>10655</v>
      </c>
      <c r="D2746" s="65" t="s">
        <v>106</v>
      </c>
      <c r="E2746" s="65" t="s">
        <v>10656</v>
      </c>
      <c r="F2746" s="66" t="s">
        <v>10657</v>
      </c>
      <c r="G2746" s="66">
        <v>208.0</v>
      </c>
      <c r="H2746" s="66">
        <v>2.0141219E7</v>
      </c>
      <c r="I2746" s="66">
        <v>0.0</v>
      </c>
      <c r="J2746" s="66">
        <v>1.0</v>
      </c>
      <c r="K2746" s="67"/>
      <c r="L2746" s="67"/>
      <c r="M2746" s="68" t="s">
        <v>10658</v>
      </c>
      <c r="N2746" s="66">
        <v>235959.0</v>
      </c>
      <c r="O2746" s="66">
        <v>2.0141219E7</v>
      </c>
      <c r="P2746" s="67"/>
      <c r="Q2746" s="66">
        <v>11.0</v>
      </c>
      <c r="R2746" s="66">
        <v>2.0141219E7</v>
      </c>
      <c r="S2746" s="70">
        <v>1.0</v>
      </c>
      <c r="T2746" s="70">
        <v>0.0</v>
      </c>
      <c r="U2746" s="71" t="s">
        <v>2608</v>
      </c>
      <c r="V2746" s="71" t="s">
        <v>2609</v>
      </c>
      <c r="W2746" s="71" t="s">
        <v>49</v>
      </c>
      <c r="X2746" s="72"/>
      <c r="Y2746" s="65" t="s">
        <v>12</v>
      </c>
    </row>
    <row r="2747">
      <c r="A2747" s="66" t="s">
        <v>79</v>
      </c>
      <c r="B2747" s="66">
        <v>5.6061221E7</v>
      </c>
      <c r="C2747" s="66" t="s">
        <v>10659</v>
      </c>
      <c r="D2747" s="66" t="s">
        <v>106</v>
      </c>
      <c r="E2747" s="66" t="s">
        <v>10660</v>
      </c>
      <c r="F2747" s="66" t="s">
        <v>10661</v>
      </c>
      <c r="G2747" s="66">
        <v>463.0</v>
      </c>
      <c r="H2747" s="66">
        <v>2.012031E7</v>
      </c>
      <c r="I2747" s="66">
        <v>0.0</v>
      </c>
      <c r="J2747" s="66">
        <v>10.0</v>
      </c>
      <c r="K2747" s="67"/>
      <c r="L2747" s="67"/>
      <c r="M2747" s="68" t="s">
        <v>10662</v>
      </c>
      <c r="N2747" s="66">
        <v>235959.0</v>
      </c>
      <c r="O2747" s="66">
        <v>2.012031E7</v>
      </c>
      <c r="P2747" s="67"/>
      <c r="Q2747" s="66">
        <v>26.0</v>
      </c>
      <c r="R2747" s="66">
        <v>2.012031E7</v>
      </c>
      <c r="S2747" s="70">
        <v>1.0</v>
      </c>
      <c r="T2747" s="70">
        <v>0.0</v>
      </c>
      <c r="U2747" s="71" t="s">
        <v>2608</v>
      </c>
      <c r="V2747" s="71" t="s">
        <v>2609</v>
      </c>
      <c r="W2747" s="71" t="s">
        <v>49</v>
      </c>
      <c r="X2747" s="72"/>
      <c r="Y2747" s="65" t="s">
        <v>12</v>
      </c>
    </row>
    <row r="2748">
      <c r="A2748" s="68" t="s">
        <v>59</v>
      </c>
      <c r="B2748" s="66">
        <v>8.3348184E7</v>
      </c>
      <c r="C2748" s="66" t="s">
        <v>1057</v>
      </c>
      <c r="D2748" s="66" t="s">
        <v>123</v>
      </c>
      <c r="E2748" s="66" t="s">
        <v>1058</v>
      </c>
      <c r="F2748" s="66" t="s">
        <v>10663</v>
      </c>
      <c r="G2748" s="66">
        <v>115.0</v>
      </c>
      <c r="H2748" s="66">
        <v>2.0081001E7</v>
      </c>
      <c r="I2748" s="66">
        <v>0.0</v>
      </c>
      <c r="J2748" s="66">
        <v>1.0</v>
      </c>
      <c r="K2748" s="67"/>
      <c r="L2748" s="67"/>
      <c r="M2748" s="68" t="s">
        <v>10664</v>
      </c>
      <c r="N2748" s="66">
        <v>235959.0</v>
      </c>
      <c r="O2748" s="66">
        <v>2.0081001E7</v>
      </c>
      <c r="P2748" s="66"/>
      <c r="Q2748" s="66">
        <v>6.0</v>
      </c>
      <c r="R2748" s="66">
        <v>2.0081001E7</v>
      </c>
      <c r="S2748" s="70">
        <v>1.0</v>
      </c>
      <c r="T2748" s="70">
        <v>0.0</v>
      </c>
      <c r="U2748" s="71" t="s">
        <v>2608</v>
      </c>
      <c r="V2748" s="71" t="s">
        <v>2609</v>
      </c>
      <c r="W2748" s="71" t="s">
        <v>49</v>
      </c>
      <c r="X2748" s="72"/>
      <c r="Y2748" s="65" t="s">
        <v>12</v>
      </c>
    </row>
    <row r="2749">
      <c r="A2749" s="66" t="s">
        <v>60</v>
      </c>
      <c r="B2749" s="66">
        <v>4.30455222E8</v>
      </c>
      <c r="C2749" s="66" t="s">
        <v>10665</v>
      </c>
      <c r="D2749" s="66" t="s">
        <v>164</v>
      </c>
      <c r="E2749" s="66" t="s">
        <v>10666</v>
      </c>
      <c r="F2749" s="66" t="s">
        <v>10667</v>
      </c>
      <c r="G2749" s="66">
        <v>646.0</v>
      </c>
      <c r="H2749" s="66">
        <v>2.0180524E7</v>
      </c>
      <c r="I2749" s="66">
        <v>0.0</v>
      </c>
      <c r="J2749" s="66">
        <v>2.0</v>
      </c>
      <c r="K2749" s="67"/>
      <c r="L2749" s="67"/>
      <c r="M2749" s="68" t="s">
        <v>10668</v>
      </c>
      <c r="N2749" s="66">
        <v>235959.0</v>
      </c>
      <c r="O2749" s="66">
        <v>2.0180524E7</v>
      </c>
      <c r="P2749" s="67"/>
      <c r="Q2749" s="66">
        <v>34.0</v>
      </c>
      <c r="R2749" s="66">
        <v>2.0180524E7</v>
      </c>
      <c r="S2749" s="69">
        <v>1.0</v>
      </c>
      <c r="T2749" s="69">
        <v>1.0</v>
      </c>
      <c r="U2749" s="71" t="s">
        <v>2608</v>
      </c>
      <c r="V2749" s="71" t="s">
        <v>2609</v>
      </c>
      <c r="W2749" s="71" t="s">
        <v>49</v>
      </c>
      <c r="X2749" s="72"/>
      <c r="Y2749" s="66" t="s">
        <v>18</v>
      </c>
    </row>
    <row r="2750">
      <c r="A2750" s="66" t="s">
        <v>60</v>
      </c>
      <c r="B2750" s="66">
        <v>3.84367499E8</v>
      </c>
      <c r="C2750" s="66" t="s">
        <v>10669</v>
      </c>
      <c r="D2750" s="66" t="s">
        <v>106</v>
      </c>
      <c r="E2750" s="66" t="s">
        <v>10670</v>
      </c>
      <c r="F2750" s="66" t="s">
        <v>10671</v>
      </c>
      <c r="G2750" s="66">
        <v>2442.0</v>
      </c>
      <c r="H2750" s="66">
        <v>2.0151007E7</v>
      </c>
      <c r="I2750" s="66">
        <v>0.0</v>
      </c>
      <c r="J2750" s="66">
        <v>1.0</v>
      </c>
      <c r="K2750" s="67"/>
      <c r="L2750" s="67"/>
      <c r="M2750" s="68" t="s">
        <v>10672</v>
      </c>
      <c r="N2750" s="66">
        <v>235959.0</v>
      </c>
      <c r="O2750" s="66">
        <v>2.0151007E7</v>
      </c>
      <c r="P2750" s="66"/>
      <c r="Q2750" s="66">
        <v>129.0</v>
      </c>
      <c r="R2750" s="66">
        <v>2.0151007E7</v>
      </c>
      <c r="S2750" s="70">
        <v>1.0</v>
      </c>
      <c r="T2750" s="70">
        <v>0.0</v>
      </c>
      <c r="U2750" s="71" t="s">
        <v>2608</v>
      </c>
      <c r="V2750" s="71" t="s">
        <v>2609</v>
      </c>
      <c r="W2750" s="71" t="s">
        <v>49</v>
      </c>
      <c r="X2750" s="72"/>
      <c r="Y2750" s="65" t="s">
        <v>12</v>
      </c>
    </row>
    <row r="2751">
      <c r="A2751" s="68" t="s">
        <v>73</v>
      </c>
      <c r="B2751" s="66">
        <v>2.4933934E7</v>
      </c>
      <c r="C2751" s="66" t="s">
        <v>10673</v>
      </c>
      <c r="D2751" s="66" t="s">
        <v>827</v>
      </c>
      <c r="E2751" s="66" t="s">
        <v>10674</v>
      </c>
      <c r="F2751" s="66" t="s">
        <v>10675</v>
      </c>
      <c r="G2751" s="66">
        <v>652.0</v>
      </c>
      <c r="H2751" s="66">
        <v>2.0191109E7</v>
      </c>
      <c r="I2751" s="66">
        <v>0.0</v>
      </c>
      <c r="J2751" s="66">
        <v>13.0</v>
      </c>
      <c r="K2751" s="67"/>
      <c r="L2751" s="67"/>
      <c r="M2751" s="68" t="s">
        <v>10676</v>
      </c>
      <c r="N2751" s="66">
        <v>235959.0</v>
      </c>
      <c r="O2751" s="66">
        <v>2.0191109E7</v>
      </c>
      <c r="P2751" s="66" t="s">
        <v>2784</v>
      </c>
      <c r="Q2751" s="66">
        <v>37.0</v>
      </c>
      <c r="R2751" s="66">
        <v>2.0191109E7</v>
      </c>
      <c r="S2751" s="70">
        <v>1.0</v>
      </c>
      <c r="T2751" s="76">
        <v>0.0</v>
      </c>
      <c r="U2751" s="71" t="s">
        <v>2608</v>
      </c>
      <c r="V2751" s="71" t="s">
        <v>2609</v>
      </c>
      <c r="W2751" s="71" t="s">
        <v>50</v>
      </c>
      <c r="X2751" s="67"/>
      <c r="Y2751" s="65" t="s">
        <v>14</v>
      </c>
    </row>
    <row r="2752">
      <c r="A2752" s="66" t="s">
        <v>60</v>
      </c>
      <c r="B2752" s="66">
        <v>4.3118549E8</v>
      </c>
      <c r="C2752" s="66" t="s">
        <v>10677</v>
      </c>
      <c r="D2752" s="66" t="s">
        <v>112</v>
      </c>
      <c r="E2752" s="66" t="s">
        <v>10678</v>
      </c>
      <c r="F2752" s="66" t="s">
        <v>10679</v>
      </c>
      <c r="G2752" s="66">
        <v>6771.0</v>
      </c>
      <c r="H2752" s="66">
        <v>2.0180601E7</v>
      </c>
      <c r="I2752" s="66">
        <v>0.0</v>
      </c>
      <c r="J2752" s="66">
        <v>1.0</v>
      </c>
      <c r="K2752" s="67"/>
      <c r="L2752" s="67"/>
      <c r="M2752" s="68" t="s">
        <v>10680</v>
      </c>
      <c r="N2752" s="66">
        <v>235959.0</v>
      </c>
      <c r="O2752" s="66">
        <v>2.0180601E7</v>
      </c>
      <c r="P2752" s="67"/>
      <c r="Q2752" s="66">
        <v>429.0</v>
      </c>
      <c r="R2752" s="66">
        <v>2.0180601E7</v>
      </c>
      <c r="S2752" s="70">
        <v>1.0</v>
      </c>
      <c r="T2752" s="70">
        <v>0.0</v>
      </c>
      <c r="U2752" s="71" t="s">
        <v>2608</v>
      </c>
      <c r="V2752" s="71" t="s">
        <v>2609</v>
      </c>
      <c r="W2752" s="71" t="s">
        <v>49</v>
      </c>
      <c r="X2752" s="72"/>
      <c r="Y2752" s="65" t="s">
        <v>12</v>
      </c>
    </row>
    <row r="2753">
      <c r="A2753" s="66" t="s">
        <v>60</v>
      </c>
      <c r="B2753" s="66">
        <v>5.7244326E7</v>
      </c>
      <c r="C2753" s="66" t="s">
        <v>10681</v>
      </c>
      <c r="D2753" s="66" t="s">
        <v>106</v>
      </c>
      <c r="E2753" s="66" t="s">
        <v>10682</v>
      </c>
      <c r="F2753" s="66" t="s">
        <v>10683</v>
      </c>
      <c r="G2753" s="66">
        <v>491.0</v>
      </c>
      <c r="H2753" s="66">
        <v>2.0010922E7</v>
      </c>
      <c r="I2753" s="66">
        <v>0.0</v>
      </c>
      <c r="J2753" s="66">
        <v>1.0</v>
      </c>
      <c r="K2753" s="67"/>
      <c r="L2753" s="67"/>
      <c r="M2753" s="68" t="s">
        <v>10684</v>
      </c>
      <c r="N2753" s="66">
        <v>235959.0</v>
      </c>
      <c r="O2753" s="66">
        <v>2.0010922E7</v>
      </c>
      <c r="P2753" s="66"/>
      <c r="Q2753" s="66">
        <v>16.0</v>
      </c>
      <c r="R2753" s="66">
        <v>2.0010922E7</v>
      </c>
      <c r="S2753" s="70">
        <v>1.0</v>
      </c>
      <c r="T2753" s="70">
        <v>0.0</v>
      </c>
      <c r="U2753" s="71" t="s">
        <v>2608</v>
      </c>
      <c r="V2753" s="71" t="s">
        <v>2609</v>
      </c>
      <c r="W2753" s="71" t="s">
        <v>49</v>
      </c>
      <c r="X2753" s="72"/>
      <c r="Y2753" s="65" t="s">
        <v>12</v>
      </c>
    </row>
    <row r="2754">
      <c r="A2754" s="65" t="s">
        <v>60</v>
      </c>
      <c r="B2754" s="66">
        <v>1.56914447E8</v>
      </c>
      <c r="C2754" s="65" t="s">
        <v>10685</v>
      </c>
      <c r="D2754" s="65" t="s">
        <v>112</v>
      </c>
      <c r="E2754" s="65" t="s">
        <v>10686</v>
      </c>
      <c r="F2754" s="66" t="s">
        <v>10687</v>
      </c>
      <c r="G2754" s="66">
        <v>239.0</v>
      </c>
      <c r="H2754" s="66">
        <v>2.0050317E7</v>
      </c>
      <c r="I2754" s="66">
        <v>0.0</v>
      </c>
      <c r="J2754" s="66">
        <v>2.0</v>
      </c>
      <c r="K2754" s="67"/>
      <c r="L2754" s="67"/>
      <c r="M2754" s="68" t="s">
        <v>10688</v>
      </c>
      <c r="N2754" s="66">
        <v>235959.0</v>
      </c>
      <c r="O2754" s="66">
        <v>2.0050317E7</v>
      </c>
      <c r="P2754" s="67"/>
      <c r="Q2754" s="66">
        <v>13.0</v>
      </c>
      <c r="R2754" s="66">
        <v>2.0050317E7</v>
      </c>
      <c r="S2754" s="70">
        <v>1.0</v>
      </c>
      <c r="T2754" s="70">
        <v>0.0</v>
      </c>
      <c r="U2754" s="71" t="s">
        <v>2608</v>
      </c>
      <c r="V2754" s="71" t="s">
        <v>2609</v>
      </c>
      <c r="W2754" s="71" t="s">
        <v>49</v>
      </c>
      <c r="X2754" s="72"/>
      <c r="Y2754" s="65" t="s">
        <v>12</v>
      </c>
    </row>
    <row r="2755">
      <c r="A2755" s="66" t="s">
        <v>79</v>
      </c>
      <c r="B2755" s="66">
        <v>9.6399041E7</v>
      </c>
      <c r="C2755" s="66" t="s">
        <v>10689</v>
      </c>
      <c r="D2755" s="66" t="s">
        <v>106</v>
      </c>
      <c r="E2755" s="66" t="s">
        <v>10690</v>
      </c>
      <c r="F2755" s="66" t="s">
        <v>10691</v>
      </c>
      <c r="G2755" s="66">
        <v>1143.0</v>
      </c>
      <c r="H2755" s="66">
        <v>2.0150913E7</v>
      </c>
      <c r="I2755" s="66">
        <v>0.0</v>
      </c>
      <c r="J2755" s="66">
        <v>35.0</v>
      </c>
      <c r="K2755" s="67"/>
      <c r="L2755" s="67"/>
      <c r="M2755" s="68" t="s">
        <v>10692</v>
      </c>
      <c r="N2755" s="66">
        <v>235959.0</v>
      </c>
      <c r="O2755" s="66">
        <v>2.0150913E7</v>
      </c>
      <c r="P2755" s="66" t="s">
        <v>231</v>
      </c>
      <c r="Q2755" s="66">
        <v>70.0</v>
      </c>
      <c r="R2755" s="66">
        <v>2.0150913E7</v>
      </c>
      <c r="S2755" s="70">
        <v>1.0</v>
      </c>
      <c r="T2755" s="70">
        <v>0.0</v>
      </c>
      <c r="U2755" s="71" t="s">
        <v>2608</v>
      </c>
      <c r="V2755" s="71" t="s">
        <v>2609</v>
      </c>
      <c r="W2755" s="71" t="s">
        <v>49</v>
      </c>
      <c r="X2755" s="72"/>
      <c r="Y2755" s="65" t="s">
        <v>12</v>
      </c>
    </row>
    <row r="2756">
      <c r="A2756" s="73" t="s">
        <v>24</v>
      </c>
      <c r="B2756" s="66">
        <v>4.2698564E7</v>
      </c>
      <c r="C2756" s="65" t="s">
        <v>10693</v>
      </c>
      <c r="D2756" s="65" t="s">
        <v>106</v>
      </c>
      <c r="E2756" s="65" t="s">
        <v>10694</v>
      </c>
      <c r="F2756" s="66" t="s">
        <v>10695</v>
      </c>
      <c r="G2756" s="66">
        <v>1398.0</v>
      </c>
      <c r="H2756" s="66">
        <v>2.0151114E7</v>
      </c>
      <c r="I2756" s="66">
        <v>0.0</v>
      </c>
      <c r="J2756" s="66">
        <v>14.0</v>
      </c>
      <c r="K2756" s="67"/>
      <c r="L2756" s="67"/>
      <c r="M2756" s="66" t="s">
        <v>121</v>
      </c>
      <c r="N2756" s="66">
        <v>235959.0</v>
      </c>
      <c r="O2756" s="66">
        <v>2.0151114E7</v>
      </c>
      <c r="P2756" s="66"/>
      <c r="Q2756" s="66">
        <v>107.0</v>
      </c>
      <c r="R2756" s="66">
        <v>2.0151114E7</v>
      </c>
      <c r="S2756" s="69">
        <v>1.0</v>
      </c>
      <c r="T2756" s="69">
        <v>0.0</v>
      </c>
      <c r="U2756" s="71" t="s">
        <v>2608</v>
      </c>
      <c r="V2756" s="71" t="s">
        <v>2609</v>
      </c>
      <c r="W2756" s="71" t="s">
        <v>49</v>
      </c>
      <c r="X2756" s="72"/>
      <c r="Y2756" s="65" t="s">
        <v>12</v>
      </c>
    </row>
    <row r="2757">
      <c r="A2757" s="66" t="s">
        <v>68</v>
      </c>
      <c r="B2757" s="66">
        <v>1.2709522E7</v>
      </c>
      <c r="C2757" s="66" t="s">
        <v>10696</v>
      </c>
      <c r="D2757" s="66" t="s">
        <v>106</v>
      </c>
      <c r="E2757" s="66" t="s">
        <v>10697</v>
      </c>
      <c r="F2757" s="66" t="s">
        <v>10698</v>
      </c>
      <c r="G2757" s="66">
        <v>200.0</v>
      </c>
      <c r="H2757" s="66">
        <v>2.014091E7</v>
      </c>
      <c r="I2757" s="66">
        <v>0.0</v>
      </c>
      <c r="J2757" s="66">
        <v>4.0</v>
      </c>
      <c r="K2757" s="67"/>
      <c r="L2757" s="67"/>
      <c r="M2757" s="66" t="s">
        <v>121</v>
      </c>
      <c r="N2757" s="66">
        <v>235959.0</v>
      </c>
      <c r="O2757" s="66">
        <v>2.014091E7</v>
      </c>
      <c r="P2757" s="67"/>
      <c r="Q2757" s="66">
        <v>12.0</v>
      </c>
      <c r="R2757" s="66">
        <v>2.014091E7</v>
      </c>
      <c r="S2757" s="70">
        <v>1.0</v>
      </c>
      <c r="T2757" s="70">
        <v>0.0</v>
      </c>
      <c r="U2757" s="71" t="s">
        <v>2608</v>
      </c>
      <c r="V2757" s="71" t="s">
        <v>2609</v>
      </c>
      <c r="W2757" s="71" t="s">
        <v>49</v>
      </c>
      <c r="X2757" s="72"/>
      <c r="Y2757" s="65" t="s">
        <v>12</v>
      </c>
    </row>
    <row r="2758">
      <c r="A2758" s="66" t="s">
        <v>60</v>
      </c>
      <c r="B2758" s="66">
        <v>3.17951838E8</v>
      </c>
      <c r="C2758" s="66" t="s">
        <v>10699</v>
      </c>
      <c r="D2758" s="66" t="s">
        <v>106</v>
      </c>
      <c r="E2758" s="66" t="s">
        <v>10700</v>
      </c>
      <c r="F2758" s="66" t="s">
        <v>10701</v>
      </c>
      <c r="G2758" s="66">
        <v>632.0</v>
      </c>
      <c r="H2758" s="66">
        <v>2.0120218E7</v>
      </c>
      <c r="I2758" s="66">
        <v>0.0</v>
      </c>
      <c r="J2758" s="66">
        <v>1.0</v>
      </c>
      <c r="K2758" s="67"/>
      <c r="L2758" s="67"/>
      <c r="M2758" s="68" t="s">
        <v>10702</v>
      </c>
      <c r="N2758" s="66">
        <v>235959.0</v>
      </c>
      <c r="O2758" s="66">
        <v>2.0120218E7</v>
      </c>
      <c r="P2758" s="66"/>
      <c r="Q2758" s="66">
        <v>29.0</v>
      </c>
      <c r="R2758" s="66">
        <v>2.0120218E7</v>
      </c>
      <c r="S2758" s="70">
        <v>1.0</v>
      </c>
      <c r="T2758" s="70">
        <v>0.0</v>
      </c>
      <c r="U2758" s="71" t="s">
        <v>2608</v>
      </c>
      <c r="V2758" s="71" t="s">
        <v>2609</v>
      </c>
      <c r="W2758" s="71" t="s">
        <v>49</v>
      </c>
      <c r="X2758" s="72"/>
      <c r="Y2758" s="65" t="s">
        <v>12</v>
      </c>
    </row>
    <row r="2759">
      <c r="A2759" s="66" t="s">
        <v>62</v>
      </c>
      <c r="B2759" s="66">
        <v>2.3004737E7</v>
      </c>
      <c r="C2759" s="66" t="s">
        <v>10703</v>
      </c>
      <c r="D2759" s="66" t="s">
        <v>164</v>
      </c>
      <c r="E2759" s="66" t="s">
        <v>10704</v>
      </c>
      <c r="F2759" s="66" t="s">
        <v>10705</v>
      </c>
      <c r="G2759" s="66">
        <v>211.0</v>
      </c>
      <c r="H2759" s="66">
        <v>2.0170619E7</v>
      </c>
      <c r="I2759" s="66">
        <v>0.0</v>
      </c>
      <c r="J2759" s="66">
        <v>4.0</v>
      </c>
      <c r="K2759" s="67"/>
      <c r="L2759" s="67"/>
      <c r="M2759" s="66" t="s">
        <v>121</v>
      </c>
      <c r="N2759" s="66">
        <v>235959.0</v>
      </c>
      <c r="O2759" s="66">
        <v>2.0170619E7</v>
      </c>
      <c r="P2759" s="66"/>
      <c r="Q2759" s="66">
        <v>9.0</v>
      </c>
      <c r="R2759" s="66">
        <v>2.0170619E7</v>
      </c>
      <c r="S2759" s="69">
        <v>1.0</v>
      </c>
      <c r="T2759" s="69">
        <v>1.0</v>
      </c>
      <c r="U2759" s="71" t="s">
        <v>2608</v>
      </c>
      <c r="V2759" s="71" t="s">
        <v>2609</v>
      </c>
      <c r="W2759" s="71" t="s">
        <v>49</v>
      </c>
      <c r="X2759" s="72"/>
      <c r="Y2759" s="66" t="s">
        <v>18</v>
      </c>
    </row>
    <row r="2760">
      <c r="A2760" s="66" t="s">
        <v>30</v>
      </c>
      <c r="B2760" s="66">
        <v>1.1997855E7</v>
      </c>
      <c r="C2760" s="66" t="s">
        <v>10706</v>
      </c>
      <c r="D2760" s="66" t="s">
        <v>164</v>
      </c>
      <c r="E2760" s="66" t="s">
        <v>10707</v>
      </c>
      <c r="F2760" s="66" t="s">
        <v>10708</v>
      </c>
      <c r="G2760" s="66">
        <v>262.0</v>
      </c>
      <c r="H2760" s="66">
        <v>2.0170619E7</v>
      </c>
      <c r="I2760" s="66">
        <v>0.0</v>
      </c>
      <c r="J2760" s="66">
        <v>6.0</v>
      </c>
      <c r="K2760" s="67"/>
      <c r="L2760" s="67"/>
      <c r="M2760" s="68" t="s">
        <v>10709</v>
      </c>
      <c r="N2760" s="66">
        <v>235959.0</v>
      </c>
      <c r="O2760" s="66">
        <v>2.0170619E7</v>
      </c>
      <c r="P2760" s="67"/>
      <c r="Q2760" s="66">
        <v>12.0</v>
      </c>
      <c r="R2760" s="66">
        <v>2.0170619E7</v>
      </c>
      <c r="S2760" s="69">
        <v>1.0</v>
      </c>
      <c r="T2760" s="69">
        <v>1.0</v>
      </c>
      <c r="U2760" s="71" t="s">
        <v>2608</v>
      </c>
      <c r="V2760" s="71" t="s">
        <v>2609</v>
      </c>
      <c r="W2760" s="71" t="s">
        <v>49</v>
      </c>
      <c r="X2760" s="72"/>
      <c r="Y2760" s="66" t="s">
        <v>18</v>
      </c>
    </row>
    <row r="2761">
      <c r="A2761" s="73" t="s">
        <v>76</v>
      </c>
      <c r="B2761" s="66">
        <v>1.513857E7</v>
      </c>
      <c r="C2761" s="65" t="s">
        <v>10710</v>
      </c>
      <c r="D2761" s="65" t="s">
        <v>118</v>
      </c>
      <c r="E2761" s="65" t="s">
        <v>10711</v>
      </c>
      <c r="F2761" s="66" t="s">
        <v>10712</v>
      </c>
      <c r="G2761" s="66">
        <v>244.0</v>
      </c>
      <c r="H2761" s="66">
        <v>2.0190903E7</v>
      </c>
      <c r="I2761" s="66">
        <v>0.0</v>
      </c>
      <c r="J2761" s="66">
        <v>7.0</v>
      </c>
      <c r="K2761" s="67"/>
      <c r="L2761" s="67"/>
      <c r="M2761" s="68" t="s">
        <v>10713</v>
      </c>
      <c r="N2761" s="66">
        <v>235959.0</v>
      </c>
      <c r="O2761" s="66">
        <v>2.0190903E7</v>
      </c>
      <c r="P2761" s="66"/>
      <c r="Q2761" s="66">
        <v>16.0</v>
      </c>
      <c r="R2761" s="66">
        <v>2.0190903E7</v>
      </c>
      <c r="S2761" s="69">
        <v>1.0</v>
      </c>
      <c r="T2761" s="69">
        <v>1.0</v>
      </c>
      <c r="U2761" s="71" t="s">
        <v>2608</v>
      </c>
      <c r="V2761" s="71" t="s">
        <v>2609</v>
      </c>
      <c r="W2761" s="71" t="s">
        <v>49</v>
      </c>
      <c r="X2761" s="72"/>
      <c r="Y2761" s="66" t="s">
        <v>18</v>
      </c>
    </row>
    <row r="2762">
      <c r="A2762" s="66" t="s">
        <v>37</v>
      </c>
      <c r="B2762" s="66">
        <v>4.3361538E7</v>
      </c>
      <c r="C2762" s="66" t="s">
        <v>1066</v>
      </c>
      <c r="D2762" s="66" t="s">
        <v>123</v>
      </c>
      <c r="E2762" s="66" t="s">
        <v>1067</v>
      </c>
      <c r="F2762" s="66" t="s">
        <v>1068</v>
      </c>
      <c r="G2762" s="66">
        <v>179.0</v>
      </c>
      <c r="H2762" s="66">
        <v>2.0161214E7</v>
      </c>
      <c r="I2762" s="66">
        <v>0.0</v>
      </c>
      <c r="J2762" s="66">
        <v>1.0</v>
      </c>
      <c r="K2762" s="67"/>
      <c r="L2762" s="67"/>
      <c r="M2762" s="68" t="s">
        <v>10714</v>
      </c>
      <c r="N2762" s="66">
        <v>235959.0</v>
      </c>
      <c r="O2762" s="66">
        <v>2.0161214E7</v>
      </c>
      <c r="P2762" s="66" t="s">
        <v>502</v>
      </c>
      <c r="Q2762" s="66">
        <v>12.0</v>
      </c>
      <c r="R2762" s="66">
        <v>2.0161214E7</v>
      </c>
      <c r="S2762" s="69">
        <v>1.0</v>
      </c>
      <c r="T2762" s="69">
        <v>0.0</v>
      </c>
      <c r="U2762" s="71" t="s">
        <v>2608</v>
      </c>
      <c r="V2762" s="71" t="s">
        <v>2609</v>
      </c>
      <c r="W2762" s="71" t="s">
        <v>49</v>
      </c>
      <c r="X2762" s="72"/>
      <c r="Y2762" s="65" t="s">
        <v>12</v>
      </c>
    </row>
    <row r="2763">
      <c r="A2763" s="66" t="s">
        <v>60</v>
      </c>
      <c r="B2763" s="66">
        <v>2.2816324E8</v>
      </c>
      <c r="C2763" s="66" t="s">
        <v>10715</v>
      </c>
      <c r="D2763" s="66" t="s">
        <v>215</v>
      </c>
      <c r="E2763" s="66" t="s">
        <v>10716</v>
      </c>
      <c r="F2763" s="66" t="s">
        <v>10717</v>
      </c>
      <c r="G2763" s="66">
        <v>736.0</v>
      </c>
      <c r="H2763" s="66">
        <v>2.0071121E7</v>
      </c>
      <c r="I2763" s="66">
        <v>0.0</v>
      </c>
      <c r="J2763" s="66">
        <v>2.0</v>
      </c>
      <c r="K2763" s="67"/>
      <c r="L2763" s="67"/>
      <c r="M2763" s="68" t="s">
        <v>10718</v>
      </c>
      <c r="N2763" s="66">
        <v>235959.0</v>
      </c>
      <c r="O2763" s="66">
        <v>2.0071121E7</v>
      </c>
      <c r="P2763" s="66"/>
      <c r="Q2763" s="66">
        <v>50.0</v>
      </c>
      <c r="R2763" s="66">
        <v>2.0071121E7</v>
      </c>
      <c r="S2763" s="70">
        <v>1.0</v>
      </c>
      <c r="T2763" s="70">
        <v>0.0</v>
      </c>
      <c r="U2763" s="71" t="s">
        <v>2608</v>
      </c>
      <c r="V2763" s="71" t="s">
        <v>2609</v>
      </c>
      <c r="W2763" s="71" t="s">
        <v>49</v>
      </c>
      <c r="X2763" s="72"/>
      <c r="Y2763" s="65" t="s">
        <v>12</v>
      </c>
    </row>
    <row r="2764">
      <c r="A2764" s="74" t="s">
        <v>56</v>
      </c>
      <c r="B2764" s="66">
        <v>5744791.0</v>
      </c>
      <c r="C2764" s="65" t="s">
        <v>10719</v>
      </c>
      <c r="D2764" s="65" t="s">
        <v>220</v>
      </c>
      <c r="E2764" s="65" t="s">
        <v>10720</v>
      </c>
      <c r="F2764" s="66" t="s">
        <v>10721</v>
      </c>
      <c r="G2764" s="66">
        <v>481.0</v>
      </c>
      <c r="H2764" s="66">
        <v>2.0190206E7</v>
      </c>
      <c r="I2764" s="66">
        <v>0.0</v>
      </c>
      <c r="J2764" s="66">
        <v>13.0</v>
      </c>
      <c r="K2764" s="67"/>
      <c r="L2764" s="67"/>
      <c r="M2764" s="68" t="s">
        <v>10722</v>
      </c>
      <c r="N2764" s="66">
        <v>235959.0</v>
      </c>
      <c r="O2764" s="66">
        <v>2.0190206E7</v>
      </c>
      <c r="P2764" s="66" t="s">
        <v>10723</v>
      </c>
      <c r="Q2764" s="66">
        <v>33.0</v>
      </c>
      <c r="R2764" s="66">
        <v>2.0190206E7</v>
      </c>
      <c r="S2764" s="70">
        <v>1.0</v>
      </c>
      <c r="T2764" s="70">
        <v>0.0</v>
      </c>
      <c r="U2764" s="71" t="s">
        <v>2608</v>
      </c>
      <c r="V2764" s="71" t="s">
        <v>2609</v>
      </c>
      <c r="W2764" s="71" t="s">
        <v>49</v>
      </c>
      <c r="X2764" s="72"/>
      <c r="Y2764" s="65" t="s">
        <v>12</v>
      </c>
    </row>
    <row r="2765">
      <c r="A2765" s="65" t="s">
        <v>68</v>
      </c>
      <c r="B2765" s="66">
        <v>1.4489207E7</v>
      </c>
      <c r="C2765" s="65" t="s">
        <v>10724</v>
      </c>
      <c r="D2765" s="65" t="s">
        <v>1101</v>
      </c>
      <c r="E2765" s="65" t="s">
        <v>10725</v>
      </c>
      <c r="F2765" s="66" t="s">
        <v>10726</v>
      </c>
      <c r="G2765" s="66">
        <v>1617.0</v>
      </c>
      <c r="H2765" s="66">
        <v>2.0151125E7</v>
      </c>
      <c r="I2765" s="66">
        <v>0.0</v>
      </c>
      <c r="J2765" s="66">
        <v>16.0</v>
      </c>
      <c r="K2765" s="67"/>
      <c r="L2765" s="67"/>
      <c r="M2765" s="66" t="s">
        <v>121</v>
      </c>
      <c r="N2765" s="66">
        <v>235959.0</v>
      </c>
      <c r="O2765" s="66">
        <v>2.0151125E7</v>
      </c>
      <c r="P2765" s="67"/>
      <c r="Q2765" s="66">
        <v>99.0</v>
      </c>
      <c r="R2765" s="66">
        <v>2.0151125E7</v>
      </c>
      <c r="S2765" s="70">
        <v>1.0</v>
      </c>
      <c r="T2765" s="70">
        <v>0.0</v>
      </c>
      <c r="U2765" s="71" t="s">
        <v>2608</v>
      </c>
      <c r="V2765" s="71" t="s">
        <v>2609</v>
      </c>
      <c r="W2765" s="71" t="s">
        <v>49</v>
      </c>
      <c r="X2765" s="72"/>
      <c r="Y2765" s="65" t="s">
        <v>12</v>
      </c>
    </row>
    <row r="2766">
      <c r="A2766" s="66" t="s">
        <v>60</v>
      </c>
      <c r="B2766" s="66">
        <v>3.49900495E8</v>
      </c>
      <c r="C2766" s="66" t="s">
        <v>10727</v>
      </c>
      <c r="D2766" s="66" t="s">
        <v>123</v>
      </c>
      <c r="E2766" s="66" t="s">
        <v>10728</v>
      </c>
      <c r="F2766" s="66" t="s">
        <v>10729</v>
      </c>
      <c r="G2766" s="66">
        <v>478.0</v>
      </c>
      <c r="H2766" s="66">
        <v>2.0131107E7</v>
      </c>
      <c r="I2766" s="66">
        <v>0.0</v>
      </c>
      <c r="J2766" s="66">
        <v>1.0</v>
      </c>
      <c r="K2766" s="67"/>
      <c r="L2766" s="67"/>
      <c r="M2766" s="68" t="s">
        <v>10730</v>
      </c>
      <c r="N2766" s="66">
        <v>235959.0</v>
      </c>
      <c r="O2766" s="66">
        <v>2.0131107E7</v>
      </c>
      <c r="P2766" s="66"/>
      <c r="Q2766" s="66">
        <v>21.0</v>
      </c>
      <c r="R2766" s="66">
        <v>2.0131107E7</v>
      </c>
      <c r="S2766" s="70">
        <v>1.0</v>
      </c>
      <c r="T2766" s="70">
        <v>0.0</v>
      </c>
      <c r="U2766" s="71" t="s">
        <v>2608</v>
      </c>
      <c r="V2766" s="71" t="s">
        <v>2609</v>
      </c>
      <c r="W2766" s="71" t="s">
        <v>49</v>
      </c>
      <c r="X2766" s="67"/>
      <c r="Y2766" s="65" t="s">
        <v>12</v>
      </c>
    </row>
    <row r="2767">
      <c r="A2767" s="66" t="s">
        <v>68</v>
      </c>
      <c r="B2767" s="66">
        <v>9393192.0</v>
      </c>
      <c r="C2767" s="66" t="s">
        <v>10731</v>
      </c>
      <c r="D2767" s="66" t="s">
        <v>6368</v>
      </c>
      <c r="E2767" s="66" t="s">
        <v>10732</v>
      </c>
      <c r="F2767" s="66" t="s">
        <v>10733</v>
      </c>
      <c r="G2767" s="66">
        <v>442.0</v>
      </c>
      <c r="H2767" s="66">
        <v>2.0120711E7</v>
      </c>
      <c r="I2767" s="66">
        <v>0.0</v>
      </c>
      <c r="J2767" s="66">
        <v>4.0</v>
      </c>
      <c r="K2767" s="67"/>
      <c r="L2767" s="67"/>
      <c r="M2767" s="66" t="s">
        <v>121</v>
      </c>
      <c r="N2767" s="66">
        <v>235959.0</v>
      </c>
      <c r="O2767" s="66">
        <v>2.0120711E7</v>
      </c>
      <c r="P2767" s="66"/>
      <c r="Q2767" s="66">
        <v>25.0</v>
      </c>
      <c r="R2767" s="66">
        <v>2.0120711E7</v>
      </c>
      <c r="S2767" s="69">
        <v>1.0</v>
      </c>
      <c r="T2767" s="69">
        <v>1.0</v>
      </c>
      <c r="U2767" s="71" t="s">
        <v>2608</v>
      </c>
      <c r="V2767" s="71" t="s">
        <v>2609</v>
      </c>
      <c r="W2767" s="71" t="s">
        <v>51</v>
      </c>
      <c r="X2767" s="72"/>
      <c r="Y2767" s="65" t="s">
        <v>22</v>
      </c>
    </row>
    <row r="2768">
      <c r="A2768" s="65" t="s">
        <v>67</v>
      </c>
      <c r="B2768" s="66">
        <v>1.0131033E7</v>
      </c>
      <c r="C2768" s="65" t="s">
        <v>10734</v>
      </c>
      <c r="D2768" s="65" t="s">
        <v>149</v>
      </c>
      <c r="E2768" s="65" t="s">
        <v>10735</v>
      </c>
      <c r="F2768" s="66" t="s">
        <v>10736</v>
      </c>
      <c r="G2768" s="66">
        <v>1690.0</v>
      </c>
      <c r="H2768" s="66">
        <v>2.0140829E7</v>
      </c>
      <c r="I2768" s="66">
        <v>0.0</v>
      </c>
      <c r="J2768" s="66">
        <v>39.0</v>
      </c>
      <c r="K2768" s="67"/>
      <c r="L2768" s="67"/>
      <c r="M2768" s="66" t="s">
        <v>121</v>
      </c>
      <c r="N2768" s="66">
        <v>235959.0</v>
      </c>
      <c r="O2768" s="66">
        <v>2.0140829E7</v>
      </c>
      <c r="P2768" s="67"/>
      <c r="Q2768" s="66">
        <v>60.0</v>
      </c>
      <c r="R2768" s="66">
        <v>2.0140829E7</v>
      </c>
      <c r="S2768" s="69">
        <v>1.0</v>
      </c>
      <c r="T2768" s="69">
        <v>1.0</v>
      </c>
      <c r="U2768" s="71" t="s">
        <v>2608</v>
      </c>
      <c r="V2768" s="71" t="s">
        <v>2609</v>
      </c>
      <c r="W2768" s="71" t="s">
        <v>49</v>
      </c>
      <c r="X2768" s="72"/>
      <c r="Y2768" s="66" t="s">
        <v>18</v>
      </c>
    </row>
    <row r="2769">
      <c r="A2769" s="66" t="s">
        <v>60</v>
      </c>
      <c r="B2769" s="66">
        <v>3.71645106E8</v>
      </c>
      <c r="C2769" s="66" t="s">
        <v>10737</v>
      </c>
      <c r="D2769" s="66" t="s">
        <v>106</v>
      </c>
      <c r="E2769" s="66" t="s">
        <v>10738</v>
      </c>
      <c r="F2769" s="66" t="s">
        <v>10739</v>
      </c>
      <c r="G2769" s="66">
        <v>464.0</v>
      </c>
      <c r="H2769" s="66">
        <v>2.0150211E7</v>
      </c>
      <c r="I2769" s="66">
        <v>0.0</v>
      </c>
      <c r="J2769" s="66">
        <v>1.0</v>
      </c>
      <c r="K2769" s="67"/>
      <c r="L2769" s="67"/>
      <c r="M2769" s="68" t="s">
        <v>10740</v>
      </c>
      <c r="N2769" s="66">
        <v>235959.0</v>
      </c>
      <c r="O2769" s="66">
        <v>2.0150211E7</v>
      </c>
      <c r="P2769" s="66"/>
      <c r="Q2769" s="66">
        <v>20.0</v>
      </c>
      <c r="R2769" s="66">
        <v>2.0150211E7</v>
      </c>
      <c r="S2769" s="70">
        <v>1.0</v>
      </c>
      <c r="T2769" s="70">
        <v>0.0</v>
      </c>
      <c r="U2769" s="71" t="s">
        <v>2608</v>
      </c>
      <c r="V2769" s="71" t="s">
        <v>2609</v>
      </c>
      <c r="W2769" s="71" t="s">
        <v>49</v>
      </c>
      <c r="X2769" s="72"/>
      <c r="Y2769" s="65" t="s">
        <v>12</v>
      </c>
    </row>
    <row r="2770">
      <c r="A2770" s="65" t="s">
        <v>37</v>
      </c>
      <c r="B2770" s="66">
        <v>4.5851211E7</v>
      </c>
      <c r="C2770" s="65" t="s">
        <v>10741</v>
      </c>
      <c r="D2770" s="65" t="s">
        <v>164</v>
      </c>
      <c r="E2770" s="65" t="s">
        <v>10742</v>
      </c>
      <c r="F2770" s="66" t="s">
        <v>10743</v>
      </c>
      <c r="G2770" s="66">
        <v>241.0</v>
      </c>
      <c r="H2770" s="66">
        <v>2.0170712E7</v>
      </c>
      <c r="I2770" s="66">
        <v>0.0</v>
      </c>
      <c r="J2770" s="66">
        <v>8.0</v>
      </c>
      <c r="K2770" s="67"/>
      <c r="L2770" s="67"/>
      <c r="M2770" s="68" t="s">
        <v>10744</v>
      </c>
      <c r="N2770" s="66">
        <v>235959.0</v>
      </c>
      <c r="O2770" s="66">
        <v>2.0170712E7</v>
      </c>
      <c r="P2770" s="66" t="s">
        <v>502</v>
      </c>
      <c r="Q2770" s="66">
        <v>14.0</v>
      </c>
      <c r="R2770" s="66">
        <v>2.0170712E7</v>
      </c>
      <c r="S2770" s="69">
        <v>1.0</v>
      </c>
      <c r="T2770" s="69">
        <v>1.0</v>
      </c>
      <c r="U2770" s="71" t="s">
        <v>2608</v>
      </c>
      <c r="V2770" s="71" t="s">
        <v>2609</v>
      </c>
      <c r="W2770" s="71" t="s">
        <v>49</v>
      </c>
      <c r="X2770" s="72"/>
      <c r="Y2770" s="66" t="s">
        <v>18</v>
      </c>
    </row>
    <row r="2771">
      <c r="A2771" s="73" t="s">
        <v>24</v>
      </c>
      <c r="B2771" s="66">
        <v>3.157053E7</v>
      </c>
      <c r="C2771" s="65" t="s">
        <v>10745</v>
      </c>
      <c r="D2771" s="65" t="s">
        <v>112</v>
      </c>
      <c r="E2771" s="65" t="s">
        <v>10746</v>
      </c>
      <c r="F2771" s="66" t="s">
        <v>10747</v>
      </c>
      <c r="G2771" s="66">
        <v>618.0</v>
      </c>
      <c r="H2771" s="66">
        <v>2.0140207E7</v>
      </c>
      <c r="I2771" s="66">
        <v>0.0</v>
      </c>
      <c r="J2771" s="66">
        <v>7.0</v>
      </c>
      <c r="K2771" s="67"/>
      <c r="L2771" s="67"/>
      <c r="M2771" s="68" t="s">
        <v>10748</v>
      </c>
      <c r="N2771" s="66">
        <v>235959.0</v>
      </c>
      <c r="O2771" s="66">
        <v>2.0140207E7</v>
      </c>
      <c r="P2771" s="66" t="s">
        <v>10749</v>
      </c>
      <c r="Q2771" s="66">
        <v>27.0</v>
      </c>
      <c r="R2771" s="66">
        <v>2.0140207E7</v>
      </c>
      <c r="S2771" s="70">
        <v>1.0</v>
      </c>
      <c r="T2771" s="70">
        <v>0.0</v>
      </c>
      <c r="U2771" s="71" t="s">
        <v>2608</v>
      </c>
      <c r="V2771" s="71" t="s">
        <v>2609</v>
      </c>
      <c r="W2771" s="71" t="s">
        <v>49</v>
      </c>
      <c r="X2771" s="72"/>
      <c r="Y2771" s="65" t="s">
        <v>12</v>
      </c>
    </row>
    <row r="2772">
      <c r="A2772" s="74" t="s">
        <v>59</v>
      </c>
      <c r="B2772" s="66">
        <v>2.09846835E8</v>
      </c>
      <c r="C2772" s="65" t="s">
        <v>10750</v>
      </c>
      <c r="D2772" s="65" t="s">
        <v>123</v>
      </c>
      <c r="E2772" s="65" t="s">
        <v>10751</v>
      </c>
      <c r="F2772" s="66" t="s">
        <v>10752</v>
      </c>
      <c r="G2772" s="66">
        <v>192.0</v>
      </c>
      <c r="H2772" s="66">
        <v>2.0190627E7</v>
      </c>
      <c r="I2772" s="66">
        <v>0.0</v>
      </c>
      <c r="J2772" s="66">
        <v>4.0</v>
      </c>
      <c r="K2772" s="67"/>
      <c r="L2772" s="67"/>
      <c r="M2772" s="68" t="s">
        <v>10753</v>
      </c>
      <c r="N2772" s="66">
        <v>235959.0</v>
      </c>
      <c r="O2772" s="66">
        <v>2.0190627E7</v>
      </c>
      <c r="P2772" s="66"/>
      <c r="Q2772" s="66">
        <v>10.0</v>
      </c>
      <c r="R2772" s="66">
        <v>2.0190627E7</v>
      </c>
      <c r="S2772" s="70">
        <v>1.0</v>
      </c>
      <c r="T2772" s="70">
        <v>0.0</v>
      </c>
      <c r="U2772" s="71" t="s">
        <v>2608</v>
      </c>
      <c r="V2772" s="71" t="s">
        <v>2609</v>
      </c>
      <c r="W2772" s="71" t="s">
        <v>49</v>
      </c>
      <c r="X2772" s="72"/>
      <c r="Y2772" s="65" t="s">
        <v>12</v>
      </c>
    </row>
    <row r="2773">
      <c r="A2773" s="66" t="s">
        <v>60</v>
      </c>
      <c r="B2773" s="66">
        <v>1.08539124E8</v>
      </c>
      <c r="C2773" s="66" t="s">
        <v>10754</v>
      </c>
      <c r="D2773" s="66" t="s">
        <v>423</v>
      </c>
      <c r="E2773" s="66" t="s">
        <v>10755</v>
      </c>
      <c r="F2773" s="66" t="s">
        <v>10756</v>
      </c>
      <c r="G2773" s="66">
        <v>353.0</v>
      </c>
      <c r="H2773" s="66">
        <v>2.0030628E7</v>
      </c>
      <c r="I2773" s="66">
        <v>0.0</v>
      </c>
      <c r="J2773" s="66">
        <v>1.0</v>
      </c>
      <c r="K2773" s="67"/>
      <c r="L2773" s="67"/>
      <c r="M2773" s="68" t="s">
        <v>10757</v>
      </c>
      <c r="N2773" s="66">
        <v>235959.0</v>
      </c>
      <c r="O2773" s="66">
        <v>2.0030628E7</v>
      </c>
      <c r="P2773" s="66"/>
      <c r="Q2773" s="66">
        <v>22.0</v>
      </c>
      <c r="R2773" s="66">
        <v>2.0030628E7</v>
      </c>
      <c r="S2773" s="70">
        <v>1.0</v>
      </c>
      <c r="T2773" s="70">
        <v>0.0</v>
      </c>
      <c r="U2773" s="71" t="s">
        <v>2608</v>
      </c>
      <c r="V2773" s="71" t="s">
        <v>2609</v>
      </c>
      <c r="W2773" s="71" t="s">
        <v>51</v>
      </c>
      <c r="X2773" s="72"/>
      <c r="Y2773" s="66" t="s">
        <v>16</v>
      </c>
    </row>
    <row r="2774">
      <c r="A2774" s="66" t="s">
        <v>60</v>
      </c>
      <c r="B2774" s="66">
        <v>1.74028626E8</v>
      </c>
      <c r="C2774" s="66" t="s">
        <v>1069</v>
      </c>
      <c r="D2774" s="66" t="s">
        <v>423</v>
      </c>
      <c r="E2774" s="66" t="s">
        <v>1070</v>
      </c>
      <c r="F2774" s="66" t="s">
        <v>10758</v>
      </c>
      <c r="G2774" s="66">
        <v>609.0</v>
      </c>
      <c r="H2774" s="66">
        <v>2.0051114E7</v>
      </c>
      <c r="I2774" s="66">
        <v>0.0</v>
      </c>
      <c r="J2774" s="66">
        <v>1.0</v>
      </c>
      <c r="K2774" s="67"/>
      <c r="L2774" s="67"/>
      <c r="M2774" s="68" t="s">
        <v>10759</v>
      </c>
      <c r="N2774" s="66">
        <v>235959.0</v>
      </c>
      <c r="O2774" s="66">
        <v>2.0051114E7</v>
      </c>
      <c r="P2774" s="67"/>
      <c r="Q2774" s="66">
        <v>33.0</v>
      </c>
      <c r="R2774" s="66">
        <v>2.0051114E7</v>
      </c>
      <c r="S2774" s="70">
        <v>1.0</v>
      </c>
      <c r="T2774" s="70">
        <v>0.0</v>
      </c>
      <c r="U2774" s="71" t="s">
        <v>2608</v>
      </c>
      <c r="V2774" s="71" t="s">
        <v>2609</v>
      </c>
      <c r="W2774" s="71" t="s">
        <v>51</v>
      </c>
      <c r="X2774" s="72"/>
      <c r="Y2774" s="66" t="s">
        <v>16</v>
      </c>
    </row>
    <row r="2775">
      <c r="A2775" s="73" t="s">
        <v>60</v>
      </c>
      <c r="B2775" s="66">
        <v>4.45995036E8</v>
      </c>
      <c r="C2775" s="65" t="s">
        <v>10760</v>
      </c>
      <c r="D2775" s="65" t="s">
        <v>123</v>
      </c>
      <c r="E2775" s="65" t="s">
        <v>10761</v>
      </c>
      <c r="F2775" s="66" t="s">
        <v>791</v>
      </c>
      <c r="G2775" s="66">
        <v>6537.0</v>
      </c>
      <c r="H2775" s="66">
        <v>2.0190514E7</v>
      </c>
      <c r="I2775" s="66">
        <v>0.0</v>
      </c>
      <c r="J2775" s="66">
        <v>172.0</v>
      </c>
      <c r="K2775" s="67"/>
      <c r="L2775" s="67"/>
      <c r="M2775" s="66" t="s">
        <v>121</v>
      </c>
      <c r="N2775" s="66">
        <v>235959.0</v>
      </c>
      <c r="O2775" s="66">
        <v>2.0190514E7</v>
      </c>
      <c r="P2775" s="66"/>
      <c r="Q2775" s="66">
        <v>414.0</v>
      </c>
      <c r="R2775" s="66">
        <v>2.0190514E7</v>
      </c>
      <c r="S2775" s="70">
        <v>1.0</v>
      </c>
      <c r="T2775" s="70">
        <v>0.0</v>
      </c>
      <c r="U2775" s="71" t="s">
        <v>2608</v>
      </c>
      <c r="V2775" s="71" t="s">
        <v>2609</v>
      </c>
      <c r="W2775" s="71" t="s">
        <v>49</v>
      </c>
      <c r="X2775" s="65"/>
      <c r="Y2775" s="65" t="s">
        <v>12</v>
      </c>
    </row>
    <row r="2776">
      <c r="A2776" s="68" t="s">
        <v>24</v>
      </c>
      <c r="B2776" s="66">
        <v>5.7601951E7</v>
      </c>
      <c r="C2776" s="66" t="s">
        <v>10762</v>
      </c>
      <c r="D2776" s="66" t="s">
        <v>164</v>
      </c>
      <c r="E2776" s="66" t="s">
        <v>10763</v>
      </c>
      <c r="F2776" s="66" t="s">
        <v>10764</v>
      </c>
      <c r="G2776" s="66">
        <v>1143.0</v>
      </c>
      <c r="H2776" s="66">
        <v>2.0180906E7</v>
      </c>
      <c r="I2776" s="66">
        <v>0.0</v>
      </c>
      <c r="J2776" s="66">
        <v>25.0</v>
      </c>
      <c r="K2776" s="67"/>
      <c r="L2776" s="67"/>
      <c r="M2776" s="68" t="s">
        <v>10765</v>
      </c>
      <c r="N2776" s="66">
        <v>235959.0</v>
      </c>
      <c r="O2776" s="66">
        <v>2.0180906E7</v>
      </c>
      <c r="P2776" s="66" t="s">
        <v>328</v>
      </c>
      <c r="Q2776" s="66">
        <v>64.0</v>
      </c>
      <c r="R2776" s="66">
        <v>2.0180906E7</v>
      </c>
      <c r="S2776" s="69">
        <v>1.0</v>
      </c>
      <c r="T2776" s="69">
        <v>1.0</v>
      </c>
      <c r="U2776" s="71" t="s">
        <v>2608</v>
      </c>
      <c r="V2776" s="71" t="s">
        <v>2609</v>
      </c>
      <c r="W2776" s="71" t="s">
        <v>49</v>
      </c>
      <c r="X2776" s="72"/>
      <c r="Y2776" s="66" t="s">
        <v>18</v>
      </c>
    </row>
    <row r="2777">
      <c r="A2777" s="66" t="s">
        <v>53</v>
      </c>
      <c r="B2777" s="66">
        <v>452416.0</v>
      </c>
      <c r="C2777" s="66" t="s">
        <v>10766</v>
      </c>
      <c r="D2777" s="66" t="s">
        <v>123</v>
      </c>
      <c r="E2777" s="66" t="s">
        <v>10767</v>
      </c>
      <c r="F2777" s="66" t="s">
        <v>10768</v>
      </c>
      <c r="G2777" s="66">
        <v>712.0</v>
      </c>
      <c r="H2777" s="66">
        <v>2.017073E7</v>
      </c>
      <c r="I2777" s="66">
        <v>0.0</v>
      </c>
      <c r="J2777" s="66">
        <v>5.0</v>
      </c>
      <c r="K2777" s="67"/>
      <c r="L2777" s="67"/>
      <c r="M2777" s="68" t="s">
        <v>10769</v>
      </c>
      <c r="N2777" s="66">
        <v>235959.0</v>
      </c>
      <c r="O2777" s="66">
        <v>2.017073E7</v>
      </c>
      <c r="P2777" s="66" t="s">
        <v>1002</v>
      </c>
      <c r="Q2777" s="66">
        <v>46.0</v>
      </c>
      <c r="R2777" s="66">
        <v>2.017073E7</v>
      </c>
      <c r="S2777" s="70">
        <v>1.0</v>
      </c>
      <c r="T2777" s="70">
        <v>0.0</v>
      </c>
      <c r="U2777" s="71" t="s">
        <v>2608</v>
      </c>
      <c r="V2777" s="71" t="s">
        <v>2609</v>
      </c>
      <c r="W2777" s="71" t="s">
        <v>49</v>
      </c>
      <c r="X2777" s="72"/>
      <c r="Y2777" s="65" t="s">
        <v>12</v>
      </c>
    </row>
    <row r="2778">
      <c r="A2778" s="65" t="s">
        <v>60</v>
      </c>
      <c r="B2778" s="66">
        <v>2.18840401E8</v>
      </c>
      <c r="C2778" s="65" t="s">
        <v>10770</v>
      </c>
      <c r="D2778" s="65" t="s">
        <v>112</v>
      </c>
      <c r="E2778" s="65" t="s">
        <v>10771</v>
      </c>
      <c r="F2778" s="66" t="s">
        <v>10772</v>
      </c>
      <c r="G2778" s="66">
        <v>451.0</v>
      </c>
      <c r="H2778" s="66">
        <v>2.0070615E7</v>
      </c>
      <c r="I2778" s="66">
        <v>0.0</v>
      </c>
      <c r="J2778" s="66">
        <v>1.0</v>
      </c>
      <c r="K2778" s="67"/>
      <c r="L2778" s="67"/>
      <c r="M2778" s="68" t="s">
        <v>10773</v>
      </c>
      <c r="N2778" s="66">
        <v>235959.0</v>
      </c>
      <c r="O2778" s="66">
        <v>2.0070615E7</v>
      </c>
      <c r="P2778" s="66"/>
      <c r="Q2778" s="66">
        <v>21.0</v>
      </c>
      <c r="R2778" s="66">
        <v>2.0070615E7</v>
      </c>
      <c r="S2778" s="70">
        <v>1.0</v>
      </c>
      <c r="T2778" s="70">
        <v>0.0</v>
      </c>
      <c r="U2778" s="71" t="s">
        <v>2608</v>
      </c>
      <c r="V2778" s="71" t="s">
        <v>2609</v>
      </c>
      <c r="W2778" s="71" t="s">
        <v>49</v>
      </c>
      <c r="X2778" s="72"/>
      <c r="Y2778" s="65" t="s">
        <v>12</v>
      </c>
    </row>
    <row r="2779">
      <c r="A2779" s="68" t="s">
        <v>24</v>
      </c>
      <c r="B2779" s="66">
        <v>5.8891272E7</v>
      </c>
      <c r="C2779" s="66" t="s">
        <v>10774</v>
      </c>
      <c r="D2779" s="66" t="s">
        <v>112</v>
      </c>
      <c r="E2779" s="66" t="s">
        <v>10775</v>
      </c>
      <c r="F2779" s="66" t="s">
        <v>10776</v>
      </c>
      <c r="G2779" s="66">
        <v>475.0</v>
      </c>
      <c r="H2779" s="66">
        <v>2.0181126E7</v>
      </c>
      <c r="I2779" s="66">
        <v>0.0</v>
      </c>
      <c r="J2779" s="66">
        <v>15.0</v>
      </c>
      <c r="K2779" s="67"/>
      <c r="L2779" s="67"/>
      <c r="M2779" s="68" t="s">
        <v>10777</v>
      </c>
      <c r="N2779" s="66">
        <v>235959.0</v>
      </c>
      <c r="O2779" s="66">
        <v>2.0181126E7</v>
      </c>
      <c r="P2779" s="66" t="s">
        <v>3395</v>
      </c>
      <c r="Q2779" s="66">
        <v>36.0</v>
      </c>
      <c r="R2779" s="66">
        <v>2.0181126E7</v>
      </c>
      <c r="S2779" s="70">
        <v>1.0</v>
      </c>
      <c r="T2779" s="70">
        <v>0.0</v>
      </c>
      <c r="U2779" s="71" t="s">
        <v>2608</v>
      </c>
      <c r="V2779" s="71" t="s">
        <v>2609</v>
      </c>
      <c r="W2779" s="71" t="s">
        <v>49</v>
      </c>
      <c r="X2779" s="72"/>
      <c r="Y2779" s="65" t="s">
        <v>12</v>
      </c>
    </row>
    <row r="2780">
      <c r="A2780" s="73" t="s">
        <v>79</v>
      </c>
      <c r="B2780" s="66">
        <v>7.3553941E7</v>
      </c>
      <c r="C2780" s="65" t="s">
        <v>10778</v>
      </c>
      <c r="D2780" s="65" t="s">
        <v>123</v>
      </c>
      <c r="E2780" s="65" t="s">
        <v>10779</v>
      </c>
      <c r="F2780" s="66" t="s">
        <v>10780</v>
      </c>
      <c r="G2780" s="66">
        <v>287.0</v>
      </c>
      <c r="H2780" s="66">
        <v>2.0131227E7</v>
      </c>
      <c r="I2780" s="66">
        <v>0.0</v>
      </c>
      <c r="J2780" s="66">
        <v>10.0</v>
      </c>
      <c r="K2780" s="67"/>
      <c r="L2780" s="67"/>
      <c r="M2780" s="68" t="s">
        <v>10781</v>
      </c>
      <c r="N2780" s="66">
        <v>235959.0</v>
      </c>
      <c r="O2780" s="66">
        <v>2.0131227E7</v>
      </c>
      <c r="P2780" s="66" t="s">
        <v>187</v>
      </c>
      <c r="Q2780" s="66">
        <v>22.0</v>
      </c>
      <c r="R2780" s="66">
        <v>2.0131227E7</v>
      </c>
      <c r="S2780" s="70">
        <v>1.0</v>
      </c>
      <c r="T2780" s="70">
        <v>0.0</v>
      </c>
      <c r="U2780" s="71" t="s">
        <v>2608</v>
      </c>
      <c r="V2780" s="71" t="s">
        <v>2609</v>
      </c>
      <c r="W2780" s="71" t="s">
        <v>49</v>
      </c>
      <c r="X2780" s="72"/>
      <c r="Y2780" s="65" t="s">
        <v>12</v>
      </c>
    </row>
    <row r="2781">
      <c r="A2781" s="65" t="s">
        <v>69</v>
      </c>
      <c r="B2781" s="66">
        <v>9235948.0</v>
      </c>
      <c r="C2781" s="65" t="s">
        <v>10782</v>
      </c>
      <c r="D2781" s="65" t="s">
        <v>123</v>
      </c>
      <c r="E2781" s="65" t="s">
        <v>10783</v>
      </c>
      <c r="F2781" s="66" t="s">
        <v>5685</v>
      </c>
      <c r="G2781" s="66">
        <v>3291.0</v>
      </c>
      <c r="H2781" s="66">
        <v>2.0181215E7</v>
      </c>
      <c r="I2781" s="66">
        <v>0.0</v>
      </c>
      <c r="J2781" s="66">
        <v>28.0</v>
      </c>
      <c r="K2781" s="67"/>
      <c r="L2781" s="67"/>
      <c r="M2781" s="68" t="s">
        <v>5686</v>
      </c>
      <c r="N2781" s="66">
        <v>235959.0</v>
      </c>
      <c r="O2781" s="66">
        <v>2.0181215E7</v>
      </c>
      <c r="P2781" s="66" t="s">
        <v>1225</v>
      </c>
      <c r="Q2781" s="66">
        <v>193.0</v>
      </c>
      <c r="R2781" s="66">
        <v>2.0181215E7</v>
      </c>
      <c r="S2781" s="70">
        <v>1.0</v>
      </c>
      <c r="T2781" s="70">
        <v>0.0</v>
      </c>
      <c r="U2781" s="71" t="s">
        <v>2608</v>
      </c>
      <c r="V2781" s="71" t="s">
        <v>2609</v>
      </c>
      <c r="W2781" s="71" t="s">
        <v>49</v>
      </c>
      <c r="X2781" s="72"/>
      <c r="Y2781" s="65" t="s">
        <v>12</v>
      </c>
    </row>
    <row r="2782">
      <c r="A2782" s="68" t="s">
        <v>24</v>
      </c>
      <c r="B2782" s="66">
        <v>6.1874751E7</v>
      </c>
      <c r="C2782" s="66" t="s">
        <v>10784</v>
      </c>
      <c r="D2782" s="66" t="s">
        <v>123</v>
      </c>
      <c r="E2782" s="66" t="s">
        <v>10785</v>
      </c>
      <c r="F2782" s="66" t="s">
        <v>10786</v>
      </c>
      <c r="G2782" s="66">
        <v>11878.0</v>
      </c>
      <c r="H2782" s="66">
        <v>2.0190204E7</v>
      </c>
      <c r="I2782" s="66">
        <v>0.0</v>
      </c>
      <c r="J2782" s="66">
        <v>175.0</v>
      </c>
      <c r="K2782" s="67"/>
      <c r="L2782" s="67"/>
      <c r="M2782" s="68" t="s">
        <v>10787</v>
      </c>
      <c r="N2782" s="66">
        <v>235959.0</v>
      </c>
      <c r="O2782" s="66">
        <v>2.0190204E7</v>
      </c>
      <c r="P2782" s="66" t="s">
        <v>4919</v>
      </c>
      <c r="Q2782" s="66">
        <v>777.0</v>
      </c>
      <c r="R2782" s="66">
        <v>2.0190204E7</v>
      </c>
      <c r="S2782" s="69">
        <v>1.0</v>
      </c>
      <c r="T2782" s="69">
        <v>0.0</v>
      </c>
      <c r="U2782" s="71" t="s">
        <v>2608</v>
      </c>
      <c r="V2782" s="71" t="s">
        <v>2609</v>
      </c>
      <c r="W2782" s="71" t="s">
        <v>49</v>
      </c>
      <c r="X2782" s="72"/>
      <c r="Y2782" s="65" t="s">
        <v>12</v>
      </c>
    </row>
    <row r="2783">
      <c r="A2783" s="66" t="s">
        <v>40</v>
      </c>
      <c r="B2783" s="66">
        <v>8088709.0</v>
      </c>
      <c r="C2783" s="66" t="s">
        <v>10788</v>
      </c>
      <c r="D2783" s="66" t="s">
        <v>123</v>
      </c>
      <c r="E2783" s="66" t="s">
        <v>10789</v>
      </c>
      <c r="F2783" s="66" t="s">
        <v>10790</v>
      </c>
      <c r="G2783" s="66">
        <v>2269.0</v>
      </c>
      <c r="H2783" s="66">
        <v>2.0190204E7</v>
      </c>
      <c r="I2783" s="66">
        <v>0.0</v>
      </c>
      <c r="J2783" s="66">
        <v>38.0</v>
      </c>
      <c r="K2783" s="67"/>
      <c r="L2783" s="67"/>
      <c r="M2783" s="68" t="s">
        <v>10791</v>
      </c>
      <c r="N2783" s="66">
        <v>235959.0</v>
      </c>
      <c r="O2783" s="66">
        <v>2.0190204E7</v>
      </c>
      <c r="P2783" s="66" t="s">
        <v>688</v>
      </c>
      <c r="Q2783" s="66">
        <v>141.0</v>
      </c>
      <c r="R2783" s="66">
        <v>2.0190204E7</v>
      </c>
      <c r="S2783" s="70">
        <v>1.0</v>
      </c>
      <c r="T2783" s="70">
        <v>0.0</v>
      </c>
      <c r="U2783" s="71" t="s">
        <v>2608</v>
      </c>
      <c r="V2783" s="71" t="s">
        <v>2609</v>
      </c>
      <c r="W2783" s="71" t="s">
        <v>49</v>
      </c>
      <c r="X2783" s="72"/>
      <c r="Y2783" s="65" t="s">
        <v>12</v>
      </c>
    </row>
    <row r="2784">
      <c r="A2784" s="66" t="s">
        <v>60</v>
      </c>
      <c r="B2784" s="66">
        <v>1.65136771E8</v>
      </c>
      <c r="C2784" s="66" t="s">
        <v>10792</v>
      </c>
      <c r="D2784" s="66" t="s">
        <v>106</v>
      </c>
      <c r="E2784" s="66" t="s">
        <v>10793</v>
      </c>
      <c r="F2784" s="66" t="s">
        <v>10794</v>
      </c>
      <c r="G2784" s="66">
        <v>117.0</v>
      </c>
      <c r="H2784" s="66">
        <v>2.0050707E7</v>
      </c>
      <c r="I2784" s="66">
        <v>0.0</v>
      </c>
      <c r="J2784" s="66">
        <v>1.0</v>
      </c>
      <c r="K2784" s="67"/>
      <c r="L2784" s="67"/>
      <c r="M2784" s="68" t="s">
        <v>10795</v>
      </c>
      <c r="N2784" s="66">
        <v>235959.0</v>
      </c>
      <c r="O2784" s="66">
        <v>2.0050707E7</v>
      </c>
      <c r="P2784" s="67"/>
      <c r="Q2784" s="66">
        <v>10.0</v>
      </c>
      <c r="R2784" s="66">
        <v>2.0050707E7</v>
      </c>
      <c r="S2784" s="70">
        <v>1.0</v>
      </c>
      <c r="T2784" s="70">
        <v>0.0</v>
      </c>
      <c r="U2784" s="71" t="s">
        <v>2608</v>
      </c>
      <c r="V2784" s="71" t="s">
        <v>2609</v>
      </c>
      <c r="W2784" s="71" t="s">
        <v>49</v>
      </c>
      <c r="X2784" s="72"/>
      <c r="Y2784" s="65" t="s">
        <v>12</v>
      </c>
    </row>
    <row r="2785">
      <c r="A2785" s="65" t="s">
        <v>79</v>
      </c>
      <c r="B2785" s="66">
        <v>1.25166828E8</v>
      </c>
      <c r="C2785" s="65" t="s">
        <v>10796</v>
      </c>
      <c r="D2785" s="65" t="s">
        <v>123</v>
      </c>
      <c r="E2785" s="65" t="s">
        <v>10797</v>
      </c>
      <c r="F2785" s="66" t="s">
        <v>10798</v>
      </c>
      <c r="G2785" s="66">
        <v>434.0</v>
      </c>
      <c r="H2785" s="66">
        <v>2.0180119E7</v>
      </c>
      <c r="I2785" s="66">
        <v>0.0</v>
      </c>
      <c r="J2785" s="66">
        <v>9.0</v>
      </c>
      <c r="K2785" s="67"/>
      <c r="L2785" s="67"/>
      <c r="M2785" s="68" t="s">
        <v>10799</v>
      </c>
      <c r="N2785" s="66">
        <v>235959.0</v>
      </c>
      <c r="O2785" s="66">
        <v>2.0180119E7</v>
      </c>
      <c r="P2785" s="66" t="s">
        <v>3153</v>
      </c>
      <c r="Q2785" s="66">
        <v>20.0</v>
      </c>
      <c r="R2785" s="66">
        <v>2.0180119E7</v>
      </c>
      <c r="S2785" s="70">
        <v>1.0</v>
      </c>
      <c r="T2785" s="70">
        <v>0.0</v>
      </c>
      <c r="U2785" s="71" t="s">
        <v>2608</v>
      </c>
      <c r="V2785" s="71" t="s">
        <v>2609</v>
      </c>
      <c r="W2785" s="71" t="s">
        <v>49</v>
      </c>
      <c r="X2785" s="72"/>
      <c r="Y2785" s="65" t="s">
        <v>12</v>
      </c>
    </row>
    <row r="2786">
      <c r="A2786" s="66" t="s">
        <v>76</v>
      </c>
      <c r="B2786" s="66">
        <v>7512579.0</v>
      </c>
      <c r="C2786" s="66" t="s">
        <v>10800</v>
      </c>
      <c r="D2786" s="66" t="s">
        <v>106</v>
      </c>
      <c r="E2786" s="66" t="s">
        <v>10801</v>
      </c>
      <c r="F2786" s="66" t="s">
        <v>10802</v>
      </c>
      <c r="G2786" s="66">
        <v>236.0</v>
      </c>
      <c r="H2786" s="66">
        <v>2.0100915E7</v>
      </c>
      <c r="I2786" s="66">
        <v>0.0</v>
      </c>
      <c r="J2786" s="66">
        <v>5.0</v>
      </c>
      <c r="K2786" s="67"/>
      <c r="L2786" s="67"/>
      <c r="M2786" s="68" t="s">
        <v>10803</v>
      </c>
      <c r="N2786" s="66">
        <v>235959.0</v>
      </c>
      <c r="O2786" s="66">
        <v>2.0100915E7</v>
      </c>
      <c r="P2786" s="66"/>
      <c r="Q2786" s="66">
        <v>9.0</v>
      </c>
      <c r="R2786" s="66">
        <v>2.0100915E7</v>
      </c>
      <c r="S2786" s="70">
        <v>1.0</v>
      </c>
      <c r="T2786" s="70">
        <v>0.0</v>
      </c>
      <c r="U2786" s="71" t="s">
        <v>2608</v>
      </c>
      <c r="V2786" s="71" t="s">
        <v>2609</v>
      </c>
      <c r="W2786" s="71" t="s">
        <v>49</v>
      </c>
      <c r="X2786" s="72"/>
      <c r="Y2786" s="65" t="s">
        <v>12</v>
      </c>
    </row>
    <row r="2787">
      <c r="A2787" s="66" t="s">
        <v>60</v>
      </c>
      <c r="B2787" s="66">
        <v>1.35535967E8</v>
      </c>
      <c r="C2787" s="66" t="s">
        <v>10804</v>
      </c>
      <c r="D2787" s="66" t="s">
        <v>123</v>
      </c>
      <c r="E2787" s="66" t="s">
        <v>10805</v>
      </c>
      <c r="F2787" s="66" t="s">
        <v>4819</v>
      </c>
      <c r="G2787" s="66">
        <v>3651.0</v>
      </c>
      <c r="H2787" s="66">
        <v>2.0040529E7</v>
      </c>
      <c r="I2787" s="66">
        <v>0.0</v>
      </c>
      <c r="J2787" s="66">
        <v>2.0</v>
      </c>
      <c r="K2787" s="67"/>
      <c r="L2787" s="67"/>
      <c r="M2787" s="68" t="s">
        <v>4820</v>
      </c>
      <c r="N2787" s="66">
        <v>235959.0</v>
      </c>
      <c r="O2787" s="66">
        <v>2.0040529E7</v>
      </c>
      <c r="P2787" s="66"/>
      <c r="Q2787" s="66">
        <v>160.0</v>
      </c>
      <c r="R2787" s="66">
        <v>2.0040529E7</v>
      </c>
      <c r="S2787" s="70">
        <v>1.0</v>
      </c>
      <c r="T2787" s="70">
        <v>0.0</v>
      </c>
      <c r="U2787" s="71" t="s">
        <v>2608</v>
      </c>
      <c r="V2787" s="71" t="s">
        <v>2609</v>
      </c>
      <c r="W2787" s="71" t="s">
        <v>49</v>
      </c>
      <c r="X2787" s="72"/>
      <c r="Y2787" s="65" t="s">
        <v>12</v>
      </c>
    </row>
    <row r="2788">
      <c r="A2788" s="74" t="s">
        <v>24</v>
      </c>
      <c r="B2788" s="66">
        <v>3.9854315E7</v>
      </c>
      <c r="C2788" s="65" t="s">
        <v>10806</v>
      </c>
      <c r="D2788" s="65" t="s">
        <v>123</v>
      </c>
      <c r="E2788" s="65" t="s">
        <v>10807</v>
      </c>
      <c r="F2788" s="66" t="s">
        <v>10808</v>
      </c>
      <c r="G2788" s="66">
        <v>1148.0</v>
      </c>
      <c r="H2788" s="66">
        <v>2.0150519E7</v>
      </c>
      <c r="I2788" s="66">
        <v>0.0</v>
      </c>
      <c r="J2788" s="66">
        <v>4.0</v>
      </c>
      <c r="K2788" s="67"/>
      <c r="L2788" s="67"/>
      <c r="M2788" s="66" t="s">
        <v>121</v>
      </c>
      <c r="N2788" s="66">
        <v>235959.0</v>
      </c>
      <c r="O2788" s="66">
        <v>2.0150519E7</v>
      </c>
      <c r="P2788" s="66"/>
      <c r="Q2788" s="66">
        <v>58.0</v>
      </c>
      <c r="R2788" s="66">
        <v>2.0150519E7</v>
      </c>
      <c r="S2788" s="70">
        <v>1.0</v>
      </c>
      <c r="T2788" s="70">
        <v>0.0</v>
      </c>
      <c r="U2788" s="71" t="s">
        <v>2608</v>
      </c>
      <c r="V2788" s="71" t="s">
        <v>2609</v>
      </c>
      <c r="W2788" s="71" t="s">
        <v>50</v>
      </c>
      <c r="X2788" s="72"/>
      <c r="Y2788" s="65" t="s">
        <v>14</v>
      </c>
    </row>
    <row r="2789">
      <c r="A2789" s="68" t="s">
        <v>59</v>
      </c>
      <c r="B2789" s="66">
        <v>2.16134544E8</v>
      </c>
      <c r="C2789" s="66" t="s">
        <v>10809</v>
      </c>
      <c r="D2789" s="66" t="s">
        <v>123</v>
      </c>
      <c r="E2789" s="66" t="s">
        <v>10810</v>
      </c>
      <c r="F2789" s="66" t="s">
        <v>7657</v>
      </c>
      <c r="G2789" s="66">
        <v>515.0</v>
      </c>
      <c r="H2789" s="66">
        <v>2.0191222E7</v>
      </c>
      <c r="I2789" s="66">
        <v>0.0</v>
      </c>
      <c r="J2789" s="66">
        <v>10.0</v>
      </c>
      <c r="K2789" s="67"/>
      <c r="L2789" s="67"/>
      <c r="M2789" s="68" t="s">
        <v>7658</v>
      </c>
      <c r="N2789" s="66">
        <v>235959.0</v>
      </c>
      <c r="O2789" s="66">
        <v>2.0191222E7</v>
      </c>
      <c r="P2789" s="66" t="s">
        <v>7659</v>
      </c>
      <c r="Q2789" s="66">
        <v>31.0</v>
      </c>
      <c r="R2789" s="66">
        <v>2.0191222E7</v>
      </c>
      <c r="S2789" s="70">
        <v>1.0</v>
      </c>
      <c r="T2789" s="70">
        <v>0.0</v>
      </c>
      <c r="U2789" s="71" t="s">
        <v>2608</v>
      </c>
      <c r="V2789" s="71" t="s">
        <v>2609</v>
      </c>
      <c r="W2789" s="71" t="s">
        <v>50</v>
      </c>
      <c r="X2789" s="72"/>
      <c r="Y2789" s="65" t="s">
        <v>14</v>
      </c>
    </row>
    <row r="2790">
      <c r="A2790" s="66" t="s">
        <v>58</v>
      </c>
      <c r="B2790" s="66">
        <v>916893.0</v>
      </c>
      <c r="C2790" s="66" t="s">
        <v>10811</v>
      </c>
      <c r="D2790" s="66" t="s">
        <v>112</v>
      </c>
      <c r="E2790" s="66" t="s">
        <v>10812</v>
      </c>
      <c r="F2790" s="66" t="s">
        <v>10813</v>
      </c>
      <c r="G2790" s="66">
        <v>414.0</v>
      </c>
      <c r="H2790" s="66">
        <v>2.0181016E7</v>
      </c>
      <c r="I2790" s="66">
        <v>0.0</v>
      </c>
      <c r="J2790" s="66">
        <v>15.0</v>
      </c>
      <c r="K2790" s="67"/>
      <c r="L2790" s="67"/>
      <c r="M2790" s="68" t="s">
        <v>10814</v>
      </c>
      <c r="N2790" s="66">
        <v>235959.0</v>
      </c>
      <c r="O2790" s="66">
        <v>2.0181016E7</v>
      </c>
      <c r="P2790" s="66" t="s">
        <v>2521</v>
      </c>
      <c r="Q2790" s="66">
        <v>30.0</v>
      </c>
      <c r="R2790" s="66">
        <v>2.0181016E7</v>
      </c>
      <c r="S2790" s="70">
        <v>1.0</v>
      </c>
      <c r="T2790" s="70">
        <v>0.0</v>
      </c>
      <c r="U2790" s="71" t="s">
        <v>2608</v>
      </c>
      <c r="V2790" s="71" t="s">
        <v>2609</v>
      </c>
      <c r="W2790" s="71" t="s">
        <v>50</v>
      </c>
      <c r="X2790" s="72"/>
      <c r="Y2790" s="65" t="s">
        <v>14</v>
      </c>
    </row>
    <row r="2791">
      <c r="A2791" s="66" t="s">
        <v>60</v>
      </c>
      <c r="B2791" s="66">
        <v>2.33754482E8</v>
      </c>
      <c r="C2791" s="66" t="s">
        <v>10815</v>
      </c>
      <c r="D2791" s="66" t="s">
        <v>1101</v>
      </c>
      <c r="E2791" s="66" t="s">
        <v>10816</v>
      </c>
      <c r="F2791" s="66" t="s">
        <v>10817</v>
      </c>
      <c r="G2791" s="66">
        <v>203.0</v>
      </c>
      <c r="H2791" s="66">
        <v>2.0080216E7</v>
      </c>
      <c r="I2791" s="66">
        <v>0.0</v>
      </c>
      <c r="J2791" s="66">
        <v>1.0</v>
      </c>
      <c r="K2791" s="67"/>
      <c r="L2791" s="67"/>
      <c r="M2791" s="68" t="s">
        <v>10818</v>
      </c>
      <c r="N2791" s="66">
        <v>235959.0</v>
      </c>
      <c r="O2791" s="66">
        <v>2.0080216E7</v>
      </c>
      <c r="P2791" s="66"/>
      <c r="Q2791" s="66">
        <v>8.0</v>
      </c>
      <c r="R2791" s="66">
        <v>2.0080216E7</v>
      </c>
      <c r="S2791" s="69">
        <v>1.0</v>
      </c>
      <c r="T2791" s="69">
        <v>0.0</v>
      </c>
      <c r="U2791" s="71" t="s">
        <v>2608</v>
      </c>
      <c r="V2791" s="71" t="s">
        <v>2609</v>
      </c>
      <c r="W2791" s="71" t="s">
        <v>50</v>
      </c>
      <c r="X2791" s="72"/>
      <c r="Y2791" s="65" t="s">
        <v>14</v>
      </c>
    </row>
    <row r="2792">
      <c r="A2792" s="66" t="s">
        <v>60</v>
      </c>
      <c r="B2792" s="66">
        <v>3.91583596E8</v>
      </c>
      <c r="C2792" s="66" t="s">
        <v>10819</v>
      </c>
      <c r="D2792" s="66" t="s">
        <v>106</v>
      </c>
      <c r="E2792" s="66" t="s">
        <v>10820</v>
      </c>
      <c r="F2792" s="66" t="s">
        <v>10821</v>
      </c>
      <c r="G2792" s="66">
        <v>292.0</v>
      </c>
      <c r="H2792" s="66">
        <v>2.0160322E7</v>
      </c>
      <c r="I2792" s="66">
        <v>0.0</v>
      </c>
      <c r="J2792" s="66">
        <v>1.0</v>
      </c>
      <c r="K2792" s="67"/>
      <c r="L2792" s="67"/>
      <c r="M2792" s="68" t="s">
        <v>10822</v>
      </c>
      <c r="N2792" s="66">
        <v>235959.0</v>
      </c>
      <c r="O2792" s="66">
        <v>2.0160322E7</v>
      </c>
      <c r="P2792" s="67"/>
      <c r="Q2792" s="66">
        <v>15.0</v>
      </c>
      <c r="R2792" s="66">
        <v>2.0160322E7</v>
      </c>
      <c r="S2792" s="70">
        <v>1.0</v>
      </c>
      <c r="T2792" s="70">
        <v>0.0</v>
      </c>
      <c r="U2792" s="71" t="s">
        <v>2608</v>
      </c>
      <c r="V2792" s="71" t="s">
        <v>2609</v>
      </c>
      <c r="W2792" s="71" t="s">
        <v>50</v>
      </c>
      <c r="X2792" s="71"/>
      <c r="Y2792" s="65" t="s">
        <v>14</v>
      </c>
    </row>
    <row r="2793">
      <c r="A2793" s="66" t="s">
        <v>60</v>
      </c>
      <c r="B2793" s="66">
        <v>2.73677675E8</v>
      </c>
      <c r="C2793" s="66" t="s">
        <v>10823</v>
      </c>
      <c r="D2793" s="66" t="s">
        <v>220</v>
      </c>
      <c r="E2793" s="66" t="s">
        <v>10824</v>
      </c>
      <c r="F2793" s="66" t="s">
        <v>10825</v>
      </c>
      <c r="G2793" s="66">
        <v>374.0</v>
      </c>
      <c r="H2793" s="66">
        <v>2.0090918E7</v>
      </c>
      <c r="I2793" s="66">
        <v>0.0</v>
      </c>
      <c r="J2793" s="66">
        <v>1.0</v>
      </c>
      <c r="K2793" s="67"/>
      <c r="L2793" s="67"/>
      <c r="M2793" s="68" t="s">
        <v>10826</v>
      </c>
      <c r="N2793" s="66">
        <v>235959.0</v>
      </c>
      <c r="O2793" s="66">
        <v>2.0090918E7</v>
      </c>
      <c r="P2793" s="66"/>
      <c r="Q2793" s="66">
        <v>15.0</v>
      </c>
      <c r="R2793" s="66">
        <v>2.0090918E7</v>
      </c>
      <c r="S2793" s="70">
        <v>1.0</v>
      </c>
      <c r="T2793" s="70">
        <v>0.0</v>
      </c>
      <c r="U2793" s="71" t="s">
        <v>2608</v>
      </c>
      <c r="V2793" s="71" t="s">
        <v>2609</v>
      </c>
      <c r="W2793" s="71" t="s">
        <v>50</v>
      </c>
      <c r="X2793" s="72"/>
      <c r="Y2793" s="65" t="s">
        <v>14</v>
      </c>
    </row>
    <row r="2794">
      <c r="A2794" s="66" t="s">
        <v>67</v>
      </c>
      <c r="B2794" s="66">
        <v>1.2164205E7</v>
      </c>
      <c r="C2794" s="66" t="s">
        <v>10827</v>
      </c>
      <c r="D2794" s="66" t="s">
        <v>1101</v>
      </c>
      <c r="E2794" s="66" t="s">
        <v>10828</v>
      </c>
      <c r="F2794" s="66" t="s">
        <v>10829</v>
      </c>
      <c r="G2794" s="66">
        <v>402.0</v>
      </c>
      <c r="H2794" s="66">
        <v>2.0161215E7</v>
      </c>
      <c r="I2794" s="66">
        <v>0.0</v>
      </c>
      <c r="J2794" s="66">
        <v>11.0</v>
      </c>
      <c r="K2794" s="67"/>
      <c r="L2794" s="67"/>
      <c r="M2794" s="66" t="s">
        <v>121</v>
      </c>
      <c r="N2794" s="66">
        <v>235959.0</v>
      </c>
      <c r="O2794" s="66">
        <v>2.0161215E7</v>
      </c>
      <c r="P2794" s="67"/>
      <c r="Q2794" s="66">
        <v>25.0</v>
      </c>
      <c r="R2794" s="66">
        <v>2.0161215E7</v>
      </c>
      <c r="S2794" s="70">
        <v>1.0</v>
      </c>
      <c r="T2794" s="70">
        <v>0.0</v>
      </c>
      <c r="U2794" s="71" t="s">
        <v>2608</v>
      </c>
      <c r="V2794" s="71" t="s">
        <v>2609</v>
      </c>
      <c r="W2794" s="71" t="s">
        <v>50</v>
      </c>
      <c r="X2794" s="67"/>
      <c r="Y2794" s="65" t="s">
        <v>14</v>
      </c>
    </row>
    <row r="2795">
      <c r="A2795" s="68" t="s">
        <v>59</v>
      </c>
      <c r="B2795" s="66">
        <v>2.10761209E8</v>
      </c>
      <c r="C2795" s="66" t="s">
        <v>10830</v>
      </c>
      <c r="D2795" s="66" t="s">
        <v>106</v>
      </c>
      <c r="E2795" s="66" t="s">
        <v>1075</v>
      </c>
      <c r="F2795" s="66" t="s">
        <v>10831</v>
      </c>
      <c r="G2795" s="66">
        <v>684.0</v>
      </c>
      <c r="H2795" s="66">
        <v>2.0190721E7</v>
      </c>
      <c r="I2795" s="66">
        <v>0.0</v>
      </c>
      <c r="J2795" s="66">
        <v>12.0</v>
      </c>
      <c r="K2795" s="67"/>
      <c r="L2795" s="67"/>
      <c r="M2795" s="68" t="s">
        <v>10832</v>
      </c>
      <c r="N2795" s="66">
        <v>235959.0</v>
      </c>
      <c r="O2795" s="66">
        <v>2.0190721E7</v>
      </c>
      <c r="P2795" s="66" t="s">
        <v>742</v>
      </c>
      <c r="Q2795" s="66">
        <v>32.0</v>
      </c>
      <c r="R2795" s="66">
        <v>2.0190721E7</v>
      </c>
      <c r="S2795" s="70">
        <v>1.0</v>
      </c>
      <c r="T2795" s="70">
        <v>0.0</v>
      </c>
      <c r="U2795" s="71" t="s">
        <v>2608</v>
      </c>
      <c r="V2795" s="71" t="s">
        <v>2609</v>
      </c>
      <c r="W2795" s="71" t="s">
        <v>50</v>
      </c>
      <c r="X2795" s="72"/>
      <c r="Y2795" s="65" t="s">
        <v>14</v>
      </c>
    </row>
    <row r="2796">
      <c r="A2796" s="66" t="s">
        <v>60</v>
      </c>
      <c r="B2796" s="66">
        <v>2.96381827E8</v>
      </c>
      <c r="C2796" s="66" t="s">
        <v>10833</v>
      </c>
      <c r="D2796" s="66" t="s">
        <v>220</v>
      </c>
      <c r="E2796" s="66" t="s">
        <v>10834</v>
      </c>
      <c r="F2796" s="66" t="s">
        <v>10835</v>
      </c>
      <c r="G2796" s="66">
        <v>1190.0</v>
      </c>
      <c r="H2796" s="66">
        <v>2.0101223E7</v>
      </c>
      <c r="I2796" s="66">
        <v>0.0</v>
      </c>
      <c r="J2796" s="66">
        <v>1.0</v>
      </c>
      <c r="K2796" s="67"/>
      <c r="L2796" s="67"/>
      <c r="M2796" s="68" t="s">
        <v>10836</v>
      </c>
      <c r="N2796" s="66">
        <v>235959.0</v>
      </c>
      <c r="O2796" s="66">
        <v>2.0101223E7</v>
      </c>
      <c r="P2796" s="66"/>
      <c r="Q2796" s="66">
        <v>79.0</v>
      </c>
      <c r="R2796" s="66">
        <v>2.0101223E7</v>
      </c>
      <c r="S2796" s="69">
        <v>1.0</v>
      </c>
      <c r="T2796" s="69">
        <v>0.0</v>
      </c>
      <c r="U2796" s="71" t="s">
        <v>2608</v>
      </c>
      <c r="V2796" s="71" t="s">
        <v>2609</v>
      </c>
      <c r="W2796" s="71" t="s">
        <v>50</v>
      </c>
      <c r="X2796" s="72"/>
      <c r="Y2796" s="65" t="s">
        <v>14</v>
      </c>
    </row>
    <row r="2797">
      <c r="A2797" s="65" t="s">
        <v>40</v>
      </c>
      <c r="B2797" s="66">
        <v>6799331.0</v>
      </c>
      <c r="C2797" s="65" t="s">
        <v>10837</v>
      </c>
      <c r="D2797" s="65" t="s">
        <v>106</v>
      </c>
      <c r="E2797" s="65" t="s">
        <v>10838</v>
      </c>
      <c r="F2797" s="66" t="s">
        <v>10839</v>
      </c>
      <c r="G2797" s="66">
        <v>769.0</v>
      </c>
      <c r="H2797" s="66">
        <v>2.0181212E7</v>
      </c>
      <c r="I2797" s="66">
        <v>0.0</v>
      </c>
      <c r="J2797" s="66">
        <v>20.0</v>
      </c>
      <c r="K2797" s="67"/>
      <c r="L2797" s="67"/>
      <c r="M2797" s="68" t="s">
        <v>10840</v>
      </c>
      <c r="N2797" s="66">
        <v>235959.0</v>
      </c>
      <c r="O2797" s="66">
        <v>2.0181212E7</v>
      </c>
      <c r="P2797" s="66" t="s">
        <v>336</v>
      </c>
      <c r="Q2797" s="66">
        <v>48.0</v>
      </c>
      <c r="R2797" s="66">
        <v>2.0181212E7</v>
      </c>
      <c r="S2797" s="70">
        <v>1.0</v>
      </c>
      <c r="T2797" s="70">
        <v>0.0</v>
      </c>
      <c r="U2797" s="71" t="s">
        <v>2608</v>
      </c>
      <c r="V2797" s="71" t="s">
        <v>2609</v>
      </c>
      <c r="W2797" s="71" t="s">
        <v>49</v>
      </c>
      <c r="X2797" s="72"/>
      <c r="Y2797" s="65" t="s">
        <v>14</v>
      </c>
    </row>
    <row r="2798">
      <c r="A2798" s="66" t="s">
        <v>79</v>
      </c>
      <c r="B2798" s="66">
        <v>1.37006667E8</v>
      </c>
      <c r="C2798" s="66" t="s">
        <v>10837</v>
      </c>
      <c r="D2798" s="66" t="s">
        <v>106</v>
      </c>
      <c r="E2798" s="66" t="s">
        <v>10838</v>
      </c>
      <c r="F2798" s="66" t="s">
        <v>10841</v>
      </c>
      <c r="G2798" s="66">
        <v>735.0</v>
      </c>
      <c r="H2798" s="66">
        <v>2.0181212E7</v>
      </c>
      <c r="I2798" s="66">
        <v>0.0</v>
      </c>
      <c r="J2798" s="66">
        <v>19.0</v>
      </c>
      <c r="K2798" s="67"/>
      <c r="L2798" s="67"/>
      <c r="M2798" s="68" t="s">
        <v>10842</v>
      </c>
      <c r="N2798" s="66">
        <v>235959.0</v>
      </c>
      <c r="O2798" s="66">
        <v>2.0181212E7</v>
      </c>
      <c r="P2798" s="66" t="s">
        <v>336</v>
      </c>
      <c r="Q2798" s="66">
        <v>45.0</v>
      </c>
      <c r="R2798" s="66">
        <v>2.0181212E7</v>
      </c>
      <c r="S2798" s="70">
        <v>1.0</v>
      </c>
      <c r="T2798" s="70">
        <v>0.0</v>
      </c>
      <c r="U2798" s="71" t="s">
        <v>2608</v>
      </c>
      <c r="V2798" s="71" t="s">
        <v>2609</v>
      </c>
      <c r="W2798" s="71" t="s">
        <v>49</v>
      </c>
      <c r="X2798" s="71"/>
      <c r="Y2798" s="65" t="s">
        <v>14</v>
      </c>
    </row>
    <row r="2799">
      <c r="A2799" s="65" t="s">
        <v>60</v>
      </c>
      <c r="B2799" s="66">
        <v>1.25140005E8</v>
      </c>
      <c r="C2799" s="65" t="s">
        <v>10843</v>
      </c>
      <c r="D2799" s="65" t="s">
        <v>118</v>
      </c>
      <c r="E2799" s="65" t="s">
        <v>10844</v>
      </c>
      <c r="F2799" s="66" t="s">
        <v>10845</v>
      </c>
      <c r="G2799" s="66">
        <v>379.0</v>
      </c>
      <c r="H2799" s="66">
        <v>2.0040118E7</v>
      </c>
      <c r="I2799" s="66">
        <v>0.0</v>
      </c>
      <c r="J2799" s="66">
        <v>1.0</v>
      </c>
      <c r="K2799" s="67"/>
      <c r="L2799" s="67"/>
      <c r="M2799" s="68" t="s">
        <v>10846</v>
      </c>
      <c r="N2799" s="66">
        <v>235959.0</v>
      </c>
      <c r="O2799" s="66">
        <v>2.0040118E7</v>
      </c>
      <c r="P2799" s="66"/>
      <c r="Q2799" s="66">
        <v>20.0</v>
      </c>
      <c r="R2799" s="66">
        <v>2.0040118E7</v>
      </c>
      <c r="S2799" s="69">
        <v>1.0</v>
      </c>
      <c r="T2799" s="69">
        <v>1.0</v>
      </c>
      <c r="U2799" s="71" t="s">
        <v>2608</v>
      </c>
      <c r="V2799" s="71" t="s">
        <v>2609</v>
      </c>
      <c r="W2799" s="71" t="s">
        <v>49</v>
      </c>
      <c r="X2799" s="72"/>
      <c r="Y2799" s="66" t="s">
        <v>18</v>
      </c>
    </row>
    <row r="2800">
      <c r="A2800" s="68" t="s">
        <v>59</v>
      </c>
      <c r="B2800" s="66">
        <v>8.3155153E7</v>
      </c>
      <c r="C2800" s="66" t="s">
        <v>1077</v>
      </c>
      <c r="D2800" s="66" t="s">
        <v>106</v>
      </c>
      <c r="E2800" s="66" t="s">
        <v>1078</v>
      </c>
      <c r="F2800" s="66" t="s">
        <v>1079</v>
      </c>
      <c r="G2800" s="66">
        <v>219.0</v>
      </c>
      <c r="H2800" s="66">
        <v>2.008102E7</v>
      </c>
      <c r="I2800" s="66">
        <v>0.0</v>
      </c>
      <c r="J2800" s="66">
        <v>1.0</v>
      </c>
      <c r="K2800" s="67"/>
      <c r="L2800" s="67"/>
      <c r="M2800" s="68" t="s">
        <v>10847</v>
      </c>
      <c r="N2800" s="66">
        <v>235959.0</v>
      </c>
      <c r="O2800" s="66">
        <v>2.008102E7</v>
      </c>
      <c r="P2800" s="66"/>
      <c r="Q2800" s="66">
        <v>10.0</v>
      </c>
      <c r="R2800" s="66">
        <v>2.008102E7</v>
      </c>
      <c r="S2800" s="70">
        <v>1.0</v>
      </c>
      <c r="T2800" s="70">
        <v>0.0</v>
      </c>
      <c r="U2800" s="71" t="s">
        <v>2608</v>
      </c>
      <c r="V2800" s="71" t="s">
        <v>2609</v>
      </c>
      <c r="W2800" s="71" t="s">
        <v>49</v>
      </c>
      <c r="X2800" s="72"/>
      <c r="Y2800" s="65" t="s">
        <v>12</v>
      </c>
    </row>
    <row r="2801">
      <c r="A2801" s="74" t="s">
        <v>56</v>
      </c>
      <c r="B2801" s="66">
        <v>7164534.0</v>
      </c>
      <c r="C2801" s="65" t="s">
        <v>10848</v>
      </c>
      <c r="D2801" s="65" t="s">
        <v>164</v>
      </c>
      <c r="E2801" s="65" t="s">
        <v>10849</v>
      </c>
      <c r="F2801" s="66" t="s">
        <v>10850</v>
      </c>
      <c r="G2801" s="66">
        <v>5717.0</v>
      </c>
      <c r="H2801" s="66">
        <v>2.0191111E7</v>
      </c>
      <c r="I2801" s="66">
        <v>0.0</v>
      </c>
      <c r="J2801" s="66">
        <v>187.0</v>
      </c>
      <c r="K2801" s="67"/>
      <c r="L2801" s="67"/>
      <c r="M2801" s="68" t="s">
        <v>10851</v>
      </c>
      <c r="N2801" s="66">
        <v>235959.0</v>
      </c>
      <c r="O2801" s="66">
        <v>2.0191111E7</v>
      </c>
      <c r="P2801" s="66" t="s">
        <v>10852</v>
      </c>
      <c r="Q2801" s="66">
        <v>350.0</v>
      </c>
      <c r="R2801" s="66">
        <v>2.0191111E7</v>
      </c>
      <c r="S2801" s="69">
        <v>1.0</v>
      </c>
      <c r="T2801" s="69">
        <v>1.0</v>
      </c>
      <c r="U2801" s="71" t="s">
        <v>2608</v>
      </c>
      <c r="V2801" s="71" t="s">
        <v>2609</v>
      </c>
      <c r="W2801" s="71" t="s">
        <v>49</v>
      </c>
      <c r="X2801" s="72"/>
      <c r="Y2801" s="66" t="s">
        <v>18</v>
      </c>
    </row>
    <row r="2802">
      <c r="A2802" s="65" t="s">
        <v>60</v>
      </c>
      <c r="B2802" s="66">
        <v>3.77900023E8</v>
      </c>
      <c r="C2802" s="65" t="s">
        <v>10853</v>
      </c>
      <c r="D2802" s="65" t="s">
        <v>106</v>
      </c>
      <c r="E2802" s="65" t="s">
        <v>10854</v>
      </c>
      <c r="F2802" s="66" t="s">
        <v>10855</v>
      </c>
      <c r="G2802" s="66">
        <v>317.0</v>
      </c>
      <c r="H2802" s="66">
        <v>2.0150615E7</v>
      </c>
      <c r="I2802" s="66">
        <v>0.0</v>
      </c>
      <c r="J2802" s="66">
        <v>1.0</v>
      </c>
      <c r="K2802" s="67"/>
      <c r="L2802" s="67"/>
      <c r="M2802" s="68" t="s">
        <v>10856</v>
      </c>
      <c r="N2802" s="66">
        <v>235959.0</v>
      </c>
      <c r="O2802" s="66">
        <v>2.0150615E7</v>
      </c>
      <c r="P2802" s="67"/>
      <c r="Q2802" s="66">
        <v>15.0</v>
      </c>
      <c r="R2802" s="66">
        <v>2.0150615E7</v>
      </c>
      <c r="S2802" s="70">
        <v>1.0</v>
      </c>
      <c r="T2802" s="70">
        <v>0.0</v>
      </c>
      <c r="U2802" s="71" t="s">
        <v>2608</v>
      </c>
      <c r="V2802" s="71" t="s">
        <v>2609</v>
      </c>
      <c r="W2802" s="71" t="s">
        <v>49</v>
      </c>
      <c r="X2802" s="72"/>
      <c r="Y2802" s="65" t="s">
        <v>12</v>
      </c>
    </row>
    <row r="2803">
      <c r="A2803" s="66" t="s">
        <v>60</v>
      </c>
      <c r="B2803" s="66">
        <v>2.62419638E8</v>
      </c>
      <c r="C2803" s="66" t="s">
        <v>10857</v>
      </c>
      <c r="D2803" s="66" t="s">
        <v>106</v>
      </c>
      <c r="E2803" s="66" t="s">
        <v>10858</v>
      </c>
      <c r="F2803" s="66" t="s">
        <v>10859</v>
      </c>
      <c r="G2803" s="66">
        <v>808.0</v>
      </c>
      <c r="H2803" s="66">
        <v>2.0090325E7</v>
      </c>
      <c r="I2803" s="66">
        <v>0.0</v>
      </c>
      <c r="J2803" s="66">
        <v>1.0</v>
      </c>
      <c r="K2803" s="67"/>
      <c r="L2803" s="67"/>
      <c r="M2803" s="68" t="s">
        <v>10860</v>
      </c>
      <c r="N2803" s="66">
        <v>235959.0</v>
      </c>
      <c r="O2803" s="66">
        <v>2.0090325E7</v>
      </c>
      <c r="P2803" s="67"/>
      <c r="Q2803" s="66">
        <v>39.0</v>
      </c>
      <c r="R2803" s="66">
        <v>2.0090325E7</v>
      </c>
      <c r="S2803" s="70">
        <v>1.0</v>
      </c>
      <c r="T2803" s="70">
        <v>0.0</v>
      </c>
      <c r="U2803" s="71" t="s">
        <v>2608</v>
      </c>
      <c r="V2803" s="71" t="s">
        <v>2609</v>
      </c>
      <c r="W2803" s="71" t="s">
        <v>49</v>
      </c>
      <c r="X2803" s="72"/>
      <c r="Y2803" s="65" t="s">
        <v>12</v>
      </c>
    </row>
    <row r="2804">
      <c r="A2804" s="74" t="s">
        <v>59</v>
      </c>
      <c r="B2804" s="66">
        <v>8.6950404E7</v>
      </c>
      <c r="C2804" s="65" t="s">
        <v>10861</v>
      </c>
      <c r="D2804" s="65" t="s">
        <v>106</v>
      </c>
      <c r="E2804" s="65" t="s">
        <v>10862</v>
      </c>
      <c r="F2804" s="66" t="s">
        <v>10863</v>
      </c>
      <c r="G2804" s="66">
        <v>109.0</v>
      </c>
      <c r="H2804" s="66">
        <v>2.0090324E7</v>
      </c>
      <c r="I2804" s="66">
        <v>0.0</v>
      </c>
      <c r="J2804" s="66">
        <v>1.0</v>
      </c>
      <c r="K2804" s="67"/>
      <c r="L2804" s="67"/>
      <c r="M2804" s="68" t="s">
        <v>10864</v>
      </c>
      <c r="N2804" s="66">
        <v>235959.0</v>
      </c>
      <c r="O2804" s="66">
        <v>2.0090324E7</v>
      </c>
      <c r="P2804" s="66"/>
      <c r="Q2804" s="66">
        <v>5.0</v>
      </c>
      <c r="R2804" s="66">
        <v>2.0090324E7</v>
      </c>
      <c r="S2804" s="70">
        <v>1.0</v>
      </c>
      <c r="T2804" s="70">
        <v>0.0</v>
      </c>
      <c r="U2804" s="71" t="s">
        <v>2608</v>
      </c>
      <c r="V2804" s="71" t="s">
        <v>2609</v>
      </c>
      <c r="W2804" s="71" t="s">
        <v>49</v>
      </c>
      <c r="X2804" s="72"/>
      <c r="Y2804" s="65" t="s">
        <v>12</v>
      </c>
    </row>
    <row r="2805">
      <c r="A2805" s="66" t="s">
        <v>60</v>
      </c>
      <c r="B2805" s="66">
        <v>3.99592808E8</v>
      </c>
      <c r="C2805" s="66" t="s">
        <v>10865</v>
      </c>
      <c r="D2805" s="66" t="s">
        <v>106</v>
      </c>
      <c r="E2805" s="66" t="s">
        <v>10866</v>
      </c>
      <c r="F2805" s="66" t="s">
        <v>10867</v>
      </c>
      <c r="G2805" s="66">
        <v>402.0</v>
      </c>
      <c r="H2805" s="66">
        <v>2.0160807E7</v>
      </c>
      <c r="I2805" s="66">
        <v>0.0</v>
      </c>
      <c r="J2805" s="66">
        <v>1.0</v>
      </c>
      <c r="K2805" s="67"/>
      <c r="L2805" s="67"/>
      <c r="M2805" s="68" t="s">
        <v>10868</v>
      </c>
      <c r="N2805" s="66">
        <v>235959.0</v>
      </c>
      <c r="O2805" s="66">
        <v>2.0160807E7</v>
      </c>
      <c r="P2805" s="67"/>
      <c r="Q2805" s="66">
        <v>13.0</v>
      </c>
      <c r="R2805" s="66">
        <v>2.0160807E7</v>
      </c>
      <c r="S2805" s="70">
        <v>1.0</v>
      </c>
      <c r="T2805" s="70">
        <v>0.0</v>
      </c>
      <c r="U2805" s="71" t="s">
        <v>2608</v>
      </c>
      <c r="V2805" s="71" t="s">
        <v>2609</v>
      </c>
      <c r="W2805" s="71" t="s">
        <v>50</v>
      </c>
      <c r="X2805" s="67"/>
      <c r="Y2805" s="65" t="s">
        <v>14</v>
      </c>
    </row>
    <row r="2806">
      <c r="A2806" s="66" t="s">
        <v>60</v>
      </c>
      <c r="B2806" s="66">
        <v>4.26049737E8</v>
      </c>
      <c r="C2806" s="66" t="s">
        <v>10869</v>
      </c>
      <c r="D2806" s="66" t="s">
        <v>123</v>
      </c>
      <c r="E2806" s="66" t="s">
        <v>10870</v>
      </c>
      <c r="F2806" s="66" t="s">
        <v>10871</v>
      </c>
      <c r="G2806" s="66">
        <v>1138.0</v>
      </c>
      <c r="H2806" s="66">
        <v>2.0180315E7</v>
      </c>
      <c r="I2806" s="66">
        <v>0.0</v>
      </c>
      <c r="J2806" s="66">
        <v>1.0</v>
      </c>
      <c r="K2806" s="67"/>
      <c r="L2806" s="67"/>
      <c r="M2806" s="68" t="s">
        <v>10872</v>
      </c>
      <c r="N2806" s="66">
        <v>235959.0</v>
      </c>
      <c r="O2806" s="66">
        <v>2.0180315E7</v>
      </c>
      <c r="P2806" s="67"/>
      <c r="Q2806" s="66">
        <v>60.0</v>
      </c>
      <c r="R2806" s="66">
        <v>2.0180315E7</v>
      </c>
      <c r="S2806" s="70">
        <v>1.0</v>
      </c>
      <c r="T2806" s="70">
        <v>0.0</v>
      </c>
      <c r="U2806" s="71" t="s">
        <v>2608</v>
      </c>
      <c r="V2806" s="71" t="s">
        <v>2609</v>
      </c>
      <c r="W2806" s="71" t="s">
        <v>50</v>
      </c>
      <c r="X2806" s="71"/>
      <c r="Y2806" s="65" t="s">
        <v>14</v>
      </c>
    </row>
    <row r="2807">
      <c r="A2807" s="66" t="s">
        <v>60</v>
      </c>
      <c r="B2807" s="66">
        <v>1.44833026E8</v>
      </c>
      <c r="C2807" s="66" t="s">
        <v>10873</v>
      </c>
      <c r="D2807" s="66" t="s">
        <v>106</v>
      </c>
      <c r="E2807" s="66" t="s">
        <v>10874</v>
      </c>
      <c r="F2807" s="66" t="s">
        <v>10875</v>
      </c>
      <c r="G2807" s="66">
        <v>273.0</v>
      </c>
      <c r="H2807" s="66">
        <v>2.0041014E7</v>
      </c>
      <c r="I2807" s="66">
        <v>0.0</v>
      </c>
      <c r="J2807" s="66">
        <v>1.0</v>
      </c>
      <c r="K2807" s="67"/>
      <c r="L2807" s="67"/>
      <c r="M2807" s="68" t="s">
        <v>10876</v>
      </c>
      <c r="N2807" s="66">
        <v>235959.0</v>
      </c>
      <c r="O2807" s="66">
        <v>2.0041014E7</v>
      </c>
      <c r="P2807" s="66"/>
      <c r="Q2807" s="66">
        <v>11.0</v>
      </c>
      <c r="R2807" s="66">
        <v>2.0041014E7</v>
      </c>
      <c r="S2807" s="70">
        <v>1.0</v>
      </c>
      <c r="T2807" s="70">
        <v>0.0</v>
      </c>
      <c r="U2807" s="71" t="s">
        <v>2608</v>
      </c>
      <c r="V2807" s="71" t="s">
        <v>2609</v>
      </c>
      <c r="W2807" s="71" t="s">
        <v>49</v>
      </c>
      <c r="X2807" s="72"/>
      <c r="Y2807" s="65" t="s">
        <v>12</v>
      </c>
    </row>
    <row r="2808">
      <c r="A2808" s="66" t="s">
        <v>60</v>
      </c>
      <c r="B2808" s="66">
        <v>1.0399537E8</v>
      </c>
      <c r="C2808" s="66" t="s">
        <v>10877</v>
      </c>
      <c r="D2808" s="66" t="s">
        <v>106</v>
      </c>
      <c r="E2808" s="66" t="s">
        <v>10878</v>
      </c>
      <c r="F2808" s="66" t="s">
        <v>10879</v>
      </c>
      <c r="G2808" s="66">
        <v>449.0</v>
      </c>
      <c r="H2808" s="66">
        <v>2.0030415E7</v>
      </c>
      <c r="I2808" s="66">
        <v>0.0</v>
      </c>
      <c r="J2808" s="66">
        <v>1.0</v>
      </c>
      <c r="K2808" s="67"/>
      <c r="L2808" s="67"/>
      <c r="M2808" s="68" t="s">
        <v>10880</v>
      </c>
      <c r="N2808" s="66">
        <v>235959.0</v>
      </c>
      <c r="O2808" s="66">
        <v>2.0030415E7</v>
      </c>
      <c r="P2808" s="67"/>
      <c r="Q2808" s="66">
        <v>30.0</v>
      </c>
      <c r="R2808" s="66">
        <v>2.0030415E7</v>
      </c>
      <c r="S2808" s="70">
        <v>1.0</v>
      </c>
      <c r="T2808" s="70">
        <v>0.0</v>
      </c>
      <c r="U2808" s="71" t="s">
        <v>2608</v>
      </c>
      <c r="V2808" s="71" t="s">
        <v>2609</v>
      </c>
      <c r="W2808" s="71" t="s">
        <v>49</v>
      </c>
      <c r="X2808" s="72"/>
      <c r="Y2808" s="65" t="s">
        <v>12</v>
      </c>
    </row>
    <row r="2809">
      <c r="A2809" s="68" t="s">
        <v>59</v>
      </c>
      <c r="B2809" s="66">
        <v>1.67646075E8</v>
      </c>
      <c r="C2809" s="66" t="s">
        <v>10881</v>
      </c>
      <c r="D2809" s="66" t="s">
        <v>112</v>
      </c>
      <c r="E2809" s="66" t="s">
        <v>10882</v>
      </c>
      <c r="F2809" s="66" t="s">
        <v>10883</v>
      </c>
      <c r="G2809" s="66">
        <v>170.0</v>
      </c>
      <c r="H2809" s="66">
        <v>2.0160511E7</v>
      </c>
      <c r="I2809" s="66">
        <v>0.0</v>
      </c>
      <c r="J2809" s="66">
        <v>4.0</v>
      </c>
      <c r="K2809" s="67"/>
      <c r="L2809" s="67"/>
      <c r="M2809" s="68" t="s">
        <v>10884</v>
      </c>
      <c r="N2809" s="66">
        <v>235959.0</v>
      </c>
      <c r="O2809" s="66">
        <v>2.0160511E7</v>
      </c>
      <c r="P2809" s="67"/>
      <c r="Q2809" s="66">
        <v>6.0</v>
      </c>
      <c r="R2809" s="66">
        <v>2.0160511E7</v>
      </c>
      <c r="S2809" s="70">
        <v>1.0</v>
      </c>
      <c r="T2809" s="70">
        <v>0.0</v>
      </c>
      <c r="U2809" s="71" t="s">
        <v>2608</v>
      </c>
      <c r="V2809" s="71" t="s">
        <v>2609</v>
      </c>
      <c r="W2809" s="71" t="s">
        <v>49</v>
      </c>
      <c r="X2809" s="72"/>
      <c r="Y2809" s="65" t="s">
        <v>12</v>
      </c>
    </row>
    <row r="2810">
      <c r="A2810" s="68" t="s">
        <v>24</v>
      </c>
      <c r="B2810" s="66">
        <v>6.5631467E7</v>
      </c>
      <c r="C2810" s="66" t="s">
        <v>10885</v>
      </c>
      <c r="D2810" s="66" t="s">
        <v>258</v>
      </c>
      <c r="E2810" s="66" t="s">
        <v>10886</v>
      </c>
      <c r="F2810" s="66" t="s">
        <v>10887</v>
      </c>
      <c r="G2810" s="66">
        <v>132.0</v>
      </c>
      <c r="H2810" s="66">
        <v>2.0191031E7</v>
      </c>
      <c r="I2810" s="66">
        <v>0.0</v>
      </c>
      <c r="J2810" s="66">
        <v>5.0</v>
      </c>
      <c r="K2810" s="67"/>
      <c r="L2810" s="67"/>
      <c r="M2810" s="68" t="s">
        <v>10888</v>
      </c>
      <c r="N2810" s="66">
        <v>235959.0</v>
      </c>
      <c r="O2810" s="66">
        <v>2.0191031E7</v>
      </c>
      <c r="P2810" s="66" t="s">
        <v>328</v>
      </c>
      <c r="Q2810" s="66">
        <v>9.0</v>
      </c>
      <c r="R2810" s="66">
        <v>2.0191031E7</v>
      </c>
      <c r="S2810" s="70">
        <v>1.0</v>
      </c>
      <c r="T2810" s="70">
        <v>0.0</v>
      </c>
      <c r="U2810" s="71" t="s">
        <v>2608</v>
      </c>
      <c r="V2810" s="71" t="s">
        <v>2609</v>
      </c>
      <c r="W2810" s="71" t="s">
        <v>51</v>
      </c>
      <c r="X2810" s="72"/>
      <c r="Y2810" s="66" t="s">
        <v>16</v>
      </c>
    </row>
    <row r="2811">
      <c r="A2811" s="74" t="s">
        <v>59</v>
      </c>
      <c r="B2811" s="66">
        <v>7.9221038E7</v>
      </c>
      <c r="C2811" s="65" t="s">
        <v>1081</v>
      </c>
      <c r="D2811" s="65" t="s">
        <v>149</v>
      </c>
      <c r="E2811" s="65" t="s">
        <v>1082</v>
      </c>
      <c r="F2811" s="66" t="s">
        <v>1083</v>
      </c>
      <c r="G2811" s="66">
        <v>205.0</v>
      </c>
      <c r="H2811" s="66">
        <v>2.0080403E7</v>
      </c>
      <c r="I2811" s="66">
        <v>0.0</v>
      </c>
      <c r="J2811" s="66">
        <v>1.0</v>
      </c>
      <c r="K2811" s="67"/>
      <c r="L2811" s="67"/>
      <c r="M2811" s="68" t="s">
        <v>10889</v>
      </c>
      <c r="N2811" s="66">
        <v>235959.0</v>
      </c>
      <c r="O2811" s="66">
        <v>2.0080403E7</v>
      </c>
      <c r="P2811" s="66"/>
      <c r="Q2811" s="66">
        <v>8.0</v>
      </c>
      <c r="R2811" s="66">
        <v>2.0080403E7</v>
      </c>
      <c r="S2811" s="69">
        <v>1.0</v>
      </c>
      <c r="T2811" s="69">
        <v>1.0</v>
      </c>
      <c r="U2811" s="71" t="s">
        <v>2608</v>
      </c>
      <c r="V2811" s="71" t="s">
        <v>2609</v>
      </c>
      <c r="W2811" s="71" t="s">
        <v>49</v>
      </c>
      <c r="X2811" s="72"/>
      <c r="Y2811" s="66" t="s">
        <v>18</v>
      </c>
    </row>
    <row r="2812">
      <c r="A2812" s="68" t="s">
        <v>59</v>
      </c>
      <c r="B2812" s="66">
        <v>1.46837033E8</v>
      </c>
      <c r="C2812" s="66" t="s">
        <v>10890</v>
      </c>
      <c r="D2812" s="66" t="s">
        <v>112</v>
      </c>
      <c r="E2812" s="66" t="s">
        <v>10891</v>
      </c>
      <c r="F2812" s="66" t="s">
        <v>10892</v>
      </c>
      <c r="G2812" s="66">
        <v>771.0</v>
      </c>
      <c r="H2812" s="66">
        <v>2.0141126E7</v>
      </c>
      <c r="I2812" s="66">
        <v>0.0</v>
      </c>
      <c r="J2812" s="66">
        <v>2.0</v>
      </c>
      <c r="K2812" s="67"/>
      <c r="L2812" s="67"/>
      <c r="M2812" s="68" t="s">
        <v>10893</v>
      </c>
      <c r="N2812" s="66">
        <v>235959.0</v>
      </c>
      <c r="O2812" s="66">
        <v>2.0141126E7</v>
      </c>
      <c r="P2812" s="67"/>
      <c r="Q2812" s="66">
        <v>32.0</v>
      </c>
      <c r="R2812" s="66">
        <v>2.0141126E7</v>
      </c>
      <c r="S2812" s="70">
        <v>1.0</v>
      </c>
      <c r="T2812" s="70">
        <v>0.0</v>
      </c>
      <c r="U2812" s="71" t="s">
        <v>2608</v>
      </c>
      <c r="V2812" s="71" t="s">
        <v>2609</v>
      </c>
      <c r="W2812" s="71" t="s">
        <v>49</v>
      </c>
      <c r="X2812" s="72"/>
      <c r="Y2812" s="65" t="s">
        <v>12</v>
      </c>
    </row>
    <row r="2813">
      <c r="A2813" s="73" t="s">
        <v>60</v>
      </c>
      <c r="B2813" s="66">
        <v>4.3387075E7</v>
      </c>
      <c r="C2813" s="65" t="s">
        <v>10894</v>
      </c>
      <c r="D2813" s="65" t="s">
        <v>149</v>
      </c>
      <c r="E2813" s="65" t="s">
        <v>10895</v>
      </c>
      <c r="F2813" s="66" t="s">
        <v>10896</v>
      </c>
      <c r="G2813" s="66">
        <v>390.0</v>
      </c>
      <c r="H2813" s="66">
        <v>2.0010322E7</v>
      </c>
      <c r="I2813" s="66">
        <v>0.0</v>
      </c>
      <c r="J2813" s="66">
        <v>1.0</v>
      </c>
      <c r="K2813" s="67"/>
      <c r="L2813" s="67"/>
      <c r="M2813" s="68" t="s">
        <v>10897</v>
      </c>
      <c r="N2813" s="66">
        <v>235959.0</v>
      </c>
      <c r="O2813" s="66">
        <v>2.0010322E7</v>
      </c>
      <c r="P2813" s="67"/>
      <c r="Q2813" s="66">
        <v>15.0</v>
      </c>
      <c r="R2813" s="66">
        <v>2.0010322E7</v>
      </c>
      <c r="S2813" s="69">
        <v>1.0</v>
      </c>
      <c r="T2813" s="69">
        <v>1.0</v>
      </c>
      <c r="U2813" s="71" t="s">
        <v>2608</v>
      </c>
      <c r="V2813" s="71" t="s">
        <v>2609</v>
      </c>
      <c r="W2813" s="71" t="s">
        <v>49</v>
      </c>
      <c r="X2813" s="65"/>
      <c r="Y2813" s="66" t="s">
        <v>18</v>
      </c>
    </row>
    <row r="2814">
      <c r="A2814" s="66" t="s">
        <v>58</v>
      </c>
      <c r="B2814" s="66">
        <v>2468948.0</v>
      </c>
      <c r="C2814" s="66" t="s">
        <v>1085</v>
      </c>
      <c r="D2814" s="66" t="s">
        <v>112</v>
      </c>
      <c r="E2814" s="66" t="s">
        <v>1086</v>
      </c>
      <c r="F2814" s="66" t="s">
        <v>10898</v>
      </c>
      <c r="G2814" s="66">
        <v>462.0</v>
      </c>
      <c r="H2814" s="66">
        <v>2.0191014E7</v>
      </c>
      <c r="I2814" s="66">
        <v>0.0</v>
      </c>
      <c r="J2814" s="66">
        <v>10.0</v>
      </c>
      <c r="K2814" s="67"/>
      <c r="L2814" s="67"/>
      <c r="M2814" s="68" t="s">
        <v>10899</v>
      </c>
      <c r="N2814" s="66">
        <v>235959.0</v>
      </c>
      <c r="O2814" s="66">
        <v>2.0191014E7</v>
      </c>
      <c r="P2814" s="67"/>
      <c r="Q2814" s="66">
        <v>31.0</v>
      </c>
      <c r="R2814" s="66">
        <v>2.0191014E7</v>
      </c>
      <c r="S2814" s="70">
        <v>1.0</v>
      </c>
      <c r="T2814" s="70">
        <v>0.0</v>
      </c>
      <c r="U2814" s="71" t="s">
        <v>2608</v>
      </c>
      <c r="V2814" s="71" t="s">
        <v>2609</v>
      </c>
      <c r="W2814" s="71" t="s">
        <v>50</v>
      </c>
      <c r="X2814" s="72"/>
      <c r="Y2814" s="65" t="s">
        <v>14</v>
      </c>
    </row>
    <row r="2815">
      <c r="A2815" s="68" t="s">
        <v>59</v>
      </c>
      <c r="B2815" s="66">
        <v>1.96652429E8</v>
      </c>
      <c r="C2815" s="66" t="s">
        <v>10900</v>
      </c>
      <c r="D2815" s="66" t="s">
        <v>123</v>
      </c>
      <c r="E2815" s="66" t="s">
        <v>10901</v>
      </c>
      <c r="F2815" s="66" t="s">
        <v>10902</v>
      </c>
      <c r="G2815" s="66">
        <v>216.0</v>
      </c>
      <c r="H2815" s="66">
        <v>2.0180602E7</v>
      </c>
      <c r="I2815" s="66">
        <v>0.0</v>
      </c>
      <c r="J2815" s="66">
        <v>8.0</v>
      </c>
      <c r="K2815" s="67"/>
      <c r="L2815" s="67"/>
      <c r="M2815" s="68" t="s">
        <v>10903</v>
      </c>
      <c r="N2815" s="66">
        <v>235959.0</v>
      </c>
      <c r="O2815" s="66">
        <v>2.0180602E7</v>
      </c>
      <c r="P2815" s="66"/>
      <c r="Q2815" s="66">
        <v>10.0</v>
      </c>
      <c r="R2815" s="66">
        <v>2.0180602E7</v>
      </c>
      <c r="S2815" s="70">
        <v>1.0</v>
      </c>
      <c r="T2815" s="70">
        <v>0.0</v>
      </c>
      <c r="U2815" s="71" t="s">
        <v>2608</v>
      </c>
      <c r="V2815" s="71" t="s">
        <v>2609</v>
      </c>
      <c r="W2815" s="71" t="s">
        <v>49</v>
      </c>
      <c r="X2815" s="72"/>
      <c r="Y2815" s="65" t="s">
        <v>12</v>
      </c>
    </row>
    <row r="2816">
      <c r="A2816" s="65" t="s">
        <v>60</v>
      </c>
      <c r="B2816" s="66">
        <v>1.17258639E8</v>
      </c>
      <c r="C2816" s="65" t="s">
        <v>10904</v>
      </c>
      <c r="D2816" s="65" t="s">
        <v>112</v>
      </c>
      <c r="E2816" s="65" t="s">
        <v>10905</v>
      </c>
      <c r="F2816" s="66" t="s">
        <v>10906</v>
      </c>
      <c r="G2816" s="66">
        <v>668.0</v>
      </c>
      <c r="H2816" s="66">
        <v>2.0031014E7</v>
      </c>
      <c r="I2816" s="66">
        <v>0.0</v>
      </c>
      <c r="J2816" s="66">
        <v>1.0</v>
      </c>
      <c r="K2816" s="67"/>
      <c r="L2816" s="67"/>
      <c r="M2816" s="68" t="s">
        <v>10907</v>
      </c>
      <c r="N2816" s="66">
        <v>235959.0</v>
      </c>
      <c r="O2816" s="66">
        <v>2.0031014E7</v>
      </c>
      <c r="P2816" s="67"/>
      <c r="Q2816" s="66">
        <v>31.0</v>
      </c>
      <c r="R2816" s="66">
        <v>2.0031014E7</v>
      </c>
      <c r="S2816" s="70">
        <v>1.0</v>
      </c>
      <c r="T2816" s="70">
        <v>0.0</v>
      </c>
      <c r="U2816" s="71" t="s">
        <v>2608</v>
      </c>
      <c r="V2816" s="71" t="s">
        <v>2609</v>
      </c>
      <c r="W2816" s="71" t="s">
        <v>49</v>
      </c>
      <c r="X2816" s="72"/>
      <c r="Y2816" s="65" t="s">
        <v>12</v>
      </c>
    </row>
    <row r="2817">
      <c r="A2817" s="74" t="s">
        <v>75</v>
      </c>
      <c r="B2817" s="66">
        <v>1446844.0</v>
      </c>
      <c r="C2817" s="65" t="s">
        <v>10908</v>
      </c>
      <c r="D2817" s="65" t="s">
        <v>118</v>
      </c>
      <c r="E2817" s="65" t="s">
        <v>10909</v>
      </c>
      <c r="F2817" s="66" t="s">
        <v>10910</v>
      </c>
      <c r="G2817" s="66">
        <v>383.0</v>
      </c>
      <c r="H2817" s="66">
        <v>2.0110731E7</v>
      </c>
      <c r="I2817" s="66">
        <v>0.0</v>
      </c>
      <c r="J2817" s="66">
        <v>5.0</v>
      </c>
      <c r="K2817" s="67"/>
      <c r="L2817" s="67"/>
      <c r="M2817" s="68" t="s">
        <v>10911</v>
      </c>
      <c r="N2817" s="66">
        <v>235959.0</v>
      </c>
      <c r="O2817" s="66">
        <v>2.0110731E7</v>
      </c>
      <c r="P2817" s="66" t="s">
        <v>3668</v>
      </c>
      <c r="Q2817" s="66">
        <v>22.0</v>
      </c>
      <c r="R2817" s="66">
        <v>2.0110731E7</v>
      </c>
      <c r="S2817" s="69">
        <v>1.0</v>
      </c>
      <c r="T2817" s="69">
        <v>1.0</v>
      </c>
      <c r="U2817" s="71" t="s">
        <v>2608</v>
      </c>
      <c r="V2817" s="71" t="s">
        <v>2609</v>
      </c>
      <c r="W2817" s="71" t="s">
        <v>49</v>
      </c>
      <c r="X2817" s="72"/>
      <c r="Y2817" s="66" t="s">
        <v>18</v>
      </c>
    </row>
    <row r="2818">
      <c r="A2818" s="68" t="s">
        <v>59</v>
      </c>
      <c r="B2818" s="66">
        <v>1.35987968E8</v>
      </c>
      <c r="C2818" s="66" t="s">
        <v>10912</v>
      </c>
      <c r="D2818" s="66" t="s">
        <v>106</v>
      </c>
      <c r="E2818" s="66" t="s">
        <v>10913</v>
      </c>
      <c r="F2818" s="66" t="s">
        <v>10914</v>
      </c>
      <c r="G2818" s="66">
        <v>397.0</v>
      </c>
      <c r="H2818" s="66">
        <v>2.0131231E7</v>
      </c>
      <c r="I2818" s="66">
        <v>0.0</v>
      </c>
      <c r="J2818" s="66">
        <v>1.0</v>
      </c>
      <c r="K2818" s="67"/>
      <c r="L2818" s="67"/>
      <c r="M2818" s="68" t="s">
        <v>10915</v>
      </c>
      <c r="N2818" s="66">
        <v>235959.0</v>
      </c>
      <c r="O2818" s="66">
        <v>2.0131231E7</v>
      </c>
      <c r="P2818" s="66"/>
      <c r="Q2818" s="66">
        <v>20.0</v>
      </c>
      <c r="R2818" s="66">
        <v>2.0131231E7</v>
      </c>
      <c r="S2818" s="70">
        <v>1.0</v>
      </c>
      <c r="T2818" s="70">
        <v>0.0</v>
      </c>
      <c r="U2818" s="71" t="s">
        <v>2608</v>
      </c>
      <c r="V2818" s="71" t="s">
        <v>2609</v>
      </c>
      <c r="W2818" s="71" t="s">
        <v>49</v>
      </c>
      <c r="X2818" s="72"/>
      <c r="Y2818" s="65" t="s">
        <v>12</v>
      </c>
    </row>
    <row r="2819">
      <c r="A2819" s="66" t="s">
        <v>79</v>
      </c>
      <c r="B2819" s="66">
        <v>1.38395238E8</v>
      </c>
      <c r="C2819" s="66" t="s">
        <v>10916</v>
      </c>
      <c r="D2819" s="66" t="s">
        <v>112</v>
      </c>
      <c r="E2819" s="66" t="s">
        <v>10917</v>
      </c>
      <c r="F2819" s="66" t="s">
        <v>10918</v>
      </c>
      <c r="G2819" s="66">
        <v>3292.0</v>
      </c>
      <c r="H2819" s="66">
        <v>2.0190123E7</v>
      </c>
      <c r="I2819" s="66">
        <v>0.0</v>
      </c>
      <c r="J2819" s="66">
        <v>90.0</v>
      </c>
      <c r="K2819" s="67"/>
      <c r="L2819" s="67"/>
      <c r="M2819" s="68" t="s">
        <v>10919</v>
      </c>
      <c r="N2819" s="66">
        <v>235959.0</v>
      </c>
      <c r="O2819" s="66">
        <v>2.0190123E7</v>
      </c>
      <c r="P2819" s="66" t="s">
        <v>1911</v>
      </c>
      <c r="Q2819" s="66">
        <v>179.0</v>
      </c>
      <c r="R2819" s="66">
        <v>2.0190123E7</v>
      </c>
      <c r="S2819" s="70">
        <v>1.0</v>
      </c>
      <c r="T2819" s="70">
        <v>0.0</v>
      </c>
      <c r="U2819" s="71" t="s">
        <v>2608</v>
      </c>
      <c r="V2819" s="71" t="s">
        <v>2609</v>
      </c>
      <c r="W2819" s="71" t="s">
        <v>49</v>
      </c>
      <c r="X2819" s="72"/>
      <c r="Y2819" s="65" t="s">
        <v>12</v>
      </c>
    </row>
    <row r="2820">
      <c r="A2820" s="74" t="s">
        <v>59</v>
      </c>
      <c r="B2820" s="66">
        <v>2.05919341E8</v>
      </c>
      <c r="C2820" s="65" t="s">
        <v>10920</v>
      </c>
      <c r="D2820" s="65" t="s">
        <v>220</v>
      </c>
      <c r="E2820" s="65" t="s">
        <v>10921</v>
      </c>
      <c r="F2820" s="66" t="s">
        <v>10922</v>
      </c>
      <c r="G2820" s="66">
        <v>513.0</v>
      </c>
      <c r="H2820" s="66">
        <v>2.0190211E7</v>
      </c>
      <c r="I2820" s="66">
        <v>0.0</v>
      </c>
      <c r="J2820" s="66">
        <v>8.0</v>
      </c>
      <c r="K2820" s="67"/>
      <c r="L2820" s="67"/>
      <c r="M2820" s="68" t="s">
        <v>10923</v>
      </c>
      <c r="N2820" s="66">
        <v>235959.0</v>
      </c>
      <c r="O2820" s="66">
        <v>2.0190211E7</v>
      </c>
      <c r="P2820" s="67"/>
      <c r="Q2820" s="66">
        <v>21.0</v>
      </c>
      <c r="R2820" s="66">
        <v>2.0190211E7</v>
      </c>
      <c r="S2820" s="70">
        <v>1.0</v>
      </c>
      <c r="T2820" s="70">
        <v>0.0</v>
      </c>
      <c r="U2820" s="71" t="s">
        <v>2608</v>
      </c>
      <c r="V2820" s="71" t="s">
        <v>2609</v>
      </c>
      <c r="W2820" s="71" t="s">
        <v>49</v>
      </c>
      <c r="X2820" s="72"/>
      <c r="Y2820" s="65" t="s">
        <v>12</v>
      </c>
    </row>
    <row r="2821">
      <c r="A2821" s="74" t="s">
        <v>73</v>
      </c>
      <c r="B2821" s="66">
        <v>2.3383506E7</v>
      </c>
      <c r="C2821" s="65" t="s">
        <v>10924</v>
      </c>
      <c r="D2821" s="65" t="s">
        <v>220</v>
      </c>
      <c r="E2821" s="65" t="s">
        <v>10921</v>
      </c>
      <c r="F2821" s="66" t="s">
        <v>10925</v>
      </c>
      <c r="G2821" s="66">
        <v>220.0</v>
      </c>
      <c r="H2821" s="66">
        <v>2.0190211E7</v>
      </c>
      <c r="I2821" s="66">
        <v>0.0</v>
      </c>
      <c r="J2821" s="66">
        <v>4.0</v>
      </c>
      <c r="K2821" s="67"/>
      <c r="L2821" s="67"/>
      <c r="M2821" s="68" t="s">
        <v>10926</v>
      </c>
      <c r="N2821" s="66">
        <v>235959.0</v>
      </c>
      <c r="O2821" s="66">
        <v>2.0190211E7</v>
      </c>
      <c r="P2821" s="66" t="s">
        <v>459</v>
      </c>
      <c r="Q2821" s="66">
        <v>10.0</v>
      </c>
      <c r="R2821" s="66">
        <v>2.0190211E7</v>
      </c>
      <c r="S2821" s="70">
        <v>1.0</v>
      </c>
      <c r="T2821" s="70">
        <v>0.0</v>
      </c>
      <c r="U2821" s="71" t="s">
        <v>2608</v>
      </c>
      <c r="V2821" s="71" t="s">
        <v>2609</v>
      </c>
      <c r="W2821" s="71" t="s">
        <v>49</v>
      </c>
      <c r="X2821" s="72"/>
      <c r="Y2821" s="65" t="s">
        <v>12</v>
      </c>
    </row>
    <row r="2822">
      <c r="A2822" s="74" t="s">
        <v>59</v>
      </c>
      <c r="B2822" s="66">
        <v>2.05919055E8</v>
      </c>
      <c r="C2822" s="65" t="s">
        <v>10927</v>
      </c>
      <c r="D2822" s="65" t="s">
        <v>220</v>
      </c>
      <c r="E2822" s="65" t="s">
        <v>10928</v>
      </c>
      <c r="F2822" s="66" t="s">
        <v>10922</v>
      </c>
      <c r="G2822" s="66">
        <v>513.0</v>
      </c>
      <c r="H2822" s="66">
        <v>2.0190211E7</v>
      </c>
      <c r="I2822" s="66">
        <v>0.0</v>
      </c>
      <c r="J2822" s="66">
        <v>8.0</v>
      </c>
      <c r="K2822" s="67"/>
      <c r="L2822" s="67"/>
      <c r="M2822" s="68" t="s">
        <v>10923</v>
      </c>
      <c r="N2822" s="66">
        <v>235959.0</v>
      </c>
      <c r="O2822" s="66">
        <v>2.0190211E7</v>
      </c>
      <c r="P2822" s="67"/>
      <c r="Q2822" s="66">
        <v>21.0</v>
      </c>
      <c r="R2822" s="66">
        <v>2.0190211E7</v>
      </c>
      <c r="S2822" s="70">
        <v>1.0</v>
      </c>
      <c r="T2822" s="70">
        <v>0.0</v>
      </c>
      <c r="U2822" s="71" t="s">
        <v>2608</v>
      </c>
      <c r="V2822" s="71" t="s">
        <v>2609</v>
      </c>
      <c r="W2822" s="71" t="s">
        <v>49</v>
      </c>
      <c r="X2822" s="72"/>
      <c r="Y2822" s="65" t="s">
        <v>12</v>
      </c>
    </row>
    <row r="2823">
      <c r="A2823" s="66" t="s">
        <v>40</v>
      </c>
      <c r="B2823" s="66">
        <v>8061433.0</v>
      </c>
      <c r="C2823" s="66" t="s">
        <v>10929</v>
      </c>
      <c r="D2823" s="66" t="s">
        <v>220</v>
      </c>
      <c r="E2823" s="66" t="s">
        <v>10930</v>
      </c>
      <c r="F2823" s="66" t="s">
        <v>10931</v>
      </c>
      <c r="G2823" s="66">
        <v>596.0</v>
      </c>
      <c r="H2823" s="66">
        <v>2.0190211E7</v>
      </c>
      <c r="I2823" s="66">
        <v>0.0</v>
      </c>
      <c r="J2823" s="66">
        <v>11.0</v>
      </c>
      <c r="K2823" s="67"/>
      <c r="L2823" s="67"/>
      <c r="M2823" s="68" t="s">
        <v>10932</v>
      </c>
      <c r="N2823" s="66">
        <v>235959.0</v>
      </c>
      <c r="O2823" s="66">
        <v>2.0190211E7</v>
      </c>
      <c r="P2823" s="66" t="s">
        <v>4425</v>
      </c>
      <c r="Q2823" s="66">
        <v>28.0</v>
      </c>
      <c r="R2823" s="66">
        <v>2.0190211E7</v>
      </c>
      <c r="S2823" s="70">
        <v>1.0</v>
      </c>
      <c r="T2823" s="70">
        <v>0.0</v>
      </c>
      <c r="U2823" s="71" t="s">
        <v>2608</v>
      </c>
      <c r="V2823" s="71" t="s">
        <v>2609</v>
      </c>
      <c r="W2823" s="71" t="s">
        <v>49</v>
      </c>
      <c r="X2823" s="72"/>
      <c r="Y2823" s="65" t="s">
        <v>12</v>
      </c>
    </row>
    <row r="2824">
      <c r="A2824" s="65" t="s">
        <v>23</v>
      </c>
      <c r="B2824" s="66">
        <v>9329491.0</v>
      </c>
      <c r="C2824" s="65" t="s">
        <v>10933</v>
      </c>
      <c r="D2824" s="65" t="s">
        <v>220</v>
      </c>
      <c r="E2824" s="65" t="s">
        <v>10934</v>
      </c>
      <c r="F2824" s="66" t="s">
        <v>10935</v>
      </c>
      <c r="G2824" s="66">
        <v>361.0</v>
      </c>
      <c r="H2824" s="66">
        <v>2.0190212E7</v>
      </c>
      <c r="I2824" s="66">
        <v>0.0</v>
      </c>
      <c r="J2824" s="66">
        <v>7.0</v>
      </c>
      <c r="K2824" s="67"/>
      <c r="L2824" s="67"/>
      <c r="M2824" s="66" t="s">
        <v>121</v>
      </c>
      <c r="N2824" s="66">
        <v>235959.0</v>
      </c>
      <c r="O2824" s="66">
        <v>2.0190212E7</v>
      </c>
      <c r="P2824" s="66"/>
      <c r="Q2824" s="66">
        <v>11.0</v>
      </c>
      <c r="R2824" s="66">
        <v>2.0190212E7</v>
      </c>
      <c r="S2824" s="70">
        <v>1.0</v>
      </c>
      <c r="T2824" s="70">
        <v>0.0</v>
      </c>
      <c r="U2824" s="71" t="s">
        <v>2608</v>
      </c>
      <c r="V2824" s="71" t="s">
        <v>2609</v>
      </c>
      <c r="W2824" s="71" t="s">
        <v>49</v>
      </c>
      <c r="X2824" s="65"/>
      <c r="Y2824" s="65" t="s">
        <v>12</v>
      </c>
    </row>
    <row r="2825">
      <c r="A2825" s="65" t="s">
        <v>79</v>
      </c>
      <c r="B2825" s="66">
        <v>6.4422018E7</v>
      </c>
      <c r="C2825" s="65" t="s">
        <v>10936</v>
      </c>
      <c r="D2825" s="65" t="s">
        <v>827</v>
      </c>
      <c r="E2825" s="65" t="s">
        <v>10937</v>
      </c>
      <c r="F2825" s="66" t="s">
        <v>10938</v>
      </c>
      <c r="G2825" s="66">
        <v>760.0</v>
      </c>
      <c r="H2825" s="66">
        <v>2.0130119E7</v>
      </c>
      <c r="I2825" s="66">
        <v>0.0</v>
      </c>
      <c r="J2825" s="66">
        <v>9.0</v>
      </c>
      <c r="K2825" s="67"/>
      <c r="L2825" s="67"/>
      <c r="M2825" s="68" t="s">
        <v>10939</v>
      </c>
      <c r="N2825" s="66">
        <v>235959.0</v>
      </c>
      <c r="O2825" s="66">
        <v>2.0130119E7</v>
      </c>
      <c r="P2825" s="66"/>
      <c r="Q2825" s="66">
        <v>47.0</v>
      </c>
      <c r="R2825" s="66">
        <v>2.0130119E7</v>
      </c>
      <c r="S2825" s="70">
        <v>1.0</v>
      </c>
      <c r="T2825" s="70">
        <v>0.0</v>
      </c>
      <c r="U2825" s="71" t="s">
        <v>2608</v>
      </c>
      <c r="V2825" s="71" t="s">
        <v>2609</v>
      </c>
      <c r="W2825" s="71" t="s">
        <v>49</v>
      </c>
      <c r="X2825" s="72"/>
      <c r="Y2825" s="65" t="s">
        <v>12</v>
      </c>
    </row>
    <row r="2826">
      <c r="A2826" s="66" t="s">
        <v>60</v>
      </c>
      <c r="B2826" s="66">
        <v>2.44986149E8</v>
      </c>
      <c r="C2826" s="66" t="s">
        <v>10940</v>
      </c>
      <c r="D2826" s="66" t="s">
        <v>106</v>
      </c>
      <c r="E2826" s="66" t="s">
        <v>10941</v>
      </c>
      <c r="F2826" s="66" t="s">
        <v>10942</v>
      </c>
      <c r="G2826" s="66">
        <v>865.0</v>
      </c>
      <c r="H2826" s="66">
        <v>2.0080624E7</v>
      </c>
      <c r="I2826" s="66">
        <v>0.0</v>
      </c>
      <c r="J2826" s="66">
        <v>1.0</v>
      </c>
      <c r="K2826" s="67"/>
      <c r="L2826" s="67"/>
      <c r="M2826" s="68" t="s">
        <v>10943</v>
      </c>
      <c r="N2826" s="66">
        <v>235959.0</v>
      </c>
      <c r="O2826" s="66">
        <v>2.0080624E7</v>
      </c>
      <c r="P2826" s="67"/>
      <c r="Q2826" s="66">
        <v>32.0</v>
      </c>
      <c r="R2826" s="66">
        <v>2.0080624E7</v>
      </c>
      <c r="S2826" s="70">
        <v>1.0</v>
      </c>
      <c r="T2826" s="70">
        <v>0.0</v>
      </c>
      <c r="U2826" s="71" t="s">
        <v>2608</v>
      </c>
      <c r="V2826" s="71" t="s">
        <v>2609</v>
      </c>
      <c r="W2826" s="71" t="s">
        <v>49</v>
      </c>
      <c r="X2826" s="72"/>
      <c r="Y2826" s="65" t="s">
        <v>12</v>
      </c>
    </row>
    <row r="2827">
      <c r="A2827" s="66" t="s">
        <v>76</v>
      </c>
      <c r="B2827" s="66">
        <v>1.314837E7</v>
      </c>
      <c r="C2827" s="66" t="s">
        <v>10944</v>
      </c>
      <c r="D2827" s="66" t="s">
        <v>123</v>
      </c>
      <c r="E2827" s="66" t="s">
        <v>10945</v>
      </c>
      <c r="F2827" s="66" t="s">
        <v>10946</v>
      </c>
      <c r="G2827" s="66">
        <v>2104.0</v>
      </c>
      <c r="H2827" s="66">
        <v>2.0161221E7</v>
      </c>
      <c r="I2827" s="66">
        <v>0.0</v>
      </c>
      <c r="J2827" s="66">
        <v>12.0</v>
      </c>
      <c r="K2827" s="67"/>
      <c r="L2827" s="67"/>
      <c r="M2827" s="68" t="s">
        <v>10947</v>
      </c>
      <c r="N2827" s="66">
        <v>235959.0</v>
      </c>
      <c r="O2827" s="66">
        <v>2.0161221E7</v>
      </c>
      <c r="P2827" s="66"/>
      <c r="Q2827" s="66">
        <v>143.0</v>
      </c>
      <c r="R2827" s="66">
        <v>2.0161221E7</v>
      </c>
      <c r="S2827" s="70">
        <v>1.0</v>
      </c>
      <c r="T2827" s="70">
        <v>0.0</v>
      </c>
      <c r="U2827" s="71" t="s">
        <v>2608</v>
      </c>
      <c r="V2827" s="71" t="s">
        <v>2609</v>
      </c>
      <c r="W2827" s="71" t="s">
        <v>49</v>
      </c>
      <c r="X2827" s="72"/>
      <c r="Y2827" s="65" t="s">
        <v>12</v>
      </c>
    </row>
    <row r="2828">
      <c r="A2828" s="68" t="s">
        <v>59</v>
      </c>
      <c r="B2828" s="66">
        <v>1.45608125E8</v>
      </c>
      <c r="C2828" s="66" t="s">
        <v>10948</v>
      </c>
      <c r="D2828" s="66" t="s">
        <v>123</v>
      </c>
      <c r="E2828" s="66" t="s">
        <v>10949</v>
      </c>
      <c r="F2828" s="66" t="s">
        <v>10950</v>
      </c>
      <c r="G2828" s="66">
        <v>165.0</v>
      </c>
      <c r="H2828" s="66">
        <v>2.0141027E7</v>
      </c>
      <c r="I2828" s="66">
        <v>0.0</v>
      </c>
      <c r="J2828" s="66">
        <v>2.0</v>
      </c>
      <c r="K2828" s="67"/>
      <c r="L2828" s="67"/>
      <c r="M2828" s="68" t="s">
        <v>10951</v>
      </c>
      <c r="N2828" s="66">
        <v>235959.0</v>
      </c>
      <c r="O2828" s="66">
        <v>2.0141027E7</v>
      </c>
      <c r="P2828" s="67"/>
      <c r="Q2828" s="66">
        <v>7.0</v>
      </c>
      <c r="R2828" s="66">
        <v>2.0141027E7</v>
      </c>
      <c r="S2828" s="70">
        <v>1.0</v>
      </c>
      <c r="T2828" s="70">
        <v>0.0</v>
      </c>
      <c r="U2828" s="71" t="s">
        <v>2608</v>
      </c>
      <c r="V2828" s="71" t="s">
        <v>2609</v>
      </c>
      <c r="W2828" s="71" t="s">
        <v>50</v>
      </c>
      <c r="X2828" s="72"/>
      <c r="Y2828" s="65" t="s">
        <v>14</v>
      </c>
    </row>
    <row r="2829">
      <c r="A2829" s="68" t="s">
        <v>59</v>
      </c>
      <c r="B2829" s="66">
        <v>8.6457587E7</v>
      </c>
      <c r="C2829" s="66" t="s">
        <v>10952</v>
      </c>
      <c r="D2829" s="66" t="s">
        <v>123</v>
      </c>
      <c r="E2829" s="66" t="s">
        <v>10953</v>
      </c>
      <c r="F2829" s="66" t="s">
        <v>10954</v>
      </c>
      <c r="G2829" s="66">
        <v>230.0</v>
      </c>
      <c r="H2829" s="66">
        <v>2.0090211E7</v>
      </c>
      <c r="I2829" s="66">
        <v>0.0</v>
      </c>
      <c r="J2829" s="66">
        <v>1.0</v>
      </c>
      <c r="K2829" s="67"/>
      <c r="L2829" s="67"/>
      <c r="M2829" s="68" t="s">
        <v>10955</v>
      </c>
      <c r="N2829" s="66">
        <v>235959.0</v>
      </c>
      <c r="O2829" s="66">
        <v>2.0090211E7</v>
      </c>
      <c r="P2829" s="67"/>
      <c r="Q2829" s="66">
        <v>15.0</v>
      </c>
      <c r="R2829" s="66">
        <v>2.0090211E7</v>
      </c>
      <c r="S2829" s="70">
        <v>1.0</v>
      </c>
      <c r="T2829" s="70">
        <v>0.0</v>
      </c>
      <c r="U2829" s="71" t="s">
        <v>2608</v>
      </c>
      <c r="V2829" s="71" t="s">
        <v>2609</v>
      </c>
      <c r="W2829" s="71" t="s">
        <v>49</v>
      </c>
      <c r="X2829" s="72"/>
      <c r="Y2829" s="65" t="s">
        <v>12</v>
      </c>
    </row>
    <row r="2830">
      <c r="A2830" s="73" t="s">
        <v>24</v>
      </c>
      <c r="B2830" s="66">
        <v>2.3966464E7</v>
      </c>
      <c r="C2830" s="65" t="s">
        <v>1089</v>
      </c>
      <c r="D2830" s="65" t="s">
        <v>106</v>
      </c>
      <c r="E2830" s="65" t="s">
        <v>1090</v>
      </c>
      <c r="F2830" s="66" t="s">
        <v>1091</v>
      </c>
      <c r="G2830" s="66">
        <v>283.0</v>
      </c>
      <c r="H2830" s="66">
        <v>2.0121208E7</v>
      </c>
      <c r="I2830" s="66">
        <v>0.0</v>
      </c>
      <c r="J2830" s="66">
        <v>4.0</v>
      </c>
      <c r="K2830" s="67"/>
      <c r="L2830" s="67"/>
      <c r="M2830" s="66" t="s">
        <v>121</v>
      </c>
      <c r="N2830" s="66">
        <v>235959.0</v>
      </c>
      <c r="O2830" s="66">
        <v>2.0121208E7</v>
      </c>
      <c r="P2830" s="67"/>
      <c r="Q2830" s="66">
        <v>15.0</v>
      </c>
      <c r="R2830" s="66">
        <v>2.0121208E7</v>
      </c>
      <c r="S2830" s="70">
        <v>1.0</v>
      </c>
      <c r="T2830" s="70">
        <v>0.0</v>
      </c>
      <c r="U2830" s="71" t="s">
        <v>2608</v>
      </c>
      <c r="V2830" s="71" t="s">
        <v>2609</v>
      </c>
      <c r="W2830" s="71" t="s">
        <v>49</v>
      </c>
      <c r="X2830" s="72"/>
      <c r="Y2830" s="65" t="s">
        <v>12</v>
      </c>
    </row>
    <row r="2831">
      <c r="A2831" s="66" t="s">
        <v>79</v>
      </c>
      <c r="B2831" s="66">
        <v>8.38833E7</v>
      </c>
      <c r="C2831" s="66" t="s">
        <v>10956</v>
      </c>
      <c r="D2831" s="66" t="s">
        <v>112</v>
      </c>
      <c r="E2831" s="66" t="s">
        <v>10957</v>
      </c>
      <c r="F2831" s="66" t="s">
        <v>10958</v>
      </c>
      <c r="G2831" s="66">
        <v>506.0</v>
      </c>
      <c r="H2831" s="66">
        <v>2.0141009E7</v>
      </c>
      <c r="I2831" s="66">
        <v>0.0</v>
      </c>
      <c r="J2831" s="66">
        <v>12.0</v>
      </c>
      <c r="K2831" s="67"/>
      <c r="L2831" s="67"/>
      <c r="M2831" s="68" t="s">
        <v>10959</v>
      </c>
      <c r="N2831" s="66">
        <v>235959.0</v>
      </c>
      <c r="O2831" s="66">
        <v>2.0141009E7</v>
      </c>
      <c r="P2831" s="66" t="s">
        <v>2181</v>
      </c>
      <c r="Q2831" s="66">
        <v>37.0</v>
      </c>
      <c r="R2831" s="66">
        <v>2.0141009E7</v>
      </c>
      <c r="S2831" s="70">
        <v>1.0</v>
      </c>
      <c r="T2831" s="70">
        <v>0.0</v>
      </c>
      <c r="U2831" s="71" t="s">
        <v>2608</v>
      </c>
      <c r="V2831" s="71" t="s">
        <v>2609</v>
      </c>
      <c r="W2831" s="71" t="s">
        <v>50</v>
      </c>
      <c r="X2831" s="67"/>
      <c r="Y2831" s="65" t="s">
        <v>14</v>
      </c>
    </row>
    <row r="2832">
      <c r="A2832" s="68" t="s">
        <v>24</v>
      </c>
      <c r="B2832" s="66">
        <v>8399802.0</v>
      </c>
      <c r="C2832" s="66" t="s">
        <v>10960</v>
      </c>
      <c r="D2832" s="66" t="s">
        <v>123</v>
      </c>
      <c r="E2832" s="66" t="s">
        <v>10961</v>
      </c>
      <c r="F2832" s="66" t="s">
        <v>10962</v>
      </c>
      <c r="G2832" s="66">
        <v>240.0</v>
      </c>
      <c r="H2832" s="66">
        <v>2.0091015E7</v>
      </c>
      <c r="I2832" s="66">
        <v>0.0</v>
      </c>
      <c r="J2832" s="66">
        <v>5.0</v>
      </c>
      <c r="K2832" s="67"/>
      <c r="L2832" s="67"/>
      <c r="M2832" s="68" t="s">
        <v>10963</v>
      </c>
      <c r="N2832" s="66">
        <v>235959.0</v>
      </c>
      <c r="O2832" s="66">
        <v>2.0091015E7</v>
      </c>
      <c r="P2832" s="66" t="s">
        <v>417</v>
      </c>
      <c r="Q2832" s="66">
        <v>13.0</v>
      </c>
      <c r="R2832" s="66">
        <v>2.0091015E7</v>
      </c>
      <c r="S2832" s="70">
        <v>1.0</v>
      </c>
      <c r="T2832" s="70">
        <v>0.0</v>
      </c>
      <c r="U2832" s="71" t="s">
        <v>2608</v>
      </c>
      <c r="V2832" s="71" t="s">
        <v>2609</v>
      </c>
      <c r="W2832" s="71" t="s">
        <v>49</v>
      </c>
      <c r="X2832" s="72"/>
      <c r="Y2832" s="65" t="s">
        <v>12</v>
      </c>
    </row>
    <row r="2833">
      <c r="A2833" s="73" t="s">
        <v>59</v>
      </c>
      <c r="B2833" s="66">
        <v>1.99064884E8</v>
      </c>
      <c r="C2833" s="65" t="s">
        <v>10964</v>
      </c>
      <c r="D2833" s="65" t="s">
        <v>112</v>
      </c>
      <c r="E2833" s="65" t="s">
        <v>10965</v>
      </c>
      <c r="F2833" s="66" t="s">
        <v>10966</v>
      </c>
      <c r="G2833" s="66">
        <v>181.0</v>
      </c>
      <c r="H2833" s="66">
        <v>2.0180824E7</v>
      </c>
      <c r="I2833" s="66">
        <v>0.0</v>
      </c>
      <c r="J2833" s="66">
        <v>5.0</v>
      </c>
      <c r="K2833" s="67"/>
      <c r="L2833" s="67"/>
      <c r="M2833" s="68" t="s">
        <v>10967</v>
      </c>
      <c r="N2833" s="66">
        <v>235959.0</v>
      </c>
      <c r="O2833" s="66">
        <v>2.0180824E7</v>
      </c>
      <c r="P2833" s="66"/>
      <c r="Q2833" s="66">
        <v>14.0</v>
      </c>
      <c r="R2833" s="66">
        <v>2.0180824E7</v>
      </c>
      <c r="S2833" s="70">
        <v>1.0</v>
      </c>
      <c r="T2833" s="70">
        <v>0.0</v>
      </c>
      <c r="U2833" s="71" t="s">
        <v>2608</v>
      </c>
      <c r="V2833" s="71" t="s">
        <v>2609</v>
      </c>
      <c r="W2833" s="71" t="s">
        <v>49</v>
      </c>
      <c r="X2833" s="72"/>
      <c r="Y2833" s="65" t="s">
        <v>12</v>
      </c>
    </row>
    <row r="2834">
      <c r="A2834" s="73" t="s">
        <v>60</v>
      </c>
      <c r="B2834" s="66">
        <v>7.4331631E7</v>
      </c>
      <c r="C2834" s="65" t="s">
        <v>10968</v>
      </c>
      <c r="D2834" s="65" t="s">
        <v>423</v>
      </c>
      <c r="E2834" s="65" t="s">
        <v>10969</v>
      </c>
      <c r="F2834" s="66" t="s">
        <v>10970</v>
      </c>
      <c r="G2834" s="66">
        <v>1202.0</v>
      </c>
      <c r="H2834" s="66">
        <v>2.002041E7</v>
      </c>
      <c r="I2834" s="66">
        <v>0.0</v>
      </c>
      <c r="J2834" s="66">
        <v>2.0</v>
      </c>
      <c r="K2834" s="67"/>
      <c r="L2834" s="67"/>
      <c r="M2834" s="68" t="s">
        <v>10971</v>
      </c>
      <c r="N2834" s="66">
        <v>235959.0</v>
      </c>
      <c r="O2834" s="66">
        <v>2.002041E7</v>
      </c>
      <c r="P2834" s="67"/>
      <c r="Q2834" s="66">
        <v>54.0</v>
      </c>
      <c r="R2834" s="66">
        <v>2.002041E7</v>
      </c>
      <c r="S2834" s="70">
        <v>1.0</v>
      </c>
      <c r="T2834" s="70">
        <v>0.0</v>
      </c>
      <c r="U2834" s="71" t="s">
        <v>2608</v>
      </c>
      <c r="V2834" s="71" t="s">
        <v>2609</v>
      </c>
      <c r="W2834" s="71" t="s">
        <v>51</v>
      </c>
      <c r="X2834" s="72"/>
      <c r="Y2834" s="66" t="s">
        <v>16</v>
      </c>
    </row>
    <row r="2835">
      <c r="A2835" s="66" t="s">
        <v>43</v>
      </c>
      <c r="B2835" s="66">
        <v>1907047.0</v>
      </c>
      <c r="C2835" s="66" t="s">
        <v>10972</v>
      </c>
      <c r="D2835" s="66" t="s">
        <v>244</v>
      </c>
      <c r="E2835" s="66" t="s">
        <v>10973</v>
      </c>
      <c r="F2835" s="66" t="s">
        <v>10974</v>
      </c>
      <c r="G2835" s="66">
        <v>486.0</v>
      </c>
      <c r="H2835" s="66">
        <v>2.016052E7</v>
      </c>
      <c r="I2835" s="66">
        <v>0.0</v>
      </c>
      <c r="J2835" s="66">
        <v>5.0</v>
      </c>
      <c r="K2835" s="67"/>
      <c r="L2835" s="67"/>
      <c r="M2835" s="68" t="s">
        <v>10975</v>
      </c>
      <c r="N2835" s="66">
        <v>235959.0</v>
      </c>
      <c r="O2835" s="66">
        <v>2.016052E7</v>
      </c>
      <c r="P2835" s="66" t="s">
        <v>10976</v>
      </c>
      <c r="Q2835" s="66">
        <v>26.0</v>
      </c>
      <c r="R2835" s="66">
        <v>2.016052E7</v>
      </c>
      <c r="S2835" s="70">
        <v>1.0</v>
      </c>
      <c r="T2835" s="70">
        <v>0.0</v>
      </c>
      <c r="U2835" s="71" t="s">
        <v>2608</v>
      </c>
      <c r="V2835" s="71" t="s">
        <v>2609</v>
      </c>
      <c r="W2835" s="71" t="s">
        <v>51</v>
      </c>
      <c r="X2835" s="72"/>
      <c r="Y2835" s="66" t="s">
        <v>16</v>
      </c>
    </row>
    <row r="2836">
      <c r="A2836" s="66" t="s">
        <v>79</v>
      </c>
      <c r="B2836" s="66">
        <v>6.9572974E7</v>
      </c>
      <c r="C2836" s="66" t="s">
        <v>10977</v>
      </c>
      <c r="D2836" s="66" t="s">
        <v>123</v>
      </c>
      <c r="E2836" s="66" t="s">
        <v>10978</v>
      </c>
      <c r="F2836" s="66" t="s">
        <v>10979</v>
      </c>
      <c r="G2836" s="66">
        <v>2938.0</v>
      </c>
      <c r="H2836" s="66">
        <v>2.0130706E7</v>
      </c>
      <c r="I2836" s="66">
        <v>0.0</v>
      </c>
      <c r="J2836" s="66">
        <v>45.0</v>
      </c>
      <c r="K2836" s="67"/>
      <c r="L2836" s="67"/>
      <c r="M2836" s="68" t="s">
        <v>10980</v>
      </c>
      <c r="N2836" s="66">
        <v>235959.0</v>
      </c>
      <c r="O2836" s="66">
        <v>2.0130706E7</v>
      </c>
      <c r="P2836" s="67"/>
      <c r="Q2836" s="66">
        <v>147.0</v>
      </c>
      <c r="R2836" s="66">
        <v>2.0130706E7</v>
      </c>
      <c r="S2836" s="70">
        <v>1.0</v>
      </c>
      <c r="T2836" s="70">
        <v>0.0</v>
      </c>
      <c r="U2836" s="71" t="s">
        <v>2608</v>
      </c>
      <c r="V2836" s="71" t="s">
        <v>2609</v>
      </c>
      <c r="W2836" s="71" t="s">
        <v>50</v>
      </c>
      <c r="X2836" s="71"/>
      <c r="Y2836" s="65" t="s">
        <v>14</v>
      </c>
    </row>
    <row r="2837">
      <c r="A2837" s="66" t="s">
        <v>40</v>
      </c>
      <c r="B2837" s="66">
        <v>4365610.0</v>
      </c>
      <c r="C2837" s="66" t="s">
        <v>10981</v>
      </c>
      <c r="D2837" s="66" t="s">
        <v>123</v>
      </c>
      <c r="E2837" s="66" t="s">
        <v>10982</v>
      </c>
      <c r="F2837" s="66" t="s">
        <v>10983</v>
      </c>
      <c r="G2837" s="66">
        <v>619.0</v>
      </c>
      <c r="H2837" s="66">
        <v>2.0180831E7</v>
      </c>
      <c r="I2837" s="66">
        <v>0.0</v>
      </c>
      <c r="J2837" s="66">
        <v>4.0</v>
      </c>
      <c r="K2837" s="67"/>
      <c r="L2837" s="67"/>
      <c r="M2837" s="68" t="s">
        <v>10984</v>
      </c>
      <c r="N2837" s="66">
        <v>235959.0</v>
      </c>
      <c r="O2837" s="66">
        <v>2.0180831E7</v>
      </c>
      <c r="P2837" s="66" t="s">
        <v>9567</v>
      </c>
      <c r="Q2837" s="66">
        <v>26.0</v>
      </c>
      <c r="R2837" s="66">
        <v>2.0180831E7</v>
      </c>
      <c r="S2837" s="70">
        <v>1.0</v>
      </c>
      <c r="T2837" s="70">
        <v>0.0</v>
      </c>
      <c r="U2837" s="71" t="s">
        <v>2608</v>
      </c>
      <c r="V2837" s="71" t="s">
        <v>2609</v>
      </c>
      <c r="W2837" s="71" t="s">
        <v>50</v>
      </c>
      <c r="X2837" s="71"/>
      <c r="Y2837" s="65" t="s">
        <v>14</v>
      </c>
    </row>
    <row r="2838">
      <c r="A2838" s="66" t="s">
        <v>43</v>
      </c>
      <c r="B2838" s="66">
        <v>2412794.0</v>
      </c>
      <c r="C2838" s="66" t="s">
        <v>10985</v>
      </c>
      <c r="D2838" s="66" t="s">
        <v>149</v>
      </c>
      <c r="E2838" s="66" t="s">
        <v>10986</v>
      </c>
      <c r="F2838" s="66" t="s">
        <v>10987</v>
      </c>
      <c r="G2838" s="66">
        <v>2044.0</v>
      </c>
      <c r="H2838" s="66">
        <v>2.016093E7</v>
      </c>
      <c r="I2838" s="66">
        <v>0.0</v>
      </c>
      <c r="J2838" s="66">
        <v>37.0</v>
      </c>
      <c r="K2838" s="67"/>
      <c r="L2838" s="67"/>
      <c r="M2838" s="68" t="s">
        <v>10988</v>
      </c>
      <c r="N2838" s="66">
        <v>235959.0</v>
      </c>
      <c r="O2838" s="66">
        <v>2.016093E7</v>
      </c>
      <c r="P2838" s="66" t="s">
        <v>10989</v>
      </c>
      <c r="Q2838" s="66">
        <v>107.0</v>
      </c>
      <c r="R2838" s="66">
        <v>2.016093E7</v>
      </c>
      <c r="S2838" s="69">
        <v>1.0</v>
      </c>
      <c r="T2838" s="69">
        <v>1.0</v>
      </c>
      <c r="U2838" s="71" t="s">
        <v>2608</v>
      </c>
      <c r="V2838" s="71" t="s">
        <v>2609</v>
      </c>
      <c r="W2838" s="71" t="s">
        <v>50</v>
      </c>
      <c r="X2838" s="72"/>
      <c r="Y2838" s="66" t="s">
        <v>20</v>
      </c>
    </row>
    <row r="2839">
      <c r="A2839" s="74" t="s">
        <v>56</v>
      </c>
      <c r="B2839" s="66">
        <v>3156845.0</v>
      </c>
      <c r="C2839" s="65" t="s">
        <v>1093</v>
      </c>
      <c r="D2839" s="65" t="s">
        <v>106</v>
      </c>
      <c r="E2839" s="65" t="s">
        <v>1094</v>
      </c>
      <c r="F2839" s="66" t="s">
        <v>10990</v>
      </c>
      <c r="G2839" s="66">
        <v>354.0</v>
      </c>
      <c r="H2839" s="66">
        <v>2.0171101E7</v>
      </c>
      <c r="I2839" s="66">
        <v>0.0</v>
      </c>
      <c r="J2839" s="66">
        <v>6.0</v>
      </c>
      <c r="K2839" s="67"/>
      <c r="L2839" s="67"/>
      <c r="M2839" s="68" t="s">
        <v>10991</v>
      </c>
      <c r="N2839" s="66">
        <v>235959.0</v>
      </c>
      <c r="O2839" s="66">
        <v>2.0171101E7</v>
      </c>
      <c r="P2839" s="66" t="s">
        <v>1097</v>
      </c>
      <c r="Q2839" s="66">
        <v>18.0</v>
      </c>
      <c r="R2839" s="66">
        <v>2.0171101E7</v>
      </c>
      <c r="S2839" s="70">
        <v>1.0</v>
      </c>
      <c r="T2839" s="70">
        <v>0.0</v>
      </c>
      <c r="U2839" s="71" t="s">
        <v>2608</v>
      </c>
      <c r="V2839" s="71" t="s">
        <v>2609</v>
      </c>
      <c r="W2839" s="71" t="s">
        <v>49</v>
      </c>
      <c r="X2839" s="65"/>
      <c r="Y2839" s="65" t="s">
        <v>12</v>
      </c>
    </row>
    <row r="2840">
      <c r="A2840" s="66" t="s">
        <v>79</v>
      </c>
      <c r="B2840" s="66">
        <v>8.3672504E7</v>
      </c>
      <c r="C2840" s="66" t="s">
        <v>10992</v>
      </c>
      <c r="D2840" s="66" t="s">
        <v>106</v>
      </c>
      <c r="E2840" s="66" t="s">
        <v>10993</v>
      </c>
      <c r="F2840" s="66" t="s">
        <v>10994</v>
      </c>
      <c r="G2840" s="66">
        <v>608.0</v>
      </c>
      <c r="H2840" s="66">
        <v>2.0141009E7</v>
      </c>
      <c r="I2840" s="66">
        <v>0.0</v>
      </c>
      <c r="J2840" s="66">
        <v>9.0</v>
      </c>
      <c r="K2840" s="67"/>
      <c r="L2840" s="67"/>
      <c r="M2840" s="68" t="s">
        <v>10995</v>
      </c>
      <c r="N2840" s="66">
        <v>235959.0</v>
      </c>
      <c r="O2840" s="66">
        <v>2.0141009E7</v>
      </c>
      <c r="P2840" s="66" t="s">
        <v>633</v>
      </c>
      <c r="Q2840" s="66">
        <v>35.0</v>
      </c>
      <c r="R2840" s="66">
        <v>2.0141009E7</v>
      </c>
      <c r="S2840" s="70">
        <v>1.0</v>
      </c>
      <c r="T2840" s="70">
        <v>0.0</v>
      </c>
      <c r="U2840" s="71" t="s">
        <v>2608</v>
      </c>
      <c r="V2840" s="71" t="s">
        <v>2609</v>
      </c>
      <c r="W2840" s="71" t="s">
        <v>49</v>
      </c>
      <c r="X2840" s="72"/>
      <c r="Y2840" s="65" t="s">
        <v>12</v>
      </c>
    </row>
    <row r="2841">
      <c r="A2841" s="66" t="s">
        <v>60</v>
      </c>
      <c r="B2841" s="66">
        <v>3.70440623E8</v>
      </c>
      <c r="C2841" s="66" t="s">
        <v>10996</v>
      </c>
      <c r="D2841" s="66" t="s">
        <v>118</v>
      </c>
      <c r="E2841" s="66" t="s">
        <v>10997</v>
      </c>
      <c r="F2841" s="66" t="s">
        <v>10998</v>
      </c>
      <c r="G2841" s="66">
        <v>823.0</v>
      </c>
      <c r="H2841" s="66">
        <v>2.0150118E7</v>
      </c>
      <c r="I2841" s="66">
        <v>0.0</v>
      </c>
      <c r="J2841" s="66">
        <v>1.0</v>
      </c>
      <c r="K2841" s="67"/>
      <c r="L2841" s="67"/>
      <c r="M2841" s="68" t="s">
        <v>10999</v>
      </c>
      <c r="N2841" s="66">
        <v>235959.0</v>
      </c>
      <c r="O2841" s="66">
        <v>2.0150118E7</v>
      </c>
      <c r="P2841" s="66"/>
      <c r="Q2841" s="66">
        <v>45.0</v>
      </c>
      <c r="R2841" s="66">
        <v>2.0150118E7</v>
      </c>
      <c r="S2841" s="69">
        <v>1.0</v>
      </c>
      <c r="T2841" s="69">
        <v>1.0</v>
      </c>
      <c r="U2841" s="71" t="s">
        <v>2608</v>
      </c>
      <c r="V2841" s="71" t="s">
        <v>2609</v>
      </c>
      <c r="W2841" s="71" t="s">
        <v>49</v>
      </c>
      <c r="X2841" s="72"/>
      <c r="Y2841" s="66" t="s">
        <v>18</v>
      </c>
    </row>
    <row r="2842">
      <c r="A2842" s="74" t="s">
        <v>59</v>
      </c>
      <c r="B2842" s="66">
        <v>7.811627E7</v>
      </c>
      <c r="C2842" s="65" t="s">
        <v>1100</v>
      </c>
      <c r="D2842" s="65" t="s">
        <v>1101</v>
      </c>
      <c r="E2842" s="65" t="s">
        <v>1102</v>
      </c>
      <c r="F2842" s="66" t="s">
        <v>11000</v>
      </c>
      <c r="G2842" s="66">
        <v>311.0</v>
      </c>
      <c r="H2842" s="66">
        <v>2.0080328E7</v>
      </c>
      <c r="I2842" s="66">
        <v>0.0</v>
      </c>
      <c r="J2842" s="66">
        <v>1.0</v>
      </c>
      <c r="K2842" s="67"/>
      <c r="L2842" s="67"/>
      <c r="M2842" s="68" t="s">
        <v>11001</v>
      </c>
      <c r="N2842" s="66">
        <v>235959.0</v>
      </c>
      <c r="O2842" s="66">
        <v>2.0080328E7</v>
      </c>
      <c r="P2842" s="67"/>
      <c r="Q2842" s="66">
        <v>16.0</v>
      </c>
      <c r="R2842" s="66">
        <v>2.0080328E7</v>
      </c>
      <c r="S2842" s="70">
        <v>1.0</v>
      </c>
      <c r="T2842" s="70">
        <v>0.0</v>
      </c>
      <c r="U2842" s="71" t="s">
        <v>2608</v>
      </c>
      <c r="V2842" s="71" t="s">
        <v>2609</v>
      </c>
      <c r="W2842" s="71" t="s">
        <v>49</v>
      </c>
      <c r="X2842" s="65"/>
      <c r="Y2842" s="65" t="s">
        <v>12</v>
      </c>
    </row>
    <row r="2843">
      <c r="A2843" s="66" t="s">
        <v>60</v>
      </c>
      <c r="B2843" s="66">
        <v>1.32882305E8</v>
      </c>
      <c r="C2843" s="66" t="s">
        <v>11002</v>
      </c>
      <c r="D2843" s="66" t="s">
        <v>123</v>
      </c>
      <c r="E2843" s="66" t="s">
        <v>11003</v>
      </c>
      <c r="F2843" s="66" t="s">
        <v>11004</v>
      </c>
      <c r="G2843" s="66">
        <v>356.0</v>
      </c>
      <c r="H2843" s="66">
        <v>2.0040424E7</v>
      </c>
      <c r="I2843" s="66">
        <v>0.0</v>
      </c>
      <c r="J2843" s="66">
        <v>1.0</v>
      </c>
      <c r="K2843" s="67"/>
      <c r="L2843" s="67"/>
      <c r="M2843" s="68" t="s">
        <v>11005</v>
      </c>
      <c r="N2843" s="66">
        <v>235959.0</v>
      </c>
      <c r="O2843" s="66">
        <v>2.0040424E7</v>
      </c>
      <c r="P2843" s="66"/>
      <c r="Q2843" s="66">
        <v>20.0</v>
      </c>
      <c r="R2843" s="66">
        <v>2.0040424E7</v>
      </c>
      <c r="S2843" s="70">
        <v>1.0</v>
      </c>
      <c r="T2843" s="70">
        <v>0.0</v>
      </c>
      <c r="U2843" s="71" t="s">
        <v>2608</v>
      </c>
      <c r="V2843" s="71" t="s">
        <v>2609</v>
      </c>
      <c r="W2843" s="71" t="s">
        <v>49</v>
      </c>
      <c r="X2843" s="72"/>
      <c r="Y2843" s="65" t="s">
        <v>12</v>
      </c>
    </row>
    <row r="2844">
      <c r="A2844" s="66" t="s">
        <v>60</v>
      </c>
      <c r="B2844" s="66">
        <v>1.33670088E8</v>
      </c>
      <c r="C2844" s="66" t="s">
        <v>11006</v>
      </c>
      <c r="D2844" s="66" t="s">
        <v>112</v>
      </c>
      <c r="E2844" s="66" t="s">
        <v>11007</v>
      </c>
      <c r="F2844" s="66" t="s">
        <v>11008</v>
      </c>
      <c r="G2844" s="66">
        <v>4759.0</v>
      </c>
      <c r="H2844" s="66">
        <v>2.0040523E7</v>
      </c>
      <c r="I2844" s="66">
        <v>0.0</v>
      </c>
      <c r="J2844" s="66">
        <v>1.0</v>
      </c>
      <c r="K2844" s="67"/>
      <c r="L2844" s="67"/>
      <c r="M2844" s="68" t="s">
        <v>11009</v>
      </c>
      <c r="N2844" s="66">
        <v>235959.0</v>
      </c>
      <c r="O2844" s="66">
        <v>2.0040523E7</v>
      </c>
      <c r="P2844" s="66"/>
      <c r="Q2844" s="66">
        <v>208.0</v>
      </c>
      <c r="R2844" s="66">
        <v>2.0040523E7</v>
      </c>
      <c r="S2844" s="70">
        <v>1.0</v>
      </c>
      <c r="T2844" s="70">
        <v>0.0</v>
      </c>
      <c r="U2844" s="71" t="s">
        <v>2608</v>
      </c>
      <c r="V2844" s="71" t="s">
        <v>2609</v>
      </c>
      <c r="W2844" s="71" t="s">
        <v>49</v>
      </c>
      <c r="X2844" s="71"/>
      <c r="Y2844" s="65" t="s">
        <v>12</v>
      </c>
    </row>
    <row r="2845">
      <c r="A2845" s="66" t="s">
        <v>79</v>
      </c>
      <c r="B2845" s="66">
        <v>8.9396579E7</v>
      </c>
      <c r="C2845" s="66" t="s">
        <v>11010</v>
      </c>
      <c r="D2845" s="66" t="s">
        <v>123</v>
      </c>
      <c r="E2845" s="66" t="s">
        <v>11011</v>
      </c>
      <c r="F2845" s="66" t="s">
        <v>11012</v>
      </c>
      <c r="G2845" s="66">
        <v>937.0</v>
      </c>
      <c r="H2845" s="66">
        <v>2.0150202E7</v>
      </c>
      <c r="I2845" s="66">
        <v>0.0</v>
      </c>
      <c r="J2845" s="66">
        <v>17.0</v>
      </c>
      <c r="K2845" s="67"/>
      <c r="L2845" s="67"/>
      <c r="M2845" s="68" t="s">
        <v>11013</v>
      </c>
      <c r="N2845" s="66">
        <v>235959.0</v>
      </c>
      <c r="O2845" s="66">
        <v>2.0150202E7</v>
      </c>
      <c r="P2845" s="66" t="s">
        <v>187</v>
      </c>
      <c r="Q2845" s="66">
        <v>52.0</v>
      </c>
      <c r="R2845" s="66">
        <v>2.0150202E7</v>
      </c>
      <c r="S2845" s="70">
        <v>1.0</v>
      </c>
      <c r="T2845" s="70">
        <v>0.0</v>
      </c>
      <c r="U2845" s="71" t="s">
        <v>2608</v>
      </c>
      <c r="V2845" s="71" t="s">
        <v>2609</v>
      </c>
      <c r="W2845" s="71" t="s">
        <v>49</v>
      </c>
      <c r="X2845" s="72"/>
      <c r="Y2845" s="65" t="s">
        <v>12</v>
      </c>
    </row>
    <row r="2846">
      <c r="A2846" s="66" t="s">
        <v>60</v>
      </c>
      <c r="B2846" s="66">
        <v>1.79737747E8</v>
      </c>
      <c r="C2846" s="66" t="s">
        <v>11014</v>
      </c>
      <c r="D2846" s="66" t="s">
        <v>164</v>
      </c>
      <c r="E2846" s="66" t="s">
        <v>11015</v>
      </c>
      <c r="F2846" s="66" t="s">
        <v>11016</v>
      </c>
      <c r="G2846" s="66">
        <v>1061.0</v>
      </c>
      <c r="H2846" s="66">
        <v>2.0060107E7</v>
      </c>
      <c r="I2846" s="66">
        <v>0.0</v>
      </c>
      <c r="J2846" s="66">
        <v>1.0</v>
      </c>
      <c r="K2846" s="67"/>
      <c r="L2846" s="67"/>
      <c r="M2846" s="68" t="s">
        <v>11017</v>
      </c>
      <c r="N2846" s="66">
        <v>235959.0</v>
      </c>
      <c r="O2846" s="66">
        <v>2.0060107E7</v>
      </c>
      <c r="P2846" s="67"/>
      <c r="Q2846" s="66">
        <v>68.0</v>
      </c>
      <c r="R2846" s="66">
        <v>2.0060107E7</v>
      </c>
      <c r="S2846" s="69">
        <v>1.0</v>
      </c>
      <c r="T2846" s="69">
        <v>1.0</v>
      </c>
      <c r="U2846" s="71" t="s">
        <v>2608</v>
      </c>
      <c r="V2846" s="71" t="s">
        <v>2609</v>
      </c>
      <c r="W2846" s="71" t="s">
        <v>50</v>
      </c>
      <c r="X2846" s="72"/>
      <c r="Y2846" s="66" t="s">
        <v>20</v>
      </c>
    </row>
    <row r="2847">
      <c r="A2847" s="66" t="s">
        <v>48</v>
      </c>
      <c r="B2847" s="66">
        <v>176788.0</v>
      </c>
      <c r="C2847" s="66" t="s">
        <v>11018</v>
      </c>
      <c r="D2847" s="66" t="s">
        <v>164</v>
      </c>
      <c r="E2847" s="66" t="s">
        <v>11019</v>
      </c>
      <c r="F2847" s="66" t="s">
        <v>11020</v>
      </c>
      <c r="G2847" s="66">
        <v>170.0</v>
      </c>
      <c r="H2847" s="66">
        <v>2.0050816E7</v>
      </c>
      <c r="I2847" s="66">
        <v>0.0</v>
      </c>
      <c r="J2847" s="66">
        <v>1.0</v>
      </c>
      <c r="K2847" s="67"/>
      <c r="L2847" s="67"/>
      <c r="M2847" s="68" t="s">
        <v>11021</v>
      </c>
      <c r="N2847" s="66">
        <v>235959.0</v>
      </c>
      <c r="O2847" s="66">
        <v>2.0050816E7</v>
      </c>
      <c r="P2847" s="66" t="s">
        <v>11022</v>
      </c>
      <c r="Q2847" s="66">
        <v>7.0</v>
      </c>
      <c r="R2847" s="66">
        <v>2.0050816E7</v>
      </c>
      <c r="S2847" s="69">
        <v>1.0</v>
      </c>
      <c r="T2847" s="69">
        <v>1.0</v>
      </c>
      <c r="U2847" s="71" t="s">
        <v>2608</v>
      </c>
      <c r="V2847" s="71" t="s">
        <v>2609</v>
      </c>
      <c r="W2847" s="71" t="s">
        <v>49</v>
      </c>
      <c r="X2847" s="71"/>
      <c r="Y2847" s="66" t="s">
        <v>18</v>
      </c>
    </row>
    <row r="2848">
      <c r="A2848" s="73" t="s">
        <v>59</v>
      </c>
      <c r="B2848" s="66">
        <v>1.7972375E8</v>
      </c>
      <c r="C2848" s="65" t="s">
        <v>11023</v>
      </c>
      <c r="D2848" s="65" t="s">
        <v>106</v>
      </c>
      <c r="E2848" s="65" t="s">
        <v>11024</v>
      </c>
      <c r="F2848" s="66" t="s">
        <v>11025</v>
      </c>
      <c r="G2848" s="66">
        <v>259.0</v>
      </c>
      <c r="H2848" s="66">
        <v>2.0170324E7</v>
      </c>
      <c r="I2848" s="66">
        <v>0.0</v>
      </c>
      <c r="J2848" s="66">
        <v>8.0</v>
      </c>
      <c r="K2848" s="67"/>
      <c r="L2848" s="67"/>
      <c r="M2848" s="68" t="s">
        <v>11026</v>
      </c>
      <c r="N2848" s="66">
        <v>235959.0</v>
      </c>
      <c r="O2848" s="66">
        <v>2.0170324E7</v>
      </c>
      <c r="P2848" s="66"/>
      <c r="Q2848" s="66">
        <v>12.0</v>
      </c>
      <c r="R2848" s="66">
        <v>2.0170324E7</v>
      </c>
      <c r="S2848" s="70">
        <v>1.0</v>
      </c>
      <c r="T2848" s="70">
        <v>0.0</v>
      </c>
      <c r="U2848" s="71" t="s">
        <v>2608</v>
      </c>
      <c r="V2848" s="71" t="s">
        <v>2609</v>
      </c>
      <c r="W2848" s="71" t="s">
        <v>49</v>
      </c>
      <c r="X2848" s="72"/>
      <c r="Y2848" s="65" t="s">
        <v>12</v>
      </c>
    </row>
    <row r="2849">
      <c r="A2849" s="65" t="s">
        <v>23</v>
      </c>
      <c r="B2849" s="66">
        <v>9042645.0</v>
      </c>
      <c r="C2849" s="65" t="s">
        <v>11027</v>
      </c>
      <c r="D2849" s="65" t="s">
        <v>2119</v>
      </c>
      <c r="E2849" s="65" t="s">
        <v>11028</v>
      </c>
      <c r="F2849" s="66" t="s">
        <v>11029</v>
      </c>
      <c r="G2849" s="66">
        <v>315.0</v>
      </c>
      <c r="H2849" s="66">
        <v>2.0180918E7</v>
      </c>
      <c r="I2849" s="66">
        <v>0.0</v>
      </c>
      <c r="J2849" s="66">
        <v>5.0</v>
      </c>
      <c r="K2849" s="67"/>
      <c r="L2849" s="67"/>
      <c r="M2849" s="66" t="s">
        <v>121</v>
      </c>
      <c r="N2849" s="66">
        <v>235959.0</v>
      </c>
      <c r="O2849" s="66">
        <v>2.0180918E7</v>
      </c>
      <c r="P2849" s="66"/>
      <c r="Q2849" s="66">
        <v>13.0</v>
      </c>
      <c r="R2849" s="66">
        <v>2.0180918E7</v>
      </c>
      <c r="S2849" s="69">
        <v>1.0</v>
      </c>
      <c r="T2849" s="69">
        <v>1.0</v>
      </c>
      <c r="U2849" s="71" t="s">
        <v>2608</v>
      </c>
      <c r="V2849" s="71" t="s">
        <v>2609</v>
      </c>
      <c r="W2849" s="71" t="s">
        <v>51</v>
      </c>
      <c r="X2849" s="72"/>
      <c r="Y2849" s="65" t="s">
        <v>22</v>
      </c>
    </row>
    <row r="2850">
      <c r="A2850" s="65" t="s">
        <v>63</v>
      </c>
      <c r="B2850" s="66">
        <v>5.0405985E7</v>
      </c>
      <c r="C2850" s="65" t="s">
        <v>11030</v>
      </c>
      <c r="D2850" s="65" t="s">
        <v>118</v>
      </c>
      <c r="E2850" s="65" t="s">
        <v>11031</v>
      </c>
      <c r="F2850" s="66" t="s">
        <v>11032</v>
      </c>
      <c r="G2850" s="66">
        <v>2353.0</v>
      </c>
      <c r="H2850" s="66">
        <v>2.018112E7</v>
      </c>
      <c r="I2850" s="66">
        <v>0.0</v>
      </c>
      <c r="J2850" s="66">
        <v>74.0</v>
      </c>
      <c r="K2850" s="67"/>
      <c r="L2850" s="67"/>
      <c r="M2850" s="68" t="s">
        <v>11033</v>
      </c>
      <c r="N2850" s="66">
        <v>235959.0</v>
      </c>
      <c r="O2850" s="66">
        <v>2.018112E7</v>
      </c>
      <c r="P2850" s="66" t="s">
        <v>7231</v>
      </c>
      <c r="Q2850" s="66">
        <v>126.0</v>
      </c>
      <c r="R2850" s="66">
        <v>2.018112E7</v>
      </c>
      <c r="S2850" s="69">
        <v>1.0</v>
      </c>
      <c r="T2850" s="69">
        <v>1.0</v>
      </c>
      <c r="U2850" s="71" t="s">
        <v>2608</v>
      </c>
      <c r="V2850" s="71" t="s">
        <v>2609</v>
      </c>
      <c r="W2850" s="71" t="s">
        <v>49</v>
      </c>
      <c r="X2850" s="72"/>
      <c r="Y2850" s="66" t="s">
        <v>18</v>
      </c>
    </row>
    <row r="2851">
      <c r="A2851" s="66" t="s">
        <v>60</v>
      </c>
      <c r="B2851" s="66">
        <v>2.76840325E8</v>
      </c>
      <c r="C2851" s="66" t="s">
        <v>11034</v>
      </c>
      <c r="D2851" s="66" t="s">
        <v>7685</v>
      </c>
      <c r="E2851" s="66" t="s">
        <v>11035</v>
      </c>
      <c r="F2851" s="66" t="s">
        <v>11036</v>
      </c>
      <c r="G2851" s="66">
        <v>684.0</v>
      </c>
      <c r="H2851" s="66">
        <v>2.0091112E7</v>
      </c>
      <c r="I2851" s="66">
        <v>0.0</v>
      </c>
      <c r="J2851" s="66">
        <v>1.0</v>
      </c>
      <c r="K2851" s="67"/>
      <c r="L2851" s="67"/>
      <c r="M2851" s="68" t="s">
        <v>11037</v>
      </c>
      <c r="N2851" s="66">
        <v>235959.0</v>
      </c>
      <c r="O2851" s="66">
        <v>2.0091112E7</v>
      </c>
      <c r="P2851" s="66"/>
      <c r="Q2851" s="66">
        <v>34.0</v>
      </c>
      <c r="R2851" s="66">
        <v>2.0091112E7</v>
      </c>
      <c r="S2851" s="70">
        <v>1.0</v>
      </c>
      <c r="T2851" s="70">
        <v>0.0</v>
      </c>
      <c r="U2851" s="71" t="s">
        <v>2608</v>
      </c>
      <c r="V2851" s="71" t="s">
        <v>2609</v>
      </c>
      <c r="W2851" s="71" t="s">
        <v>51</v>
      </c>
      <c r="X2851" s="72"/>
      <c r="Y2851" s="66" t="s">
        <v>16</v>
      </c>
    </row>
    <row r="2852">
      <c r="A2852" s="66" t="s">
        <v>60</v>
      </c>
      <c r="B2852" s="66">
        <v>3.99511398E8</v>
      </c>
      <c r="C2852" s="66" t="s">
        <v>11038</v>
      </c>
      <c r="D2852" s="66" t="s">
        <v>112</v>
      </c>
      <c r="E2852" s="66" t="s">
        <v>11039</v>
      </c>
      <c r="F2852" s="66" t="s">
        <v>11040</v>
      </c>
      <c r="G2852" s="66">
        <v>640.0</v>
      </c>
      <c r="H2852" s="66">
        <v>2.0160824E7</v>
      </c>
      <c r="I2852" s="66">
        <v>0.0</v>
      </c>
      <c r="J2852" s="66">
        <v>1.0</v>
      </c>
      <c r="K2852" s="67"/>
      <c r="L2852" s="67"/>
      <c r="M2852" s="68" t="s">
        <v>11041</v>
      </c>
      <c r="N2852" s="66">
        <v>235959.0</v>
      </c>
      <c r="O2852" s="66">
        <v>2.0160824E7</v>
      </c>
      <c r="P2852" s="67"/>
      <c r="Q2852" s="66">
        <v>35.0</v>
      </c>
      <c r="R2852" s="66">
        <v>2.0160824E7</v>
      </c>
      <c r="S2852" s="70">
        <v>1.0</v>
      </c>
      <c r="T2852" s="70">
        <v>0.0</v>
      </c>
      <c r="U2852" s="71" t="s">
        <v>2608</v>
      </c>
      <c r="V2852" s="71" t="s">
        <v>2609</v>
      </c>
      <c r="W2852" s="71" t="s">
        <v>49</v>
      </c>
      <c r="X2852" s="72"/>
      <c r="Y2852" s="65" t="s">
        <v>12</v>
      </c>
    </row>
    <row r="2853">
      <c r="A2853" s="65" t="s">
        <v>79</v>
      </c>
      <c r="B2853" s="66">
        <v>8102672.0</v>
      </c>
      <c r="C2853" s="65" t="s">
        <v>11042</v>
      </c>
      <c r="D2853" s="65" t="s">
        <v>112</v>
      </c>
      <c r="E2853" s="65" t="s">
        <v>11043</v>
      </c>
      <c r="F2853" s="66" t="s">
        <v>11044</v>
      </c>
      <c r="G2853" s="66">
        <v>319.0</v>
      </c>
      <c r="H2853" s="66">
        <v>2.0050909E7</v>
      </c>
      <c r="I2853" s="66">
        <v>0.0</v>
      </c>
      <c r="J2853" s="66">
        <v>4.0</v>
      </c>
      <c r="K2853" s="67"/>
      <c r="L2853" s="67"/>
      <c r="M2853" s="68" t="s">
        <v>11045</v>
      </c>
      <c r="N2853" s="66">
        <v>235959.0</v>
      </c>
      <c r="O2853" s="66">
        <v>2.0050909E7</v>
      </c>
      <c r="P2853" s="66"/>
      <c r="Q2853" s="66">
        <v>13.0</v>
      </c>
      <c r="R2853" s="66">
        <v>2.0050909E7</v>
      </c>
      <c r="S2853" s="70">
        <v>1.0</v>
      </c>
      <c r="T2853" s="70">
        <v>0.0</v>
      </c>
      <c r="U2853" s="71" t="s">
        <v>2608</v>
      </c>
      <c r="V2853" s="71" t="s">
        <v>2609</v>
      </c>
      <c r="W2853" s="71" t="s">
        <v>49</v>
      </c>
      <c r="X2853" s="72"/>
      <c r="Y2853" s="65" t="s">
        <v>12</v>
      </c>
    </row>
    <row r="2854">
      <c r="A2854" s="73" t="s">
        <v>59</v>
      </c>
      <c r="B2854" s="66">
        <v>2.12833559E8</v>
      </c>
      <c r="C2854" s="65" t="s">
        <v>11046</v>
      </c>
      <c r="D2854" s="65" t="s">
        <v>149</v>
      </c>
      <c r="E2854" s="65" t="s">
        <v>11047</v>
      </c>
      <c r="F2854" s="66" t="s">
        <v>11048</v>
      </c>
      <c r="G2854" s="66">
        <v>282.0</v>
      </c>
      <c r="H2854" s="66">
        <v>2.0190916E7</v>
      </c>
      <c r="I2854" s="66">
        <v>0.0</v>
      </c>
      <c r="J2854" s="66">
        <v>6.0</v>
      </c>
      <c r="K2854" s="67"/>
      <c r="L2854" s="67"/>
      <c r="M2854" s="68" t="s">
        <v>11049</v>
      </c>
      <c r="N2854" s="66">
        <v>235959.0</v>
      </c>
      <c r="O2854" s="66">
        <v>2.0190916E7</v>
      </c>
      <c r="P2854" s="66" t="s">
        <v>1864</v>
      </c>
      <c r="Q2854" s="66">
        <v>12.0</v>
      </c>
      <c r="R2854" s="66">
        <v>2.0190916E7</v>
      </c>
      <c r="S2854" s="69">
        <v>1.0</v>
      </c>
      <c r="T2854" s="69">
        <v>1.0</v>
      </c>
      <c r="U2854" s="71" t="s">
        <v>2608</v>
      </c>
      <c r="V2854" s="71" t="s">
        <v>2609</v>
      </c>
      <c r="W2854" s="71" t="s">
        <v>49</v>
      </c>
      <c r="X2854" s="72"/>
      <c r="Y2854" s="66" t="s">
        <v>18</v>
      </c>
    </row>
    <row r="2855">
      <c r="A2855" s="66" t="s">
        <v>60</v>
      </c>
      <c r="B2855" s="66">
        <v>2.92262246E8</v>
      </c>
      <c r="C2855" s="66" t="s">
        <v>11050</v>
      </c>
      <c r="D2855" s="66" t="s">
        <v>112</v>
      </c>
      <c r="E2855" s="66" t="s">
        <v>11051</v>
      </c>
      <c r="F2855" s="66" t="s">
        <v>11052</v>
      </c>
      <c r="G2855" s="66">
        <v>622.0</v>
      </c>
      <c r="H2855" s="66">
        <v>2.0100911E7</v>
      </c>
      <c r="I2855" s="66">
        <v>0.0</v>
      </c>
      <c r="J2855" s="66">
        <v>1.0</v>
      </c>
      <c r="K2855" s="67"/>
      <c r="L2855" s="67"/>
      <c r="M2855" s="68" t="s">
        <v>11053</v>
      </c>
      <c r="N2855" s="66">
        <v>235959.0</v>
      </c>
      <c r="O2855" s="66">
        <v>2.0100911E7</v>
      </c>
      <c r="P2855" s="67"/>
      <c r="Q2855" s="66">
        <v>32.0</v>
      </c>
      <c r="R2855" s="66">
        <v>2.0100911E7</v>
      </c>
      <c r="S2855" s="70">
        <v>1.0</v>
      </c>
      <c r="T2855" s="70">
        <v>0.0</v>
      </c>
      <c r="U2855" s="71" t="s">
        <v>2608</v>
      </c>
      <c r="V2855" s="71" t="s">
        <v>2609</v>
      </c>
      <c r="W2855" s="71" t="s">
        <v>49</v>
      </c>
      <c r="X2855" s="72"/>
      <c r="Y2855" s="65" t="s">
        <v>12</v>
      </c>
    </row>
    <row r="2856">
      <c r="A2856" s="68" t="s">
        <v>24</v>
      </c>
      <c r="B2856" s="66">
        <v>3.792177E7</v>
      </c>
      <c r="C2856" s="66" t="s">
        <v>11054</v>
      </c>
      <c r="D2856" s="66" t="s">
        <v>4877</v>
      </c>
      <c r="E2856" s="66" t="s">
        <v>11055</v>
      </c>
      <c r="F2856" s="66" t="s">
        <v>11056</v>
      </c>
      <c r="G2856" s="66">
        <v>860.0</v>
      </c>
      <c r="H2856" s="66">
        <v>2.0150105E7</v>
      </c>
      <c r="I2856" s="66">
        <v>0.0</v>
      </c>
      <c r="J2856" s="66">
        <v>20.0</v>
      </c>
      <c r="K2856" s="67"/>
      <c r="L2856" s="67"/>
      <c r="M2856" s="68" t="s">
        <v>11057</v>
      </c>
      <c r="N2856" s="66">
        <v>235959.0</v>
      </c>
      <c r="O2856" s="66">
        <v>2.0150105E7</v>
      </c>
      <c r="P2856" s="66" t="s">
        <v>3620</v>
      </c>
      <c r="Q2856" s="66">
        <v>49.0</v>
      </c>
      <c r="R2856" s="66">
        <v>2.0150105E7</v>
      </c>
      <c r="S2856" s="69">
        <v>1.0</v>
      </c>
      <c r="T2856" s="69">
        <v>1.0</v>
      </c>
      <c r="U2856" s="71" t="s">
        <v>2608</v>
      </c>
      <c r="V2856" s="71" t="s">
        <v>2609</v>
      </c>
      <c r="W2856" s="71" t="s">
        <v>51</v>
      </c>
      <c r="X2856" s="72"/>
      <c r="Y2856" s="65" t="s">
        <v>22</v>
      </c>
    </row>
    <row r="2857">
      <c r="A2857" s="66" t="s">
        <v>79</v>
      </c>
      <c r="B2857" s="66">
        <v>3.7019265E7</v>
      </c>
      <c r="C2857" s="66" t="s">
        <v>11058</v>
      </c>
      <c r="D2857" s="66" t="s">
        <v>220</v>
      </c>
      <c r="E2857" s="66" t="s">
        <v>11059</v>
      </c>
      <c r="F2857" s="66" t="s">
        <v>11060</v>
      </c>
      <c r="G2857" s="66">
        <v>347.0</v>
      </c>
      <c r="H2857" s="66">
        <v>2.0100206E7</v>
      </c>
      <c r="I2857" s="66">
        <v>0.0</v>
      </c>
      <c r="J2857" s="66">
        <v>7.0</v>
      </c>
      <c r="K2857" s="67"/>
      <c r="L2857" s="67"/>
      <c r="M2857" s="68" t="s">
        <v>11061</v>
      </c>
      <c r="N2857" s="66">
        <v>235959.0</v>
      </c>
      <c r="O2857" s="66">
        <v>2.0100206E7</v>
      </c>
      <c r="P2857" s="67"/>
      <c r="Q2857" s="66">
        <v>20.0</v>
      </c>
      <c r="R2857" s="66">
        <v>2.0100206E7</v>
      </c>
      <c r="S2857" s="70">
        <v>1.0</v>
      </c>
      <c r="T2857" s="70">
        <v>0.0</v>
      </c>
      <c r="U2857" s="71" t="s">
        <v>2608</v>
      </c>
      <c r="V2857" s="71" t="s">
        <v>2609</v>
      </c>
      <c r="W2857" s="71" t="s">
        <v>50</v>
      </c>
      <c r="X2857" s="67"/>
      <c r="Y2857" s="65" t="s">
        <v>14</v>
      </c>
    </row>
    <row r="2858">
      <c r="A2858" s="66" t="s">
        <v>60</v>
      </c>
      <c r="B2858" s="66">
        <v>2.66276598E8</v>
      </c>
      <c r="C2858" s="66" t="s">
        <v>11062</v>
      </c>
      <c r="D2858" s="66" t="s">
        <v>123</v>
      </c>
      <c r="E2858" s="66" t="s">
        <v>11063</v>
      </c>
      <c r="F2858" s="66" t="s">
        <v>11064</v>
      </c>
      <c r="G2858" s="66">
        <v>820.0</v>
      </c>
      <c r="H2858" s="66">
        <v>2.009051E7</v>
      </c>
      <c r="I2858" s="66">
        <v>0.0</v>
      </c>
      <c r="J2858" s="66">
        <v>2.0</v>
      </c>
      <c r="K2858" s="67"/>
      <c r="L2858" s="67"/>
      <c r="M2858" s="68" t="s">
        <v>11065</v>
      </c>
      <c r="N2858" s="66">
        <v>235959.0</v>
      </c>
      <c r="O2858" s="66">
        <v>2.009051E7</v>
      </c>
      <c r="P2858" s="66"/>
      <c r="Q2858" s="66">
        <v>36.0</v>
      </c>
      <c r="R2858" s="66">
        <v>2.009051E7</v>
      </c>
      <c r="S2858" s="70">
        <v>1.0</v>
      </c>
      <c r="T2858" s="70">
        <v>0.0</v>
      </c>
      <c r="U2858" s="71" t="s">
        <v>2608</v>
      </c>
      <c r="V2858" s="71" t="s">
        <v>2609</v>
      </c>
      <c r="W2858" s="71" t="s">
        <v>49</v>
      </c>
      <c r="X2858" s="72"/>
      <c r="Y2858" s="65" t="s">
        <v>12</v>
      </c>
    </row>
    <row r="2859">
      <c r="A2859" s="74" t="s">
        <v>73</v>
      </c>
      <c r="B2859" s="66">
        <v>1.4232883E7</v>
      </c>
      <c r="C2859" s="65" t="s">
        <v>11066</v>
      </c>
      <c r="D2859" s="65" t="s">
        <v>106</v>
      </c>
      <c r="E2859" s="65" t="s">
        <v>11067</v>
      </c>
      <c r="F2859" s="66" t="s">
        <v>11068</v>
      </c>
      <c r="G2859" s="66">
        <v>1171.0</v>
      </c>
      <c r="H2859" s="66">
        <v>2.0140716E7</v>
      </c>
      <c r="I2859" s="66">
        <v>0.0</v>
      </c>
      <c r="J2859" s="66">
        <v>21.0</v>
      </c>
      <c r="K2859" s="67"/>
      <c r="L2859" s="67"/>
      <c r="M2859" s="68" t="s">
        <v>11069</v>
      </c>
      <c r="N2859" s="66">
        <v>235959.0</v>
      </c>
      <c r="O2859" s="66">
        <v>2.0140716E7</v>
      </c>
      <c r="P2859" s="66" t="s">
        <v>7958</v>
      </c>
      <c r="Q2859" s="66">
        <v>63.0</v>
      </c>
      <c r="R2859" s="66">
        <v>2.0140716E7</v>
      </c>
      <c r="S2859" s="70">
        <v>1.0</v>
      </c>
      <c r="T2859" s="70">
        <v>0.0</v>
      </c>
      <c r="U2859" s="71" t="s">
        <v>2608</v>
      </c>
      <c r="V2859" s="71" t="s">
        <v>2609</v>
      </c>
      <c r="W2859" s="71" t="s">
        <v>49</v>
      </c>
      <c r="X2859" s="72"/>
      <c r="Y2859" s="65" t="s">
        <v>12</v>
      </c>
    </row>
    <row r="2860">
      <c r="A2860" s="66" t="s">
        <v>63</v>
      </c>
      <c r="B2860" s="66">
        <v>3.1409016E7</v>
      </c>
      <c r="C2860" s="66" t="s">
        <v>11070</v>
      </c>
      <c r="D2860" s="66" t="s">
        <v>3133</v>
      </c>
      <c r="E2860" s="66" t="s">
        <v>11071</v>
      </c>
      <c r="F2860" s="66" t="s">
        <v>11072</v>
      </c>
      <c r="G2860" s="66">
        <v>222.0</v>
      </c>
      <c r="H2860" s="66">
        <v>2.015111E7</v>
      </c>
      <c r="I2860" s="66">
        <v>0.0</v>
      </c>
      <c r="J2860" s="66">
        <v>4.0</v>
      </c>
      <c r="K2860" s="67"/>
      <c r="L2860" s="67"/>
      <c r="M2860" s="68" t="s">
        <v>11073</v>
      </c>
      <c r="N2860" s="66">
        <v>235959.0</v>
      </c>
      <c r="O2860" s="66">
        <v>2.015111E7</v>
      </c>
      <c r="P2860" s="66" t="s">
        <v>6111</v>
      </c>
      <c r="Q2860" s="66">
        <v>16.0</v>
      </c>
      <c r="R2860" s="66">
        <v>2.015111E7</v>
      </c>
      <c r="S2860" s="69">
        <v>1.0</v>
      </c>
      <c r="T2860" s="69">
        <v>1.0</v>
      </c>
      <c r="U2860" s="71" t="s">
        <v>2608</v>
      </c>
      <c r="V2860" s="71" t="s">
        <v>2609</v>
      </c>
      <c r="W2860" s="71" t="s">
        <v>51</v>
      </c>
      <c r="X2860" s="72"/>
      <c r="Y2860" s="65" t="s">
        <v>22</v>
      </c>
    </row>
    <row r="2861">
      <c r="A2861" s="66" t="s">
        <v>63</v>
      </c>
      <c r="B2861" s="66">
        <v>5.7895675E7</v>
      </c>
      <c r="C2861" s="66" t="s">
        <v>11074</v>
      </c>
      <c r="D2861" s="66" t="s">
        <v>3133</v>
      </c>
      <c r="E2861" s="66" t="s">
        <v>11075</v>
      </c>
      <c r="F2861" s="66" t="s">
        <v>11076</v>
      </c>
      <c r="G2861" s="66">
        <v>205.0</v>
      </c>
      <c r="H2861" s="66">
        <v>2.0191117E7</v>
      </c>
      <c r="I2861" s="66">
        <v>0.0</v>
      </c>
      <c r="J2861" s="66">
        <v>5.0</v>
      </c>
      <c r="K2861" s="67"/>
      <c r="L2861" s="67"/>
      <c r="M2861" s="68" t="s">
        <v>11077</v>
      </c>
      <c r="N2861" s="66">
        <v>235959.0</v>
      </c>
      <c r="O2861" s="66">
        <v>2.0191117E7</v>
      </c>
      <c r="P2861" s="66" t="s">
        <v>11078</v>
      </c>
      <c r="Q2861" s="66">
        <v>7.0</v>
      </c>
      <c r="R2861" s="66">
        <v>2.0191117E7</v>
      </c>
      <c r="S2861" s="69">
        <v>1.0</v>
      </c>
      <c r="T2861" s="69">
        <v>1.0</v>
      </c>
      <c r="U2861" s="71" t="s">
        <v>2608</v>
      </c>
      <c r="V2861" s="71" t="s">
        <v>2609</v>
      </c>
      <c r="W2861" s="71" t="s">
        <v>51</v>
      </c>
      <c r="X2861" s="71"/>
      <c r="Y2861" s="65" t="s">
        <v>22</v>
      </c>
    </row>
    <row r="2862">
      <c r="A2862" s="66" t="s">
        <v>62</v>
      </c>
      <c r="B2862" s="66">
        <v>2.5101059E7</v>
      </c>
      <c r="C2862" s="66" t="s">
        <v>11079</v>
      </c>
      <c r="D2862" s="66" t="s">
        <v>3133</v>
      </c>
      <c r="E2862" s="66" t="s">
        <v>11080</v>
      </c>
      <c r="F2862" s="66" t="s">
        <v>11081</v>
      </c>
      <c r="G2862" s="66">
        <v>202.0</v>
      </c>
      <c r="H2862" s="66">
        <v>2.0191117E7</v>
      </c>
      <c r="I2862" s="66">
        <v>0.0</v>
      </c>
      <c r="J2862" s="66">
        <v>1.0</v>
      </c>
      <c r="K2862" s="67"/>
      <c r="L2862" s="67"/>
      <c r="M2862" s="66" t="s">
        <v>121</v>
      </c>
      <c r="N2862" s="66">
        <v>235959.0</v>
      </c>
      <c r="O2862" s="66">
        <v>2.0191117E7</v>
      </c>
      <c r="P2862" s="67"/>
      <c r="Q2862" s="66">
        <v>6.0</v>
      </c>
      <c r="R2862" s="66">
        <v>2.0191117E7</v>
      </c>
      <c r="S2862" s="69">
        <v>1.0</v>
      </c>
      <c r="T2862" s="69">
        <v>1.0</v>
      </c>
      <c r="U2862" s="71" t="s">
        <v>2608</v>
      </c>
      <c r="V2862" s="71" t="s">
        <v>2609</v>
      </c>
      <c r="W2862" s="71" t="s">
        <v>51</v>
      </c>
      <c r="X2862" s="72"/>
      <c r="Y2862" s="65" t="s">
        <v>22</v>
      </c>
    </row>
    <row r="2863">
      <c r="A2863" s="66" t="s">
        <v>60</v>
      </c>
      <c r="B2863" s="66">
        <v>1.74170085E8</v>
      </c>
      <c r="C2863" s="66" t="s">
        <v>11082</v>
      </c>
      <c r="D2863" s="66" t="s">
        <v>629</v>
      </c>
      <c r="E2863" s="66" t="s">
        <v>11083</v>
      </c>
      <c r="F2863" s="66" t="s">
        <v>11084</v>
      </c>
      <c r="G2863" s="66">
        <v>2129.0</v>
      </c>
      <c r="H2863" s="66">
        <v>2.0051118E7</v>
      </c>
      <c r="I2863" s="66">
        <v>0.0</v>
      </c>
      <c r="J2863" s="66">
        <v>1.0</v>
      </c>
      <c r="K2863" s="67"/>
      <c r="L2863" s="67"/>
      <c r="M2863" s="68" t="s">
        <v>11085</v>
      </c>
      <c r="N2863" s="66">
        <v>235959.0</v>
      </c>
      <c r="O2863" s="66">
        <v>2.0051118E7</v>
      </c>
      <c r="P2863" s="66"/>
      <c r="Q2863" s="66">
        <v>70.0</v>
      </c>
      <c r="R2863" s="66">
        <v>2.0051118E7</v>
      </c>
      <c r="S2863" s="70">
        <v>1.0</v>
      </c>
      <c r="T2863" s="70">
        <v>0.0</v>
      </c>
      <c r="U2863" s="71" t="s">
        <v>2608</v>
      </c>
      <c r="V2863" s="71" t="s">
        <v>2609</v>
      </c>
      <c r="W2863" s="71" t="s">
        <v>51</v>
      </c>
      <c r="X2863" s="72"/>
      <c r="Y2863" s="66" t="s">
        <v>16</v>
      </c>
    </row>
    <row r="2864">
      <c r="A2864" s="66" t="s">
        <v>79</v>
      </c>
      <c r="B2864" s="66">
        <v>5.8916998E7</v>
      </c>
      <c r="C2864" s="66" t="s">
        <v>11086</v>
      </c>
      <c r="D2864" s="66" t="s">
        <v>139</v>
      </c>
      <c r="E2864" s="66" t="s">
        <v>11087</v>
      </c>
      <c r="F2864" s="66" t="s">
        <v>11088</v>
      </c>
      <c r="G2864" s="66">
        <v>495.0</v>
      </c>
      <c r="H2864" s="66">
        <v>2.0120602E7</v>
      </c>
      <c r="I2864" s="66">
        <v>0.0</v>
      </c>
      <c r="J2864" s="66">
        <v>6.0</v>
      </c>
      <c r="K2864" s="67"/>
      <c r="L2864" s="67"/>
      <c r="M2864" s="68" t="s">
        <v>11089</v>
      </c>
      <c r="N2864" s="66">
        <v>235959.0</v>
      </c>
      <c r="O2864" s="66">
        <v>2.0120602E7</v>
      </c>
      <c r="P2864" s="66" t="s">
        <v>11090</v>
      </c>
      <c r="Q2864" s="66">
        <v>19.0</v>
      </c>
      <c r="R2864" s="66">
        <v>2.0120602E7</v>
      </c>
      <c r="S2864" s="70">
        <v>1.0</v>
      </c>
      <c r="T2864" s="70">
        <v>0.0</v>
      </c>
      <c r="U2864" s="71" t="s">
        <v>2608</v>
      </c>
      <c r="V2864" s="71" t="s">
        <v>2609</v>
      </c>
      <c r="W2864" s="71" t="s">
        <v>51</v>
      </c>
      <c r="X2864" s="72"/>
      <c r="Y2864" s="66" t="s">
        <v>16</v>
      </c>
    </row>
    <row r="2865">
      <c r="A2865" s="66" t="s">
        <v>67</v>
      </c>
      <c r="B2865" s="66">
        <v>8321691.0</v>
      </c>
      <c r="C2865" s="66" t="s">
        <v>11091</v>
      </c>
      <c r="D2865" s="66" t="s">
        <v>123</v>
      </c>
      <c r="E2865" s="66" t="s">
        <v>11092</v>
      </c>
      <c r="F2865" s="66" t="s">
        <v>11093</v>
      </c>
      <c r="G2865" s="66">
        <v>375.0</v>
      </c>
      <c r="H2865" s="66">
        <v>2.0120814E7</v>
      </c>
      <c r="I2865" s="66">
        <v>0.0</v>
      </c>
      <c r="J2865" s="66">
        <v>7.0</v>
      </c>
      <c r="K2865" s="67"/>
      <c r="L2865" s="67"/>
      <c r="M2865" s="66" t="s">
        <v>121</v>
      </c>
      <c r="N2865" s="66">
        <v>235959.0</v>
      </c>
      <c r="O2865" s="66">
        <v>2.0120814E7</v>
      </c>
      <c r="P2865" s="67"/>
      <c r="Q2865" s="66">
        <v>12.0</v>
      </c>
      <c r="R2865" s="66">
        <v>2.0120814E7</v>
      </c>
      <c r="S2865" s="70">
        <v>1.0</v>
      </c>
      <c r="T2865" s="70">
        <v>0.0</v>
      </c>
      <c r="U2865" s="71" t="s">
        <v>2608</v>
      </c>
      <c r="V2865" s="71" t="s">
        <v>2609</v>
      </c>
      <c r="W2865" s="71" t="s">
        <v>49</v>
      </c>
      <c r="X2865" s="67"/>
      <c r="Y2865" s="65" t="s">
        <v>12</v>
      </c>
    </row>
    <row r="2866">
      <c r="A2866" s="66" t="s">
        <v>79</v>
      </c>
      <c r="B2866" s="66">
        <v>5.6061406E7</v>
      </c>
      <c r="C2866" s="66" t="s">
        <v>11094</v>
      </c>
      <c r="D2866" s="66" t="s">
        <v>106</v>
      </c>
      <c r="E2866" s="66" t="s">
        <v>11095</v>
      </c>
      <c r="F2866" s="66" t="s">
        <v>10661</v>
      </c>
      <c r="G2866" s="66">
        <v>463.0</v>
      </c>
      <c r="H2866" s="66">
        <v>2.012031E7</v>
      </c>
      <c r="I2866" s="66">
        <v>0.0</v>
      </c>
      <c r="J2866" s="66">
        <v>10.0</v>
      </c>
      <c r="K2866" s="67"/>
      <c r="L2866" s="67"/>
      <c r="M2866" s="68" t="s">
        <v>10662</v>
      </c>
      <c r="N2866" s="66">
        <v>235959.0</v>
      </c>
      <c r="O2866" s="66">
        <v>2.012031E7</v>
      </c>
      <c r="P2866" s="67"/>
      <c r="Q2866" s="66">
        <v>26.0</v>
      </c>
      <c r="R2866" s="66">
        <v>2.012031E7</v>
      </c>
      <c r="S2866" s="70">
        <v>1.0</v>
      </c>
      <c r="T2866" s="70">
        <v>0.0</v>
      </c>
      <c r="U2866" s="71" t="s">
        <v>2608</v>
      </c>
      <c r="V2866" s="71" t="s">
        <v>2609</v>
      </c>
      <c r="W2866" s="71" t="s">
        <v>49</v>
      </c>
      <c r="X2866" s="72"/>
      <c r="Y2866" s="65" t="s">
        <v>12</v>
      </c>
    </row>
    <row r="2867">
      <c r="A2867" s="66" t="s">
        <v>40</v>
      </c>
      <c r="B2867" s="66">
        <v>5154262.0</v>
      </c>
      <c r="C2867" s="66" t="s">
        <v>11096</v>
      </c>
      <c r="D2867" s="66" t="s">
        <v>123</v>
      </c>
      <c r="E2867" s="66" t="s">
        <v>11097</v>
      </c>
      <c r="F2867" s="66" t="s">
        <v>11098</v>
      </c>
      <c r="G2867" s="66">
        <v>963.0</v>
      </c>
      <c r="H2867" s="66">
        <v>2.0180927E7</v>
      </c>
      <c r="I2867" s="66">
        <v>0.0</v>
      </c>
      <c r="J2867" s="66">
        <v>12.0</v>
      </c>
      <c r="K2867" s="67"/>
      <c r="L2867" s="67"/>
      <c r="M2867" s="68" t="s">
        <v>11099</v>
      </c>
      <c r="N2867" s="66">
        <v>235959.0</v>
      </c>
      <c r="O2867" s="66">
        <v>2.0180927E7</v>
      </c>
      <c r="P2867" s="67"/>
      <c r="Q2867" s="66">
        <v>55.0</v>
      </c>
      <c r="R2867" s="66">
        <v>2.0180927E7</v>
      </c>
      <c r="S2867" s="70">
        <v>1.0</v>
      </c>
      <c r="T2867" s="70">
        <v>0.0</v>
      </c>
      <c r="U2867" s="71" t="s">
        <v>2608</v>
      </c>
      <c r="V2867" s="71" t="s">
        <v>2609</v>
      </c>
      <c r="W2867" s="71" t="s">
        <v>49</v>
      </c>
      <c r="X2867" s="72"/>
      <c r="Y2867" s="65" t="s">
        <v>12</v>
      </c>
    </row>
    <row r="2868">
      <c r="A2868" s="66" t="s">
        <v>60</v>
      </c>
      <c r="B2868" s="66">
        <v>1.87746725E8</v>
      </c>
      <c r="C2868" s="66" t="s">
        <v>11100</v>
      </c>
      <c r="D2868" s="66" t="s">
        <v>244</v>
      </c>
      <c r="E2868" s="66" t="s">
        <v>11101</v>
      </c>
      <c r="F2868" s="66" t="s">
        <v>11102</v>
      </c>
      <c r="G2868" s="66">
        <v>431.0</v>
      </c>
      <c r="H2868" s="66">
        <v>2.0060425E7</v>
      </c>
      <c r="I2868" s="66">
        <v>0.0</v>
      </c>
      <c r="J2868" s="66">
        <v>1.0</v>
      </c>
      <c r="K2868" s="67"/>
      <c r="L2868" s="67"/>
      <c r="M2868" s="68" t="s">
        <v>11103</v>
      </c>
      <c r="N2868" s="66">
        <v>235959.0</v>
      </c>
      <c r="O2868" s="66">
        <v>2.0060425E7</v>
      </c>
      <c r="P2868" s="67"/>
      <c r="Q2868" s="66">
        <v>22.0</v>
      </c>
      <c r="R2868" s="66">
        <v>2.0060425E7</v>
      </c>
      <c r="S2868" s="70">
        <v>1.0</v>
      </c>
      <c r="T2868" s="70">
        <v>0.0</v>
      </c>
      <c r="U2868" s="71" t="s">
        <v>2608</v>
      </c>
      <c r="V2868" s="71" t="s">
        <v>2609</v>
      </c>
      <c r="W2868" s="71" t="s">
        <v>51</v>
      </c>
      <c r="X2868" s="72"/>
      <c r="Y2868" s="66" t="s">
        <v>16</v>
      </c>
    </row>
    <row r="2869">
      <c r="A2869" s="68" t="s">
        <v>24</v>
      </c>
      <c r="B2869" s="66">
        <v>4.1500307E7</v>
      </c>
      <c r="C2869" s="66" t="s">
        <v>11104</v>
      </c>
      <c r="D2869" s="66" t="s">
        <v>112</v>
      </c>
      <c r="E2869" s="66" t="s">
        <v>11105</v>
      </c>
      <c r="F2869" s="66" t="s">
        <v>11106</v>
      </c>
      <c r="G2869" s="66">
        <v>290.0</v>
      </c>
      <c r="H2869" s="66">
        <v>2.0150919E7</v>
      </c>
      <c r="I2869" s="66">
        <v>0.0</v>
      </c>
      <c r="J2869" s="66">
        <v>1.0</v>
      </c>
      <c r="K2869" s="67"/>
      <c r="L2869" s="67"/>
      <c r="M2869" s="66" t="s">
        <v>121</v>
      </c>
      <c r="N2869" s="66">
        <v>235959.0</v>
      </c>
      <c r="O2869" s="66">
        <v>2.0150919E7</v>
      </c>
      <c r="P2869" s="66"/>
      <c r="Q2869" s="66">
        <v>17.0</v>
      </c>
      <c r="R2869" s="66">
        <v>2.0150919E7</v>
      </c>
      <c r="S2869" s="70">
        <v>1.0</v>
      </c>
      <c r="T2869" s="70">
        <v>0.0</v>
      </c>
      <c r="U2869" s="71" t="s">
        <v>2608</v>
      </c>
      <c r="V2869" s="71" t="s">
        <v>2609</v>
      </c>
      <c r="W2869" s="71" t="s">
        <v>49</v>
      </c>
      <c r="X2869" s="72"/>
      <c r="Y2869" s="65" t="s">
        <v>12</v>
      </c>
    </row>
    <row r="2870">
      <c r="A2870" s="65" t="s">
        <v>60</v>
      </c>
      <c r="B2870" s="66">
        <v>1.80276653E8</v>
      </c>
      <c r="C2870" s="65" t="s">
        <v>11107</v>
      </c>
      <c r="D2870" s="65" t="s">
        <v>118</v>
      </c>
      <c r="E2870" s="65" t="s">
        <v>11108</v>
      </c>
      <c r="F2870" s="66" t="s">
        <v>11109</v>
      </c>
      <c r="G2870" s="66">
        <v>2800.0</v>
      </c>
      <c r="H2870" s="66">
        <v>2.0060117E7</v>
      </c>
      <c r="I2870" s="66">
        <v>0.0</v>
      </c>
      <c r="J2870" s="66">
        <v>1.0</v>
      </c>
      <c r="K2870" s="67"/>
      <c r="L2870" s="67"/>
      <c r="M2870" s="68" t="s">
        <v>11110</v>
      </c>
      <c r="N2870" s="66">
        <v>235959.0</v>
      </c>
      <c r="O2870" s="66">
        <v>2.0060117E7</v>
      </c>
      <c r="P2870" s="67"/>
      <c r="Q2870" s="66">
        <v>206.0</v>
      </c>
      <c r="R2870" s="66">
        <v>2.0060117E7</v>
      </c>
      <c r="S2870" s="69">
        <v>1.0</v>
      </c>
      <c r="T2870" s="69">
        <v>1.0</v>
      </c>
      <c r="U2870" s="71" t="s">
        <v>2608</v>
      </c>
      <c r="V2870" s="71" t="s">
        <v>2609</v>
      </c>
      <c r="W2870" s="71" t="s">
        <v>49</v>
      </c>
      <c r="X2870" s="72"/>
      <c r="Y2870" s="66" t="s">
        <v>18</v>
      </c>
    </row>
    <row r="2871">
      <c r="A2871" s="65" t="s">
        <v>79</v>
      </c>
      <c r="B2871" s="66">
        <v>1.05001113E8</v>
      </c>
      <c r="C2871" s="65" t="s">
        <v>11111</v>
      </c>
      <c r="D2871" s="65" t="s">
        <v>106</v>
      </c>
      <c r="E2871" s="65" t="s">
        <v>11112</v>
      </c>
      <c r="F2871" s="66" t="s">
        <v>11113</v>
      </c>
      <c r="G2871" s="66">
        <v>439.0</v>
      </c>
      <c r="H2871" s="66">
        <v>2.0160609E7</v>
      </c>
      <c r="I2871" s="66">
        <v>0.0</v>
      </c>
      <c r="J2871" s="66">
        <v>7.0</v>
      </c>
      <c r="K2871" s="67"/>
      <c r="L2871" s="67"/>
      <c r="M2871" s="68" t="s">
        <v>11114</v>
      </c>
      <c r="N2871" s="66">
        <v>235959.0</v>
      </c>
      <c r="O2871" s="66">
        <v>2.0160609E7</v>
      </c>
      <c r="P2871" s="66" t="s">
        <v>3321</v>
      </c>
      <c r="Q2871" s="66">
        <v>24.0</v>
      </c>
      <c r="R2871" s="66">
        <v>2.0160609E7</v>
      </c>
      <c r="S2871" s="70">
        <v>1.0</v>
      </c>
      <c r="T2871" s="70">
        <v>0.0</v>
      </c>
      <c r="U2871" s="71" t="s">
        <v>2608</v>
      </c>
      <c r="V2871" s="71" t="s">
        <v>2609</v>
      </c>
      <c r="W2871" s="71" t="s">
        <v>49</v>
      </c>
      <c r="X2871" s="72"/>
      <c r="Y2871" s="65" t="s">
        <v>12</v>
      </c>
    </row>
    <row r="2872">
      <c r="A2872" s="68" t="s">
        <v>19</v>
      </c>
      <c r="B2872" s="66">
        <v>3699764.0</v>
      </c>
      <c r="C2872" s="66" t="s">
        <v>11115</v>
      </c>
      <c r="D2872" s="66" t="s">
        <v>112</v>
      </c>
      <c r="E2872" s="66" t="s">
        <v>11116</v>
      </c>
      <c r="F2872" s="66" t="s">
        <v>473</v>
      </c>
      <c r="G2872" s="66">
        <v>388.0</v>
      </c>
      <c r="H2872" s="66">
        <v>2.0161013E7</v>
      </c>
      <c r="I2872" s="66">
        <v>0.0</v>
      </c>
      <c r="J2872" s="66">
        <v>6.0</v>
      </c>
      <c r="K2872" s="67"/>
      <c r="L2872" s="67"/>
      <c r="M2872" s="68" t="s">
        <v>474</v>
      </c>
      <c r="N2872" s="66">
        <v>235959.0</v>
      </c>
      <c r="O2872" s="66">
        <v>2.0161013E7</v>
      </c>
      <c r="P2872" s="66" t="s">
        <v>475</v>
      </c>
      <c r="Q2872" s="66">
        <v>15.0</v>
      </c>
      <c r="R2872" s="66">
        <v>2.0161013E7</v>
      </c>
      <c r="S2872" s="70">
        <v>1.0</v>
      </c>
      <c r="T2872" s="70">
        <v>0.0</v>
      </c>
      <c r="U2872" s="71" t="s">
        <v>2608</v>
      </c>
      <c r="V2872" s="71" t="s">
        <v>2609</v>
      </c>
      <c r="W2872" s="71" t="s">
        <v>49</v>
      </c>
      <c r="X2872" s="72"/>
      <c r="Y2872" s="65" t="s">
        <v>12</v>
      </c>
    </row>
    <row r="2873">
      <c r="A2873" s="66" t="s">
        <v>79</v>
      </c>
      <c r="B2873" s="66">
        <v>1.35849627E8</v>
      </c>
      <c r="C2873" s="66" t="s">
        <v>11117</v>
      </c>
      <c r="D2873" s="66" t="s">
        <v>112</v>
      </c>
      <c r="E2873" s="66" t="s">
        <v>11118</v>
      </c>
      <c r="F2873" s="66" t="s">
        <v>11119</v>
      </c>
      <c r="G2873" s="66">
        <v>438.0</v>
      </c>
      <c r="H2873" s="66">
        <v>2.0181115E7</v>
      </c>
      <c r="I2873" s="66">
        <v>0.0</v>
      </c>
      <c r="J2873" s="66">
        <v>10.0</v>
      </c>
      <c r="K2873" s="67"/>
      <c r="L2873" s="67"/>
      <c r="M2873" s="68" t="s">
        <v>11120</v>
      </c>
      <c r="N2873" s="66">
        <v>235959.0</v>
      </c>
      <c r="O2873" s="66">
        <v>2.0181115E7</v>
      </c>
      <c r="P2873" s="66" t="s">
        <v>11121</v>
      </c>
      <c r="Q2873" s="66">
        <v>25.0</v>
      </c>
      <c r="R2873" s="66">
        <v>2.0181115E7</v>
      </c>
      <c r="S2873" s="70">
        <v>1.0</v>
      </c>
      <c r="T2873" s="70">
        <v>0.0</v>
      </c>
      <c r="U2873" s="71" t="s">
        <v>2608</v>
      </c>
      <c r="V2873" s="71" t="s">
        <v>2609</v>
      </c>
      <c r="W2873" s="71" t="s">
        <v>49</v>
      </c>
      <c r="X2873" s="72"/>
      <c r="Y2873" s="65" t="s">
        <v>12</v>
      </c>
    </row>
    <row r="2874">
      <c r="A2874" s="68" t="s">
        <v>24</v>
      </c>
      <c r="B2874" s="66">
        <v>5.240261E7</v>
      </c>
      <c r="C2874" s="66" t="s">
        <v>1105</v>
      </c>
      <c r="D2874" s="66" t="s">
        <v>215</v>
      </c>
      <c r="E2874" s="66" t="s">
        <v>1106</v>
      </c>
      <c r="F2874" s="66" t="s">
        <v>11122</v>
      </c>
      <c r="G2874" s="66">
        <v>7847.0</v>
      </c>
      <c r="H2874" s="66">
        <v>2.0171208E7</v>
      </c>
      <c r="I2874" s="66">
        <v>0.0</v>
      </c>
      <c r="J2874" s="66">
        <v>82.0</v>
      </c>
      <c r="K2874" s="67"/>
      <c r="L2874" s="67"/>
      <c r="M2874" s="68" t="s">
        <v>11123</v>
      </c>
      <c r="N2874" s="66">
        <v>235959.0</v>
      </c>
      <c r="O2874" s="66">
        <v>2.0171208E7</v>
      </c>
      <c r="P2874" s="66" t="s">
        <v>417</v>
      </c>
      <c r="Q2874" s="66">
        <v>432.0</v>
      </c>
      <c r="R2874" s="66">
        <v>2.0171208E7</v>
      </c>
      <c r="S2874" s="69">
        <v>1.0</v>
      </c>
      <c r="T2874" s="69">
        <v>0.0</v>
      </c>
      <c r="U2874" s="71" t="s">
        <v>2608</v>
      </c>
      <c r="V2874" s="71" t="s">
        <v>2609</v>
      </c>
      <c r="W2874" s="71" t="s">
        <v>49</v>
      </c>
      <c r="X2874" s="72"/>
      <c r="Y2874" s="65" t="s">
        <v>12</v>
      </c>
    </row>
    <row r="2875">
      <c r="A2875" s="66" t="s">
        <v>69</v>
      </c>
      <c r="B2875" s="66">
        <v>1.0506981E7</v>
      </c>
      <c r="C2875" s="66" t="s">
        <v>11124</v>
      </c>
      <c r="D2875" s="66" t="s">
        <v>123</v>
      </c>
      <c r="E2875" s="66" t="s">
        <v>11125</v>
      </c>
      <c r="F2875" s="66" t="s">
        <v>11126</v>
      </c>
      <c r="G2875" s="66">
        <v>893.0</v>
      </c>
      <c r="H2875" s="66">
        <v>2.0190701E7</v>
      </c>
      <c r="I2875" s="66">
        <v>0.0</v>
      </c>
      <c r="J2875" s="66">
        <v>5.0</v>
      </c>
      <c r="K2875" s="67"/>
      <c r="L2875" s="67"/>
      <c r="M2875" s="68" t="s">
        <v>11127</v>
      </c>
      <c r="N2875" s="66">
        <v>235959.0</v>
      </c>
      <c r="O2875" s="66">
        <v>2.0190701E7</v>
      </c>
      <c r="P2875" s="66" t="s">
        <v>1701</v>
      </c>
      <c r="Q2875" s="66">
        <v>44.0</v>
      </c>
      <c r="R2875" s="66">
        <v>2.0190701E7</v>
      </c>
      <c r="S2875" s="70">
        <v>1.0</v>
      </c>
      <c r="T2875" s="70">
        <v>0.0</v>
      </c>
      <c r="U2875" s="71" t="s">
        <v>2608</v>
      </c>
      <c r="V2875" s="71" t="s">
        <v>2609</v>
      </c>
      <c r="W2875" s="71" t="s">
        <v>49</v>
      </c>
      <c r="X2875" s="72"/>
      <c r="Y2875" s="65" t="s">
        <v>12</v>
      </c>
    </row>
    <row r="2876">
      <c r="A2876" s="68" t="s">
        <v>59</v>
      </c>
      <c r="B2876" s="66">
        <v>1.26920055E8</v>
      </c>
      <c r="C2876" s="66" t="s">
        <v>11128</v>
      </c>
      <c r="D2876" s="66" t="s">
        <v>244</v>
      </c>
      <c r="E2876" s="66" t="s">
        <v>11129</v>
      </c>
      <c r="F2876" s="66" t="s">
        <v>11130</v>
      </c>
      <c r="G2876" s="66">
        <v>300.0</v>
      </c>
      <c r="H2876" s="66">
        <v>2.0130315E7</v>
      </c>
      <c r="I2876" s="66">
        <v>0.0</v>
      </c>
      <c r="J2876" s="66">
        <v>1.0</v>
      </c>
      <c r="K2876" s="67"/>
      <c r="L2876" s="67"/>
      <c r="M2876" s="68" t="s">
        <v>11131</v>
      </c>
      <c r="N2876" s="66">
        <v>235959.0</v>
      </c>
      <c r="O2876" s="66">
        <v>2.0130315E7</v>
      </c>
      <c r="P2876" s="66"/>
      <c r="Q2876" s="66">
        <v>15.0</v>
      </c>
      <c r="R2876" s="66">
        <v>2.0130315E7</v>
      </c>
      <c r="S2876" s="70">
        <v>1.0</v>
      </c>
      <c r="T2876" s="70">
        <v>0.0</v>
      </c>
      <c r="U2876" s="71" t="s">
        <v>2608</v>
      </c>
      <c r="V2876" s="71" t="s">
        <v>2609</v>
      </c>
      <c r="W2876" s="71" t="s">
        <v>51</v>
      </c>
      <c r="X2876" s="72"/>
      <c r="Y2876" s="66" t="s">
        <v>16</v>
      </c>
    </row>
    <row r="2877">
      <c r="A2877" s="68" t="s">
        <v>59</v>
      </c>
      <c r="B2877" s="66">
        <v>2.16628321E8</v>
      </c>
      <c r="C2877" s="66" t="s">
        <v>11132</v>
      </c>
      <c r="D2877" s="66" t="s">
        <v>123</v>
      </c>
      <c r="E2877" s="66" t="s">
        <v>11133</v>
      </c>
      <c r="F2877" s="66" t="s">
        <v>11134</v>
      </c>
      <c r="G2877" s="66">
        <v>317.0</v>
      </c>
      <c r="H2877" s="66">
        <v>2.0191207E7</v>
      </c>
      <c r="I2877" s="66">
        <v>0.0</v>
      </c>
      <c r="J2877" s="66">
        <v>11.0</v>
      </c>
      <c r="K2877" s="67"/>
      <c r="L2877" s="67"/>
      <c r="M2877" s="68" t="s">
        <v>11135</v>
      </c>
      <c r="N2877" s="66">
        <v>235959.0</v>
      </c>
      <c r="O2877" s="66">
        <v>2.0191207E7</v>
      </c>
      <c r="P2877" s="67"/>
      <c r="Q2877" s="66">
        <v>18.0</v>
      </c>
      <c r="R2877" s="66">
        <v>2.0191207E7</v>
      </c>
      <c r="S2877" s="70">
        <v>1.0</v>
      </c>
      <c r="T2877" s="70">
        <v>0.0</v>
      </c>
      <c r="U2877" s="71" t="s">
        <v>2608</v>
      </c>
      <c r="V2877" s="71" t="s">
        <v>2609</v>
      </c>
      <c r="W2877" s="71" t="s">
        <v>49</v>
      </c>
      <c r="X2877" s="72"/>
      <c r="Y2877" s="65" t="s">
        <v>12</v>
      </c>
    </row>
    <row r="2878">
      <c r="A2878" s="66" t="s">
        <v>69</v>
      </c>
      <c r="B2878" s="66">
        <v>800512.0</v>
      </c>
      <c r="C2878" s="66" t="s">
        <v>11136</v>
      </c>
      <c r="D2878" s="66" t="s">
        <v>215</v>
      </c>
      <c r="E2878" s="66" t="s">
        <v>11137</v>
      </c>
      <c r="F2878" s="66" t="s">
        <v>11138</v>
      </c>
      <c r="G2878" s="66">
        <v>788.0</v>
      </c>
      <c r="H2878" s="66">
        <v>2.0150715E7</v>
      </c>
      <c r="I2878" s="66">
        <v>0.0</v>
      </c>
      <c r="J2878" s="66">
        <v>9.0</v>
      </c>
      <c r="K2878" s="67"/>
      <c r="L2878" s="67"/>
      <c r="M2878" s="68" t="s">
        <v>11139</v>
      </c>
      <c r="N2878" s="66">
        <v>235959.0</v>
      </c>
      <c r="O2878" s="66">
        <v>2.0150715E7</v>
      </c>
      <c r="P2878" s="66" t="s">
        <v>459</v>
      </c>
      <c r="Q2878" s="66">
        <v>37.0</v>
      </c>
      <c r="R2878" s="66">
        <v>2.0150715E7</v>
      </c>
      <c r="S2878" s="70">
        <v>1.0</v>
      </c>
      <c r="T2878" s="70">
        <v>0.0</v>
      </c>
      <c r="U2878" s="71" t="s">
        <v>2608</v>
      </c>
      <c r="V2878" s="71" t="s">
        <v>2609</v>
      </c>
      <c r="W2878" s="71" t="s">
        <v>49</v>
      </c>
      <c r="X2878" s="72"/>
      <c r="Y2878" s="65" t="s">
        <v>12</v>
      </c>
    </row>
    <row r="2879">
      <c r="A2879" s="73" t="s">
        <v>79</v>
      </c>
      <c r="B2879" s="66">
        <v>1.17236282E8</v>
      </c>
      <c r="C2879" s="65" t="s">
        <v>11140</v>
      </c>
      <c r="D2879" s="65" t="s">
        <v>106</v>
      </c>
      <c r="E2879" s="65" t="s">
        <v>11141</v>
      </c>
      <c r="F2879" s="66" t="s">
        <v>11142</v>
      </c>
      <c r="G2879" s="66">
        <v>1157.0</v>
      </c>
      <c r="H2879" s="66">
        <v>2.0170627E7</v>
      </c>
      <c r="I2879" s="66">
        <v>0.0</v>
      </c>
      <c r="J2879" s="66">
        <v>21.0</v>
      </c>
      <c r="K2879" s="67"/>
      <c r="L2879" s="67"/>
      <c r="M2879" s="68" t="s">
        <v>11143</v>
      </c>
      <c r="N2879" s="66">
        <v>235959.0</v>
      </c>
      <c r="O2879" s="66">
        <v>2.0170627E7</v>
      </c>
      <c r="P2879" s="66" t="s">
        <v>3382</v>
      </c>
      <c r="Q2879" s="66">
        <v>84.0</v>
      </c>
      <c r="R2879" s="66">
        <v>2.0170627E7</v>
      </c>
      <c r="S2879" s="70">
        <v>1.0</v>
      </c>
      <c r="T2879" s="70">
        <v>0.0</v>
      </c>
      <c r="U2879" s="71" t="s">
        <v>2608</v>
      </c>
      <c r="V2879" s="71" t="s">
        <v>2609</v>
      </c>
      <c r="W2879" s="71" t="s">
        <v>49</v>
      </c>
      <c r="X2879" s="72"/>
      <c r="Y2879" s="65" t="s">
        <v>12</v>
      </c>
    </row>
    <row r="2880">
      <c r="A2880" s="73" t="s">
        <v>59</v>
      </c>
      <c r="B2880" s="66">
        <v>1.80209849E8</v>
      </c>
      <c r="C2880" s="65" t="s">
        <v>11144</v>
      </c>
      <c r="D2880" s="65" t="s">
        <v>253</v>
      </c>
      <c r="E2880" s="65" t="s">
        <v>11145</v>
      </c>
      <c r="F2880" s="66" t="s">
        <v>11146</v>
      </c>
      <c r="G2880" s="66">
        <v>97.0</v>
      </c>
      <c r="H2880" s="66">
        <v>2.017032E7</v>
      </c>
      <c r="I2880" s="66">
        <v>0.0</v>
      </c>
      <c r="J2880" s="66">
        <v>3.0</v>
      </c>
      <c r="K2880" s="67"/>
      <c r="L2880" s="67"/>
      <c r="M2880" s="68" t="s">
        <v>11147</v>
      </c>
      <c r="N2880" s="66">
        <v>235959.0</v>
      </c>
      <c r="O2880" s="66">
        <v>2.017032E7</v>
      </c>
      <c r="P2880" s="66"/>
      <c r="Q2880" s="66">
        <v>7.0</v>
      </c>
      <c r="R2880" s="66">
        <v>2.017032E7</v>
      </c>
      <c r="S2880" s="70">
        <v>1.0</v>
      </c>
      <c r="T2880" s="70">
        <v>0.0</v>
      </c>
      <c r="U2880" s="71" t="s">
        <v>2608</v>
      </c>
      <c r="V2880" s="71" t="s">
        <v>2609</v>
      </c>
      <c r="W2880" s="71" t="s">
        <v>49</v>
      </c>
      <c r="X2880" s="72"/>
      <c r="Y2880" s="65" t="s">
        <v>12</v>
      </c>
    </row>
    <row r="2881">
      <c r="A2881" s="66" t="s">
        <v>69</v>
      </c>
      <c r="B2881" s="66">
        <v>474912.0</v>
      </c>
      <c r="C2881" s="66" t="s">
        <v>11148</v>
      </c>
      <c r="D2881" s="66" t="s">
        <v>123</v>
      </c>
      <c r="E2881" s="66" t="s">
        <v>11149</v>
      </c>
      <c r="F2881" s="66" t="s">
        <v>11150</v>
      </c>
      <c r="G2881" s="66">
        <v>2820.0</v>
      </c>
      <c r="H2881" s="66">
        <v>2.0150516E7</v>
      </c>
      <c r="I2881" s="66">
        <v>0.0</v>
      </c>
      <c r="J2881" s="66">
        <v>59.0</v>
      </c>
      <c r="K2881" s="67"/>
      <c r="L2881" s="67"/>
      <c r="M2881" s="68" t="s">
        <v>11151</v>
      </c>
      <c r="N2881" s="66">
        <v>235959.0</v>
      </c>
      <c r="O2881" s="66">
        <v>2.0150516E7</v>
      </c>
      <c r="P2881" s="66" t="s">
        <v>239</v>
      </c>
      <c r="Q2881" s="66">
        <v>190.0</v>
      </c>
      <c r="R2881" s="66">
        <v>2.0150516E7</v>
      </c>
      <c r="S2881" s="70">
        <v>1.0</v>
      </c>
      <c r="T2881" s="70">
        <v>0.0</v>
      </c>
      <c r="U2881" s="71" t="s">
        <v>2608</v>
      </c>
      <c r="V2881" s="71" t="s">
        <v>2609</v>
      </c>
      <c r="W2881" s="71" t="s">
        <v>50</v>
      </c>
      <c r="X2881" s="67"/>
      <c r="Y2881" s="65" t="s">
        <v>14</v>
      </c>
    </row>
    <row r="2882">
      <c r="A2882" s="73" t="s">
        <v>60</v>
      </c>
      <c r="B2882" s="66">
        <v>1.42740862E8</v>
      </c>
      <c r="C2882" s="65" t="s">
        <v>11152</v>
      </c>
      <c r="D2882" s="65" t="s">
        <v>215</v>
      </c>
      <c r="E2882" s="65" t="s">
        <v>11153</v>
      </c>
      <c r="F2882" s="66" t="s">
        <v>11154</v>
      </c>
      <c r="G2882" s="66">
        <v>3608.0</v>
      </c>
      <c r="H2882" s="66">
        <v>2.0040919E7</v>
      </c>
      <c r="I2882" s="66">
        <v>0.0</v>
      </c>
      <c r="J2882" s="66">
        <v>1.0</v>
      </c>
      <c r="K2882" s="67"/>
      <c r="L2882" s="67"/>
      <c r="M2882" s="68" t="s">
        <v>11155</v>
      </c>
      <c r="N2882" s="66">
        <v>235959.0</v>
      </c>
      <c r="O2882" s="66">
        <v>2.0040919E7</v>
      </c>
      <c r="P2882" s="66"/>
      <c r="Q2882" s="66">
        <v>208.0</v>
      </c>
      <c r="R2882" s="66">
        <v>2.0040919E7</v>
      </c>
      <c r="S2882" s="70">
        <v>1.0</v>
      </c>
      <c r="T2882" s="70">
        <v>0.0</v>
      </c>
      <c r="U2882" s="71" t="s">
        <v>2608</v>
      </c>
      <c r="V2882" s="71" t="s">
        <v>2609</v>
      </c>
      <c r="W2882" s="71" t="s">
        <v>50</v>
      </c>
      <c r="X2882" s="72"/>
      <c r="Y2882" s="65" t="s">
        <v>14</v>
      </c>
    </row>
    <row r="2883">
      <c r="A2883" s="66" t="s">
        <v>58</v>
      </c>
      <c r="B2883" s="66">
        <v>2365016.0</v>
      </c>
      <c r="C2883" s="66" t="s">
        <v>11156</v>
      </c>
      <c r="D2883" s="66" t="s">
        <v>106</v>
      </c>
      <c r="E2883" s="66" t="s">
        <v>11157</v>
      </c>
      <c r="F2883" s="66" t="s">
        <v>11158</v>
      </c>
      <c r="G2883" s="66">
        <v>1164.0</v>
      </c>
      <c r="H2883" s="66">
        <v>2.019093E7</v>
      </c>
      <c r="I2883" s="66">
        <v>0.0</v>
      </c>
      <c r="J2883" s="66">
        <v>21.0</v>
      </c>
      <c r="K2883" s="67"/>
      <c r="L2883" s="67"/>
      <c r="M2883" s="68" t="s">
        <v>11159</v>
      </c>
      <c r="N2883" s="66">
        <v>235959.0</v>
      </c>
      <c r="O2883" s="66">
        <v>2.019093E7</v>
      </c>
      <c r="P2883" s="67"/>
      <c r="Q2883" s="66">
        <v>52.0</v>
      </c>
      <c r="R2883" s="66">
        <v>2.019093E7</v>
      </c>
      <c r="S2883" s="70">
        <v>1.0</v>
      </c>
      <c r="T2883" s="70">
        <v>0.0</v>
      </c>
      <c r="U2883" s="71" t="s">
        <v>2608</v>
      </c>
      <c r="V2883" s="71" t="s">
        <v>2609</v>
      </c>
      <c r="W2883" s="71" t="s">
        <v>49</v>
      </c>
      <c r="X2883" s="67"/>
      <c r="Y2883" s="65" t="s">
        <v>12</v>
      </c>
    </row>
    <row r="2884">
      <c r="A2884" s="65" t="s">
        <v>66</v>
      </c>
      <c r="B2884" s="66">
        <v>1850670.0</v>
      </c>
      <c r="C2884" s="65" t="s">
        <v>11160</v>
      </c>
      <c r="D2884" s="65" t="s">
        <v>106</v>
      </c>
      <c r="E2884" s="65" t="s">
        <v>11161</v>
      </c>
      <c r="F2884" s="66" t="s">
        <v>11162</v>
      </c>
      <c r="G2884" s="66">
        <v>255.0</v>
      </c>
      <c r="H2884" s="66">
        <v>2.0060113E7</v>
      </c>
      <c r="I2884" s="66">
        <v>0.0</v>
      </c>
      <c r="J2884" s="66">
        <v>7.0</v>
      </c>
      <c r="K2884" s="67"/>
      <c r="L2884" s="67"/>
      <c r="M2884" s="66" t="s">
        <v>121</v>
      </c>
      <c r="N2884" s="66">
        <v>235959.0</v>
      </c>
      <c r="O2884" s="66">
        <v>2.0060113E7</v>
      </c>
      <c r="P2884" s="66"/>
      <c r="Q2884" s="66">
        <v>9.0</v>
      </c>
      <c r="R2884" s="66">
        <v>2.0060113E7</v>
      </c>
      <c r="S2884" s="70">
        <v>1.0</v>
      </c>
      <c r="T2884" s="70">
        <v>0.0</v>
      </c>
      <c r="U2884" s="71" t="s">
        <v>2608</v>
      </c>
      <c r="V2884" s="71" t="s">
        <v>2609</v>
      </c>
      <c r="W2884" s="71" t="s">
        <v>49</v>
      </c>
      <c r="X2884" s="72"/>
      <c r="Y2884" s="65" t="s">
        <v>12</v>
      </c>
    </row>
    <row r="2885">
      <c r="A2885" s="66" t="s">
        <v>60</v>
      </c>
      <c r="B2885" s="66">
        <v>3.58809323E8</v>
      </c>
      <c r="C2885" s="66" t="s">
        <v>11163</v>
      </c>
      <c r="D2885" s="66" t="s">
        <v>123</v>
      </c>
      <c r="E2885" s="66" t="s">
        <v>11164</v>
      </c>
      <c r="F2885" s="66" t="s">
        <v>11165</v>
      </c>
      <c r="G2885" s="66">
        <v>370.0</v>
      </c>
      <c r="H2885" s="66">
        <v>2.0140527E7</v>
      </c>
      <c r="I2885" s="66">
        <v>0.0</v>
      </c>
      <c r="J2885" s="66">
        <v>1.0</v>
      </c>
      <c r="K2885" s="67"/>
      <c r="L2885" s="67"/>
      <c r="M2885" s="68" t="s">
        <v>11166</v>
      </c>
      <c r="N2885" s="66">
        <v>235959.0</v>
      </c>
      <c r="O2885" s="66">
        <v>2.0140527E7</v>
      </c>
      <c r="P2885" s="66"/>
      <c r="Q2885" s="66">
        <v>11.0</v>
      </c>
      <c r="R2885" s="66">
        <v>2.0140527E7</v>
      </c>
      <c r="S2885" s="70">
        <v>1.0</v>
      </c>
      <c r="T2885" s="70">
        <v>0.0</v>
      </c>
      <c r="U2885" s="71" t="s">
        <v>2608</v>
      </c>
      <c r="V2885" s="71" t="s">
        <v>2609</v>
      </c>
      <c r="W2885" s="71" t="s">
        <v>50</v>
      </c>
      <c r="X2885" s="67"/>
      <c r="Y2885" s="65" t="s">
        <v>14</v>
      </c>
    </row>
    <row r="2886">
      <c r="A2886" s="66" t="s">
        <v>60</v>
      </c>
      <c r="B2886" s="66">
        <v>3.70806842E8</v>
      </c>
      <c r="C2886" s="66" t="s">
        <v>11167</v>
      </c>
      <c r="D2886" s="66" t="s">
        <v>423</v>
      </c>
      <c r="E2886" s="66" t="s">
        <v>11168</v>
      </c>
      <c r="F2886" s="66" t="s">
        <v>11169</v>
      </c>
      <c r="G2886" s="66">
        <v>3119.0</v>
      </c>
      <c r="H2886" s="66">
        <v>2.0150129E7</v>
      </c>
      <c r="I2886" s="66">
        <v>0.0</v>
      </c>
      <c r="J2886" s="66">
        <v>1.0</v>
      </c>
      <c r="K2886" s="67"/>
      <c r="L2886" s="67"/>
      <c r="M2886" s="68" t="s">
        <v>11170</v>
      </c>
      <c r="N2886" s="66">
        <v>235959.0</v>
      </c>
      <c r="O2886" s="66">
        <v>2.0150129E7</v>
      </c>
      <c r="P2886" s="67"/>
      <c r="Q2886" s="66">
        <v>204.0</v>
      </c>
      <c r="R2886" s="66">
        <v>2.0150129E7</v>
      </c>
      <c r="S2886" s="70">
        <v>1.0</v>
      </c>
      <c r="T2886" s="70">
        <v>0.0</v>
      </c>
      <c r="U2886" s="71" t="s">
        <v>2608</v>
      </c>
      <c r="V2886" s="71" t="s">
        <v>2609</v>
      </c>
      <c r="W2886" s="71" t="s">
        <v>51</v>
      </c>
      <c r="X2886" s="72"/>
      <c r="Y2886" s="66" t="s">
        <v>16</v>
      </c>
    </row>
    <row r="2887">
      <c r="A2887" s="66" t="s">
        <v>60</v>
      </c>
      <c r="B2887" s="66">
        <v>1.2491418E8</v>
      </c>
      <c r="C2887" s="66" t="s">
        <v>11171</v>
      </c>
      <c r="D2887" s="66" t="s">
        <v>123</v>
      </c>
      <c r="E2887" s="66" t="s">
        <v>11172</v>
      </c>
      <c r="F2887" s="66" t="s">
        <v>11173</v>
      </c>
      <c r="G2887" s="66">
        <v>1433.0</v>
      </c>
      <c r="H2887" s="66">
        <v>2.004013E7</v>
      </c>
      <c r="I2887" s="66">
        <v>0.0</v>
      </c>
      <c r="J2887" s="66">
        <v>1.0</v>
      </c>
      <c r="K2887" s="67"/>
      <c r="L2887" s="67"/>
      <c r="M2887" s="68" t="s">
        <v>11174</v>
      </c>
      <c r="N2887" s="66">
        <v>235959.0</v>
      </c>
      <c r="O2887" s="66">
        <v>2.004013E7</v>
      </c>
      <c r="P2887" s="67"/>
      <c r="Q2887" s="66">
        <v>71.0</v>
      </c>
      <c r="R2887" s="66">
        <v>2.004013E7</v>
      </c>
      <c r="S2887" s="70">
        <v>1.0</v>
      </c>
      <c r="T2887" s="70">
        <v>0.0</v>
      </c>
      <c r="U2887" s="71" t="s">
        <v>2608</v>
      </c>
      <c r="V2887" s="71" t="s">
        <v>2609</v>
      </c>
      <c r="W2887" s="71" t="s">
        <v>49</v>
      </c>
      <c r="X2887" s="72"/>
      <c r="Y2887" s="65" t="s">
        <v>12</v>
      </c>
    </row>
    <row r="2888">
      <c r="A2888" s="66" t="s">
        <v>68</v>
      </c>
      <c r="B2888" s="66">
        <v>1.1026823E7</v>
      </c>
      <c r="C2888" s="66" t="s">
        <v>11175</v>
      </c>
      <c r="D2888" s="66" t="s">
        <v>123</v>
      </c>
      <c r="E2888" s="66" t="s">
        <v>11176</v>
      </c>
      <c r="F2888" s="66" t="s">
        <v>11177</v>
      </c>
      <c r="G2888" s="66">
        <v>567.0</v>
      </c>
      <c r="H2888" s="66">
        <v>2.0130807E7</v>
      </c>
      <c r="I2888" s="66">
        <v>0.0</v>
      </c>
      <c r="J2888" s="66">
        <v>7.0</v>
      </c>
      <c r="K2888" s="67"/>
      <c r="L2888" s="67"/>
      <c r="M2888" s="66" t="s">
        <v>121</v>
      </c>
      <c r="N2888" s="66">
        <v>235959.0</v>
      </c>
      <c r="O2888" s="66">
        <v>2.0130807E7</v>
      </c>
      <c r="P2888" s="67"/>
      <c r="Q2888" s="66">
        <v>34.0</v>
      </c>
      <c r="R2888" s="66">
        <v>2.0130807E7</v>
      </c>
      <c r="S2888" s="70">
        <v>1.0</v>
      </c>
      <c r="T2888" s="70">
        <v>0.0</v>
      </c>
      <c r="U2888" s="71" t="s">
        <v>2608</v>
      </c>
      <c r="V2888" s="71" t="s">
        <v>2609</v>
      </c>
      <c r="W2888" s="71" t="s">
        <v>50</v>
      </c>
      <c r="X2888" s="71"/>
      <c r="Y2888" s="65" t="s">
        <v>14</v>
      </c>
    </row>
    <row r="2889">
      <c r="A2889" s="66" t="s">
        <v>79</v>
      </c>
      <c r="B2889" s="66">
        <v>1.17465765E8</v>
      </c>
      <c r="C2889" s="66" t="s">
        <v>11178</v>
      </c>
      <c r="D2889" s="66" t="s">
        <v>423</v>
      </c>
      <c r="E2889" s="66" t="s">
        <v>11179</v>
      </c>
      <c r="F2889" s="66" t="s">
        <v>11180</v>
      </c>
      <c r="G2889" s="66">
        <v>719.0</v>
      </c>
      <c r="H2889" s="66">
        <v>2.0170626E7</v>
      </c>
      <c r="I2889" s="66">
        <v>0.0</v>
      </c>
      <c r="J2889" s="66">
        <v>13.0</v>
      </c>
      <c r="K2889" s="67"/>
      <c r="L2889" s="67"/>
      <c r="M2889" s="68" t="s">
        <v>11181</v>
      </c>
      <c r="N2889" s="66">
        <v>235959.0</v>
      </c>
      <c r="O2889" s="66">
        <v>2.0170626E7</v>
      </c>
      <c r="P2889" s="66" t="s">
        <v>3153</v>
      </c>
      <c r="Q2889" s="66">
        <v>39.0</v>
      </c>
      <c r="R2889" s="66">
        <v>2.0170626E7</v>
      </c>
      <c r="S2889" s="70">
        <v>1.0</v>
      </c>
      <c r="T2889" s="70">
        <v>0.0</v>
      </c>
      <c r="U2889" s="71" t="s">
        <v>2608</v>
      </c>
      <c r="V2889" s="71" t="s">
        <v>2609</v>
      </c>
      <c r="W2889" s="71" t="s">
        <v>51</v>
      </c>
      <c r="X2889" s="72"/>
      <c r="Y2889" s="66" t="s">
        <v>16</v>
      </c>
    </row>
    <row r="2890">
      <c r="A2890" s="65" t="s">
        <v>40</v>
      </c>
      <c r="B2890" s="66">
        <v>5546984.0</v>
      </c>
      <c r="C2890" s="65" t="s">
        <v>11182</v>
      </c>
      <c r="D2890" s="65" t="s">
        <v>106</v>
      </c>
      <c r="E2890" s="65" t="s">
        <v>11183</v>
      </c>
      <c r="F2890" s="66" t="s">
        <v>40</v>
      </c>
      <c r="G2890" s="66">
        <v>192.0</v>
      </c>
      <c r="H2890" s="66">
        <v>2.0181011E7</v>
      </c>
      <c r="I2890" s="66">
        <v>0.0</v>
      </c>
      <c r="J2890" s="66">
        <v>4.0</v>
      </c>
      <c r="K2890" s="67"/>
      <c r="L2890" s="67"/>
      <c r="M2890" s="68" t="s">
        <v>11184</v>
      </c>
      <c r="N2890" s="66">
        <v>235959.0</v>
      </c>
      <c r="O2890" s="66">
        <v>2.0181011E7</v>
      </c>
      <c r="P2890" s="66" t="s">
        <v>929</v>
      </c>
      <c r="Q2890" s="66">
        <v>7.0</v>
      </c>
      <c r="R2890" s="66">
        <v>2.0181011E7</v>
      </c>
      <c r="S2890" s="70">
        <v>1.0</v>
      </c>
      <c r="T2890" s="70">
        <v>0.0</v>
      </c>
      <c r="U2890" s="71" t="s">
        <v>2608</v>
      </c>
      <c r="V2890" s="71" t="s">
        <v>2609</v>
      </c>
      <c r="W2890" s="71" t="s">
        <v>49</v>
      </c>
      <c r="X2890" s="72"/>
      <c r="Y2890" s="65" t="s">
        <v>12</v>
      </c>
    </row>
    <row r="2891">
      <c r="A2891" s="66" t="s">
        <v>79</v>
      </c>
      <c r="B2891" s="66">
        <v>1.12495654E8</v>
      </c>
      <c r="C2891" s="66" t="s">
        <v>11185</v>
      </c>
      <c r="D2891" s="66" t="s">
        <v>253</v>
      </c>
      <c r="E2891" s="66" t="s">
        <v>11186</v>
      </c>
      <c r="F2891" s="66" t="s">
        <v>11187</v>
      </c>
      <c r="G2891" s="66">
        <v>244.0</v>
      </c>
      <c r="H2891" s="66">
        <v>2.0170222E7</v>
      </c>
      <c r="I2891" s="66">
        <v>0.0</v>
      </c>
      <c r="J2891" s="66">
        <v>5.0</v>
      </c>
      <c r="K2891" s="67"/>
      <c r="L2891" s="67"/>
      <c r="M2891" s="68" t="s">
        <v>11188</v>
      </c>
      <c r="N2891" s="66">
        <v>235959.0</v>
      </c>
      <c r="O2891" s="66">
        <v>2.0170222E7</v>
      </c>
      <c r="P2891" s="66" t="s">
        <v>3202</v>
      </c>
      <c r="Q2891" s="66">
        <v>11.0</v>
      </c>
      <c r="R2891" s="66">
        <v>2.0170222E7</v>
      </c>
      <c r="S2891" s="70">
        <v>1.0</v>
      </c>
      <c r="T2891" s="70">
        <v>0.0</v>
      </c>
      <c r="U2891" s="71" t="s">
        <v>2608</v>
      </c>
      <c r="V2891" s="71" t="s">
        <v>2609</v>
      </c>
      <c r="W2891" s="71" t="s">
        <v>49</v>
      </c>
      <c r="X2891" s="72"/>
      <c r="Y2891" s="65" t="s">
        <v>12</v>
      </c>
    </row>
    <row r="2892">
      <c r="A2892" s="73" t="s">
        <v>60</v>
      </c>
      <c r="B2892" s="66">
        <v>4.08063582E8</v>
      </c>
      <c r="C2892" s="65" t="s">
        <v>11189</v>
      </c>
      <c r="D2892" s="65" t="s">
        <v>123</v>
      </c>
      <c r="E2892" s="65" t="s">
        <v>11190</v>
      </c>
      <c r="F2892" s="66" t="s">
        <v>1114</v>
      </c>
      <c r="G2892" s="66">
        <v>115.0</v>
      </c>
      <c r="H2892" s="66">
        <v>2.0170202E7</v>
      </c>
      <c r="I2892" s="66">
        <v>0.0</v>
      </c>
      <c r="J2892" s="66">
        <v>1.0</v>
      </c>
      <c r="K2892" s="67"/>
      <c r="L2892" s="67"/>
      <c r="M2892" s="68" t="s">
        <v>11191</v>
      </c>
      <c r="N2892" s="66">
        <v>235959.0</v>
      </c>
      <c r="O2892" s="66">
        <v>2.0170202E7</v>
      </c>
      <c r="P2892" s="66"/>
      <c r="Q2892" s="66">
        <v>7.0</v>
      </c>
      <c r="R2892" s="66">
        <v>2.0170202E7</v>
      </c>
      <c r="S2892" s="70">
        <v>1.0</v>
      </c>
      <c r="T2892" s="70">
        <v>0.0</v>
      </c>
      <c r="U2892" s="71" t="s">
        <v>2608</v>
      </c>
      <c r="V2892" s="71" t="s">
        <v>2609</v>
      </c>
      <c r="W2892" s="71" t="s">
        <v>49</v>
      </c>
      <c r="X2892" s="72"/>
      <c r="Y2892" s="65" t="s">
        <v>12</v>
      </c>
    </row>
    <row r="2893">
      <c r="A2893" s="68" t="s">
        <v>59</v>
      </c>
      <c r="B2893" s="66">
        <v>1.76051005E8</v>
      </c>
      <c r="C2893" s="66" t="s">
        <v>1116</v>
      </c>
      <c r="D2893" s="66" t="s">
        <v>106</v>
      </c>
      <c r="E2893" s="66" t="s">
        <v>1117</v>
      </c>
      <c r="F2893" s="66" t="s">
        <v>11192</v>
      </c>
      <c r="G2893" s="66">
        <v>307.0</v>
      </c>
      <c r="H2893" s="66">
        <v>2.0161222E7</v>
      </c>
      <c r="I2893" s="66">
        <v>0.0</v>
      </c>
      <c r="J2893" s="66">
        <v>6.0</v>
      </c>
      <c r="K2893" s="67"/>
      <c r="L2893" s="67"/>
      <c r="M2893" s="68" t="s">
        <v>11193</v>
      </c>
      <c r="N2893" s="66">
        <v>235959.0</v>
      </c>
      <c r="O2893" s="66">
        <v>2.0161222E7</v>
      </c>
      <c r="P2893" s="67"/>
      <c r="Q2893" s="66">
        <v>18.0</v>
      </c>
      <c r="R2893" s="66">
        <v>2.0161222E7</v>
      </c>
      <c r="S2893" s="70">
        <v>1.0</v>
      </c>
      <c r="T2893" s="70">
        <v>0.0</v>
      </c>
      <c r="U2893" s="71" t="s">
        <v>2608</v>
      </c>
      <c r="V2893" s="71" t="s">
        <v>2609</v>
      </c>
      <c r="W2893" s="71" t="s">
        <v>49</v>
      </c>
      <c r="X2893" s="72"/>
      <c r="Y2893" s="65" t="s">
        <v>12</v>
      </c>
    </row>
    <row r="2894">
      <c r="A2894" s="66" t="s">
        <v>80</v>
      </c>
      <c r="B2894" s="66">
        <v>1365933.0</v>
      </c>
      <c r="C2894" s="66" t="s">
        <v>11194</v>
      </c>
      <c r="D2894" s="66" t="s">
        <v>112</v>
      </c>
      <c r="E2894" s="66" t="s">
        <v>11195</v>
      </c>
      <c r="F2894" s="66" t="s">
        <v>11196</v>
      </c>
      <c r="G2894" s="66">
        <v>1168.0</v>
      </c>
      <c r="H2894" s="66">
        <v>2.0191231E7</v>
      </c>
      <c r="I2894" s="66">
        <v>0.0</v>
      </c>
      <c r="J2894" s="66">
        <v>20.0</v>
      </c>
      <c r="K2894" s="67"/>
      <c r="L2894" s="67"/>
      <c r="M2894" s="68" t="s">
        <v>11197</v>
      </c>
      <c r="N2894" s="66">
        <v>235959.0</v>
      </c>
      <c r="O2894" s="66">
        <v>2.0191231E7</v>
      </c>
      <c r="P2894" s="66"/>
      <c r="Q2894" s="66">
        <v>67.0</v>
      </c>
      <c r="R2894" s="66">
        <v>2.0191231E7</v>
      </c>
      <c r="S2894" s="70">
        <v>1.0</v>
      </c>
      <c r="T2894" s="70">
        <v>0.0</v>
      </c>
      <c r="U2894" s="71" t="s">
        <v>2608</v>
      </c>
      <c r="V2894" s="71" t="s">
        <v>2609</v>
      </c>
      <c r="W2894" s="71" t="s">
        <v>49</v>
      </c>
      <c r="X2894" s="71"/>
      <c r="Y2894" s="65" t="s">
        <v>12</v>
      </c>
    </row>
    <row r="2895">
      <c r="A2895" s="68" t="s">
        <v>59</v>
      </c>
      <c r="B2895" s="66">
        <v>4.631825E7</v>
      </c>
      <c r="C2895" s="66" t="s">
        <v>1120</v>
      </c>
      <c r="D2895" s="66" t="s">
        <v>220</v>
      </c>
      <c r="E2895" s="66" t="s">
        <v>1121</v>
      </c>
      <c r="F2895" s="66" t="s">
        <v>1122</v>
      </c>
      <c r="G2895" s="66">
        <v>279.0</v>
      </c>
      <c r="H2895" s="66">
        <v>2.0031012E7</v>
      </c>
      <c r="I2895" s="66">
        <v>0.0</v>
      </c>
      <c r="J2895" s="66">
        <v>1.0</v>
      </c>
      <c r="K2895" s="67"/>
      <c r="L2895" s="67"/>
      <c r="M2895" s="68" t="s">
        <v>11198</v>
      </c>
      <c r="N2895" s="66">
        <v>235959.0</v>
      </c>
      <c r="O2895" s="66">
        <v>2.0031012E7</v>
      </c>
      <c r="P2895" s="66"/>
      <c r="Q2895" s="66">
        <v>8.0</v>
      </c>
      <c r="R2895" s="66">
        <v>2.0031012E7</v>
      </c>
      <c r="S2895" s="70">
        <v>1.0</v>
      </c>
      <c r="T2895" s="70">
        <v>0.0</v>
      </c>
      <c r="U2895" s="71" t="s">
        <v>2608</v>
      </c>
      <c r="V2895" s="71" t="s">
        <v>2609</v>
      </c>
      <c r="W2895" s="71" t="s">
        <v>49</v>
      </c>
      <c r="X2895" s="72"/>
      <c r="Y2895" s="65" t="s">
        <v>12</v>
      </c>
    </row>
    <row r="2896">
      <c r="A2896" s="65" t="s">
        <v>63</v>
      </c>
      <c r="B2896" s="66">
        <v>5.5603502E7</v>
      </c>
      <c r="C2896" s="65" t="s">
        <v>1124</v>
      </c>
      <c r="D2896" s="65" t="s">
        <v>118</v>
      </c>
      <c r="E2896" s="65" t="s">
        <v>11199</v>
      </c>
      <c r="F2896" s="66" t="s">
        <v>1126</v>
      </c>
      <c r="G2896" s="66">
        <v>377.0</v>
      </c>
      <c r="H2896" s="66">
        <v>2.0190717E7</v>
      </c>
      <c r="I2896" s="66">
        <v>0.0</v>
      </c>
      <c r="J2896" s="66">
        <v>7.0</v>
      </c>
      <c r="K2896" s="67"/>
      <c r="L2896" s="67"/>
      <c r="M2896" s="68" t="s">
        <v>11200</v>
      </c>
      <c r="N2896" s="66">
        <v>235959.0</v>
      </c>
      <c r="O2896" s="66">
        <v>2.0190717E7</v>
      </c>
      <c r="P2896" s="66" t="s">
        <v>11201</v>
      </c>
      <c r="Q2896" s="66">
        <v>21.0</v>
      </c>
      <c r="R2896" s="66">
        <v>2.0190717E7</v>
      </c>
      <c r="S2896" s="69">
        <v>1.0</v>
      </c>
      <c r="T2896" s="69">
        <v>1.0</v>
      </c>
      <c r="U2896" s="71" t="s">
        <v>2608</v>
      </c>
      <c r="V2896" s="71" t="s">
        <v>2609</v>
      </c>
      <c r="W2896" s="71" t="s">
        <v>49</v>
      </c>
      <c r="X2896" s="72"/>
      <c r="Y2896" s="66" t="s">
        <v>18</v>
      </c>
    </row>
    <row r="2897">
      <c r="A2897" s="66" t="s">
        <v>17</v>
      </c>
      <c r="B2897" s="66">
        <v>1463736.0</v>
      </c>
      <c r="C2897" s="66" t="s">
        <v>11202</v>
      </c>
      <c r="D2897" s="66" t="s">
        <v>244</v>
      </c>
      <c r="E2897" s="66" t="s">
        <v>11203</v>
      </c>
      <c r="F2897" s="66" t="s">
        <v>11204</v>
      </c>
      <c r="G2897" s="66">
        <v>939.0</v>
      </c>
      <c r="H2897" s="66">
        <v>2.0160412E7</v>
      </c>
      <c r="I2897" s="66">
        <v>0.0</v>
      </c>
      <c r="J2897" s="66">
        <v>1.0</v>
      </c>
      <c r="K2897" s="67"/>
      <c r="L2897" s="67"/>
      <c r="M2897" s="68" t="s">
        <v>11205</v>
      </c>
      <c r="N2897" s="66">
        <v>235959.0</v>
      </c>
      <c r="O2897" s="66">
        <v>2.0160412E7</v>
      </c>
      <c r="P2897" s="66" t="s">
        <v>4714</v>
      </c>
      <c r="Q2897" s="66">
        <v>61.0</v>
      </c>
      <c r="R2897" s="66">
        <v>2.0160412E7</v>
      </c>
      <c r="S2897" s="70">
        <v>1.0</v>
      </c>
      <c r="T2897" s="70">
        <v>0.0</v>
      </c>
      <c r="U2897" s="71" t="s">
        <v>2608</v>
      </c>
      <c r="V2897" s="71" t="s">
        <v>2609</v>
      </c>
      <c r="W2897" s="71" t="s">
        <v>51</v>
      </c>
      <c r="X2897" s="72"/>
      <c r="Y2897" s="66" t="s">
        <v>16</v>
      </c>
    </row>
    <row r="2898">
      <c r="A2898" s="66" t="s">
        <v>60</v>
      </c>
      <c r="B2898" s="66">
        <v>2.23210283E8</v>
      </c>
      <c r="C2898" s="66" t="s">
        <v>11206</v>
      </c>
      <c r="D2898" s="66" t="s">
        <v>123</v>
      </c>
      <c r="E2898" s="66" t="s">
        <v>11207</v>
      </c>
      <c r="F2898" s="66" t="s">
        <v>11208</v>
      </c>
      <c r="G2898" s="66">
        <v>2910.0</v>
      </c>
      <c r="H2898" s="66">
        <v>2.0070901E7</v>
      </c>
      <c r="I2898" s="66">
        <v>0.0</v>
      </c>
      <c r="J2898" s="66">
        <v>1.0</v>
      </c>
      <c r="K2898" s="67"/>
      <c r="L2898" s="67"/>
      <c r="M2898" s="68" t="s">
        <v>11209</v>
      </c>
      <c r="N2898" s="66">
        <v>235959.0</v>
      </c>
      <c r="O2898" s="66">
        <v>2.0070901E7</v>
      </c>
      <c r="P2898" s="66"/>
      <c r="Q2898" s="66">
        <v>147.0</v>
      </c>
      <c r="R2898" s="66">
        <v>2.0070901E7</v>
      </c>
      <c r="S2898" s="70">
        <v>1.0</v>
      </c>
      <c r="T2898" s="70">
        <v>0.0</v>
      </c>
      <c r="U2898" s="71" t="s">
        <v>2608</v>
      </c>
      <c r="V2898" s="71" t="s">
        <v>2609</v>
      </c>
      <c r="W2898" s="71" t="s">
        <v>49</v>
      </c>
      <c r="X2898" s="72"/>
      <c r="Y2898" s="65" t="s">
        <v>12</v>
      </c>
    </row>
    <row r="2899">
      <c r="A2899" s="66" t="s">
        <v>79</v>
      </c>
      <c r="B2899" s="66">
        <v>7.4099795E7</v>
      </c>
      <c r="C2899" s="66" t="s">
        <v>11210</v>
      </c>
      <c r="D2899" s="66" t="s">
        <v>106</v>
      </c>
      <c r="E2899" s="66" t="s">
        <v>11211</v>
      </c>
      <c r="F2899" s="66" t="s">
        <v>11212</v>
      </c>
      <c r="G2899" s="66">
        <v>222.0</v>
      </c>
      <c r="H2899" s="66">
        <v>2.0131223E7</v>
      </c>
      <c r="I2899" s="66">
        <v>0.0</v>
      </c>
      <c r="J2899" s="66">
        <v>6.0</v>
      </c>
      <c r="K2899" s="67"/>
      <c r="L2899" s="67"/>
      <c r="M2899" s="68" t="s">
        <v>11213</v>
      </c>
      <c r="N2899" s="66">
        <v>235959.0</v>
      </c>
      <c r="O2899" s="66">
        <v>2.0131223E7</v>
      </c>
      <c r="P2899" s="66" t="s">
        <v>5882</v>
      </c>
      <c r="Q2899" s="66">
        <v>9.0</v>
      </c>
      <c r="R2899" s="66">
        <v>2.0131223E7</v>
      </c>
      <c r="S2899" s="70">
        <v>1.0</v>
      </c>
      <c r="T2899" s="70">
        <v>0.0</v>
      </c>
      <c r="U2899" s="71" t="s">
        <v>2608</v>
      </c>
      <c r="V2899" s="71" t="s">
        <v>2609</v>
      </c>
      <c r="W2899" s="71" t="s">
        <v>49</v>
      </c>
      <c r="X2899" s="72"/>
      <c r="Y2899" s="65" t="s">
        <v>12</v>
      </c>
    </row>
    <row r="2900">
      <c r="A2900" s="65" t="s">
        <v>60</v>
      </c>
      <c r="B2900" s="66">
        <v>3.05897038E8</v>
      </c>
      <c r="C2900" s="65" t="s">
        <v>11214</v>
      </c>
      <c r="D2900" s="65" t="s">
        <v>112</v>
      </c>
      <c r="E2900" s="65" t="s">
        <v>11215</v>
      </c>
      <c r="F2900" s="66" t="s">
        <v>11216</v>
      </c>
      <c r="G2900" s="66">
        <v>158.0</v>
      </c>
      <c r="H2900" s="66">
        <v>2.0110625E7</v>
      </c>
      <c r="I2900" s="66">
        <v>0.0</v>
      </c>
      <c r="J2900" s="66">
        <v>1.0</v>
      </c>
      <c r="K2900" s="67"/>
      <c r="L2900" s="67"/>
      <c r="M2900" s="68" t="s">
        <v>11217</v>
      </c>
      <c r="N2900" s="66">
        <v>235959.0</v>
      </c>
      <c r="O2900" s="66">
        <v>2.0110625E7</v>
      </c>
      <c r="P2900" s="66"/>
      <c r="Q2900" s="66">
        <v>9.0</v>
      </c>
      <c r="R2900" s="66">
        <v>2.0110625E7</v>
      </c>
      <c r="S2900" s="70">
        <v>1.0</v>
      </c>
      <c r="T2900" s="70">
        <v>0.0</v>
      </c>
      <c r="U2900" s="71" t="s">
        <v>2608</v>
      </c>
      <c r="V2900" s="71" t="s">
        <v>2609</v>
      </c>
      <c r="W2900" s="71" t="s">
        <v>49</v>
      </c>
      <c r="X2900" s="72"/>
      <c r="Y2900" s="65" t="s">
        <v>12</v>
      </c>
    </row>
    <row r="2901">
      <c r="A2901" s="65" t="s">
        <v>37</v>
      </c>
      <c r="B2901" s="66">
        <v>3.4500942E7</v>
      </c>
      <c r="C2901" s="65" t="s">
        <v>11218</v>
      </c>
      <c r="D2901" s="65" t="s">
        <v>112</v>
      </c>
      <c r="E2901" s="65" t="s">
        <v>11219</v>
      </c>
      <c r="F2901" s="66" t="s">
        <v>11220</v>
      </c>
      <c r="G2901" s="66">
        <v>159.0</v>
      </c>
      <c r="H2901" s="66">
        <v>2.0140705E7</v>
      </c>
      <c r="I2901" s="66">
        <v>0.0</v>
      </c>
      <c r="J2901" s="66">
        <v>2.0</v>
      </c>
      <c r="K2901" s="67"/>
      <c r="L2901" s="67"/>
      <c r="M2901" s="66" t="s">
        <v>121</v>
      </c>
      <c r="N2901" s="66">
        <v>235959.0</v>
      </c>
      <c r="O2901" s="66">
        <v>2.0140705E7</v>
      </c>
      <c r="P2901" s="66"/>
      <c r="Q2901" s="66">
        <v>7.0</v>
      </c>
      <c r="R2901" s="66">
        <v>2.0140705E7</v>
      </c>
      <c r="S2901" s="69">
        <v>1.0</v>
      </c>
      <c r="T2901" s="69">
        <v>0.0</v>
      </c>
      <c r="U2901" s="71" t="s">
        <v>2608</v>
      </c>
      <c r="V2901" s="71" t="s">
        <v>2609</v>
      </c>
      <c r="W2901" s="71" t="s">
        <v>49</v>
      </c>
      <c r="X2901" s="72"/>
      <c r="Y2901" s="65" t="s">
        <v>12</v>
      </c>
    </row>
    <row r="2902">
      <c r="A2902" s="66" t="s">
        <v>60</v>
      </c>
      <c r="B2902" s="66">
        <v>6.9267586E7</v>
      </c>
      <c r="C2902" s="66" t="s">
        <v>11221</v>
      </c>
      <c r="D2902" s="66" t="s">
        <v>106</v>
      </c>
      <c r="E2902" s="66" t="s">
        <v>11222</v>
      </c>
      <c r="F2902" s="66" t="s">
        <v>11223</v>
      </c>
      <c r="G2902" s="66">
        <v>562.0</v>
      </c>
      <c r="H2902" s="66">
        <v>2.0020228E7</v>
      </c>
      <c r="I2902" s="66">
        <v>0.0</v>
      </c>
      <c r="J2902" s="66">
        <v>1.0</v>
      </c>
      <c r="K2902" s="67"/>
      <c r="L2902" s="67"/>
      <c r="M2902" s="68" t="s">
        <v>11224</v>
      </c>
      <c r="N2902" s="66">
        <v>235959.0</v>
      </c>
      <c r="O2902" s="66">
        <v>2.0020228E7</v>
      </c>
      <c r="P2902" s="67"/>
      <c r="Q2902" s="66">
        <v>27.0</v>
      </c>
      <c r="R2902" s="66">
        <v>2.0020228E7</v>
      </c>
      <c r="S2902" s="70">
        <v>1.0</v>
      </c>
      <c r="T2902" s="70">
        <v>0.0</v>
      </c>
      <c r="U2902" s="71" t="s">
        <v>2608</v>
      </c>
      <c r="V2902" s="71" t="s">
        <v>2609</v>
      </c>
      <c r="W2902" s="71" t="s">
        <v>49</v>
      </c>
      <c r="X2902" s="71"/>
      <c r="Y2902" s="65" t="s">
        <v>12</v>
      </c>
    </row>
    <row r="2903">
      <c r="A2903" s="66" t="s">
        <v>60</v>
      </c>
      <c r="B2903" s="66">
        <v>4.52201346E8</v>
      </c>
      <c r="C2903" s="66" t="s">
        <v>11225</v>
      </c>
      <c r="D2903" s="66" t="s">
        <v>106</v>
      </c>
      <c r="E2903" s="66" t="s">
        <v>11226</v>
      </c>
      <c r="F2903" s="66" t="s">
        <v>11227</v>
      </c>
      <c r="G2903" s="66">
        <v>1852.0</v>
      </c>
      <c r="H2903" s="66">
        <v>2.0191023E7</v>
      </c>
      <c r="I2903" s="66">
        <v>0.0</v>
      </c>
      <c r="J2903" s="66">
        <v>34.0</v>
      </c>
      <c r="K2903" s="67"/>
      <c r="L2903" s="67"/>
      <c r="M2903" s="66" t="s">
        <v>121</v>
      </c>
      <c r="N2903" s="66">
        <v>235959.0</v>
      </c>
      <c r="O2903" s="66">
        <v>2.0191023E7</v>
      </c>
      <c r="P2903" s="66"/>
      <c r="Q2903" s="66">
        <v>103.0</v>
      </c>
      <c r="R2903" s="66">
        <v>2.0191023E7</v>
      </c>
      <c r="S2903" s="70">
        <v>1.0</v>
      </c>
      <c r="T2903" s="70">
        <v>0.0</v>
      </c>
      <c r="U2903" s="71" t="s">
        <v>2608</v>
      </c>
      <c r="V2903" s="71" t="s">
        <v>2609</v>
      </c>
      <c r="W2903" s="71" t="s">
        <v>49</v>
      </c>
      <c r="X2903" s="72"/>
      <c r="Y2903" s="65" t="s">
        <v>12</v>
      </c>
    </row>
    <row r="2904">
      <c r="A2904" s="65" t="s">
        <v>60</v>
      </c>
      <c r="B2904" s="66">
        <v>3.50895553E8</v>
      </c>
      <c r="C2904" s="65" t="s">
        <v>11228</v>
      </c>
      <c r="D2904" s="65" t="s">
        <v>220</v>
      </c>
      <c r="E2904" s="65" t="s">
        <v>11229</v>
      </c>
      <c r="F2904" s="66" t="s">
        <v>11230</v>
      </c>
      <c r="G2904" s="66">
        <v>2036.0</v>
      </c>
      <c r="H2904" s="66">
        <v>2.0131201E7</v>
      </c>
      <c r="I2904" s="66">
        <v>0.0</v>
      </c>
      <c r="J2904" s="66">
        <v>1.0</v>
      </c>
      <c r="K2904" s="67"/>
      <c r="L2904" s="67"/>
      <c r="M2904" s="68" t="s">
        <v>11231</v>
      </c>
      <c r="N2904" s="66">
        <v>235959.0</v>
      </c>
      <c r="O2904" s="66">
        <v>2.0131201E7</v>
      </c>
      <c r="P2904" s="66"/>
      <c r="Q2904" s="66">
        <v>100.0</v>
      </c>
      <c r="R2904" s="66">
        <v>2.0131201E7</v>
      </c>
      <c r="S2904" s="70">
        <v>1.0</v>
      </c>
      <c r="T2904" s="70">
        <v>0.0</v>
      </c>
      <c r="U2904" s="71" t="s">
        <v>2608</v>
      </c>
      <c r="V2904" s="71" t="s">
        <v>2609</v>
      </c>
      <c r="W2904" s="71" t="s">
        <v>49</v>
      </c>
      <c r="X2904" s="72"/>
      <c r="Y2904" s="65" t="s">
        <v>12</v>
      </c>
    </row>
    <row r="2905">
      <c r="A2905" s="66" t="s">
        <v>61</v>
      </c>
      <c r="B2905" s="66">
        <v>431260.0</v>
      </c>
      <c r="C2905" s="66" t="s">
        <v>11232</v>
      </c>
      <c r="D2905" s="66" t="s">
        <v>106</v>
      </c>
      <c r="E2905" s="66" t="s">
        <v>11233</v>
      </c>
      <c r="F2905" s="66" t="s">
        <v>11234</v>
      </c>
      <c r="G2905" s="66">
        <v>775.0</v>
      </c>
      <c r="H2905" s="66">
        <v>2.0161028E7</v>
      </c>
      <c r="I2905" s="66">
        <v>0.0</v>
      </c>
      <c r="J2905" s="66">
        <v>11.0</v>
      </c>
      <c r="K2905" s="67"/>
      <c r="L2905" s="67"/>
      <c r="M2905" s="68" t="s">
        <v>11235</v>
      </c>
      <c r="N2905" s="66">
        <v>235959.0</v>
      </c>
      <c r="O2905" s="66">
        <v>2.0161028E7</v>
      </c>
      <c r="P2905" s="66" t="s">
        <v>11236</v>
      </c>
      <c r="Q2905" s="66">
        <v>47.0</v>
      </c>
      <c r="R2905" s="66">
        <v>2.0161028E7</v>
      </c>
      <c r="S2905" s="70">
        <v>1.0</v>
      </c>
      <c r="T2905" s="70">
        <v>0.0</v>
      </c>
      <c r="U2905" s="71" t="s">
        <v>2608</v>
      </c>
      <c r="V2905" s="71" t="s">
        <v>2609</v>
      </c>
      <c r="W2905" s="71" t="s">
        <v>49</v>
      </c>
      <c r="X2905" s="72"/>
      <c r="Y2905" s="65" t="s">
        <v>12</v>
      </c>
    </row>
    <row r="2906">
      <c r="A2906" s="73" t="s">
        <v>79</v>
      </c>
      <c r="B2906" s="66">
        <v>1.41418641E8</v>
      </c>
      <c r="C2906" s="65" t="s">
        <v>11237</v>
      </c>
      <c r="D2906" s="65" t="s">
        <v>123</v>
      </c>
      <c r="E2906" s="65" t="s">
        <v>11238</v>
      </c>
      <c r="F2906" s="66" t="s">
        <v>11239</v>
      </c>
      <c r="G2906" s="66">
        <v>1057.0</v>
      </c>
      <c r="H2906" s="66">
        <v>2.0190408E7</v>
      </c>
      <c r="I2906" s="66">
        <v>0.0</v>
      </c>
      <c r="J2906" s="66">
        <v>16.0</v>
      </c>
      <c r="K2906" s="67"/>
      <c r="L2906" s="67"/>
      <c r="M2906" s="68" t="s">
        <v>11240</v>
      </c>
      <c r="N2906" s="66">
        <v>235959.0</v>
      </c>
      <c r="O2906" s="66">
        <v>2.0190408E7</v>
      </c>
      <c r="P2906" s="66" t="s">
        <v>11241</v>
      </c>
      <c r="Q2906" s="66">
        <v>53.0</v>
      </c>
      <c r="R2906" s="66">
        <v>2.0190408E7</v>
      </c>
      <c r="S2906" s="70">
        <v>1.0</v>
      </c>
      <c r="T2906" s="70">
        <v>0.0</v>
      </c>
      <c r="U2906" s="71" t="s">
        <v>2608</v>
      </c>
      <c r="V2906" s="71" t="s">
        <v>2609</v>
      </c>
      <c r="W2906" s="71" t="s">
        <v>49</v>
      </c>
      <c r="X2906" s="72"/>
      <c r="Y2906" s="65" t="s">
        <v>12</v>
      </c>
    </row>
    <row r="2907">
      <c r="A2907" s="65" t="s">
        <v>79</v>
      </c>
      <c r="B2907" s="66">
        <v>4.5082407E7</v>
      </c>
      <c r="C2907" s="65" t="s">
        <v>11242</v>
      </c>
      <c r="D2907" s="65" t="s">
        <v>312</v>
      </c>
      <c r="E2907" s="65" t="s">
        <v>11243</v>
      </c>
      <c r="F2907" s="66" t="s">
        <v>11244</v>
      </c>
      <c r="G2907" s="66">
        <v>245.0</v>
      </c>
      <c r="H2907" s="66">
        <v>2.0110131E7</v>
      </c>
      <c r="I2907" s="66">
        <v>0.0</v>
      </c>
      <c r="J2907" s="66">
        <v>5.0</v>
      </c>
      <c r="K2907" s="67"/>
      <c r="L2907" s="67"/>
      <c r="M2907" s="68" t="s">
        <v>11245</v>
      </c>
      <c r="N2907" s="66">
        <v>235959.0</v>
      </c>
      <c r="O2907" s="66">
        <v>2.0110131E7</v>
      </c>
      <c r="P2907" s="66"/>
      <c r="Q2907" s="66">
        <v>13.0</v>
      </c>
      <c r="R2907" s="66">
        <v>2.0110131E7</v>
      </c>
      <c r="S2907" s="70">
        <v>1.0</v>
      </c>
      <c r="T2907" s="70">
        <v>0.0</v>
      </c>
      <c r="U2907" s="71" t="s">
        <v>2608</v>
      </c>
      <c r="V2907" s="71" t="s">
        <v>2609</v>
      </c>
      <c r="W2907" s="71" t="s">
        <v>51</v>
      </c>
      <c r="X2907" s="65"/>
      <c r="Y2907" s="66" t="s">
        <v>16</v>
      </c>
    </row>
    <row r="2908">
      <c r="A2908" s="68" t="s">
        <v>24</v>
      </c>
      <c r="B2908" s="66">
        <v>4.5145633E7</v>
      </c>
      <c r="C2908" s="66" t="s">
        <v>11246</v>
      </c>
      <c r="D2908" s="66" t="s">
        <v>106</v>
      </c>
      <c r="E2908" s="66" t="s">
        <v>11247</v>
      </c>
      <c r="F2908" s="66" t="s">
        <v>11248</v>
      </c>
      <c r="G2908" s="66">
        <v>872.0</v>
      </c>
      <c r="H2908" s="66">
        <v>2.0160527E7</v>
      </c>
      <c r="I2908" s="66">
        <v>0.0</v>
      </c>
      <c r="J2908" s="66">
        <v>14.0</v>
      </c>
      <c r="K2908" s="67"/>
      <c r="L2908" s="67"/>
      <c r="M2908" s="68" t="s">
        <v>11249</v>
      </c>
      <c r="N2908" s="66">
        <v>235959.0</v>
      </c>
      <c r="O2908" s="66">
        <v>2.0160527E7</v>
      </c>
      <c r="P2908" s="66" t="s">
        <v>417</v>
      </c>
      <c r="Q2908" s="66">
        <v>53.0</v>
      </c>
      <c r="R2908" s="66">
        <v>2.0160527E7</v>
      </c>
      <c r="S2908" s="70">
        <v>1.0</v>
      </c>
      <c r="T2908" s="70">
        <v>0.0</v>
      </c>
      <c r="U2908" s="71" t="s">
        <v>2608</v>
      </c>
      <c r="V2908" s="71" t="s">
        <v>2609</v>
      </c>
      <c r="W2908" s="71" t="s">
        <v>49</v>
      </c>
      <c r="X2908" s="72"/>
      <c r="Y2908" s="65" t="s">
        <v>12</v>
      </c>
    </row>
    <row r="2909">
      <c r="A2909" s="66" t="s">
        <v>79</v>
      </c>
      <c r="B2909" s="66">
        <v>9.6130144E7</v>
      </c>
      <c r="C2909" s="66" t="s">
        <v>11250</v>
      </c>
      <c r="D2909" s="66" t="s">
        <v>106</v>
      </c>
      <c r="E2909" s="66" t="s">
        <v>11251</v>
      </c>
      <c r="F2909" s="66" t="s">
        <v>11252</v>
      </c>
      <c r="G2909" s="66">
        <v>753.0</v>
      </c>
      <c r="H2909" s="66">
        <v>2.0150909E7</v>
      </c>
      <c r="I2909" s="66">
        <v>0.0</v>
      </c>
      <c r="J2909" s="66">
        <v>17.0</v>
      </c>
      <c r="K2909" s="67"/>
      <c r="L2909" s="67"/>
      <c r="M2909" s="68" t="s">
        <v>11253</v>
      </c>
      <c r="N2909" s="66">
        <v>235959.0</v>
      </c>
      <c r="O2909" s="66">
        <v>2.0150909E7</v>
      </c>
      <c r="P2909" s="66" t="s">
        <v>11254</v>
      </c>
      <c r="Q2909" s="66">
        <v>45.0</v>
      </c>
      <c r="R2909" s="66">
        <v>2.0150909E7</v>
      </c>
      <c r="S2909" s="70">
        <v>1.0</v>
      </c>
      <c r="T2909" s="70">
        <v>0.0</v>
      </c>
      <c r="U2909" s="71" t="s">
        <v>2608</v>
      </c>
      <c r="V2909" s="71" t="s">
        <v>2609</v>
      </c>
      <c r="W2909" s="71" t="s">
        <v>49</v>
      </c>
      <c r="X2909" s="72"/>
      <c r="Y2909" s="65" t="s">
        <v>12</v>
      </c>
    </row>
    <row r="2910">
      <c r="A2910" s="66" t="s">
        <v>79</v>
      </c>
      <c r="B2910" s="66">
        <v>2.4195972E7</v>
      </c>
      <c r="C2910" s="66" t="s">
        <v>11255</v>
      </c>
      <c r="D2910" s="66" t="s">
        <v>106</v>
      </c>
      <c r="E2910" s="66" t="s">
        <v>11256</v>
      </c>
      <c r="F2910" s="66" t="s">
        <v>11257</v>
      </c>
      <c r="G2910" s="66">
        <v>344.0</v>
      </c>
      <c r="H2910" s="66">
        <v>2.0080528E7</v>
      </c>
      <c r="I2910" s="66">
        <v>0.0</v>
      </c>
      <c r="J2910" s="66">
        <v>12.0</v>
      </c>
      <c r="K2910" s="67"/>
      <c r="L2910" s="67"/>
      <c r="M2910" s="68" t="s">
        <v>11258</v>
      </c>
      <c r="N2910" s="66">
        <v>235959.0</v>
      </c>
      <c r="O2910" s="66">
        <v>2.0080528E7</v>
      </c>
      <c r="P2910" s="66" t="s">
        <v>11259</v>
      </c>
      <c r="Q2910" s="66">
        <v>18.0</v>
      </c>
      <c r="R2910" s="66">
        <v>2.0080528E7</v>
      </c>
      <c r="S2910" s="70">
        <v>1.0</v>
      </c>
      <c r="T2910" s="70">
        <v>0.0</v>
      </c>
      <c r="U2910" s="71" t="s">
        <v>2608</v>
      </c>
      <c r="V2910" s="71" t="s">
        <v>2609</v>
      </c>
      <c r="W2910" s="71" t="s">
        <v>50</v>
      </c>
      <c r="X2910" s="67"/>
      <c r="Y2910" s="65" t="s">
        <v>14</v>
      </c>
    </row>
    <row r="2911">
      <c r="A2911" s="68" t="s">
        <v>59</v>
      </c>
      <c r="B2911" s="66">
        <v>1.96997845E8</v>
      </c>
      <c r="C2911" s="66" t="s">
        <v>11260</v>
      </c>
      <c r="D2911" s="66" t="s">
        <v>123</v>
      </c>
      <c r="E2911" s="66" t="s">
        <v>11261</v>
      </c>
      <c r="F2911" s="66" t="s">
        <v>11262</v>
      </c>
      <c r="G2911" s="66">
        <v>2650.0</v>
      </c>
      <c r="H2911" s="66">
        <v>2.018061E7</v>
      </c>
      <c r="I2911" s="66">
        <v>0.0</v>
      </c>
      <c r="J2911" s="66">
        <v>37.0</v>
      </c>
      <c r="K2911" s="67"/>
      <c r="L2911" s="67"/>
      <c r="M2911" s="68" t="s">
        <v>11263</v>
      </c>
      <c r="N2911" s="66">
        <v>235959.0</v>
      </c>
      <c r="O2911" s="66">
        <v>2.018061E7</v>
      </c>
      <c r="P2911" s="66" t="s">
        <v>279</v>
      </c>
      <c r="Q2911" s="66">
        <v>136.0</v>
      </c>
      <c r="R2911" s="66">
        <v>2.018061E7</v>
      </c>
      <c r="S2911" s="70">
        <v>1.0</v>
      </c>
      <c r="T2911" s="70">
        <v>0.0</v>
      </c>
      <c r="U2911" s="71" t="s">
        <v>2608</v>
      </c>
      <c r="V2911" s="71" t="s">
        <v>2609</v>
      </c>
      <c r="W2911" s="71" t="s">
        <v>50</v>
      </c>
      <c r="X2911" s="71"/>
      <c r="Y2911" s="65" t="s">
        <v>14</v>
      </c>
    </row>
    <row r="2912">
      <c r="A2912" s="66" t="s">
        <v>63</v>
      </c>
      <c r="B2912" s="66">
        <v>1.7168792E7</v>
      </c>
      <c r="C2912" s="66" t="s">
        <v>11264</v>
      </c>
      <c r="D2912" s="66" t="s">
        <v>123</v>
      </c>
      <c r="E2912" s="66" t="s">
        <v>11265</v>
      </c>
      <c r="F2912" s="66" t="s">
        <v>11266</v>
      </c>
      <c r="G2912" s="66">
        <v>1868.0</v>
      </c>
      <c r="H2912" s="66">
        <v>2.0131105E7</v>
      </c>
      <c r="I2912" s="66">
        <v>0.0</v>
      </c>
      <c r="J2912" s="66">
        <v>27.0</v>
      </c>
      <c r="K2912" s="67"/>
      <c r="L2912" s="67"/>
      <c r="M2912" s="68" t="s">
        <v>11267</v>
      </c>
      <c r="N2912" s="66">
        <v>235959.0</v>
      </c>
      <c r="O2912" s="66">
        <v>2.0131105E7</v>
      </c>
      <c r="P2912" s="66"/>
      <c r="Q2912" s="66">
        <v>97.0</v>
      </c>
      <c r="R2912" s="66">
        <v>2.0131105E7</v>
      </c>
      <c r="S2912" s="70">
        <v>1.0</v>
      </c>
      <c r="T2912" s="70">
        <v>0.0</v>
      </c>
      <c r="U2912" s="71" t="s">
        <v>2608</v>
      </c>
      <c r="V2912" s="71" t="s">
        <v>2609</v>
      </c>
      <c r="W2912" s="71" t="s">
        <v>50</v>
      </c>
      <c r="X2912" s="67"/>
      <c r="Y2912" s="65" t="s">
        <v>14</v>
      </c>
    </row>
    <row r="2913">
      <c r="A2913" s="68" t="s">
        <v>59</v>
      </c>
      <c r="B2913" s="66">
        <v>2.15978904E8</v>
      </c>
      <c r="C2913" s="66" t="s">
        <v>1128</v>
      </c>
      <c r="D2913" s="66" t="s">
        <v>1101</v>
      </c>
      <c r="E2913" s="66" t="s">
        <v>1129</v>
      </c>
      <c r="F2913" s="66" t="s">
        <v>1130</v>
      </c>
      <c r="G2913" s="66">
        <v>1146.0</v>
      </c>
      <c r="H2913" s="66">
        <v>2.0191221E7</v>
      </c>
      <c r="I2913" s="66">
        <v>0.0</v>
      </c>
      <c r="J2913" s="66">
        <v>32.0</v>
      </c>
      <c r="K2913" s="67"/>
      <c r="L2913" s="67"/>
      <c r="M2913" s="68" t="s">
        <v>11268</v>
      </c>
      <c r="N2913" s="66">
        <v>235959.0</v>
      </c>
      <c r="O2913" s="66">
        <v>2.0191221E7</v>
      </c>
      <c r="P2913" s="66" t="s">
        <v>571</v>
      </c>
      <c r="Q2913" s="66">
        <v>80.0</v>
      </c>
      <c r="R2913" s="66">
        <v>2.0191221E7</v>
      </c>
      <c r="S2913" s="70">
        <v>1.0</v>
      </c>
      <c r="T2913" s="70">
        <v>0.0</v>
      </c>
      <c r="U2913" s="71" t="s">
        <v>2608</v>
      </c>
      <c r="V2913" s="71" t="s">
        <v>2609</v>
      </c>
      <c r="W2913" s="71" t="s">
        <v>50</v>
      </c>
      <c r="X2913" s="72"/>
      <c r="Y2913" s="65" t="s">
        <v>14</v>
      </c>
    </row>
    <row r="2914">
      <c r="A2914" s="68" t="s">
        <v>59</v>
      </c>
      <c r="B2914" s="66">
        <v>1.47164925E8</v>
      </c>
      <c r="C2914" s="66" t="s">
        <v>11269</v>
      </c>
      <c r="D2914" s="66" t="s">
        <v>215</v>
      </c>
      <c r="E2914" s="66" t="s">
        <v>11270</v>
      </c>
      <c r="F2914" s="66" t="s">
        <v>11271</v>
      </c>
      <c r="G2914" s="66">
        <v>426.0</v>
      </c>
      <c r="H2914" s="66">
        <v>2.0141106E7</v>
      </c>
      <c r="I2914" s="66">
        <v>0.0</v>
      </c>
      <c r="J2914" s="66">
        <v>1.0</v>
      </c>
      <c r="K2914" s="67"/>
      <c r="L2914" s="67"/>
      <c r="M2914" s="68" t="s">
        <v>11272</v>
      </c>
      <c r="N2914" s="66">
        <v>235959.0</v>
      </c>
      <c r="O2914" s="66">
        <v>2.0141106E7</v>
      </c>
      <c r="P2914" s="66"/>
      <c r="Q2914" s="66">
        <v>17.0</v>
      </c>
      <c r="R2914" s="66">
        <v>2.0141106E7</v>
      </c>
      <c r="S2914" s="70">
        <v>1.0</v>
      </c>
      <c r="T2914" s="70">
        <v>0.0</v>
      </c>
      <c r="U2914" s="71" t="s">
        <v>2608</v>
      </c>
      <c r="V2914" s="71" t="s">
        <v>2609</v>
      </c>
      <c r="W2914" s="71" t="s">
        <v>50</v>
      </c>
      <c r="X2914" s="72"/>
      <c r="Y2914" s="65" t="s">
        <v>14</v>
      </c>
    </row>
    <row r="2915">
      <c r="A2915" s="66" t="s">
        <v>60</v>
      </c>
      <c r="B2915" s="66">
        <v>3.67619627E8</v>
      </c>
      <c r="C2915" s="66" t="s">
        <v>11273</v>
      </c>
      <c r="D2915" s="66" t="s">
        <v>827</v>
      </c>
      <c r="E2915" s="66" t="s">
        <v>11274</v>
      </c>
      <c r="F2915" s="66" t="s">
        <v>11275</v>
      </c>
      <c r="G2915" s="66">
        <v>686.0</v>
      </c>
      <c r="H2915" s="66">
        <v>2.0141118E7</v>
      </c>
      <c r="I2915" s="66">
        <v>0.0</v>
      </c>
      <c r="J2915" s="66">
        <v>1.0</v>
      </c>
      <c r="K2915" s="67"/>
      <c r="L2915" s="67"/>
      <c r="M2915" s="68" t="s">
        <v>11276</v>
      </c>
      <c r="N2915" s="66">
        <v>235959.0</v>
      </c>
      <c r="O2915" s="66">
        <v>2.0141118E7</v>
      </c>
      <c r="P2915" s="66"/>
      <c r="Q2915" s="66">
        <v>23.0</v>
      </c>
      <c r="R2915" s="66">
        <v>2.0141118E7</v>
      </c>
      <c r="S2915" s="70">
        <v>1.0</v>
      </c>
      <c r="T2915" s="70">
        <v>0.0</v>
      </c>
      <c r="U2915" s="71" t="s">
        <v>2608</v>
      </c>
      <c r="V2915" s="71" t="s">
        <v>2609</v>
      </c>
      <c r="W2915" s="71" t="s">
        <v>50</v>
      </c>
      <c r="X2915" s="71"/>
      <c r="Y2915" s="65" t="s">
        <v>14</v>
      </c>
    </row>
    <row r="2916">
      <c r="A2916" s="66" t="s">
        <v>60</v>
      </c>
      <c r="B2916" s="66">
        <v>1.63017672E8</v>
      </c>
      <c r="C2916" s="66" t="s">
        <v>11277</v>
      </c>
      <c r="D2916" s="66" t="s">
        <v>106</v>
      </c>
      <c r="E2916" s="66" t="s">
        <v>11278</v>
      </c>
      <c r="F2916" s="66" t="s">
        <v>1401</v>
      </c>
      <c r="G2916" s="66">
        <v>4439.0</v>
      </c>
      <c r="H2916" s="66">
        <v>2.0050605E7</v>
      </c>
      <c r="I2916" s="66">
        <v>0.0</v>
      </c>
      <c r="J2916" s="66">
        <v>1.0</v>
      </c>
      <c r="K2916" s="67"/>
      <c r="L2916" s="67"/>
      <c r="M2916" s="68" t="s">
        <v>1402</v>
      </c>
      <c r="N2916" s="66">
        <v>235959.0</v>
      </c>
      <c r="O2916" s="66">
        <v>2.0050605E7</v>
      </c>
      <c r="P2916" s="67"/>
      <c r="Q2916" s="66">
        <v>216.0</v>
      </c>
      <c r="R2916" s="66">
        <v>2.0050605E7</v>
      </c>
      <c r="S2916" s="70">
        <v>1.0</v>
      </c>
      <c r="T2916" s="70">
        <v>0.0</v>
      </c>
      <c r="U2916" s="71" t="s">
        <v>2608</v>
      </c>
      <c r="V2916" s="71" t="s">
        <v>2609</v>
      </c>
      <c r="W2916" s="71" t="s">
        <v>50</v>
      </c>
      <c r="X2916" s="72"/>
      <c r="Y2916" s="65" t="s">
        <v>14</v>
      </c>
    </row>
    <row r="2917">
      <c r="A2917" s="66" t="s">
        <v>79</v>
      </c>
      <c r="B2917" s="66">
        <v>8.3989858E7</v>
      </c>
      <c r="C2917" s="66" t="s">
        <v>11279</v>
      </c>
      <c r="D2917" s="66" t="s">
        <v>215</v>
      </c>
      <c r="E2917" s="66" t="s">
        <v>11280</v>
      </c>
      <c r="F2917" s="66" t="s">
        <v>11281</v>
      </c>
      <c r="G2917" s="66">
        <v>1462.0</v>
      </c>
      <c r="H2917" s="66">
        <v>2.0141026E7</v>
      </c>
      <c r="I2917" s="66">
        <v>0.0</v>
      </c>
      <c r="J2917" s="66">
        <v>14.0</v>
      </c>
      <c r="K2917" s="67"/>
      <c r="L2917" s="67"/>
      <c r="M2917" s="68" t="s">
        <v>11282</v>
      </c>
      <c r="N2917" s="66">
        <v>235959.0</v>
      </c>
      <c r="O2917" s="66">
        <v>2.0141026E7</v>
      </c>
      <c r="P2917" s="66" t="s">
        <v>11283</v>
      </c>
      <c r="Q2917" s="66">
        <v>91.0</v>
      </c>
      <c r="R2917" s="66">
        <v>2.0141026E7</v>
      </c>
      <c r="S2917" s="70">
        <v>1.0</v>
      </c>
      <c r="T2917" s="70">
        <v>0.0</v>
      </c>
      <c r="U2917" s="71" t="s">
        <v>2608</v>
      </c>
      <c r="V2917" s="71" t="s">
        <v>2609</v>
      </c>
      <c r="W2917" s="71" t="s">
        <v>50</v>
      </c>
      <c r="X2917" s="71"/>
      <c r="Y2917" s="65" t="s">
        <v>14</v>
      </c>
    </row>
    <row r="2918">
      <c r="A2918" s="73" t="s">
        <v>79</v>
      </c>
      <c r="B2918" s="66">
        <v>1.13793429E8</v>
      </c>
      <c r="C2918" s="65" t="s">
        <v>11284</v>
      </c>
      <c r="D2918" s="65" t="s">
        <v>2255</v>
      </c>
      <c r="E2918" s="65" t="s">
        <v>11285</v>
      </c>
      <c r="F2918" s="66" t="s">
        <v>11286</v>
      </c>
      <c r="G2918" s="66">
        <v>496.0</v>
      </c>
      <c r="H2918" s="66">
        <v>2.0170329E7</v>
      </c>
      <c r="I2918" s="66">
        <v>0.0</v>
      </c>
      <c r="J2918" s="66">
        <v>8.0</v>
      </c>
      <c r="K2918" s="67"/>
      <c r="L2918" s="67"/>
      <c r="M2918" s="68" t="s">
        <v>11287</v>
      </c>
      <c r="N2918" s="66">
        <v>235959.0</v>
      </c>
      <c r="O2918" s="66">
        <v>2.0170329E7</v>
      </c>
      <c r="P2918" s="66" t="s">
        <v>11288</v>
      </c>
      <c r="Q2918" s="66">
        <v>26.0</v>
      </c>
      <c r="R2918" s="66">
        <v>2.0170329E7</v>
      </c>
      <c r="S2918" s="69">
        <v>1.0</v>
      </c>
      <c r="T2918" s="69">
        <v>1.0</v>
      </c>
      <c r="U2918" s="71" t="s">
        <v>2608</v>
      </c>
      <c r="V2918" s="71" t="s">
        <v>2609</v>
      </c>
      <c r="W2918" s="71" t="s">
        <v>50</v>
      </c>
      <c r="X2918" s="72"/>
      <c r="Y2918" s="66" t="s">
        <v>20</v>
      </c>
    </row>
    <row r="2919">
      <c r="A2919" s="66" t="s">
        <v>60</v>
      </c>
      <c r="B2919" s="66">
        <v>4.04786545E8</v>
      </c>
      <c r="C2919" s="66" t="s">
        <v>11289</v>
      </c>
      <c r="D2919" s="66" t="s">
        <v>1101</v>
      </c>
      <c r="E2919" s="66" t="s">
        <v>11290</v>
      </c>
      <c r="F2919" s="66" t="s">
        <v>11291</v>
      </c>
      <c r="G2919" s="66">
        <v>231.0</v>
      </c>
      <c r="H2919" s="66">
        <v>2.0161229E7</v>
      </c>
      <c r="I2919" s="66">
        <v>0.0</v>
      </c>
      <c r="J2919" s="66">
        <v>1.0</v>
      </c>
      <c r="K2919" s="67"/>
      <c r="L2919" s="67"/>
      <c r="M2919" s="68" t="s">
        <v>11292</v>
      </c>
      <c r="N2919" s="66">
        <v>235959.0</v>
      </c>
      <c r="O2919" s="66">
        <v>2.0161229E7</v>
      </c>
      <c r="P2919" s="66" t="s">
        <v>11293</v>
      </c>
      <c r="Q2919" s="66">
        <v>11.0</v>
      </c>
      <c r="R2919" s="66">
        <v>2.0161229E7</v>
      </c>
      <c r="S2919" s="70">
        <v>1.0</v>
      </c>
      <c r="T2919" s="70">
        <v>0.0</v>
      </c>
      <c r="U2919" s="71" t="s">
        <v>2608</v>
      </c>
      <c r="V2919" s="71" t="s">
        <v>2609</v>
      </c>
      <c r="W2919" s="71" t="s">
        <v>50</v>
      </c>
      <c r="X2919" s="71"/>
      <c r="Y2919" s="65" t="s">
        <v>14</v>
      </c>
    </row>
    <row r="2920">
      <c r="A2920" s="65" t="s">
        <v>60</v>
      </c>
      <c r="B2920" s="66">
        <v>1.74237512E8</v>
      </c>
      <c r="C2920" s="65" t="s">
        <v>11294</v>
      </c>
      <c r="D2920" s="65" t="s">
        <v>215</v>
      </c>
      <c r="E2920" s="65" t="s">
        <v>11295</v>
      </c>
      <c r="F2920" s="66" t="s">
        <v>11296</v>
      </c>
      <c r="G2920" s="66">
        <v>575.0</v>
      </c>
      <c r="H2920" s="66">
        <v>2.0051126E7</v>
      </c>
      <c r="I2920" s="66">
        <v>0.0</v>
      </c>
      <c r="J2920" s="66">
        <v>1.0</v>
      </c>
      <c r="K2920" s="67"/>
      <c r="L2920" s="67"/>
      <c r="M2920" s="68" t="s">
        <v>11297</v>
      </c>
      <c r="N2920" s="66">
        <v>235959.0</v>
      </c>
      <c r="O2920" s="66">
        <v>2.0051126E7</v>
      </c>
      <c r="P2920" s="66"/>
      <c r="Q2920" s="66">
        <v>15.0</v>
      </c>
      <c r="R2920" s="66">
        <v>2.0051126E7</v>
      </c>
      <c r="S2920" s="70">
        <v>1.0</v>
      </c>
      <c r="T2920" s="70">
        <v>0.0</v>
      </c>
      <c r="U2920" s="71" t="s">
        <v>2608</v>
      </c>
      <c r="V2920" s="71" t="s">
        <v>2609</v>
      </c>
      <c r="W2920" s="71" t="s">
        <v>50</v>
      </c>
      <c r="X2920" s="72"/>
      <c r="Y2920" s="65" t="s">
        <v>14</v>
      </c>
    </row>
    <row r="2921">
      <c r="A2921" s="68" t="s">
        <v>24</v>
      </c>
      <c r="B2921" s="66">
        <v>6.2001662E7</v>
      </c>
      <c r="C2921" s="66" t="s">
        <v>1131</v>
      </c>
      <c r="D2921" s="66" t="s">
        <v>149</v>
      </c>
      <c r="E2921" s="66" t="s">
        <v>11298</v>
      </c>
      <c r="F2921" s="66" t="s">
        <v>11299</v>
      </c>
      <c r="G2921" s="66">
        <v>150.0</v>
      </c>
      <c r="H2921" s="66">
        <v>2.0190319E7</v>
      </c>
      <c r="I2921" s="66">
        <v>0.0</v>
      </c>
      <c r="J2921" s="66">
        <v>7.0</v>
      </c>
      <c r="K2921" s="67"/>
      <c r="L2921" s="67"/>
      <c r="M2921" s="68" t="s">
        <v>11300</v>
      </c>
      <c r="N2921" s="66">
        <v>235959.0</v>
      </c>
      <c r="O2921" s="66">
        <v>2.0190319E7</v>
      </c>
      <c r="P2921" s="66" t="s">
        <v>328</v>
      </c>
      <c r="Q2921" s="66">
        <v>10.0</v>
      </c>
      <c r="R2921" s="66">
        <v>2.0190319E7</v>
      </c>
      <c r="S2921" s="69">
        <v>1.0</v>
      </c>
      <c r="T2921" s="69">
        <v>1.0</v>
      </c>
      <c r="U2921" s="71" t="s">
        <v>2608</v>
      </c>
      <c r="V2921" s="71" t="s">
        <v>2609</v>
      </c>
      <c r="W2921" s="71" t="s">
        <v>50</v>
      </c>
      <c r="X2921" s="72"/>
      <c r="Y2921" s="66" t="s">
        <v>20</v>
      </c>
    </row>
    <row r="2922">
      <c r="A2922" s="73" t="s">
        <v>59</v>
      </c>
      <c r="B2922" s="66">
        <v>2.12586914E8</v>
      </c>
      <c r="C2922" s="65" t="s">
        <v>11301</v>
      </c>
      <c r="D2922" s="65" t="s">
        <v>827</v>
      </c>
      <c r="E2922" s="65" t="s">
        <v>11302</v>
      </c>
      <c r="F2922" s="66" t="s">
        <v>11303</v>
      </c>
      <c r="G2922" s="66">
        <v>279.0</v>
      </c>
      <c r="H2922" s="66">
        <v>2.0190902E7</v>
      </c>
      <c r="I2922" s="66">
        <v>0.0</v>
      </c>
      <c r="J2922" s="66">
        <v>6.0</v>
      </c>
      <c r="K2922" s="67"/>
      <c r="L2922" s="67"/>
      <c r="M2922" s="68" t="s">
        <v>11304</v>
      </c>
      <c r="N2922" s="66">
        <v>235959.0</v>
      </c>
      <c r="O2922" s="66">
        <v>2.0190902E7</v>
      </c>
      <c r="P2922" s="66" t="s">
        <v>7704</v>
      </c>
      <c r="Q2922" s="66">
        <v>11.0</v>
      </c>
      <c r="R2922" s="66">
        <v>2.0190902E7</v>
      </c>
      <c r="S2922" s="70">
        <v>1.0</v>
      </c>
      <c r="T2922" s="70">
        <v>0.0</v>
      </c>
      <c r="U2922" s="71" t="s">
        <v>2608</v>
      </c>
      <c r="V2922" s="71" t="s">
        <v>2609</v>
      </c>
      <c r="W2922" s="71" t="s">
        <v>50</v>
      </c>
      <c r="X2922" s="72"/>
      <c r="Y2922" s="65" t="s">
        <v>14</v>
      </c>
    </row>
    <row r="2923">
      <c r="A2923" s="73" t="s">
        <v>67</v>
      </c>
      <c r="B2923" s="66">
        <v>7315748.0</v>
      </c>
      <c r="C2923" s="65" t="s">
        <v>11305</v>
      </c>
      <c r="D2923" s="65" t="s">
        <v>149</v>
      </c>
      <c r="E2923" s="65" t="s">
        <v>11306</v>
      </c>
      <c r="F2923" s="66" t="s">
        <v>11307</v>
      </c>
      <c r="G2923" s="66">
        <v>303.0</v>
      </c>
      <c r="H2923" s="66">
        <v>2.011072E7</v>
      </c>
      <c r="I2923" s="66">
        <v>0.0</v>
      </c>
      <c r="J2923" s="66">
        <v>8.0</v>
      </c>
      <c r="K2923" s="67"/>
      <c r="L2923" s="67"/>
      <c r="M2923" s="66" t="s">
        <v>121</v>
      </c>
      <c r="N2923" s="66">
        <v>235959.0</v>
      </c>
      <c r="O2923" s="66">
        <v>2.011072E7</v>
      </c>
      <c r="P2923" s="67"/>
      <c r="Q2923" s="66">
        <v>12.0</v>
      </c>
      <c r="R2923" s="66">
        <v>2.011072E7</v>
      </c>
      <c r="S2923" s="69">
        <v>1.0</v>
      </c>
      <c r="T2923" s="69">
        <v>1.0</v>
      </c>
      <c r="U2923" s="71" t="s">
        <v>2608</v>
      </c>
      <c r="V2923" s="71" t="s">
        <v>2609</v>
      </c>
      <c r="W2923" s="71" t="s">
        <v>49</v>
      </c>
      <c r="X2923" s="72"/>
      <c r="Y2923" s="66" t="s">
        <v>18</v>
      </c>
    </row>
    <row r="2924">
      <c r="A2924" s="68" t="s">
        <v>59</v>
      </c>
      <c r="B2924" s="66">
        <v>4.393984E7</v>
      </c>
      <c r="C2924" s="66" t="s">
        <v>1139</v>
      </c>
      <c r="D2924" s="66" t="s">
        <v>294</v>
      </c>
      <c r="E2924" s="66" t="s">
        <v>1140</v>
      </c>
      <c r="F2924" s="66" t="s">
        <v>11308</v>
      </c>
      <c r="G2924" s="66">
        <v>256.0</v>
      </c>
      <c r="H2924" s="66">
        <v>2.0030624E7</v>
      </c>
      <c r="I2924" s="66">
        <v>0.0</v>
      </c>
      <c r="J2924" s="66">
        <v>1.0</v>
      </c>
      <c r="K2924" s="67"/>
      <c r="L2924" s="67"/>
      <c r="M2924" s="68" t="s">
        <v>11309</v>
      </c>
      <c r="N2924" s="66">
        <v>235959.0</v>
      </c>
      <c r="O2924" s="66">
        <v>2.0030624E7</v>
      </c>
      <c r="P2924" s="66"/>
      <c r="Q2924" s="66">
        <v>11.0</v>
      </c>
      <c r="R2924" s="66">
        <v>2.0030624E7</v>
      </c>
      <c r="S2924" s="69">
        <v>1.0</v>
      </c>
      <c r="T2924" s="69">
        <v>1.0</v>
      </c>
      <c r="U2924" s="71" t="s">
        <v>2608</v>
      </c>
      <c r="V2924" s="71" t="s">
        <v>2609</v>
      </c>
      <c r="W2924" s="71" t="s">
        <v>49</v>
      </c>
      <c r="X2924" s="72"/>
      <c r="Y2924" s="66" t="s">
        <v>18</v>
      </c>
    </row>
    <row r="2925">
      <c r="A2925" s="68" t="s">
        <v>59</v>
      </c>
      <c r="B2925" s="66">
        <v>9.1850204E7</v>
      </c>
      <c r="C2925" s="66" t="s">
        <v>1143</v>
      </c>
      <c r="D2925" s="66" t="s">
        <v>112</v>
      </c>
      <c r="E2925" s="66" t="s">
        <v>1144</v>
      </c>
      <c r="F2925" s="66" t="s">
        <v>1145</v>
      </c>
      <c r="G2925" s="66">
        <v>176.0</v>
      </c>
      <c r="H2925" s="66">
        <v>2.0090902E7</v>
      </c>
      <c r="I2925" s="66">
        <v>0.0</v>
      </c>
      <c r="J2925" s="66">
        <v>1.0</v>
      </c>
      <c r="K2925" s="67"/>
      <c r="L2925" s="67"/>
      <c r="M2925" s="68" t="s">
        <v>11310</v>
      </c>
      <c r="N2925" s="66">
        <v>235959.0</v>
      </c>
      <c r="O2925" s="66">
        <v>2.0090902E7</v>
      </c>
      <c r="P2925" s="67"/>
      <c r="Q2925" s="66">
        <v>10.0</v>
      </c>
      <c r="R2925" s="66">
        <v>2.0090902E7</v>
      </c>
      <c r="S2925" s="70">
        <v>1.0</v>
      </c>
      <c r="T2925" s="70">
        <v>0.0</v>
      </c>
      <c r="U2925" s="71" t="s">
        <v>2608</v>
      </c>
      <c r="V2925" s="71" t="s">
        <v>2609</v>
      </c>
      <c r="W2925" s="71" t="s">
        <v>49</v>
      </c>
      <c r="X2925" s="72"/>
      <c r="Y2925" s="65" t="s">
        <v>12</v>
      </c>
    </row>
    <row r="2926">
      <c r="A2926" s="66" t="s">
        <v>60</v>
      </c>
      <c r="B2926" s="66">
        <v>2.5024987E8</v>
      </c>
      <c r="C2926" s="66" t="s">
        <v>11311</v>
      </c>
      <c r="D2926" s="66" t="s">
        <v>164</v>
      </c>
      <c r="E2926" s="66" t="s">
        <v>11312</v>
      </c>
      <c r="F2926" s="66" t="s">
        <v>11313</v>
      </c>
      <c r="G2926" s="66">
        <v>1886.0</v>
      </c>
      <c r="H2926" s="66">
        <v>2.0080913E7</v>
      </c>
      <c r="I2926" s="66">
        <v>0.0</v>
      </c>
      <c r="J2926" s="66">
        <v>1.0</v>
      </c>
      <c r="K2926" s="67"/>
      <c r="L2926" s="67"/>
      <c r="M2926" s="68" t="s">
        <v>11314</v>
      </c>
      <c r="N2926" s="66">
        <v>235959.0</v>
      </c>
      <c r="O2926" s="66">
        <v>2.0080913E7</v>
      </c>
      <c r="P2926" s="67"/>
      <c r="Q2926" s="66">
        <v>128.0</v>
      </c>
      <c r="R2926" s="66">
        <v>2.0080913E7</v>
      </c>
      <c r="S2926" s="69">
        <v>1.0</v>
      </c>
      <c r="T2926" s="69">
        <v>1.0</v>
      </c>
      <c r="U2926" s="71" t="s">
        <v>2608</v>
      </c>
      <c r="V2926" s="71" t="s">
        <v>2609</v>
      </c>
      <c r="W2926" s="71" t="s">
        <v>49</v>
      </c>
      <c r="X2926" s="72"/>
      <c r="Y2926" s="66" t="s">
        <v>18</v>
      </c>
    </row>
    <row r="2927">
      <c r="A2927" s="65" t="s">
        <v>60</v>
      </c>
      <c r="B2927" s="66">
        <v>4.52427195E8</v>
      </c>
      <c r="C2927" s="65" t="s">
        <v>1147</v>
      </c>
      <c r="D2927" s="65" t="s">
        <v>106</v>
      </c>
      <c r="E2927" s="65" t="s">
        <v>11315</v>
      </c>
      <c r="F2927" s="66" t="s">
        <v>11316</v>
      </c>
      <c r="G2927" s="66">
        <v>193.0</v>
      </c>
      <c r="H2927" s="66">
        <v>2.0191011E7</v>
      </c>
      <c r="I2927" s="66">
        <v>0.0</v>
      </c>
      <c r="J2927" s="66">
        <v>3.0</v>
      </c>
      <c r="K2927" s="67"/>
      <c r="L2927" s="67"/>
      <c r="M2927" s="66" t="s">
        <v>121</v>
      </c>
      <c r="N2927" s="66">
        <v>235959.0</v>
      </c>
      <c r="O2927" s="66">
        <v>2.0191011E7</v>
      </c>
      <c r="P2927" s="66"/>
      <c r="Q2927" s="66">
        <v>11.0</v>
      </c>
      <c r="R2927" s="66">
        <v>2.0191011E7</v>
      </c>
      <c r="S2927" s="70">
        <v>1.0</v>
      </c>
      <c r="T2927" s="70">
        <v>0.0</v>
      </c>
      <c r="U2927" s="71" t="s">
        <v>2608</v>
      </c>
      <c r="V2927" s="71" t="s">
        <v>2609</v>
      </c>
      <c r="W2927" s="71" t="s">
        <v>49</v>
      </c>
      <c r="X2927" s="72"/>
      <c r="Y2927" s="65" t="s">
        <v>12</v>
      </c>
    </row>
    <row r="2928">
      <c r="A2928" s="68" t="s">
        <v>59</v>
      </c>
      <c r="B2928" s="66">
        <v>1.84429912E8</v>
      </c>
      <c r="C2928" s="66" t="s">
        <v>11317</v>
      </c>
      <c r="D2928" s="66" t="s">
        <v>123</v>
      </c>
      <c r="E2928" s="66" t="s">
        <v>11318</v>
      </c>
      <c r="F2928" s="66" t="s">
        <v>11319</v>
      </c>
      <c r="G2928" s="66">
        <v>305.0</v>
      </c>
      <c r="H2928" s="66">
        <v>2.0170717E7</v>
      </c>
      <c r="I2928" s="66">
        <v>0.0</v>
      </c>
      <c r="J2928" s="66">
        <v>5.0</v>
      </c>
      <c r="K2928" s="67"/>
      <c r="L2928" s="67"/>
      <c r="M2928" s="68" t="s">
        <v>11320</v>
      </c>
      <c r="N2928" s="66">
        <v>235959.0</v>
      </c>
      <c r="O2928" s="66">
        <v>2.0170717E7</v>
      </c>
      <c r="P2928" s="66" t="s">
        <v>898</v>
      </c>
      <c r="Q2928" s="66">
        <v>15.0</v>
      </c>
      <c r="R2928" s="66">
        <v>2.0170717E7</v>
      </c>
      <c r="S2928" s="70">
        <v>1.0</v>
      </c>
      <c r="T2928" s="70">
        <v>0.0</v>
      </c>
      <c r="U2928" s="71" t="s">
        <v>2608</v>
      </c>
      <c r="V2928" s="71" t="s">
        <v>2609</v>
      </c>
      <c r="W2928" s="71" t="s">
        <v>49</v>
      </c>
      <c r="X2928" s="71"/>
      <c r="Y2928" s="65" t="s">
        <v>12</v>
      </c>
    </row>
    <row r="2929">
      <c r="A2929" s="66" t="s">
        <v>69</v>
      </c>
      <c r="B2929" s="66">
        <v>3994987.0</v>
      </c>
      <c r="C2929" s="66" t="s">
        <v>11321</v>
      </c>
      <c r="D2929" s="66" t="s">
        <v>118</v>
      </c>
      <c r="E2929" s="66" t="s">
        <v>11322</v>
      </c>
      <c r="F2929" s="66" t="s">
        <v>11323</v>
      </c>
      <c r="G2929" s="66">
        <v>7792.0</v>
      </c>
      <c r="H2929" s="66">
        <v>2.0161218E7</v>
      </c>
      <c r="I2929" s="66">
        <v>0.0</v>
      </c>
      <c r="J2929" s="66">
        <v>27.0</v>
      </c>
      <c r="K2929" s="67"/>
      <c r="L2929" s="67"/>
      <c r="M2929" s="68" t="s">
        <v>11324</v>
      </c>
      <c r="N2929" s="66">
        <v>235959.0</v>
      </c>
      <c r="O2929" s="66">
        <v>2.0161218E7</v>
      </c>
      <c r="P2929" s="66" t="s">
        <v>6915</v>
      </c>
      <c r="Q2929" s="66">
        <v>615.0</v>
      </c>
      <c r="R2929" s="66">
        <v>2.0161218E7</v>
      </c>
      <c r="S2929" s="69">
        <v>1.0</v>
      </c>
      <c r="T2929" s="69">
        <v>1.0</v>
      </c>
      <c r="U2929" s="71" t="s">
        <v>2608</v>
      </c>
      <c r="V2929" s="71" t="s">
        <v>2609</v>
      </c>
      <c r="W2929" s="71" t="s">
        <v>50</v>
      </c>
      <c r="X2929" s="72"/>
      <c r="Y2929" s="66" t="s">
        <v>20</v>
      </c>
    </row>
    <row r="2930">
      <c r="A2930" s="66" t="s">
        <v>60</v>
      </c>
      <c r="B2930" s="66">
        <v>4.11611129E8</v>
      </c>
      <c r="C2930" s="66" t="s">
        <v>11325</v>
      </c>
      <c r="D2930" s="66" t="s">
        <v>1101</v>
      </c>
      <c r="E2930" s="66" t="s">
        <v>11326</v>
      </c>
      <c r="F2930" s="66" t="s">
        <v>11327</v>
      </c>
      <c r="G2930" s="66">
        <v>464.0</v>
      </c>
      <c r="H2930" s="66">
        <v>2.0170512E7</v>
      </c>
      <c r="I2930" s="66">
        <v>0.0</v>
      </c>
      <c r="J2930" s="66">
        <v>1.0</v>
      </c>
      <c r="K2930" s="67"/>
      <c r="L2930" s="67"/>
      <c r="M2930" s="68" t="s">
        <v>11328</v>
      </c>
      <c r="N2930" s="66">
        <v>235959.0</v>
      </c>
      <c r="O2930" s="66">
        <v>2.0170512E7</v>
      </c>
      <c r="P2930" s="67"/>
      <c r="Q2930" s="66">
        <v>28.0</v>
      </c>
      <c r="R2930" s="66">
        <v>2.0170512E7</v>
      </c>
      <c r="S2930" s="76">
        <v>1.0</v>
      </c>
      <c r="T2930" s="76">
        <v>0.0</v>
      </c>
      <c r="U2930" s="71" t="s">
        <v>2608</v>
      </c>
      <c r="V2930" s="71" t="s">
        <v>2609</v>
      </c>
      <c r="W2930" s="71" t="s">
        <v>50</v>
      </c>
      <c r="X2930" s="67"/>
      <c r="Y2930" s="65" t="s">
        <v>14</v>
      </c>
    </row>
    <row r="2931">
      <c r="A2931" s="66" t="s">
        <v>69</v>
      </c>
      <c r="B2931" s="66">
        <v>9173709.0</v>
      </c>
      <c r="C2931" s="66" t="s">
        <v>11329</v>
      </c>
      <c r="D2931" s="66" t="s">
        <v>123</v>
      </c>
      <c r="E2931" s="66" t="s">
        <v>11330</v>
      </c>
      <c r="F2931" s="66" t="s">
        <v>11331</v>
      </c>
      <c r="G2931" s="66">
        <v>2554.0</v>
      </c>
      <c r="H2931" s="66">
        <v>2.0181223E7</v>
      </c>
      <c r="I2931" s="66">
        <v>0.0</v>
      </c>
      <c r="J2931" s="66">
        <v>8.0</v>
      </c>
      <c r="K2931" s="67"/>
      <c r="L2931" s="67"/>
      <c r="M2931" s="68" t="s">
        <v>11332</v>
      </c>
      <c r="N2931" s="66">
        <v>235959.0</v>
      </c>
      <c r="O2931" s="66">
        <v>2.0181223E7</v>
      </c>
      <c r="P2931" s="66" t="s">
        <v>2929</v>
      </c>
      <c r="Q2931" s="66">
        <v>134.0</v>
      </c>
      <c r="R2931" s="66">
        <v>2.0181223E7</v>
      </c>
      <c r="S2931" s="70">
        <v>1.0</v>
      </c>
      <c r="T2931" s="70">
        <v>0.0</v>
      </c>
      <c r="U2931" s="71" t="s">
        <v>2608</v>
      </c>
      <c r="V2931" s="71" t="s">
        <v>2609</v>
      </c>
      <c r="W2931" s="71" t="s">
        <v>50</v>
      </c>
      <c r="X2931" s="71"/>
      <c r="Y2931" s="65" t="s">
        <v>14</v>
      </c>
    </row>
    <row r="2932">
      <c r="A2932" s="68" t="s">
        <v>59</v>
      </c>
      <c r="B2932" s="66">
        <v>2.08398469E8</v>
      </c>
      <c r="C2932" s="66" t="s">
        <v>1151</v>
      </c>
      <c r="D2932" s="66" t="s">
        <v>112</v>
      </c>
      <c r="E2932" s="66" t="s">
        <v>1152</v>
      </c>
      <c r="F2932" s="66" t="s">
        <v>11333</v>
      </c>
      <c r="G2932" s="66">
        <v>951.0</v>
      </c>
      <c r="H2932" s="66">
        <v>2.0190527E7</v>
      </c>
      <c r="I2932" s="66">
        <v>0.0</v>
      </c>
      <c r="J2932" s="66">
        <v>18.0</v>
      </c>
      <c r="K2932" s="67"/>
      <c r="L2932" s="67"/>
      <c r="M2932" s="68" t="s">
        <v>11334</v>
      </c>
      <c r="N2932" s="66">
        <v>235959.0</v>
      </c>
      <c r="O2932" s="66">
        <v>2.0190527E7</v>
      </c>
      <c r="P2932" s="67"/>
      <c r="Q2932" s="66">
        <v>38.0</v>
      </c>
      <c r="R2932" s="66">
        <v>2.0190527E7</v>
      </c>
      <c r="S2932" s="70">
        <v>1.0</v>
      </c>
      <c r="T2932" s="70">
        <v>0.0</v>
      </c>
      <c r="U2932" s="71" t="s">
        <v>2608</v>
      </c>
      <c r="V2932" s="71" t="s">
        <v>2609</v>
      </c>
      <c r="W2932" s="71" t="s">
        <v>50</v>
      </c>
      <c r="X2932" s="72"/>
      <c r="Y2932" s="65" t="s">
        <v>14</v>
      </c>
    </row>
    <row r="2933">
      <c r="A2933" s="74" t="s">
        <v>59</v>
      </c>
      <c r="B2933" s="66">
        <v>8.9029063E7</v>
      </c>
      <c r="C2933" s="65" t="s">
        <v>1155</v>
      </c>
      <c r="D2933" s="65" t="s">
        <v>118</v>
      </c>
      <c r="E2933" s="65" t="s">
        <v>1156</v>
      </c>
      <c r="F2933" s="66" t="s">
        <v>1157</v>
      </c>
      <c r="G2933" s="66">
        <v>97.0</v>
      </c>
      <c r="H2933" s="66">
        <v>2.0090512E7</v>
      </c>
      <c r="I2933" s="66">
        <v>0.0</v>
      </c>
      <c r="J2933" s="66">
        <v>1.0</v>
      </c>
      <c r="K2933" s="67"/>
      <c r="L2933" s="67"/>
      <c r="M2933" s="68" t="s">
        <v>11335</v>
      </c>
      <c r="N2933" s="66">
        <v>235959.0</v>
      </c>
      <c r="O2933" s="66">
        <v>2.0090512E7</v>
      </c>
      <c r="P2933" s="66"/>
      <c r="Q2933" s="66">
        <v>4.0</v>
      </c>
      <c r="R2933" s="66">
        <v>2.0090512E7</v>
      </c>
      <c r="S2933" s="69">
        <v>1.0</v>
      </c>
      <c r="T2933" s="69">
        <v>1.0</v>
      </c>
      <c r="U2933" s="71" t="s">
        <v>2608</v>
      </c>
      <c r="V2933" s="71" t="s">
        <v>2609</v>
      </c>
      <c r="W2933" s="71" t="s">
        <v>49</v>
      </c>
      <c r="X2933" s="72"/>
      <c r="Y2933" s="66" t="s">
        <v>18</v>
      </c>
    </row>
    <row r="2934">
      <c r="A2934" s="73" t="s">
        <v>60</v>
      </c>
      <c r="B2934" s="66">
        <v>2.66330948E8</v>
      </c>
      <c r="C2934" s="65" t="s">
        <v>11336</v>
      </c>
      <c r="D2934" s="65" t="s">
        <v>123</v>
      </c>
      <c r="E2934" s="65" t="s">
        <v>1156</v>
      </c>
      <c r="F2934" s="66" t="s">
        <v>11337</v>
      </c>
      <c r="G2934" s="66">
        <v>829.0</v>
      </c>
      <c r="H2934" s="66">
        <v>2.0090512E7</v>
      </c>
      <c r="I2934" s="66">
        <v>0.0</v>
      </c>
      <c r="J2934" s="66">
        <v>1.0</v>
      </c>
      <c r="K2934" s="67"/>
      <c r="L2934" s="67"/>
      <c r="M2934" s="68" t="s">
        <v>11338</v>
      </c>
      <c r="N2934" s="66">
        <v>235959.0</v>
      </c>
      <c r="O2934" s="66">
        <v>2.0090512E7</v>
      </c>
      <c r="P2934" s="66"/>
      <c r="Q2934" s="66">
        <v>41.0</v>
      </c>
      <c r="R2934" s="66">
        <v>2.0090512E7</v>
      </c>
      <c r="S2934" s="70">
        <v>1.0</v>
      </c>
      <c r="T2934" s="70">
        <v>0.0</v>
      </c>
      <c r="U2934" s="71" t="s">
        <v>2608</v>
      </c>
      <c r="V2934" s="71" t="s">
        <v>2609</v>
      </c>
      <c r="W2934" s="71" t="s">
        <v>49</v>
      </c>
      <c r="X2934" s="72"/>
      <c r="Y2934" s="65" t="s">
        <v>12</v>
      </c>
    </row>
    <row r="2935">
      <c r="A2935" s="66" t="s">
        <v>28</v>
      </c>
      <c r="B2935" s="66">
        <v>1936748.0</v>
      </c>
      <c r="C2935" s="66" t="s">
        <v>11339</v>
      </c>
      <c r="D2935" s="66" t="s">
        <v>123</v>
      </c>
      <c r="E2935" s="66" t="s">
        <v>1160</v>
      </c>
      <c r="F2935" s="66" t="s">
        <v>11340</v>
      </c>
      <c r="G2935" s="66">
        <v>544.0</v>
      </c>
      <c r="H2935" s="66">
        <v>2.0100111E7</v>
      </c>
      <c r="I2935" s="66">
        <v>0.0</v>
      </c>
      <c r="J2935" s="66">
        <v>11.0</v>
      </c>
      <c r="K2935" s="67"/>
      <c r="L2935" s="67"/>
      <c r="M2935" s="68" t="s">
        <v>11341</v>
      </c>
      <c r="N2935" s="66">
        <v>235959.0</v>
      </c>
      <c r="O2935" s="66">
        <v>2.0100111E7</v>
      </c>
      <c r="P2935" s="67"/>
      <c r="Q2935" s="66">
        <v>39.0</v>
      </c>
      <c r="R2935" s="66">
        <v>2.0100111E7</v>
      </c>
      <c r="S2935" s="70">
        <v>1.0</v>
      </c>
      <c r="T2935" s="70">
        <v>0.0</v>
      </c>
      <c r="U2935" s="71" t="s">
        <v>2608</v>
      </c>
      <c r="V2935" s="71" t="s">
        <v>2609</v>
      </c>
      <c r="W2935" s="71" t="s">
        <v>49</v>
      </c>
      <c r="X2935" s="72"/>
      <c r="Y2935" s="65" t="s">
        <v>12</v>
      </c>
    </row>
    <row r="2936">
      <c r="A2936" s="68" t="s">
        <v>24</v>
      </c>
      <c r="B2936" s="66">
        <v>3.4374187E7</v>
      </c>
      <c r="C2936" s="66" t="s">
        <v>11342</v>
      </c>
      <c r="D2936" s="66" t="s">
        <v>123</v>
      </c>
      <c r="E2936" s="66" t="s">
        <v>11343</v>
      </c>
      <c r="F2936" s="66" t="s">
        <v>11344</v>
      </c>
      <c r="G2936" s="66">
        <v>527.0</v>
      </c>
      <c r="H2936" s="66">
        <v>2.0140722E7</v>
      </c>
      <c r="I2936" s="66">
        <v>0.0</v>
      </c>
      <c r="J2936" s="66">
        <v>7.0</v>
      </c>
      <c r="K2936" s="67"/>
      <c r="L2936" s="67"/>
      <c r="M2936" s="68" t="s">
        <v>11345</v>
      </c>
      <c r="N2936" s="66">
        <v>235959.0</v>
      </c>
      <c r="O2936" s="66">
        <v>2.0140722E7</v>
      </c>
      <c r="P2936" s="66" t="s">
        <v>11346</v>
      </c>
      <c r="Q2936" s="66">
        <v>34.0</v>
      </c>
      <c r="R2936" s="66">
        <v>2.0140722E7</v>
      </c>
      <c r="S2936" s="70">
        <v>1.0</v>
      </c>
      <c r="T2936" s="70">
        <v>0.0</v>
      </c>
      <c r="U2936" s="71" t="s">
        <v>2608</v>
      </c>
      <c r="V2936" s="71" t="s">
        <v>2609</v>
      </c>
      <c r="W2936" s="71" t="s">
        <v>49</v>
      </c>
      <c r="X2936" s="72"/>
      <c r="Y2936" s="65" t="s">
        <v>12</v>
      </c>
    </row>
    <row r="2937">
      <c r="A2937" s="66" t="s">
        <v>60</v>
      </c>
      <c r="B2937" s="66">
        <v>2.42935814E8</v>
      </c>
      <c r="C2937" s="66" t="s">
        <v>11347</v>
      </c>
      <c r="D2937" s="66" t="s">
        <v>2994</v>
      </c>
      <c r="E2937" s="66" t="s">
        <v>11348</v>
      </c>
      <c r="F2937" s="66" t="s">
        <v>11349</v>
      </c>
      <c r="G2937" s="66">
        <v>1936.0</v>
      </c>
      <c r="H2937" s="66">
        <v>2.0080518E7</v>
      </c>
      <c r="I2937" s="66">
        <v>0.0</v>
      </c>
      <c r="J2937" s="66">
        <v>1.0</v>
      </c>
      <c r="K2937" s="67"/>
      <c r="L2937" s="67"/>
      <c r="M2937" s="68" t="s">
        <v>11350</v>
      </c>
      <c r="N2937" s="66">
        <v>235959.0</v>
      </c>
      <c r="O2937" s="66">
        <v>2.0080518E7</v>
      </c>
      <c r="P2937" s="67"/>
      <c r="Q2937" s="66">
        <v>120.0</v>
      </c>
      <c r="R2937" s="66">
        <v>2.0080518E7</v>
      </c>
      <c r="S2937" s="70">
        <v>1.0</v>
      </c>
      <c r="T2937" s="70">
        <v>0.0</v>
      </c>
      <c r="U2937" s="71" t="s">
        <v>2608</v>
      </c>
      <c r="V2937" s="71" t="s">
        <v>2609</v>
      </c>
      <c r="W2937" s="71" t="s">
        <v>51</v>
      </c>
      <c r="X2937" s="71"/>
      <c r="Y2937" s="66" t="s">
        <v>16</v>
      </c>
    </row>
    <row r="2938">
      <c r="A2938" s="66" t="s">
        <v>79</v>
      </c>
      <c r="B2938" s="66">
        <v>1.4826952E8</v>
      </c>
      <c r="C2938" s="66" t="s">
        <v>11351</v>
      </c>
      <c r="D2938" s="66" t="s">
        <v>220</v>
      </c>
      <c r="E2938" s="66" t="s">
        <v>11352</v>
      </c>
      <c r="F2938" s="66" t="s">
        <v>11353</v>
      </c>
      <c r="G2938" s="66">
        <v>883.0</v>
      </c>
      <c r="H2938" s="66">
        <v>2.0191007E7</v>
      </c>
      <c r="I2938" s="66">
        <v>0.0</v>
      </c>
      <c r="J2938" s="66">
        <v>23.0</v>
      </c>
      <c r="K2938" s="67"/>
      <c r="L2938" s="67"/>
      <c r="M2938" s="68" t="s">
        <v>11354</v>
      </c>
      <c r="N2938" s="66">
        <v>235959.0</v>
      </c>
      <c r="O2938" s="66">
        <v>2.0191007E7</v>
      </c>
      <c r="P2938" s="66" t="s">
        <v>3590</v>
      </c>
      <c r="Q2938" s="66">
        <v>47.0</v>
      </c>
      <c r="R2938" s="66">
        <v>2.0191007E7</v>
      </c>
      <c r="S2938" s="70">
        <v>1.0</v>
      </c>
      <c r="T2938" s="70">
        <v>0.0</v>
      </c>
      <c r="U2938" s="71" t="s">
        <v>2608</v>
      </c>
      <c r="V2938" s="71" t="s">
        <v>2609</v>
      </c>
      <c r="W2938" s="71" t="s">
        <v>49</v>
      </c>
      <c r="X2938" s="71"/>
      <c r="Y2938" s="65" t="s">
        <v>12</v>
      </c>
    </row>
    <row r="2939">
      <c r="A2939" s="65" t="s">
        <v>60</v>
      </c>
      <c r="B2939" s="66">
        <v>2.53000917E8</v>
      </c>
      <c r="C2939" s="65" t="s">
        <v>11355</v>
      </c>
      <c r="D2939" s="65" t="s">
        <v>106</v>
      </c>
      <c r="E2939" s="65" t="s">
        <v>11356</v>
      </c>
      <c r="F2939" s="66" t="s">
        <v>11357</v>
      </c>
      <c r="G2939" s="66">
        <v>627.0</v>
      </c>
      <c r="H2939" s="66">
        <v>2.0081006E7</v>
      </c>
      <c r="I2939" s="66">
        <v>0.0</v>
      </c>
      <c r="J2939" s="66">
        <v>1.0</v>
      </c>
      <c r="K2939" s="67"/>
      <c r="L2939" s="67"/>
      <c r="M2939" s="68" t="s">
        <v>11358</v>
      </c>
      <c r="N2939" s="66">
        <v>235959.0</v>
      </c>
      <c r="O2939" s="66">
        <v>2.0081006E7</v>
      </c>
      <c r="P2939" s="66"/>
      <c r="Q2939" s="66">
        <v>37.0</v>
      </c>
      <c r="R2939" s="66">
        <v>2.0081006E7</v>
      </c>
      <c r="S2939" s="70">
        <v>1.0</v>
      </c>
      <c r="T2939" s="70">
        <v>0.0</v>
      </c>
      <c r="U2939" s="71" t="s">
        <v>2608</v>
      </c>
      <c r="V2939" s="71" t="s">
        <v>2609</v>
      </c>
      <c r="W2939" s="71" t="s">
        <v>50</v>
      </c>
      <c r="X2939" s="72"/>
      <c r="Y2939" s="65" t="s">
        <v>14</v>
      </c>
    </row>
    <row r="2940">
      <c r="A2940" s="68" t="s">
        <v>59</v>
      </c>
      <c r="B2940" s="66">
        <v>1.33268469E8</v>
      </c>
      <c r="C2940" s="66" t="s">
        <v>11359</v>
      </c>
      <c r="D2940" s="66" t="s">
        <v>139</v>
      </c>
      <c r="E2940" s="66" t="s">
        <v>11360</v>
      </c>
      <c r="F2940" s="66" t="s">
        <v>11361</v>
      </c>
      <c r="G2940" s="66">
        <v>107.0</v>
      </c>
      <c r="H2940" s="66">
        <v>2.0130921E7</v>
      </c>
      <c r="I2940" s="66">
        <v>0.0</v>
      </c>
      <c r="J2940" s="66">
        <v>1.0</v>
      </c>
      <c r="K2940" s="67"/>
      <c r="L2940" s="67"/>
      <c r="M2940" s="68" t="s">
        <v>11362</v>
      </c>
      <c r="N2940" s="66">
        <v>235959.0</v>
      </c>
      <c r="O2940" s="66">
        <v>2.0130921E7</v>
      </c>
      <c r="P2940" s="67"/>
      <c r="Q2940" s="66">
        <v>4.0</v>
      </c>
      <c r="R2940" s="66">
        <v>2.0130921E7</v>
      </c>
      <c r="S2940" s="70">
        <v>1.0</v>
      </c>
      <c r="T2940" s="70">
        <v>0.0</v>
      </c>
      <c r="U2940" s="71" t="s">
        <v>2608</v>
      </c>
      <c r="V2940" s="71" t="s">
        <v>2609</v>
      </c>
      <c r="W2940" s="71" t="s">
        <v>51</v>
      </c>
      <c r="X2940" s="72"/>
      <c r="Y2940" s="66" t="s">
        <v>16</v>
      </c>
    </row>
    <row r="2941">
      <c r="A2941" s="66" t="s">
        <v>60</v>
      </c>
      <c r="B2941" s="66">
        <v>3.46523978E8</v>
      </c>
      <c r="C2941" s="66" t="s">
        <v>11359</v>
      </c>
      <c r="D2941" s="66" t="s">
        <v>139</v>
      </c>
      <c r="E2941" s="66" t="s">
        <v>11363</v>
      </c>
      <c r="F2941" s="66" t="s">
        <v>11361</v>
      </c>
      <c r="G2941" s="66">
        <v>95.0</v>
      </c>
      <c r="H2941" s="66">
        <v>2.0130921E7</v>
      </c>
      <c r="I2941" s="66">
        <v>0.0</v>
      </c>
      <c r="J2941" s="66">
        <v>1.0</v>
      </c>
      <c r="K2941" s="67"/>
      <c r="L2941" s="67"/>
      <c r="M2941" s="68" t="s">
        <v>11364</v>
      </c>
      <c r="N2941" s="66">
        <v>235959.0</v>
      </c>
      <c r="O2941" s="66">
        <v>2.0130921E7</v>
      </c>
      <c r="P2941" s="67"/>
      <c r="Q2941" s="66">
        <v>5.0</v>
      </c>
      <c r="R2941" s="66">
        <v>2.0130921E7</v>
      </c>
      <c r="S2941" s="70">
        <v>1.0</v>
      </c>
      <c r="T2941" s="70">
        <v>0.0</v>
      </c>
      <c r="U2941" s="71" t="s">
        <v>2608</v>
      </c>
      <c r="V2941" s="71" t="s">
        <v>2609</v>
      </c>
      <c r="W2941" s="71" t="s">
        <v>51</v>
      </c>
      <c r="X2941" s="72"/>
      <c r="Y2941" s="66" t="s">
        <v>16</v>
      </c>
    </row>
    <row r="2942">
      <c r="A2942" s="74" t="s">
        <v>24</v>
      </c>
      <c r="B2942" s="66">
        <v>3.6116196E7</v>
      </c>
      <c r="C2942" s="65" t="s">
        <v>11365</v>
      </c>
      <c r="D2942" s="65" t="s">
        <v>106</v>
      </c>
      <c r="E2942" s="65" t="s">
        <v>11366</v>
      </c>
      <c r="F2942" s="66" t="s">
        <v>11367</v>
      </c>
      <c r="G2942" s="66">
        <v>240.0</v>
      </c>
      <c r="H2942" s="66">
        <v>2.0141013E7</v>
      </c>
      <c r="I2942" s="66">
        <v>0.0</v>
      </c>
      <c r="J2942" s="66">
        <v>4.0</v>
      </c>
      <c r="K2942" s="67"/>
      <c r="L2942" s="67"/>
      <c r="M2942" s="68" t="s">
        <v>11368</v>
      </c>
      <c r="N2942" s="66">
        <v>235959.0</v>
      </c>
      <c r="O2942" s="66">
        <v>2.0141013E7</v>
      </c>
      <c r="P2942" s="66" t="s">
        <v>3121</v>
      </c>
      <c r="Q2942" s="66">
        <v>13.0</v>
      </c>
      <c r="R2942" s="66">
        <v>2.0141013E7</v>
      </c>
      <c r="S2942" s="70">
        <v>1.0</v>
      </c>
      <c r="T2942" s="70">
        <v>0.0</v>
      </c>
      <c r="U2942" s="71" t="s">
        <v>2608</v>
      </c>
      <c r="V2942" s="71" t="s">
        <v>2609</v>
      </c>
      <c r="W2942" s="71" t="s">
        <v>49</v>
      </c>
      <c r="X2942" s="72"/>
      <c r="Y2942" s="65" t="s">
        <v>12</v>
      </c>
    </row>
    <row r="2943">
      <c r="A2943" s="74" t="s">
        <v>59</v>
      </c>
      <c r="B2943" s="66">
        <v>8.4712585E7</v>
      </c>
      <c r="C2943" s="65" t="s">
        <v>11369</v>
      </c>
      <c r="D2943" s="65" t="s">
        <v>106</v>
      </c>
      <c r="E2943" s="65" t="s">
        <v>11370</v>
      </c>
      <c r="F2943" s="66" t="s">
        <v>11371</v>
      </c>
      <c r="G2943" s="66">
        <v>86.0</v>
      </c>
      <c r="H2943" s="66">
        <v>2.008121E7</v>
      </c>
      <c r="I2943" s="66">
        <v>0.0</v>
      </c>
      <c r="J2943" s="66">
        <v>1.0</v>
      </c>
      <c r="K2943" s="67"/>
      <c r="L2943" s="67"/>
      <c r="M2943" s="68" t="s">
        <v>11372</v>
      </c>
      <c r="N2943" s="66">
        <v>235959.0</v>
      </c>
      <c r="O2943" s="66">
        <v>2.008121E7</v>
      </c>
      <c r="P2943" s="66"/>
      <c r="Q2943" s="66">
        <v>5.0</v>
      </c>
      <c r="R2943" s="66">
        <v>2.008121E7</v>
      </c>
      <c r="S2943" s="70">
        <v>1.0</v>
      </c>
      <c r="T2943" s="70">
        <v>0.0</v>
      </c>
      <c r="U2943" s="71" t="s">
        <v>2608</v>
      </c>
      <c r="V2943" s="71" t="s">
        <v>2609</v>
      </c>
      <c r="W2943" s="71" t="s">
        <v>49</v>
      </c>
      <c r="X2943" s="72"/>
      <c r="Y2943" s="65" t="s">
        <v>12</v>
      </c>
    </row>
    <row r="2944">
      <c r="A2944" s="66" t="s">
        <v>79</v>
      </c>
      <c r="B2944" s="66">
        <v>6576871.0</v>
      </c>
      <c r="C2944" s="66" t="s">
        <v>11373</v>
      </c>
      <c r="D2944" s="66" t="s">
        <v>112</v>
      </c>
      <c r="E2944" s="66" t="s">
        <v>11374</v>
      </c>
      <c r="F2944" s="66" t="s">
        <v>9365</v>
      </c>
      <c r="G2944" s="66">
        <v>340.0</v>
      </c>
      <c r="H2944" s="66">
        <v>2.005051E7</v>
      </c>
      <c r="I2944" s="66">
        <v>0.0</v>
      </c>
      <c r="J2944" s="66">
        <v>4.0</v>
      </c>
      <c r="K2944" s="67"/>
      <c r="L2944" s="67"/>
      <c r="M2944" s="68" t="s">
        <v>9366</v>
      </c>
      <c r="N2944" s="66">
        <v>235959.0</v>
      </c>
      <c r="O2944" s="66">
        <v>2.005051E7</v>
      </c>
      <c r="P2944" s="67"/>
      <c r="Q2944" s="66">
        <v>14.0</v>
      </c>
      <c r="R2944" s="66">
        <v>2.005051E7</v>
      </c>
      <c r="S2944" s="70">
        <v>1.0</v>
      </c>
      <c r="T2944" s="70">
        <v>0.0</v>
      </c>
      <c r="U2944" s="71" t="s">
        <v>2608</v>
      </c>
      <c r="V2944" s="71" t="s">
        <v>2609</v>
      </c>
      <c r="W2944" s="71" t="s">
        <v>49</v>
      </c>
      <c r="X2944" s="72"/>
      <c r="Y2944" s="65" t="s">
        <v>12</v>
      </c>
    </row>
    <row r="2945">
      <c r="A2945" s="66" t="s">
        <v>60</v>
      </c>
      <c r="B2945" s="66">
        <v>3.16370861E8</v>
      </c>
      <c r="C2945" s="66" t="s">
        <v>11375</v>
      </c>
      <c r="D2945" s="66" t="s">
        <v>112</v>
      </c>
      <c r="E2945" s="66" t="s">
        <v>11376</v>
      </c>
      <c r="F2945" s="66" t="s">
        <v>11377</v>
      </c>
      <c r="G2945" s="66">
        <v>666.0</v>
      </c>
      <c r="H2945" s="66">
        <v>2.0120131E7</v>
      </c>
      <c r="I2945" s="66">
        <v>0.0</v>
      </c>
      <c r="J2945" s="66">
        <v>1.0</v>
      </c>
      <c r="K2945" s="67"/>
      <c r="L2945" s="67"/>
      <c r="M2945" s="68" t="s">
        <v>11378</v>
      </c>
      <c r="N2945" s="66">
        <v>235959.0</v>
      </c>
      <c r="O2945" s="66">
        <v>2.0120131E7</v>
      </c>
      <c r="P2945" s="66"/>
      <c r="Q2945" s="66">
        <v>35.0</v>
      </c>
      <c r="R2945" s="66">
        <v>2.0120131E7</v>
      </c>
      <c r="S2945" s="70">
        <v>1.0</v>
      </c>
      <c r="T2945" s="70">
        <v>0.0</v>
      </c>
      <c r="U2945" s="71" t="s">
        <v>2608</v>
      </c>
      <c r="V2945" s="71" t="s">
        <v>2609</v>
      </c>
      <c r="W2945" s="71" t="s">
        <v>49</v>
      </c>
      <c r="X2945" s="72"/>
      <c r="Y2945" s="65" t="s">
        <v>12</v>
      </c>
    </row>
    <row r="2946">
      <c r="A2946" s="66" t="s">
        <v>37</v>
      </c>
      <c r="B2946" s="66">
        <v>4.9962059E7</v>
      </c>
      <c r="C2946" s="66" t="s">
        <v>11379</v>
      </c>
      <c r="D2946" s="66" t="s">
        <v>164</v>
      </c>
      <c r="E2946" s="66" t="s">
        <v>11380</v>
      </c>
      <c r="F2946" s="66" t="s">
        <v>11381</v>
      </c>
      <c r="G2946" s="66">
        <v>399.0</v>
      </c>
      <c r="H2946" s="66">
        <v>2.0180702E7</v>
      </c>
      <c r="I2946" s="66">
        <v>0.0</v>
      </c>
      <c r="J2946" s="66">
        <v>11.0</v>
      </c>
      <c r="K2946" s="67"/>
      <c r="L2946" s="67"/>
      <c r="M2946" s="68" t="s">
        <v>11382</v>
      </c>
      <c r="N2946" s="66">
        <v>235959.0</v>
      </c>
      <c r="O2946" s="66">
        <v>2.0180702E7</v>
      </c>
      <c r="P2946" s="66" t="s">
        <v>502</v>
      </c>
      <c r="Q2946" s="66">
        <v>24.0</v>
      </c>
      <c r="R2946" s="66">
        <v>2.0180702E7</v>
      </c>
      <c r="S2946" s="69">
        <v>1.0</v>
      </c>
      <c r="T2946" s="69">
        <v>1.0</v>
      </c>
      <c r="U2946" s="71" t="s">
        <v>2608</v>
      </c>
      <c r="V2946" s="71" t="s">
        <v>2609</v>
      </c>
      <c r="W2946" s="71" t="s">
        <v>49</v>
      </c>
      <c r="X2946" s="71"/>
      <c r="Y2946" s="66" t="s">
        <v>18</v>
      </c>
    </row>
    <row r="2947">
      <c r="A2947" s="68" t="s">
        <v>59</v>
      </c>
      <c r="B2947" s="66">
        <v>1.58359117E8</v>
      </c>
      <c r="C2947" s="66" t="s">
        <v>11383</v>
      </c>
      <c r="D2947" s="66" t="s">
        <v>112</v>
      </c>
      <c r="E2947" s="66" t="s">
        <v>11384</v>
      </c>
      <c r="F2947" s="66" t="s">
        <v>11385</v>
      </c>
      <c r="G2947" s="66">
        <v>198.0</v>
      </c>
      <c r="H2947" s="66">
        <v>2.0150925E7</v>
      </c>
      <c r="I2947" s="66">
        <v>0.0</v>
      </c>
      <c r="J2947" s="66">
        <v>2.0</v>
      </c>
      <c r="K2947" s="67"/>
      <c r="L2947" s="67"/>
      <c r="M2947" s="68" t="s">
        <v>11386</v>
      </c>
      <c r="N2947" s="66">
        <v>235959.0</v>
      </c>
      <c r="O2947" s="66">
        <v>2.0150925E7</v>
      </c>
      <c r="P2947" s="66"/>
      <c r="Q2947" s="66">
        <v>13.0</v>
      </c>
      <c r="R2947" s="66">
        <v>2.0150925E7</v>
      </c>
      <c r="S2947" s="70">
        <v>1.0</v>
      </c>
      <c r="T2947" s="70">
        <v>0.0</v>
      </c>
      <c r="U2947" s="71" t="s">
        <v>2608</v>
      </c>
      <c r="V2947" s="71" t="s">
        <v>2609</v>
      </c>
      <c r="W2947" s="71" t="s">
        <v>49</v>
      </c>
      <c r="X2947" s="72"/>
      <c r="Y2947" s="65" t="s">
        <v>12</v>
      </c>
    </row>
    <row r="2948">
      <c r="A2948" s="66" t="s">
        <v>40</v>
      </c>
      <c r="B2948" s="66">
        <v>9488964.0</v>
      </c>
      <c r="C2948" s="66" t="s">
        <v>1163</v>
      </c>
      <c r="D2948" s="66" t="s">
        <v>164</v>
      </c>
      <c r="E2948" s="66" t="s">
        <v>1164</v>
      </c>
      <c r="F2948" s="66" t="s">
        <v>11387</v>
      </c>
      <c r="G2948" s="66">
        <v>434.0</v>
      </c>
      <c r="H2948" s="66">
        <v>2.019041E7</v>
      </c>
      <c r="I2948" s="66">
        <v>0.0</v>
      </c>
      <c r="J2948" s="66">
        <v>5.0</v>
      </c>
      <c r="K2948" s="67"/>
      <c r="L2948" s="67"/>
      <c r="M2948" s="68" t="s">
        <v>11388</v>
      </c>
      <c r="N2948" s="66">
        <v>235959.0</v>
      </c>
      <c r="O2948" s="66">
        <v>2.019041E7</v>
      </c>
      <c r="P2948" s="66" t="s">
        <v>464</v>
      </c>
      <c r="Q2948" s="66">
        <v>18.0</v>
      </c>
      <c r="R2948" s="66">
        <v>2.019041E7</v>
      </c>
      <c r="S2948" s="69">
        <v>1.0</v>
      </c>
      <c r="T2948" s="69">
        <v>1.0</v>
      </c>
      <c r="U2948" s="71" t="s">
        <v>2608</v>
      </c>
      <c r="V2948" s="71" t="s">
        <v>2609</v>
      </c>
      <c r="W2948" s="71" t="s">
        <v>49</v>
      </c>
      <c r="X2948" s="72"/>
      <c r="Y2948" s="66" t="s">
        <v>18</v>
      </c>
    </row>
    <row r="2949">
      <c r="A2949" s="73" t="s">
        <v>79</v>
      </c>
      <c r="B2949" s="66">
        <v>5.9524442E7</v>
      </c>
      <c r="C2949" s="65" t="s">
        <v>11389</v>
      </c>
      <c r="D2949" s="65" t="s">
        <v>112</v>
      </c>
      <c r="E2949" s="65" t="s">
        <v>11390</v>
      </c>
      <c r="F2949" s="66" t="s">
        <v>11391</v>
      </c>
      <c r="G2949" s="66">
        <v>323.0</v>
      </c>
      <c r="H2949" s="66">
        <v>2.0120716E7</v>
      </c>
      <c r="I2949" s="66">
        <v>0.0</v>
      </c>
      <c r="J2949" s="66">
        <v>8.0</v>
      </c>
      <c r="K2949" s="67"/>
      <c r="L2949" s="67"/>
      <c r="M2949" s="68" t="s">
        <v>11392</v>
      </c>
      <c r="N2949" s="66">
        <v>235959.0</v>
      </c>
      <c r="O2949" s="66">
        <v>2.0120716E7</v>
      </c>
      <c r="P2949" s="66" t="s">
        <v>187</v>
      </c>
      <c r="Q2949" s="66">
        <v>16.0</v>
      </c>
      <c r="R2949" s="66">
        <v>2.0120716E7</v>
      </c>
      <c r="S2949" s="70">
        <v>1.0</v>
      </c>
      <c r="T2949" s="70">
        <v>0.0</v>
      </c>
      <c r="U2949" s="71" t="s">
        <v>2608</v>
      </c>
      <c r="V2949" s="71" t="s">
        <v>2609</v>
      </c>
      <c r="W2949" s="71" t="s">
        <v>49</v>
      </c>
      <c r="X2949" s="72"/>
      <c r="Y2949" s="65" t="s">
        <v>12</v>
      </c>
    </row>
    <row r="2950">
      <c r="A2950" s="68" t="s">
        <v>59</v>
      </c>
      <c r="B2950" s="66">
        <v>1.20408247E8</v>
      </c>
      <c r="C2950" s="66" t="s">
        <v>1167</v>
      </c>
      <c r="D2950" s="66" t="s">
        <v>112</v>
      </c>
      <c r="E2950" s="66" t="s">
        <v>1168</v>
      </c>
      <c r="F2950" s="66" t="s">
        <v>1169</v>
      </c>
      <c r="G2950" s="66">
        <v>284.0</v>
      </c>
      <c r="H2950" s="66">
        <v>2.0120821E7</v>
      </c>
      <c r="I2950" s="66">
        <v>0.0</v>
      </c>
      <c r="J2950" s="66">
        <v>1.0</v>
      </c>
      <c r="K2950" s="67"/>
      <c r="L2950" s="67"/>
      <c r="M2950" s="68" t="s">
        <v>11393</v>
      </c>
      <c r="N2950" s="66">
        <v>235959.0</v>
      </c>
      <c r="O2950" s="66">
        <v>2.0120821E7</v>
      </c>
      <c r="P2950" s="66"/>
      <c r="Q2950" s="66">
        <v>17.0</v>
      </c>
      <c r="R2950" s="66">
        <v>2.0120821E7</v>
      </c>
      <c r="S2950" s="70">
        <v>1.0</v>
      </c>
      <c r="T2950" s="70">
        <v>0.0</v>
      </c>
      <c r="U2950" s="71" t="s">
        <v>2608</v>
      </c>
      <c r="V2950" s="71" t="s">
        <v>2609</v>
      </c>
      <c r="W2950" s="71" t="s">
        <v>49</v>
      </c>
      <c r="X2950" s="72"/>
      <c r="Y2950" s="65" t="s">
        <v>12</v>
      </c>
    </row>
    <row r="2951">
      <c r="A2951" s="66" t="s">
        <v>37</v>
      </c>
      <c r="B2951" s="66">
        <v>2.926893E7</v>
      </c>
      <c r="C2951" s="66" t="s">
        <v>1171</v>
      </c>
      <c r="D2951" s="66" t="s">
        <v>106</v>
      </c>
      <c r="E2951" s="66" t="s">
        <v>1172</v>
      </c>
      <c r="F2951" s="66" t="s">
        <v>11394</v>
      </c>
      <c r="G2951" s="66">
        <v>396.0</v>
      </c>
      <c r="H2951" s="66">
        <v>2.0130321E7</v>
      </c>
      <c r="I2951" s="66">
        <v>0.0</v>
      </c>
      <c r="J2951" s="66">
        <v>2.0</v>
      </c>
      <c r="K2951" s="67"/>
      <c r="L2951" s="67"/>
      <c r="M2951" s="66" t="s">
        <v>121</v>
      </c>
      <c r="N2951" s="66">
        <v>235959.0</v>
      </c>
      <c r="O2951" s="66">
        <v>2.0130321E7</v>
      </c>
      <c r="P2951" s="66"/>
      <c r="Q2951" s="66">
        <v>19.0</v>
      </c>
      <c r="R2951" s="66">
        <v>2.0130321E7</v>
      </c>
      <c r="S2951" s="70">
        <v>1.0</v>
      </c>
      <c r="T2951" s="70">
        <v>0.0</v>
      </c>
      <c r="U2951" s="71" t="s">
        <v>2608</v>
      </c>
      <c r="V2951" s="71" t="s">
        <v>2609</v>
      </c>
      <c r="W2951" s="71" t="s">
        <v>49</v>
      </c>
      <c r="X2951" s="72"/>
      <c r="Y2951" s="65" t="s">
        <v>12</v>
      </c>
    </row>
    <row r="2952">
      <c r="A2952" s="66" t="s">
        <v>63</v>
      </c>
      <c r="B2952" s="66">
        <v>4.359196E7</v>
      </c>
      <c r="C2952" s="66" t="s">
        <v>11395</v>
      </c>
      <c r="D2952" s="66" t="s">
        <v>2238</v>
      </c>
      <c r="E2952" s="66" t="s">
        <v>11396</v>
      </c>
      <c r="F2952" s="66" t="s">
        <v>11397</v>
      </c>
      <c r="G2952" s="66">
        <v>202.0</v>
      </c>
      <c r="H2952" s="66">
        <v>2.0171022E7</v>
      </c>
      <c r="I2952" s="66">
        <v>0.0</v>
      </c>
      <c r="J2952" s="66">
        <v>4.0</v>
      </c>
      <c r="K2952" s="67"/>
      <c r="L2952" s="67"/>
      <c r="M2952" s="68" t="s">
        <v>11398</v>
      </c>
      <c r="N2952" s="66">
        <v>235959.0</v>
      </c>
      <c r="O2952" s="66">
        <v>2.0171022E7</v>
      </c>
      <c r="P2952" s="66" t="s">
        <v>11399</v>
      </c>
      <c r="Q2952" s="66">
        <v>12.0</v>
      </c>
      <c r="R2952" s="66">
        <v>2.0171022E7</v>
      </c>
      <c r="S2952" s="69">
        <v>1.0</v>
      </c>
      <c r="T2952" s="69">
        <v>1.0</v>
      </c>
      <c r="U2952" s="71" t="s">
        <v>2608</v>
      </c>
      <c r="V2952" s="71" t="s">
        <v>2609</v>
      </c>
      <c r="W2952" s="71" t="s">
        <v>49</v>
      </c>
      <c r="X2952" s="72"/>
      <c r="Y2952" s="66" t="s">
        <v>18</v>
      </c>
    </row>
    <row r="2953">
      <c r="A2953" s="74" t="s">
        <v>59</v>
      </c>
      <c r="B2953" s="66">
        <v>2.12205738E8</v>
      </c>
      <c r="C2953" s="65" t="s">
        <v>1175</v>
      </c>
      <c r="D2953" s="65" t="s">
        <v>827</v>
      </c>
      <c r="E2953" s="65" t="s">
        <v>1176</v>
      </c>
      <c r="F2953" s="66" t="s">
        <v>1177</v>
      </c>
      <c r="G2953" s="66">
        <v>292.0</v>
      </c>
      <c r="H2953" s="66">
        <v>2.0190803E7</v>
      </c>
      <c r="I2953" s="66">
        <v>0.0</v>
      </c>
      <c r="J2953" s="66">
        <v>5.0</v>
      </c>
      <c r="K2953" s="67"/>
      <c r="L2953" s="67"/>
      <c r="M2953" s="68" t="s">
        <v>11400</v>
      </c>
      <c r="N2953" s="66">
        <v>235959.0</v>
      </c>
      <c r="O2953" s="66">
        <v>2.0190803E7</v>
      </c>
      <c r="P2953" s="66" t="s">
        <v>5056</v>
      </c>
      <c r="Q2953" s="66">
        <v>17.0</v>
      </c>
      <c r="R2953" s="66">
        <v>2.0190803E7</v>
      </c>
      <c r="S2953" s="70">
        <v>1.0</v>
      </c>
      <c r="T2953" s="70">
        <v>0.0</v>
      </c>
      <c r="U2953" s="71" t="s">
        <v>2608</v>
      </c>
      <c r="V2953" s="71" t="s">
        <v>2609</v>
      </c>
      <c r="W2953" s="71" t="s">
        <v>49</v>
      </c>
      <c r="X2953" s="72"/>
      <c r="Y2953" s="65" t="s">
        <v>12</v>
      </c>
    </row>
    <row r="2954">
      <c r="A2954" s="66" t="s">
        <v>60</v>
      </c>
      <c r="B2954" s="66">
        <v>1.68818772E8</v>
      </c>
      <c r="C2954" s="66" t="s">
        <v>11401</v>
      </c>
      <c r="D2954" s="66" t="s">
        <v>106</v>
      </c>
      <c r="E2954" s="66" t="s">
        <v>11402</v>
      </c>
      <c r="F2954" s="66" t="s">
        <v>11403</v>
      </c>
      <c r="G2954" s="66">
        <v>294.0</v>
      </c>
      <c r="H2954" s="66">
        <v>2.0050903E7</v>
      </c>
      <c r="I2954" s="66">
        <v>0.0</v>
      </c>
      <c r="J2954" s="66">
        <v>1.0</v>
      </c>
      <c r="K2954" s="67"/>
      <c r="L2954" s="67"/>
      <c r="M2954" s="68" t="s">
        <v>11404</v>
      </c>
      <c r="N2954" s="66">
        <v>235959.0</v>
      </c>
      <c r="O2954" s="66">
        <v>2.0050903E7</v>
      </c>
      <c r="P2954" s="67"/>
      <c r="Q2954" s="66">
        <v>15.0</v>
      </c>
      <c r="R2954" s="66">
        <v>2.0050903E7</v>
      </c>
      <c r="S2954" s="70">
        <v>1.0</v>
      </c>
      <c r="T2954" s="70">
        <v>0.0</v>
      </c>
      <c r="U2954" s="71" t="s">
        <v>2608</v>
      </c>
      <c r="V2954" s="71" t="s">
        <v>2609</v>
      </c>
      <c r="W2954" s="71" t="s">
        <v>49</v>
      </c>
      <c r="X2954" s="72"/>
      <c r="Y2954" s="65" t="s">
        <v>12</v>
      </c>
    </row>
    <row r="2955">
      <c r="A2955" s="68" t="s">
        <v>59</v>
      </c>
      <c r="B2955" s="66">
        <v>1.08980941E8</v>
      </c>
      <c r="C2955" s="66" t="s">
        <v>11405</v>
      </c>
      <c r="D2955" s="66" t="s">
        <v>112</v>
      </c>
      <c r="E2955" s="66" t="s">
        <v>11406</v>
      </c>
      <c r="F2955" s="66" t="s">
        <v>11407</v>
      </c>
      <c r="G2955" s="66">
        <v>81.0</v>
      </c>
      <c r="H2955" s="66">
        <v>2.0110911E7</v>
      </c>
      <c r="I2955" s="66">
        <v>0.0</v>
      </c>
      <c r="J2955" s="66">
        <v>1.0</v>
      </c>
      <c r="K2955" s="67"/>
      <c r="L2955" s="67"/>
      <c r="M2955" s="68" t="s">
        <v>11408</v>
      </c>
      <c r="N2955" s="66">
        <v>235959.0</v>
      </c>
      <c r="O2955" s="66">
        <v>2.0110911E7</v>
      </c>
      <c r="P2955" s="67"/>
      <c r="Q2955" s="66">
        <v>4.0</v>
      </c>
      <c r="R2955" s="66">
        <v>2.0110911E7</v>
      </c>
      <c r="S2955" s="70">
        <v>1.0</v>
      </c>
      <c r="T2955" s="70">
        <v>0.0</v>
      </c>
      <c r="U2955" s="71" t="s">
        <v>2608</v>
      </c>
      <c r="V2955" s="71" t="s">
        <v>2609</v>
      </c>
      <c r="W2955" s="71" t="s">
        <v>49</v>
      </c>
      <c r="X2955" s="71"/>
      <c r="Y2955" s="65" t="s">
        <v>12</v>
      </c>
    </row>
    <row r="2956">
      <c r="A2956" s="66" t="s">
        <v>79</v>
      </c>
      <c r="B2956" s="66">
        <v>1.3074171E8</v>
      </c>
      <c r="C2956" s="66" t="s">
        <v>11409</v>
      </c>
      <c r="D2956" s="66" t="s">
        <v>112</v>
      </c>
      <c r="E2956" s="66" t="s">
        <v>11410</v>
      </c>
      <c r="F2956" s="66" t="s">
        <v>11411</v>
      </c>
      <c r="G2956" s="66">
        <v>270.0</v>
      </c>
      <c r="H2956" s="66">
        <v>2.0180602E7</v>
      </c>
      <c r="I2956" s="66">
        <v>0.0</v>
      </c>
      <c r="J2956" s="66">
        <v>6.0</v>
      </c>
      <c r="K2956" s="67"/>
      <c r="L2956" s="67"/>
      <c r="M2956" s="68" t="s">
        <v>11412</v>
      </c>
      <c r="N2956" s="66">
        <v>235959.0</v>
      </c>
      <c r="O2956" s="66">
        <v>2.0180602E7</v>
      </c>
      <c r="P2956" s="66" t="s">
        <v>228</v>
      </c>
      <c r="Q2956" s="66">
        <v>17.0</v>
      </c>
      <c r="R2956" s="66">
        <v>2.0180602E7</v>
      </c>
      <c r="S2956" s="70">
        <v>1.0</v>
      </c>
      <c r="T2956" s="70">
        <v>0.0</v>
      </c>
      <c r="U2956" s="71" t="s">
        <v>2608</v>
      </c>
      <c r="V2956" s="71" t="s">
        <v>2609</v>
      </c>
      <c r="W2956" s="71" t="s">
        <v>49</v>
      </c>
      <c r="X2956" s="72"/>
      <c r="Y2956" s="65" t="s">
        <v>12</v>
      </c>
    </row>
    <row r="2957">
      <c r="A2957" s="66" t="s">
        <v>60</v>
      </c>
      <c r="B2957" s="66">
        <v>4.02432995E8</v>
      </c>
      <c r="C2957" s="66" t="s">
        <v>11413</v>
      </c>
      <c r="D2957" s="66" t="s">
        <v>106</v>
      </c>
      <c r="E2957" s="66" t="s">
        <v>11414</v>
      </c>
      <c r="F2957" s="66" t="s">
        <v>11415</v>
      </c>
      <c r="G2957" s="66">
        <v>695.0</v>
      </c>
      <c r="H2957" s="66">
        <v>2.0161008E7</v>
      </c>
      <c r="I2957" s="66">
        <v>0.0</v>
      </c>
      <c r="J2957" s="66">
        <v>1.0</v>
      </c>
      <c r="K2957" s="67"/>
      <c r="L2957" s="67"/>
      <c r="M2957" s="68" t="s">
        <v>11416</v>
      </c>
      <c r="N2957" s="66">
        <v>235959.0</v>
      </c>
      <c r="O2957" s="66">
        <v>2.0161008E7</v>
      </c>
      <c r="P2957" s="67"/>
      <c r="Q2957" s="66">
        <v>26.0</v>
      </c>
      <c r="R2957" s="66">
        <v>2.0161008E7</v>
      </c>
      <c r="S2957" s="70">
        <v>1.0</v>
      </c>
      <c r="T2957" s="70">
        <v>0.0</v>
      </c>
      <c r="U2957" s="71" t="s">
        <v>2608</v>
      </c>
      <c r="V2957" s="71" t="s">
        <v>2609</v>
      </c>
      <c r="W2957" s="71" t="s">
        <v>49</v>
      </c>
      <c r="X2957" s="72"/>
      <c r="Y2957" s="65" t="s">
        <v>12</v>
      </c>
    </row>
    <row r="2958">
      <c r="A2958" s="73" t="s">
        <v>24</v>
      </c>
      <c r="B2958" s="66">
        <v>2.1006632E7</v>
      </c>
      <c r="C2958" s="65" t="s">
        <v>11417</v>
      </c>
      <c r="D2958" s="65" t="s">
        <v>106</v>
      </c>
      <c r="E2958" s="65" t="s">
        <v>11418</v>
      </c>
      <c r="F2958" s="66" t="s">
        <v>11419</v>
      </c>
      <c r="G2958" s="66">
        <v>393.0</v>
      </c>
      <c r="H2958" s="66">
        <v>2.012053E7</v>
      </c>
      <c r="I2958" s="66">
        <v>0.0</v>
      </c>
      <c r="J2958" s="66">
        <v>27.0</v>
      </c>
      <c r="K2958" s="67"/>
      <c r="L2958" s="67"/>
      <c r="M2958" s="68" t="s">
        <v>11420</v>
      </c>
      <c r="N2958" s="66">
        <v>235959.0</v>
      </c>
      <c r="O2958" s="66">
        <v>2.012053E7</v>
      </c>
      <c r="P2958" s="66" t="s">
        <v>1036</v>
      </c>
      <c r="Q2958" s="66">
        <v>36.0</v>
      </c>
      <c r="R2958" s="66">
        <v>2.012053E7</v>
      </c>
      <c r="S2958" s="70">
        <v>1.0</v>
      </c>
      <c r="T2958" s="70">
        <v>0.0</v>
      </c>
      <c r="U2958" s="71" t="s">
        <v>2608</v>
      </c>
      <c r="V2958" s="71" t="s">
        <v>2609</v>
      </c>
      <c r="W2958" s="71" t="s">
        <v>50</v>
      </c>
      <c r="X2958" s="72"/>
      <c r="Y2958" s="65" t="s">
        <v>14</v>
      </c>
    </row>
    <row r="2959">
      <c r="A2959" s="66" t="s">
        <v>60</v>
      </c>
      <c r="B2959" s="66">
        <v>3.07894538E8</v>
      </c>
      <c r="C2959" s="66" t="s">
        <v>11421</v>
      </c>
      <c r="D2959" s="66" t="s">
        <v>1101</v>
      </c>
      <c r="E2959" s="66" t="s">
        <v>11422</v>
      </c>
      <c r="F2959" s="66" t="s">
        <v>6922</v>
      </c>
      <c r="G2959" s="66">
        <v>177.0</v>
      </c>
      <c r="H2959" s="66">
        <v>2.0110826E7</v>
      </c>
      <c r="I2959" s="66">
        <v>0.0</v>
      </c>
      <c r="J2959" s="66">
        <v>1.0</v>
      </c>
      <c r="K2959" s="67"/>
      <c r="L2959" s="67"/>
      <c r="M2959" s="68" t="s">
        <v>6923</v>
      </c>
      <c r="N2959" s="66">
        <v>235959.0</v>
      </c>
      <c r="O2959" s="66">
        <v>2.0110826E7</v>
      </c>
      <c r="P2959" s="66"/>
      <c r="Q2959" s="66">
        <v>9.0</v>
      </c>
      <c r="R2959" s="66">
        <v>2.0110826E7</v>
      </c>
      <c r="S2959" s="69">
        <v>1.0</v>
      </c>
      <c r="T2959" s="69">
        <v>0.0</v>
      </c>
      <c r="U2959" s="71" t="s">
        <v>2608</v>
      </c>
      <c r="V2959" s="71" t="s">
        <v>2609</v>
      </c>
      <c r="W2959" s="71" t="s">
        <v>50</v>
      </c>
      <c r="X2959" s="67"/>
      <c r="Y2959" s="65" t="s">
        <v>14</v>
      </c>
    </row>
    <row r="2960">
      <c r="A2960" s="66" t="s">
        <v>79</v>
      </c>
      <c r="B2960" s="66">
        <v>1.03567285E8</v>
      </c>
      <c r="C2960" s="66" t="s">
        <v>11423</v>
      </c>
      <c r="D2960" s="66" t="s">
        <v>1101</v>
      </c>
      <c r="E2960" s="66" t="s">
        <v>11424</v>
      </c>
      <c r="F2960" s="66" t="s">
        <v>11425</v>
      </c>
      <c r="G2960" s="66">
        <v>237.0</v>
      </c>
      <c r="H2960" s="66">
        <v>2.0160419E7</v>
      </c>
      <c r="I2960" s="66">
        <v>0.0</v>
      </c>
      <c r="J2960" s="66">
        <v>7.0</v>
      </c>
      <c r="K2960" s="67"/>
      <c r="L2960" s="67"/>
      <c r="M2960" s="68" t="s">
        <v>11426</v>
      </c>
      <c r="N2960" s="66">
        <v>235959.0</v>
      </c>
      <c r="O2960" s="66">
        <v>2.0160419E7</v>
      </c>
      <c r="P2960" s="66" t="s">
        <v>11427</v>
      </c>
      <c r="Q2960" s="66">
        <v>12.0</v>
      </c>
      <c r="R2960" s="66">
        <v>2.0160419E7</v>
      </c>
      <c r="S2960" s="70">
        <v>1.0</v>
      </c>
      <c r="T2960" s="70">
        <v>0.0</v>
      </c>
      <c r="U2960" s="71" t="s">
        <v>2608</v>
      </c>
      <c r="V2960" s="71" t="s">
        <v>2609</v>
      </c>
      <c r="W2960" s="71" t="s">
        <v>50</v>
      </c>
      <c r="X2960" s="67"/>
      <c r="Y2960" s="65" t="s">
        <v>14</v>
      </c>
    </row>
    <row r="2961">
      <c r="A2961" s="66" t="s">
        <v>79</v>
      </c>
      <c r="B2961" s="66">
        <v>2624205.0</v>
      </c>
      <c r="C2961" s="66" t="s">
        <v>11428</v>
      </c>
      <c r="D2961" s="66" t="s">
        <v>827</v>
      </c>
      <c r="E2961" s="66" t="s">
        <v>11429</v>
      </c>
      <c r="F2961" s="66" t="s">
        <v>11430</v>
      </c>
      <c r="G2961" s="66">
        <v>291.0</v>
      </c>
      <c r="H2961" s="66">
        <v>2.0041104E7</v>
      </c>
      <c r="I2961" s="66">
        <v>0.0</v>
      </c>
      <c r="J2961" s="66">
        <v>5.0</v>
      </c>
      <c r="K2961" s="67"/>
      <c r="L2961" s="67"/>
      <c r="M2961" s="68" t="s">
        <v>11431</v>
      </c>
      <c r="N2961" s="66">
        <v>235959.0</v>
      </c>
      <c r="O2961" s="66">
        <v>2.0041104E7</v>
      </c>
      <c r="P2961" s="66"/>
      <c r="Q2961" s="66">
        <v>19.0</v>
      </c>
      <c r="R2961" s="66">
        <v>2.0041104E7</v>
      </c>
      <c r="S2961" s="70">
        <v>1.0</v>
      </c>
      <c r="T2961" s="70">
        <v>0.0</v>
      </c>
      <c r="U2961" s="71" t="s">
        <v>2608</v>
      </c>
      <c r="V2961" s="71" t="s">
        <v>2609</v>
      </c>
      <c r="W2961" s="71" t="s">
        <v>50</v>
      </c>
      <c r="X2961" s="67"/>
      <c r="Y2961" s="65" t="s">
        <v>14</v>
      </c>
    </row>
    <row r="2962">
      <c r="A2962" s="66" t="s">
        <v>79</v>
      </c>
      <c r="B2962" s="66">
        <v>2.3646972E7</v>
      </c>
      <c r="C2962" s="66" t="s">
        <v>11432</v>
      </c>
      <c r="D2962" s="66" t="s">
        <v>220</v>
      </c>
      <c r="E2962" s="66" t="s">
        <v>11433</v>
      </c>
      <c r="F2962" s="66" t="s">
        <v>11434</v>
      </c>
      <c r="G2962" s="66">
        <v>389.0</v>
      </c>
      <c r="H2962" s="66">
        <v>2.0080411E7</v>
      </c>
      <c r="I2962" s="66">
        <v>0.0</v>
      </c>
      <c r="J2962" s="66">
        <v>7.0</v>
      </c>
      <c r="K2962" s="67"/>
      <c r="L2962" s="67"/>
      <c r="M2962" s="68" t="s">
        <v>11435</v>
      </c>
      <c r="N2962" s="66">
        <v>235959.0</v>
      </c>
      <c r="O2962" s="66">
        <v>2.0080411E7</v>
      </c>
      <c r="P2962" s="66" t="s">
        <v>11436</v>
      </c>
      <c r="Q2962" s="66">
        <v>17.0</v>
      </c>
      <c r="R2962" s="66">
        <v>2.0080411E7</v>
      </c>
      <c r="S2962" s="70">
        <v>1.0</v>
      </c>
      <c r="T2962" s="70">
        <v>0.0</v>
      </c>
      <c r="U2962" s="71" t="s">
        <v>2608</v>
      </c>
      <c r="V2962" s="71" t="s">
        <v>2609</v>
      </c>
      <c r="W2962" s="71" t="s">
        <v>50</v>
      </c>
      <c r="X2962" s="67"/>
      <c r="Y2962" s="65" t="s">
        <v>14</v>
      </c>
    </row>
    <row r="2963">
      <c r="A2963" s="68" t="s">
        <v>59</v>
      </c>
      <c r="B2963" s="66">
        <v>8.1776974E7</v>
      </c>
      <c r="C2963" s="66" t="s">
        <v>1178</v>
      </c>
      <c r="D2963" s="66" t="s">
        <v>106</v>
      </c>
      <c r="E2963" s="66" t="s">
        <v>1179</v>
      </c>
      <c r="F2963" s="66" t="s">
        <v>11437</v>
      </c>
      <c r="G2963" s="66">
        <v>319.0</v>
      </c>
      <c r="H2963" s="66">
        <v>2.008082E7</v>
      </c>
      <c r="I2963" s="66">
        <v>0.0</v>
      </c>
      <c r="J2963" s="66">
        <v>1.0</v>
      </c>
      <c r="K2963" s="67"/>
      <c r="L2963" s="67"/>
      <c r="M2963" s="68" t="s">
        <v>11438</v>
      </c>
      <c r="N2963" s="66">
        <v>235959.0</v>
      </c>
      <c r="O2963" s="66">
        <v>2.008082E7</v>
      </c>
      <c r="P2963" s="67"/>
      <c r="Q2963" s="66">
        <v>20.0</v>
      </c>
      <c r="R2963" s="66">
        <v>2.008082E7</v>
      </c>
      <c r="S2963" s="70">
        <v>1.0</v>
      </c>
      <c r="T2963" s="70">
        <v>0.0</v>
      </c>
      <c r="U2963" s="71" t="s">
        <v>2608</v>
      </c>
      <c r="V2963" s="71" t="s">
        <v>2609</v>
      </c>
      <c r="W2963" s="71" t="s">
        <v>50</v>
      </c>
      <c r="X2963" s="72"/>
      <c r="Y2963" s="65" t="s">
        <v>14</v>
      </c>
    </row>
    <row r="2964">
      <c r="A2964" s="66" t="s">
        <v>60</v>
      </c>
      <c r="B2964" s="66">
        <v>4.19804806E8</v>
      </c>
      <c r="C2964" s="66" t="s">
        <v>11439</v>
      </c>
      <c r="D2964" s="66" t="s">
        <v>220</v>
      </c>
      <c r="E2964" s="66" t="s">
        <v>11440</v>
      </c>
      <c r="F2964" s="66" t="s">
        <v>11441</v>
      </c>
      <c r="G2964" s="66">
        <v>508.0</v>
      </c>
      <c r="H2964" s="66">
        <v>2.0171004E7</v>
      </c>
      <c r="I2964" s="66">
        <v>0.0</v>
      </c>
      <c r="J2964" s="66">
        <v>1.0</v>
      </c>
      <c r="K2964" s="67"/>
      <c r="L2964" s="67"/>
      <c r="M2964" s="68" t="s">
        <v>11442</v>
      </c>
      <c r="N2964" s="66">
        <v>235959.0</v>
      </c>
      <c r="O2964" s="66">
        <v>2.0171004E7</v>
      </c>
      <c r="P2964" s="67"/>
      <c r="Q2964" s="66">
        <v>18.0</v>
      </c>
      <c r="R2964" s="66">
        <v>2.0171004E7</v>
      </c>
      <c r="S2964" s="70">
        <v>1.0</v>
      </c>
      <c r="T2964" s="70">
        <v>0.0</v>
      </c>
      <c r="U2964" s="71" t="s">
        <v>2608</v>
      </c>
      <c r="V2964" s="71" t="s">
        <v>2609</v>
      </c>
      <c r="W2964" s="71" t="s">
        <v>50</v>
      </c>
      <c r="X2964" s="67"/>
      <c r="Y2964" s="65" t="s">
        <v>14</v>
      </c>
    </row>
    <row r="2965">
      <c r="A2965" s="66" t="s">
        <v>79</v>
      </c>
      <c r="B2965" s="66">
        <v>7.8102394E7</v>
      </c>
      <c r="C2965" s="66" t="s">
        <v>11443</v>
      </c>
      <c r="D2965" s="66" t="s">
        <v>106</v>
      </c>
      <c r="E2965" s="66" t="s">
        <v>11444</v>
      </c>
      <c r="F2965" s="66" t="s">
        <v>11445</v>
      </c>
      <c r="G2965" s="66">
        <v>757.0</v>
      </c>
      <c r="H2965" s="66">
        <v>2.0140409E7</v>
      </c>
      <c r="I2965" s="66">
        <v>0.0</v>
      </c>
      <c r="J2965" s="66">
        <v>17.0</v>
      </c>
      <c r="K2965" s="67"/>
      <c r="L2965" s="67"/>
      <c r="M2965" s="68" t="s">
        <v>11446</v>
      </c>
      <c r="N2965" s="66">
        <v>235959.0</v>
      </c>
      <c r="O2965" s="66">
        <v>2.0140409E7</v>
      </c>
      <c r="P2965" s="66" t="s">
        <v>11447</v>
      </c>
      <c r="Q2965" s="66">
        <v>43.0</v>
      </c>
      <c r="R2965" s="66">
        <v>2.0140409E7</v>
      </c>
      <c r="S2965" s="70">
        <v>1.0</v>
      </c>
      <c r="T2965" s="70">
        <v>0.0</v>
      </c>
      <c r="U2965" s="71" t="s">
        <v>2608</v>
      </c>
      <c r="V2965" s="71" t="s">
        <v>2609</v>
      </c>
      <c r="W2965" s="71" t="s">
        <v>49</v>
      </c>
      <c r="X2965" s="71"/>
      <c r="Y2965" s="65" t="s">
        <v>14</v>
      </c>
    </row>
    <row r="2966">
      <c r="A2966" s="66" t="s">
        <v>79</v>
      </c>
      <c r="B2966" s="66">
        <v>1.6559804E7</v>
      </c>
      <c r="C2966" s="66" t="s">
        <v>11448</v>
      </c>
      <c r="D2966" s="66" t="s">
        <v>11449</v>
      </c>
      <c r="E2966" s="66" t="s">
        <v>11450</v>
      </c>
      <c r="F2966" s="66" t="s">
        <v>11451</v>
      </c>
      <c r="G2966" s="66">
        <v>344.0</v>
      </c>
      <c r="H2966" s="66">
        <v>2.0070317E7</v>
      </c>
      <c r="I2966" s="66">
        <v>0.0</v>
      </c>
      <c r="J2966" s="66">
        <v>6.0</v>
      </c>
      <c r="K2966" s="67"/>
      <c r="L2966" s="67"/>
      <c r="M2966" s="68" t="s">
        <v>11452</v>
      </c>
      <c r="N2966" s="66">
        <v>235959.0</v>
      </c>
      <c r="O2966" s="66">
        <v>2.0070317E7</v>
      </c>
      <c r="P2966" s="67"/>
      <c r="Q2966" s="66">
        <v>16.0</v>
      </c>
      <c r="R2966" s="66">
        <v>2.0070317E7</v>
      </c>
      <c r="S2966" s="69">
        <v>1.0</v>
      </c>
      <c r="T2966" s="69">
        <v>1.0</v>
      </c>
      <c r="U2966" s="71" t="s">
        <v>2608</v>
      </c>
      <c r="V2966" s="71" t="s">
        <v>2609</v>
      </c>
      <c r="W2966" s="71" t="s">
        <v>49</v>
      </c>
      <c r="X2966" s="71"/>
      <c r="Y2966" s="66" t="s">
        <v>18</v>
      </c>
    </row>
    <row r="2967">
      <c r="A2967" s="66" t="s">
        <v>66</v>
      </c>
      <c r="B2967" s="66">
        <v>1.0050916E7</v>
      </c>
      <c r="C2967" s="66" t="s">
        <v>11453</v>
      </c>
      <c r="D2967" s="66" t="s">
        <v>106</v>
      </c>
      <c r="E2967" s="66" t="s">
        <v>11454</v>
      </c>
      <c r="F2967" s="66" t="s">
        <v>11455</v>
      </c>
      <c r="G2967" s="66">
        <v>247.0</v>
      </c>
      <c r="H2967" s="66">
        <v>2.0120309E7</v>
      </c>
      <c r="I2967" s="66">
        <v>0.0</v>
      </c>
      <c r="J2967" s="66">
        <v>7.0</v>
      </c>
      <c r="K2967" s="67"/>
      <c r="L2967" s="67"/>
      <c r="M2967" s="66" t="s">
        <v>121</v>
      </c>
      <c r="N2967" s="66">
        <v>235959.0</v>
      </c>
      <c r="O2967" s="66">
        <v>2.0120309E7</v>
      </c>
      <c r="P2967" s="67"/>
      <c r="Q2967" s="66">
        <v>12.0</v>
      </c>
      <c r="R2967" s="66">
        <v>2.0120309E7</v>
      </c>
      <c r="S2967" s="70">
        <v>1.0</v>
      </c>
      <c r="T2967" s="70">
        <v>0.0</v>
      </c>
      <c r="U2967" s="71" t="s">
        <v>2608</v>
      </c>
      <c r="V2967" s="71" t="s">
        <v>2609</v>
      </c>
      <c r="W2967" s="71" t="s">
        <v>49</v>
      </c>
      <c r="X2967" s="72"/>
      <c r="Y2967" s="65" t="s">
        <v>12</v>
      </c>
    </row>
    <row r="2968">
      <c r="A2968" s="68" t="s">
        <v>59</v>
      </c>
      <c r="B2968" s="66">
        <v>1.69061582E8</v>
      </c>
      <c r="C2968" s="66" t="s">
        <v>11456</v>
      </c>
      <c r="D2968" s="66" t="s">
        <v>253</v>
      </c>
      <c r="E2968" s="66" t="s">
        <v>11457</v>
      </c>
      <c r="F2968" s="66" t="s">
        <v>11458</v>
      </c>
      <c r="G2968" s="66">
        <v>354.0</v>
      </c>
      <c r="H2968" s="66">
        <v>2.0160628E7</v>
      </c>
      <c r="I2968" s="66">
        <v>0.0</v>
      </c>
      <c r="J2968" s="66">
        <v>9.0</v>
      </c>
      <c r="K2968" s="67"/>
      <c r="L2968" s="67"/>
      <c r="M2968" s="68" t="s">
        <v>11459</v>
      </c>
      <c r="N2968" s="66">
        <v>235959.0</v>
      </c>
      <c r="O2968" s="66">
        <v>2.0160628E7</v>
      </c>
      <c r="P2968" s="66"/>
      <c r="Q2968" s="66">
        <v>19.0</v>
      </c>
      <c r="R2968" s="66">
        <v>2.0160628E7</v>
      </c>
      <c r="S2968" s="70">
        <v>1.0</v>
      </c>
      <c r="T2968" s="70">
        <v>0.0</v>
      </c>
      <c r="U2968" s="71" t="s">
        <v>2608</v>
      </c>
      <c r="V2968" s="71" t="s">
        <v>2609</v>
      </c>
      <c r="W2968" s="71" t="s">
        <v>49</v>
      </c>
      <c r="X2968" s="72"/>
      <c r="Y2968" s="65" t="s">
        <v>12</v>
      </c>
    </row>
    <row r="2969">
      <c r="A2969" s="66" t="s">
        <v>60</v>
      </c>
      <c r="B2969" s="66">
        <v>3.40791571E8</v>
      </c>
      <c r="C2969" s="66" t="s">
        <v>11460</v>
      </c>
      <c r="D2969" s="66" t="s">
        <v>423</v>
      </c>
      <c r="E2969" s="66" t="s">
        <v>11461</v>
      </c>
      <c r="F2969" s="66" t="s">
        <v>11462</v>
      </c>
      <c r="G2969" s="66">
        <v>565.0</v>
      </c>
      <c r="H2969" s="66">
        <v>2.0130513E7</v>
      </c>
      <c r="I2969" s="66">
        <v>0.0</v>
      </c>
      <c r="J2969" s="66">
        <v>1.0</v>
      </c>
      <c r="K2969" s="67"/>
      <c r="L2969" s="67"/>
      <c r="M2969" s="68" t="s">
        <v>11463</v>
      </c>
      <c r="N2969" s="66">
        <v>235959.0</v>
      </c>
      <c r="O2969" s="66">
        <v>2.0130513E7</v>
      </c>
      <c r="P2969" s="67"/>
      <c r="Q2969" s="66">
        <v>19.0</v>
      </c>
      <c r="R2969" s="66">
        <v>2.0130513E7</v>
      </c>
      <c r="S2969" s="70">
        <v>1.0</v>
      </c>
      <c r="T2969" s="70">
        <v>0.0</v>
      </c>
      <c r="U2969" s="71" t="s">
        <v>2608</v>
      </c>
      <c r="V2969" s="71" t="s">
        <v>2609</v>
      </c>
      <c r="W2969" s="71" t="s">
        <v>51</v>
      </c>
      <c r="X2969" s="72"/>
      <c r="Y2969" s="66" t="s">
        <v>16</v>
      </c>
    </row>
    <row r="2970">
      <c r="A2970" s="66" t="s">
        <v>58</v>
      </c>
      <c r="B2970" s="66">
        <v>2088712.0</v>
      </c>
      <c r="C2970" s="66" t="s">
        <v>11464</v>
      </c>
      <c r="D2970" s="66" t="s">
        <v>112</v>
      </c>
      <c r="E2970" s="66" t="s">
        <v>11465</v>
      </c>
      <c r="F2970" s="66" t="s">
        <v>11466</v>
      </c>
      <c r="G2970" s="66">
        <v>1540.0</v>
      </c>
      <c r="H2970" s="66">
        <v>2.0190714E7</v>
      </c>
      <c r="I2970" s="66">
        <v>0.0</v>
      </c>
      <c r="J2970" s="66">
        <v>19.0</v>
      </c>
      <c r="K2970" s="67"/>
      <c r="L2970" s="67"/>
      <c r="M2970" s="68" t="s">
        <v>11467</v>
      </c>
      <c r="N2970" s="66">
        <v>235959.0</v>
      </c>
      <c r="O2970" s="66">
        <v>2.0190714E7</v>
      </c>
      <c r="P2970" s="67"/>
      <c r="Q2970" s="66">
        <v>86.0</v>
      </c>
      <c r="R2970" s="66">
        <v>2.0190714E7</v>
      </c>
      <c r="S2970" s="70">
        <v>1.0</v>
      </c>
      <c r="T2970" s="70">
        <v>0.0</v>
      </c>
      <c r="U2970" s="71" t="s">
        <v>2608</v>
      </c>
      <c r="V2970" s="71" t="s">
        <v>2609</v>
      </c>
      <c r="W2970" s="71" t="s">
        <v>50</v>
      </c>
      <c r="X2970" s="72"/>
      <c r="Y2970" s="65" t="s">
        <v>14</v>
      </c>
    </row>
    <row r="2971">
      <c r="A2971" s="66" t="s">
        <v>60</v>
      </c>
      <c r="B2971" s="66">
        <v>3.40999715E8</v>
      </c>
      <c r="C2971" s="66" t="s">
        <v>11468</v>
      </c>
      <c r="D2971" s="66" t="s">
        <v>294</v>
      </c>
      <c r="E2971" s="66" t="s">
        <v>11469</v>
      </c>
      <c r="F2971" s="66" t="s">
        <v>11470</v>
      </c>
      <c r="G2971" s="66">
        <v>435.0</v>
      </c>
      <c r="H2971" s="66">
        <v>2.0130505E7</v>
      </c>
      <c r="I2971" s="66">
        <v>0.0</v>
      </c>
      <c r="J2971" s="66">
        <v>2.0</v>
      </c>
      <c r="K2971" s="67"/>
      <c r="L2971" s="67"/>
      <c r="M2971" s="68" t="s">
        <v>11471</v>
      </c>
      <c r="N2971" s="66">
        <v>235959.0</v>
      </c>
      <c r="O2971" s="66">
        <v>2.0130505E7</v>
      </c>
      <c r="P2971" s="66"/>
      <c r="Q2971" s="66">
        <v>26.0</v>
      </c>
      <c r="R2971" s="66">
        <v>2.0130505E7</v>
      </c>
      <c r="S2971" s="69">
        <v>1.0</v>
      </c>
      <c r="T2971" s="69">
        <v>1.0</v>
      </c>
      <c r="U2971" s="71" t="s">
        <v>2608</v>
      </c>
      <c r="V2971" s="71" t="s">
        <v>2609</v>
      </c>
      <c r="W2971" s="71" t="s">
        <v>50</v>
      </c>
      <c r="X2971" s="72"/>
      <c r="Y2971" s="66" t="s">
        <v>20</v>
      </c>
    </row>
    <row r="2972">
      <c r="A2972" s="68" t="s">
        <v>24</v>
      </c>
      <c r="B2972" s="66">
        <v>6.5146718E7</v>
      </c>
      <c r="C2972" s="66" t="s">
        <v>11472</v>
      </c>
      <c r="D2972" s="66" t="s">
        <v>215</v>
      </c>
      <c r="E2972" s="66" t="s">
        <v>11473</v>
      </c>
      <c r="F2972" s="66" t="s">
        <v>11474</v>
      </c>
      <c r="G2972" s="66">
        <v>797.0</v>
      </c>
      <c r="H2972" s="66">
        <v>2.0190928E7</v>
      </c>
      <c r="I2972" s="66">
        <v>0.0</v>
      </c>
      <c r="J2972" s="66">
        <v>13.0</v>
      </c>
      <c r="K2972" s="67"/>
      <c r="L2972" s="67"/>
      <c r="M2972" s="68" t="s">
        <v>11475</v>
      </c>
      <c r="N2972" s="66">
        <v>235959.0</v>
      </c>
      <c r="O2972" s="66">
        <v>2.0190928E7</v>
      </c>
      <c r="P2972" s="66" t="s">
        <v>2181</v>
      </c>
      <c r="Q2972" s="66">
        <v>37.0</v>
      </c>
      <c r="R2972" s="66">
        <v>2.0190928E7</v>
      </c>
      <c r="S2972" s="70">
        <v>1.0</v>
      </c>
      <c r="T2972" s="70">
        <v>0.0</v>
      </c>
      <c r="U2972" s="71" t="s">
        <v>2608</v>
      </c>
      <c r="V2972" s="71" t="s">
        <v>2609</v>
      </c>
      <c r="W2972" s="71" t="s">
        <v>50</v>
      </c>
      <c r="X2972" s="72"/>
      <c r="Y2972" s="65" t="s">
        <v>14</v>
      </c>
    </row>
    <row r="2973">
      <c r="A2973" s="74" t="s">
        <v>59</v>
      </c>
      <c r="B2973" s="66">
        <v>2.12019091E8</v>
      </c>
      <c r="C2973" s="65" t="s">
        <v>11476</v>
      </c>
      <c r="D2973" s="65" t="s">
        <v>123</v>
      </c>
      <c r="E2973" s="65" t="s">
        <v>11477</v>
      </c>
      <c r="F2973" s="66" t="s">
        <v>11478</v>
      </c>
      <c r="G2973" s="66">
        <v>607.0</v>
      </c>
      <c r="H2973" s="66">
        <v>2.0190826E7</v>
      </c>
      <c r="I2973" s="66">
        <v>0.0</v>
      </c>
      <c r="J2973" s="66">
        <v>22.0</v>
      </c>
      <c r="K2973" s="67"/>
      <c r="L2973" s="67"/>
      <c r="M2973" s="68" t="s">
        <v>11479</v>
      </c>
      <c r="N2973" s="66">
        <v>235959.0</v>
      </c>
      <c r="O2973" s="66">
        <v>2.0190826E7</v>
      </c>
      <c r="P2973" s="67"/>
      <c r="Q2973" s="66">
        <v>44.0</v>
      </c>
      <c r="R2973" s="66">
        <v>2.0190826E7</v>
      </c>
      <c r="S2973" s="70">
        <v>1.0</v>
      </c>
      <c r="T2973" s="70">
        <v>0.0</v>
      </c>
      <c r="U2973" s="71" t="s">
        <v>2608</v>
      </c>
      <c r="V2973" s="71" t="s">
        <v>2609</v>
      </c>
      <c r="W2973" s="71" t="s">
        <v>49</v>
      </c>
      <c r="X2973" s="72"/>
      <c r="Y2973" s="65" t="s">
        <v>12</v>
      </c>
    </row>
    <row r="2974">
      <c r="A2974" s="66" t="s">
        <v>68</v>
      </c>
      <c r="B2974" s="66">
        <v>1.458497E7</v>
      </c>
      <c r="C2974" s="66" t="s">
        <v>11480</v>
      </c>
      <c r="D2974" s="66" t="s">
        <v>123</v>
      </c>
      <c r="E2974" s="66" t="s">
        <v>11481</v>
      </c>
      <c r="F2974" s="66" t="s">
        <v>11482</v>
      </c>
      <c r="G2974" s="66">
        <v>667.0</v>
      </c>
      <c r="H2974" s="66">
        <v>2.0151202E7</v>
      </c>
      <c r="I2974" s="66">
        <v>0.0</v>
      </c>
      <c r="J2974" s="66">
        <v>4.0</v>
      </c>
      <c r="K2974" s="67"/>
      <c r="L2974" s="67"/>
      <c r="M2974" s="66" t="s">
        <v>121</v>
      </c>
      <c r="N2974" s="66">
        <v>235959.0</v>
      </c>
      <c r="O2974" s="66">
        <v>2.0151202E7</v>
      </c>
      <c r="P2974" s="67"/>
      <c r="Q2974" s="66">
        <v>37.0</v>
      </c>
      <c r="R2974" s="66">
        <v>2.0151202E7</v>
      </c>
      <c r="S2974" s="70">
        <v>1.0</v>
      </c>
      <c r="T2974" s="70">
        <v>0.0</v>
      </c>
      <c r="U2974" s="71" t="s">
        <v>2608</v>
      </c>
      <c r="V2974" s="71" t="s">
        <v>2609</v>
      </c>
      <c r="W2974" s="71" t="s">
        <v>49</v>
      </c>
      <c r="X2974" s="72"/>
      <c r="Y2974" s="65" t="s">
        <v>12</v>
      </c>
    </row>
    <row r="2975">
      <c r="A2975" s="66" t="s">
        <v>79</v>
      </c>
      <c r="B2975" s="66">
        <v>7.7139492E7</v>
      </c>
      <c r="C2975" s="66" t="s">
        <v>11483</v>
      </c>
      <c r="D2975" s="66" t="s">
        <v>106</v>
      </c>
      <c r="E2975" s="66" t="s">
        <v>11484</v>
      </c>
      <c r="F2975" s="66" t="s">
        <v>11485</v>
      </c>
      <c r="G2975" s="66">
        <v>340.0</v>
      </c>
      <c r="H2975" s="66">
        <v>2.0140313E7</v>
      </c>
      <c r="I2975" s="66">
        <v>0.0</v>
      </c>
      <c r="J2975" s="66">
        <v>12.0</v>
      </c>
      <c r="K2975" s="67"/>
      <c r="L2975" s="67"/>
      <c r="M2975" s="68" t="s">
        <v>11486</v>
      </c>
      <c r="N2975" s="66">
        <v>235959.0</v>
      </c>
      <c r="O2975" s="66">
        <v>2.0140313E7</v>
      </c>
      <c r="P2975" s="66" t="s">
        <v>6146</v>
      </c>
      <c r="Q2975" s="66">
        <v>21.0</v>
      </c>
      <c r="R2975" s="66">
        <v>2.0140313E7</v>
      </c>
      <c r="S2975" s="70">
        <v>1.0</v>
      </c>
      <c r="T2975" s="70">
        <v>0.0</v>
      </c>
      <c r="U2975" s="71" t="s">
        <v>2608</v>
      </c>
      <c r="V2975" s="71" t="s">
        <v>2609</v>
      </c>
      <c r="W2975" s="71" t="s">
        <v>49</v>
      </c>
      <c r="X2975" s="72"/>
      <c r="Y2975" s="65" t="s">
        <v>12</v>
      </c>
    </row>
    <row r="2976">
      <c r="A2976" s="66" t="s">
        <v>60</v>
      </c>
      <c r="B2976" s="66">
        <v>4.2273452E7</v>
      </c>
      <c r="C2976" s="66" t="s">
        <v>11487</v>
      </c>
      <c r="D2976" s="66" t="s">
        <v>112</v>
      </c>
      <c r="E2976" s="66" t="s">
        <v>11488</v>
      </c>
      <c r="F2976" s="66" t="s">
        <v>11489</v>
      </c>
      <c r="G2976" s="66">
        <v>3193.0</v>
      </c>
      <c r="H2976" s="66">
        <v>2.001021E7</v>
      </c>
      <c r="I2976" s="66">
        <v>0.0</v>
      </c>
      <c r="J2976" s="66">
        <v>2.0</v>
      </c>
      <c r="K2976" s="67"/>
      <c r="L2976" s="67"/>
      <c r="M2976" s="68" t="s">
        <v>11490</v>
      </c>
      <c r="N2976" s="66">
        <v>235959.0</v>
      </c>
      <c r="O2976" s="66">
        <v>2.001021E7</v>
      </c>
      <c r="P2976" s="66"/>
      <c r="Q2976" s="66">
        <v>179.0</v>
      </c>
      <c r="R2976" s="66">
        <v>2.001021E7</v>
      </c>
      <c r="S2976" s="70">
        <v>1.0</v>
      </c>
      <c r="T2976" s="70">
        <v>0.0</v>
      </c>
      <c r="U2976" s="71" t="s">
        <v>2608</v>
      </c>
      <c r="V2976" s="71" t="s">
        <v>2609</v>
      </c>
      <c r="W2976" s="71" t="s">
        <v>49</v>
      </c>
      <c r="X2976" s="72"/>
      <c r="Y2976" s="65" t="s">
        <v>12</v>
      </c>
    </row>
    <row r="2977">
      <c r="A2977" s="68" t="s">
        <v>59</v>
      </c>
      <c r="B2977" s="66">
        <v>1.60161101E8</v>
      </c>
      <c r="C2977" s="66" t="s">
        <v>11491</v>
      </c>
      <c r="D2977" s="66" t="s">
        <v>123</v>
      </c>
      <c r="E2977" s="66" t="s">
        <v>11492</v>
      </c>
      <c r="F2977" s="66" t="s">
        <v>11493</v>
      </c>
      <c r="G2977" s="66">
        <v>728.0</v>
      </c>
      <c r="H2977" s="66">
        <v>2.015113E7</v>
      </c>
      <c r="I2977" s="66">
        <v>0.0</v>
      </c>
      <c r="J2977" s="66">
        <v>2.0</v>
      </c>
      <c r="K2977" s="67"/>
      <c r="L2977" s="67"/>
      <c r="M2977" s="66" t="s">
        <v>121</v>
      </c>
      <c r="N2977" s="66">
        <v>235959.0</v>
      </c>
      <c r="O2977" s="66">
        <v>2.015113E7</v>
      </c>
      <c r="P2977" s="66"/>
      <c r="Q2977" s="66">
        <v>35.0</v>
      </c>
      <c r="R2977" s="66">
        <v>2.015113E7</v>
      </c>
      <c r="S2977" s="76">
        <v>1.0</v>
      </c>
      <c r="T2977" s="70">
        <v>0.0</v>
      </c>
      <c r="U2977" s="71" t="s">
        <v>2608</v>
      </c>
      <c r="V2977" s="71" t="s">
        <v>2609</v>
      </c>
      <c r="W2977" s="71" t="s">
        <v>50</v>
      </c>
      <c r="X2977" s="71"/>
      <c r="Y2977" s="65" t="s">
        <v>14</v>
      </c>
    </row>
    <row r="2978">
      <c r="A2978" s="66" t="s">
        <v>79</v>
      </c>
      <c r="B2978" s="66">
        <v>1.21561268E8</v>
      </c>
      <c r="C2978" s="66" t="s">
        <v>11494</v>
      </c>
      <c r="D2978" s="66" t="s">
        <v>123</v>
      </c>
      <c r="E2978" s="66" t="s">
        <v>11495</v>
      </c>
      <c r="F2978" s="66" t="s">
        <v>11496</v>
      </c>
      <c r="G2978" s="66">
        <v>346.0</v>
      </c>
      <c r="H2978" s="66">
        <v>2.0171006E7</v>
      </c>
      <c r="I2978" s="66">
        <v>0.0</v>
      </c>
      <c r="J2978" s="66">
        <v>3.0</v>
      </c>
      <c r="K2978" s="67"/>
      <c r="L2978" s="67"/>
      <c r="M2978" s="68" t="s">
        <v>11497</v>
      </c>
      <c r="N2978" s="66">
        <v>235959.0</v>
      </c>
      <c r="O2978" s="66">
        <v>2.0171006E7</v>
      </c>
      <c r="P2978" s="66" t="s">
        <v>5975</v>
      </c>
      <c r="Q2978" s="66">
        <v>15.0</v>
      </c>
      <c r="R2978" s="66">
        <v>2.0171006E7</v>
      </c>
      <c r="S2978" s="70">
        <v>1.0</v>
      </c>
      <c r="T2978" s="70">
        <v>0.0</v>
      </c>
      <c r="U2978" s="71" t="s">
        <v>2608</v>
      </c>
      <c r="V2978" s="71" t="s">
        <v>2609</v>
      </c>
      <c r="W2978" s="71" t="s">
        <v>50</v>
      </c>
      <c r="X2978" s="67"/>
      <c r="Y2978" s="65" t="s">
        <v>14</v>
      </c>
    </row>
    <row r="2979">
      <c r="A2979" s="66" t="s">
        <v>40</v>
      </c>
      <c r="B2979" s="66">
        <v>1951929.0</v>
      </c>
      <c r="C2979" s="66" t="s">
        <v>1182</v>
      </c>
      <c r="D2979" s="66" t="s">
        <v>123</v>
      </c>
      <c r="E2979" s="66" t="s">
        <v>1183</v>
      </c>
      <c r="F2979" s="66" t="s">
        <v>40</v>
      </c>
      <c r="G2979" s="66">
        <v>269.0</v>
      </c>
      <c r="H2979" s="66">
        <v>2.0180409E7</v>
      </c>
      <c r="I2979" s="66">
        <v>0.0</v>
      </c>
      <c r="J2979" s="66">
        <v>7.0</v>
      </c>
      <c r="K2979" s="67"/>
      <c r="L2979" s="67"/>
      <c r="M2979" s="68" t="s">
        <v>11498</v>
      </c>
      <c r="N2979" s="66">
        <v>235959.0</v>
      </c>
      <c r="O2979" s="66">
        <v>2.0180409E7</v>
      </c>
      <c r="P2979" s="67"/>
      <c r="Q2979" s="66">
        <v>16.0</v>
      </c>
      <c r="R2979" s="66">
        <v>2.0180409E7</v>
      </c>
      <c r="S2979" s="70">
        <v>1.0</v>
      </c>
      <c r="T2979" s="70">
        <v>0.0</v>
      </c>
      <c r="U2979" s="71" t="s">
        <v>2608</v>
      </c>
      <c r="V2979" s="71" t="s">
        <v>2609</v>
      </c>
      <c r="W2979" s="71" t="s">
        <v>49</v>
      </c>
      <c r="X2979" s="72"/>
      <c r="Y2979" s="65" t="s">
        <v>12</v>
      </c>
    </row>
    <row r="2980">
      <c r="A2980" s="66" t="s">
        <v>60</v>
      </c>
      <c r="B2980" s="66">
        <v>4.3316098E7</v>
      </c>
      <c r="C2980" s="66" t="s">
        <v>11499</v>
      </c>
      <c r="D2980" s="66" t="s">
        <v>123</v>
      </c>
      <c r="E2980" s="66" t="s">
        <v>11500</v>
      </c>
      <c r="F2980" s="66" t="s">
        <v>11501</v>
      </c>
      <c r="G2980" s="66">
        <v>861.0</v>
      </c>
      <c r="H2980" s="66">
        <v>2.0010322E7</v>
      </c>
      <c r="I2980" s="66">
        <v>0.0</v>
      </c>
      <c r="J2980" s="66">
        <v>1.0</v>
      </c>
      <c r="K2980" s="67"/>
      <c r="L2980" s="67"/>
      <c r="M2980" s="68" t="s">
        <v>11502</v>
      </c>
      <c r="N2980" s="66">
        <v>235959.0</v>
      </c>
      <c r="O2980" s="66">
        <v>2.0010322E7</v>
      </c>
      <c r="P2980" s="66"/>
      <c r="Q2980" s="66">
        <v>37.0</v>
      </c>
      <c r="R2980" s="66">
        <v>2.0010322E7</v>
      </c>
      <c r="S2980" s="70">
        <v>1.0</v>
      </c>
      <c r="T2980" s="70">
        <v>0.0</v>
      </c>
      <c r="U2980" s="71" t="s">
        <v>2608</v>
      </c>
      <c r="V2980" s="71" t="s">
        <v>2609</v>
      </c>
      <c r="W2980" s="71" t="s">
        <v>50</v>
      </c>
      <c r="X2980" s="72"/>
      <c r="Y2980" s="65" t="s">
        <v>14</v>
      </c>
    </row>
    <row r="2981">
      <c r="A2981" s="66" t="s">
        <v>23</v>
      </c>
      <c r="B2981" s="66">
        <v>1646089.0</v>
      </c>
      <c r="C2981" s="66" t="s">
        <v>11503</v>
      </c>
      <c r="D2981" s="66" t="s">
        <v>106</v>
      </c>
      <c r="E2981" s="66" t="s">
        <v>11504</v>
      </c>
      <c r="F2981" s="66" t="s">
        <v>11505</v>
      </c>
      <c r="G2981" s="66">
        <v>337.0</v>
      </c>
      <c r="H2981" s="66">
        <v>2.0091005E7</v>
      </c>
      <c r="I2981" s="66">
        <v>0.0</v>
      </c>
      <c r="J2981" s="66">
        <v>4.0</v>
      </c>
      <c r="K2981" s="67"/>
      <c r="L2981" s="67"/>
      <c r="M2981" s="66" t="s">
        <v>121</v>
      </c>
      <c r="N2981" s="66">
        <v>235959.0</v>
      </c>
      <c r="O2981" s="66">
        <v>2.0091005E7</v>
      </c>
      <c r="P2981" s="67"/>
      <c r="Q2981" s="66">
        <v>15.0</v>
      </c>
      <c r="R2981" s="66">
        <v>2.0091005E7</v>
      </c>
      <c r="S2981" s="69">
        <v>1.0</v>
      </c>
      <c r="T2981" s="69">
        <v>0.0</v>
      </c>
      <c r="U2981" s="71" t="s">
        <v>2608</v>
      </c>
      <c r="V2981" s="71" t="s">
        <v>2609</v>
      </c>
      <c r="W2981" s="71" t="s">
        <v>49</v>
      </c>
      <c r="X2981" s="72"/>
      <c r="Y2981" s="65" t="s">
        <v>14</v>
      </c>
    </row>
    <row r="2982">
      <c r="A2982" s="73" t="s">
        <v>74</v>
      </c>
      <c r="B2982" s="66">
        <v>1309566.0</v>
      </c>
      <c r="C2982" s="65" t="s">
        <v>11506</v>
      </c>
      <c r="D2982" s="65" t="s">
        <v>106</v>
      </c>
      <c r="E2982" s="65" t="s">
        <v>11507</v>
      </c>
      <c r="F2982" s="66" t="s">
        <v>11508</v>
      </c>
      <c r="G2982" s="66">
        <v>164.0</v>
      </c>
      <c r="H2982" s="66">
        <v>2.0180111E7</v>
      </c>
      <c r="I2982" s="66">
        <v>0.0</v>
      </c>
      <c r="J2982" s="66">
        <v>7.0</v>
      </c>
      <c r="K2982" s="67"/>
      <c r="L2982" s="67"/>
      <c r="M2982" s="68" t="s">
        <v>11509</v>
      </c>
      <c r="N2982" s="66">
        <v>235959.0</v>
      </c>
      <c r="O2982" s="66">
        <v>2.0180111E7</v>
      </c>
      <c r="P2982" s="67"/>
      <c r="Q2982" s="66">
        <v>13.0</v>
      </c>
      <c r="R2982" s="66">
        <v>2.0180111E7</v>
      </c>
      <c r="S2982" s="70">
        <v>1.0</v>
      </c>
      <c r="T2982" s="70">
        <v>0.0</v>
      </c>
      <c r="U2982" s="71" t="s">
        <v>2608</v>
      </c>
      <c r="V2982" s="71" t="s">
        <v>2609</v>
      </c>
      <c r="W2982" s="71" t="s">
        <v>49</v>
      </c>
      <c r="X2982" s="72"/>
      <c r="Y2982" s="65" t="s">
        <v>12</v>
      </c>
    </row>
    <row r="2983">
      <c r="A2983" s="66" t="s">
        <v>37</v>
      </c>
      <c r="B2983" s="66">
        <v>1.7329369E7</v>
      </c>
      <c r="C2983" s="66" t="s">
        <v>11510</v>
      </c>
      <c r="D2983" s="66" t="s">
        <v>258</v>
      </c>
      <c r="E2983" s="66" t="s">
        <v>11511</v>
      </c>
      <c r="F2983" s="66" t="s">
        <v>11512</v>
      </c>
      <c r="G2983" s="66">
        <v>109.0</v>
      </c>
      <c r="H2983" s="66">
        <v>2.0091018E7</v>
      </c>
      <c r="I2983" s="66">
        <v>0.0</v>
      </c>
      <c r="J2983" s="66">
        <v>2.0</v>
      </c>
      <c r="K2983" s="67"/>
      <c r="L2983" s="67"/>
      <c r="M2983" s="66" t="s">
        <v>121</v>
      </c>
      <c r="N2983" s="66">
        <v>235959.0</v>
      </c>
      <c r="O2983" s="66">
        <v>2.0091018E7</v>
      </c>
      <c r="P2983" s="67"/>
      <c r="Q2983" s="66">
        <v>6.0</v>
      </c>
      <c r="R2983" s="66">
        <v>2.0091018E7</v>
      </c>
      <c r="S2983" s="70">
        <v>1.0</v>
      </c>
      <c r="T2983" s="70">
        <v>0.0</v>
      </c>
      <c r="U2983" s="71" t="s">
        <v>2608</v>
      </c>
      <c r="V2983" s="71" t="s">
        <v>2609</v>
      </c>
      <c r="W2983" s="71" t="s">
        <v>51</v>
      </c>
      <c r="X2983" s="71"/>
      <c r="Y2983" s="66" t="s">
        <v>16</v>
      </c>
    </row>
    <row r="2984">
      <c r="A2984" s="66" t="s">
        <v>79</v>
      </c>
      <c r="B2984" s="66">
        <v>1.41523298E8</v>
      </c>
      <c r="C2984" s="66" t="s">
        <v>11513</v>
      </c>
      <c r="D2984" s="66" t="s">
        <v>112</v>
      </c>
      <c r="E2984" s="66" t="s">
        <v>11514</v>
      </c>
      <c r="F2984" s="66" t="s">
        <v>11515</v>
      </c>
      <c r="G2984" s="66">
        <v>1300.0</v>
      </c>
      <c r="H2984" s="66">
        <v>2.0190425E7</v>
      </c>
      <c r="I2984" s="66">
        <v>0.0</v>
      </c>
      <c r="J2984" s="66">
        <v>42.0</v>
      </c>
      <c r="K2984" s="67"/>
      <c r="L2984" s="67"/>
      <c r="M2984" s="68" t="s">
        <v>11516</v>
      </c>
      <c r="N2984" s="66">
        <v>235959.0</v>
      </c>
      <c r="O2984" s="66">
        <v>2.0190425E7</v>
      </c>
      <c r="P2984" s="66" t="s">
        <v>292</v>
      </c>
      <c r="Q2984" s="66">
        <v>94.0</v>
      </c>
      <c r="R2984" s="66">
        <v>2.0190425E7</v>
      </c>
      <c r="S2984" s="70">
        <v>1.0</v>
      </c>
      <c r="T2984" s="70">
        <v>0.0</v>
      </c>
      <c r="U2984" s="71" t="s">
        <v>2608</v>
      </c>
      <c r="V2984" s="71" t="s">
        <v>2609</v>
      </c>
      <c r="W2984" s="71" t="s">
        <v>49</v>
      </c>
      <c r="X2984" s="72"/>
      <c r="Y2984" s="65" t="s">
        <v>12</v>
      </c>
    </row>
    <row r="2985">
      <c r="A2985" s="73" t="s">
        <v>79</v>
      </c>
      <c r="B2985" s="66">
        <v>7.290096E7</v>
      </c>
      <c r="C2985" s="65" t="s">
        <v>11517</v>
      </c>
      <c r="D2985" s="65" t="s">
        <v>112</v>
      </c>
      <c r="E2985" s="65" t="s">
        <v>11518</v>
      </c>
      <c r="F2985" s="66" t="s">
        <v>11519</v>
      </c>
      <c r="G2985" s="66">
        <v>172.0</v>
      </c>
      <c r="H2985" s="66">
        <v>2.0131117E7</v>
      </c>
      <c r="I2985" s="66">
        <v>0.0</v>
      </c>
      <c r="J2985" s="66">
        <v>6.0</v>
      </c>
      <c r="K2985" s="67"/>
      <c r="L2985" s="67"/>
      <c r="M2985" s="68" t="s">
        <v>11520</v>
      </c>
      <c r="N2985" s="66">
        <v>235959.0</v>
      </c>
      <c r="O2985" s="66">
        <v>2.0131117E7</v>
      </c>
      <c r="P2985" s="66"/>
      <c r="Q2985" s="66">
        <v>9.0</v>
      </c>
      <c r="R2985" s="66">
        <v>2.0131117E7</v>
      </c>
      <c r="S2985" s="70">
        <v>1.0</v>
      </c>
      <c r="T2985" s="70">
        <v>0.0</v>
      </c>
      <c r="U2985" s="71" t="s">
        <v>2608</v>
      </c>
      <c r="V2985" s="71" t="s">
        <v>2609</v>
      </c>
      <c r="W2985" s="71" t="s">
        <v>49</v>
      </c>
      <c r="X2985" s="72"/>
      <c r="Y2985" s="65" t="s">
        <v>12</v>
      </c>
    </row>
    <row r="2986">
      <c r="A2986" s="66" t="s">
        <v>79</v>
      </c>
      <c r="B2986" s="66">
        <v>1.15268305E8</v>
      </c>
      <c r="C2986" s="66" t="s">
        <v>11521</v>
      </c>
      <c r="D2986" s="66" t="s">
        <v>106</v>
      </c>
      <c r="E2986" s="66" t="s">
        <v>11522</v>
      </c>
      <c r="F2986" s="66" t="s">
        <v>11523</v>
      </c>
      <c r="G2986" s="66">
        <v>227.0</v>
      </c>
      <c r="H2986" s="66">
        <v>2.0170428E7</v>
      </c>
      <c r="I2986" s="66">
        <v>0.0</v>
      </c>
      <c r="J2986" s="66">
        <v>6.0</v>
      </c>
      <c r="K2986" s="67"/>
      <c r="L2986" s="67"/>
      <c r="M2986" s="68" t="s">
        <v>11524</v>
      </c>
      <c r="N2986" s="66">
        <v>235959.0</v>
      </c>
      <c r="O2986" s="66">
        <v>2.0170428E7</v>
      </c>
      <c r="P2986" s="66" t="s">
        <v>228</v>
      </c>
      <c r="Q2986" s="66">
        <v>11.0</v>
      </c>
      <c r="R2986" s="66">
        <v>2.0170428E7</v>
      </c>
      <c r="S2986" s="70">
        <v>1.0</v>
      </c>
      <c r="T2986" s="70">
        <v>0.0</v>
      </c>
      <c r="U2986" s="71" t="s">
        <v>2608</v>
      </c>
      <c r="V2986" s="71" t="s">
        <v>2609</v>
      </c>
      <c r="W2986" s="71" t="s">
        <v>49</v>
      </c>
      <c r="X2986" s="72"/>
      <c r="Y2986" s="65" t="s">
        <v>12</v>
      </c>
    </row>
    <row r="2987">
      <c r="A2987" s="74" t="s">
        <v>70</v>
      </c>
      <c r="B2987" s="66">
        <v>3056627.0</v>
      </c>
      <c r="C2987" s="65" t="s">
        <v>11525</v>
      </c>
      <c r="D2987" s="65" t="s">
        <v>123</v>
      </c>
      <c r="E2987" s="65" t="s">
        <v>11526</v>
      </c>
      <c r="F2987" s="66" t="s">
        <v>1189</v>
      </c>
      <c r="G2987" s="66">
        <v>354.0</v>
      </c>
      <c r="H2987" s="66">
        <v>2.0171011E7</v>
      </c>
      <c r="I2987" s="66">
        <v>0.0</v>
      </c>
      <c r="J2987" s="66">
        <v>13.0</v>
      </c>
      <c r="K2987" s="67"/>
      <c r="L2987" s="67"/>
      <c r="M2987" s="68" t="s">
        <v>2117</v>
      </c>
      <c r="N2987" s="66">
        <v>235959.0</v>
      </c>
      <c r="O2987" s="66">
        <v>2.0171011E7</v>
      </c>
      <c r="P2987" s="66"/>
      <c r="Q2987" s="66">
        <v>24.0</v>
      </c>
      <c r="R2987" s="66">
        <v>2.0171011E7</v>
      </c>
      <c r="S2987" s="70">
        <v>1.0</v>
      </c>
      <c r="T2987" s="70">
        <v>0.0</v>
      </c>
      <c r="U2987" s="71" t="s">
        <v>2608</v>
      </c>
      <c r="V2987" s="71" t="s">
        <v>2609</v>
      </c>
      <c r="W2987" s="71" t="s">
        <v>49</v>
      </c>
      <c r="X2987" s="72"/>
      <c r="Y2987" s="65" t="s">
        <v>12</v>
      </c>
    </row>
    <row r="2988">
      <c r="A2988" s="68" t="s">
        <v>59</v>
      </c>
      <c r="B2988" s="66">
        <v>2.12654252E8</v>
      </c>
      <c r="C2988" s="66" t="s">
        <v>11527</v>
      </c>
      <c r="D2988" s="66" t="s">
        <v>123</v>
      </c>
      <c r="E2988" s="66" t="s">
        <v>11528</v>
      </c>
      <c r="F2988" s="66" t="s">
        <v>11529</v>
      </c>
      <c r="G2988" s="66">
        <v>1553.0</v>
      </c>
      <c r="H2988" s="66">
        <v>2.019091E7</v>
      </c>
      <c r="I2988" s="66">
        <v>0.0</v>
      </c>
      <c r="J2988" s="66">
        <v>28.0</v>
      </c>
      <c r="K2988" s="67"/>
      <c r="L2988" s="67"/>
      <c r="M2988" s="68" t="s">
        <v>11530</v>
      </c>
      <c r="N2988" s="66">
        <v>235959.0</v>
      </c>
      <c r="O2988" s="66">
        <v>2.019091E7</v>
      </c>
      <c r="P2988" s="66" t="s">
        <v>11531</v>
      </c>
      <c r="Q2988" s="66">
        <v>70.0</v>
      </c>
      <c r="R2988" s="66">
        <v>2.019091E7</v>
      </c>
      <c r="S2988" s="70">
        <v>1.0</v>
      </c>
      <c r="T2988" s="70">
        <v>0.0</v>
      </c>
      <c r="U2988" s="71" t="s">
        <v>2608</v>
      </c>
      <c r="V2988" s="71" t="s">
        <v>2609</v>
      </c>
      <c r="W2988" s="71" t="s">
        <v>49</v>
      </c>
      <c r="X2988" s="72"/>
      <c r="Y2988" s="65" t="s">
        <v>12</v>
      </c>
    </row>
    <row r="2989">
      <c r="A2989" s="73" t="s">
        <v>60</v>
      </c>
      <c r="B2989" s="66">
        <v>4.15383626E8</v>
      </c>
      <c r="C2989" s="65" t="s">
        <v>11532</v>
      </c>
      <c r="D2989" s="65" t="s">
        <v>220</v>
      </c>
      <c r="E2989" s="65" t="s">
        <v>11533</v>
      </c>
      <c r="F2989" s="66" t="s">
        <v>11534</v>
      </c>
      <c r="G2989" s="66">
        <v>251.0</v>
      </c>
      <c r="H2989" s="66">
        <v>2.0170706E7</v>
      </c>
      <c r="I2989" s="66">
        <v>0.0</v>
      </c>
      <c r="J2989" s="66">
        <v>1.0</v>
      </c>
      <c r="K2989" s="67"/>
      <c r="L2989" s="67"/>
      <c r="M2989" s="68" t="s">
        <v>11535</v>
      </c>
      <c r="N2989" s="66">
        <v>235959.0</v>
      </c>
      <c r="O2989" s="66">
        <v>2.0170706E7</v>
      </c>
      <c r="P2989" s="66"/>
      <c r="Q2989" s="66">
        <v>14.0</v>
      </c>
      <c r="R2989" s="66">
        <v>2.0170706E7</v>
      </c>
      <c r="S2989" s="70">
        <v>1.0</v>
      </c>
      <c r="T2989" s="70">
        <v>0.0</v>
      </c>
      <c r="U2989" s="71" t="s">
        <v>2608</v>
      </c>
      <c r="V2989" s="71" t="s">
        <v>2609</v>
      </c>
      <c r="W2989" s="71" t="s">
        <v>49</v>
      </c>
      <c r="X2989" s="72"/>
      <c r="Y2989" s="65" t="s">
        <v>12</v>
      </c>
    </row>
    <row r="2990">
      <c r="A2990" s="65" t="s">
        <v>60</v>
      </c>
      <c r="B2990" s="66">
        <v>3.2090485E8</v>
      </c>
      <c r="C2990" s="65" t="s">
        <v>1191</v>
      </c>
      <c r="D2990" s="65" t="s">
        <v>112</v>
      </c>
      <c r="E2990" s="65" t="s">
        <v>11536</v>
      </c>
      <c r="F2990" s="66" t="s">
        <v>1193</v>
      </c>
      <c r="G2990" s="66">
        <v>1094.0</v>
      </c>
      <c r="H2990" s="66">
        <v>2.0120416E7</v>
      </c>
      <c r="I2990" s="66">
        <v>0.0</v>
      </c>
      <c r="J2990" s="66">
        <v>1.0</v>
      </c>
      <c r="K2990" s="67"/>
      <c r="L2990" s="67"/>
      <c r="M2990" s="68" t="s">
        <v>11537</v>
      </c>
      <c r="N2990" s="66">
        <v>235959.0</v>
      </c>
      <c r="O2990" s="66">
        <v>2.0120416E7</v>
      </c>
      <c r="P2990" s="66"/>
      <c r="Q2990" s="66">
        <v>64.0</v>
      </c>
      <c r="R2990" s="66">
        <v>2.0120416E7</v>
      </c>
      <c r="S2990" s="70">
        <v>1.0</v>
      </c>
      <c r="T2990" s="70">
        <v>0.0</v>
      </c>
      <c r="U2990" s="71" t="s">
        <v>2608</v>
      </c>
      <c r="V2990" s="71" t="s">
        <v>2609</v>
      </c>
      <c r="W2990" s="71" t="s">
        <v>49</v>
      </c>
      <c r="X2990" s="72"/>
      <c r="Y2990" s="65" t="s">
        <v>12</v>
      </c>
    </row>
    <row r="2991">
      <c r="A2991" s="66" t="s">
        <v>60</v>
      </c>
      <c r="B2991" s="66">
        <v>4.32840735E8</v>
      </c>
      <c r="C2991" s="66" t="s">
        <v>11538</v>
      </c>
      <c r="D2991" s="66" t="s">
        <v>112</v>
      </c>
      <c r="E2991" s="66" t="s">
        <v>11539</v>
      </c>
      <c r="F2991" s="66" t="s">
        <v>1241</v>
      </c>
      <c r="G2991" s="66">
        <v>576.0</v>
      </c>
      <c r="H2991" s="66">
        <v>2.0180711E7</v>
      </c>
      <c r="I2991" s="66">
        <v>0.0</v>
      </c>
      <c r="J2991" s="66">
        <v>1.0</v>
      </c>
      <c r="K2991" s="67"/>
      <c r="L2991" s="67"/>
      <c r="M2991" s="68" t="s">
        <v>1242</v>
      </c>
      <c r="N2991" s="66">
        <v>235959.0</v>
      </c>
      <c r="O2991" s="66">
        <v>2.0180711E7</v>
      </c>
      <c r="P2991" s="67"/>
      <c r="Q2991" s="66">
        <v>30.0</v>
      </c>
      <c r="R2991" s="66">
        <v>2.0180711E7</v>
      </c>
      <c r="S2991" s="70">
        <v>1.0</v>
      </c>
      <c r="T2991" s="70">
        <v>0.0</v>
      </c>
      <c r="U2991" s="71" t="s">
        <v>2608</v>
      </c>
      <c r="V2991" s="71" t="s">
        <v>2609</v>
      </c>
      <c r="W2991" s="71" t="s">
        <v>49</v>
      </c>
      <c r="X2991" s="72"/>
      <c r="Y2991" s="65" t="s">
        <v>12</v>
      </c>
    </row>
    <row r="2992">
      <c r="A2992" s="73" t="s">
        <v>60</v>
      </c>
      <c r="B2992" s="66">
        <v>1.92533468E8</v>
      </c>
      <c r="C2992" s="65" t="s">
        <v>11540</v>
      </c>
      <c r="D2992" s="65" t="s">
        <v>112</v>
      </c>
      <c r="E2992" s="65" t="s">
        <v>11541</v>
      </c>
      <c r="F2992" s="66" t="s">
        <v>11542</v>
      </c>
      <c r="G2992" s="66">
        <v>315.0</v>
      </c>
      <c r="H2992" s="66">
        <v>2.0060628E7</v>
      </c>
      <c r="I2992" s="66">
        <v>0.0</v>
      </c>
      <c r="J2992" s="66">
        <v>1.0</v>
      </c>
      <c r="K2992" s="67"/>
      <c r="L2992" s="67"/>
      <c r="M2992" s="68" t="s">
        <v>11543</v>
      </c>
      <c r="N2992" s="66">
        <v>235959.0</v>
      </c>
      <c r="O2992" s="66">
        <v>2.0060628E7</v>
      </c>
      <c r="P2992" s="66"/>
      <c r="Q2992" s="66">
        <v>16.0</v>
      </c>
      <c r="R2992" s="66">
        <v>2.0060628E7</v>
      </c>
      <c r="S2992" s="70">
        <v>1.0</v>
      </c>
      <c r="T2992" s="70">
        <v>0.0</v>
      </c>
      <c r="U2992" s="71" t="s">
        <v>2608</v>
      </c>
      <c r="V2992" s="71" t="s">
        <v>2609</v>
      </c>
      <c r="W2992" s="71" t="s">
        <v>49</v>
      </c>
      <c r="X2992" s="72"/>
      <c r="Y2992" s="65" t="s">
        <v>12</v>
      </c>
    </row>
    <row r="2993">
      <c r="A2993" s="73" t="s">
        <v>79</v>
      </c>
      <c r="B2993" s="66">
        <v>7.2636522E7</v>
      </c>
      <c r="C2993" s="65" t="s">
        <v>11544</v>
      </c>
      <c r="D2993" s="65" t="s">
        <v>164</v>
      </c>
      <c r="E2993" s="65" t="s">
        <v>11545</v>
      </c>
      <c r="F2993" s="66" t="s">
        <v>11546</v>
      </c>
      <c r="G2993" s="66">
        <v>192.0</v>
      </c>
      <c r="H2993" s="66">
        <v>2.0131117E7</v>
      </c>
      <c r="I2993" s="66">
        <v>0.0</v>
      </c>
      <c r="J2993" s="66">
        <v>5.0</v>
      </c>
      <c r="K2993" s="67"/>
      <c r="L2993" s="67"/>
      <c r="M2993" s="68" t="s">
        <v>11547</v>
      </c>
      <c r="N2993" s="66">
        <v>235959.0</v>
      </c>
      <c r="O2993" s="66">
        <v>2.0131117E7</v>
      </c>
      <c r="P2993" s="66"/>
      <c r="Q2993" s="66">
        <v>7.0</v>
      </c>
      <c r="R2993" s="66">
        <v>2.0131117E7</v>
      </c>
      <c r="S2993" s="69">
        <v>1.0</v>
      </c>
      <c r="T2993" s="69">
        <v>1.0</v>
      </c>
      <c r="U2993" s="71" t="s">
        <v>2608</v>
      </c>
      <c r="V2993" s="71" t="s">
        <v>2609</v>
      </c>
      <c r="W2993" s="71" t="s">
        <v>49</v>
      </c>
      <c r="X2993" s="72"/>
      <c r="Y2993" s="66" t="s">
        <v>18</v>
      </c>
    </row>
    <row r="2994">
      <c r="A2994" s="68" t="s">
        <v>59</v>
      </c>
      <c r="B2994" s="66">
        <v>2.03180207E8</v>
      </c>
      <c r="C2994" s="66" t="s">
        <v>11548</v>
      </c>
      <c r="D2994" s="66" t="s">
        <v>112</v>
      </c>
      <c r="E2994" s="66" t="s">
        <v>11549</v>
      </c>
      <c r="F2994" s="66" t="s">
        <v>11550</v>
      </c>
      <c r="G2994" s="66">
        <v>222.0</v>
      </c>
      <c r="H2994" s="66">
        <v>2.0181216E7</v>
      </c>
      <c r="I2994" s="66">
        <v>0.0</v>
      </c>
      <c r="J2994" s="66">
        <v>5.0</v>
      </c>
      <c r="K2994" s="67"/>
      <c r="L2994" s="67"/>
      <c r="M2994" s="68" t="s">
        <v>11551</v>
      </c>
      <c r="N2994" s="66">
        <v>235959.0</v>
      </c>
      <c r="O2994" s="66">
        <v>2.0181216E7</v>
      </c>
      <c r="P2994" s="66" t="s">
        <v>7755</v>
      </c>
      <c r="Q2994" s="66">
        <v>9.0</v>
      </c>
      <c r="R2994" s="66">
        <v>2.0181216E7</v>
      </c>
      <c r="S2994" s="70">
        <v>1.0</v>
      </c>
      <c r="T2994" s="70">
        <v>0.0</v>
      </c>
      <c r="U2994" s="71" t="s">
        <v>2608</v>
      </c>
      <c r="V2994" s="71" t="s">
        <v>2609</v>
      </c>
      <c r="W2994" s="71" t="s">
        <v>49</v>
      </c>
      <c r="X2994" s="72"/>
      <c r="Y2994" s="65" t="s">
        <v>12</v>
      </c>
    </row>
    <row r="2995">
      <c r="A2995" s="66" t="s">
        <v>60</v>
      </c>
      <c r="B2995" s="66">
        <v>4.39571903E8</v>
      </c>
      <c r="C2995" s="66" t="s">
        <v>11552</v>
      </c>
      <c r="D2995" s="66" t="s">
        <v>423</v>
      </c>
      <c r="E2995" s="66" t="s">
        <v>11553</v>
      </c>
      <c r="F2995" s="66" t="s">
        <v>11554</v>
      </c>
      <c r="G2995" s="66">
        <v>640.0</v>
      </c>
      <c r="H2995" s="66">
        <v>2.0181212E7</v>
      </c>
      <c r="I2995" s="66">
        <v>0.0</v>
      </c>
      <c r="J2995" s="66">
        <v>2.0</v>
      </c>
      <c r="K2995" s="67"/>
      <c r="L2995" s="67"/>
      <c r="M2995" s="68" t="s">
        <v>11555</v>
      </c>
      <c r="N2995" s="66">
        <v>235959.0</v>
      </c>
      <c r="O2995" s="66">
        <v>2.0181212E7</v>
      </c>
      <c r="P2995" s="67"/>
      <c r="Q2995" s="66">
        <v>28.0</v>
      </c>
      <c r="R2995" s="66">
        <v>2.0181212E7</v>
      </c>
      <c r="S2995" s="70">
        <v>1.0</v>
      </c>
      <c r="T2995" s="70">
        <v>0.0</v>
      </c>
      <c r="U2995" s="71" t="s">
        <v>2608</v>
      </c>
      <c r="V2995" s="71" t="s">
        <v>2609</v>
      </c>
      <c r="W2995" s="71" t="s">
        <v>51</v>
      </c>
      <c r="X2995" s="72"/>
      <c r="Y2995" s="66" t="s">
        <v>16</v>
      </c>
    </row>
    <row r="2996">
      <c r="A2996" s="66" t="s">
        <v>40</v>
      </c>
      <c r="B2996" s="66">
        <v>3920513.0</v>
      </c>
      <c r="C2996" s="66" t="s">
        <v>11556</v>
      </c>
      <c r="D2996" s="66" t="s">
        <v>112</v>
      </c>
      <c r="E2996" s="66" t="s">
        <v>11557</v>
      </c>
      <c r="F2996" s="66" t="s">
        <v>11558</v>
      </c>
      <c r="G2996" s="66">
        <v>222.0</v>
      </c>
      <c r="H2996" s="66">
        <v>2.018081E7</v>
      </c>
      <c r="I2996" s="66">
        <v>0.0</v>
      </c>
      <c r="J2996" s="66">
        <v>5.0</v>
      </c>
      <c r="K2996" s="67"/>
      <c r="L2996" s="67"/>
      <c r="M2996" s="68" t="s">
        <v>11559</v>
      </c>
      <c r="N2996" s="66">
        <v>235959.0</v>
      </c>
      <c r="O2996" s="66">
        <v>2.018081E7</v>
      </c>
      <c r="P2996" s="66" t="s">
        <v>4857</v>
      </c>
      <c r="Q2996" s="66">
        <v>14.0</v>
      </c>
      <c r="R2996" s="66">
        <v>2.018081E7</v>
      </c>
      <c r="S2996" s="70">
        <v>1.0</v>
      </c>
      <c r="T2996" s="70">
        <v>0.0</v>
      </c>
      <c r="U2996" s="71" t="s">
        <v>2608</v>
      </c>
      <c r="V2996" s="71" t="s">
        <v>2609</v>
      </c>
      <c r="W2996" s="71" t="s">
        <v>49</v>
      </c>
      <c r="X2996" s="72"/>
      <c r="Y2996" s="65" t="s">
        <v>12</v>
      </c>
    </row>
    <row r="2997">
      <c r="A2997" s="68" t="s">
        <v>59</v>
      </c>
      <c r="B2997" s="66">
        <v>7.7074289E7</v>
      </c>
      <c r="C2997" s="66" t="s">
        <v>11560</v>
      </c>
      <c r="D2997" s="66" t="s">
        <v>112</v>
      </c>
      <c r="E2997" s="66" t="s">
        <v>11561</v>
      </c>
      <c r="F2997" s="66" t="s">
        <v>11562</v>
      </c>
      <c r="G2997" s="66">
        <v>146.0</v>
      </c>
      <c r="H2997" s="66">
        <v>2.0080102E7</v>
      </c>
      <c r="I2997" s="66">
        <v>0.0</v>
      </c>
      <c r="J2997" s="66">
        <v>1.0</v>
      </c>
      <c r="K2997" s="67"/>
      <c r="L2997" s="67"/>
      <c r="M2997" s="68" t="s">
        <v>11563</v>
      </c>
      <c r="N2997" s="66">
        <v>235959.0</v>
      </c>
      <c r="O2997" s="66">
        <v>2.0080102E7</v>
      </c>
      <c r="P2997" s="66"/>
      <c r="Q2997" s="66">
        <v>7.0</v>
      </c>
      <c r="R2997" s="66">
        <v>2.0080102E7</v>
      </c>
      <c r="S2997" s="70">
        <v>1.0</v>
      </c>
      <c r="T2997" s="70">
        <v>0.0</v>
      </c>
      <c r="U2997" s="71" t="s">
        <v>2608</v>
      </c>
      <c r="V2997" s="71" t="s">
        <v>2609</v>
      </c>
      <c r="W2997" s="71" t="s">
        <v>49</v>
      </c>
      <c r="X2997" s="72"/>
      <c r="Y2997" s="65" t="s">
        <v>12</v>
      </c>
    </row>
    <row r="2998">
      <c r="A2998" s="66" t="s">
        <v>79</v>
      </c>
      <c r="B2998" s="66">
        <v>1.45604698E8</v>
      </c>
      <c r="C2998" s="66" t="s">
        <v>11564</v>
      </c>
      <c r="D2998" s="66" t="s">
        <v>112</v>
      </c>
      <c r="E2998" s="66" t="s">
        <v>11565</v>
      </c>
      <c r="F2998" s="66" t="s">
        <v>11566</v>
      </c>
      <c r="G2998" s="66">
        <v>488.0</v>
      </c>
      <c r="H2998" s="66">
        <v>2.0190815E7</v>
      </c>
      <c r="I2998" s="66">
        <v>0.0</v>
      </c>
      <c r="J2998" s="66">
        <v>10.0</v>
      </c>
      <c r="K2998" s="67"/>
      <c r="L2998" s="67"/>
      <c r="M2998" s="68" t="s">
        <v>11567</v>
      </c>
      <c r="N2998" s="66">
        <v>235959.0</v>
      </c>
      <c r="O2998" s="66">
        <v>2.0190815E7</v>
      </c>
      <c r="P2998" s="66" t="s">
        <v>11568</v>
      </c>
      <c r="Q2998" s="66">
        <v>28.0</v>
      </c>
      <c r="R2998" s="66">
        <v>2.0190815E7</v>
      </c>
      <c r="S2998" s="70">
        <v>1.0</v>
      </c>
      <c r="T2998" s="70">
        <v>0.0</v>
      </c>
      <c r="U2998" s="71" t="s">
        <v>2608</v>
      </c>
      <c r="V2998" s="71" t="s">
        <v>2609</v>
      </c>
      <c r="W2998" s="71" t="s">
        <v>49</v>
      </c>
      <c r="X2998" s="72"/>
      <c r="Y2998" s="65" t="s">
        <v>12</v>
      </c>
    </row>
    <row r="2999">
      <c r="A2999" s="73" t="s">
        <v>60</v>
      </c>
      <c r="B2999" s="66">
        <v>5.5198234E7</v>
      </c>
      <c r="C2999" s="65" t="s">
        <v>11569</v>
      </c>
      <c r="D2999" s="65" t="s">
        <v>106</v>
      </c>
      <c r="E2999" s="65" t="s">
        <v>11570</v>
      </c>
      <c r="F2999" s="66" t="s">
        <v>11571</v>
      </c>
      <c r="G2999" s="66">
        <v>3788.0</v>
      </c>
      <c r="H2999" s="66">
        <v>2.0010817E7</v>
      </c>
      <c r="I2999" s="66">
        <v>0.0</v>
      </c>
      <c r="J2999" s="66">
        <v>1.0</v>
      </c>
      <c r="K2999" s="67"/>
      <c r="L2999" s="67"/>
      <c r="M2999" s="68" t="s">
        <v>11572</v>
      </c>
      <c r="N2999" s="66">
        <v>235959.0</v>
      </c>
      <c r="O2999" s="66">
        <v>2.0010817E7</v>
      </c>
      <c r="P2999" s="66"/>
      <c r="Q2999" s="66">
        <v>217.0</v>
      </c>
      <c r="R2999" s="66">
        <v>2.0010817E7</v>
      </c>
      <c r="S2999" s="70">
        <v>1.0</v>
      </c>
      <c r="T2999" s="70">
        <v>0.0</v>
      </c>
      <c r="U2999" s="71" t="s">
        <v>2608</v>
      </c>
      <c r="V2999" s="71" t="s">
        <v>2609</v>
      </c>
      <c r="W2999" s="71" t="s">
        <v>49</v>
      </c>
      <c r="X2999" s="72"/>
      <c r="Y2999" s="65" t="s">
        <v>12</v>
      </c>
    </row>
    <row r="3000">
      <c r="A3000" s="66" t="s">
        <v>79</v>
      </c>
      <c r="B3000" s="66">
        <v>6.1685663E7</v>
      </c>
      <c r="C3000" s="66" t="s">
        <v>11573</v>
      </c>
      <c r="D3000" s="66" t="s">
        <v>123</v>
      </c>
      <c r="E3000" s="66" t="s">
        <v>11574</v>
      </c>
      <c r="F3000" s="66" t="s">
        <v>11575</v>
      </c>
      <c r="G3000" s="66">
        <v>159.0</v>
      </c>
      <c r="H3000" s="66">
        <v>2.0121013E7</v>
      </c>
      <c r="I3000" s="66">
        <v>0.0</v>
      </c>
      <c r="J3000" s="66">
        <v>3.0</v>
      </c>
      <c r="K3000" s="67"/>
      <c r="L3000" s="67"/>
      <c r="M3000" s="68" t="s">
        <v>11576</v>
      </c>
      <c r="N3000" s="66">
        <v>235959.0</v>
      </c>
      <c r="O3000" s="66">
        <v>2.0121013E7</v>
      </c>
      <c r="P3000" s="67"/>
      <c r="Q3000" s="66">
        <v>10.0</v>
      </c>
      <c r="R3000" s="66">
        <v>2.0121013E7</v>
      </c>
      <c r="S3000" s="76">
        <v>1.0</v>
      </c>
      <c r="T3000" s="76">
        <v>0.0</v>
      </c>
      <c r="U3000" s="71" t="s">
        <v>2608</v>
      </c>
      <c r="V3000" s="71" t="s">
        <v>2609</v>
      </c>
      <c r="W3000" s="71" t="s">
        <v>50</v>
      </c>
      <c r="X3000" s="67"/>
      <c r="Y3000" s="65" t="s">
        <v>14</v>
      </c>
    </row>
    <row r="3001">
      <c r="A3001" s="73" t="s">
        <v>59</v>
      </c>
      <c r="B3001" s="66">
        <v>1.73449422E8</v>
      </c>
      <c r="C3001" s="65" t="s">
        <v>11577</v>
      </c>
      <c r="D3001" s="65" t="s">
        <v>112</v>
      </c>
      <c r="E3001" s="65" t="s">
        <v>11578</v>
      </c>
      <c r="F3001" s="66" t="s">
        <v>11579</v>
      </c>
      <c r="G3001" s="66">
        <v>636.0</v>
      </c>
      <c r="H3001" s="66">
        <v>2.0160925E7</v>
      </c>
      <c r="I3001" s="66">
        <v>0.0</v>
      </c>
      <c r="J3001" s="66">
        <v>13.0</v>
      </c>
      <c r="K3001" s="67"/>
      <c r="L3001" s="67"/>
      <c r="M3001" s="68" t="s">
        <v>11580</v>
      </c>
      <c r="N3001" s="66">
        <v>235959.0</v>
      </c>
      <c r="O3001" s="66">
        <v>2.0160925E7</v>
      </c>
      <c r="P3001" s="67"/>
      <c r="Q3001" s="66">
        <v>41.0</v>
      </c>
      <c r="R3001" s="66">
        <v>2.0160925E7</v>
      </c>
      <c r="S3001" s="70">
        <v>1.0</v>
      </c>
      <c r="T3001" s="70">
        <v>0.0</v>
      </c>
      <c r="U3001" s="71" t="s">
        <v>2608</v>
      </c>
      <c r="V3001" s="71" t="s">
        <v>2609</v>
      </c>
      <c r="W3001" s="71" t="s">
        <v>50</v>
      </c>
      <c r="X3001" s="72"/>
      <c r="Y3001" s="65" t="s">
        <v>14</v>
      </c>
    </row>
    <row r="3002">
      <c r="A3002" s="66" t="s">
        <v>60</v>
      </c>
      <c r="B3002" s="66">
        <v>3.41909067E8</v>
      </c>
      <c r="C3002" s="66" t="s">
        <v>11581</v>
      </c>
      <c r="D3002" s="66" t="s">
        <v>164</v>
      </c>
      <c r="E3002" s="66" t="s">
        <v>11582</v>
      </c>
      <c r="F3002" s="66" t="s">
        <v>5272</v>
      </c>
      <c r="G3002" s="66">
        <v>669.0</v>
      </c>
      <c r="H3002" s="66">
        <v>2.0130614E7</v>
      </c>
      <c r="I3002" s="66">
        <v>0.0</v>
      </c>
      <c r="J3002" s="66">
        <v>2.0</v>
      </c>
      <c r="K3002" s="67"/>
      <c r="L3002" s="67"/>
      <c r="M3002" s="68" t="s">
        <v>5273</v>
      </c>
      <c r="N3002" s="66">
        <v>235959.0</v>
      </c>
      <c r="O3002" s="66">
        <v>2.0130614E7</v>
      </c>
      <c r="P3002" s="66"/>
      <c r="Q3002" s="66">
        <v>41.0</v>
      </c>
      <c r="R3002" s="66">
        <v>2.0130614E7</v>
      </c>
      <c r="S3002" s="69">
        <v>1.0</v>
      </c>
      <c r="T3002" s="69">
        <v>1.0</v>
      </c>
      <c r="U3002" s="71" t="s">
        <v>2608</v>
      </c>
      <c r="V3002" s="71" t="s">
        <v>2609</v>
      </c>
      <c r="W3002" s="71" t="s">
        <v>50</v>
      </c>
      <c r="X3002" s="72"/>
      <c r="Y3002" s="66" t="s">
        <v>20</v>
      </c>
    </row>
    <row r="3003">
      <c r="A3003" s="66" t="s">
        <v>40</v>
      </c>
      <c r="B3003" s="66">
        <v>703620.0</v>
      </c>
      <c r="C3003" s="66" t="s">
        <v>11583</v>
      </c>
      <c r="D3003" s="66" t="s">
        <v>220</v>
      </c>
      <c r="E3003" s="66" t="s">
        <v>11584</v>
      </c>
      <c r="F3003" s="66" t="s">
        <v>11585</v>
      </c>
      <c r="G3003" s="66">
        <v>1789.0</v>
      </c>
      <c r="H3003" s="66">
        <v>2.0180217E7</v>
      </c>
      <c r="I3003" s="66">
        <v>0.0</v>
      </c>
      <c r="J3003" s="66">
        <v>30.0</v>
      </c>
      <c r="K3003" s="67"/>
      <c r="L3003" s="67"/>
      <c r="M3003" s="68" t="s">
        <v>11586</v>
      </c>
      <c r="N3003" s="66">
        <v>235959.0</v>
      </c>
      <c r="O3003" s="66">
        <v>2.0180217E7</v>
      </c>
      <c r="P3003" s="66" t="s">
        <v>4596</v>
      </c>
      <c r="Q3003" s="66">
        <v>106.0</v>
      </c>
      <c r="R3003" s="66">
        <v>2.0180217E7</v>
      </c>
      <c r="S3003" s="70">
        <v>1.0</v>
      </c>
      <c r="T3003" s="70">
        <v>0.0</v>
      </c>
      <c r="U3003" s="71" t="s">
        <v>2608</v>
      </c>
      <c r="V3003" s="71" t="s">
        <v>2609</v>
      </c>
      <c r="W3003" s="71" t="s">
        <v>50</v>
      </c>
      <c r="X3003" s="72"/>
      <c r="Y3003" s="65" t="s">
        <v>14</v>
      </c>
    </row>
    <row r="3004">
      <c r="A3004" s="66" t="s">
        <v>60</v>
      </c>
      <c r="B3004" s="66">
        <v>4.03051733E8</v>
      </c>
      <c r="C3004" s="66" t="s">
        <v>11587</v>
      </c>
      <c r="D3004" s="66" t="s">
        <v>112</v>
      </c>
      <c r="E3004" s="66" t="s">
        <v>11588</v>
      </c>
      <c r="F3004" s="66" t="s">
        <v>11589</v>
      </c>
      <c r="G3004" s="66">
        <v>138.0</v>
      </c>
      <c r="H3004" s="66">
        <v>2.0161113E7</v>
      </c>
      <c r="I3004" s="66">
        <v>0.0</v>
      </c>
      <c r="J3004" s="66">
        <v>1.0</v>
      </c>
      <c r="K3004" s="67"/>
      <c r="L3004" s="67"/>
      <c r="M3004" s="68" t="s">
        <v>11590</v>
      </c>
      <c r="N3004" s="66">
        <v>235959.0</v>
      </c>
      <c r="O3004" s="66">
        <v>2.0161113E7</v>
      </c>
      <c r="P3004" s="67"/>
      <c r="Q3004" s="66">
        <v>8.0</v>
      </c>
      <c r="R3004" s="66">
        <v>2.0161113E7</v>
      </c>
      <c r="S3004" s="70">
        <v>1.0</v>
      </c>
      <c r="T3004" s="70">
        <v>0.0</v>
      </c>
      <c r="U3004" s="71" t="s">
        <v>2608</v>
      </c>
      <c r="V3004" s="71" t="s">
        <v>2609</v>
      </c>
      <c r="W3004" s="71" t="s">
        <v>50</v>
      </c>
      <c r="X3004" s="67"/>
      <c r="Y3004" s="65" t="s">
        <v>14</v>
      </c>
    </row>
    <row r="3005">
      <c r="A3005" s="66" t="s">
        <v>60</v>
      </c>
      <c r="B3005" s="66">
        <v>4.08732805E8</v>
      </c>
      <c r="C3005" s="66" t="s">
        <v>11591</v>
      </c>
      <c r="D3005" s="66" t="s">
        <v>118</v>
      </c>
      <c r="E3005" s="66" t="s">
        <v>11592</v>
      </c>
      <c r="F3005" s="66" t="s">
        <v>11593</v>
      </c>
      <c r="G3005" s="66">
        <v>551.0</v>
      </c>
      <c r="H3005" s="66">
        <v>2.0170329E7</v>
      </c>
      <c r="I3005" s="66">
        <v>0.0</v>
      </c>
      <c r="J3005" s="66">
        <v>1.0</v>
      </c>
      <c r="K3005" s="67"/>
      <c r="L3005" s="67"/>
      <c r="M3005" s="68" t="s">
        <v>11594</v>
      </c>
      <c r="N3005" s="66">
        <v>235959.0</v>
      </c>
      <c r="O3005" s="66">
        <v>2.0170329E7</v>
      </c>
      <c r="P3005" s="66"/>
      <c r="Q3005" s="66">
        <v>29.0</v>
      </c>
      <c r="R3005" s="66">
        <v>2.0170329E7</v>
      </c>
      <c r="S3005" s="69">
        <v>1.0</v>
      </c>
      <c r="T3005" s="69">
        <v>1.0</v>
      </c>
      <c r="U3005" s="71" t="s">
        <v>2608</v>
      </c>
      <c r="V3005" s="71" t="s">
        <v>2609</v>
      </c>
      <c r="W3005" s="71" t="s">
        <v>49</v>
      </c>
      <c r="X3005" s="72"/>
      <c r="Y3005" s="66" t="s">
        <v>18</v>
      </c>
    </row>
    <row r="3006">
      <c r="A3006" s="66" t="s">
        <v>60</v>
      </c>
      <c r="B3006" s="66">
        <v>3.91800121E8</v>
      </c>
      <c r="C3006" s="66" t="s">
        <v>11595</v>
      </c>
      <c r="D3006" s="66" t="s">
        <v>123</v>
      </c>
      <c r="E3006" s="66" t="s">
        <v>11596</v>
      </c>
      <c r="F3006" s="66" t="s">
        <v>11597</v>
      </c>
      <c r="G3006" s="66">
        <v>484.0</v>
      </c>
      <c r="H3006" s="66">
        <v>2.0160324E7</v>
      </c>
      <c r="I3006" s="66">
        <v>0.0</v>
      </c>
      <c r="J3006" s="66">
        <v>1.0</v>
      </c>
      <c r="K3006" s="67"/>
      <c r="L3006" s="67"/>
      <c r="M3006" s="68" t="s">
        <v>11598</v>
      </c>
      <c r="N3006" s="66">
        <v>235959.0</v>
      </c>
      <c r="O3006" s="66">
        <v>2.0160324E7</v>
      </c>
      <c r="P3006" s="67"/>
      <c r="Q3006" s="66">
        <v>22.0</v>
      </c>
      <c r="R3006" s="66">
        <v>2.0160324E7</v>
      </c>
      <c r="S3006" s="70">
        <v>1.0</v>
      </c>
      <c r="T3006" s="70">
        <v>0.0</v>
      </c>
      <c r="U3006" s="71" t="s">
        <v>2608</v>
      </c>
      <c r="V3006" s="71" t="s">
        <v>2609</v>
      </c>
      <c r="W3006" s="71" t="s">
        <v>49</v>
      </c>
      <c r="X3006" s="72"/>
      <c r="Y3006" s="65" t="s">
        <v>12</v>
      </c>
    </row>
    <row r="3007">
      <c r="A3007" s="65" t="s">
        <v>40</v>
      </c>
      <c r="B3007" s="66">
        <v>1920644.0</v>
      </c>
      <c r="C3007" s="65" t="s">
        <v>1195</v>
      </c>
      <c r="D3007" s="65" t="s">
        <v>413</v>
      </c>
      <c r="E3007" s="65" t="s">
        <v>1196</v>
      </c>
      <c r="F3007" s="66" t="s">
        <v>11599</v>
      </c>
      <c r="G3007" s="66">
        <v>2154.0</v>
      </c>
      <c r="H3007" s="66">
        <v>2.0180421E7</v>
      </c>
      <c r="I3007" s="66">
        <v>0.0</v>
      </c>
      <c r="J3007" s="66">
        <v>54.0</v>
      </c>
      <c r="K3007" s="67"/>
      <c r="L3007" s="67"/>
      <c r="M3007" s="68" t="s">
        <v>11600</v>
      </c>
      <c r="N3007" s="66">
        <v>235959.0</v>
      </c>
      <c r="O3007" s="66">
        <v>2.0180421E7</v>
      </c>
      <c r="P3007" s="66" t="s">
        <v>10258</v>
      </c>
      <c r="Q3007" s="66">
        <v>212.0</v>
      </c>
      <c r="R3007" s="66">
        <v>2.0180421E7</v>
      </c>
      <c r="S3007" s="70">
        <v>1.0</v>
      </c>
      <c r="T3007" s="70">
        <v>0.0</v>
      </c>
      <c r="U3007" s="71" t="s">
        <v>2608</v>
      </c>
      <c r="V3007" s="71" t="s">
        <v>2609</v>
      </c>
      <c r="W3007" s="71" t="s">
        <v>51</v>
      </c>
      <c r="X3007" s="72"/>
      <c r="Y3007" s="66" t="s">
        <v>16</v>
      </c>
    </row>
    <row r="3008">
      <c r="A3008" s="66" t="s">
        <v>60</v>
      </c>
      <c r="B3008" s="66">
        <v>4.53993968E8</v>
      </c>
      <c r="C3008" s="66" t="s">
        <v>11601</v>
      </c>
      <c r="D3008" s="66" t="s">
        <v>112</v>
      </c>
      <c r="E3008" s="66" t="s">
        <v>11602</v>
      </c>
      <c r="F3008" s="66" t="s">
        <v>11603</v>
      </c>
      <c r="G3008" s="66">
        <v>639.0</v>
      </c>
      <c r="H3008" s="66">
        <v>2.0191106E7</v>
      </c>
      <c r="I3008" s="66">
        <v>0.0</v>
      </c>
      <c r="J3008" s="66">
        <v>10.0</v>
      </c>
      <c r="K3008" s="67"/>
      <c r="L3008" s="67"/>
      <c r="M3008" s="66" t="s">
        <v>121</v>
      </c>
      <c r="N3008" s="66">
        <v>235959.0</v>
      </c>
      <c r="O3008" s="66">
        <v>2.0191106E7</v>
      </c>
      <c r="P3008" s="66"/>
      <c r="Q3008" s="66">
        <v>46.0</v>
      </c>
      <c r="R3008" s="66">
        <v>2.0191106E7</v>
      </c>
      <c r="S3008" s="70">
        <v>1.0</v>
      </c>
      <c r="T3008" s="70">
        <v>0.0</v>
      </c>
      <c r="U3008" s="71" t="s">
        <v>2608</v>
      </c>
      <c r="V3008" s="71" t="s">
        <v>2609</v>
      </c>
      <c r="W3008" s="71" t="s">
        <v>49</v>
      </c>
      <c r="X3008" s="72"/>
      <c r="Y3008" s="65" t="s">
        <v>12</v>
      </c>
    </row>
    <row r="3009">
      <c r="A3009" s="66" t="s">
        <v>60</v>
      </c>
      <c r="B3009" s="66">
        <v>1.47730656E8</v>
      </c>
      <c r="C3009" s="66" t="s">
        <v>11604</v>
      </c>
      <c r="D3009" s="66" t="s">
        <v>112</v>
      </c>
      <c r="E3009" s="66" t="s">
        <v>11605</v>
      </c>
      <c r="F3009" s="66" t="s">
        <v>11606</v>
      </c>
      <c r="G3009" s="66">
        <v>504.0</v>
      </c>
      <c r="H3009" s="66">
        <v>2.0041127E7</v>
      </c>
      <c r="I3009" s="66">
        <v>0.0</v>
      </c>
      <c r="J3009" s="66">
        <v>1.0</v>
      </c>
      <c r="K3009" s="67"/>
      <c r="L3009" s="67"/>
      <c r="M3009" s="68" t="s">
        <v>11607</v>
      </c>
      <c r="N3009" s="66">
        <v>235959.0</v>
      </c>
      <c r="O3009" s="66">
        <v>2.0041127E7</v>
      </c>
      <c r="P3009" s="67"/>
      <c r="Q3009" s="66">
        <v>26.0</v>
      </c>
      <c r="R3009" s="66">
        <v>2.0041127E7</v>
      </c>
      <c r="S3009" s="70">
        <v>1.0</v>
      </c>
      <c r="T3009" s="70">
        <v>0.0</v>
      </c>
      <c r="U3009" s="71" t="s">
        <v>2608</v>
      </c>
      <c r="V3009" s="71" t="s">
        <v>2609</v>
      </c>
      <c r="W3009" s="71" t="s">
        <v>49</v>
      </c>
      <c r="X3009" s="72"/>
      <c r="Y3009" s="65" t="s">
        <v>12</v>
      </c>
    </row>
    <row r="3010">
      <c r="A3010" s="66" t="s">
        <v>37</v>
      </c>
      <c r="B3010" s="66">
        <v>5.4123554E7</v>
      </c>
      <c r="C3010" s="66" t="s">
        <v>11608</v>
      </c>
      <c r="D3010" s="66" t="s">
        <v>164</v>
      </c>
      <c r="E3010" s="66" t="s">
        <v>11609</v>
      </c>
      <c r="F3010" s="66" t="s">
        <v>11610</v>
      </c>
      <c r="G3010" s="66">
        <v>248.0</v>
      </c>
      <c r="H3010" s="66">
        <v>2.0190825E7</v>
      </c>
      <c r="I3010" s="66">
        <v>0.0</v>
      </c>
      <c r="J3010" s="66">
        <v>7.0</v>
      </c>
      <c r="K3010" s="67"/>
      <c r="L3010" s="67"/>
      <c r="M3010" s="68" t="s">
        <v>11611</v>
      </c>
      <c r="N3010" s="66">
        <v>235959.0</v>
      </c>
      <c r="O3010" s="66">
        <v>2.0190825E7</v>
      </c>
      <c r="P3010" s="66" t="s">
        <v>11612</v>
      </c>
      <c r="Q3010" s="66">
        <v>14.0</v>
      </c>
      <c r="R3010" s="66">
        <v>2.0190825E7</v>
      </c>
      <c r="S3010" s="69">
        <v>1.0</v>
      </c>
      <c r="T3010" s="69">
        <v>1.0</v>
      </c>
      <c r="U3010" s="71" t="s">
        <v>2608</v>
      </c>
      <c r="V3010" s="71" t="s">
        <v>2609</v>
      </c>
      <c r="W3010" s="71" t="s">
        <v>49</v>
      </c>
      <c r="X3010" s="72"/>
      <c r="Y3010" s="66" t="s">
        <v>18</v>
      </c>
    </row>
    <row r="3011">
      <c r="A3011" s="65" t="s">
        <v>79</v>
      </c>
      <c r="B3011" s="66">
        <v>8.2028062E7</v>
      </c>
      <c r="C3011" s="65" t="s">
        <v>11613</v>
      </c>
      <c r="D3011" s="65" t="s">
        <v>123</v>
      </c>
      <c r="E3011" s="65" t="s">
        <v>11614</v>
      </c>
      <c r="F3011" s="66" t="s">
        <v>11615</v>
      </c>
      <c r="G3011" s="66">
        <v>191.0</v>
      </c>
      <c r="H3011" s="66">
        <v>2.0140805E7</v>
      </c>
      <c r="I3011" s="66">
        <v>0.0</v>
      </c>
      <c r="J3011" s="66">
        <v>6.0</v>
      </c>
      <c r="K3011" s="67"/>
      <c r="L3011" s="67"/>
      <c r="M3011" s="68" t="s">
        <v>11616</v>
      </c>
      <c r="N3011" s="66">
        <v>235959.0</v>
      </c>
      <c r="O3011" s="66">
        <v>2.0140805E7</v>
      </c>
      <c r="P3011" s="66" t="s">
        <v>11617</v>
      </c>
      <c r="Q3011" s="66">
        <v>10.0</v>
      </c>
      <c r="R3011" s="66">
        <v>2.0140805E7</v>
      </c>
      <c r="S3011" s="70">
        <v>1.0</v>
      </c>
      <c r="T3011" s="70">
        <v>0.0</v>
      </c>
      <c r="U3011" s="71" t="s">
        <v>2608</v>
      </c>
      <c r="V3011" s="71" t="s">
        <v>2609</v>
      </c>
      <c r="W3011" s="71" t="s">
        <v>49</v>
      </c>
      <c r="X3011" s="72"/>
      <c r="Y3011" s="65" t="s">
        <v>12</v>
      </c>
    </row>
    <row r="3012">
      <c r="A3012" s="65" t="s">
        <v>60</v>
      </c>
      <c r="B3012" s="66">
        <v>1.38567304E8</v>
      </c>
      <c r="C3012" s="65" t="s">
        <v>11618</v>
      </c>
      <c r="D3012" s="65" t="s">
        <v>123</v>
      </c>
      <c r="E3012" s="65" t="s">
        <v>11619</v>
      </c>
      <c r="F3012" s="66" t="s">
        <v>11620</v>
      </c>
      <c r="G3012" s="66">
        <v>392.0</v>
      </c>
      <c r="H3012" s="66">
        <v>2.0040728E7</v>
      </c>
      <c r="I3012" s="66">
        <v>0.0</v>
      </c>
      <c r="J3012" s="66">
        <v>1.0</v>
      </c>
      <c r="K3012" s="67"/>
      <c r="L3012" s="67"/>
      <c r="M3012" s="68" t="s">
        <v>11621</v>
      </c>
      <c r="N3012" s="66">
        <v>235959.0</v>
      </c>
      <c r="O3012" s="66">
        <v>2.0040728E7</v>
      </c>
      <c r="P3012" s="66"/>
      <c r="Q3012" s="66">
        <v>28.0</v>
      </c>
      <c r="R3012" s="66">
        <v>2.0040728E7</v>
      </c>
      <c r="S3012" s="70">
        <v>1.0</v>
      </c>
      <c r="T3012" s="70">
        <v>0.0</v>
      </c>
      <c r="U3012" s="71" t="s">
        <v>2608</v>
      </c>
      <c r="V3012" s="71" t="s">
        <v>2609</v>
      </c>
      <c r="W3012" s="71" t="s">
        <v>49</v>
      </c>
      <c r="X3012" s="72"/>
      <c r="Y3012" s="65" t="s">
        <v>12</v>
      </c>
    </row>
    <row r="3013">
      <c r="A3013" s="73" t="s">
        <v>40</v>
      </c>
      <c r="B3013" s="66">
        <v>2186104.0</v>
      </c>
      <c r="C3013" s="65" t="s">
        <v>11622</v>
      </c>
      <c r="D3013" s="65" t="s">
        <v>112</v>
      </c>
      <c r="E3013" s="65" t="s">
        <v>11623</v>
      </c>
      <c r="F3013" s="66" t="s">
        <v>11624</v>
      </c>
      <c r="G3013" s="66">
        <v>1625.0</v>
      </c>
      <c r="H3013" s="66">
        <v>2.0180526E7</v>
      </c>
      <c r="I3013" s="66">
        <v>0.0</v>
      </c>
      <c r="J3013" s="66">
        <v>35.0</v>
      </c>
      <c r="K3013" s="67"/>
      <c r="L3013" s="67"/>
      <c r="M3013" s="68" t="s">
        <v>11625</v>
      </c>
      <c r="N3013" s="66">
        <v>235959.0</v>
      </c>
      <c r="O3013" s="66">
        <v>2.0180526E7</v>
      </c>
      <c r="P3013" s="67"/>
      <c r="Q3013" s="66">
        <v>141.0</v>
      </c>
      <c r="R3013" s="66">
        <v>2.0180526E7</v>
      </c>
      <c r="S3013" s="70">
        <v>1.0</v>
      </c>
      <c r="T3013" s="70">
        <v>0.0</v>
      </c>
      <c r="U3013" s="71" t="s">
        <v>2608</v>
      </c>
      <c r="V3013" s="71" t="s">
        <v>2609</v>
      </c>
      <c r="W3013" s="71" t="s">
        <v>49</v>
      </c>
      <c r="X3013" s="72"/>
      <c r="Y3013" s="65" t="s">
        <v>12</v>
      </c>
    </row>
    <row r="3014">
      <c r="A3014" s="73" t="s">
        <v>59</v>
      </c>
      <c r="B3014" s="66">
        <v>2.15281181E8</v>
      </c>
      <c r="C3014" s="65" t="s">
        <v>11626</v>
      </c>
      <c r="D3014" s="65" t="s">
        <v>294</v>
      </c>
      <c r="E3014" s="65" t="s">
        <v>11627</v>
      </c>
      <c r="F3014" s="66" t="s">
        <v>11628</v>
      </c>
      <c r="G3014" s="66">
        <v>989.0</v>
      </c>
      <c r="H3014" s="66">
        <v>2.0191112E7</v>
      </c>
      <c r="I3014" s="66">
        <v>0.0</v>
      </c>
      <c r="J3014" s="66">
        <v>10.0</v>
      </c>
      <c r="K3014" s="67"/>
      <c r="L3014" s="67"/>
      <c r="M3014" s="68" t="s">
        <v>11629</v>
      </c>
      <c r="N3014" s="66">
        <v>235959.0</v>
      </c>
      <c r="O3014" s="66">
        <v>2.0191112E7</v>
      </c>
      <c r="P3014" s="66" t="s">
        <v>11630</v>
      </c>
      <c r="Q3014" s="66">
        <v>51.0</v>
      </c>
      <c r="R3014" s="66">
        <v>2.0191112E7</v>
      </c>
      <c r="S3014" s="69">
        <v>1.0</v>
      </c>
      <c r="T3014" s="69">
        <v>1.0</v>
      </c>
      <c r="U3014" s="71" t="s">
        <v>2608</v>
      </c>
      <c r="V3014" s="71" t="s">
        <v>2609</v>
      </c>
      <c r="W3014" s="71" t="s">
        <v>49</v>
      </c>
      <c r="X3014" s="72"/>
      <c r="Y3014" s="66" t="s">
        <v>18</v>
      </c>
    </row>
    <row r="3015">
      <c r="A3015" s="74" t="s">
        <v>59</v>
      </c>
      <c r="B3015" s="66">
        <v>1.56255709E8</v>
      </c>
      <c r="C3015" s="65" t="s">
        <v>11631</v>
      </c>
      <c r="D3015" s="65" t="s">
        <v>123</v>
      </c>
      <c r="E3015" s="65" t="s">
        <v>11632</v>
      </c>
      <c r="F3015" s="66" t="s">
        <v>11633</v>
      </c>
      <c r="G3015" s="66">
        <v>573.0</v>
      </c>
      <c r="H3015" s="66">
        <v>2.0150717E7</v>
      </c>
      <c r="I3015" s="66">
        <v>0.0</v>
      </c>
      <c r="J3015" s="66">
        <v>13.0</v>
      </c>
      <c r="K3015" s="67"/>
      <c r="L3015" s="67"/>
      <c r="M3015" s="68" t="s">
        <v>11634</v>
      </c>
      <c r="N3015" s="66">
        <v>235959.0</v>
      </c>
      <c r="O3015" s="66">
        <v>2.0150717E7</v>
      </c>
      <c r="P3015" s="66"/>
      <c r="Q3015" s="66">
        <v>44.0</v>
      </c>
      <c r="R3015" s="66">
        <v>2.0150717E7</v>
      </c>
      <c r="S3015" s="70">
        <v>1.0</v>
      </c>
      <c r="T3015" s="70">
        <v>0.0</v>
      </c>
      <c r="U3015" s="71" t="s">
        <v>2608</v>
      </c>
      <c r="V3015" s="71" t="s">
        <v>2609</v>
      </c>
      <c r="W3015" s="71" t="s">
        <v>49</v>
      </c>
      <c r="X3015" s="72"/>
      <c r="Y3015" s="65" t="s">
        <v>12</v>
      </c>
    </row>
    <row r="3016">
      <c r="A3016" s="66" t="s">
        <v>60</v>
      </c>
      <c r="B3016" s="66">
        <v>4.50775423E8</v>
      </c>
      <c r="C3016" s="66" t="s">
        <v>11635</v>
      </c>
      <c r="D3016" s="66" t="s">
        <v>215</v>
      </c>
      <c r="E3016" s="66" t="s">
        <v>11636</v>
      </c>
      <c r="F3016" s="66" t="s">
        <v>9411</v>
      </c>
      <c r="G3016" s="66">
        <v>606.0</v>
      </c>
      <c r="H3016" s="66">
        <v>2.0190912E7</v>
      </c>
      <c r="I3016" s="66">
        <v>0.0</v>
      </c>
      <c r="J3016" s="66">
        <v>4.0</v>
      </c>
      <c r="K3016" s="67"/>
      <c r="L3016" s="67"/>
      <c r="M3016" s="66" t="s">
        <v>121</v>
      </c>
      <c r="N3016" s="66">
        <v>235959.0</v>
      </c>
      <c r="O3016" s="66">
        <v>2.0190912E7</v>
      </c>
      <c r="P3016" s="67"/>
      <c r="Q3016" s="66">
        <v>24.0</v>
      </c>
      <c r="R3016" s="66">
        <v>2.0190912E7</v>
      </c>
      <c r="S3016" s="70">
        <v>1.0</v>
      </c>
      <c r="T3016" s="70">
        <v>0.0</v>
      </c>
      <c r="U3016" s="71" t="s">
        <v>2608</v>
      </c>
      <c r="V3016" s="71" t="s">
        <v>2609</v>
      </c>
      <c r="W3016" s="71" t="s">
        <v>49</v>
      </c>
      <c r="X3016" s="72"/>
      <c r="Y3016" s="65" t="s">
        <v>12</v>
      </c>
    </row>
    <row r="3017">
      <c r="A3017" s="68" t="s">
        <v>19</v>
      </c>
      <c r="B3017" s="66">
        <v>2915671.0</v>
      </c>
      <c r="C3017" s="66" t="s">
        <v>11637</v>
      </c>
      <c r="D3017" s="66" t="s">
        <v>123</v>
      </c>
      <c r="E3017" s="66" t="s">
        <v>11638</v>
      </c>
      <c r="F3017" s="66" t="s">
        <v>11639</v>
      </c>
      <c r="G3017" s="66">
        <v>1069.0</v>
      </c>
      <c r="H3017" s="66">
        <v>2.0151102E7</v>
      </c>
      <c r="I3017" s="66">
        <v>0.0</v>
      </c>
      <c r="J3017" s="66">
        <v>24.0</v>
      </c>
      <c r="K3017" s="67"/>
      <c r="L3017" s="67"/>
      <c r="M3017" s="68" t="s">
        <v>11640</v>
      </c>
      <c r="N3017" s="66">
        <v>235959.0</v>
      </c>
      <c r="O3017" s="66">
        <v>2.0151102E7</v>
      </c>
      <c r="P3017" s="66" t="s">
        <v>475</v>
      </c>
      <c r="Q3017" s="66">
        <v>71.0</v>
      </c>
      <c r="R3017" s="66">
        <v>2.0151102E7</v>
      </c>
      <c r="S3017" s="70">
        <v>1.0</v>
      </c>
      <c r="T3017" s="70">
        <v>0.0</v>
      </c>
      <c r="U3017" s="71" t="s">
        <v>2608</v>
      </c>
      <c r="V3017" s="71" t="s">
        <v>2609</v>
      </c>
      <c r="W3017" s="71" t="s">
        <v>49</v>
      </c>
      <c r="X3017" s="72"/>
      <c r="Y3017" s="65" t="s">
        <v>12</v>
      </c>
    </row>
    <row r="3018">
      <c r="A3018" s="66" t="s">
        <v>79</v>
      </c>
      <c r="B3018" s="66">
        <v>8.2750976E7</v>
      </c>
      <c r="C3018" s="66" t="s">
        <v>11641</v>
      </c>
      <c r="D3018" s="66" t="s">
        <v>123</v>
      </c>
      <c r="E3018" s="66" t="s">
        <v>11642</v>
      </c>
      <c r="F3018" s="66" t="s">
        <v>11643</v>
      </c>
      <c r="G3018" s="66">
        <v>679.0</v>
      </c>
      <c r="H3018" s="66">
        <v>2.0140926E7</v>
      </c>
      <c r="I3018" s="66">
        <v>0.0</v>
      </c>
      <c r="J3018" s="66">
        <v>17.0</v>
      </c>
      <c r="K3018" s="67"/>
      <c r="L3018" s="67"/>
      <c r="M3018" s="68" t="s">
        <v>11644</v>
      </c>
      <c r="N3018" s="66">
        <v>235959.0</v>
      </c>
      <c r="O3018" s="66">
        <v>2.0140926E7</v>
      </c>
      <c r="P3018" s="66" t="s">
        <v>2951</v>
      </c>
      <c r="Q3018" s="66">
        <v>38.0</v>
      </c>
      <c r="R3018" s="66">
        <v>2.0140926E7</v>
      </c>
      <c r="S3018" s="70">
        <v>1.0</v>
      </c>
      <c r="T3018" s="70">
        <v>0.0</v>
      </c>
      <c r="U3018" s="71" t="s">
        <v>2608</v>
      </c>
      <c r="V3018" s="71" t="s">
        <v>2609</v>
      </c>
      <c r="W3018" s="71" t="s">
        <v>49</v>
      </c>
      <c r="X3018" s="72"/>
      <c r="Y3018" s="65" t="s">
        <v>12</v>
      </c>
    </row>
    <row r="3019">
      <c r="A3019" s="74" t="s">
        <v>24</v>
      </c>
      <c r="B3019" s="66">
        <v>1.877791E7</v>
      </c>
      <c r="C3019" s="65" t="s">
        <v>11645</v>
      </c>
      <c r="D3019" s="65" t="s">
        <v>112</v>
      </c>
      <c r="E3019" s="65" t="s">
        <v>11646</v>
      </c>
      <c r="F3019" s="66" t="s">
        <v>11647</v>
      </c>
      <c r="G3019" s="66">
        <v>233.0</v>
      </c>
      <c r="H3019" s="66">
        <v>2.0111208E7</v>
      </c>
      <c r="I3019" s="66">
        <v>0.0</v>
      </c>
      <c r="J3019" s="66">
        <v>3.0</v>
      </c>
      <c r="K3019" s="67"/>
      <c r="L3019" s="67"/>
      <c r="M3019" s="68" t="s">
        <v>11648</v>
      </c>
      <c r="N3019" s="66">
        <v>235959.0</v>
      </c>
      <c r="O3019" s="66">
        <v>2.0111208E7</v>
      </c>
      <c r="P3019" s="66" t="s">
        <v>417</v>
      </c>
      <c r="Q3019" s="66">
        <v>12.0</v>
      </c>
      <c r="R3019" s="66">
        <v>2.0111208E7</v>
      </c>
      <c r="S3019" s="70">
        <v>1.0</v>
      </c>
      <c r="T3019" s="70">
        <v>0.0</v>
      </c>
      <c r="U3019" s="71" t="s">
        <v>2608</v>
      </c>
      <c r="V3019" s="71" t="s">
        <v>2609</v>
      </c>
      <c r="W3019" s="71" t="s">
        <v>49</v>
      </c>
      <c r="X3019" s="72"/>
      <c r="Y3019" s="65" t="s">
        <v>12</v>
      </c>
    </row>
    <row r="3020">
      <c r="A3020" s="73" t="s">
        <v>59</v>
      </c>
      <c r="B3020" s="66">
        <v>2.06540216E8</v>
      </c>
      <c r="C3020" s="65" t="s">
        <v>11649</v>
      </c>
      <c r="D3020" s="65" t="s">
        <v>123</v>
      </c>
      <c r="E3020" s="65" t="s">
        <v>1200</v>
      </c>
      <c r="F3020" s="66" t="s">
        <v>1201</v>
      </c>
      <c r="G3020" s="66">
        <v>1479.0</v>
      </c>
      <c r="H3020" s="66">
        <v>2.0190319E7</v>
      </c>
      <c r="I3020" s="66">
        <v>0.0</v>
      </c>
      <c r="J3020" s="66">
        <v>21.0</v>
      </c>
      <c r="K3020" s="67"/>
      <c r="L3020" s="67"/>
      <c r="M3020" s="68" t="s">
        <v>11650</v>
      </c>
      <c r="N3020" s="66">
        <v>235959.0</v>
      </c>
      <c r="O3020" s="66">
        <v>2.0190319E7</v>
      </c>
      <c r="P3020" s="66" t="s">
        <v>655</v>
      </c>
      <c r="Q3020" s="66">
        <v>73.0</v>
      </c>
      <c r="R3020" s="66">
        <v>2.0190319E7</v>
      </c>
      <c r="S3020" s="70">
        <v>1.0</v>
      </c>
      <c r="T3020" s="70">
        <v>0.0</v>
      </c>
      <c r="U3020" s="71" t="s">
        <v>2608</v>
      </c>
      <c r="V3020" s="71" t="s">
        <v>2609</v>
      </c>
      <c r="W3020" s="71" t="s">
        <v>49</v>
      </c>
      <c r="X3020" s="72"/>
      <c r="Y3020" s="65" t="s">
        <v>12</v>
      </c>
    </row>
    <row r="3021">
      <c r="A3021" s="65" t="s">
        <v>60</v>
      </c>
      <c r="B3021" s="66">
        <v>3.87149833E8</v>
      </c>
      <c r="C3021" s="65" t="s">
        <v>11651</v>
      </c>
      <c r="D3021" s="65" t="s">
        <v>123</v>
      </c>
      <c r="E3021" s="65" t="s">
        <v>11652</v>
      </c>
      <c r="F3021" s="66" t="s">
        <v>11653</v>
      </c>
      <c r="G3021" s="66">
        <v>904.0</v>
      </c>
      <c r="H3021" s="66">
        <v>2.0151201E7</v>
      </c>
      <c r="I3021" s="66">
        <v>0.0</v>
      </c>
      <c r="J3021" s="66">
        <v>2.0</v>
      </c>
      <c r="K3021" s="67"/>
      <c r="L3021" s="67"/>
      <c r="M3021" s="68" t="s">
        <v>11654</v>
      </c>
      <c r="N3021" s="66">
        <v>235959.0</v>
      </c>
      <c r="O3021" s="66">
        <v>2.0151201E7</v>
      </c>
      <c r="P3021" s="66"/>
      <c r="Q3021" s="66">
        <v>39.0</v>
      </c>
      <c r="R3021" s="66">
        <v>2.0151201E7</v>
      </c>
      <c r="S3021" s="70">
        <v>1.0</v>
      </c>
      <c r="T3021" s="70">
        <v>0.0</v>
      </c>
      <c r="U3021" s="71" t="s">
        <v>2608</v>
      </c>
      <c r="V3021" s="71" t="s">
        <v>2609</v>
      </c>
      <c r="W3021" s="71" t="s">
        <v>49</v>
      </c>
      <c r="X3021" s="72"/>
      <c r="Y3021" s="65" t="s">
        <v>12</v>
      </c>
    </row>
    <row r="3022">
      <c r="A3022" s="73" t="s">
        <v>59</v>
      </c>
      <c r="B3022" s="66">
        <v>1.20578211E8</v>
      </c>
      <c r="C3022" s="65" t="s">
        <v>11655</v>
      </c>
      <c r="D3022" s="65" t="s">
        <v>123</v>
      </c>
      <c r="E3022" s="65" t="s">
        <v>11656</v>
      </c>
      <c r="F3022" s="66" t="s">
        <v>11657</v>
      </c>
      <c r="G3022" s="66">
        <v>202.0</v>
      </c>
      <c r="H3022" s="66">
        <v>2.0120828E7</v>
      </c>
      <c r="I3022" s="66">
        <v>0.0</v>
      </c>
      <c r="J3022" s="66">
        <v>1.0</v>
      </c>
      <c r="K3022" s="67"/>
      <c r="L3022" s="67"/>
      <c r="M3022" s="68" t="s">
        <v>11658</v>
      </c>
      <c r="N3022" s="66">
        <v>235959.0</v>
      </c>
      <c r="O3022" s="66">
        <v>2.0120828E7</v>
      </c>
      <c r="P3022" s="66"/>
      <c r="Q3022" s="66">
        <v>12.0</v>
      </c>
      <c r="R3022" s="66">
        <v>2.0120828E7</v>
      </c>
      <c r="S3022" s="70">
        <v>1.0</v>
      </c>
      <c r="T3022" s="70">
        <v>0.0</v>
      </c>
      <c r="U3022" s="71" t="s">
        <v>2608</v>
      </c>
      <c r="V3022" s="71" t="s">
        <v>2609</v>
      </c>
      <c r="W3022" s="71" t="s">
        <v>49</v>
      </c>
      <c r="X3022" s="72"/>
      <c r="Y3022" s="65" t="s">
        <v>12</v>
      </c>
    </row>
    <row r="3023">
      <c r="A3023" s="68" t="s">
        <v>59</v>
      </c>
      <c r="B3023" s="66">
        <v>1.13297406E8</v>
      </c>
      <c r="C3023" s="66" t="s">
        <v>11659</v>
      </c>
      <c r="D3023" s="66" t="s">
        <v>123</v>
      </c>
      <c r="E3023" s="66" t="s">
        <v>11660</v>
      </c>
      <c r="F3023" s="66" t="s">
        <v>11661</v>
      </c>
      <c r="G3023" s="66">
        <v>168.0</v>
      </c>
      <c r="H3023" s="66">
        <v>2.012011E7</v>
      </c>
      <c r="I3023" s="66">
        <v>0.0</v>
      </c>
      <c r="J3023" s="66">
        <v>1.0</v>
      </c>
      <c r="K3023" s="67"/>
      <c r="L3023" s="67"/>
      <c r="M3023" s="68" t="s">
        <v>11662</v>
      </c>
      <c r="N3023" s="66">
        <v>235959.0</v>
      </c>
      <c r="O3023" s="66">
        <v>2.012011E7</v>
      </c>
      <c r="P3023" s="67"/>
      <c r="Q3023" s="66">
        <v>7.0</v>
      </c>
      <c r="R3023" s="66">
        <v>2.012011E7</v>
      </c>
      <c r="S3023" s="70">
        <v>1.0</v>
      </c>
      <c r="T3023" s="70">
        <v>0.0</v>
      </c>
      <c r="U3023" s="71" t="s">
        <v>2608</v>
      </c>
      <c r="V3023" s="71" t="s">
        <v>2609</v>
      </c>
      <c r="W3023" s="71" t="s">
        <v>49</v>
      </c>
      <c r="X3023" s="72"/>
      <c r="Y3023" s="65" t="s">
        <v>12</v>
      </c>
    </row>
    <row r="3024">
      <c r="A3024" s="68" t="s">
        <v>73</v>
      </c>
      <c r="B3024" s="66">
        <v>2.1051793E7</v>
      </c>
      <c r="C3024" s="66" t="s">
        <v>11663</v>
      </c>
      <c r="D3024" s="66" t="s">
        <v>123</v>
      </c>
      <c r="E3024" s="66" t="s">
        <v>11664</v>
      </c>
      <c r="F3024" s="66" t="s">
        <v>11665</v>
      </c>
      <c r="G3024" s="66">
        <v>782.0</v>
      </c>
      <c r="H3024" s="66">
        <v>2.0171229E7</v>
      </c>
      <c r="I3024" s="66">
        <v>0.0</v>
      </c>
      <c r="J3024" s="66">
        <v>11.0</v>
      </c>
      <c r="K3024" s="67"/>
      <c r="L3024" s="67"/>
      <c r="M3024" s="68" t="s">
        <v>11666</v>
      </c>
      <c r="N3024" s="66">
        <v>235959.0</v>
      </c>
      <c r="O3024" s="66">
        <v>2.0171229E7</v>
      </c>
      <c r="P3024" s="66" t="s">
        <v>7986</v>
      </c>
      <c r="Q3024" s="66">
        <v>33.0</v>
      </c>
      <c r="R3024" s="66">
        <v>2.0171229E7</v>
      </c>
      <c r="S3024" s="76">
        <v>1.0</v>
      </c>
      <c r="T3024" s="70">
        <v>0.0</v>
      </c>
      <c r="U3024" s="71" t="s">
        <v>2608</v>
      </c>
      <c r="V3024" s="71" t="s">
        <v>2609</v>
      </c>
      <c r="W3024" s="71" t="s">
        <v>49</v>
      </c>
      <c r="X3024" s="71"/>
      <c r="Y3024" s="65" t="s">
        <v>12</v>
      </c>
    </row>
    <row r="3025">
      <c r="A3025" s="66" t="s">
        <v>63</v>
      </c>
      <c r="B3025" s="66">
        <v>5.6069732E7</v>
      </c>
      <c r="C3025" s="66" t="s">
        <v>11667</v>
      </c>
      <c r="D3025" s="66" t="s">
        <v>423</v>
      </c>
      <c r="E3025" s="66" t="s">
        <v>11668</v>
      </c>
      <c r="F3025" s="66" t="s">
        <v>11669</v>
      </c>
      <c r="G3025" s="66">
        <v>1055.0</v>
      </c>
      <c r="H3025" s="66">
        <v>2.0190813E7</v>
      </c>
      <c r="I3025" s="66">
        <v>0.0</v>
      </c>
      <c r="J3025" s="66">
        <v>7.0</v>
      </c>
      <c r="K3025" s="67"/>
      <c r="L3025" s="67"/>
      <c r="M3025" s="68" t="s">
        <v>11670</v>
      </c>
      <c r="N3025" s="66">
        <v>235959.0</v>
      </c>
      <c r="O3025" s="66">
        <v>2.0190813E7</v>
      </c>
      <c r="P3025" s="67"/>
      <c r="Q3025" s="66">
        <v>45.0</v>
      </c>
      <c r="R3025" s="66">
        <v>2.0190813E7</v>
      </c>
      <c r="S3025" s="70">
        <v>1.0</v>
      </c>
      <c r="T3025" s="70">
        <v>0.0</v>
      </c>
      <c r="U3025" s="71" t="s">
        <v>2608</v>
      </c>
      <c r="V3025" s="71" t="s">
        <v>2609</v>
      </c>
      <c r="W3025" s="71" t="s">
        <v>51</v>
      </c>
      <c r="X3025" s="67"/>
      <c r="Y3025" s="66" t="s">
        <v>16</v>
      </c>
    </row>
    <row r="3026">
      <c r="A3026" s="66" t="s">
        <v>60</v>
      </c>
      <c r="B3026" s="66">
        <v>2.27197524E8</v>
      </c>
      <c r="C3026" s="66" t="s">
        <v>11671</v>
      </c>
      <c r="D3026" s="66" t="s">
        <v>123</v>
      </c>
      <c r="E3026" s="66" t="s">
        <v>11672</v>
      </c>
      <c r="F3026" s="66" t="s">
        <v>11673</v>
      </c>
      <c r="G3026" s="66">
        <v>3547.0</v>
      </c>
      <c r="H3026" s="66">
        <v>2.0071122E7</v>
      </c>
      <c r="I3026" s="66">
        <v>0.0</v>
      </c>
      <c r="J3026" s="66">
        <v>1.0</v>
      </c>
      <c r="K3026" s="67"/>
      <c r="L3026" s="67"/>
      <c r="M3026" s="68" t="s">
        <v>11674</v>
      </c>
      <c r="N3026" s="66">
        <v>235959.0</v>
      </c>
      <c r="O3026" s="66">
        <v>2.0071122E7</v>
      </c>
      <c r="P3026" s="67"/>
      <c r="Q3026" s="66">
        <v>266.0</v>
      </c>
      <c r="R3026" s="66">
        <v>2.0071122E7</v>
      </c>
      <c r="S3026" s="70">
        <v>1.0</v>
      </c>
      <c r="T3026" s="70">
        <v>0.0</v>
      </c>
      <c r="U3026" s="71" t="s">
        <v>2608</v>
      </c>
      <c r="V3026" s="71" t="s">
        <v>2609</v>
      </c>
      <c r="W3026" s="71" t="s">
        <v>49</v>
      </c>
      <c r="X3026" s="72"/>
      <c r="Y3026" s="65" t="s">
        <v>12</v>
      </c>
    </row>
    <row r="3027">
      <c r="A3027" s="66" t="s">
        <v>43</v>
      </c>
      <c r="B3027" s="66">
        <v>2453590.0</v>
      </c>
      <c r="C3027" s="66" t="s">
        <v>11675</v>
      </c>
      <c r="D3027" s="66" t="s">
        <v>123</v>
      </c>
      <c r="E3027" s="66" t="s">
        <v>11676</v>
      </c>
      <c r="F3027" s="66" t="s">
        <v>11677</v>
      </c>
      <c r="G3027" s="66">
        <v>1941.0</v>
      </c>
      <c r="H3027" s="66">
        <v>2.0160923E7</v>
      </c>
      <c r="I3027" s="66">
        <v>0.0</v>
      </c>
      <c r="J3027" s="66">
        <v>26.0</v>
      </c>
      <c r="K3027" s="67"/>
      <c r="L3027" s="67"/>
      <c r="M3027" s="68" t="s">
        <v>11678</v>
      </c>
      <c r="N3027" s="66">
        <v>235959.0</v>
      </c>
      <c r="O3027" s="66">
        <v>2.0160923E7</v>
      </c>
      <c r="P3027" s="66" t="s">
        <v>11679</v>
      </c>
      <c r="Q3027" s="66">
        <v>141.0</v>
      </c>
      <c r="R3027" s="66">
        <v>2.0160923E7</v>
      </c>
      <c r="S3027" s="70">
        <v>1.0</v>
      </c>
      <c r="T3027" s="70">
        <v>0.0</v>
      </c>
      <c r="U3027" s="71" t="s">
        <v>2608</v>
      </c>
      <c r="V3027" s="71" t="s">
        <v>2609</v>
      </c>
      <c r="W3027" s="71" t="s">
        <v>49</v>
      </c>
      <c r="X3027" s="72"/>
      <c r="Y3027" s="65" t="s">
        <v>12</v>
      </c>
    </row>
    <row r="3028">
      <c r="A3028" s="68" t="s">
        <v>59</v>
      </c>
      <c r="B3028" s="66">
        <v>1.15750645E8</v>
      </c>
      <c r="C3028" s="66" t="s">
        <v>11680</v>
      </c>
      <c r="D3028" s="66" t="s">
        <v>106</v>
      </c>
      <c r="E3028" s="66" t="s">
        <v>11681</v>
      </c>
      <c r="F3028" s="66" t="s">
        <v>11682</v>
      </c>
      <c r="G3028" s="66">
        <v>236.0</v>
      </c>
      <c r="H3028" s="66">
        <v>2.0120414E7</v>
      </c>
      <c r="I3028" s="66">
        <v>0.0</v>
      </c>
      <c r="J3028" s="66">
        <v>2.0</v>
      </c>
      <c r="K3028" s="67"/>
      <c r="L3028" s="67"/>
      <c r="M3028" s="68" t="s">
        <v>11683</v>
      </c>
      <c r="N3028" s="66">
        <v>235959.0</v>
      </c>
      <c r="O3028" s="66">
        <v>2.0120414E7</v>
      </c>
      <c r="P3028" s="67"/>
      <c r="Q3028" s="66">
        <v>11.0</v>
      </c>
      <c r="R3028" s="66">
        <v>2.0120414E7</v>
      </c>
      <c r="S3028" s="70">
        <v>1.0</v>
      </c>
      <c r="T3028" s="70">
        <v>0.0</v>
      </c>
      <c r="U3028" s="71" t="s">
        <v>2608</v>
      </c>
      <c r="V3028" s="71" t="s">
        <v>2609</v>
      </c>
      <c r="W3028" s="71" t="s">
        <v>49</v>
      </c>
      <c r="X3028" s="72"/>
      <c r="Y3028" s="65" t="s">
        <v>12</v>
      </c>
    </row>
    <row r="3029">
      <c r="A3029" s="66" t="s">
        <v>60</v>
      </c>
      <c r="B3029" s="66">
        <v>3.05647633E8</v>
      </c>
      <c r="C3029" s="66" t="s">
        <v>11684</v>
      </c>
      <c r="D3029" s="66" t="s">
        <v>112</v>
      </c>
      <c r="E3029" s="66" t="s">
        <v>11685</v>
      </c>
      <c r="F3029" s="66" t="s">
        <v>11686</v>
      </c>
      <c r="G3029" s="66">
        <v>956.0</v>
      </c>
      <c r="H3029" s="66">
        <v>2.0110611E7</v>
      </c>
      <c r="I3029" s="66">
        <v>0.0</v>
      </c>
      <c r="J3029" s="66">
        <v>1.0</v>
      </c>
      <c r="K3029" s="67"/>
      <c r="L3029" s="67"/>
      <c r="M3029" s="68" t="s">
        <v>11687</v>
      </c>
      <c r="N3029" s="66">
        <v>235959.0</v>
      </c>
      <c r="O3029" s="66">
        <v>2.0110611E7</v>
      </c>
      <c r="P3029" s="66"/>
      <c r="Q3029" s="66">
        <v>52.0</v>
      </c>
      <c r="R3029" s="66">
        <v>2.0110611E7</v>
      </c>
      <c r="S3029" s="70">
        <v>1.0</v>
      </c>
      <c r="T3029" s="70">
        <v>0.0</v>
      </c>
      <c r="U3029" s="71" t="s">
        <v>2608</v>
      </c>
      <c r="V3029" s="71" t="s">
        <v>2609</v>
      </c>
      <c r="W3029" s="71" t="s">
        <v>49</v>
      </c>
      <c r="X3029" s="72"/>
      <c r="Y3029" s="65" t="s">
        <v>12</v>
      </c>
    </row>
    <row r="3030">
      <c r="A3030" s="66" t="s">
        <v>79</v>
      </c>
      <c r="B3030" s="66">
        <v>1.00950057E8</v>
      </c>
      <c r="C3030" s="66" t="s">
        <v>11688</v>
      </c>
      <c r="D3030" s="66" t="s">
        <v>123</v>
      </c>
      <c r="E3030" s="66" t="s">
        <v>11689</v>
      </c>
      <c r="F3030" s="66" t="s">
        <v>11690</v>
      </c>
      <c r="G3030" s="66">
        <v>1095.0</v>
      </c>
      <c r="H3030" s="66">
        <v>2.0160206E7</v>
      </c>
      <c r="I3030" s="66">
        <v>0.0</v>
      </c>
      <c r="J3030" s="66">
        <v>20.0</v>
      </c>
      <c r="K3030" s="67"/>
      <c r="L3030" s="67"/>
      <c r="M3030" s="68" t="s">
        <v>11691</v>
      </c>
      <c r="N3030" s="66">
        <v>235959.0</v>
      </c>
      <c r="O3030" s="66">
        <v>2.0160206E7</v>
      </c>
      <c r="P3030" s="66" t="s">
        <v>137</v>
      </c>
      <c r="Q3030" s="66">
        <v>76.0</v>
      </c>
      <c r="R3030" s="66">
        <v>2.0160206E7</v>
      </c>
      <c r="S3030" s="70">
        <v>1.0</v>
      </c>
      <c r="T3030" s="70">
        <v>0.0</v>
      </c>
      <c r="U3030" s="71" t="s">
        <v>2608</v>
      </c>
      <c r="V3030" s="71" t="s">
        <v>2609</v>
      </c>
      <c r="W3030" s="71" t="s">
        <v>49</v>
      </c>
      <c r="X3030" s="72"/>
      <c r="Y3030" s="65" t="s">
        <v>12</v>
      </c>
    </row>
    <row r="3031">
      <c r="A3031" s="66" t="s">
        <v>60</v>
      </c>
      <c r="B3031" s="66">
        <v>3.07831223E8</v>
      </c>
      <c r="C3031" s="66" t="s">
        <v>11692</v>
      </c>
      <c r="D3031" s="66" t="s">
        <v>123</v>
      </c>
      <c r="E3031" s="66" t="s">
        <v>11693</v>
      </c>
      <c r="F3031" s="66" t="s">
        <v>11694</v>
      </c>
      <c r="G3031" s="66">
        <v>1340.0</v>
      </c>
      <c r="H3031" s="66">
        <v>2.0110706E7</v>
      </c>
      <c r="I3031" s="66">
        <v>0.0</v>
      </c>
      <c r="J3031" s="66">
        <v>1.0</v>
      </c>
      <c r="K3031" s="67"/>
      <c r="L3031" s="67"/>
      <c r="M3031" s="68" t="s">
        <v>11695</v>
      </c>
      <c r="N3031" s="66">
        <v>235959.0</v>
      </c>
      <c r="O3031" s="66">
        <v>2.0110706E7</v>
      </c>
      <c r="P3031" s="67"/>
      <c r="Q3031" s="66">
        <v>86.0</v>
      </c>
      <c r="R3031" s="66">
        <v>2.0110706E7</v>
      </c>
      <c r="S3031" s="70">
        <v>1.0</v>
      </c>
      <c r="T3031" s="70">
        <v>0.0</v>
      </c>
      <c r="U3031" s="71" t="s">
        <v>2608</v>
      </c>
      <c r="V3031" s="71" t="s">
        <v>2609</v>
      </c>
      <c r="W3031" s="71" t="s">
        <v>49</v>
      </c>
      <c r="X3031" s="72"/>
      <c r="Y3031" s="65" t="s">
        <v>12</v>
      </c>
    </row>
    <row r="3032">
      <c r="A3032" s="66" t="s">
        <v>68</v>
      </c>
      <c r="B3032" s="66">
        <v>1.1832384E7</v>
      </c>
      <c r="C3032" s="66" t="s">
        <v>11696</v>
      </c>
      <c r="D3032" s="66" t="s">
        <v>112</v>
      </c>
      <c r="E3032" s="66" t="s">
        <v>11697</v>
      </c>
      <c r="F3032" s="66" t="s">
        <v>11698</v>
      </c>
      <c r="G3032" s="66">
        <v>693.0</v>
      </c>
      <c r="H3032" s="66">
        <v>2.0140212E7</v>
      </c>
      <c r="I3032" s="66">
        <v>0.0</v>
      </c>
      <c r="J3032" s="66">
        <v>6.0</v>
      </c>
      <c r="K3032" s="67"/>
      <c r="L3032" s="67"/>
      <c r="M3032" s="66" t="s">
        <v>121</v>
      </c>
      <c r="N3032" s="66">
        <v>235959.0</v>
      </c>
      <c r="O3032" s="66">
        <v>2.0140212E7</v>
      </c>
      <c r="P3032" s="66"/>
      <c r="Q3032" s="66">
        <v>45.0</v>
      </c>
      <c r="R3032" s="66">
        <v>2.0140212E7</v>
      </c>
      <c r="S3032" s="70">
        <v>1.0</v>
      </c>
      <c r="T3032" s="70">
        <v>0.0</v>
      </c>
      <c r="U3032" s="71" t="s">
        <v>2608</v>
      </c>
      <c r="V3032" s="71" t="s">
        <v>2609</v>
      </c>
      <c r="W3032" s="71" t="s">
        <v>49</v>
      </c>
      <c r="X3032" s="72"/>
      <c r="Y3032" s="65" t="s">
        <v>12</v>
      </c>
    </row>
    <row r="3033">
      <c r="A3033" s="65" t="s">
        <v>60</v>
      </c>
      <c r="B3033" s="66">
        <v>2.46437804E8</v>
      </c>
      <c r="C3033" s="65" t="s">
        <v>11699</v>
      </c>
      <c r="D3033" s="65" t="s">
        <v>312</v>
      </c>
      <c r="E3033" s="65" t="s">
        <v>11700</v>
      </c>
      <c r="F3033" s="66" t="s">
        <v>11701</v>
      </c>
      <c r="G3033" s="66">
        <v>683.0</v>
      </c>
      <c r="H3033" s="66">
        <v>2.0080729E7</v>
      </c>
      <c r="I3033" s="66">
        <v>0.0</v>
      </c>
      <c r="J3033" s="66">
        <v>1.0</v>
      </c>
      <c r="K3033" s="67"/>
      <c r="L3033" s="67"/>
      <c r="M3033" s="68" t="s">
        <v>11702</v>
      </c>
      <c r="N3033" s="66">
        <v>235959.0</v>
      </c>
      <c r="O3033" s="66">
        <v>2.0080729E7</v>
      </c>
      <c r="P3033" s="67"/>
      <c r="Q3033" s="66">
        <v>34.0</v>
      </c>
      <c r="R3033" s="66">
        <v>2.0080729E7</v>
      </c>
      <c r="S3033" s="70">
        <v>1.0</v>
      </c>
      <c r="T3033" s="70">
        <v>0.0</v>
      </c>
      <c r="U3033" s="71" t="s">
        <v>2608</v>
      </c>
      <c r="V3033" s="71" t="s">
        <v>2609</v>
      </c>
      <c r="W3033" s="71" t="s">
        <v>51</v>
      </c>
      <c r="X3033" s="72"/>
      <c r="Y3033" s="66" t="s">
        <v>16</v>
      </c>
    </row>
    <row r="3034">
      <c r="A3034" s="68" t="s">
        <v>19</v>
      </c>
      <c r="B3034" s="66">
        <v>660774.0</v>
      </c>
      <c r="C3034" s="66" t="s">
        <v>11703</v>
      </c>
      <c r="D3034" s="66" t="s">
        <v>312</v>
      </c>
      <c r="E3034" s="66" t="s">
        <v>11704</v>
      </c>
      <c r="F3034" s="66" t="s">
        <v>11705</v>
      </c>
      <c r="G3034" s="66">
        <v>411.0</v>
      </c>
      <c r="H3034" s="66">
        <v>2.0121204E7</v>
      </c>
      <c r="I3034" s="66">
        <v>0.0</v>
      </c>
      <c r="J3034" s="66">
        <v>18.0</v>
      </c>
      <c r="K3034" s="67"/>
      <c r="L3034" s="67"/>
      <c r="M3034" s="68" t="s">
        <v>11706</v>
      </c>
      <c r="N3034" s="66">
        <v>235959.0</v>
      </c>
      <c r="O3034" s="66">
        <v>2.0121204E7</v>
      </c>
      <c r="P3034" s="66" t="s">
        <v>459</v>
      </c>
      <c r="Q3034" s="66">
        <v>32.0</v>
      </c>
      <c r="R3034" s="66">
        <v>2.0121204E7</v>
      </c>
      <c r="S3034" s="70">
        <v>1.0</v>
      </c>
      <c r="T3034" s="70">
        <v>0.0</v>
      </c>
      <c r="U3034" s="71" t="s">
        <v>2608</v>
      </c>
      <c r="V3034" s="71" t="s">
        <v>2609</v>
      </c>
      <c r="W3034" s="71" t="s">
        <v>51</v>
      </c>
      <c r="X3034" s="72"/>
      <c r="Y3034" s="66" t="s">
        <v>16</v>
      </c>
    </row>
    <row r="3035">
      <c r="A3035" s="66" t="s">
        <v>79</v>
      </c>
      <c r="B3035" s="66">
        <v>1.6909101E7</v>
      </c>
      <c r="C3035" s="66" t="s">
        <v>11707</v>
      </c>
      <c r="D3035" s="66" t="s">
        <v>106</v>
      </c>
      <c r="E3035" s="66" t="s">
        <v>11708</v>
      </c>
      <c r="F3035" s="66" t="s">
        <v>11709</v>
      </c>
      <c r="G3035" s="66">
        <v>1533.0</v>
      </c>
      <c r="H3035" s="66">
        <v>2.0070407E7</v>
      </c>
      <c r="I3035" s="66">
        <v>0.0</v>
      </c>
      <c r="J3035" s="66">
        <v>26.0</v>
      </c>
      <c r="K3035" s="67"/>
      <c r="L3035" s="67"/>
      <c r="M3035" s="68" t="s">
        <v>11710</v>
      </c>
      <c r="N3035" s="66">
        <v>235959.0</v>
      </c>
      <c r="O3035" s="66">
        <v>2.0070407E7</v>
      </c>
      <c r="P3035" s="66"/>
      <c r="Q3035" s="66">
        <v>123.0</v>
      </c>
      <c r="R3035" s="66">
        <v>2.0070407E7</v>
      </c>
      <c r="S3035" s="70">
        <v>1.0</v>
      </c>
      <c r="T3035" s="70">
        <v>0.0</v>
      </c>
      <c r="U3035" s="71" t="s">
        <v>2608</v>
      </c>
      <c r="V3035" s="71" t="s">
        <v>2609</v>
      </c>
      <c r="W3035" s="71" t="s">
        <v>49</v>
      </c>
      <c r="X3035" s="72"/>
      <c r="Y3035" s="65" t="s">
        <v>12</v>
      </c>
    </row>
    <row r="3036">
      <c r="A3036" s="65" t="s">
        <v>60</v>
      </c>
      <c r="B3036" s="66">
        <v>4.16502898E8</v>
      </c>
      <c r="C3036" s="65" t="s">
        <v>11711</v>
      </c>
      <c r="D3036" s="65" t="s">
        <v>123</v>
      </c>
      <c r="E3036" s="65" t="s">
        <v>11712</v>
      </c>
      <c r="F3036" s="66" t="s">
        <v>11713</v>
      </c>
      <c r="G3036" s="66">
        <v>554.0</v>
      </c>
      <c r="H3036" s="66">
        <v>2.0170825E7</v>
      </c>
      <c r="I3036" s="66">
        <v>0.0</v>
      </c>
      <c r="J3036" s="66">
        <v>1.0</v>
      </c>
      <c r="K3036" s="67"/>
      <c r="L3036" s="67"/>
      <c r="M3036" s="68" t="s">
        <v>11714</v>
      </c>
      <c r="N3036" s="66">
        <v>235959.0</v>
      </c>
      <c r="O3036" s="66">
        <v>2.0170825E7</v>
      </c>
      <c r="P3036" s="67"/>
      <c r="Q3036" s="66">
        <v>27.0</v>
      </c>
      <c r="R3036" s="66">
        <v>2.0170825E7</v>
      </c>
      <c r="S3036" s="70">
        <v>1.0</v>
      </c>
      <c r="T3036" s="70">
        <v>0.0</v>
      </c>
      <c r="U3036" s="71" t="s">
        <v>2608</v>
      </c>
      <c r="V3036" s="71" t="s">
        <v>2609</v>
      </c>
      <c r="W3036" s="71" t="s">
        <v>49</v>
      </c>
      <c r="X3036" s="72"/>
      <c r="Y3036" s="65" t="s">
        <v>12</v>
      </c>
    </row>
    <row r="3037">
      <c r="A3037" s="73" t="s">
        <v>60</v>
      </c>
      <c r="B3037" s="66">
        <v>2.88605534E8</v>
      </c>
      <c r="C3037" s="65" t="s">
        <v>11715</v>
      </c>
      <c r="D3037" s="65" t="s">
        <v>579</v>
      </c>
      <c r="E3037" s="65" t="s">
        <v>11716</v>
      </c>
      <c r="F3037" s="66" t="s">
        <v>11717</v>
      </c>
      <c r="G3037" s="66">
        <v>2587.0</v>
      </c>
      <c r="H3037" s="66">
        <v>2.0100718E7</v>
      </c>
      <c r="I3037" s="66">
        <v>0.0</v>
      </c>
      <c r="J3037" s="66">
        <v>2.0</v>
      </c>
      <c r="K3037" s="67"/>
      <c r="L3037" s="67"/>
      <c r="M3037" s="68" t="s">
        <v>11718</v>
      </c>
      <c r="N3037" s="66">
        <v>235959.0</v>
      </c>
      <c r="O3037" s="66">
        <v>2.0100718E7</v>
      </c>
      <c r="P3037" s="66"/>
      <c r="Q3037" s="66">
        <v>161.0</v>
      </c>
      <c r="R3037" s="66">
        <v>2.0100718E7</v>
      </c>
      <c r="S3037" s="69">
        <v>1.0</v>
      </c>
      <c r="T3037" s="69">
        <v>1.0</v>
      </c>
      <c r="U3037" s="71" t="s">
        <v>2608</v>
      </c>
      <c r="V3037" s="71" t="s">
        <v>2609</v>
      </c>
      <c r="W3037" s="71" t="s">
        <v>51</v>
      </c>
      <c r="X3037" s="72"/>
      <c r="Y3037" s="65" t="s">
        <v>22</v>
      </c>
    </row>
    <row r="3038">
      <c r="A3038" s="68" t="s">
        <v>73</v>
      </c>
      <c r="B3038" s="66">
        <v>1.0453258E7</v>
      </c>
      <c r="C3038" s="66" t="s">
        <v>11719</v>
      </c>
      <c r="D3038" s="66" t="s">
        <v>244</v>
      </c>
      <c r="E3038" s="66" t="s">
        <v>11720</v>
      </c>
      <c r="F3038" s="66" t="s">
        <v>11721</v>
      </c>
      <c r="G3038" s="66">
        <v>253.0</v>
      </c>
      <c r="H3038" s="66">
        <v>2.0121003E7</v>
      </c>
      <c r="I3038" s="66">
        <v>0.0</v>
      </c>
      <c r="J3038" s="66">
        <v>7.0</v>
      </c>
      <c r="K3038" s="67"/>
      <c r="L3038" s="67"/>
      <c r="M3038" s="68" t="s">
        <v>11722</v>
      </c>
      <c r="N3038" s="66">
        <v>235959.0</v>
      </c>
      <c r="O3038" s="66">
        <v>2.0121003E7</v>
      </c>
      <c r="P3038" s="66" t="s">
        <v>11723</v>
      </c>
      <c r="Q3038" s="66">
        <v>17.0</v>
      </c>
      <c r="R3038" s="66">
        <v>2.0121003E7</v>
      </c>
      <c r="S3038" s="70">
        <v>1.0</v>
      </c>
      <c r="T3038" s="70">
        <v>0.0</v>
      </c>
      <c r="U3038" s="71" t="s">
        <v>2608</v>
      </c>
      <c r="V3038" s="71" t="s">
        <v>2609</v>
      </c>
      <c r="W3038" s="71" t="s">
        <v>51</v>
      </c>
      <c r="X3038" s="72"/>
      <c r="Y3038" s="66" t="s">
        <v>16</v>
      </c>
    </row>
    <row r="3039">
      <c r="A3039" s="66" t="s">
        <v>60</v>
      </c>
      <c r="B3039" s="66">
        <v>4.40238897E8</v>
      </c>
      <c r="C3039" s="66" t="s">
        <v>11724</v>
      </c>
      <c r="D3039" s="66" t="s">
        <v>112</v>
      </c>
      <c r="E3039" s="66" t="s">
        <v>11725</v>
      </c>
      <c r="F3039" s="66" t="s">
        <v>7159</v>
      </c>
      <c r="G3039" s="66">
        <v>299.0</v>
      </c>
      <c r="H3039" s="66">
        <v>2.019011E7</v>
      </c>
      <c r="I3039" s="66">
        <v>0.0</v>
      </c>
      <c r="J3039" s="66">
        <v>6.0</v>
      </c>
      <c r="K3039" s="67"/>
      <c r="L3039" s="67"/>
      <c r="M3039" s="66" t="s">
        <v>121</v>
      </c>
      <c r="N3039" s="66">
        <v>235959.0</v>
      </c>
      <c r="O3039" s="66">
        <v>2.019011E7</v>
      </c>
      <c r="P3039" s="67"/>
      <c r="Q3039" s="66">
        <v>18.0</v>
      </c>
      <c r="R3039" s="66">
        <v>2.019011E7</v>
      </c>
      <c r="S3039" s="70">
        <v>1.0</v>
      </c>
      <c r="T3039" s="70">
        <v>0.0</v>
      </c>
      <c r="U3039" s="71" t="s">
        <v>2608</v>
      </c>
      <c r="V3039" s="71" t="s">
        <v>2609</v>
      </c>
      <c r="W3039" s="71" t="s">
        <v>49</v>
      </c>
      <c r="X3039" s="72"/>
      <c r="Y3039" s="65" t="s">
        <v>12</v>
      </c>
    </row>
    <row r="3040">
      <c r="A3040" s="73" t="s">
        <v>24</v>
      </c>
      <c r="B3040" s="66">
        <v>5.4334261E7</v>
      </c>
      <c r="C3040" s="65" t="s">
        <v>11726</v>
      </c>
      <c r="D3040" s="65" t="s">
        <v>123</v>
      </c>
      <c r="E3040" s="65" t="s">
        <v>11727</v>
      </c>
      <c r="F3040" s="66" t="s">
        <v>11728</v>
      </c>
      <c r="G3040" s="66">
        <v>285.0</v>
      </c>
      <c r="H3040" s="66">
        <v>2.0180509E7</v>
      </c>
      <c r="I3040" s="66">
        <v>0.0</v>
      </c>
      <c r="J3040" s="66">
        <v>6.0</v>
      </c>
      <c r="K3040" s="67"/>
      <c r="L3040" s="67"/>
      <c r="M3040" s="68" t="s">
        <v>11729</v>
      </c>
      <c r="N3040" s="66">
        <v>235959.0</v>
      </c>
      <c r="O3040" s="66">
        <v>2.0180509E7</v>
      </c>
      <c r="P3040" s="66" t="s">
        <v>9096</v>
      </c>
      <c r="Q3040" s="66">
        <v>13.0</v>
      </c>
      <c r="R3040" s="66">
        <v>2.0180509E7</v>
      </c>
      <c r="S3040" s="69">
        <v>1.0</v>
      </c>
      <c r="T3040" s="69">
        <v>0.0</v>
      </c>
      <c r="U3040" s="71" t="s">
        <v>2608</v>
      </c>
      <c r="V3040" s="71" t="s">
        <v>2609</v>
      </c>
      <c r="W3040" s="71" t="s">
        <v>49</v>
      </c>
      <c r="X3040" s="72"/>
      <c r="Y3040" s="65" t="s">
        <v>12</v>
      </c>
    </row>
    <row r="3041">
      <c r="A3041" s="73" t="s">
        <v>59</v>
      </c>
      <c r="B3041" s="66">
        <v>1.42227973E8</v>
      </c>
      <c r="C3041" s="65" t="s">
        <v>11730</v>
      </c>
      <c r="D3041" s="65" t="s">
        <v>112</v>
      </c>
      <c r="E3041" s="65" t="s">
        <v>11731</v>
      </c>
      <c r="F3041" s="66" t="s">
        <v>11732</v>
      </c>
      <c r="G3041" s="66">
        <v>172.0</v>
      </c>
      <c r="H3041" s="66">
        <v>2.0140613E7</v>
      </c>
      <c r="I3041" s="66">
        <v>0.0</v>
      </c>
      <c r="J3041" s="66">
        <v>1.0</v>
      </c>
      <c r="K3041" s="67"/>
      <c r="L3041" s="67"/>
      <c r="M3041" s="68" t="s">
        <v>11733</v>
      </c>
      <c r="N3041" s="66">
        <v>235959.0</v>
      </c>
      <c r="O3041" s="66">
        <v>2.0140613E7</v>
      </c>
      <c r="P3041" s="66"/>
      <c r="Q3041" s="66">
        <v>10.0</v>
      </c>
      <c r="R3041" s="66">
        <v>2.0140613E7</v>
      </c>
      <c r="S3041" s="70">
        <v>1.0</v>
      </c>
      <c r="T3041" s="70">
        <v>0.0</v>
      </c>
      <c r="U3041" s="71" t="s">
        <v>2608</v>
      </c>
      <c r="V3041" s="71" t="s">
        <v>2609</v>
      </c>
      <c r="W3041" s="71" t="s">
        <v>49</v>
      </c>
      <c r="X3041" s="72"/>
      <c r="Y3041" s="65" t="s">
        <v>12</v>
      </c>
    </row>
    <row r="3042">
      <c r="A3042" s="74" t="s">
        <v>59</v>
      </c>
      <c r="B3042" s="66">
        <v>1.79381082E8</v>
      </c>
      <c r="C3042" s="65" t="s">
        <v>11734</v>
      </c>
      <c r="D3042" s="65" t="s">
        <v>123</v>
      </c>
      <c r="E3042" s="65" t="s">
        <v>11735</v>
      </c>
      <c r="F3042" s="66" t="s">
        <v>11736</v>
      </c>
      <c r="G3042" s="66">
        <v>880.0</v>
      </c>
      <c r="H3042" s="66">
        <v>2.0170303E7</v>
      </c>
      <c r="I3042" s="66">
        <v>0.0</v>
      </c>
      <c r="J3042" s="66">
        <v>17.0</v>
      </c>
      <c r="K3042" s="67"/>
      <c r="L3042" s="67"/>
      <c r="M3042" s="68" t="s">
        <v>11737</v>
      </c>
      <c r="N3042" s="66">
        <v>235959.0</v>
      </c>
      <c r="O3042" s="66">
        <v>2.0170303E7</v>
      </c>
      <c r="P3042" s="66" t="s">
        <v>3842</v>
      </c>
      <c r="Q3042" s="66">
        <v>39.0</v>
      </c>
      <c r="R3042" s="66">
        <v>2.0170303E7</v>
      </c>
      <c r="S3042" s="70">
        <v>1.0</v>
      </c>
      <c r="T3042" s="70">
        <v>0.0</v>
      </c>
      <c r="U3042" s="71" t="s">
        <v>2608</v>
      </c>
      <c r="V3042" s="71" t="s">
        <v>2609</v>
      </c>
      <c r="W3042" s="71" t="s">
        <v>49</v>
      </c>
      <c r="X3042" s="72"/>
      <c r="Y3042" s="65" t="s">
        <v>12</v>
      </c>
    </row>
    <row r="3043">
      <c r="A3043" s="65" t="s">
        <v>60</v>
      </c>
      <c r="B3043" s="66">
        <v>4.9940339E7</v>
      </c>
      <c r="C3043" s="65" t="s">
        <v>11738</v>
      </c>
      <c r="D3043" s="65" t="s">
        <v>123</v>
      </c>
      <c r="E3043" s="65" t="s">
        <v>11739</v>
      </c>
      <c r="F3043" s="66" t="s">
        <v>11740</v>
      </c>
      <c r="G3043" s="66">
        <v>1715.0</v>
      </c>
      <c r="H3043" s="66">
        <v>2.001052E7</v>
      </c>
      <c r="I3043" s="66">
        <v>0.0</v>
      </c>
      <c r="J3043" s="66">
        <v>1.0</v>
      </c>
      <c r="K3043" s="67"/>
      <c r="L3043" s="67"/>
      <c r="M3043" s="68" t="s">
        <v>11741</v>
      </c>
      <c r="N3043" s="66">
        <v>235959.0</v>
      </c>
      <c r="O3043" s="66">
        <v>2.001052E7</v>
      </c>
      <c r="P3043" s="67"/>
      <c r="Q3043" s="66">
        <v>104.0</v>
      </c>
      <c r="R3043" s="66">
        <v>2.001052E7</v>
      </c>
      <c r="S3043" s="70">
        <v>1.0</v>
      </c>
      <c r="T3043" s="70">
        <v>0.0</v>
      </c>
      <c r="U3043" s="71" t="s">
        <v>2608</v>
      </c>
      <c r="V3043" s="71" t="s">
        <v>2609</v>
      </c>
      <c r="W3043" s="71" t="s">
        <v>49</v>
      </c>
      <c r="X3043" s="65"/>
      <c r="Y3043" s="65" t="s">
        <v>12</v>
      </c>
    </row>
    <row r="3044">
      <c r="A3044" s="66" t="s">
        <v>60</v>
      </c>
      <c r="B3044" s="66">
        <v>1.68335203E8</v>
      </c>
      <c r="C3044" s="66" t="s">
        <v>11742</v>
      </c>
      <c r="D3044" s="66" t="s">
        <v>123</v>
      </c>
      <c r="E3044" s="66" t="s">
        <v>11743</v>
      </c>
      <c r="F3044" s="66" t="s">
        <v>11744</v>
      </c>
      <c r="G3044" s="66">
        <v>477.0</v>
      </c>
      <c r="H3044" s="66">
        <v>2.0050803E7</v>
      </c>
      <c r="I3044" s="66">
        <v>0.0</v>
      </c>
      <c r="J3044" s="66">
        <v>1.0</v>
      </c>
      <c r="K3044" s="67"/>
      <c r="L3044" s="67"/>
      <c r="M3044" s="68" t="s">
        <v>11745</v>
      </c>
      <c r="N3044" s="66">
        <v>235959.0</v>
      </c>
      <c r="O3044" s="66">
        <v>2.0050803E7</v>
      </c>
      <c r="P3044" s="66"/>
      <c r="Q3044" s="66">
        <v>31.0</v>
      </c>
      <c r="R3044" s="66">
        <v>2.0050803E7</v>
      </c>
      <c r="S3044" s="70">
        <v>1.0</v>
      </c>
      <c r="T3044" s="70">
        <v>0.0</v>
      </c>
      <c r="U3044" s="71" t="s">
        <v>2608</v>
      </c>
      <c r="V3044" s="71" t="s">
        <v>2609</v>
      </c>
      <c r="W3044" s="71" t="s">
        <v>49</v>
      </c>
      <c r="X3044" s="72"/>
      <c r="Y3044" s="65" t="s">
        <v>12</v>
      </c>
    </row>
    <row r="3045">
      <c r="A3045" s="66" t="s">
        <v>79</v>
      </c>
      <c r="B3045" s="66">
        <v>1.33354033E8</v>
      </c>
      <c r="C3045" s="66" t="s">
        <v>11746</v>
      </c>
      <c r="D3045" s="66" t="s">
        <v>112</v>
      </c>
      <c r="E3045" s="66" t="s">
        <v>11747</v>
      </c>
      <c r="F3045" s="66" t="s">
        <v>11748</v>
      </c>
      <c r="G3045" s="66">
        <v>957.0</v>
      </c>
      <c r="H3045" s="66">
        <v>2.0180822E7</v>
      </c>
      <c r="I3045" s="66">
        <v>0.0</v>
      </c>
      <c r="J3045" s="66">
        <v>28.0</v>
      </c>
      <c r="K3045" s="67"/>
      <c r="L3045" s="67"/>
      <c r="M3045" s="68" t="s">
        <v>11749</v>
      </c>
      <c r="N3045" s="66">
        <v>235959.0</v>
      </c>
      <c r="O3045" s="66">
        <v>2.0180822E7</v>
      </c>
      <c r="P3045" s="66" t="s">
        <v>187</v>
      </c>
      <c r="Q3045" s="66">
        <v>62.0</v>
      </c>
      <c r="R3045" s="66">
        <v>2.0180822E7</v>
      </c>
      <c r="S3045" s="70">
        <v>1.0</v>
      </c>
      <c r="T3045" s="70">
        <v>0.0</v>
      </c>
      <c r="U3045" s="71" t="s">
        <v>2608</v>
      </c>
      <c r="V3045" s="71" t="s">
        <v>2609</v>
      </c>
      <c r="W3045" s="71" t="s">
        <v>49</v>
      </c>
      <c r="X3045" s="72"/>
      <c r="Y3045" s="65" t="s">
        <v>12</v>
      </c>
    </row>
    <row r="3046">
      <c r="A3046" s="66" t="s">
        <v>69</v>
      </c>
      <c r="B3046" s="66">
        <v>4144506.0</v>
      </c>
      <c r="C3046" s="66" t="s">
        <v>11750</v>
      </c>
      <c r="D3046" s="66" t="s">
        <v>123</v>
      </c>
      <c r="E3046" s="66" t="s">
        <v>11751</v>
      </c>
      <c r="F3046" s="66" t="s">
        <v>11752</v>
      </c>
      <c r="G3046" s="66">
        <v>3615.0</v>
      </c>
      <c r="H3046" s="66">
        <v>2.0170115E7</v>
      </c>
      <c r="I3046" s="66">
        <v>0.0</v>
      </c>
      <c r="J3046" s="66">
        <v>13.0</v>
      </c>
      <c r="K3046" s="67"/>
      <c r="L3046" s="67"/>
      <c r="M3046" s="68" t="s">
        <v>11753</v>
      </c>
      <c r="N3046" s="66">
        <v>235959.0</v>
      </c>
      <c r="O3046" s="66">
        <v>2.0170115E7</v>
      </c>
      <c r="P3046" s="66" t="s">
        <v>3656</v>
      </c>
      <c r="Q3046" s="66">
        <v>202.0</v>
      </c>
      <c r="R3046" s="66">
        <v>2.0170115E7</v>
      </c>
      <c r="S3046" s="70">
        <v>1.0</v>
      </c>
      <c r="T3046" s="70">
        <v>0.0</v>
      </c>
      <c r="U3046" s="71" t="s">
        <v>2608</v>
      </c>
      <c r="V3046" s="71" t="s">
        <v>2609</v>
      </c>
      <c r="W3046" s="71" t="s">
        <v>49</v>
      </c>
      <c r="X3046" s="67"/>
      <c r="Y3046" s="65" t="s">
        <v>12</v>
      </c>
    </row>
    <row r="3047">
      <c r="A3047" s="66" t="s">
        <v>63</v>
      </c>
      <c r="B3047" s="66">
        <v>5.1561189E7</v>
      </c>
      <c r="C3047" s="66" t="s">
        <v>11754</v>
      </c>
      <c r="D3047" s="66" t="s">
        <v>123</v>
      </c>
      <c r="E3047" s="66" t="s">
        <v>11755</v>
      </c>
      <c r="F3047" s="66" t="s">
        <v>11756</v>
      </c>
      <c r="G3047" s="66">
        <v>287.0</v>
      </c>
      <c r="H3047" s="66">
        <v>2.0190122E7</v>
      </c>
      <c r="I3047" s="66">
        <v>0.0</v>
      </c>
      <c r="J3047" s="66">
        <v>8.0</v>
      </c>
      <c r="K3047" s="67"/>
      <c r="L3047" s="67"/>
      <c r="M3047" s="68" t="s">
        <v>11757</v>
      </c>
      <c r="N3047" s="66">
        <v>235959.0</v>
      </c>
      <c r="O3047" s="66">
        <v>2.0190122E7</v>
      </c>
      <c r="P3047" s="66" t="s">
        <v>2446</v>
      </c>
      <c r="Q3047" s="66">
        <v>16.0</v>
      </c>
      <c r="R3047" s="66">
        <v>2.0190122E7</v>
      </c>
      <c r="S3047" s="70">
        <v>1.0</v>
      </c>
      <c r="T3047" s="70">
        <v>0.0</v>
      </c>
      <c r="U3047" s="71" t="s">
        <v>2608</v>
      </c>
      <c r="V3047" s="71" t="s">
        <v>2609</v>
      </c>
      <c r="W3047" s="71" t="s">
        <v>49</v>
      </c>
      <c r="X3047" s="72"/>
      <c r="Y3047" s="65" t="s">
        <v>12</v>
      </c>
    </row>
    <row r="3048">
      <c r="A3048" s="66" t="s">
        <v>79</v>
      </c>
      <c r="B3048" s="66">
        <v>1.17494155E8</v>
      </c>
      <c r="C3048" s="66" t="s">
        <v>11758</v>
      </c>
      <c r="D3048" s="66" t="s">
        <v>579</v>
      </c>
      <c r="E3048" s="66" t="s">
        <v>11759</v>
      </c>
      <c r="F3048" s="66" t="s">
        <v>11760</v>
      </c>
      <c r="G3048" s="66">
        <v>3506.0</v>
      </c>
      <c r="H3048" s="66">
        <v>2.0170617E7</v>
      </c>
      <c r="I3048" s="66">
        <v>0.0</v>
      </c>
      <c r="J3048" s="66">
        <v>33.0</v>
      </c>
      <c r="K3048" s="67"/>
      <c r="L3048" s="67"/>
      <c r="M3048" s="68" t="s">
        <v>11761</v>
      </c>
      <c r="N3048" s="66">
        <v>235959.0</v>
      </c>
      <c r="O3048" s="66">
        <v>2.0170617E7</v>
      </c>
      <c r="P3048" s="66" t="s">
        <v>611</v>
      </c>
      <c r="Q3048" s="66">
        <v>155.0</v>
      </c>
      <c r="R3048" s="66">
        <v>2.0170617E7</v>
      </c>
      <c r="S3048" s="69">
        <v>1.0</v>
      </c>
      <c r="T3048" s="69">
        <v>1.0</v>
      </c>
      <c r="U3048" s="71" t="s">
        <v>2608</v>
      </c>
      <c r="V3048" s="71" t="s">
        <v>2609</v>
      </c>
      <c r="W3048" s="71" t="s">
        <v>51</v>
      </c>
      <c r="X3048" s="72"/>
      <c r="Y3048" s="65" t="s">
        <v>22</v>
      </c>
    </row>
    <row r="3049">
      <c r="A3049" s="66" t="s">
        <v>62</v>
      </c>
      <c r="B3049" s="66">
        <v>1.9808913E7</v>
      </c>
      <c r="C3049" s="66" t="s">
        <v>11762</v>
      </c>
      <c r="D3049" s="66" t="s">
        <v>106</v>
      </c>
      <c r="E3049" s="66" t="s">
        <v>11763</v>
      </c>
      <c r="F3049" s="66" t="s">
        <v>11764</v>
      </c>
      <c r="G3049" s="66">
        <v>177.0</v>
      </c>
      <c r="H3049" s="66">
        <v>2.0141022E7</v>
      </c>
      <c r="I3049" s="66">
        <v>0.0</v>
      </c>
      <c r="J3049" s="66">
        <v>5.0</v>
      </c>
      <c r="K3049" s="67"/>
      <c r="L3049" s="67"/>
      <c r="M3049" s="66" t="s">
        <v>121</v>
      </c>
      <c r="N3049" s="66">
        <v>235959.0</v>
      </c>
      <c r="O3049" s="66">
        <v>2.0141022E7</v>
      </c>
      <c r="P3049" s="67"/>
      <c r="Q3049" s="66">
        <v>9.0</v>
      </c>
      <c r="R3049" s="66">
        <v>2.0141022E7</v>
      </c>
      <c r="S3049" s="70">
        <v>1.0</v>
      </c>
      <c r="T3049" s="70">
        <v>0.0</v>
      </c>
      <c r="U3049" s="71" t="s">
        <v>2608</v>
      </c>
      <c r="V3049" s="71" t="s">
        <v>2609</v>
      </c>
      <c r="W3049" s="71" t="s">
        <v>49</v>
      </c>
      <c r="X3049" s="71"/>
      <c r="Y3049" s="65" t="s">
        <v>14</v>
      </c>
    </row>
    <row r="3050">
      <c r="A3050" s="65" t="s">
        <v>79</v>
      </c>
      <c r="B3050" s="66">
        <v>1.18336437E8</v>
      </c>
      <c r="C3050" s="65" t="s">
        <v>11765</v>
      </c>
      <c r="D3050" s="65" t="s">
        <v>827</v>
      </c>
      <c r="E3050" s="65" t="s">
        <v>11766</v>
      </c>
      <c r="F3050" s="66" t="s">
        <v>11767</v>
      </c>
      <c r="G3050" s="66">
        <v>747.0</v>
      </c>
      <c r="H3050" s="66">
        <v>2.0170712E7</v>
      </c>
      <c r="I3050" s="66">
        <v>0.0</v>
      </c>
      <c r="J3050" s="66">
        <v>13.0</v>
      </c>
      <c r="K3050" s="67"/>
      <c r="L3050" s="67"/>
      <c r="M3050" s="68" t="s">
        <v>11768</v>
      </c>
      <c r="N3050" s="66">
        <v>235959.0</v>
      </c>
      <c r="O3050" s="66">
        <v>2.0170712E7</v>
      </c>
      <c r="P3050" s="66" t="s">
        <v>231</v>
      </c>
      <c r="Q3050" s="66">
        <v>46.0</v>
      </c>
      <c r="R3050" s="66">
        <v>2.0170712E7</v>
      </c>
      <c r="S3050" s="70">
        <v>1.0</v>
      </c>
      <c r="T3050" s="70">
        <v>0.0</v>
      </c>
      <c r="U3050" s="71" t="s">
        <v>2608</v>
      </c>
      <c r="V3050" s="71" t="s">
        <v>2609</v>
      </c>
      <c r="W3050" s="71" t="s">
        <v>49</v>
      </c>
      <c r="X3050" s="72"/>
      <c r="Y3050" s="65" t="s">
        <v>12</v>
      </c>
    </row>
    <row r="3051">
      <c r="A3051" s="73" t="s">
        <v>37</v>
      </c>
      <c r="B3051" s="66">
        <v>1.5832915E7</v>
      </c>
      <c r="C3051" s="65" t="s">
        <v>11769</v>
      </c>
      <c r="D3051" s="65" t="s">
        <v>149</v>
      </c>
      <c r="E3051" s="65" t="s">
        <v>11770</v>
      </c>
      <c r="F3051" s="66" t="s">
        <v>11771</v>
      </c>
      <c r="G3051" s="66">
        <v>159.0</v>
      </c>
      <c r="H3051" s="66">
        <v>2.0090615E7</v>
      </c>
      <c r="I3051" s="66">
        <v>0.0</v>
      </c>
      <c r="J3051" s="66">
        <v>2.0</v>
      </c>
      <c r="K3051" s="67"/>
      <c r="L3051" s="67"/>
      <c r="M3051" s="66" t="s">
        <v>121</v>
      </c>
      <c r="N3051" s="66">
        <v>235959.0</v>
      </c>
      <c r="O3051" s="66">
        <v>2.0090615E7</v>
      </c>
      <c r="P3051" s="67"/>
      <c r="Q3051" s="66">
        <v>7.0</v>
      </c>
      <c r="R3051" s="66">
        <v>2.0090615E7</v>
      </c>
      <c r="S3051" s="69">
        <v>1.0</v>
      </c>
      <c r="T3051" s="69">
        <v>1.0</v>
      </c>
      <c r="U3051" s="71" t="s">
        <v>2608</v>
      </c>
      <c r="V3051" s="71" t="s">
        <v>2609</v>
      </c>
      <c r="W3051" s="71" t="s">
        <v>49</v>
      </c>
      <c r="X3051" s="72"/>
      <c r="Y3051" s="66" t="s">
        <v>18</v>
      </c>
    </row>
    <row r="3052">
      <c r="A3052" s="66" t="s">
        <v>76</v>
      </c>
      <c r="B3052" s="66">
        <v>1.1196807E7</v>
      </c>
      <c r="C3052" s="66" t="s">
        <v>11772</v>
      </c>
      <c r="D3052" s="66" t="s">
        <v>123</v>
      </c>
      <c r="E3052" s="66" t="s">
        <v>11773</v>
      </c>
      <c r="F3052" s="66" t="s">
        <v>11774</v>
      </c>
      <c r="G3052" s="66">
        <v>189.0</v>
      </c>
      <c r="H3052" s="66">
        <v>2.014091E7</v>
      </c>
      <c r="I3052" s="66">
        <v>0.0</v>
      </c>
      <c r="J3052" s="66">
        <v>3.0</v>
      </c>
      <c r="K3052" s="67"/>
      <c r="L3052" s="67"/>
      <c r="M3052" s="68" t="s">
        <v>11775</v>
      </c>
      <c r="N3052" s="66">
        <v>235959.0</v>
      </c>
      <c r="O3052" s="66">
        <v>2.014091E7</v>
      </c>
      <c r="P3052" s="67"/>
      <c r="Q3052" s="66">
        <v>13.0</v>
      </c>
      <c r="R3052" s="66">
        <v>2.014091E7</v>
      </c>
      <c r="S3052" s="70">
        <v>1.0</v>
      </c>
      <c r="T3052" s="70">
        <v>0.0</v>
      </c>
      <c r="U3052" s="71" t="s">
        <v>2608</v>
      </c>
      <c r="V3052" s="71" t="s">
        <v>2609</v>
      </c>
      <c r="W3052" s="71" t="s">
        <v>49</v>
      </c>
      <c r="X3052" s="72"/>
      <c r="Y3052" s="65" t="s">
        <v>12</v>
      </c>
    </row>
    <row r="3053">
      <c r="A3053" s="66" t="s">
        <v>60</v>
      </c>
      <c r="B3053" s="66">
        <v>3.65530225E8</v>
      </c>
      <c r="C3053" s="66" t="s">
        <v>11776</v>
      </c>
      <c r="D3053" s="66" t="s">
        <v>106</v>
      </c>
      <c r="E3053" s="66" t="s">
        <v>11777</v>
      </c>
      <c r="F3053" s="66" t="s">
        <v>11778</v>
      </c>
      <c r="G3053" s="66">
        <v>540.0</v>
      </c>
      <c r="H3053" s="66">
        <v>2.0141009E7</v>
      </c>
      <c r="I3053" s="66">
        <v>0.0</v>
      </c>
      <c r="J3053" s="66">
        <v>1.0</v>
      </c>
      <c r="K3053" s="67"/>
      <c r="L3053" s="67"/>
      <c r="M3053" s="68" t="s">
        <v>11779</v>
      </c>
      <c r="N3053" s="66">
        <v>235959.0</v>
      </c>
      <c r="O3053" s="66">
        <v>2.0141009E7</v>
      </c>
      <c r="P3053" s="67"/>
      <c r="Q3053" s="66">
        <v>26.0</v>
      </c>
      <c r="R3053" s="66">
        <v>2.0141009E7</v>
      </c>
      <c r="S3053" s="70">
        <v>1.0</v>
      </c>
      <c r="T3053" s="70">
        <v>0.0</v>
      </c>
      <c r="U3053" s="71" t="s">
        <v>2608</v>
      </c>
      <c r="V3053" s="71" t="s">
        <v>2609</v>
      </c>
      <c r="W3053" s="71" t="s">
        <v>49</v>
      </c>
      <c r="X3053" s="72"/>
      <c r="Y3053" s="65" t="s">
        <v>12</v>
      </c>
    </row>
    <row r="3054">
      <c r="A3054" s="68" t="s">
        <v>59</v>
      </c>
      <c r="B3054" s="66">
        <v>1.11585834E8</v>
      </c>
      <c r="C3054" s="66" t="s">
        <v>11780</v>
      </c>
      <c r="D3054" s="66" t="s">
        <v>118</v>
      </c>
      <c r="E3054" s="66" t="s">
        <v>11781</v>
      </c>
      <c r="F3054" s="66" t="s">
        <v>11782</v>
      </c>
      <c r="G3054" s="66">
        <v>213.0</v>
      </c>
      <c r="H3054" s="66">
        <v>2.0111102E7</v>
      </c>
      <c r="I3054" s="66">
        <v>0.0</v>
      </c>
      <c r="J3054" s="66">
        <v>5.0</v>
      </c>
      <c r="K3054" s="67"/>
      <c r="L3054" s="67"/>
      <c r="M3054" s="68" t="s">
        <v>11783</v>
      </c>
      <c r="N3054" s="66">
        <v>235959.0</v>
      </c>
      <c r="O3054" s="66">
        <v>2.0111102E7</v>
      </c>
      <c r="P3054" s="67"/>
      <c r="Q3054" s="66">
        <v>9.0</v>
      </c>
      <c r="R3054" s="66">
        <v>2.0111102E7</v>
      </c>
      <c r="S3054" s="69">
        <v>1.0</v>
      </c>
      <c r="T3054" s="69">
        <v>1.0</v>
      </c>
      <c r="U3054" s="71" t="s">
        <v>2608</v>
      </c>
      <c r="V3054" s="71" t="s">
        <v>2609</v>
      </c>
      <c r="W3054" s="71" t="s">
        <v>49</v>
      </c>
      <c r="X3054" s="72"/>
      <c r="Y3054" s="66" t="s">
        <v>18</v>
      </c>
    </row>
    <row r="3055">
      <c r="A3055" s="65" t="s">
        <v>37</v>
      </c>
      <c r="B3055" s="66">
        <v>4.4269325E7</v>
      </c>
      <c r="C3055" s="65" t="s">
        <v>11784</v>
      </c>
      <c r="D3055" s="65" t="s">
        <v>106</v>
      </c>
      <c r="E3055" s="65" t="s">
        <v>11785</v>
      </c>
      <c r="F3055" s="66" t="s">
        <v>11786</v>
      </c>
      <c r="G3055" s="66">
        <v>188.0</v>
      </c>
      <c r="H3055" s="66">
        <v>2.0170306E7</v>
      </c>
      <c r="I3055" s="66">
        <v>0.0</v>
      </c>
      <c r="J3055" s="66">
        <v>7.0</v>
      </c>
      <c r="K3055" s="67"/>
      <c r="L3055" s="67"/>
      <c r="M3055" s="68" t="s">
        <v>11787</v>
      </c>
      <c r="N3055" s="66">
        <v>235959.0</v>
      </c>
      <c r="O3055" s="66">
        <v>2.0170306E7</v>
      </c>
      <c r="P3055" s="66" t="s">
        <v>502</v>
      </c>
      <c r="Q3055" s="66">
        <v>10.0</v>
      </c>
      <c r="R3055" s="66">
        <v>2.0170306E7</v>
      </c>
      <c r="S3055" s="69">
        <v>1.0</v>
      </c>
      <c r="T3055" s="69">
        <v>0.0</v>
      </c>
      <c r="U3055" s="71" t="s">
        <v>2608</v>
      </c>
      <c r="V3055" s="71" t="s">
        <v>2609</v>
      </c>
      <c r="W3055" s="71" t="s">
        <v>49</v>
      </c>
      <c r="X3055" s="72"/>
      <c r="Y3055" s="65" t="s">
        <v>12</v>
      </c>
    </row>
    <row r="3056">
      <c r="A3056" s="66" t="s">
        <v>63</v>
      </c>
      <c r="B3056" s="66">
        <v>5.0651566E7</v>
      </c>
      <c r="C3056" s="66" t="s">
        <v>11788</v>
      </c>
      <c r="D3056" s="66" t="s">
        <v>123</v>
      </c>
      <c r="E3056" s="66" t="s">
        <v>11789</v>
      </c>
      <c r="F3056" s="66" t="s">
        <v>11790</v>
      </c>
      <c r="G3056" s="66">
        <v>292.0</v>
      </c>
      <c r="H3056" s="66">
        <v>2.0181117E7</v>
      </c>
      <c r="I3056" s="66">
        <v>0.0</v>
      </c>
      <c r="J3056" s="66">
        <v>4.0</v>
      </c>
      <c r="K3056" s="67"/>
      <c r="L3056" s="67"/>
      <c r="M3056" s="68" t="s">
        <v>11791</v>
      </c>
      <c r="N3056" s="66">
        <v>235959.0</v>
      </c>
      <c r="O3056" s="66">
        <v>2.0181117E7</v>
      </c>
      <c r="P3056" s="66" t="s">
        <v>7588</v>
      </c>
      <c r="Q3056" s="66">
        <v>14.0</v>
      </c>
      <c r="R3056" s="66">
        <v>2.0181117E7</v>
      </c>
      <c r="S3056" s="70">
        <v>1.0</v>
      </c>
      <c r="T3056" s="70">
        <v>0.0</v>
      </c>
      <c r="U3056" s="71" t="s">
        <v>2608</v>
      </c>
      <c r="V3056" s="71" t="s">
        <v>2609</v>
      </c>
      <c r="W3056" s="71" t="s">
        <v>50</v>
      </c>
      <c r="X3056" s="67"/>
      <c r="Y3056" s="65" t="s">
        <v>14</v>
      </c>
    </row>
    <row r="3057">
      <c r="A3057" s="66" t="s">
        <v>79</v>
      </c>
      <c r="B3057" s="66">
        <v>6.0397009E7</v>
      </c>
      <c r="C3057" s="66" t="s">
        <v>11792</v>
      </c>
      <c r="D3057" s="66" t="s">
        <v>106</v>
      </c>
      <c r="E3057" s="66" t="s">
        <v>11793</v>
      </c>
      <c r="F3057" s="66" t="s">
        <v>11794</v>
      </c>
      <c r="G3057" s="66">
        <v>265.0</v>
      </c>
      <c r="H3057" s="66">
        <v>2.0120822E7</v>
      </c>
      <c r="I3057" s="66">
        <v>0.0</v>
      </c>
      <c r="J3057" s="66">
        <v>6.0</v>
      </c>
      <c r="K3057" s="67"/>
      <c r="L3057" s="67"/>
      <c r="M3057" s="68" t="s">
        <v>11795</v>
      </c>
      <c r="N3057" s="66">
        <v>235959.0</v>
      </c>
      <c r="O3057" s="66">
        <v>2.0120822E7</v>
      </c>
      <c r="P3057" s="67"/>
      <c r="Q3057" s="66">
        <v>9.0</v>
      </c>
      <c r="R3057" s="66">
        <v>2.0120822E7</v>
      </c>
      <c r="S3057" s="70">
        <v>1.0</v>
      </c>
      <c r="T3057" s="70">
        <v>0.0</v>
      </c>
      <c r="U3057" s="71" t="s">
        <v>2608</v>
      </c>
      <c r="V3057" s="71" t="s">
        <v>2609</v>
      </c>
      <c r="W3057" s="71" t="s">
        <v>49</v>
      </c>
      <c r="X3057" s="67"/>
      <c r="Y3057" s="65" t="s">
        <v>14</v>
      </c>
    </row>
    <row r="3058">
      <c r="A3058" s="65" t="s">
        <v>60</v>
      </c>
      <c r="B3058" s="66">
        <v>3.85413135E8</v>
      </c>
      <c r="C3058" s="65" t="s">
        <v>11796</v>
      </c>
      <c r="D3058" s="65" t="s">
        <v>253</v>
      </c>
      <c r="E3058" s="65" t="s">
        <v>11797</v>
      </c>
      <c r="F3058" s="66" t="s">
        <v>11798</v>
      </c>
      <c r="G3058" s="66">
        <v>303.0</v>
      </c>
      <c r="H3058" s="66">
        <v>2.0151104E7</v>
      </c>
      <c r="I3058" s="66">
        <v>0.0</v>
      </c>
      <c r="J3058" s="66">
        <v>1.0</v>
      </c>
      <c r="K3058" s="67"/>
      <c r="L3058" s="67"/>
      <c r="M3058" s="68" t="s">
        <v>11799</v>
      </c>
      <c r="N3058" s="66">
        <v>235959.0</v>
      </c>
      <c r="O3058" s="66">
        <v>2.0151104E7</v>
      </c>
      <c r="P3058" s="66"/>
      <c r="Q3058" s="66">
        <v>15.0</v>
      </c>
      <c r="R3058" s="66">
        <v>2.0151104E7</v>
      </c>
      <c r="S3058" s="70">
        <v>1.0</v>
      </c>
      <c r="T3058" s="70">
        <v>0.0</v>
      </c>
      <c r="U3058" s="71" t="s">
        <v>2608</v>
      </c>
      <c r="V3058" s="71" t="s">
        <v>2609</v>
      </c>
      <c r="W3058" s="71" t="s">
        <v>49</v>
      </c>
      <c r="X3058" s="72"/>
      <c r="Y3058" s="65" t="s">
        <v>12</v>
      </c>
    </row>
    <row r="3059">
      <c r="A3059" s="66" t="s">
        <v>60</v>
      </c>
      <c r="B3059" s="66">
        <v>3.295266E8</v>
      </c>
      <c r="C3059" s="66" t="s">
        <v>11800</v>
      </c>
      <c r="D3059" s="66" t="s">
        <v>112</v>
      </c>
      <c r="E3059" s="66" t="s">
        <v>11801</v>
      </c>
      <c r="F3059" s="66" t="s">
        <v>11802</v>
      </c>
      <c r="G3059" s="66">
        <v>553.0</v>
      </c>
      <c r="H3059" s="66">
        <v>2.0121017E7</v>
      </c>
      <c r="I3059" s="66">
        <v>0.0</v>
      </c>
      <c r="J3059" s="66">
        <v>1.0</v>
      </c>
      <c r="K3059" s="67"/>
      <c r="L3059" s="67"/>
      <c r="M3059" s="68" t="s">
        <v>11803</v>
      </c>
      <c r="N3059" s="66">
        <v>235959.0</v>
      </c>
      <c r="O3059" s="66">
        <v>2.0121017E7</v>
      </c>
      <c r="P3059" s="66"/>
      <c r="Q3059" s="66">
        <v>28.0</v>
      </c>
      <c r="R3059" s="66">
        <v>2.0121017E7</v>
      </c>
      <c r="S3059" s="70">
        <v>1.0</v>
      </c>
      <c r="T3059" s="70">
        <v>0.0</v>
      </c>
      <c r="U3059" s="71" t="s">
        <v>2608</v>
      </c>
      <c r="V3059" s="71" t="s">
        <v>2609</v>
      </c>
      <c r="W3059" s="71" t="s">
        <v>50</v>
      </c>
      <c r="X3059" s="67"/>
      <c r="Y3059" s="65" t="s">
        <v>14</v>
      </c>
    </row>
    <row r="3060">
      <c r="A3060" s="68" t="s">
        <v>24</v>
      </c>
      <c r="B3060" s="66">
        <v>4.8793109E7</v>
      </c>
      <c r="C3060" s="66" t="s">
        <v>1217</v>
      </c>
      <c r="D3060" s="66" t="s">
        <v>220</v>
      </c>
      <c r="E3060" s="66" t="s">
        <v>1218</v>
      </c>
      <c r="F3060" s="66" t="s">
        <v>11804</v>
      </c>
      <c r="G3060" s="66">
        <v>1007.0</v>
      </c>
      <c r="H3060" s="66">
        <v>2.0170324E7</v>
      </c>
      <c r="I3060" s="66">
        <v>0.0</v>
      </c>
      <c r="J3060" s="66">
        <v>10.0</v>
      </c>
      <c r="K3060" s="67"/>
      <c r="L3060" s="67"/>
      <c r="M3060" s="68" t="s">
        <v>11805</v>
      </c>
      <c r="N3060" s="66">
        <v>235959.0</v>
      </c>
      <c r="O3060" s="66">
        <v>2.0170324E7</v>
      </c>
      <c r="P3060" s="66" t="s">
        <v>417</v>
      </c>
      <c r="Q3060" s="66">
        <v>58.0</v>
      </c>
      <c r="R3060" s="66">
        <v>2.0170324E7</v>
      </c>
      <c r="S3060" s="70">
        <v>1.0</v>
      </c>
      <c r="T3060" s="70">
        <v>0.0</v>
      </c>
      <c r="U3060" s="71" t="s">
        <v>2608</v>
      </c>
      <c r="V3060" s="71" t="s">
        <v>2609</v>
      </c>
      <c r="W3060" s="71" t="s">
        <v>49</v>
      </c>
      <c r="X3060" s="72"/>
      <c r="Y3060" s="65" t="s">
        <v>12</v>
      </c>
    </row>
    <row r="3061">
      <c r="A3061" s="74" t="s">
        <v>59</v>
      </c>
      <c r="B3061" s="66">
        <v>1.74088711E8</v>
      </c>
      <c r="C3061" s="65" t="s">
        <v>11806</v>
      </c>
      <c r="D3061" s="65" t="s">
        <v>123</v>
      </c>
      <c r="E3061" s="65" t="s">
        <v>11807</v>
      </c>
      <c r="F3061" s="66" t="s">
        <v>11808</v>
      </c>
      <c r="G3061" s="66">
        <v>3718.0</v>
      </c>
      <c r="H3061" s="66">
        <v>2.0161026E7</v>
      </c>
      <c r="I3061" s="66">
        <v>0.0</v>
      </c>
      <c r="J3061" s="66">
        <v>93.0</v>
      </c>
      <c r="K3061" s="67"/>
      <c r="L3061" s="67"/>
      <c r="M3061" s="68" t="s">
        <v>11809</v>
      </c>
      <c r="N3061" s="66">
        <v>235959.0</v>
      </c>
      <c r="O3061" s="66">
        <v>2.0161026E7</v>
      </c>
      <c r="P3061" s="66" t="s">
        <v>3590</v>
      </c>
      <c r="Q3061" s="66">
        <v>210.0</v>
      </c>
      <c r="R3061" s="66">
        <v>2.0161026E7</v>
      </c>
      <c r="S3061" s="70">
        <v>1.0</v>
      </c>
      <c r="T3061" s="70">
        <v>0.0</v>
      </c>
      <c r="U3061" s="71" t="s">
        <v>2608</v>
      </c>
      <c r="V3061" s="71" t="s">
        <v>2609</v>
      </c>
      <c r="W3061" s="71" t="s">
        <v>49</v>
      </c>
      <c r="X3061" s="72"/>
      <c r="Y3061" s="65" t="s">
        <v>12</v>
      </c>
    </row>
    <row r="3062">
      <c r="A3062" s="65" t="s">
        <v>63</v>
      </c>
      <c r="B3062" s="66">
        <v>4.5983475E7</v>
      </c>
      <c r="C3062" s="65" t="s">
        <v>11810</v>
      </c>
      <c r="D3062" s="65" t="s">
        <v>106</v>
      </c>
      <c r="E3062" s="65" t="s">
        <v>11811</v>
      </c>
      <c r="F3062" s="66" t="s">
        <v>6109</v>
      </c>
      <c r="G3062" s="66">
        <v>1384.0</v>
      </c>
      <c r="H3062" s="66">
        <v>2.018032E7</v>
      </c>
      <c r="I3062" s="66">
        <v>0.0</v>
      </c>
      <c r="J3062" s="66">
        <v>22.0</v>
      </c>
      <c r="K3062" s="67"/>
      <c r="L3062" s="67"/>
      <c r="M3062" s="68" t="s">
        <v>6110</v>
      </c>
      <c r="N3062" s="66">
        <v>235959.0</v>
      </c>
      <c r="O3062" s="66">
        <v>2.018032E7</v>
      </c>
      <c r="P3062" s="66" t="s">
        <v>6111</v>
      </c>
      <c r="Q3062" s="66">
        <v>109.0</v>
      </c>
      <c r="R3062" s="66">
        <v>2.018032E7</v>
      </c>
      <c r="S3062" s="70">
        <v>1.0</v>
      </c>
      <c r="T3062" s="70">
        <v>0.0</v>
      </c>
      <c r="U3062" s="71" t="s">
        <v>2608</v>
      </c>
      <c r="V3062" s="71" t="s">
        <v>2609</v>
      </c>
      <c r="W3062" s="71" t="s">
        <v>49</v>
      </c>
      <c r="X3062" s="65"/>
      <c r="Y3062" s="65" t="s">
        <v>12</v>
      </c>
    </row>
    <row r="3063">
      <c r="A3063" s="66" t="s">
        <v>30</v>
      </c>
      <c r="B3063" s="66">
        <v>4988113.0</v>
      </c>
      <c r="C3063" s="66" t="s">
        <v>11812</v>
      </c>
      <c r="D3063" s="66" t="s">
        <v>139</v>
      </c>
      <c r="E3063" s="66" t="s">
        <v>11813</v>
      </c>
      <c r="F3063" s="66" t="s">
        <v>11814</v>
      </c>
      <c r="G3063" s="66">
        <v>318.0</v>
      </c>
      <c r="H3063" s="66">
        <v>2.0110205E7</v>
      </c>
      <c r="I3063" s="66">
        <v>0.0</v>
      </c>
      <c r="J3063" s="66">
        <v>6.0</v>
      </c>
      <c r="K3063" s="67"/>
      <c r="L3063" s="67"/>
      <c r="M3063" s="68" t="s">
        <v>11815</v>
      </c>
      <c r="N3063" s="66">
        <v>235959.0</v>
      </c>
      <c r="O3063" s="66">
        <v>2.0110205E7</v>
      </c>
      <c r="P3063" s="67"/>
      <c r="Q3063" s="66">
        <v>10.0</v>
      </c>
      <c r="R3063" s="66">
        <v>2.0110205E7</v>
      </c>
      <c r="S3063" s="70">
        <v>1.0</v>
      </c>
      <c r="T3063" s="70">
        <v>0.0</v>
      </c>
      <c r="U3063" s="71" t="s">
        <v>2608</v>
      </c>
      <c r="V3063" s="71" t="s">
        <v>2609</v>
      </c>
      <c r="W3063" s="71" t="s">
        <v>51</v>
      </c>
      <c r="X3063" s="72"/>
      <c r="Y3063" s="66" t="s">
        <v>16</v>
      </c>
    </row>
    <row r="3064">
      <c r="A3064" s="74" t="s">
        <v>59</v>
      </c>
      <c r="B3064" s="66">
        <v>1.1814857E7</v>
      </c>
      <c r="C3064" s="65" t="s">
        <v>11816</v>
      </c>
      <c r="D3064" s="65" t="s">
        <v>112</v>
      </c>
      <c r="E3064" s="65" t="s">
        <v>11817</v>
      </c>
      <c r="F3064" s="66" t="s">
        <v>11818</v>
      </c>
      <c r="G3064" s="66">
        <v>113.0</v>
      </c>
      <c r="H3064" s="66">
        <v>1.9991101E7</v>
      </c>
      <c r="I3064" s="66">
        <v>0.0</v>
      </c>
      <c r="J3064" s="66">
        <v>1.0</v>
      </c>
      <c r="K3064" s="67"/>
      <c r="L3064" s="67"/>
      <c r="M3064" s="68" t="s">
        <v>11819</v>
      </c>
      <c r="N3064" s="66">
        <v>235959.0</v>
      </c>
      <c r="O3064" s="66">
        <v>1.9991101E7</v>
      </c>
      <c r="P3064" s="66"/>
      <c r="Q3064" s="66">
        <v>4.0</v>
      </c>
      <c r="R3064" s="66">
        <v>1.9991101E7</v>
      </c>
      <c r="S3064" s="70">
        <v>1.0</v>
      </c>
      <c r="T3064" s="70">
        <v>0.0</v>
      </c>
      <c r="U3064" s="71" t="s">
        <v>2608</v>
      </c>
      <c r="V3064" s="71" t="s">
        <v>2609</v>
      </c>
      <c r="W3064" s="71" t="s">
        <v>49</v>
      </c>
      <c r="X3064" s="72"/>
      <c r="Y3064" s="65" t="s">
        <v>12</v>
      </c>
    </row>
    <row r="3065">
      <c r="A3065" s="66" t="s">
        <v>63</v>
      </c>
      <c r="B3065" s="66">
        <v>3.2908163E7</v>
      </c>
      <c r="C3065" s="66" t="s">
        <v>11820</v>
      </c>
      <c r="D3065" s="66" t="s">
        <v>149</v>
      </c>
      <c r="E3065" s="66" t="s">
        <v>11821</v>
      </c>
      <c r="F3065" s="66" t="s">
        <v>11822</v>
      </c>
      <c r="G3065" s="66">
        <v>271.0</v>
      </c>
      <c r="H3065" s="66">
        <v>2.0160111E7</v>
      </c>
      <c r="I3065" s="66">
        <v>0.0</v>
      </c>
      <c r="J3065" s="66">
        <v>3.0</v>
      </c>
      <c r="K3065" s="67"/>
      <c r="L3065" s="67"/>
      <c r="M3065" s="68" t="s">
        <v>11823</v>
      </c>
      <c r="N3065" s="66">
        <v>235959.0</v>
      </c>
      <c r="O3065" s="66">
        <v>2.0160111E7</v>
      </c>
      <c r="P3065" s="66" t="s">
        <v>11824</v>
      </c>
      <c r="Q3065" s="66">
        <v>12.0</v>
      </c>
      <c r="R3065" s="66">
        <v>2.0160111E7</v>
      </c>
      <c r="S3065" s="69">
        <v>1.0</v>
      </c>
      <c r="T3065" s="69">
        <v>1.0</v>
      </c>
      <c r="U3065" s="71" t="s">
        <v>2608</v>
      </c>
      <c r="V3065" s="71" t="s">
        <v>2609</v>
      </c>
      <c r="W3065" s="71" t="s">
        <v>49</v>
      </c>
      <c r="X3065" s="72"/>
      <c r="Y3065" s="66" t="s">
        <v>18</v>
      </c>
    </row>
    <row r="3066">
      <c r="A3066" s="66" t="s">
        <v>62</v>
      </c>
      <c r="B3066" s="66">
        <v>2.1356554E7</v>
      </c>
      <c r="C3066" s="66" t="s">
        <v>11825</v>
      </c>
      <c r="D3066" s="66" t="s">
        <v>106</v>
      </c>
      <c r="E3066" s="66" t="s">
        <v>11826</v>
      </c>
      <c r="F3066" s="66" t="s">
        <v>11822</v>
      </c>
      <c r="G3066" s="66">
        <v>315.0</v>
      </c>
      <c r="H3066" s="66">
        <v>2.0160111E7</v>
      </c>
      <c r="I3066" s="66">
        <v>0.0</v>
      </c>
      <c r="J3066" s="66">
        <v>7.0</v>
      </c>
      <c r="K3066" s="67"/>
      <c r="L3066" s="67"/>
      <c r="M3066" s="66" t="s">
        <v>121</v>
      </c>
      <c r="N3066" s="66">
        <v>235959.0</v>
      </c>
      <c r="O3066" s="66">
        <v>2.0160111E7</v>
      </c>
      <c r="P3066" s="66"/>
      <c r="Q3066" s="66">
        <v>13.0</v>
      </c>
      <c r="R3066" s="66">
        <v>2.0160111E7</v>
      </c>
      <c r="S3066" s="70">
        <v>1.0</v>
      </c>
      <c r="T3066" s="70">
        <v>0.0</v>
      </c>
      <c r="U3066" s="71" t="s">
        <v>2608</v>
      </c>
      <c r="V3066" s="71" t="s">
        <v>2609</v>
      </c>
      <c r="W3066" s="71" t="s">
        <v>49</v>
      </c>
      <c r="X3066" s="72"/>
      <c r="Y3066" s="65" t="s">
        <v>12</v>
      </c>
    </row>
    <row r="3067">
      <c r="A3067" s="66" t="s">
        <v>63</v>
      </c>
      <c r="B3067" s="66">
        <v>3.290794E7</v>
      </c>
      <c r="C3067" s="66" t="s">
        <v>11827</v>
      </c>
      <c r="D3067" s="66" t="s">
        <v>106</v>
      </c>
      <c r="E3067" s="66" t="s">
        <v>11828</v>
      </c>
      <c r="F3067" s="66" t="s">
        <v>11822</v>
      </c>
      <c r="G3067" s="66">
        <v>271.0</v>
      </c>
      <c r="H3067" s="66">
        <v>2.0160111E7</v>
      </c>
      <c r="I3067" s="66">
        <v>0.0</v>
      </c>
      <c r="J3067" s="66">
        <v>3.0</v>
      </c>
      <c r="K3067" s="67"/>
      <c r="L3067" s="67"/>
      <c r="M3067" s="68" t="s">
        <v>11823</v>
      </c>
      <c r="N3067" s="66">
        <v>235959.0</v>
      </c>
      <c r="O3067" s="66">
        <v>2.0160111E7</v>
      </c>
      <c r="P3067" s="66" t="s">
        <v>11824</v>
      </c>
      <c r="Q3067" s="66">
        <v>12.0</v>
      </c>
      <c r="R3067" s="66">
        <v>2.0160111E7</v>
      </c>
      <c r="S3067" s="70">
        <v>1.0</v>
      </c>
      <c r="T3067" s="70">
        <v>0.0</v>
      </c>
      <c r="U3067" s="71" t="s">
        <v>2608</v>
      </c>
      <c r="V3067" s="71" t="s">
        <v>2609</v>
      </c>
      <c r="W3067" s="71" t="s">
        <v>49</v>
      </c>
      <c r="X3067" s="71"/>
      <c r="Y3067" s="65" t="s">
        <v>12</v>
      </c>
    </row>
    <row r="3068">
      <c r="A3068" s="66" t="s">
        <v>60</v>
      </c>
      <c r="B3068" s="66">
        <v>1.09375765E8</v>
      </c>
      <c r="C3068" s="66" t="s">
        <v>11829</v>
      </c>
      <c r="D3068" s="66" t="s">
        <v>2119</v>
      </c>
      <c r="E3068" s="66" t="s">
        <v>11830</v>
      </c>
      <c r="F3068" s="66" t="s">
        <v>11831</v>
      </c>
      <c r="G3068" s="66">
        <v>2308.0</v>
      </c>
      <c r="H3068" s="66">
        <v>2.0030719E7</v>
      </c>
      <c r="I3068" s="66">
        <v>0.0</v>
      </c>
      <c r="J3068" s="66">
        <v>2.0</v>
      </c>
      <c r="K3068" s="67"/>
      <c r="L3068" s="67"/>
      <c r="M3068" s="68" t="s">
        <v>11832</v>
      </c>
      <c r="N3068" s="66">
        <v>235959.0</v>
      </c>
      <c r="O3068" s="66">
        <v>2.0030719E7</v>
      </c>
      <c r="P3068" s="67"/>
      <c r="Q3068" s="66">
        <v>91.0</v>
      </c>
      <c r="R3068" s="66">
        <v>2.0030719E7</v>
      </c>
      <c r="S3068" s="69">
        <v>1.0</v>
      </c>
      <c r="T3068" s="69">
        <v>1.0</v>
      </c>
      <c r="U3068" s="71" t="s">
        <v>2608</v>
      </c>
      <c r="V3068" s="71" t="s">
        <v>2609</v>
      </c>
      <c r="W3068" s="71" t="s">
        <v>51</v>
      </c>
      <c r="X3068" s="72"/>
      <c r="Y3068" s="65" t="s">
        <v>22</v>
      </c>
    </row>
    <row r="3069">
      <c r="A3069" s="66" t="s">
        <v>78</v>
      </c>
      <c r="B3069" s="66">
        <v>5243385.0</v>
      </c>
      <c r="C3069" s="66" t="s">
        <v>11833</v>
      </c>
      <c r="D3069" s="66" t="s">
        <v>827</v>
      </c>
      <c r="E3069" s="66" t="s">
        <v>11834</v>
      </c>
      <c r="F3069" s="66" t="s">
        <v>11835</v>
      </c>
      <c r="G3069" s="66">
        <v>1372.0</v>
      </c>
      <c r="H3069" s="66">
        <v>2.0180319E7</v>
      </c>
      <c r="I3069" s="66">
        <v>0.0</v>
      </c>
      <c r="J3069" s="66">
        <v>15.0</v>
      </c>
      <c r="K3069" s="67"/>
      <c r="L3069" s="67"/>
      <c r="M3069" s="68" t="s">
        <v>11836</v>
      </c>
      <c r="N3069" s="66">
        <v>235959.0</v>
      </c>
      <c r="O3069" s="66">
        <v>2.0180319E7</v>
      </c>
      <c r="P3069" s="66" t="s">
        <v>11837</v>
      </c>
      <c r="Q3069" s="66">
        <v>75.0</v>
      </c>
      <c r="R3069" s="66">
        <v>2.0180319E7</v>
      </c>
      <c r="S3069" s="70">
        <v>1.0</v>
      </c>
      <c r="T3069" s="70">
        <v>0.0</v>
      </c>
      <c r="U3069" s="71" t="s">
        <v>2608</v>
      </c>
      <c r="V3069" s="71" t="s">
        <v>2609</v>
      </c>
      <c r="W3069" s="71" t="s">
        <v>49</v>
      </c>
      <c r="X3069" s="72"/>
      <c r="Y3069" s="65" t="s">
        <v>12</v>
      </c>
    </row>
    <row r="3070">
      <c r="A3070" s="68" t="s">
        <v>24</v>
      </c>
      <c r="B3070" s="66">
        <v>4.8357863E7</v>
      </c>
      <c r="C3070" s="66" t="s">
        <v>1221</v>
      </c>
      <c r="D3070" s="66" t="s">
        <v>106</v>
      </c>
      <c r="E3070" s="66" t="s">
        <v>1222</v>
      </c>
      <c r="F3070" s="66" t="s">
        <v>11838</v>
      </c>
      <c r="G3070" s="66">
        <v>360.0</v>
      </c>
      <c r="H3070" s="66">
        <v>2.0170221E7</v>
      </c>
      <c r="I3070" s="66">
        <v>0.0</v>
      </c>
      <c r="J3070" s="66">
        <v>8.0</v>
      </c>
      <c r="K3070" s="67"/>
      <c r="L3070" s="67"/>
      <c r="M3070" s="68" t="s">
        <v>11839</v>
      </c>
      <c r="N3070" s="66">
        <v>235959.0</v>
      </c>
      <c r="O3070" s="66">
        <v>2.0170221E7</v>
      </c>
      <c r="P3070" s="66" t="s">
        <v>1225</v>
      </c>
      <c r="Q3070" s="66">
        <v>19.0</v>
      </c>
      <c r="R3070" s="66">
        <v>2.0170221E7</v>
      </c>
      <c r="S3070" s="70">
        <v>1.0</v>
      </c>
      <c r="T3070" s="70">
        <v>0.0</v>
      </c>
      <c r="U3070" s="71" t="s">
        <v>2608</v>
      </c>
      <c r="V3070" s="71" t="s">
        <v>2609</v>
      </c>
      <c r="W3070" s="71" t="s">
        <v>49</v>
      </c>
      <c r="X3070" s="72"/>
      <c r="Y3070" s="65" t="s">
        <v>12</v>
      </c>
    </row>
    <row r="3071">
      <c r="A3071" s="66" t="s">
        <v>79</v>
      </c>
      <c r="B3071" s="66">
        <v>2.5077034E7</v>
      </c>
      <c r="C3071" s="66" t="s">
        <v>11840</v>
      </c>
      <c r="D3071" s="66" t="s">
        <v>112</v>
      </c>
      <c r="E3071" s="66" t="s">
        <v>11841</v>
      </c>
      <c r="F3071" s="66" t="s">
        <v>11842</v>
      </c>
      <c r="G3071" s="66">
        <v>154.0</v>
      </c>
      <c r="H3071" s="66">
        <v>2.0080715E7</v>
      </c>
      <c r="I3071" s="66">
        <v>0.0</v>
      </c>
      <c r="J3071" s="66">
        <v>4.0</v>
      </c>
      <c r="K3071" s="67"/>
      <c r="L3071" s="67"/>
      <c r="M3071" s="68" t="s">
        <v>11843</v>
      </c>
      <c r="N3071" s="66">
        <v>235959.0</v>
      </c>
      <c r="O3071" s="66">
        <v>2.0080715E7</v>
      </c>
      <c r="P3071" s="67"/>
      <c r="Q3071" s="66">
        <v>9.0</v>
      </c>
      <c r="R3071" s="66">
        <v>2.0080715E7</v>
      </c>
      <c r="S3071" s="70">
        <v>1.0</v>
      </c>
      <c r="T3071" s="70">
        <v>0.0</v>
      </c>
      <c r="U3071" s="71" t="s">
        <v>2608</v>
      </c>
      <c r="V3071" s="71" t="s">
        <v>2609</v>
      </c>
      <c r="W3071" s="71" t="s">
        <v>49</v>
      </c>
      <c r="X3071" s="67"/>
      <c r="Y3071" s="65" t="s">
        <v>12</v>
      </c>
    </row>
    <row r="3072">
      <c r="A3072" s="66" t="s">
        <v>69</v>
      </c>
      <c r="B3072" s="66">
        <v>1.0022624E7</v>
      </c>
      <c r="C3072" s="66" t="s">
        <v>11844</v>
      </c>
      <c r="D3072" s="66" t="s">
        <v>112</v>
      </c>
      <c r="E3072" s="66" t="s">
        <v>11845</v>
      </c>
      <c r="F3072" s="66" t="s">
        <v>11846</v>
      </c>
      <c r="G3072" s="66">
        <v>4461.0</v>
      </c>
      <c r="H3072" s="66">
        <v>2.0190428E7</v>
      </c>
      <c r="I3072" s="66">
        <v>0.0</v>
      </c>
      <c r="J3072" s="66">
        <v>34.0</v>
      </c>
      <c r="K3072" s="67"/>
      <c r="L3072" s="67"/>
      <c r="M3072" s="68" t="s">
        <v>11847</v>
      </c>
      <c r="N3072" s="66">
        <v>235959.0</v>
      </c>
      <c r="O3072" s="66">
        <v>2.0190428E7</v>
      </c>
      <c r="P3072" s="66" t="s">
        <v>1433</v>
      </c>
      <c r="Q3072" s="66">
        <v>197.0</v>
      </c>
      <c r="R3072" s="66">
        <v>2.0190428E7</v>
      </c>
      <c r="S3072" s="70">
        <v>1.0</v>
      </c>
      <c r="T3072" s="70">
        <v>0.0</v>
      </c>
      <c r="U3072" s="71" t="s">
        <v>2608</v>
      </c>
      <c r="V3072" s="71" t="s">
        <v>2609</v>
      </c>
      <c r="W3072" s="71" t="s">
        <v>49</v>
      </c>
      <c r="X3072" s="72"/>
      <c r="Y3072" s="65" t="s">
        <v>12</v>
      </c>
    </row>
    <row r="3073">
      <c r="A3073" s="74" t="s">
        <v>24</v>
      </c>
      <c r="B3073" s="66">
        <v>3.1996601E7</v>
      </c>
      <c r="C3073" s="65" t="s">
        <v>11848</v>
      </c>
      <c r="D3073" s="65" t="s">
        <v>123</v>
      </c>
      <c r="E3073" s="65" t="s">
        <v>11849</v>
      </c>
      <c r="F3073" s="66" t="s">
        <v>11850</v>
      </c>
      <c r="G3073" s="66">
        <v>2734.0</v>
      </c>
      <c r="H3073" s="66">
        <v>2.0140325E7</v>
      </c>
      <c r="I3073" s="66">
        <v>0.0</v>
      </c>
      <c r="J3073" s="66">
        <v>48.0</v>
      </c>
      <c r="K3073" s="67"/>
      <c r="L3073" s="67"/>
      <c r="M3073" s="68" t="s">
        <v>11851</v>
      </c>
      <c r="N3073" s="66">
        <v>235959.0</v>
      </c>
      <c r="O3073" s="66">
        <v>2.0140325E7</v>
      </c>
      <c r="P3073" s="66" t="s">
        <v>2602</v>
      </c>
      <c r="Q3073" s="66">
        <v>135.0</v>
      </c>
      <c r="R3073" s="66">
        <v>2.0140325E7</v>
      </c>
      <c r="S3073" s="70">
        <v>1.0</v>
      </c>
      <c r="T3073" s="70">
        <v>0.0</v>
      </c>
      <c r="U3073" s="71" t="s">
        <v>2608</v>
      </c>
      <c r="V3073" s="71" t="s">
        <v>2609</v>
      </c>
      <c r="W3073" s="71" t="s">
        <v>49</v>
      </c>
      <c r="X3073" s="72"/>
      <c r="Y3073" s="65" t="s">
        <v>12</v>
      </c>
    </row>
    <row r="3074">
      <c r="A3074" s="73" t="s">
        <v>37</v>
      </c>
      <c r="B3074" s="66">
        <v>2.3814371E7</v>
      </c>
      <c r="C3074" s="65" t="s">
        <v>11852</v>
      </c>
      <c r="D3074" s="65" t="s">
        <v>106</v>
      </c>
      <c r="E3074" s="65" t="s">
        <v>11853</v>
      </c>
      <c r="F3074" s="66" t="s">
        <v>11854</v>
      </c>
      <c r="G3074" s="66">
        <v>1922.0</v>
      </c>
      <c r="H3074" s="66">
        <v>2.0110812E7</v>
      </c>
      <c r="I3074" s="66">
        <v>0.0</v>
      </c>
      <c r="J3074" s="66">
        <v>13.0</v>
      </c>
      <c r="K3074" s="67"/>
      <c r="L3074" s="67"/>
      <c r="M3074" s="66" t="s">
        <v>121</v>
      </c>
      <c r="N3074" s="66">
        <v>235959.0</v>
      </c>
      <c r="O3074" s="66">
        <v>2.0110812E7</v>
      </c>
      <c r="P3074" s="67"/>
      <c r="Q3074" s="66">
        <v>116.0</v>
      </c>
      <c r="R3074" s="66">
        <v>2.0110812E7</v>
      </c>
      <c r="S3074" s="69">
        <v>1.0</v>
      </c>
      <c r="T3074" s="69">
        <v>0.0</v>
      </c>
      <c r="U3074" s="71" t="s">
        <v>2608</v>
      </c>
      <c r="V3074" s="71" t="s">
        <v>2609</v>
      </c>
      <c r="W3074" s="71" t="s">
        <v>49</v>
      </c>
      <c r="X3074" s="72"/>
      <c r="Y3074" s="65" t="s">
        <v>12</v>
      </c>
    </row>
    <row r="3075">
      <c r="A3075" s="66" t="s">
        <v>79</v>
      </c>
      <c r="B3075" s="66">
        <v>6.3383097E7</v>
      </c>
      <c r="C3075" s="66" t="s">
        <v>11855</v>
      </c>
      <c r="D3075" s="66" t="s">
        <v>112</v>
      </c>
      <c r="E3075" s="66" t="s">
        <v>11856</v>
      </c>
      <c r="F3075" s="66" t="s">
        <v>11857</v>
      </c>
      <c r="G3075" s="66">
        <v>384.0</v>
      </c>
      <c r="H3075" s="66">
        <v>2.012121E7</v>
      </c>
      <c r="I3075" s="66">
        <v>0.0</v>
      </c>
      <c r="J3075" s="66">
        <v>11.0</v>
      </c>
      <c r="K3075" s="67"/>
      <c r="L3075" s="67"/>
      <c r="M3075" s="68" t="s">
        <v>11858</v>
      </c>
      <c r="N3075" s="66">
        <v>235959.0</v>
      </c>
      <c r="O3075" s="66">
        <v>2.012121E7</v>
      </c>
      <c r="P3075" s="66" t="s">
        <v>1640</v>
      </c>
      <c r="Q3075" s="66">
        <v>24.0</v>
      </c>
      <c r="R3075" s="66">
        <v>2.012121E7</v>
      </c>
      <c r="S3075" s="70">
        <v>1.0</v>
      </c>
      <c r="T3075" s="70">
        <v>0.0</v>
      </c>
      <c r="U3075" s="71" t="s">
        <v>2608</v>
      </c>
      <c r="V3075" s="71" t="s">
        <v>2609</v>
      </c>
      <c r="W3075" s="71" t="s">
        <v>49</v>
      </c>
      <c r="X3075" s="72"/>
      <c r="Y3075" s="65" t="s">
        <v>12</v>
      </c>
    </row>
    <row r="3076">
      <c r="A3076" s="66" t="s">
        <v>79</v>
      </c>
      <c r="B3076" s="66">
        <v>1.00253059E8</v>
      </c>
      <c r="C3076" s="66" t="s">
        <v>11859</v>
      </c>
      <c r="D3076" s="66" t="s">
        <v>112</v>
      </c>
      <c r="E3076" s="66" t="s">
        <v>11860</v>
      </c>
      <c r="F3076" s="66" t="s">
        <v>11861</v>
      </c>
      <c r="G3076" s="66">
        <v>818.0</v>
      </c>
      <c r="H3076" s="66">
        <v>2.0160111E7</v>
      </c>
      <c r="I3076" s="66">
        <v>0.0</v>
      </c>
      <c r="J3076" s="66">
        <v>26.0</v>
      </c>
      <c r="K3076" s="67"/>
      <c r="L3076" s="67"/>
      <c r="M3076" s="68" t="s">
        <v>11862</v>
      </c>
      <c r="N3076" s="66">
        <v>235959.0</v>
      </c>
      <c r="O3076" s="66">
        <v>2.0160111E7</v>
      </c>
      <c r="P3076" s="66" t="s">
        <v>187</v>
      </c>
      <c r="Q3076" s="66">
        <v>43.0</v>
      </c>
      <c r="R3076" s="66">
        <v>2.0160111E7</v>
      </c>
      <c r="S3076" s="70">
        <v>1.0</v>
      </c>
      <c r="T3076" s="70">
        <v>0.0</v>
      </c>
      <c r="U3076" s="71" t="s">
        <v>2608</v>
      </c>
      <c r="V3076" s="71" t="s">
        <v>2609</v>
      </c>
      <c r="W3076" s="71" t="s">
        <v>49</v>
      </c>
      <c r="X3076" s="72"/>
      <c r="Y3076" s="65" t="s">
        <v>12</v>
      </c>
    </row>
    <row r="3077">
      <c r="A3077" s="66" t="s">
        <v>79</v>
      </c>
      <c r="B3077" s="66">
        <v>1.00196999E8</v>
      </c>
      <c r="C3077" s="66" t="s">
        <v>11863</v>
      </c>
      <c r="D3077" s="66" t="s">
        <v>112</v>
      </c>
      <c r="E3077" s="66" t="s">
        <v>11864</v>
      </c>
      <c r="F3077" s="66" t="s">
        <v>7511</v>
      </c>
      <c r="G3077" s="66">
        <v>1222.0</v>
      </c>
      <c r="H3077" s="66">
        <v>2.0160108E7</v>
      </c>
      <c r="I3077" s="66">
        <v>0.0</v>
      </c>
      <c r="J3077" s="66">
        <v>21.0</v>
      </c>
      <c r="K3077" s="67"/>
      <c r="L3077" s="67"/>
      <c r="M3077" s="68" t="s">
        <v>7512</v>
      </c>
      <c r="N3077" s="66">
        <v>235959.0</v>
      </c>
      <c r="O3077" s="66">
        <v>2.0160108E7</v>
      </c>
      <c r="P3077" s="66" t="s">
        <v>187</v>
      </c>
      <c r="Q3077" s="66">
        <v>70.0</v>
      </c>
      <c r="R3077" s="66">
        <v>2.0160108E7</v>
      </c>
      <c r="S3077" s="70">
        <v>1.0</v>
      </c>
      <c r="T3077" s="70">
        <v>0.0</v>
      </c>
      <c r="U3077" s="71" t="s">
        <v>2608</v>
      </c>
      <c r="V3077" s="71" t="s">
        <v>2609</v>
      </c>
      <c r="W3077" s="71" t="s">
        <v>49</v>
      </c>
      <c r="X3077" s="72"/>
      <c r="Y3077" s="65" t="s">
        <v>12</v>
      </c>
    </row>
    <row r="3078">
      <c r="A3078" s="68" t="s">
        <v>59</v>
      </c>
      <c r="B3078" s="66">
        <v>1.73724239E8</v>
      </c>
      <c r="C3078" s="66" t="s">
        <v>11865</v>
      </c>
      <c r="D3078" s="66" t="s">
        <v>118</v>
      </c>
      <c r="E3078" s="66" t="s">
        <v>11866</v>
      </c>
      <c r="F3078" s="66" t="s">
        <v>11867</v>
      </c>
      <c r="G3078" s="66">
        <v>316.0</v>
      </c>
      <c r="H3078" s="66">
        <v>2.0161011E7</v>
      </c>
      <c r="I3078" s="66">
        <v>0.0</v>
      </c>
      <c r="J3078" s="66">
        <v>11.0</v>
      </c>
      <c r="K3078" s="67"/>
      <c r="L3078" s="67"/>
      <c r="M3078" s="68" t="s">
        <v>11868</v>
      </c>
      <c r="N3078" s="66">
        <v>235959.0</v>
      </c>
      <c r="O3078" s="66">
        <v>2.0161011E7</v>
      </c>
      <c r="P3078" s="66"/>
      <c r="Q3078" s="66">
        <v>13.0</v>
      </c>
      <c r="R3078" s="66">
        <v>2.0161011E7</v>
      </c>
      <c r="S3078" s="69">
        <v>1.0</v>
      </c>
      <c r="T3078" s="69">
        <v>1.0</v>
      </c>
      <c r="U3078" s="71" t="s">
        <v>2608</v>
      </c>
      <c r="V3078" s="71" t="s">
        <v>2609</v>
      </c>
      <c r="W3078" s="71" t="s">
        <v>49</v>
      </c>
      <c r="X3078" s="72"/>
      <c r="Y3078" s="66" t="s">
        <v>18</v>
      </c>
    </row>
    <row r="3079">
      <c r="A3079" s="73" t="s">
        <v>19</v>
      </c>
      <c r="B3079" s="66">
        <v>4013522.0</v>
      </c>
      <c r="C3079" s="65" t="s">
        <v>11869</v>
      </c>
      <c r="D3079" s="65" t="s">
        <v>123</v>
      </c>
      <c r="E3079" s="65" t="s">
        <v>11870</v>
      </c>
      <c r="F3079" s="66" t="s">
        <v>11871</v>
      </c>
      <c r="G3079" s="66">
        <v>824.0</v>
      </c>
      <c r="H3079" s="66">
        <v>2.0170208E7</v>
      </c>
      <c r="I3079" s="66">
        <v>0.0</v>
      </c>
      <c r="J3079" s="66">
        <v>15.0</v>
      </c>
      <c r="K3079" s="67"/>
      <c r="L3079" s="67"/>
      <c r="M3079" s="68" t="s">
        <v>11872</v>
      </c>
      <c r="N3079" s="66">
        <v>235959.0</v>
      </c>
      <c r="O3079" s="66">
        <v>2.0170208E7</v>
      </c>
      <c r="P3079" s="66" t="s">
        <v>4893</v>
      </c>
      <c r="Q3079" s="66">
        <v>35.0</v>
      </c>
      <c r="R3079" s="66">
        <v>2.0170208E7</v>
      </c>
      <c r="S3079" s="70">
        <v>1.0</v>
      </c>
      <c r="T3079" s="70">
        <v>0.0</v>
      </c>
      <c r="U3079" s="71" t="s">
        <v>2608</v>
      </c>
      <c r="V3079" s="71" t="s">
        <v>2609</v>
      </c>
      <c r="W3079" s="71" t="s">
        <v>50</v>
      </c>
      <c r="X3079" s="65"/>
      <c r="Y3079" s="65" t="s">
        <v>14</v>
      </c>
    </row>
    <row r="3080">
      <c r="A3080" s="66" t="s">
        <v>60</v>
      </c>
      <c r="B3080" s="66">
        <v>3.53835525E8</v>
      </c>
      <c r="C3080" s="66" t="s">
        <v>11873</v>
      </c>
      <c r="D3080" s="66" t="s">
        <v>258</v>
      </c>
      <c r="E3080" s="66" t="s">
        <v>11874</v>
      </c>
      <c r="F3080" s="66" t="s">
        <v>11875</v>
      </c>
      <c r="G3080" s="66">
        <v>564.0</v>
      </c>
      <c r="H3080" s="66">
        <v>2.0140223E7</v>
      </c>
      <c r="I3080" s="66">
        <v>0.0</v>
      </c>
      <c r="J3080" s="66">
        <v>2.0</v>
      </c>
      <c r="K3080" s="67"/>
      <c r="L3080" s="67"/>
      <c r="M3080" s="68" t="s">
        <v>11876</v>
      </c>
      <c r="N3080" s="66">
        <v>235959.0</v>
      </c>
      <c r="O3080" s="66">
        <v>2.0140223E7</v>
      </c>
      <c r="P3080" s="67"/>
      <c r="Q3080" s="66">
        <v>42.0</v>
      </c>
      <c r="R3080" s="66">
        <v>2.0140223E7</v>
      </c>
      <c r="S3080" s="70">
        <v>1.0</v>
      </c>
      <c r="T3080" s="70">
        <v>0.0</v>
      </c>
      <c r="U3080" s="71" t="s">
        <v>2608</v>
      </c>
      <c r="V3080" s="71" t="s">
        <v>2609</v>
      </c>
      <c r="W3080" s="71" t="s">
        <v>51</v>
      </c>
      <c r="X3080" s="72"/>
      <c r="Y3080" s="66" t="s">
        <v>16</v>
      </c>
    </row>
    <row r="3081">
      <c r="A3081" s="66" t="s">
        <v>43</v>
      </c>
      <c r="B3081" s="66">
        <v>1635373.0</v>
      </c>
      <c r="C3081" s="66" t="s">
        <v>11877</v>
      </c>
      <c r="D3081" s="66" t="s">
        <v>112</v>
      </c>
      <c r="E3081" s="66" t="s">
        <v>11878</v>
      </c>
      <c r="F3081" s="66" t="s">
        <v>11879</v>
      </c>
      <c r="G3081" s="66">
        <v>420.0</v>
      </c>
      <c r="H3081" s="66">
        <v>2.0160324E7</v>
      </c>
      <c r="I3081" s="66">
        <v>0.0</v>
      </c>
      <c r="J3081" s="66">
        <v>7.0</v>
      </c>
      <c r="K3081" s="67"/>
      <c r="L3081" s="67"/>
      <c r="M3081" s="68" t="s">
        <v>11880</v>
      </c>
      <c r="N3081" s="66">
        <v>235959.0</v>
      </c>
      <c r="O3081" s="66">
        <v>2.0160324E7</v>
      </c>
      <c r="P3081" s="66" t="s">
        <v>459</v>
      </c>
      <c r="Q3081" s="66">
        <v>19.0</v>
      </c>
      <c r="R3081" s="66">
        <v>2.0160324E7</v>
      </c>
      <c r="S3081" s="70">
        <v>1.0</v>
      </c>
      <c r="T3081" s="70">
        <v>0.0</v>
      </c>
      <c r="U3081" s="71" t="s">
        <v>2608</v>
      </c>
      <c r="V3081" s="71" t="s">
        <v>2609</v>
      </c>
      <c r="W3081" s="71" t="s">
        <v>49</v>
      </c>
      <c r="X3081" s="72"/>
      <c r="Y3081" s="65" t="s">
        <v>12</v>
      </c>
    </row>
    <row r="3082">
      <c r="A3082" s="66" t="s">
        <v>60</v>
      </c>
      <c r="B3082" s="66">
        <v>1.70629524E8</v>
      </c>
      <c r="C3082" s="66" t="s">
        <v>11881</v>
      </c>
      <c r="D3082" s="66" t="s">
        <v>215</v>
      </c>
      <c r="E3082" s="66" t="s">
        <v>11882</v>
      </c>
      <c r="F3082" s="66" t="s">
        <v>11883</v>
      </c>
      <c r="G3082" s="66">
        <v>992.0</v>
      </c>
      <c r="H3082" s="66">
        <v>2.0050909E7</v>
      </c>
      <c r="I3082" s="66">
        <v>0.0</v>
      </c>
      <c r="J3082" s="66">
        <v>1.0</v>
      </c>
      <c r="K3082" s="67"/>
      <c r="L3082" s="67"/>
      <c r="M3082" s="68" t="s">
        <v>11884</v>
      </c>
      <c r="N3082" s="66">
        <v>235959.0</v>
      </c>
      <c r="O3082" s="66">
        <v>2.0050909E7</v>
      </c>
      <c r="P3082" s="66"/>
      <c r="Q3082" s="66">
        <v>51.0</v>
      </c>
      <c r="R3082" s="66">
        <v>2.0050909E7</v>
      </c>
      <c r="S3082" s="70">
        <v>1.0</v>
      </c>
      <c r="T3082" s="70">
        <v>0.0</v>
      </c>
      <c r="U3082" s="71" t="s">
        <v>2608</v>
      </c>
      <c r="V3082" s="71" t="s">
        <v>2609</v>
      </c>
      <c r="W3082" s="71" t="s">
        <v>50</v>
      </c>
      <c r="X3082" s="72"/>
      <c r="Y3082" s="65" t="s">
        <v>14</v>
      </c>
    </row>
    <row r="3083">
      <c r="A3083" s="65" t="s">
        <v>79</v>
      </c>
      <c r="B3083" s="66">
        <v>9.3756181E7</v>
      </c>
      <c r="C3083" s="65" t="s">
        <v>11885</v>
      </c>
      <c r="D3083" s="65" t="s">
        <v>106</v>
      </c>
      <c r="E3083" s="65" t="s">
        <v>11886</v>
      </c>
      <c r="F3083" s="66" t="s">
        <v>11887</v>
      </c>
      <c r="G3083" s="66">
        <v>224.0</v>
      </c>
      <c r="H3083" s="66">
        <v>2.0150701E7</v>
      </c>
      <c r="I3083" s="66">
        <v>0.0</v>
      </c>
      <c r="J3083" s="66">
        <v>8.0</v>
      </c>
      <c r="K3083" s="67"/>
      <c r="L3083" s="67"/>
      <c r="M3083" s="68" t="s">
        <v>11888</v>
      </c>
      <c r="N3083" s="66">
        <v>235959.0</v>
      </c>
      <c r="O3083" s="66">
        <v>2.0150701E7</v>
      </c>
      <c r="P3083" s="66" t="s">
        <v>231</v>
      </c>
      <c r="Q3083" s="66">
        <v>10.0</v>
      </c>
      <c r="R3083" s="66">
        <v>2.0150701E7</v>
      </c>
      <c r="S3083" s="70">
        <v>1.0</v>
      </c>
      <c r="T3083" s="70">
        <v>0.0</v>
      </c>
      <c r="U3083" s="71" t="s">
        <v>2608</v>
      </c>
      <c r="V3083" s="71" t="s">
        <v>2609</v>
      </c>
      <c r="W3083" s="71" t="s">
        <v>49</v>
      </c>
      <c r="X3083" s="72"/>
      <c r="Y3083" s="65" t="s">
        <v>12</v>
      </c>
    </row>
    <row r="3084">
      <c r="A3084" s="68" t="s">
        <v>59</v>
      </c>
      <c r="B3084" s="66">
        <v>1.48601149E8</v>
      </c>
      <c r="C3084" s="66" t="s">
        <v>11889</v>
      </c>
      <c r="D3084" s="66" t="s">
        <v>112</v>
      </c>
      <c r="E3084" s="66" t="s">
        <v>11890</v>
      </c>
      <c r="F3084" s="66" t="s">
        <v>11891</v>
      </c>
      <c r="G3084" s="66">
        <v>165.0</v>
      </c>
      <c r="H3084" s="66">
        <v>2.0150111E7</v>
      </c>
      <c r="I3084" s="66">
        <v>0.0</v>
      </c>
      <c r="J3084" s="66">
        <v>2.0</v>
      </c>
      <c r="K3084" s="67"/>
      <c r="L3084" s="67"/>
      <c r="M3084" s="68" t="s">
        <v>11892</v>
      </c>
      <c r="N3084" s="66">
        <v>235959.0</v>
      </c>
      <c r="O3084" s="66">
        <v>2.0150111E7</v>
      </c>
      <c r="P3084" s="67"/>
      <c r="Q3084" s="66">
        <v>11.0</v>
      </c>
      <c r="R3084" s="66">
        <v>2.0150111E7</v>
      </c>
      <c r="S3084" s="70">
        <v>1.0</v>
      </c>
      <c r="T3084" s="70">
        <v>0.0</v>
      </c>
      <c r="U3084" s="71" t="s">
        <v>2608</v>
      </c>
      <c r="V3084" s="71" t="s">
        <v>2609</v>
      </c>
      <c r="W3084" s="71" t="s">
        <v>49</v>
      </c>
      <c r="X3084" s="72"/>
      <c r="Y3084" s="65" t="s">
        <v>12</v>
      </c>
    </row>
    <row r="3085">
      <c r="A3085" s="68" t="s">
        <v>24</v>
      </c>
      <c r="B3085" s="66">
        <v>4.8430872E7</v>
      </c>
      <c r="C3085" s="66" t="s">
        <v>11893</v>
      </c>
      <c r="D3085" s="66" t="s">
        <v>123</v>
      </c>
      <c r="E3085" s="66" t="s">
        <v>11894</v>
      </c>
      <c r="F3085" s="66" t="s">
        <v>11895</v>
      </c>
      <c r="G3085" s="66">
        <v>3284.0</v>
      </c>
      <c r="H3085" s="66">
        <v>2.0170224E7</v>
      </c>
      <c r="I3085" s="66">
        <v>0.0</v>
      </c>
      <c r="J3085" s="66">
        <v>22.0</v>
      </c>
      <c r="K3085" s="67"/>
      <c r="L3085" s="67"/>
      <c r="M3085" s="68" t="s">
        <v>11896</v>
      </c>
      <c r="N3085" s="66">
        <v>235959.0</v>
      </c>
      <c r="O3085" s="66">
        <v>2.0170224E7</v>
      </c>
      <c r="P3085" s="66" t="s">
        <v>831</v>
      </c>
      <c r="Q3085" s="66">
        <v>144.0</v>
      </c>
      <c r="R3085" s="66">
        <v>2.0170224E7</v>
      </c>
      <c r="S3085" s="69">
        <v>1.0</v>
      </c>
      <c r="T3085" s="69">
        <v>0.0</v>
      </c>
      <c r="U3085" s="71" t="s">
        <v>2608</v>
      </c>
      <c r="V3085" s="71" t="s">
        <v>2609</v>
      </c>
      <c r="W3085" s="71" t="s">
        <v>49</v>
      </c>
      <c r="X3085" s="72"/>
      <c r="Y3085" s="65" t="s">
        <v>12</v>
      </c>
    </row>
    <row r="3086">
      <c r="A3086" s="74" t="s">
        <v>24</v>
      </c>
      <c r="B3086" s="66">
        <v>5.5083171E7</v>
      </c>
      <c r="C3086" s="65" t="s">
        <v>11897</v>
      </c>
      <c r="D3086" s="65" t="s">
        <v>123</v>
      </c>
      <c r="E3086" s="65" t="s">
        <v>11898</v>
      </c>
      <c r="F3086" s="66" t="s">
        <v>11899</v>
      </c>
      <c r="G3086" s="66">
        <v>968.0</v>
      </c>
      <c r="H3086" s="66">
        <v>2.0180624E7</v>
      </c>
      <c r="I3086" s="66">
        <v>0.0</v>
      </c>
      <c r="J3086" s="66">
        <v>11.0</v>
      </c>
      <c r="K3086" s="67"/>
      <c r="L3086" s="67"/>
      <c r="M3086" s="68" t="s">
        <v>11900</v>
      </c>
      <c r="N3086" s="66">
        <v>235959.0</v>
      </c>
      <c r="O3086" s="66">
        <v>2.0180624E7</v>
      </c>
      <c r="P3086" s="66" t="s">
        <v>2792</v>
      </c>
      <c r="Q3086" s="66">
        <v>38.0</v>
      </c>
      <c r="R3086" s="66">
        <v>2.0180624E7</v>
      </c>
      <c r="S3086" s="69">
        <v>1.0</v>
      </c>
      <c r="T3086" s="69">
        <v>0.0</v>
      </c>
      <c r="U3086" s="71" t="s">
        <v>2608</v>
      </c>
      <c r="V3086" s="71" t="s">
        <v>2609</v>
      </c>
      <c r="W3086" s="71" t="s">
        <v>49</v>
      </c>
      <c r="X3086" s="72"/>
      <c r="Y3086" s="65" t="s">
        <v>12</v>
      </c>
    </row>
    <row r="3087">
      <c r="A3087" s="68" t="s">
        <v>56</v>
      </c>
      <c r="B3087" s="66">
        <v>3524810.0</v>
      </c>
      <c r="C3087" s="66" t="s">
        <v>11901</v>
      </c>
      <c r="D3087" s="66" t="s">
        <v>629</v>
      </c>
      <c r="E3087" s="66" t="s">
        <v>11902</v>
      </c>
      <c r="F3087" s="66" t="s">
        <v>11903</v>
      </c>
      <c r="G3087" s="66">
        <v>4791.0</v>
      </c>
      <c r="H3087" s="66">
        <v>2.0180102E7</v>
      </c>
      <c r="I3087" s="66">
        <v>0.0</v>
      </c>
      <c r="J3087" s="66">
        <v>136.0</v>
      </c>
      <c r="K3087" s="67"/>
      <c r="L3087" s="67"/>
      <c r="M3087" s="68" t="s">
        <v>11904</v>
      </c>
      <c r="N3087" s="66">
        <v>235959.0</v>
      </c>
      <c r="O3087" s="66">
        <v>2.0180102E7</v>
      </c>
      <c r="P3087" s="66" t="s">
        <v>2804</v>
      </c>
      <c r="Q3087" s="66">
        <v>304.0</v>
      </c>
      <c r="R3087" s="66">
        <v>2.0180102E7</v>
      </c>
      <c r="S3087" s="70">
        <v>1.0</v>
      </c>
      <c r="T3087" s="70">
        <v>0.0</v>
      </c>
      <c r="U3087" s="71" t="s">
        <v>2608</v>
      </c>
      <c r="V3087" s="71" t="s">
        <v>2609</v>
      </c>
      <c r="W3087" s="71" t="s">
        <v>51</v>
      </c>
      <c r="X3087" s="72"/>
      <c r="Y3087" s="66" t="s">
        <v>16</v>
      </c>
    </row>
    <row r="3088">
      <c r="A3088" s="66" t="s">
        <v>60</v>
      </c>
      <c r="B3088" s="66">
        <v>3.31888007E8</v>
      </c>
      <c r="C3088" s="66" t="s">
        <v>11905</v>
      </c>
      <c r="D3088" s="66" t="s">
        <v>244</v>
      </c>
      <c r="E3088" s="66" t="s">
        <v>11906</v>
      </c>
      <c r="F3088" s="66" t="s">
        <v>11907</v>
      </c>
      <c r="G3088" s="66">
        <v>421.0</v>
      </c>
      <c r="H3088" s="66">
        <v>2.0121129E7</v>
      </c>
      <c r="I3088" s="66">
        <v>0.0</v>
      </c>
      <c r="J3088" s="66">
        <v>1.0</v>
      </c>
      <c r="K3088" s="67"/>
      <c r="L3088" s="67"/>
      <c r="M3088" s="68" t="s">
        <v>11908</v>
      </c>
      <c r="N3088" s="66">
        <v>235959.0</v>
      </c>
      <c r="O3088" s="66">
        <v>2.0121129E7</v>
      </c>
      <c r="P3088" s="67"/>
      <c r="Q3088" s="66">
        <v>19.0</v>
      </c>
      <c r="R3088" s="66">
        <v>2.0121129E7</v>
      </c>
      <c r="S3088" s="70">
        <v>1.0</v>
      </c>
      <c r="T3088" s="70">
        <v>0.0</v>
      </c>
      <c r="U3088" s="71" t="s">
        <v>2608</v>
      </c>
      <c r="V3088" s="71" t="s">
        <v>2609</v>
      </c>
      <c r="W3088" s="71" t="s">
        <v>51</v>
      </c>
      <c r="X3088" s="72"/>
      <c r="Y3088" s="66" t="s">
        <v>16</v>
      </c>
    </row>
    <row r="3089">
      <c r="A3089" s="66" t="s">
        <v>23</v>
      </c>
      <c r="B3089" s="66">
        <v>9042618.0</v>
      </c>
      <c r="C3089" s="66" t="s">
        <v>11909</v>
      </c>
      <c r="D3089" s="66" t="s">
        <v>149</v>
      </c>
      <c r="E3089" s="66" t="s">
        <v>11910</v>
      </c>
      <c r="F3089" s="66" t="s">
        <v>11029</v>
      </c>
      <c r="G3089" s="66">
        <v>315.0</v>
      </c>
      <c r="H3089" s="66">
        <v>2.0180918E7</v>
      </c>
      <c r="I3089" s="66">
        <v>0.0</v>
      </c>
      <c r="J3089" s="66">
        <v>5.0</v>
      </c>
      <c r="K3089" s="67"/>
      <c r="L3089" s="67"/>
      <c r="M3089" s="66" t="s">
        <v>121</v>
      </c>
      <c r="N3089" s="66">
        <v>235959.0</v>
      </c>
      <c r="O3089" s="66">
        <v>2.0180918E7</v>
      </c>
      <c r="P3089" s="67"/>
      <c r="Q3089" s="66">
        <v>13.0</v>
      </c>
      <c r="R3089" s="66">
        <v>2.0180918E7</v>
      </c>
      <c r="S3089" s="69">
        <v>1.0</v>
      </c>
      <c r="T3089" s="69">
        <v>1.0</v>
      </c>
      <c r="U3089" s="71" t="s">
        <v>2608</v>
      </c>
      <c r="V3089" s="71" t="s">
        <v>2609</v>
      </c>
      <c r="W3089" s="71" t="s">
        <v>49</v>
      </c>
      <c r="X3089" s="72"/>
      <c r="Y3089" s="66" t="s">
        <v>18</v>
      </c>
    </row>
    <row r="3090">
      <c r="A3090" s="73" t="s">
        <v>73</v>
      </c>
      <c r="B3090" s="66">
        <v>9506840.0</v>
      </c>
      <c r="C3090" s="65" t="s">
        <v>11911</v>
      </c>
      <c r="D3090" s="65" t="s">
        <v>244</v>
      </c>
      <c r="E3090" s="65" t="s">
        <v>11912</v>
      </c>
      <c r="F3090" s="66" t="s">
        <v>11913</v>
      </c>
      <c r="G3090" s="66">
        <v>789.0</v>
      </c>
      <c r="H3090" s="66">
        <v>2.0120417E7</v>
      </c>
      <c r="I3090" s="66">
        <v>0.0</v>
      </c>
      <c r="J3090" s="66">
        <v>20.0</v>
      </c>
      <c r="K3090" s="67"/>
      <c r="L3090" s="67"/>
      <c r="M3090" s="68" t="s">
        <v>11914</v>
      </c>
      <c r="N3090" s="66">
        <v>235959.0</v>
      </c>
      <c r="O3090" s="66">
        <v>2.0120417E7</v>
      </c>
      <c r="P3090" s="66" t="s">
        <v>11915</v>
      </c>
      <c r="Q3090" s="66">
        <v>42.0</v>
      </c>
      <c r="R3090" s="66">
        <v>2.0120417E7</v>
      </c>
      <c r="S3090" s="70">
        <v>1.0</v>
      </c>
      <c r="T3090" s="70">
        <v>0.0</v>
      </c>
      <c r="U3090" s="71" t="s">
        <v>2608</v>
      </c>
      <c r="V3090" s="71" t="s">
        <v>2609</v>
      </c>
      <c r="W3090" s="71" t="s">
        <v>51</v>
      </c>
      <c r="X3090" s="72"/>
      <c r="Y3090" s="66" t="s">
        <v>16</v>
      </c>
    </row>
    <row r="3091">
      <c r="A3091" s="68" t="s">
        <v>24</v>
      </c>
      <c r="B3091" s="66">
        <v>5.9928239E7</v>
      </c>
      <c r="C3091" s="66" t="s">
        <v>11916</v>
      </c>
      <c r="D3091" s="66" t="s">
        <v>312</v>
      </c>
      <c r="E3091" s="66" t="s">
        <v>11917</v>
      </c>
      <c r="F3091" s="66" t="s">
        <v>11918</v>
      </c>
      <c r="G3091" s="66">
        <v>748.0</v>
      </c>
      <c r="H3091" s="66">
        <v>2.0181207E7</v>
      </c>
      <c r="I3091" s="66">
        <v>0.0</v>
      </c>
      <c r="J3091" s="66">
        <v>7.0</v>
      </c>
      <c r="K3091" s="67"/>
      <c r="L3091" s="67"/>
      <c r="M3091" s="68" t="s">
        <v>11919</v>
      </c>
      <c r="N3091" s="66">
        <v>235959.0</v>
      </c>
      <c r="O3091" s="66">
        <v>2.0181207E7</v>
      </c>
      <c r="P3091" s="66" t="s">
        <v>1586</v>
      </c>
      <c r="Q3091" s="66">
        <v>33.0</v>
      </c>
      <c r="R3091" s="66">
        <v>2.0181207E7</v>
      </c>
      <c r="S3091" s="70">
        <v>1.0</v>
      </c>
      <c r="T3091" s="70">
        <v>0.0</v>
      </c>
      <c r="U3091" s="71" t="s">
        <v>2608</v>
      </c>
      <c r="V3091" s="71" t="s">
        <v>2609</v>
      </c>
      <c r="W3091" s="71" t="s">
        <v>51</v>
      </c>
      <c r="X3091" s="72"/>
      <c r="Y3091" s="66" t="s">
        <v>16</v>
      </c>
    </row>
    <row r="3092">
      <c r="A3092" s="66" t="s">
        <v>60</v>
      </c>
      <c r="B3092" s="66">
        <v>2.22352568E8</v>
      </c>
      <c r="C3092" s="66" t="s">
        <v>11920</v>
      </c>
      <c r="D3092" s="66" t="s">
        <v>413</v>
      </c>
      <c r="E3092" s="66" t="s">
        <v>11921</v>
      </c>
      <c r="F3092" s="66" t="s">
        <v>11922</v>
      </c>
      <c r="G3092" s="66">
        <v>304.0</v>
      </c>
      <c r="H3092" s="66">
        <v>2.0070827E7</v>
      </c>
      <c r="I3092" s="66">
        <v>0.0</v>
      </c>
      <c r="J3092" s="66">
        <v>1.0</v>
      </c>
      <c r="K3092" s="67"/>
      <c r="L3092" s="67"/>
      <c r="M3092" s="68" t="s">
        <v>11923</v>
      </c>
      <c r="N3092" s="66">
        <v>235959.0</v>
      </c>
      <c r="O3092" s="66">
        <v>2.0070827E7</v>
      </c>
      <c r="P3092" s="67"/>
      <c r="Q3092" s="66">
        <v>11.0</v>
      </c>
      <c r="R3092" s="66">
        <v>2.0070827E7</v>
      </c>
      <c r="S3092" s="70">
        <v>1.0</v>
      </c>
      <c r="T3092" s="70">
        <v>0.0</v>
      </c>
      <c r="U3092" s="71" t="s">
        <v>2608</v>
      </c>
      <c r="V3092" s="71" t="s">
        <v>2609</v>
      </c>
      <c r="W3092" s="71" t="s">
        <v>51</v>
      </c>
      <c r="X3092" s="72"/>
      <c r="Y3092" s="66" t="s">
        <v>16</v>
      </c>
    </row>
    <row r="3093">
      <c r="A3093" s="66" t="s">
        <v>60</v>
      </c>
      <c r="B3093" s="66">
        <v>2.05963098E8</v>
      </c>
      <c r="C3093" s="66" t="s">
        <v>11924</v>
      </c>
      <c r="D3093" s="66" t="s">
        <v>244</v>
      </c>
      <c r="E3093" s="66" t="s">
        <v>11925</v>
      </c>
      <c r="F3093" s="66" t="s">
        <v>11926</v>
      </c>
      <c r="G3093" s="66">
        <v>430.0</v>
      </c>
      <c r="H3093" s="66">
        <v>2.0061227E7</v>
      </c>
      <c r="I3093" s="66">
        <v>0.0</v>
      </c>
      <c r="J3093" s="66">
        <v>1.0</v>
      </c>
      <c r="K3093" s="67"/>
      <c r="L3093" s="67"/>
      <c r="M3093" s="68" t="s">
        <v>11927</v>
      </c>
      <c r="N3093" s="66">
        <v>235959.0</v>
      </c>
      <c r="O3093" s="66">
        <v>2.0061227E7</v>
      </c>
      <c r="P3093" s="66"/>
      <c r="Q3093" s="66">
        <v>21.0</v>
      </c>
      <c r="R3093" s="66">
        <v>2.0061227E7</v>
      </c>
      <c r="S3093" s="70">
        <v>1.0</v>
      </c>
      <c r="T3093" s="70">
        <v>0.0</v>
      </c>
      <c r="U3093" s="71" t="s">
        <v>2608</v>
      </c>
      <c r="V3093" s="71" t="s">
        <v>2609</v>
      </c>
      <c r="W3093" s="71" t="s">
        <v>51</v>
      </c>
      <c r="X3093" s="72"/>
      <c r="Y3093" s="66" t="s">
        <v>16</v>
      </c>
    </row>
    <row r="3094">
      <c r="A3094" s="66" t="s">
        <v>60</v>
      </c>
      <c r="B3094" s="66">
        <v>4.07349401E8</v>
      </c>
      <c r="C3094" s="66" t="s">
        <v>11928</v>
      </c>
      <c r="D3094" s="66" t="s">
        <v>244</v>
      </c>
      <c r="E3094" s="66" t="s">
        <v>11929</v>
      </c>
      <c r="F3094" s="66" t="s">
        <v>11930</v>
      </c>
      <c r="G3094" s="66">
        <v>2169.0</v>
      </c>
      <c r="H3094" s="66">
        <v>2.0170226E7</v>
      </c>
      <c r="I3094" s="66">
        <v>0.0</v>
      </c>
      <c r="J3094" s="66">
        <v>1.0</v>
      </c>
      <c r="K3094" s="67"/>
      <c r="L3094" s="67"/>
      <c r="M3094" s="68" t="s">
        <v>11931</v>
      </c>
      <c r="N3094" s="66">
        <v>235959.0</v>
      </c>
      <c r="O3094" s="66">
        <v>2.0170226E7</v>
      </c>
      <c r="P3094" s="67"/>
      <c r="Q3094" s="66">
        <v>88.0</v>
      </c>
      <c r="R3094" s="66">
        <v>2.0170226E7</v>
      </c>
      <c r="S3094" s="70">
        <v>1.0</v>
      </c>
      <c r="T3094" s="70">
        <v>0.0</v>
      </c>
      <c r="U3094" s="71" t="s">
        <v>2608</v>
      </c>
      <c r="V3094" s="71" t="s">
        <v>2609</v>
      </c>
      <c r="W3094" s="71" t="s">
        <v>51</v>
      </c>
      <c r="X3094" s="72"/>
      <c r="Y3094" s="66" t="s">
        <v>16</v>
      </c>
    </row>
    <row r="3095">
      <c r="A3095" s="66" t="s">
        <v>79</v>
      </c>
      <c r="B3095" s="66">
        <v>7.767718E7</v>
      </c>
      <c r="C3095" s="66" t="s">
        <v>11932</v>
      </c>
      <c r="D3095" s="66" t="s">
        <v>123</v>
      </c>
      <c r="E3095" s="66" t="s">
        <v>11933</v>
      </c>
      <c r="F3095" s="66" t="s">
        <v>11934</v>
      </c>
      <c r="G3095" s="66">
        <v>234.0</v>
      </c>
      <c r="H3095" s="66">
        <v>2.0140429E7</v>
      </c>
      <c r="I3095" s="66">
        <v>0.0</v>
      </c>
      <c r="J3095" s="66">
        <v>4.0</v>
      </c>
      <c r="K3095" s="67"/>
      <c r="L3095" s="67"/>
      <c r="M3095" s="68" t="s">
        <v>11935</v>
      </c>
      <c r="N3095" s="66">
        <v>235959.0</v>
      </c>
      <c r="O3095" s="66">
        <v>2.0140429E7</v>
      </c>
      <c r="P3095" s="66" t="s">
        <v>11936</v>
      </c>
      <c r="Q3095" s="66">
        <v>15.0</v>
      </c>
      <c r="R3095" s="66">
        <v>2.0140429E7</v>
      </c>
      <c r="S3095" s="70">
        <v>1.0</v>
      </c>
      <c r="T3095" s="70">
        <v>0.0</v>
      </c>
      <c r="U3095" s="71" t="s">
        <v>2608</v>
      </c>
      <c r="V3095" s="71" t="s">
        <v>2609</v>
      </c>
      <c r="W3095" s="71" t="s">
        <v>49</v>
      </c>
      <c r="X3095" s="72"/>
      <c r="Y3095" s="65" t="s">
        <v>12</v>
      </c>
    </row>
    <row r="3096">
      <c r="A3096" s="74" t="s">
        <v>59</v>
      </c>
      <c r="B3096" s="66">
        <v>1.32604202E8</v>
      </c>
      <c r="C3096" s="65" t="s">
        <v>11937</v>
      </c>
      <c r="D3096" s="65" t="s">
        <v>112</v>
      </c>
      <c r="E3096" s="65" t="s">
        <v>11938</v>
      </c>
      <c r="F3096" s="66" t="s">
        <v>11939</v>
      </c>
      <c r="G3096" s="66">
        <v>574.0</v>
      </c>
      <c r="H3096" s="66">
        <v>2.0130908E7</v>
      </c>
      <c r="I3096" s="66">
        <v>0.0</v>
      </c>
      <c r="J3096" s="66">
        <v>2.0</v>
      </c>
      <c r="K3096" s="67"/>
      <c r="L3096" s="67"/>
      <c r="M3096" s="68" t="s">
        <v>11940</v>
      </c>
      <c r="N3096" s="66">
        <v>235959.0</v>
      </c>
      <c r="O3096" s="66">
        <v>2.0130908E7</v>
      </c>
      <c r="P3096" s="67"/>
      <c r="Q3096" s="66">
        <v>30.0</v>
      </c>
      <c r="R3096" s="66">
        <v>2.0130908E7</v>
      </c>
      <c r="S3096" s="70">
        <v>1.0</v>
      </c>
      <c r="T3096" s="70">
        <v>0.0</v>
      </c>
      <c r="U3096" s="71" t="s">
        <v>2608</v>
      </c>
      <c r="V3096" s="71" t="s">
        <v>2609</v>
      </c>
      <c r="W3096" s="71" t="s">
        <v>49</v>
      </c>
      <c r="X3096" s="72"/>
      <c r="Y3096" s="65" t="s">
        <v>12</v>
      </c>
    </row>
    <row r="3097">
      <c r="A3097" s="74" t="s">
        <v>59</v>
      </c>
      <c r="B3097" s="66">
        <v>2.11530588E8</v>
      </c>
      <c r="C3097" s="65" t="s">
        <v>11941</v>
      </c>
      <c r="D3097" s="65" t="s">
        <v>423</v>
      </c>
      <c r="E3097" s="65" t="s">
        <v>11942</v>
      </c>
      <c r="F3097" s="66" t="s">
        <v>11943</v>
      </c>
      <c r="G3097" s="66">
        <v>832.0</v>
      </c>
      <c r="H3097" s="66">
        <v>2.0190804E7</v>
      </c>
      <c r="I3097" s="66">
        <v>0.0</v>
      </c>
      <c r="J3097" s="66">
        <v>28.0</v>
      </c>
      <c r="K3097" s="67"/>
      <c r="L3097" s="67"/>
      <c r="M3097" s="68" t="s">
        <v>11944</v>
      </c>
      <c r="N3097" s="66">
        <v>235959.0</v>
      </c>
      <c r="O3097" s="66">
        <v>2.0190804E7</v>
      </c>
      <c r="P3097" s="67"/>
      <c r="Q3097" s="66">
        <v>63.0</v>
      </c>
      <c r="R3097" s="66">
        <v>2.0190804E7</v>
      </c>
      <c r="S3097" s="70">
        <v>1.0</v>
      </c>
      <c r="T3097" s="70">
        <v>0.0</v>
      </c>
      <c r="U3097" s="71" t="s">
        <v>2608</v>
      </c>
      <c r="V3097" s="71" t="s">
        <v>2609</v>
      </c>
      <c r="W3097" s="71" t="s">
        <v>51</v>
      </c>
      <c r="X3097" s="72"/>
      <c r="Y3097" s="66" t="s">
        <v>16</v>
      </c>
    </row>
    <row r="3098">
      <c r="A3098" s="68" t="s">
        <v>59</v>
      </c>
      <c r="B3098" s="66">
        <v>1.47454707E8</v>
      </c>
      <c r="C3098" s="66" t="s">
        <v>11945</v>
      </c>
      <c r="D3098" s="66" t="s">
        <v>423</v>
      </c>
      <c r="E3098" s="66" t="s">
        <v>11946</v>
      </c>
      <c r="F3098" s="66" t="s">
        <v>11947</v>
      </c>
      <c r="G3098" s="66">
        <v>175.0</v>
      </c>
      <c r="H3098" s="66">
        <v>2.0141205E7</v>
      </c>
      <c r="I3098" s="66">
        <v>0.0</v>
      </c>
      <c r="J3098" s="66">
        <v>1.0</v>
      </c>
      <c r="K3098" s="67"/>
      <c r="L3098" s="67"/>
      <c r="M3098" s="68" t="s">
        <v>11948</v>
      </c>
      <c r="N3098" s="66">
        <v>235959.0</v>
      </c>
      <c r="O3098" s="66">
        <v>2.0141205E7</v>
      </c>
      <c r="P3098" s="66"/>
      <c r="Q3098" s="66">
        <v>17.0</v>
      </c>
      <c r="R3098" s="66">
        <v>2.0141205E7</v>
      </c>
      <c r="S3098" s="70">
        <v>1.0</v>
      </c>
      <c r="T3098" s="70">
        <v>0.0</v>
      </c>
      <c r="U3098" s="71" t="s">
        <v>2608</v>
      </c>
      <c r="V3098" s="71" t="s">
        <v>2609</v>
      </c>
      <c r="W3098" s="71" t="s">
        <v>51</v>
      </c>
      <c r="X3098" s="72"/>
      <c r="Y3098" s="66" t="s">
        <v>16</v>
      </c>
    </row>
    <row r="3099">
      <c r="A3099" s="73" t="s">
        <v>19</v>
      </c>
      <c r="B3099" s="66">
        <v>3481335.0</v>
      </c>
      <c r="C3099" s="65" t="s">
        <v>11949</v>
      </c>
      <c r="D3099" s="65" t="s">
        <v>11950</v>
      </c>
      <c r="E3099" s="65" t="s">
        <v>11951</v>
      </c>
      <c r="F3099" s="66" t="s">
        <v>11952</v>
      </c>
      <c r="G3099" s="66">
        <v>556.0</v>
      </c>
      <c r="H3099" s="66">
        <v>2.0160706E7</v>
      </c>
      <c r="I3099" s="66">
        <v>0.0</v>
      </c>
      <c r="J3099" s="66">
        <v>10.0</v>
      </c>
      <c r="K3099" s="67"/>
      <c r="L3099" s="67"/>
      <c r="M3099" s="68" t="s">
        <v>11953</v>
      </c>
      <c r="N3099" s="66">
        <v>235959.0</v>
      </c>
      <c r="O3099" s="66">
        <v>2.0160706E7</v>
      </c>
      <c r="P3099" s="66" t="s">
        <v>459</v>
      </c>
      <c r="Q3099" s="66">
        <v>29.0</v>
      </c>
      <c r="R3099" s="66">
        <v>2.0160706E7</v>
      </c>
      <c r="S3099" s="70">
        <v>1.0</v>
      </c>
      <c r="T3099" s="70">
        <v>0.0</v>
      </c>
      <c r="U3099" s="71" t="s">
        <v>2608</v>
      </c>
      <c r="V3099" s="71" t="s">
        <v>2609</v>
      </c>
      <c r="W3099" s="71" t="s">
        <v>51</v>
      </c>
      <c r="X3099" s="72"/>
      <c r="Y3099" s="66" t="s">
        <v>16</v>
      </c>
    </row>
    <row r="3100">
      <c r="A3100" s="68" t="s">
        <v>59</v>
      </c>
      <c r="B3100" s="66">
        <v>1.4676599E8</v>
      </c>
      <c r="C3100" s="66" t="s">
        <v>11954</v>
      </c>
      <c r="D3100" s="66" t="s">
        <v>244</v>
      </c>
      <c r="E3100" s="66" t="s">
        <v>11955</v>
      </c>
      <c r="F3100" s="66" t="s">
        <v>11956</v>
      </c>
      <c r="G3100" s="66">
        <v>944.0</v>
      </c>
      <c r="H3100" s="66">
        <v>2.0141105E7</v>
      </c>
      <c r="I3100" s="66">
        <v>0.0</v>
      </c>
      <c r="J3100" s="66">
        <v>1.0</v>
      </c>
      <c r="K3100" s="67"/>
      <c r="L3100" s="67"/>
      <c r="M3100" s="68" t="s">
        <v>11957</v>
      </c>
      <c r="N3100" s="66">
        <v>235959.0</v>
      </c>
      <c r="O3100" s="66">
        <v>2.0141105E7</v>
      </c>
      <c r="P3100" s="66"/>
      <c r="Q3100" s="66">
        <v>59.0</v>
      </c>
      <c r="R3100" s="66">
        <v>2.0141105E7</v>
      </c>
      <c r="S3100" s="70">
        <v>1.0</v>
      </c>
      <c r="T3100" s="70">
        <v>0.0</v>
      </c>
      <c r="U3100" s="71" t="s">
        <v>2608</v>
      </c>
      <c r="V3100" s="71" t="s">
        <v>2609</v>
      </c>
      <c r="W3100" s="71" t="s">
        <v>51</v>
      </c>
      <c r="X3100" s="72"/>
      <c r="Y3100" s="66" t="s">
        <v>16</v>
      </c>
    </row>
    <row r="3101">
      <c r="A3101" s="68" t="s">
        <v>59</v>
      </c>
      <c r="B3101" s="66">
        <v>1.77523852E8</v>
      </c>
      <c r="C3101" s="66" t="s">
        <v>11958</v>
      </c>
      <c r="D3101" s="66" t="s">
        <v>11950</v>
      </c>
      <c r="E3101" s="66" t="s">
        <v>11959</v>
      </c>
      <c r="F3101" s="66" t="s">
        <v>11960</v>
      </c>
      <c r="G3101" s="66">
        <v>739.0</v>
      </c>
      <c r="H3101" s="66">
        <v>2.0170115E7</v>
      </c>
      <c r="I3101" s="66">
        <v>0.0</v>
      </c>
      <c r="J3101" s="66">
        <v>9.0</v>
      </c>
      <c r="K3101" s="67"/>
      <c r="L3101" s="67"/>
      <c r="M3101" s="68" t="s">
        <v>11961</v>
      </c>
      <c r="N3101" s="66">
        <v>235959.0</v>
      </c>
      <c r="O3101" s="66">
        <v>2.0170115E7</v>
      </c>
      <c r="P3101" s="67"/>
      <c r="Q3101" s="66">
        <v>36.0</v>
      </c>
      <c r="R3101" s="66">
        <v>2.0170115E7</v>
      </c>
      <c r="S3101" s="70">
        <v>1.0</v>
      </c>
      <c r="T3101" s="70">
        <v>0.0</v>
      </c>
      <c r="U3101" s="71" t="s">
        <v>2608</v>
      </c>
      <c r="V3101" s="71" t="s">
        <v>2609</v>
      </c>
      <c r="W3101" s="71" t="s">
        <v>51</v>
      </c>
      <c r="X3101" s="72"/>
      <c r="Y3101" s="66" t="s">
        <v>16</v>
      </c>
    </row>
    <row r="3102">
      <c r="A3102" s="65" t="s">
        <v>60</v>
      </c>
      <c r="B3102" s="66">
        <v>1.97014868E8</v>
      </c>
      <c r="C3102" s="65" t="s">
        <v>11962</v>
      </c>
      <c r="D3102" s="65" t="s">
        <v>423</v>
      </c>
      <c r="E3102" s="65" t="s">
        <v>11963</v>
      </c>
      <c r="F3102" s="66" t="s">
        <v>2876</v>
      </c>
      <c r="G3102" s="66">
        <v>3493.0</v>
      </c>
      <c r="H3102" s="66">
        <v>2.006093E7</v>
      </c>
      <c r="I3102" s="66">
        <v>0.0</v>
      </c>
      <c r="J3102" s="66">
        <v>1.0</v>
      </c>
      <c r="K3102" s="67"/>
      <c r="L3102" s="67"/>
      <c r="M3102" s="68" t="s">
        <v>2877</v>
      </c>
      <c r="N3102" s="66">
        <v>235959.0</v>
      </c>
      <c r="O3102" s="66">
        <v>2.006093E7</v>
      </c>
      <c r="P3102" s="67"/>
      <c r="Q3102" s="66">
        <v>210.0</v>
      </c>
      <c r="R3102" s="66">
        <v>2.006093E7</v>
      </c>
      <c r="S3102" s="70">
        <v>1.0</v>
      </c>
      <c r="T3102" s="70">
        <v>0.0</v>
      </c>
      <c r="U3102" s="71" t="s">
        <v>2608</v>
      </c>
      <c r="V3102" s="71" t="s">
        <v>2609</v>
      </c>
      <c r="W3102" s="71" t="s">
        <v>51</v>
      </c>
      <c r="X3102" s="72"/>
      <c r="Y3102" s="66" t="s">
        <v>16</v>
      </c>
    </row>
    <row r="3103">
      <c r="A3103" s="66" t="s">
        <v>57</v>
      </c>
      <c r="B3103" s="66">
        <v>253265.0</v>
      </c>
      <c r="C3103" s="66" t="s">
        <v>11964</v>
      </c>
      <c r="D3103" s="66" t="s">
        <v>423</v>
      </c>
      <c r="E3103" s="66" t="s">
        <v>11965</v>
      </c>
      <c r="F3103" s="66" t="s">
        <v>11966</v>
      </c>
      <c r="G3103" s="66">
        <v>269.0</v>
      </c>
      <c r="H3103" s="66">
        <v>2.0150225E7</v>
      </c>
      <c r="I3103" s="66">
        <v>0.0</v>
      </c>
      <c r="J3103" s="66">
        <v>8.0</v>
      </c>
      <c r="K3103" s="67"/>
      <c r="L3103" s="67"/>
      <c r="M3103" s="68" t="s">
        <v>11967</v>
      </c>
      <c r="N3103" s="66">
        <v>235959.0</v>
      </c>
      <c r="O3103" s="66">
        <v>2.0150225E7</v>
      </c>
      <c r="P3103" s="67"/>
      <c r="Q3103" s="66">
        <v>25.0</v>
      </c>
      <c r="R3103" s="66">
        <v>2.0150225E7</v>
      </c>
      <c r="S3103" s="70">
        <v>1.0</v>
      </c>
      <c r="T3103" s="70">
        <v>0.0</v>
      </c>
      <c r="U3103" s="71" t="s">
        <v>2608</v>
      </c>
      <c r="V3103" s="71" t="s">
        <v>2609</v>
      </c>
      <c r="W3103" s="71" t="s">
        <v>51</v>
      </c>
      <c r="X3103" s="72"/>
      <c r="Y3103" s="66" t="s">
        <v>16</v>
      </c>
    </row>
    <row r="3104">
      <c r="A3104" s="66" t="s">
        <v>60</v>
      </c>
      <c r="B3104" s="66">
        <v>2.43684214E8</v>
      </c>
      <c r="C3104" s="66" t="s">
        <v>11968</v>
      </c>
      <c r="D3104" s="66" t="s">
        <v>423</v>
      </c>
      <c r="E3104" s="66" t="s">
        <v>11969</v>
      </c>
      <c r="F3104" s="66" t="s">
        <v>11970</v>
      </c>
      <c r="G3104" s="66">
        <v>532.0</v>
      </c>
      <c r="H3104" s="66">
        <v>2.0080604E7</v>
      </c>
      <c r="I3104" s="66">
        <v>0.0</v>
      </c>
      <c r="J3104" s="66">
        <v>1.0</v>
      </c>
      <c r="K3104" s="67"/>
      <c r="L3104" s="67"/>
      <c r="M3104" s="68" t="s">
        <v>11971</v>
      </c>
      <c r="N3104" s="66">
        <v>235959.0</v>
      </c>
      <c r="O3104" s="66">
        <v>2.0080604E7</v>
      </c>
      <c r="P3104" s="67"/>
      <c r="Q3104" s="66">
        <v>27.0</v>
      </c>
      <c r="R3104" s="66">
        <v>2.0080604E7</v>
      </c>
      <c r="S3104" s="70">
        <v>1.0</v>
      </c>
      <c r="T3104" s="70">
        <v>0.0</v>
      </c>
      <c r="U3104" s="71" t="s">
        <v>2608</v>
      </c>
      <c r="V3104" s="71" t="s">
        <v>2609</v>
      </c>
      <c r="W3104" s="71" t="s">
        <v>51</v>
      </c>
      <c r="X3104" s="72"/>
      <c r="Y3104" s="66" t="s">
        <v>16</v>
      </c>
    </row>
    <row r="3105">
      <c r="A3105" s="66" t="s">
        <v>63</v>
      </c>
      <c r="B3105" s="66">
        <v>4.4633413E7</v>
      </c>
      <c r="C3105" s="66" t="s">
        <v>11972</v>
      </c>
      <c r="D3105" s="66" t="s">
        <v>312</v>
      </c>
      <c r="E3105" s="66" t="s">
        <v>11973</v>
      </c>
      <c r="F3105" s="66" t="s">
        <v>9830</v>
      </c>
      <c r="G3105" s="66">
        <v>458.0</v>
      </c>
      <c r="H3105" s="66">
        <v>2.0180121E7</v>
      </c>
      <c r="I3105" s="66">
        <v>0.0</v>
      </c>
      <c r="J3105" s="66">
        <v>11.0</v>
      </c>
      <c r="K3105" s="67"/>
      <c r="L3105" s="67"/>
      <c r="M3105" s="68" t="s">
        <v>9833</v>
      </c>
      <c r="N3105" s="66">
        <v>235959.0</v>
      </c>
      <c r="O3105" s="66">
        <v>2.0180121E7</v>
      </c>
      <c r="P3105" s="66" t="s">
        <v>6106</v>
      </c>
      <c r="Q3105" s="66">
        <v>23.0</v>
      </c>
      <c r="R3105" s="66">
        <v>2.0180121E7</v>
      </c>
      <c r="S3105" s="70">
        <v>1.0</v>
      </c>
      <c r="T3105" s="70">
        <v>0.0</v>
      </c>
      <c r="U3105" s="71" t="s">
        <v>2608</v>
      </c>
      <c r="V3105" s="71" t="s">
        <v>2609</v>
      </c>
      <c r="W3105" s="71" t="s">
        <v>51</v>
      </c>
      <c r="X3105" s="72"/>
      <c r="Y3105" s="66" t="s">
        <v>16</v>
      </c>
    </row>
    <row r="3106">
      <c r="A3106" s="68" t="s">
        <v>59</v>
      </c>
      <c r="B3106" s="66">
        <v>2.15744454E8</v>
      </c>
      <c r="C3106" s="66" t="s">
        <v>11974</v>
      </c>
      <c r="D3106" s="66" t="s">
        <v>579</v>
      </c>
      <c r="E3106" s="66" t="s">
        <v>11975</v>
      </c>
      <c r="F3106" s="66" t="s">
        <v>11976</v>
      </c>
      <c r="G3106" s="66">
        <v>712.0</v>
      </c>
      <c r="H3106" s="66">
        <v>2.0191106E7</v>
      </c>
      <c r="I3106" s="66">
        <v>0.0</v>
      </c>
      <c r="J3106" s="66">
        <v>11.0</v>
      </c>
      <c r="K3106" s="67"/>
      <c r="L3106" s="67"/>
      <c r="M3106" s="68" t="s">
        <v>11977</v>
      </c>
      <c r="N3106" s="66">
        <v>235959.0</v>
      </c>
      <c r="O3106" s="66">
        <v>2.0191106E7</v>
      </c>
      <c r="P3106" s="67"/>
      <c r="Q3106" s="66">
        <v>33.0</v>
      </c>
      <c r="R3106" s="66">
        <v>2.0191106E7</v>
      </c>
      <c r="S3106" s="69">
        <v>1.0</v>
      </c>
      <c r="T3106" s="69">
        <v>1.0</v>
      </c>
      <c r="U3106" s="71" t="s">
        <v>2608</v>
      </c>
      <c r="V3106" s="71" t="s">
        <v>2609</v>
      </c>
      <c r="W3106" s="71" t="s">
        <v>51</v>
      </c>
      <c r="X3106" s="72"/>
      <c r="Y3106" s="65" t="s">
        <v>22</v>
      </c>
    </row>
    <row r="3107">
      <c r="A3107" s="68" t="s">
        <v>24</v>
      </c>
      <c r="B3107" s="66">
        <v>6.5625525E7</v>
      </c>
      <c r="C3107" s="66" t="s">
        <v>11978</v>
      </c>
      <c r="D3107" s="66" t="s">
        <v>423</v>
      </c>
      <c r="E3107" s="66" t="s">
        <v>11979</v>
      </c>
      <c r="F3107" s="66" t="s">
        <v>11980</v>
      </c>
      <c r="G3107" s="66">
        <v>997.0</v>
      </c>
      <c r="H3107" s="66">
        <v>2.0191027E7</v>
      </c>
      <c r="I3107" s="66">
        <v>0.0</v>
      </c>
      <c r="J3107" s="66">
        <v>19.0</v>
      </c>
      <c r="K3107" s="67"/>
      <c r="L3107" s="67"/>
      <c r="M3107" s="68" t="s">
        <v>11981</v>
      </c>
      <c r="N3107" s="66">
        <v>235959.0</v>
      </c>
      <c r="O3107" s="66">
        <v>2.0191027E7</v>
      </c>
      <c r="P3107" s="66" t="s">
        <v>5646</v>
      </c>
      <c r="Q3107" s="66">
        <v>60.0</v>
      </c>
      <c r="R3107" s="66">
        <v>2.0191027E7</v>
      </c>
      <c r="S3107" s="70">
        <v>1.0</v>
      </c>
      <c r="T3107" s="70">
        <v>0.0</v>
      </c>
      <c r="U3107" s="71" t="s">
        <v>2608</v>
      </c>
      <c r="V3107" s="71" t="s">
        <v>2609</v>
      </c>
      <c r="W3107" s="71" t="s">
        <v>51</v>
      </c>
      <c r="X3107" s="72"/>
      <c r="Y3107" s="66" t="s">
        <v>16</v>
      </c>
    </row>
    <row r="3108">
      <c r="A3108" s="66" t="s">
        <v>79</v>
      </c>
      <c r="B3108" s="66">
        <v>7.2256304E7</v>
      </c>
      <c r="C3108" s="66" t="s">
        <v>11982</v>
      </c>
      <c r="D3108" s="66" t="s">
        <v>112</v>
      </c>
      <c r="E3108" s="66" t="s">
        <v>11983</v>
      </c>
      <c r="F3108" s="66" t="s">
        <v>11984</v>
      </c>
      <c r="G3108" s="66">
        <v>2046.0</v>
      </c>
      <c r="H3108" s="66">
        <v>2.0131102E7</v>
      </c>
      <c r="I3108" s="66">
        <v>0.0</v>
      </c>
      <c r="J3108" s="66">
        <v>25.0</v>
      </c>
      <c r="K3108" s="67"/>
      <c r="L3108" s="67"/>
      <c r="M3108" s="68" t="s">
        <v>11985</v>
      </c>
      <c r="N3108" s="66">
        <v>235959.0</v>
      </c>
      <c r="O3108" s="66">
        <v>2.0131102E7</v>
      </c>
      <c r="P3108" s="66" t="s">
        <v>6146</v>
      </c>
      <c r="Q3108" s="66">
        <v>118.0</v>
      </c>
      <c r="R3108" s="66">
        <v>2.0131102E7</v>
      </c>
      <c r="S3108" s="70">
        <v>1.0</v>
      </c>
      <c r="T3108" s="70">
        <v>0.0</v>
      </c>
      <c r="U3108" s="71" t="s">
        <v>2608</v>
      </c>
      <c r="V3108" s="71" t="s">
        <v>2609</v>
      </c>
      <c r="W3108" s="71" t="s">
        <v>49</v>
      </c>
      <c r="X3108" s="72"/>
      <c r="Y3108" s="65" t="s">
        <v>12</v>
      </c>
    </row>
    <row r="3109">
      <c r="A3109" s="68" t="s">
        <v>19</v>
      </c>
      <c r="B3109" s="66">
        <v>1471696.0</v>
      </c>
      <c r="C3109" s="66" t="s">
        <v>11986</v>
      </c>
      <c r="D3109" s="66" t="s">
        <v>423</v>
      </c>
      <c r="E3109" s="66" t="s">
        <v>11987</v>
      </c>
      <c r="F3109" s="66" t="s">
        <v>11988</v>
      </c>
      <c r="G3109" s="66">
        <v>224.0</v>
      </c>
      <c r="H3109" s="66">
        <v>2.0140423E7</v>
      </c>
      <c r="I3109" s="66">
        <v>0.0</v>
      </c>
      <c r="J3109" s="66">
        <v>3.0</v>
      </c>
      <c r="K3109" s="67"/>
      <c r="L3109" s="67"/>
      <c r="M3109" s="68" t="s">
        <v>11989</v>
      </c>
      <c r="N3109" s="66">
        <v>235959.0</v>
      </c>
      <c r="O3109" s="66">
        <v>2.0140423E7</v>
      </c>
      <c r="P3109" s="66" t="s">
        <v>4417</v>
      </c>
      <c r="Q3109" s="66">
        <v>11.0</v>
      </c>
      <c r="R3109" s="66">
        <v>2.0140423E7</v>
      </c>
      <c r="S3109" s="70">
        <v>1.0</v>
      </c>
      <c r="T3109" s="70">
        <v>0.0</v>
      </c>
      <c r="U3109" s="71" t="s">
        <v>2608</v>
      </c>
      <c r="V3109" s="71" t="s">
        <v>2609</v>
      </c>
      <c r="W3109" s="71" t="s">
        <v>51</v>
      </c>
      <c r="X3109" s="72"/>
      <c r="Y3109" s="66" t="s">
        <v>16</v>
      </c>
    </row>
    <row r="3110">
      <c r="A3110" s="68" t="s">
        <v>59</v>
      </c>
      <c r="B3110" s="66">
        <v>1.83612583E8</v>
      </c>
      <c r="C3110" s="66" t="s">
        <v>11990</v>
      </c>
      <c r="D3110" s="66" t="s">
        <v>164</v>
      </c>
      <c r="E3110" s="66" t="s">
        <v>11991</v>
      </c>
      <c r="F3110" s="66" t="s">
        <v>11992</v>
      </c>
      <c r="G3110" s="66">
        <v>658.0</v>
      </c>
      <c r="H3110" s="66">
        <v>2.017063E7</v>
      </c>
      <c r="I3110" s="66">
        <v>0.0</v>
      </c>
      <c r="J3110" s="66">
        <v>11.0</v>
      </c>
      <c r="K3110" s="67"/>
      <c r="L3110" s="67"/>
      <c r="M3110" s="68" t="s">
        <v>11993</v>
      </c>
      <c r="N3110" s="66">
        <v>235959.0</v>
      </c>
      <c r="O3110" s="66">
        <v>2.017063E7</v>
      </c>
      <c r="P3110" s="66" t="s">
        <v>1511</v>
      </c>
      <c r="Q3110" s="66">
        <v>36.0</v>
      </c>
      <c r="R3110" s="66">
        <v>2.017063E7</v>
      </c>
      <c r="S3110" s="69">
        <v>1.0</v>
      </c>
      <c r="T3110" s="69">
        <v>1.0</v>
      </c>
      <c r="U3110" s="71" t="s">
        <v>2608</v>
      </c>
      <c r="V3110" s="71" t="s">
        <v>2609</v>
      </c>
      <c r="W3110" s="71" t="s">
        <v>49</v>
      </c>
      <c r="X3110" s="72"/>
      <c r="Y3110" s="66" t="s">
        <v>18</v>
      </c>
    </row>
    <row r="3111">
      <c r="A3111" s="66" t="s">
        <v>40</v>
      </c>
      <c r="B3111" s="66">
        <v>688442.0</v>
      </c>
      <c r="C3111" s="66" t="s">
        <v>1226</v>
      </c>
      <c r="D3111" s="66" t="s">
        <v>106</v>
      </c>
      <c r="E3111" s="66" t="s">
        <v>1227</v>
      </c>
      <c r="F3111" s="66" t="s">
        <v>1021</v>
      </c>
      <c r="G3111" s="66">
        <v>1665.0</v>
      </c>
      <c r="H3111" s="66">
        <v>2.0180217E7</v>
      </c>
      <c r="I3111" s="66">
        <v>0.0</v>
      </c>
      <c r="J3111" s="66">
        <v>28.0</v>
      </c>
      <c r="K3111" s="67"/>
      <c r="L3111" s="67"/>
      <c r="M3111" s="68" t="s">
        <v>10085</v>
      </c>
      <c r="N3111" s="66">
        <v>235959.0</v>
      </c>
      <c r="O3111" s="66">
        <v>2.0180217E7</v>
      </c>
      <c r="P3111" s="66"/>
      <c r="Q3111" s="66">
        <v>83.0</v>
      </c>
      <c r="R3111" s="66">
        <v>2.0180217E7</v>
      </c>
      <c r="S3111" s="70">
        <v>1.0</v>
      </c>
      <c r="T3111" s="70">
        <v>0.0</v>
      </c>
      <c r="U3111" s="71" t="s">
        <v>2608</v>
      </c>
      <c r="V3111" s="71" t="s">
        <v>2609</v>
      </c>
      <c r="W3111" s="71" t="s">
        <v>49</v>
      </c>
      <c r="X3111" s="72"/>
      <c r="Y3111" s="65" t="s">
        <v>12</v>
      </c>
    </row>
    <row r="3112">
      <c r="A3112" s="66" t="s">
        <v>79</v>
      </c>
      <c r="B3112" s="66">
        <v>7.7548287E7</v>
      </c>
      <c r="C3112" s="66" t="s">
        <v>11994</v>
      </c>
      <c r="D3112" s="66" t="s">
        <v>215</v>
      </c>
      <c r="E3112" s="66" t="s">
        <v>11995</v>
      </c>
      <c r="F3112" s="66" t="s">
        <v>11996</v>
      </c>
      <c r="G3112" s="66">
        <v>1290.0</v>
      </c>
      <c r="H3112" s="66">
        <v>2.0140405E7</v>
      </c>
      <c r="I3112" s="66">
        <v>0.0</v>
      </c>
      <c r="J3112" s="66">
        <v>26.0</v>
      </c>
      <c r="K3112" s="67"/>
      <c r="L3112" s="67"/>
      <c r="M3112" s="68" t="s">
        <v>11997</v>
      </c>
      <c r="N3112" s="66">
        <v>235959.0</v>
      </c>
      <c r="O3112" s="66">
        <v>2.0140405E7</v>
      </c>
      <c r="P3112" s="66" t="s">
        <v>9802</v>
      </c>
      <c r="Q3112" s="66">
        <v>86.0</v>
      </c>
      <c r="R3112" s="66">
        <v>2.0140405E7</v>
      </c>
      <c r="S3112" s="70">
        <v>1.0</v>
      </c>
      <c r="T3112" s="70">
        <v>0.0</v>
      </c>
      <c r="U3112" s="71" t="s">
        <v>2608</v>
      </c>
      <c r="V3112" s="71" t="s">
        <v>2609</v>
      </c>
      <c r="W3112" s="71" t="s">
        <v>49</v>
      </c>
      <c r="X3112" s="72"/>
      <c r="Y3112" s="65" t="s">
        <v>12</v>
      </c>
    </row>
    <row r="3113">
      <c r="A3113" s="66" t="s">
        <v>60</v>
      </c>
      <c r="B3113" s="66">
        <v>2.67810741E8</v>
      </c>
      <c r="C3113" s="66" t="s">
        <v>11998</v>
      </c>
      <c r="D3113" s="66" t="s">
        <v>423</v>
      </c>
      <c r="E3113" s="66" t="s">
        <v>11999</v>
      </c>
      <c r="F3113" s="66" t="s">
        <v>12000</v>
      </c>
      <c r="G3113" s="66">
        <v>1003.0</v>
      </c>
      <c r="H3113" s="66">
        <v>2.0090604E7</v>
      </c>
      <c r="I3113" s="66">
        <v>0.0</v>
      </c>
      <c r="J3113" s="66">
        <v>1.0</v>
      </c>
      <c r="K3113" s="67"/>
      <c r="L3113" s="67"/>
      <c r="M3113" s="68" t="s">
        <v>12001</v>
      </c>
      <c r="N3113" s="66">
        <v>235959.0</v>
      </c>
      <c r="O3113" s="66">
        <v>2.0090604E7</v>
      </c>
      <c r="P3113" s="67"/>
      <c r="Q3113" s="66">
        <v>56.0</v>
      </c>
      <c r="R3113" s="66">
        <v>2.0090604E7</v>
      </c>
      <c r="S3113" s="70">
        <v>1.0</v>
      </c>
      <c r="T3113" s="70">
        <v>0.0</v>
      </c>
      <c r="U3113" s="71" t="s">
        <v>2608</v>
      </c>
      <c r="V3113" s="71" t="s">
        <v>2609</v>
      </c>
      <c r="W3113" s="71" t="s">
        <v>51</v>
      </c>
      <c r="X3113" s="71"/>
      <c r="Y3113" s="66" t="s">
        <v>16</v>
      </c>
    </row>
    <row r="3114">
      <c r="A3114" s="68" t="s">
        <v>24</v>
      </c>
      <c r="B3114" s="66">
        <v>2.3966533E7</v>
      </c>
      <c r="C3114" s="66" t="s">
        <v>1228</v>
      </c>
      <c r="D3114" s="66" t="s">
        <v>112</v>
      </c>
      <c r="E3114" s="66" t="s">
        <v>1229</v>
      </c>
      <c r="F3114" s="66" t="s">
        <v>1091</v>
      </c>
      <c r="G3114" s="66">
        <v>283.0</v>
      </c>
      <c r="H3114" s="66">
        <v>2.0121208E7</v>
      </c>
      <c r="I3114" s="66">
        <v>0.0</v>
      </c>
      <c r="J3114" s="66">
        <v>4.0</v>
      </c>
      <c r="K3114" s="67"/>
      <c r="L3114" s="67"/>
      <c r="M3114" s="66" t="s">
        <v>121</v>
      </c>
      <c r="N3114" s="66">
        <v>235959.0</v>
      </c>
      <c r="O3114" s="66">
        <v>2.0121208E7</v>
      </c>
      <c r="P3114" s="67"/>
      <c r="Q3114" s="66">
        <v>15.0</v>
      </c>
      <c r="R3114" s="66">
        <v>2.0121208E7</v>
      </c>
      <c r="S3114" s="70">
        <v>1.0</v>
      </c>
      <c r="T3114" s="70">
        <v>0.0</v>
      </c>
      <c r="U3114" s="71" t="s">
        <v>2608</v>
      </c>
      <c r="V3114" s="71" t="s">
        <v>2609</v>
      </c>
      <c r="W3114" s="71" t="s">
        <v>49</v>
      </c>
      <c r="X3114" s="72"/>
      <c r="Y3114" s="65" t="s">
        <v>12</v>
      </c>
    </row>
    <row r="3115">
      <c r="A3115" s="66" t="s">
        <v>60</v>
      </c>
      <c r="B3115" s="66">
        <v>1.29497443E8</v>
      </c>
      <c r="C3115" s="66" t="s">
        <v>12002</v>
      </c>
      <c r="D3115" s="66" t="s">
        <v>112</v>
      </c>
      <c r="E3115" s="66" t="s">
        <v>12003</v>
      </c>
      <c r="F3115" s="66" t="s">
        <v>12004</v>
      </c>
      <c r="G3115" s="66">
        <v>2873.0</v>
      </c>
      <c r="H3115" s="66">
        <v>2.0040307E7</v>
      </c>
      <c r="I3115" s="66">
        <v>0.0</v>
      </c>
      <c r="J3115" s="66">
        <v>1.0</v>
      </c>
      <c r="K3115" s="67"/>
      <c r="L3115" s="67"/>
      <c r="M3115" s="68" t="s">
        <v>12005</v>
      </c>
      <c r="N3115" s="66">
        <v>235959.0</v>
      </c>
      <c r="O3115" s="66">
        <v>2.0040307E7</v>
      </c>
      <c r="P3115" s="67"/>
      <c r="Q3115" s="66">
        <v>139.0</v>
      </c>
      <c r="R3115" s="66">
        <v>2.0040307E7</v>
      </c>
      <c r="S3115" s="70">
        <v>1.0</v>
      </c>
      <c r="T3115" s="70">
        <v>0.0</v>
      </c>
      <c r="U3115" s="71" t="s">
        <v>2608</v>
      </c>
      <c r="V3115" s="71" t="s">
        <v>2609</v>
      </c>
      <c r="W3115" s="71" t="s">
        <v>49</v>
      </c>
      <c r="X3115" s="72"/>
      <c r="Y3115" s="65" t="s">
        <v>12</v>
      </c>
    </row>
    <row r="3116">
      <c r="A3116" s="66" t="s">
        <v>60</v>
      </c>
      <c r="B3116" s="66">
        <v>1.93693376E8</v>
      </c>
      <c r="C3116" s="66" t="s">
        <v>12006</v>
      </c>
      <c r="D3116" s="66" t="s">
        <v>423</v>
      </c>
      <c r="E3116" s="66" t="s">
        <v>12007</v>
      </c>
      <c r="F3116" s="66" t="s">
        <v>12008</v>
      </c>
      <c r="G3116" s="66">
        <v>848.0</v>
      </c>
      <c r="H3116" s="66">
        <v>2.0060731E7</v>
      </c>
      <c r="I3116" s="66">
        <v>0.0</v>
      </c>
      <c r="J3116" s="66">
        <v>2.0</v>
      </c>
      <c r="K3116" s="67"/>
      <c r="L3116" s="67"/>
      <c r="M3116" s="68" t="s">
        <v>12009</v>
      </c>
      <c r="N3116" s="66">
        <v>235959.0</v>
      </c>
      <c r="O3116" s="66">
        <v>2.0060731E7</v>
      </c>
      <c r="P3116" s="66"/>
      <c r="Q3116" s="66">
        <v>42.0</v>
      </c>
      <c r="R3116" s="66">
        <v>2.0060731E7</v>
      </c>
      <c r="S3116" s="70">
        <v>1.0</v>
      </c>
      <c r="T3116" s="70">
        <v>0.0</v>
      </c>
      <c r="U3116" s="71" t="s">
        <v>2608</v>
      </c>
      <c r="V3116" s="71" t="s">
        <v>2609</v>
      </c>
      <c r="W3116" s="71" t="s">
        <v>51</v>
      </c>
      <c r="X3116" s="72"/>
      <c r="Y3116" s="66" t="s">
        <v>16</v>
      </c>
    </row>
    <row r="3117">
      <c r="A3117" s="74" t="s">
        <v>24</v>
      </c>
      <c r="B3117" s="66">
        <v>7153335.0</v>
      </c>
      <c r="C3117" s="65" t="s">
        <v>12010</v>
      </c>
      <c r="D3117" s="65" t="s">
        <v>112</v>
      </c>
      <c r="E3117" s="65" t="s">
        <v>12011</v>
      </c>
      <c r="F3117" s="66" t="s">
        <v>12012</v>
      </c>
      <c r="G3117" s="66">
        <v>254.0</v>
      </c>
      <c r="H3117" s="66">
        <v>2.009071E7</v>
      </c>
      <c r="I3117" s="66">
        <v>0.0</v>
      </c>
      <c r="J3117" s="66">
        <v>4.0</v>
      </c>
      <c r="K3117" s="67"/>
      <c r="L3117" s="67"/>
      <c r="M3117" s="68" t="s">
        <v>12013</v>
      </c>
      <c r="N3117" s="66">
        <v>235959.0</v>
      </c>
      <c r="O3117" s="66">
        <v>2.009071E7</v>
      </c>
      <c r="P3117" s="66" t="s">
        <v>417</v>
      </c>
      <c r="Q3117" s="66">
        <v>11.0</v>
      </c>
      <c r="R3117" s="66">
        <v>2.009071E7</v>
      </c>
      <c r="S3117" s="70">
        <v>1.0</v>
      </c>
      <c r="T3117" s="70">
        <v>0.0</v>
      </c>
      <c r="U3117" s="71" t="s">
        <v>2608</v>
      </c>
      <c r="V3117" s="71" t="s">
        <v>2609</v>
      </c>
      <c r="W3117" s="71" t="s">
        <v>49</v>
      </c>
      <c r="X3117" s="72"/>
      <c r="Y3117" s="65" t="s">
        <v>12</v>
      </c>
    </row>
    <row r="3118">
      <c r="A3118" s="66" t="s">
        <v>43</v>
      </c>
      <c r="B3118" s="66">
        <v>1260983.0</v>
      </c>
      <c r="C3118" s="66" t="s">
        <v>12014</v>
      </c>
      <c r="D3118" s="66" t="s">
        <v>579</v>
      </c>
      <c r="E3118" s="66" t="s">
        <v>12015</v>
      </c>
      <c r="F3118" s="66" t="s">
        <v>12016</v>
      </c>
      <c r="G3118" s="66">
        <v>616.0</v>
      </c>
      <c r="H3118" s="66">
        <v>2.0151204E7</v>
      </c>
      <c r="I3118" s="66">
        <v>0.0</v>
      </c>
      <c r="J3118" s="66">
        <v>7.0</v>
      </c>
      <c r="K3118" s="67"/>
      <c r="L3118" s="67"/>
      <c r="M3118" s="68" t="s">
        <v>12017</v>
      </c>
      <c r="N3118" s="66">
        <v>235959.0</v>
      </c>
      <c r="O3118" s="66">
        <v>2.0151204E7</v>
      </c>
      <c r="P3118" s="66" t="s">
        <v>459</v>
      </c>
      <c r="Q3118" s="66">
        <v>29.0</v>
      </c>
      <c r="R3118" s="66">
        <v>2.0151204E7</v>
      </c>
      <c r="S3118" s="69">
        <v>1.0</v>
      </c>
      <c r="T3118" s="69">
        <v>1.0</v>
      </c>
      <c r="U3118" s="71" t="s">
        <v>2608</v>
      </c>
      <c r="V3118" s="71" t="s">
        <v>2609</v>
      </c>
      <c r="W3118" s="71" t="s">
        <v>51</v>
      </c>
      <c r="X3118" s="72"/>
      <c r="Y3118" s="65" t="s">
        <v>22</v>
      </c>
    </row>
    <row r="3119">
      <c r="A3119" s="73" t="s">
        <v>60</v>
      </c>
      <c r="B3119" s="66">
        <v>3.06568788E8</v>
      </c>
      <c r="C3119" s="65" t="s">
        <v>12018</v>
      </c>
      <c r="D3119" s="65" t="s">
        <v>423</v>
      </c>
      <c r="E3119" s="65" t="s">
        <v>12019</v>
      </c>
      <c r="F3119" s="66" t="s">
        <v>12020</v>
      </c>
      <c r="G3119" s="66">
        <v>475.0</v>
      </c>
      <c r="H3119" s="66">
        <v>2.0110723E7</v>
      </c>
      <c r="I3119" s="66">
        <v>0.0</v>
      </c>
      <c r="J3119" s="66">
        <v>1.0</v>
      </c>
      <c r="K3119" s="67"/>
      <c r="L3119" s="67"/>
      <c r="M3119" s="68" t="s">
        <v>12021</v>
      </c>
      <c r="N3119" s="66">
        <v>235959.0</v>
      </c>
      <c r="O3119" s="66">
        <v>2.0110723E7</v>
      </c>
      <c r="P3119" s="66"/>
      <c r="Q3119" s="66">
        <v>21.0</v>
      </c>
      <c r="R3119" s="66">
        <v>2.0110723E7</v>
      </c>
      <c r="S3119" s="70">
        <v>1.0</v>
      </c>
      <c r="T3119" s="70">
        <v>0.0</v>
      </c>
      <c r="U3119" s="71" t="s">
        <v>2608</v>
      </c>
      <c r="V3119" s="71" t="s">
        <v>2609</v>
      </c>
      <c r="W3119" s="71" t="s">
        <v>51</v>
      </c>
      <c r="X3119" s="72"/>
      <c r="Y3119" s="66" t="s">
        <v>16</v>
      </c>
    </row>
    <row r="3120">
      <c r="A3120" s="66" t="s">
        <v>60</v>
      </c>
      <c r="B3120" s="66">
        <v>3.53417124E8</v>
      </c>
      <c r="C3120" s="66" t="s">
        <v>12022</v>
      </c>
      <c r="D3120" s="66" t="s">
        <v>123</v>
      </c>
      <c r="E3120" s="66" t="s">
        <v>12023</v>
      </c>
      <c r="F3120" s="66" t="s">
        <v>12024</v>
      </c>
      <c r="G3120" s="66">
        <v>333.0</v>
      </c>
      <c r="H3120" s="66">
        <v>2.0140213E7</v>
      </c>
      <c r="I3120" s="66">
        <v>0.0</v>
      </c>
      <c r="J3120" s="66">
        <v>2.0</v>
      </c>
      <c r="K3120" s="67"/>
      <c r="L3120" s="67"/>
      <c r="M3120" s="68" t="s">
        <v>12025</v>
      </c>
      <c r="N3120" s="66">
        <v>235959.0</v>
      </c>
      <c r="O3120" s="66">
        <v>2.0140213E7</v>
      </c>
      <c r="P3120" s="67"/>
      <c r="Q3120" s="66">
        <v>21.0</v>
      </c>
      <c r="R3120" s="66">
        <v>2.0140213E7</v>
      </c>
      <c r="S3120" s="70">
        <v>1.0</v>
      </c>
      <c r="T3120" s="70">
        <v>0.0</v>
      </c>
      <c r="U3120" s="71" t="s">
        <v>2608</v>
      </c>
      <c r="V3120" s="71" t="s">
        <v>2609</v>
      </c>
      <c r="W3120" s="71" t="s">
        <v>49</v>
      </c>
      <c r="X3120" s="72"/>
      <c r="Y3120" s="65" t="s">
        <v>12</v>
      </c>
    </row>
    <row r="3121">
      <c r="A3121" s="65" t="s">
        <v>60</v>
      </c>
      <c r="B3121" s="66">
        <v>1.6843344E8</v>
      </c>
      <c r="C3121" s="65" t="s">
        <v>12026</v>
      </c>
      <c r="D3121" s="65" t="s">
        <v>112</v>
      </c>
      <c r="E3121" s="65" t="s">
        <v>12027</v>
      </c>
      <c r="F3121" s="66" t="s">
        <v>12028</v>
      </c>
      <c r="G3121" s="66">
        <v>1617.0</v>
      </c>
      <c r="H3121" s="66">
        <v>2.0050827E7</v>
      </c>
      <c r="I3121" s="66">
        <v>0.0</v>
      </c>
      <c r="J3121" s="66">
        <v>1.0</v>
      </c>
      <c r="K3121" s="67"/>
      <c r="L3121" s="67"/>
      <c r="M3121" s="68" t="s">
        <v>12029</v>
      </c>
      <c r="N3121" s="66">
        <v>235959.0</v>
      </c>
      <c r="O3121" s="66">
        <v>2.0050827E7</v>
      </c>
      <c r="P3121" s="67"/>
      <c r="Q3121" s="66">
        <v>106.0</v>
      </c>
      <c r="R3121" s="66">
        <v>2.0050827E7</v>
      </c>
      <c r="S3121" s="70">
        <v>1.0</v>
      </c>
      <c r="T3121" s="70">
        <v>0.0</v>
      </c>
      <c r="U3121" s="71" t="s">
        <v>2608</v>
      </c>
      <c r="V3121" s="71" t="s">
        <v>2609</v>
      </c>
      <c r="W3121" s="71" t="s">
        <v>49</v>
      </c>
      <c r="X3121" s="65"/>
      <c r="Y3121" s="65" t="s">
        <v>12</v>
      </c>
    </row>
    <row r="3122">
      <c r="A3122" s="66" t="s">
        <v>43</v>
      </c>
      <c r="B3122" s="66">
        <v>2752051.0</v>
      </c>
      <c r="C3122" s="66" t="s">
        <v>12030</v>
      </c>
      <c r="D3122" s="66" t="s">
        <v>112</v>
      </c>
      <c r="E3122" s="66" t="s">
        <v>12031</v>
      </c>
      <c r="F3122" s="66" t="s">
        <v>12032</v>
      </c>
      <c r="G3122" s="66">
        <v>1022.0</v>
      </c>
      <c r="H3122" s="66">
        <v>2.0161007E7</v>
      </c>
      <c r="I3122" s="66">
        <v>0.0</v>
      </c>
      <c r="J3122" s="66">
        <v>13.0</v>
      </c>
      <c r="K3122" s="67"/>
      <c r="L3122" s="67"/>
      <c r="M3122" s="68" t="s">
        <v>12033</v>
      </c>
      <c r="N3122" s="66">
        <v>235959.0</v>
      </c>
      <c r="O3122" s="66">
        <v>2.0161007E7</v>
      </c>
      <c r="P3122" s="66" t="s">
        <v>11679</v>
      </c>
      <c r="Q3122" s="66">
        <v>66.0</v>
      </c>
      <c r="R3122" s="66">
        <v>2.0161007E7</v>
      </c>
      <c r="S3122" s="70">
        <v>1.0</v>
      </c>
      <c r="T3122" s="70">
        <v>0.0</v>
      </c>
      <c r="U3122" s="71" t="s">
        <v>2608</v>
      </c>
      <c r="V3122" s="71" t="s">
        <v>2609</v>
      </c>
      <c r="W3122" s="71" t="s">
        <v>49</v>
      </c>
      <c r="X3122" s="72"/>
      <c r="Y3122" s="65" t="s">
        <v>12</v>
      </c>
    </row>
    <row r="3123">
      <c r="A3123" s="66" t="s">
        <v>68</v>
      </c>
      <c r="B3123" s="66">
        <v>5398532.0</v>
      </c>
      <c r="C3123" s="66" t="s">
        <v>12034</v>
      </c>
      <c r="D3123" s="66" t="s">
        <v>423</v>
      </c>
      <c r="E3123" s="66" t="s">
        <v>12035</v>
      </c>
      <c r="F3123" s="66" t="s">
        <v>12036</v>
      </c>
      <c r="G3123" s="66">
        <v>602.0</v>
      </c>
      <c r="H3123" s="66">
        <v>2.0090902E7</v>
      </c>
      <c r="I3123" s="66">
        <v>0.0</v>
      </c>
      <c r="J3123" s="66">
        <v>9.0</v>
      </c>
      <c r="K3123" s="67"/>
      <c r="L3123" s="67"/>
      <c r="M3123" s="66" t="s">
        <v>121</v>
      </c>
      <c r="N3123" s="66">
        <v>235959.0</v>
      </c>
      <c r="O3123" s="66">
        <v>2.0090902E7</v>
      </c>
      <c r="P3123" s="67"/>
      <c r="Q3123" s="66">
        <v>37.0</v>
      </c>
      <c r="R3123" s="66">
        <v>2.0090902E7</v>
      </c>
      <c r="S3123" s="70">
        <v>1.0</v>
      </c>
      <c r="T3123" s="70">
        <v>0.0</v>
      </c>
      <c r="U3123" s="71" t="s">
        <v>2608</v>
      </c>
      <c r="V3123" s="71" t="s">
        <v>2609</v>
      </c>
      <c r="W3123" s="71" t="s">
        <v>51</v>
      </c>
      <c r="X3123" s="72"/>
      <c r="Y3123" s="66" t="s">
        <v>16</v>
      </c>
    </row>
    <row r="3124">
      <c r="A3124" s="68" t="s">
        <v>59</v>
      </c>
      <c r="B3124" s="66">
        <v>1.53315203E8</v>
      </c>
      <c r="C3124" s="66" t="s">
        <v>12037</v>
      </c>
      <c r="D3124" s="66" t="s">
        <v>112</v>
      </c>
      <c r="E3124" s="66" t="s">
        <v>12038</v>
      </c>
      <c r="F3124" s="66" t="s">
        <v>12039</v>
      </c>
      <c r="G3124" s="66">
        <v>570.0</v>
      </c>
      <c r="H3124" s="66">
        <v>2.0150525E7</v>
      </c>
      <c r="I3124" s="66">
        <v>0.0</v>
      </c>
      <c r="J3124" s="66">
        <v>3.0</v>
      </c>
      <c r="K3124" s="67"/>
      <c r="L3124" s="67"/>
      <c r="M3124" s="66" t="s">
        <v>121</v>
      </c>
      <c r="N3124" s="66">
        <v>235959.0</v>
      </c>
      <c r="O3124" s="66">
        <v>2.0150525E7</v>
      </c>
      <c r="P3124" s="67"/>
      <c r="Q3124" s="66">
        <v>27.0</v>
      </c>
      <c r="R3124" s="66">
        <v>2.0150525E7</v>
      </c>
      <c r="S3124" s="70">
        <v>1.0</v>
      </c>
      <c r="T3124" s="70">
        <v>0.0</v>
      </c>
      <c r="U3124" s="71" t="s">
        <v>2608</v>
      </c>
      <c r="V3124" s="71" t="s">
        <v>2609</v>
      </c>
      <c r="W3124" s="71" t="s">
        <v>49</v>
      </c>
      <c r="X3124" s="72"/>
      <c r="Y3124" s="65" t="s">
        <v>12</v>
      </c>
    </row>
    <row r="3125">
      <c r="A3125" s="68" t="s">
        <v>19</v>
      </c>
      <c r="B3125" s="66">
        <v>2209510.0</v>
      </c>
      <c r="C3125" s="66" t="s">
        <v>12040</v>
      </c>
      <c r="D3125" s="66" t="s">
        <v>423</v>
      </c>
      <c r="E3125" s="66" t="s">
        <v>12041</v>
      </c>
      <c r="F3125" s="66" t="s">
        <v>12042</v>
      </c>
      <c r="G3125" s="66">
        <v>479.0</v>
      </c>
      <c r="H3125" s="66">
        <v>2.0150108E7</v>
      </c>
      <c r="I3125" s="66">
        <v>0.0</v>
      </c>
      <c r="J3125" s="66">
        <v>10.0</v>
      </c>
      <c r="K3125" s="67"/>
      <c r="L3125" s="67"/>
      <c r="M3125" s="68" t="s">
        <v>12043</v>
      </c>
      <c r="N3125" s="66">
        <v>235959.0</v>
      </c>
      <c r="O3125" s="66">
        <v>2.0150108E7</v>
      </c>
      <c r="P3125" s="66" t="s">
        <v>459</v>
      </c>
      <c r="Q3125" s="66">
        <v>32.0</v>
      </c>
      <c r="R3125" s="66">
        <v>2.0150108E7</v>
      </c>
      <c r="S3125" s="70">
        <v>1.0</v>
      </c>
      <c r="T3125" s="70">
        <v>0.0</v>
      </c>
      <c r="U3125" s="71" t="s">
        <v>2608</v>
      </c>
      <c r="V3125" s="71" t="s">
        <v>2609</v>
      </c>
      <c r="W3125" s="71" t="s">
        <v>51</v>
      </c>
      <c r="X3125" s="72"/>
      <c r="Y3125" s="66" t="s">
        <v>16</v>
      </c>
    </row>
    <row r="3126">
      <c r="A3126" s="66" t="s">
        <v>60</v>
      </c>
      <c r="B3126" s="66">
        <v>3.62065477E8</v>
      </c>
      <c r="C3126" s="66" t="s">
        <v>12044</v>
      </c>
      <c r="D3126" s="66" t="s">
        <v>112</v>
      </c>
      <c r="E3126" s="66" t="s">
        <v>12045</v>
      </c>
      <c r="F3126" s="66" t="s">
        <v>12046</v>
      </c>
      <c r="G3126" s="66">
        <v>1012.0</v>
      </c>
      <c r="H3126" s="66">
        <v>2.0140721E7</v>
      </c>
      <c r="I3126" s="66">
        <v>0.0</v>
      </c>
      <c r="J3126" s="66">
        <v>1.0</v>
      </c>
      <c r="K3126" s="67"/>
      <c r="L3126" s="67"/>
      <c r="M3126" s="68" t="s">
        <v>12047</v>
      </c>
      <c r="N3126" s="66">
        <v>235959.0</v>
      </c>
      <c r="O3126" s="66">
        <v>2.0140721E7</v>
      </c>
      <c r="P3126" s="66"/>
      <c r="Q3126" s="66">
        <v>45.0</v>
      </c>
      <c r="R3126" s="66">
        <v>2.0140721E7</v>
      </c>
      <c r="S3126" s="70">
        <v>1.0</v>
      </c>
      <c r="T3126" s="70">
        <v>0.0</v>
      </c>
      <c r="U3126" s="71" t="s">
        <v>2608</v>
      </c>
      <c r="V3126" s="71" t="s">
        <v>2609</v>
      </c>
      <c r="W3126" s="71" t="s">
        <v>49</v>
      </c>
      <c r="X3126" s="72"/>
      <c r="Y3126" s="65" t="s">
        <v>12</v>
      </c>
    </row>
    <row r="3127">
      <c r="A3127" s="66" t="s">
        <v>68</v>
      </c>
      <c r="B3127" s="66">
        <v>1.5301627E7</v>
      </c>
      <c r="C3127" s="66" t="s">
        <v>12048</v>
      </c>
      <c r="D3127" s="66" t="s">
        <v>112</v>
      </c>
      <c r="E3127" s="66" t="s">
        <v>12049</v>
      </c>
      <c r="F3127" s="66" t="s">
        <v>12050</v>
      </c>
      <c r="G3127" s="66">
        <v>2855.0</v>
      </c>
      <c r="H3127" s="66">
        <v>2.0160601E7</v>
      </c>
      <c r="I3127" s="66">
        <v>0.0</v>
      </c>
      <c r="J3127" s="66">
        <v>54.0</v>
      </c>
      <c r="K3127" s="67"/>
      <c r="L3127" s="67"/>
      <c r="M3127" s="66" t="s">
        <v>121</v>
      </c>
      <c r="N3127" s="66">
        <v>235959.0</v>
      </c>
      <c r="O3127" s="66">
        <v>2.0160601E7</v>
      </c>
      <c r="P3127" s="66"/>
      <c r="Q3127" s="66">
        <v>203.0</v>
      </c>
      <c r="R3127" s="66">
        <v>2.0160601E7</v>
      </c>
      <c r="S3127" s="70">
        <v>1.0</v>
      </c>
      <c r="T3127" s="70">
        <v>0.0</v>
      </c>
      <c r="U3127" s="71" t="s">
        <v>2608</v>
      </c>
      <c r="V3127" s="71" t="s">
        <v>2609</v>
      </c>
      <c r="W3127" s="71" t="s">
        <v>49</v>
      </c>
      <c r="X3127" s="72"/>
      <c r="Y3127" s="65" t="s">
        <v>12</v>
      </c>
    </row>
    <row r="3128">
      <c r="A3128" s="68" t="s">
        <v>24</v>
      </c>
      <c r="B3128" s="66">
        <v>5.6387935E7</v>
      </c>
      <c r="C3128" s="66" t="s">
        <v>12051</v>
      </c>
      <c r="D3128" s="66" t="s">
        <v>118</v>
      </c>
      <c r="E3128" s="66" t="s">
        <v>12052</v>
      </c>
      <c r="F3128" s="66" t="s">
        <v>12053</v>
      </c>
      <c r="G3128" s="66">
        <v>609.0</v>
      </c>
      <c r="H3128" s="66">
        <v>2.0180815E7</v>
      </c>
      <c r="I3128" s="66">
        <v>0.0</v>
      </c>
      <c r="J3128" s="66">
        <v>13.0</v>
      </c>
      <c r="K3128" s="67"/>
      <c r="L3128" s="67"/>
      <c r="M3128" s="68" t="s">
        <v>12054</v>
      </c>
      <c r="N3128" s="66">
        <v>235959.0</v>
      </c>
      <c r="O3128" s="66">
        <v>2.0180815E7</v>
      </c>
      <c r="P3128" s="68" t="s">
        <v>12055</v>
      </c>
      <c r="Q3128" s="66">
        <v>32.0</v>
      </c>
      <c r="R3128" s="66">
        <v>2.0180815E7</v>
      </c>
      <c r="S3128" s="69">
        <v>1.0</v>
      </c>
      <c r="T3128" s="69">
        <v>1.0</v>
      </c>
      <c r="U3128" s="71" t="s">
        <v>2608</v>
      </c>
      <c r="V3128" s="71" t="s">
        <v>2609</v>
      </c>
      <c r="W3128" s="71" t="s">
        <v>49</v>
      </c>
      <c r="X3128" s="71"/>
      <c r="Y3128" s="66" t="s">
        <v>18</v>
      </c>
    </row>
    <row r="3129">
      <c r="A3129" s="66" t="s">
        <v>60</v>
      </c>
      <c r="B3129" s="66">
        <v>3.89413752E8</v>
      </c>
      <c r="C3129" s="66" t="s">
        <v>12056</v>
      </c>
      <c r="D3129" s="66" t="s">
        <v>123</v>
      </c>
      <c r="E3129" s="66" t="s">
        <v>12057</v>
      </c>
      <c r="F3129" s="66" t="s">
        <v>12058</v>
      </c>
      <c r="G3129" s="66">
        <v>4499.0</v>
      </c>
      <c r="H3129" s="66">
        <v>2.0160105E7</v>
      </c>
      <c r="I3129" s="66">
        <v>0.0</v>
      </c>
      <c r="J3129" s="66">
        <v>1.0</v>
      </c>
      <c r="K3129" s="67"/>
      <c r="L3129" s="67"/>
      <c r="M3129" s="68" t="s">
        <v>12059</v>
      </c>
      <c r="N3129" s="66">
        <v>235959.0</v>
      </c>
      <c r="O3129" s="66">
        <v>2.0160105E7</v>
      </c>
      <c r="P3129" s="67"/>
      <c r="Q3129" s="66">
        <v>271.0</v>
      </c>
      <c r="R3129" s="66">
        <v>2.0160105E7</v>
      </c>
      <c r="S3129" s="70">
        <v>1.0</v>
      </c>
      <c r="T3129" s="70">
        <v>0.0</v>
      </c>
      <c r="U3129" s="71" t="s">
        <v>2608</v>
      </c>
      <c r="V3129" s="71" t="s">
        <v>2609</v>
      </c>
      <c r="W3129" s="71" t="s">
        <v>49</v>
      </c>
      <c r="X3129" s="72"/>
      <c r="Y3129" s="65" t="s">
        <v>12</v>
      </c>
    </row>
    <row r="3130">
      <c r="A3130" s="68" t="s">
        <v>59</v>
      </c>
      <c r="B3130" s="66">
        <v>1.24572285E8</v>
      </c>
      <c r="C3130" s="66" t="s">
        <v>12060</v>
      </c>
      <c r="D3130" s="66" t="s">
        <v>112</v>
      </c>
      <c r="E3130" s="66" t="s">
        <v>12061</v>
      </c>
      <c r="F3130" s="66" t="s">
        <v>12062</v>
      </c>
      <c r="G3130" s="66">
        <v>300.0</v>
      </c>
      <c r="H3130" s="66">
        <v>2.0121203E7</v>
      </c>
      <c r="I3130" s="66">
        <v>0.0</v>
      </c>
      <c r="J3130" s="66">
        <v>1.0</v>
      </c>
      <c r="K3130" s="67"/>
      <c r="L3130" s="67"/>
      <c r="M3130" s="68" t="s">
        <v>12063</v>
      </c>
      <c r="N3130" s="66">
        <v>235959.0</v>
      </c>
      <c r="O3130" s="66">
        <v>2.0121203E7</v>
      </c>
      <c r="P3130" s="67"/>
      <c r="Q3130" s="66">
        <v>16.0</v>
      </c>
      <c r="R3130" s="66">
        <v>2.0121203E7</v>
      </c>
      <c r="S3130" s="70">
        <v>1.0</v>
      </c>
      <c r="T3130" s="70">
        <v>0.0</v>
      </c>
      <c r="U3130" s="71" t="s">
        <v>2608</v>
      </c>
      <c r="V3130" s="71" t="s">
        <v>2609</v>
      </c>
      <c r="W3130" s="71" t="s">
        <v>49</v>
      </c>
      <c r="X3130" s="72"/>
      <c r="Y3130" s="65" t="s">
        <v>12</v>
      </c>
    </row>
    <row r="3131">
      <c r="A3131" s="68" t="s">
        <v>59</v>
      </c>
      <c r="B3131" s="66">
        <v>1.49421964E8</v>
      </c>
      <c r="C3131" s="66" t="s">
        <v>12064</v>
      </c>
      <c r="D3131" s="66" t="s">
        <v>112</v>
      </c>
      <c r="E3131" s="66" t="s">
        <v>12065</v>
      </c>
      <c r="F3131" s="66" t="s">
        <v>12066</v>
      </c>
      <c r="G3131" s="66">
        <v>241.0</v>
      </c>
      <c r="H3131" s="66">
        <v>2.0150105E7</v>
      </c>
      <c r="I3131" s="66">
        <v>0.0</v>
      </c>
      <c r="J3131" s="66">
        <v>1.0</v>
      </c>
      <c r="K3131" s="67"/>
      <c r="L3131" s="67"/>
      <c r="M3131" s="68" t="s">
        <v>12067</v>
      </c>
      <c r="N3131" s="66">
        <v>235959.0</v>
      </c>
      <c r="O3131" s="66">
        <v>2.0150105E7</v>
      </c>
      <c r="P3131" s="66"/>
      <c r="Q3131" s="66">
        <v>16.0</v>
      </c>
      <c r="R3131" s="66">
        <v>2.0150105E7</v>
      </c>
      <c r="S3131" s="70">
        <v>1.0</v>
      </c>
      <c r="T3131" s="70">
        <v>0.0</v>
      </c>
      <c r="U3131" s="71" t="s">
        <v>2608</v>
      </c>
      <c r="V3131" s="71" t="s">
        <v>2609</v>
      </c>
      <c r="W3131" s="71" t="s">
        <v>49</v>
      </c>
      <c r="X3131" s="72"/>
      <c r="Y3131" s="65" t="s">
        <v>12</v>
      </c>
    </row>
    <row r="3132">
      <c r="A3132" s="66" t="s">
        <v>79</v>
      </c>
      <c r="B3132" s="66">
        <v>1.13053762E8</v>
      </c>
      <c r="C3132" s="66" t="s">
        <v>12068</v>
      </c>
      <c r="D3132" s="66" t="s">
        <v>164</v>
      </c>
      <c r="E3132" s="66" t="s">
        <v>12069</v>
      </c>
      <c r="F3132" s="66" t="s">
        <v>12070</v>
      </c>
      <c r="G3132" s="66">
        <v>298.0</v>
      </c>
      <c r="H3132" s="66">
        <v>2.0170207E7</v>
      </c>
      <c r="I3132" s="66">
        <v>0.0</v>
      </c>
      <c r="J3132" s="66">
        <v>4.0</v>
      </c>
      <c r="K3132" s="67"/>
      <c r="L3132" s="67"/>
      <c r="M3132" s="68" t="s">
        <v>12071</v>
      </c>
      <c r="N3132" s="66">
        <v>235959.0</v>
      </c>
      <c r="O3132" s="66">
        <v>2.0170207E7</v>
      </c>
      <c r="P3132" s="66" t="s">
        <v>12072</v>
      </c>
      <c r="Q3132" s="66">
        <v>17.0</v>
      </c>
      <c r="R3132" s="66">
        <v>2.0170207E7</v>
      </c>
      <c r="S3132" s="69">
        <v>1.0</v>
      </c>
      <c r="T3132" s="69">
        <v>1.0</v>
      </c>
      <c r="U3132" s="71" t="s">
        <v>2608</v>
      </c>
      <c r="V3132" s="71" t="s">
        <v>2609</v>
      </c>
      <c r="W3132" s="71" t="s">
        <v>49</v>
      </c>
      <c r="X3132" s="72"/>
      <c r="Y3132" s="66" t="s">
        <v>18</v>
      </c>
    </row>
    <row r="3133">
      <c r="A3133" s="73" t="s">
        <v>69</v>
      </c>
      <c r="B3133" s="66">
        <v>5360717.0</v>
      </c>
      <c r="C3133" s="65" t="s">
        <v>1230</v>
      </c>
      <c r="D3133" s="65" t="s">
        <v>123</v>
      </c>
      <c r="E3133" s="65" t="s">
        <v>1231</v>
      </c>
      <c r="F3133" s="66" t="s">
        <v>12073</v>
      </c>
      <c r="G3133" s="66">
        <v>811.0</v>
      </c>
      <c r="H3133" s="66">
        <v>2.0170519E7</v>
      </c>
      <c r="I3133" s="66">
        <v>0.0</v>
      </c>
      <c r="J3133" s="66">
        <v>7.0</v>
      </c>
      <c r="K3133" s="67"/>
      <c r="L3133" s="67"/>
      <c r="M3133" s="68" t="s">
        <v>12074</v>
      </c>
      <c r="N3133" s="66">
        <v>235959.0</v>
      </c>
      <c r="O3133" s="66">
        <v>2.0170519E7</v>
      </c>
      <c r="P3133" s="66" t="s">
        <v>1234</v>
      </c>
      <c r="Q3133" s="66">
        <v>39.0</v>
      </c>
      <c r="R3133" s="66">
        <v>2.0170519E7</v>
      </c>
      <c r="S3133" s="70">
        <v>1.0</v>
      </c>
      <c r="T3133" s="70">
        <v>0.0</v>
      </c>
      <c r="U3133" s="71" t="s">
        <v>2608</v>
      </c>
      <c r="V3133" s="71" t="s">
        <v>2609</v>
      </c>
      <c r="W3133" s="71" t="s">
        <v>49</v>
      </c>
      <c r="X3133" s="72"/>
      <c r="Y3133" s="65" t="s">
        <v>12</v>
      </c>
    </row>
    <row r="3134">
      <c r="A3134" s="66" t="s">
        <v>69</v>
      </c>
      <c r="B3134" s="66">
        <v>1793774.0</v>
      </c>
      <c r="C3134" s="66" t="s">
        <v>12075</v>
      </c>
      <c r="D3134" s="66" t="s">
        <v>3541</v>
      </c>
      <c r="E3134" s="66" t="s">
        <v>12076</v>
      </c>
      <c r="F3134" s="66" t="s">
        <v>12077</v>
      </c>
      <c r="G3134" s="66">
        <v>1017.0</v>
      </c>
      <c r="H3134" s="66">
        <v>2.0160122E7</v>
      </c>
      <c r="I3134" s="66">
        <v>0.0</v>
      </c>
      <c r="J3134" s="66">
        <v>23.0</v>
      </c>
      <c r="K3134" s="67"/>
      <c r="L3134" s="67"/>
      <c r="M3134" s="68" t="s">
        <v>12078</v>
      </c>
      <c r="N3134" s="66">
        <v>235959.0</v>
      </c>
      <c r="O3134" s="66">
        <v>2.0160122E7</v>
      </c>
      <c r="P3134" s="66" t="s">
        <v>12079</v>
      </c>
      <c r="Q3134" s="66">
        <v>57.0</v>
      </c>
      <c r="R3134" s="66">
        <v>2.0160122E7</v>
      </c>
      <c r="S3134" s="69">
        <v>1.0</v>
      </c>
      <c r="T3134" s="69">
        <v>1.0</v>
      </c>
      <c r="U3134" s="71" t="s">
        <v>2608</v>
      </c>
      <c r="V3134" s="71" t="s">
        <v>2609</v>
      </c>
      <c r="W3134" s="71" t="s">
        <v>51</v>
      </c>
      <c r="X3134" s="72"/>
      <c r="Y3134" s="65" t="s">
        <v>22</v>
      </c>
    </row>
    <row r="3135">
      <c r="A3135" s="66" t="s">
        <v>79</v>
      </c>
      <c r="B3135" s="66">
        <v>7.5919294E7</v>
      </c>
      <c r="C3135" s="66" t="s">
        <v>12080</v>
      </c>
      <c r="D3135" s="66" t="s">
        <v>3541</v>
      </c>
      <c r="E3135" s="66" t="s">
        <v>12081</v>
      </c>
      <c r="F3135" s="66" t="s">
        <v>12082</v>
      </c>
      <c r="G3135" s="66">
        <v>396.0</v>
      </c>
      <c r="H3135" s="66">
        <v>2.0140206E7</v>
      </c>
      <c r="I3135" s="66">
        <v>0.0</v>
      </c>
      <c r="J3135" s="66">
        <v>6.0</v>
      </c>
      <c r="K3135" s="67"/>
      <c r="L3135" s="67"/>
      <c r="M3135" s="68" t="s">
        <v>12083</v>
      </c>
      <c r="N3135" s="66">
        <v>235959.0</v>
      </c>
      <c r="O3135" s="66">
        <v>2.0140206E7</v>
      </c>
      <c r="P3135" s="66" t="s">
        <v>12084</v>
      </c>
      <c r="Q3135" s="66">
        <v>18.0</v>
      </c>
      <c r="R3135" s="66">
        <v>2.0140206E7</v>
      </c>
      <c r="S3135" s="69">
        <v>1.0</v>
      </c>
      <c r="T3135" s="69">
        <v>1.0</v>
      </c>
      <c r="U3135" s="71" t="s">
        <v>2608</v>
      </c>
      <c r="V3135" s="71" t="s">
        <v>2609</v>
      </c>
      <c r="W3135" s="71" t="s">
        <v>51</v>
      </c>
      <c r="X3135" s="72"/>
      <c r="Y3135" s="65" t="s">
        <v>22</v>
      </c>
    </row>
    <row r="3136">
      <c r="A3136" s="68" t="s">
        <v>59</v>
      </c>
      <c r="B3136" s="66">
        <v>1.59289707E8</v>
      </c>
      <c r="C3136" s="66" t="s">
        <v>12085</v>
      </c>
      <c r="D3136" s="66" t="s">
        <v>106</v>
      </c>
      <c r="E3136" s="66" t="s">
        <v>12086</v>
      </c>
      <c r="F3136" s="66" t="s">
        <v>12087</v>
      </c>
      <c r="G3136" s="66">
        <v>416.0</v>
      </c>
      <c r="H3136" s="66">
        <v>2.0151021E7</v>
      </c>
      <c r="I3136" s="66">
        <v>0.0</v>
      </c>
      <c r="J3136" s="66">
        <v>2.0</v>
      </c>
      <c r="K3136" s="67"/>
      <c r="L3136" s="67"/>
      <c r="M3136" s="68" t="s">
        <v>12088</v>
      </c>
      <c r="N3136" s="66">
        <v>235959.0</v>
      </c>
      <c r="O3136" s="66">
        <v>2.0151021E7</v>
      </c>
      <c r="P3136" s="66"/>
      <c r="Q3136" s="66">
        <v>20.0</v>
      </c>
      <c r="R3136" s="66">
        <v>2.0151021E7</v>
      </c>
      <c r="S3136" s="70">
        <v>1.0</v>
      </c>
      <c r="T3136" s="70">
        <v>0.0</v>
      </c>
      <c r="U3136" s="71" t="s">
        <v>2608</v>
      </c>
      <c r="V3136" s="71" t="s">
        <v>2609</v>
      </c>
      <c r="W3136" s="71" t="s">
        <v>49</v>
      </c>
      <c r="X3136" s="72"/>
      <c r="Y3136" s="65" t="s">
        <v>12</v>
      </c>
    </row>
    <row r="3137">
      <c r="A3137" s="68" t="s">
        <v>24</v>
      </c>
      <c r="B3137" s="66">
        <v>5.2056717E7</v>
      </c>
      <c r="C3137" s="66" t="s">
        <v>12089</v>
      </c>
      <c r="D3137" s="66" t="s">
        <v>123</v>
      </c>
      <c r="E3137" s="66" t="s">
        <v>12090</v>
      </c>
      <c r="F3137" s="66" t="s">
        <v>12091</v>
      </c>
      <c r="G3137" s="66">
        <v>382.0</v>
      </c>
      <c r="H3137" s="66">
        <v>2.0171221E7</v>
      </c>
      <c r="I3137" s="66">
        <v>0.0</v>
      </c>
      <c r="J3137" s="66">
        <v>9.0</v>
      </c>
      <c r="K3137" s="67"/>
      <c r="L3137" s="67"/>
      <c r="M3137" s="68" t="s">
        <v>12092</v>
      </c>
      <c r="N3137" s="66">
        <v>235959.0</v>
      </c>
      <c r="O3137" s="66">
        <v>2.0171221E7</v>
      </c>
      <c r="P3137" s="66" t="s">
        <v>417</v>
      </c>
      <c r="Q3137" s="66">
        <v>18.0</v>
      </c>
      <c r="R3137" s="66">
        <v>2.0171221E7</v>
      </c>
      <c r="S3137" s="70">
        <v>1.0</v>
      </c>
      <c r="T3137" s="70">
        <v>0.0</v>
      </c>
      <c r="U3137" s="71" t="s">
        <v>2608</v>
      </c>
      <c r="V3137" s="71" t="s">
        <v>2609</v>
      </c>
      <c r="W3137" s="71" t="s">
        <v>49</v>
      </c>
      <c r="X3137" s="72"/>
      <c r="Y3137" s="65" t="s">
        <v>12</v>
      </c>
    </row>
    <row r="3138">
      <c r="A3138" s="66" t="s">
        <v>63</v>
      </c>
      <c r="B3138" s="66">
        <v>2.6360818E7</v>
      </c>
      <c r="C3138" s="66" t="s">
        <v>12093</v>
      </c>
      <c r="D3138" s="66" t="s">
        <v>112</v>
      </c>
      <c r="E3138" s="66" t="s">
        <v>12094</v>
      </c>
      <c r="F3138" s="66" t="s">
        <v>12095</v>
      </c>
      <c r="G3138" s="66">
        <v>1701.0</v>
      </c>
      <c r="H3138" s="66">
        <v>2.0150304E7</v>
      </c>
      <c r="I3138" s="66">
        <v>0.0</v>
      </c>
      <c r="J3138" s="66">
        <v>12.0</v>
      </c>
      <c r="K3138" s="67"/>
      <c r="L3138" s="67"/>
      <c r="M3138" s="68" t="s">
        <v>12096</v>
      </c>
      <c r="N3138" s="66">
        <v>235959.0</v>
      </c>
      <c r="O3138" s="66">
        <v>2.0150304E7</v>
      </c>
      <c r="P3138" s="66" t="s">
        <v>12097</v>
      </c>
      <c r="Q3138" s="66">
        <v>48.0</v>
      </c>
      <c r="R3138" s="66">
        <v>2.0150304E7</v>
      </c>
      <c r="S3138" s="70">
        <v>1.0</v>
      </c>
      <c r="T3138" s="70">
        <v>0.0</v>
      </c>
      <c r="U3138" s="71" t="s">
        <v>2608</v>
      </c>
      <c r="V3138" s="71" t="s">
        <v>2609</v>
      </c>
      <c r="W3138" s="71" t="s">
        <v>49</v>
      </c>
      <c r="X3138" s="72"/>
      <c r="Y3138" s="65" t="s">
        <v>12</v>
      </c>
    </row>
    <row r="3139">
      <c r="A3139" s="65" t="s">
        <v>23</v>
      </c>
      <c r="B3139" s="66">
        <v>4421839.0</v>
      </c>
      <c r="C3139" s="65" t="s">
        <v>12098</v>
      </c>
      <c r="D3139" s="65" t="s">
        <v>123</v>
      </c>
      <c r="E3139" s="65" t="s">
        <v>12099</v>
      </c>
      <c r="F3139" s="66" t="s">
        <v>12100</v>
      </c>
      <c r="G3139" s="66">
        <v>454.0</v>
      </c>
      <c r="H3139" s="66">
        <v>2.0130212E7</v>
      </c>
      <c r="I3139" s="66">
        <v>0.0</v>
      </c>
      <c r="J3139" s="66">
        <v>6.0</v>
      </c>
      <c r="K3139" s="67"/>
      <c r="L3139" s="67"/>
      <c r="M3139" s="66" t="s">
        <v>121</v>
      </c>
      <c r="N3139" s="66">
        <v>235959.0</v>
      </c>
      <c r="O3139" s="66">
        <v>2.0130212E7</v>
      </c>
      <c r="P3139" s="66"/>
      <c r="Q3139" s="66">
        <v>19.0</v>
      </c>
      <c r="R3139" s="66">
        <v>2.0130212E7</v>
      </c>
      <c r="S3139" s="70">
        <v>1.0</v>
      </c>
      <c r="T3139" s="70">
        <v>0.0</v>
      </c>
      <c r="U3139" s="71" t="s">
        <v>2608</v>
      </c>
      <c r="V3139" s="71" t="s">
        <v>2609</v>
      </c>
      <c r="W3139" s="71" t="s">
        <v>49</v>
      </c>
      <c r="X3139" s="72"/>
      <c r="Y3139" s="65" t="s">
        <v>12</v>
      </c>
    </row>
    <row r="3140">
      <c r="A3140" s="74" t="s">
        <v>73</v>
      </c>
      <c r="B3140" s="66">
        <v>1.6487728E7</v>
      </c>
      <c r="C3140" s="65" t="s">
        <v>12101</v>
      </c>
      <c r="D3140" s="65" t="s">
        <v>106</v>
      </c>
      <c r="E3140" s="65" t="s">
        <v>12102</v>
      </c>
      <c r="F3140" s="66" t="s">
        <v>12103</v>
      </c>
      <c r="G3140" s="66">
        <v>152.0</v>
      </c>
      <c r="H3140" s="66">
        <v>2.0151021E7</v>
      </c>
      <c r="I3140" s="66">
        <v>0.0</v>
      </c>
      <c r="J3140" s="66">
        <v>5.0</v>
      </c>
      <c r="K3140" s="67"/>
      <c r="L3140" s="67"/>
      <c r="M3140" s="68" t="s">
        <v>12104</v>
      </c>
      <c r="N3140" s="66">
        <v>235959.0</v>
      </c>
      <c r="O3140" s="66">
        <v>2.0151021E7</v>
      </c>
      <c r="P3140" s="66" t="s">
        <v>459</v>
      </c>
      <c r="Q3140" s="66">
        <v>8.0</v>
      </c>
      <c r="R3140" s="66">
        <v>2.0151021E7</v>
      </c>
      <c r="S3140" s="70">
        <v>1.0</v>
      </c>
      <c r="T3140" s="70">
        <v>0.0</v>
      </c>
      <c r="U3140" s="71" t="s">
        <v>2608</v>
      </c>
      <c r="V3140" s="71" t="s">
        <v>2609</v>
      </c>
      <c r="W3140" s="71" t="s">
        <v>49</v>
      </c>
      <c r="X3140" s="72"/>
      <c r="Y3140" s="65" t="s">
        <v>12</v>
      </c>
    </row>
    <row r="3141">
      <c r="A3141" s="74" t="s">
        <v>11</v>
      </c>
      <c r="B3141" s="66">
        <v>3693837.0</v>
      </c>
      <c r="C3141" s="65" t="s">
        <v>12105</v>
      </c>
      <c r="D3141" s="65" t="s">
        <v>112</v>
      </c>
      <c r="E3141" s="65" t="s">
        <v>12106</v>
      </c>
      <c r="F3141" s="66" t="s">
        <v>12107</v>
      </c>
      <c r="G3141" s="66">
        <v>106.0</v>
      </c>
      <c r="H3141" s="66">
        <v>2.0160505E7</v>
      </c>
      <c r="I3141" s="66">
        <v>0.0</v>
      </c>
      <c r="J3141" s="66">
        <v>6.0</v>
      </c>
      <c r="K3141" s="67"/>
      <c r="L3141" s="67"/>
      <c r="M3141" s="68" t="s">
        <v>12108</v>
      </c>
      <c r="N3141" s="66">
        <v>235959.0</v>
      </c>
      <c r="O3141" s="66">
        <v>2.0160505E7</v>
      </c>
      <c r="P3141" s="66" t="s">
        <v>328</v>
      </c>
      <c r="Q3141" s="66">
        <v>6.0</v>
      </c>
      <c r="R3141" s="66">
        <v>2.0160505E7</v>
      </c>
      <c r="S3141" s="70">
        <v>1.0</v>
      </c>
      <c r="T3141" s="70">
        <v>0.0</v>
      </c>
      <c r="U3141" s="71" t="s">
        <v>2608</v>
      </c>
      <c r="V3141" s="71" t="s">
        <v>2609</v>
      </c>
      <c r="W3141" s="71" t="s">
        <v>49</v>
      </c>
      <c r="X3141" s="72"/>
      <c r="Y3141" s="65" t="s">
        <v>12</v>
      </c>
    </row>
    <row r="3142">
      <c r="A3142" s="68" t="s">
        <v>59</v>
      </c>
      <c r="B3142" s="66">
        <v>1.291054E8</v>
      </c>
      <c r="C3142" s="66" t="s">
        <v>12109</v>
      </c>
      <c r="D3142" s="66" t="s">
        <v>123</v>
      </c>
      <c r="E3142" s="66" t="s">
        <v>12110</v>
      </c>
      <c r="F3142" s="66" t="s">
        <v>12111</v>
      </c>
      <c r="G3142" s="66">
        <v>338.0</v>
      </c>
      <c r="H3142" s="66">
        <v>2.0130524E7</v>
      </c>
      <c r="I3142" s="66">
        <v>0.0</v>
      </c>
      <c r="J3142" s="66">
        <v>1.0</v>
      </c>
      <c r="K3142" s="67"/>
      <c r="L3142" s="67"/>
      <c r="M3142" s="68" t="s">
        <v>12112</v>
      </c>
      <c r="N3142" s="66">
        <v>235959.0</v>
      </c>
      <c r="O3142" s="66">
        <v>2.0130524E7</v>
      </c>
      <c r="P3142" s="67"/>
      <c r="Q3142" s="66">
        <v>14.0</v>
      </c>
      <c r="R3142" s="66">
        <v>2.0130524E7</v>
      </c>
      <c r="S3142" s="70">
        <v>1.0</v>
      </c>
      <c r="T3142" s="70">
        <v>0.0</v>
      </c>
      <c r="U3142" s="71" t="s">
        <v>2608</v>
      </c>
      <c r="V3142" s="71" t="s">
        <v>2609</v>
      </c>
      <c r="W3142" s="71" t="s">
        <v>49</v>
      </c>
      <c r="X3142" s="72"/>
      <c r="Y3142" s="65" t="s">
        <v>12</v>
      </c>
    </row>
    <row r="3143">
      <c r="A3143" s="65" t="s">
        <v>54</v>
      </c>
      <c r="B3143" s="66">
        <v>435729.0</v>
      </c>
      <c r="C3143" s="65" t="s">
        <v>12113</v>
      </c>
      <c r="D3143" s="65" t="s">
        <v>112</v>
      </c>
      <c r="E3143" s="65" t="s">
        <v>12114</v>
      </c>
      <c r="F3143" s="66" t="s">
        <v>12115</v>
      </c>
      <c r="G3143" s="66">
        <v>1179.0</v>
      </c>
      <c r="H3143" s="66">
        <v>2.014041E7</v>
      </c>
      <c r="I3143" s="66">
        <v>0.0</v>
      </c>
      <c r="J3143" s="66">
        <v>1.0</v>
      </c>
      <c r="K3143" s="67"/>
      <c r="L3143" s="67"/>
      <c r="M3143" s="66" t="s">
        <v>121</v>
      </c>
      <c r="N3143" s="66">
        <v>235959.0</v>
      </c>
      <c r="O3143" s="66">
        <v>2.014041E7</v>
      </c>
      <c r="P3143" s="66"/>
      <c r="Q3143" s="66">
        <v>55.0</v>
      </c>
      <c r="R3143" s="66">
        <v>2.014041E7</v>
      </c>
      <c r="S3143" s="70">
        <v>1.0</v>
      </c>
      <c r="T3143" s="70">
        <v>0.0</v>
      </c>
      <c r="U3143" s="71" t="s">
        <v>2608</v>
      </c>
      <c r="V3143" s="71" t="s">
        <v>2609</v>
      </c>
      <c r="W3143" s="71" t="s">
        <v>49</v>
      </c>
      <c r="X3143" s="72"/>
      <c r="Y3143" s="65" t="s">
        <v>12</v>
      </c>
    </row>
    <row r="3144">
      <c r="A3144" s="65" t="s">
        <v>79</v>
      </c>
      <c r="B3144" s="66">
        <v>1.15906714E8</v>
      </c>
      <c r="C3144" s="65" t="s">
        <v>12116</v>
      </c>
      <c r="D3144" s="65" t="s">
        <v>106</v>
      </c>
      <c r="E3144" s="65" t="s">
        <v>12117</v>
      </c>
      <c r="F3144" s="66" t="s">
        <v>12118</v>
      </c>
      <c r="G3144" s="66">
        <v>474.0</v>
      </c>
      <c r="H3144" s="66">
        <v>2.0170517E7</v>
      </c>
      <c r="I3144" s="66">
        <v>0.0</v>
      </c>
      <c r="J3144" s="66">
        <v>5.0</v>
      </c>
      <c r="K3144" s="67"/>
      <c r="L3144" s="67"/>
      <c r="M3144" s="68" t="s">
        <v>12119</v>
      </c>
      <c r="N3144" s="66">
        <v>235959.0</v>
      </c>
      <c r="O3144" s="66">
        <v>2.0170517E7</v>
      </c>
      <c r="P3144" s="66" t="s">
        <v>12120</v>
      </c>
      <c r="Q3144" s="66">
        <v>25.0</v>
      </c>
      <c r="R3144" s="66">
        <v>2.0170517E7</v>
      </c>
      <c r="S3144" s="70">
        <v>1.0</v>
      </c>
      <c r="T3144" s="70">
        <v>0.0</v>
      </c>
      <c r="U3144" s="71" t="s">
        <v>2608</v>
      </c>
      <c r="V3144" s="71" t="s">
        <v>2609</v>
      </c>
      <c r="W3144" s="71" t="s">
        <v>49</v>
      </c>
      <c r="X3144" s="72"/>
      <c r="Y3144" s="65" t="s">
        <v>12</v>
      </c>
    </row>
    <row r="3145">
      <c r="A3145" s="66" t="s">
        <v>60</v>
      </c>
      <c r="B3145" s="66">
        <v>1.89311717E8</v>
      </c>
      <c r="C3145" s="66" t="s">
        <v>12121</v>
      </c>
      <c r="D3145" s="66" t="s">
        <v>123</v>
      </c>
      <c r="E3145" s="66" t="s">
        <v>12122</v>
      </c>
      <c r="F3145" s="66" t="s">
        <v>12123</v>
      </c>
      <c r="G3145" s="66">
        <v>1358.0</v>
      </c>
      <c r="H3145" s="66">
        <v>2.0060507E7</v>
      </c>
      <c r="I3145" s="66">
        <v>0.0</v>
      </c>
      <c r="J3145" s="66">
        <v>1.0</v>
      </c>
      <c r="K3145" s="67"/>
      <c r="L3145" s="67"/>
      <c r="M3145" s="68" t="s">
        <v>12124</v>
      </c>
      <c r="N3145" s="66">
        <v>235959.0</v>
      </c>
      <c r="O3145" s="66">
        <v>2.0060507E7</v>
      </c>
      <c r="P3145" s="66"/>
      <c r="Q3145" s="66">
        <v>77.0</v>
      </c>
      <c r="R3145" s="66">
        <v>2.0060507E7</v>
      </c>
      <c r="S3145" s="70">
        <v>1.0</v>
      </c>
      <c r="T3145" s="70">
        <v>0.0</v>
      </c>
      <c r="U3145" s="71" t="s">
        <v>2608</v>
      </c>
      <c r="V3145" s="71" t="s">
        <v>2609</v>
      </c>
      <c r="W3145" s="71" t="s">
        <v>49</v>
      </c>
      <c r="X3145" s="72"/>
      <c r="Y3145" s="65" t="s">
        <v>12</v>
      </c>
    </row>
    <row r="3146">
      <c r="A3146" s="65" t="s">
        <v>63</v>
      </c>
      <c r="B3146" s="66">
        <v>1.9238597E7</v>
      </c>
      <c r="C3146" s="65" t="s">
        <v>12125</v>
      </c>
      <c r="D3146" s="65" t="s">
        <v>112</v>
      </c>
      <c r="E3146" s="65" t="s">
        <v>12126</v>
      </c>
      <c r="F3146" s="66" t="s">
        <v>12127</v>
      </c>
      <c r="G3146" s="66">
        <v>100.0</v>
      </c>
      <c r="H3146" s="66">
        <v>2.0140207E7</v>
      </c>
      <c r="I3146" s="66">
        <v>0.0</v>
      </c>
      <c r="J3146" s="66">
        <v>2.0</v>
      </c>
      <c r="K3146" s="67"/>
      <c r="L3146" s="67"/>
      <c r="M3146" s="68" t="s">
        <v>12128</v>
      </c>
      <c r="N3146" s="66">
        <v>235959.0</v>
      </c>
      <c r="O3146" s="66">
        <v>2.0140207E7</v>
      </c>
      <c r="P3146" s="67"/>
      <c r="Q3146" s="66">
        <v>5.0</v>
      </c>
      <c r="R3146" s="66">
        <v>2.0140207E7</v>
      </c>
      <c r="S3146" s="70">
        <v>1.0</v>
      </c>
      <c r="T3146" s="70">
        <v>0.0</v>
      </c>
      <c r="U3146" s="71" t="s">
        <v>2608</v>
      </c>
      <c r="V3146" s="71" t="s">
        <v>2609</v>
      </c>
      <c r="W3146" s="71" t="s">
        <v>49</v>
      </c>
      <c r="X3146" s="72"/>
      <c r="Y3146" s="65" t="s">
        <v>12</v>
      </c>
    </row>
    <row r="3147">
      <c r="A3147" s="66" t="s">
        <v>69</v>
      </c>
      <c r="B3147" s="66">
        <v>7470461.0</v>
      </c>
      <c r="C3147" s="66" t="s">
        <v>12129</v>
      </c>
      <c r="D3147" s="66" t="s">
        <v>112</v>
      </c>
      <c r="E3147" s="66" t="s">
        <v>12130</v>
      </c>
      <c r="F3147" s="66" t="s">
        <v>1505</v>
      </c>
      <c r="G3147" s="66">
        <v>5054.0</v>
      </c>
      <c r="H3147" s="66">
        <v>2.0180303E7</v>
      </c>
      <c r="I3147" s="66">
        <v>0.0</v>
      </c>
      <c r="J3147" s="66">
        <v>29.0</v>
      </c>
      <c r="K3147" s="67"/>
      <c r="L3147" s="67"/>
      <c r="M3147" s="68" t="s">
        <v>1506</v>
      </c>
      <c r="N3147" s="66">
        <v>235959.0</v>
      </c>
      <c r="O3147" s="66">
        <v>2.0180303E7</v>
      </c>
      <c r="P3147" s="66" t="s">
        <v>239</v>
      </c>
      <c r="Q3147" s="66">
        <v>300.0</v>
      </c>
      <c r="R3147" s="66">
        <v>2.0180303E7</v>
      </c>
      <c r="S3147" s="70">
        <v>1.0</v>
      </c>
      <c r="T3147" s="70">
        <v>0.0</v>
      </c>
      <c r="U3147" s="71" t="s">
        <v>2608</v>
      </c>
      <c r="V3147" s="71" t="s">
        <v>2609</v>
      </c>
      <c r="W3147" s="71" t="s">
        <v>49</v>
      </c>
      <c r="X3147" s="67"/>
      <c r="Y3147" s="65" t="s">
        <v>12</v>
      </c>
    </row>
    <row r="3148">
      <c r="A3148" s="66" t="s">
        <v>79</v>
      </c>
      <c r="B3148" s="66">
        <v>9.4417974E7</v>
      </c>
      <c r="C3148" s="66" t="s">
        <v>12131</v>
      </c>
      <c r="D3148" s="66" t="s">
        <v>4123</v>
      </c>
      <c r="E3148" s="66" t="s">
        <v>12132</v>
      </c>
      <c r="F3148" s="66" t="s">
        <v>12133</v>
      </c>
      <c r="G3148" s="66">
        <v>335.0</v>
      </c>
      <c r="H3148" s="66">
        <v>2.0150714E7</v>
      </c>
      <c r="I3148" s="66">
        <v>0.0</v>
      </c>
      <c r="J3148" s="66">
        <v>6.0</v>
      </c>
      <c r="K3148" s="67"/>
      <c r="L3148" s="67"/>
      <c r="M3148" s="68" t="s">
        <v>12134</v>
      </c>
      <c r="N3148" s="66">
        <v>235959.0</v>
      </c>
      <c r="O3148" s="66">
        <v>2.0150714E7</v>
      </c>
      <c r="P3148" s="66" t="s">
        <v>157</v>
      </c>
      <c r="Q3148" s="66">
        <v>18.0</v>
      </c>
      <c r="R3148" s="66">
        <v>2.0150714E7</v>
      </c>
      <c r="S3148" s="70">
        <v>1.0</v>
      </c>
      <c r="T3148" s="70">
        <v>0.0</v>
      </c>
      <c r="U3148" s="71" t="s">
        <v>2608</v>
      </c>
      <c r="V3148" s="71" t="s">
        <v>2609</v>
      </c>
      <c r="W3148" s="71" t="s">
        <v>51</v>
      </c>
      <c r="X3148" s="72"/>
      <c r="Y3148" s="66" t="s">
        <v>16</v>
      </c>
    </row>
    <row r="3149">
      <c r="A3149" s="74" t="s">
        <v>75</v>
      </c>
      <c r="B3149" s="66">
        <v>754797.0</v>
      </c>
      <c r="C3149" s="65" t="s">
        <v>12135</v>
      </c>
      <c r="D3149" s="65" t="s">
        <v>112</v>
      </c>
      <c r="E3149" s="65" t="s">
        <v>12136</v>
      </c>
      <c r="F3149" s="66" t="s">
        <v>12137</v>
      </c>
      <c r="G3149" s="66">
        <v>356.0</v>
      </c>
      <c r="H3149" s="66">
        <v>2.0091116E7</v>
      </c>
      <c r="I3149" s="66">
        <v>0.0</v>
      </c>
      <c r="J3149" s="66">
        <v>3.0</v>
      </c>
      <c r="K3149" s="67"/>
      <c r="L3149" s="67"/>
      <c r="M3149" s="68" t="s">
        <v>12138</v>
      </c>
      <c r="N3149" s="66">
        <v>235959.0</v>
      </c>
      <c r="O3149" s="66">
        <v>2.0091116E7</v>
      </c>
      <c r="P3149" s="66" t="s">
        <v>3668</v>
      </c>
      <c r="Q3149" s="66">
        <v>19.0</v>
      </c>
      <c r="R3149" s="66">
        <v>2.0091116E7</v>
      </c>
      <c r="S3149" s="70">
        <v>1.0</v>
      </c>
      <c r="T3149" s="70">
        <v>0.0</v>
      </c>
      <c r="U3149" s="71" t="s">
        <v>2608</v>
      </c>
      <c r="V3149" s="71" t="s">
        <v>2609</v>
      </c>
      <c r="W3149" s="71" t="s">
        <v>49</v>
      </c>
      <c r="X3149" s="72"/>
      <c r="Y3149" s="65" t="s">
        <v>12</v>
      </c>
    </row>
    <row r="3150">
      <c r="A3150" s="66" t="s">
        <v>79</v>
      </c>
      <c r="B3150" s="66">
        <v>1.34508012E8</v>
      </c>
      <c r="C3150" s="66" t="s">
        <v>12139</v>
      </c>
      <c r="D3150" s="66" t="s">
        <v>112</v>
      </c>
      <c r="E3150" s="66" t="s">
        <v>12140</v>
      </c>
      <c r="F3150" s="66" t="s">
        <v>12141</v>
      </c>
      <c r="G3150" s="66">
        <v>170.0</v>
      </c>
      <c r="H3150" s="66">
        <v>2.0181014E7</v>
      </c>
      <c r="I3150" s="66">
        <v>0.0</v>
      </c>
      <c r="J3150" s="66">
        <v>5.0</v>
      </c>
      <c r="K3150" s="67"/>
      <c r="L3150" s="67"/>
      <c r="M3150" s="68" t="s">
        <v>12142</v>
      </c>
      <c r="N3150" s="66">
        <v>235959.0</v>
      </c>
      <c r="O3150" s="66">
        <v>2.0181014E7</v>
      </c>
      <c r="P3150" s="66" t="s">
        <v>12143</v>
      </c>
      <c r="Q3150" s="66">
        <v>9.0</v>
      </c>
      <c r="R3150" s="66">
        <v>2.0181014E7</v>
      </c>
      <c r="S3150" s="70">
        <v>1.0</v>
      </c>
      <c r="T3150" s="70">
        <v>0.0</v>
      </c>
      <c r="U3150" s="71" t="s">
        <v>2608</v>
      </c>
      <c r="V3150" s="71" t="s">
        <v>2609</v>
      </c>
      <c r="W3150" s="71" t="s">
        <v>49</v>
      </c>
      <c r="X3150" s="72"/>
      <c r="Y3150" s="65" t="s">
        <v>12</v>
      </c>
    </row>
    <row r="3151">
      <c r="A3151" s="66" t="s">
        <v>79</v>
      </c>
      <c r="B3151" s="66">
        <v>9.2051901E7</v>
      </c>
      <c r="C3151" s="66" t="s">
        <v>12144</v>
      </c>
      <c r="D3151" s="66" t="s">
        <v>12145</v>
      </c>
      <c r="E3151" s="66" t="s">
        <v>12146</v>
      </c>
      <c r="F3151" s="66" t="s">
        <v>12147</v>
      </c>
      <c r="G3151" s="66">
        <v>1615.0</v>
      </c>
      <c r="H3151" s="66">
        <v>2.0150529E7</v>
      </c>
      <c r="I3151" s="66">
        <v>0.0</v>
      </c>
      <c r="J3151" s="66">
        <v>23.0</v>
      </c>
      <c r="K3151" s="67"/>
      <c r="L3151" s="67"/>
      <c r="M3151" s="68" t="s">
        <v>12148</v>
      </c>
      <c r="N3151" s="66">
        <v>235959.0</v>
      </c>
      <c r="O3151" s="66">
        <v>2.0150529E7</v>
      </c>
      <c r="P3151" s="66" t="s">
        <v>4873</v>
      </c>
      <c r="Q3151" s="66">
        <v>97.0</v>
      </c>
      <c r="R3151" s="66">
        <v>2.0150529E7</v>
      </c>
      <c r="S3151" s="69">
        <v>1.0</v>
      </c>
      <c r="T3151" s="69">
        <v>1.0</v>
      </c>
      <c r="U3151" s="71" t="s">
        <v>2608</v>
      </c>
      <c r="V3151" s="71" t="s">
        <v>2609</v>
      </c>
      <c r="W3151" s="71" t="s">
        <v>51</v>
      </c>
      <c r="X3151" s="72"/>
      <c r="Y3151" s="65" t="s">
        <v>22</v>
      </c>
    </row>
    <row r="3152">
      <c r="A3152" s="74" t="s">
        <v>56</v>
      </c>
      <c r="B3152" s="66">
        <v>3424517.0</v>
      </c>
      <c r="C3152" s="65" t="s">
        <v>12149</v>
      </c>
      <c r="D3152" s="65" t="s">
        <v>164</v>
      </c>
      <c r="E3152" s="65" t="s">
        <v>12150</v>
      </c>
      <c r="F3152" s="66" t="s">
        <v>12151</v>
      </c>
      <c r="G3152" s="66">
        <v>748.0</v>
      </c>
      <c r="H3152" s="66">
        <v>2.0171213E7</v>
      </c>
      <c r="I3152" s="66">
        <v>0.0</v>
      </c>
      <c r="J3152" s="66">
        <v>20.0</v>
      </c>
      <c r="K3152" s="67"/>
      <c r="L3152" s="67"/>
      <c r="M3152" s="68" t="s">
        <v>12152</v>
      </c>
      <c r="N3152" s="66">
        <v>235959.0</v>
      </c>
      <c r="O3152" s="66">
        <v>2.0171213E7</v>
      </c>
      <c r="P3152" s="66" t="s">
        <v>12153</v>
      </c>
      <c r="Q3152" s="66">
        <v>44.0</v>
      </c>
      <c r="R3152" s="66">
        <v>2.0171213E7</v>
      </c>
      <c r="S3152" s="69">
        <v>1.0</v>
      </c>
      <c r="T3152" s="69">
        <v>1.0</v>
      </c>
      <c r="U3152" s="71" t="s">
        <v>2608</v>
      </c>
      <c r="V3152" s="71" t="s">
        <v>2609</v>
      </c>
      <c r="W3152" s="71" t="s">
        <v>49</v>
      </c>
      <c r="X3152" s="72"/>
      <c r="Y3152" s="66" t="s">
        <v>18</v>
      </c>
    </row>
    <row r="3153">
      <c r="A3153" s="65" t="s">
        <v>79</v>
      </c>
      <c r="B3153" s="66">
        <v>1.24793481E8</v>
      </c>
      <c r="C3153" s="65" t="s">
        <v>12154</v>
      </c>
      <c r="D3153" s="65" t="s">
        <v>123</v>
      </c>
      <c r="E3153" s="65" t="s">
        <v>12155</v>
      </c>
      <c r="F3153" s="66" t="s">
        <v>12156</v>
      </c>
      <c r="G3153" s="66">
        <v>554.0</v>
      </c>
      <c r="H3153" s="66">
        <v>2.0171214E7</v>
      </c>
      <c r="I3153" s="66">
        <v>0.0</v>
      </c>
      <c r="J3153" s="66">
        <v>10.0</v>
      </c>
      <c r="K3153" s="67"/>
      <c r="L3153" s="67"/>
      <c r="M3153" s="68" t="s">
        <v>12157</v>
      </c>
      <c r="N3153" s="66">
        <v>235959.0</v>
      </c>
      <c r="O3153" s="66">
        <v>2.0171214E7</v>
      </c>
      <c r="P3153" s="66" t="s">
        <v>12158</v>
      </c>
      <c r="Q3153" s="66">
        <v>41.0</v>
      </c>
      <c r="R3153" s="66">
        <v>2.0171214E7</v>
      </c>
      <c r="S3153" s="70">
        <v>1.0</v>
      </c>
      <c r="T3153" s="70">
        <v>0.0</v>
      </c>
      <c r="U3153" s="71" t="s">
        <v>2608</v>
      </c>
      <c r="V3153" s="71" t="s">
        <v>2609</v>
      </c>
      <c r="W3153" s="71" t="s">
        <v>49</v>
      </c>
      <c r="X3153" s="72"/>
      <c r="Y3153" s="65" t="s">
        <v>12</v>
      </c>
    </row>
    <row r="3154">
      <c r="A3154" s="65" t="s">
        <v>63</v>
      </c>
      <c r="B3154" s="66">
        <v>5.8926547E7</v>
      </c>
      <c r="C3154" s="65" t="s">
        <v>12159</v>
      </c>
      <c r="D3154" s="65" t="s">
        <v>123</v>
      </c>
      <c r="E3154" s="65" t="s">
        <v>12160</v>
      </c>
      <c r="F3154" s="66" t="s">
        <v>12161</v>
      </c>
      <c r="G3154" s="66">
        <v>150.0</v>
      </c>
      <c r="H3154" s="66">
        <v>2.0191207E7</v>
      </c>
      <c r="I3154" s="66">
        <v>0.0</v>
      </c>
      <c r="J3154" s="66">
        <v>2.0</v>
      </c>
      <c r="K3154" s="67"/>
      <c r="L3154" s="67"/>
      <c r="M3154" s="68" t="s">
        <v>12162</v>
      </c>
      <c r="N3154" s="66">
        <v>235959.0</v>
      </c>
      <c r="O3154" s="66">
        <v>2.0191207E7</v>
      </c>
      <c r="P3154" s="66" t="s">
        <v>1635</v>
      </c>
      <c r="Q3154" s="66">
        <v>8.0</v>
      </c>
      <c r="R3154" s="66">
        <v>2.0191207E7</v>
      </c>
      <c r="S3154" s="70">
        <v>1.0</v>
      </c>
      <c r="T3154" s="70">
        <v>0.0</v>
      </c>
      <c r="U3154" s="71" t="s">
        <v>2608</v>
      </c>
      <c r="V3154" s="71" t="s">
        <v>2609</v>
      </c>
      <c r="W3154" s="71" t="s">
        <v>49</v>
      </c>
      <c r="X3154" s="72"/>
      <c r="Y3154" s="65" t="s">
        <v>12</v>
      </c>
    </row>
    <row r="3155">
      <c r="A3155" s="68" t="s">
        <v>24</v>
      </c>
      <c r="B3155" s="66">
        <v>4.4602484E7</v>
      </c>
      <c r="C3155" s="66" t="s">
        <v>12163</v>
      </c>
      <c r="D3155" s="66" t="s">
        <v>123</v>
      </c>
      <c r="E3155" s="66" t="s">
        <v>12164</v>
      </c>
      <c r="F3155" s="66" t="s">
        <v>12165</v>
      </c>
      <c r="G3155" s="66">
        <v>568.0</v>
      </c>
      <c r="H3155" s="66">
        <v>2.0160315E7</v>
      </c>
      <c r="I3155" s="66">
        <v>0.0</v>
      </c>
      <c r="J3155" s="66">
        <v>3.0</v>
      </c>
      <c r="K3155" s="67"/>
      <c r="L3155" s="67"/>
      <c r="M3155" s="66" t="s">
        <v>121</v>
      </c>
      <c r="N3155" s="66">
        <v>235959.0</v>
      </c>
      <c r="O3155" s="66">
        <v>2.0160315E7</v>
      </c>
      <c r="P3155" s="67"/>
      <c r="Q3155" s="66">
        <v>24.0</v>
      </c>
      <c r="R3155" s="66">
        <v>2.0160315E7</v>
      </c>
      <c r="S3155" s="69">
        <v>1.0</v>
      </c>
      <c r="T3155" s="69">
        <v>0.0</v>
      </c>
      <c r="U3155" s="71" t="s">
        <v>2608</v>
      </c>
      <c r="V3155" s="71" t="s">
        <v>2609</v>
      </c>
      <c r="W3155" s="71" t="s">
        <v>49</v>
      </c>
      <c r="X3155" s="72"/>
      <c r="Y3155" s="65" t="s">
        <v>12</v>
      </c>
    </row>
    <row r="3156">
      <c r="A3156" s="66" t="s">
        <v>40</v>
      </c>
      <c r="B3156" s="66">
        <v>7777853.0</v>
      </c>
      <c r="C3156" s="66" t="s">
        <v>12166</v>
      </c>
      <c r="D3156" s="66" t="s">
        <v>112</v>
      </c>
      <c r="E3156" s="66" t="s">
        <v>12167</v>
      </c>
      <c r="F3156" s="66" t="s">
        <v>12168</v>
      </c>
      <c r="G3156" s="66">
        <v>265.0</v>
      </c>
      <c r="H3156" s="66">
        <v>2.0190125E7</v>
      </c>
      <c r="I3156" s="66">
        <v>0.0</v>
      </c>
      <c r="J3156" s="66">
        <v>5.0</v>
      </c>
      <c r="K3156" s="67"/>
      <c r="L3156" s="67"/>
      <c r="M3156" s="68" t="s">
        <v>12169</v>
      </c>
      <c r="N3156" s="66">
        <v>235959.0</v>
      </c>
      <c r="O3156" s="66">
        <v>2.0190125E7</v>
      </c>
      <c r="P3156" s="66" t="s">
        <v>9075</v>
      </c>
      <c r="Q3156" s="66">
        <v>13.0</v>
      </c>
      <c r="R3156" s="66">
        <v>2.0190125E7</v>
      </c>
      <c r="S3156" s="70">
        <v>1.0</v>
      </c>
      <c r="T3156" s="70">
        <v>0.0</v>
      </c>
      <c r="U3156" s="71" t="s">
        <v>2608</v>
      </c>
      <c r="V3156" s="71" t="s">
        <v>2609</v>
      </c>
      <c r="W3156" s="71" t="s">
        <v>49</v>
      </c>
      <c r="X3156" s="72"/>
      <c r="Y3156" s="65" t="s">
        <v>12</v>
      </c>
    </row>
    <row r="3157">
      <c r="A3157" s="65" t="s">
        <v>69</v>
      </c>
      <c r="B3157" s="66">
        <v>631506.0</v>
      </c>
      <c r="C3157" s="65" t="s">
        <v>12170</v>
      </c>
      <c r="D3157" s="65" t="s">
        <v>123</v>
      </c>
      <c r="E3157" s="65" t="s">
        <v>12171</v>
      </c>
      <c r="F3157" s="66" t="s">
        <v>12172</v>
      </c>
      <c r="G3157" s="66">
        <v>697.0</v>
      </c>
      <c r="H3157" s="66">
        <v>2.0150626E7</v>
      </c>
      <c r="I3157" s="66">
        <v>0.0</v>
      </c>
      <c r="J3157" s="66">
        <v>15.0</v>
      </c>
      <c r="K3157" s="67"/>
      <c r="L3157" s="67"/>
      <c r="M3157" s="68" t="s">
        <v>12173</v>
      </c>
      <c r="N3157" s="66">
        <v>235959.0</v>
      </c>
      <c r="O3157" s="66">
        <v>2.0150626E7</v>
      </c>
      <c r="P3157" s="66" t="s">
        <v>4919</v>
      </c>
      <c r="Q3157" s="66">
        <v>46.0</v>
      </c>
      <c r="R3157" s="66">
        <v>2.0150626E7</v>
      </c>
      <c r="S3157" s="70">
        <v>1.0</v>
      </c>
      <c r="T3157" s="70">
        <v>0.0</v>
      </c>
      <c r="U3157" s="71" t="s">
        <v>2608</v>
      </c>
      <c r="V3157" s="71" t="s">
        <v>2609</v>
      </c>
      <c r="W3157" s="71" t="s">
        <v>49</v>
      </c>
      <c r="X3157" s="72"/>
      <c r="Y3157" s="65" t="s">
        <v>12</v>
      </c>
    </row>
    <row r="3158">
      <c r="A3158" s="74" t="s">
        <v>59</v>
      </c>
      <c r="B3158" s="66">
        <v>1.66450793E8</v>
      </c>
      <c r="C3158" s="65" t="s">
        <v>12174</v>
      </c>
      <c r="D3158" s="65" t="s">
        <v>112</v>
      </c>
      <c r="E3158" s="65" t="s">
        <v>12175</v>
      </c>
      <c r="F3158" s="66" t="s">
        <v>12176</v>
      </c>
      <c r="G3158" s="66">
        <v>199.0</v>
      </c>
      <c r="H3158" s="66">
        <v>2.0160407E7</v>
      </c>
      <c r="I3158" s="66">
        <v>0.0</v>
      </c>
      <c r="J3158" s="66">
        <v>4.0</v>
      </c>
      <c r="K3158" s="67"/>
      <c r="L3158" s="67"/>
      <c r="M3158" s="68" t="s">
        <v>12177</v>
      </c>
      <c r="N3158" s="66">
        <v>235959.0</v>
      </c>
      <c r="O3158" s="66">
        <v>2.0160407E7</v>
      </c>
      <c r="P3158" s="66"/>
      <c r="Q3158" s="66">
        <v>9.0</v>
      </c>
      <c r="R3158" s="66">
        <v>2.0160407E7</v>
      </c>
      <c r="S3158" s="70">
        <v>1.0</v>
      </c>
      <c r="T3158" s="70">
        <v>0.0</v>
      </c>
      <c r="U3158" s="71" t="s">
        <v>2608</v>
      </c>
      <c r="V3158" s="71" t="s">
        <v>2609</v>
      </c>
      <c r="W3158" s="71" t="s">
        <v>49</v>
      </c>
      <c r="X3158" s="72"/>
      <c r="Y3158" s="65" t="s">
        <v>12</v>
      </c>
    </row>
    <row r="3159">
      <c r="A3159" s="68" t="s">
        <v>59</v>
      </c>
      <c r="B3159" s="66">
        <v>1.57984968E8</v>
      </c>
      <c r="C3159" s="66" t="s">
        <v>12178</v>
      </c>
      <c r="D3159" s="66" t="s">
        <v>112</v>
      </c>
      <c r="E3159" s="66" t="s">
        <v>12179</v>
      </c>
      <c r="F3159" s="66" t="s">
        <v>12180</v>
      </c>
      <c r="G3159" s="66">
        <v>180.0</v>
      </c>
      <c r="H3159" s="66">
        <v>2.0150907E7</v>
      </c>
      <c r="I3159" s="66">
        <v>0.0</v>
      </c>
      <c r="J3159" s="66">
        <v>1.0</v>
      </c>
      <c r="K3159" s="67"/>
      <c r="L3159" s="67"/>
      <c r="M3159" s="68" t="s">
        <v>12181</v>
      </c>
      <c r="N3159" s="66">
        <v>235959.0</v>
      </c>
      <c r="O3159" s="66">
        <v>2.0150907E7</v>
      </c>
      <c r="P3159" s="67"/>
      <c r="Q3159" s="66">
        <v>13.0</v>
      </c>
      <c r="R3159" s="66">
        <v>2.0150907E7</v>
      </c>
      <c r="S3159" s="70">
        <v>1.0</v>
      </c>
      <c r="T3159" s="70">
        <v>0.0</v>
      </c>
      <c r="U3159" s="71" t="s">
        <v>2608</v>
      </c>
      <c r="V3159" s="71" t="s">
        <v>2609</v>
      </c>
      <c r="W3159" s="71" t="s">
        <v>49</v>
      </c>
      <c r="X3159" s="72"/>
      <c r="Y3159" s="65" t="s">
        <v>12</v>
      </c>
    </row>
    <row r="3160">
      <c r="A3160" s="68" t="s">
        <v>24</v>
      </c>
      <c r="B3160" s="66">
        <v>5.3501813E7</v>
      </c>
      <c r="C3160" s="66" t="s">
        <v>12182</v>
      </c>
      <c r="D3160" s="66" t="s">
        <v>164</v>
      </c>
      <c r="E3160" s="66" t="s">
        <v>12183</v>
      </c>
      <c r="F3160" s="66" t="s">
        <v>12184</v>
      </c>
      <c r="G3160" s="66">
        <v>324.0</v>
      </c>
      <c r="H3160" s="66">
        <v>2.0180326E7</v>
      </c>
      <c r="I3160" s="66">
        <v>0.0</v>
      </c>
      <c r="J3160" s="66">
        <v>11.0</v>
      </c>
      <c r="K3160" s="67"/>
      <c r="L3160" s="67"/>
      <c r="M3160" s="68" t="s">
        <v>12185</v>
      </c>
      <c r="N3160" s="66">
        <v>235959.0</v>
      </c>
      <c r="O3160" s="66">
        <v>2.0180326E7</v>
      </c>
      <c r="P3160" s="66" t="s">
        <v>328</v>
      </c>
      <c r="Q3160" s="66">
        <v>16.0</v>
      </c>
      <c r="R3160" s="66">
        <v>2.0180326E7</v>
      </c>
      <c r="S3160" s="69">
        <v>1.0</v>
      </c>
      <c r="T3160" s="69">
        <v>1.0</v>
      </c>
      <c r="U3160" s="71" t="s">
        <v>2608</v>
      </c>
      <c r="V3160" s="71" t="s">
        <v>2609</v>
      </c>
      <c r="W3160" s="71" t="s">
        <v>49</v>
      </c>
      <c r="X3160" s="72"/>
      <c r="Y3160" s="66" t="s">
        <v>18</v>
      </c>
    </row>
    <row r="3161">
      <c r="A3161" s="73" t="s">
        <v>37</v>
      </c>
      <c r="B3161" s="66">
        <v>1.2653832E7</v>
      </c>
      <c r="C3161" s="65" t="s">
        <v>12186</v>
      </c>
      <c r="D3161" s="65" t="s">
        <v>106</v>
      </c>
      <c r="E3161" s="65" t="s">
        <v>12187</v>
      </c>
      <c r="F3161" s="66" t="s">
        <v>12188</v>
      </c>
      <c r="G3161" s="66">
        <v>788.0</v>
      </c>
      <c r="H3161" s="66">
        <v>2.0080625E7</v>
      </c>
      <c r="I3161" s="66">
        <v>0.0</v>
      </c>
      <c r="J3161" s="66">
        <v>4.0</v>
      </c>
      <c r="K3161" s="67"/>
      <c r="L3161" s="67"/>
      <c r="M3161" s="66" t="s">
        <v>121</v>
      </c>
      <c r="N3161" s="66">
        <v>235959.0</v>
      </c>
      <c r="O3161" s="66">
        <v>2.0080625E7</v>
      </c>
      <c r="P3161" s="66"/>
      <c r="Q3161" s="66">
        <v>40.0</v>
      </c>
      <c r="R3161" s="66">
        <v>2.0080625E7</v>
      </c>
      <c r="S3161" s="70">
        <v>1.0</v>
      </c>
      <c r="T3161" s="70">
        <v>0.0</v>
      </c>
      <c r="U3161" s="71" t="s">
        <v>2608</v>
      </c>
      <c r="V3161" s="71" t="s">
        <v>2609</v>
      </c>
      <c r="W3161" s="71" t="s">
        <v>49</v>
      </c>
      <c r="X3161" s="72"/>
      <c r="Y3161" s="65" t="s">
        <v>12</v>
      </c>
    </row>
    <row r="3162">
      <c r="A3162" s="65" t="s">
        <v>37</v>
      </c>
      <c r="B3162" s="66">
        <v>2.9384279E7</v>
      </c>
      <c r="C3162" s="65" t="s">
        <v>12189</v>
      </c>
      <c r="D3162" s="65" t="s">
        <v>112</v>
      </c>
      <c r="E3162" s="65" t="s">
        <v>12190</v>
      </c>
      <c r="F3162" s="66" t="s">
        <v>12191</v>
      </c>
      <c r="G3162" s="66">
        <v>228.0</v>
      </c>
      <c r="H3162" s="66">
        <v>2.0130322E7</v>
      </c>
      <c r="I3162" s="66">
        <v>0.0</v>
      </c>
      <c r="J3162" s="66">
        <v>2.0</v>
      </c>
      <c r="K3162" s="67"/>
      <c r="L3162" s="67"/>
      <c r="M3162" s="66" t="s">
        <v>121</v>
      </c>
      <c r="N3162" s="66">
        <v>235959.0</v>
      </c>
      <c r="O3162" s="66">
        <v>2.0130322E7</v>
      </c>
      <c r="P3162" s="67"/>
      <c r="Q3162" s="66">
        <v>15.0</v>
      </c>
      <c r="R3162" s="66">
        <v>2.0130322E7</v>
      </c>
      <c r="S3162" s="69">
        <v>1.0</v>
      </c>
      <c r="T3162" s="69">
        <v>0.0</v>
      </c>
      <c r="U3162" s="71" t="s">
        <v>2608</v>
      </c>
      <c r="V3162" s="71" t="s">
        <v>2609</v>
      </c>
      <c r="W3162" s="71" t="s">
        <v>49</v>
      </c>
      <c r="X3162" s="72"/>
      <c r="Y3162" s="65" t="s">
        <v>12</v>
      </c>
    </row>
    <row r="3163">
      <c r="A3163" s="68" t="s">
        <v>59</v>
      </c>
      <c r="B3163" s="66">
        <v>1.97642514E8</v>
      </c>
      <c r="C3163" s="66" t="s">
        <v>1239</v>
      </c>
      <c r="D3163" s="66" t="s">
        <v>112</v>
      </c>
      <c r="E3163" s="66" t="s">
        <v>1240</v>
      </c>
      <c r="F3163" s="66" t="s">
        <v>1241</v>
      </c>
      <c r="G3163" s="66">
        <v>402.0</v>
      </c>
      <c r="H3163" s="66">
        <v>2.0180711E7</v>
      </c>
      <c r="I3163" s="66">
        <v>0.0</v>
      </c>
      <c r="J3163" s="66">
        <v>7.0</v>
      </c>
      <c r="K3163" s="67"/>
      <c r="L3163" s="67"/>
      <c r="M3163" s="68" t="s">
        <v>12192</v>
      </c>
      <c r="N3163" s="66">
        <v>235959.0</v>
      </c>
      <c r="O3163" s="66">
        <v>2.0180711E7</v>
      </c>
      <c r="P3163" s="66" t="s">
        <v>12193</v>
      </c>
      <c r="Q3163" s="66">
        <v>19.0</v>
      </c>
      <c r="R3163" s="66">
        <v>2.0180711E7</v>
      </c>
      <c r="S3163" s="70">
        <v>1.0</v>
      </c>
      <c r="T3163" s="70">
        <v>0.0</v>
      </c>
      <c r="U3163" s="71" t="s">
        <v>2608</v>
      </c>
      <c r="V3163" s="71" t="s">
        <v>2609</v>
      </c>
      <c r="W3163" s="71" t="s">
        <v>49</v>
      </c>
      <c r="X3163" s="72"/>
      <c r="Y3163" s="65" t="s">
        <v>12</v>
      </c>
    </row>
    <row r="3164">
      <c r="A3164" s="66" t="s">
        <v>60</v>
      </c>
      <c r="B3164" s="66">
        <v>2.08113991E8</v>
      </c>
      <c r="C3164" s="66" t="s">
        <v>12194</v>
      </c>
      <c r="D3164" s="66" t="s">
        <v>112</v>
      </c>
      <c r="E3164" s="66" t="s">
        <v>12195</v>
      </c>
      <c r="F3164" s="66" t="s">
        <v>12196</v>
      </c>
      <c r="G3164" s="66">
        <v>1175.0</v>
      </c>
      <c r="H3164" s="66">
        <v>2.0070118E7</v>
      </c>
      <c r="I3164" s="66">
        <v>0.0</v>
      </c>
      <c r="J3164" s="66">
        <v>1.0</v>
      </c>
      <c r="K3164" s="67"/>
      <c r="L3164" s="67"/>
      <c r="M3164" s="68" t="s">
        <v>12197</v>
      </c>
      <c r="N3164" s="66">
        <v>235959.0</v>
      </c>
      <c r="O3164" s="66">
        <v>2.0070118E7</v>
      </c>
      <c r="P3164" s="67"/>
      <c r="Q3164" s="66">
        <v>44.0</v>
      </c>
      <c r="R3164" s="66">
        <v>2.0070118E7</v>
      </c>
      <c r="S3164" s="70">
        <v>1.0</v>
      </c>
      <c r="T3164" s="70">
        <v>0.0</v>
      </c>
      <c r="U3164" s="71" t="s">
        <v>2608</v>
      </c>
      <c r="V3164" s="71" t="s">
        <v>2609</v>
      </c>
      <c r="W3164" s="71" t="s">
        <v>49</v>
      </c>
      <c r="X3164" s="72"/>
      <c r="Y3164" s="65" t="s">
        <v>12</v>
      </c>
    </row>
    <row r="3165">
      <c r="A3165" s="66" t="s">
        <v>79</v>
      </c>
      <c r="B3165" s="66">
        <v>9.0747418E7</v>
      </c>
      <c r="C3165" s="66" t="s">
        <v>12198</v>
      </c>
      <c r="D3165" s="66" t="s">
        <v>123</v>
      </c>
      <c r="E3165" s="66" t="s">
        <v>12199</v>
      </c>
      <c r="F3165" s="66" t="s">
        <v>10355</v>
      </c>
      <c r="G3165" s="66">
        <v>384.0</v>
      </c>
      <c r="H3165" s="66">
        <v>2.0150428E7</v>
      </c>
      <c r="I3165" s="66">
        <v>0.0</v>
      </c>
      <c r="J3165" s="66">
        <v>4.0</v>
      </c>
      <c r="K3165" s="67"/>
      <c r="L3165" s="67"/>
      <c r="M3165" s="68" t="s">
        <v>10356</v>
      </c>
      <c r="N3165" s="66">
        <v>235959.0</v>
      </c>
      <c r="O3165" s="66">
        <v>2.0150428E7</v>
      </c>
      <c r="P3165" s="66" t="s">
        <v>10357</v>
      </c>
      <c r="Q3165" s="66">
        <v>16.0</v>
      </c>
      <c r="R3165" s="66">
        <v>2.0150428E7</v>
      </c>
      <c r="S3165" s="70">
        <v>1.0</v>
      </c>
      <c r="T3165" s="70">
        <v>0.0</v>
      </c>
      <c r="U3165" s="71" t="s">
        <v>2608</v>
      </c>
      <c r="V3165" s="71" t="s">
        <v>2609</v>
      </c>
      <c r="W3165" s="71" t="s">
        <v>49</v>
      </c>
      <c r="X3165" s="67"/>
      <c r="Y3165" s="65" t="s">
        <v>12</v>
      </c>
    </row>
    <row r="3166">
      <c r="A3166" s="66" t="s">
        <v>60</v>
      </c>
      <c r="B3166" s="66">
        <v>7.139515E7</v>
      </c>
      <c r="C3166" s="66" t="s">
        <v>12200</v>
      </c>
      <c r="D3166" s="66" t="s">
        <v>123</v>
      </c>
      <c r="E3166" s="66" t="s">
        <v>12201</v>
      </c>
      <c r="F3166" s="66" t="s">
        <v>12202</v>
      </c>
      <c r="G3166" s="66">
        <v>3093.0</v>
      </c>
      <c r="H3166" s="66">
        <v>2.0020324E7</v>
      </c>
      <c r="I3166" s="66">
        <v>0.0</v>
      </c>
      <c r="J3166" s="66">
        <v>1.0</v>
      </c>
      <c r="K3166" s="67"/>
      <c r="L3166" s="67"/>
      <c r="M3166" s="68" t="s">
        <v>12203</v>
      </c>
      <c r="N3166" s="66">
        <v>235959.0</v>
      </c>
      <c r="O3166" s="66">
        <v>2.0020324E7</v>
      </c>
      <c r="P3166" s="67"/>
      <c r="Q3166" s="66">
        <v>172.0</v>
      </c>
      <c r="R3166" s="66">
        <v>2.0020324E7</v>
      </c>
      <c r="S3166" s="70">
        <v>1.0</v>
      </c>
      <c r="T3166" s="70">
        <v>0.0</v>
      </c>
      <c r="U3166" s="71" t="s">
        <v>2608</v>
      </c>
      <c r="V3166" s="71" t="s">
        <v>2609</v>
      </c>
      <c r="W3166" s="71" t="s">
        <v>49</v>
      </c>
      <c r="X3166" s="72"/>
      <c r="Y3166" s="65" t="s">
        <v>12</v>
      </c>
    </row>
    <row r="3167">
      <c r="A3167" s="66" t="s">
        <v>60</v>
      </c>
      <c r="B3167" s="66">
        <v>3.41577837E8</v>
      </c>
      <c r="C3167" s="66" t="s">
        <v>12204</v>
      </c>
      <c r="D3167" s="66" t="s">
        <v>123</v>
      </c>
      <c r="E3167" s="66" t="s">
        <v>12205</v>
      </c>
      <c r="F3167" s="66" t="s">
        <v>12206</v>
      </c>
      <c r="G3167" s="66">
        <v>2117.0</v>
      </c>
      <c r="H3167" s="66">
        <v>2.0130627E7</v>
      </c>
      <c r="I3167" s="66">
        <v>0.0</v>
      </c>
      <c r="J3167" s="66">
        <v>1.0</v>
      </c>
      <c r="K3167" s="67"/>
      <c r="L3167" s="67"/>
      <c r="M3167" s="68" t="s">
        <v>12207</v>
      </c>
      <c r="N3167" s="66">
        <v>235959.0</v>
      </c>
      <c r="O3167" s="66">
        <v>2.0130627E7</v>
      </c>
      <c r="P3167" s="67"/>
      <c r="Q3167" s="66">
        <v>117.0</v>
      </c>
      <c r="R3167" s="66">
        <v>2.0130627E7</v>
      </c>
      <c r="S3167" s="70">
        <v>1.0</v>
      </c>
      <c r="T3167" s="70">
        <v>0.0</v>
      </c>
      <c r="U3167" s="71" t="s">
        <v>2608</v>
      </c>
      <c r="V3167" s="71" t="s">
        <v>2609</v>
      </c>
      <c r="W3167" s="71" t="s">
        <v>49</v>
      </c>
      <c r="X3167" s="72"/>
      <c r="Y3167" s="65" t="s">
        <v>12</v>
      </c>
    </row>
    <row r="3168">
      <c r="A3168" s="66" t="s">
        <v>60</v>
      </c>
      <c r="B3168" s="66">
        <v>2.83708697E8</v>
      </c>
      <c r="C3168" s="66" t="s">
        <v>12208</v>
      </c>
      <c r="D3168" s="66" t="s">
        <v>123</v>
      </c>
      <c r="E3168" s="66" t="s">
        <v>12209</v>
      </c>
      <c r="F3168" s="66" t="s">
        <v>12210</v>
      </c>
      <c r="G3168" s="66">
        <v>2027.0</v>
      </c>
      <c r="H3168" s="66">
        <v>2.0100425E7</v>
      </c>
      <c r="I3168" s="66">
        <v>0.0</v>
      </c>
      <c r="J3168" s="66">
        <v>1.0</v>
      </c>
      <c r="K3168" s="67"/>
      <c r="L3168" s="67"/>
      <c r="M3168" s="68" t="s">
        <v>12211</v>
      </c>
      <c r="N3168" s="66">
        <v>235959.0</v>
      </c>
      <c r="O3168" s="66">
        <v>2.0100425E7</v>
      </c>
      <c r="P3168" s="67"/>
      <c r="Q3168" s="66">
        <v>113.0</v>
      </c>
      <c r="R3168" s="66">
        <v>2.0100425E7</v>
      </c>
      <c r="S3168" s="70">
        <v>1.0</v>
      </c>
      <c r="T3168" s="70">
        <v>0.0</v>
      </c>
      <c r="U3168" s="71" t="s">
        <v>2608</v>
      </c>
      <c r="V3168" s="71" t="s">
        <v>2609</v>
      </c>
      <c r="W3168" s="71" t="s">
        <v>49</v>
      </c>
      <c r="X3168" s="72"/>
      <c r="Y3168" s="65" t="s">
        <v>12</v>
      </c>
    </row>
    <row r="3169">
      <c r="A3169" s="66" t="s">
        <v>69</v>
      </c>
      <c r="B3169" s="66">
        <v>9366687.0</v>
      </c>
      <c r="C3169" s="66" t="s">
        <v>12212</v>
      </c>
      <c r="D3169" s="66" t="s">
        <v>123</v>
      </c>
      <c r="E3169" s="66" t="s">
        <v>12213</v>
      </c>
      <c r="F3169" s="66" t="s">
        <v>12214</v>
      </c>
      <c r="G3169" s="66">
        <v>2465.0</v>
      </c>
      <c r="H3169" s="66">
        <v>2.0190115E7</v>
      </c>
      <c r="I3169" s="66">
        <v>0.0</v>
      </c>
      <c r="J3169" s="66">
        <v>22.0</v>
      </c>
      <c r="K3169" s="67"/>
      <c r="L3169" s="67"/>
      <c r="M3169" s="68" t="s">
        <v>12215</v>
      </c>
      <c r="N3169" s="66">
        <v>235959.0</v>
      </c>
      <c r="O3169" s="66">
        <v>2.0190115E7</v>
      </c>
      <c r="P3169" s="66" t="s">
        <v>2886</v>
      </c>
      <c r="Q3169" s="66">
        <v>136.0</v>
      </c>
      <c r="R3169" s="66">
        <v>2.0190115E7</v>
      </c>
      <c r="S3169" s="70">
        <v>1.0</v>
      </c>
      <c r="T3169" s="70">
        <v>0.0</v>
      </c>
      <c r="U3169" s="71" t="s">
        <v>2608</v>
      </c>
      <c r="V3169" s="71" t="s">
        <v>2609</v>
      </c>
      <c r="W3169" s="71" t="s">
        <v>49</v>
      </c>
      <c r="X3169" s="72"/>
      <c r="Y3169" s="65" t="s">
        <v>12</v>
      </c>
    </row>
    <row r="3170">
      <c r="A3170" s="65" t="s">
        <v>79</v>
      </c>
      <c r="B3170" s="66">
        <v>1.01621194E8</v>
      </c>
      <c r="C3170" s="65" t="s">
        <v>12216</v>
      </c>
      <c r="D3170" s="65" t="s">
        <v>123</v>
      </c>
      <c r="E3170" s="65" t="s">
        <v>12217</v>
      </c>
      <c r="F3170" s="66" t="s">
        <v>12218</v>
      </c>
      <c r="G3170" s="66">
        <v>545.0</v>
      </c>
      <c r="H3170" s="66">
        <v>2.0160209E7</v>
      </c>
      <c r="I3170" s="66">
        <v>0.0</v>
      </c>
      <c r="J3170" s="66">
        <v>12.0</v>
      </c>
      <c r="K3170" s="67"/>
      <c r="L3170" s="67"/>
      <c r="M3170" s="68" t="s">
        <v>12219</v>
      </c>
      <c r="N3170" s="66">
        <v>235959.0</v>
      </c>
      <c r="O3170" s="66">
        <v>2.0160209E7</v>
      </c>
      <c r="P3170" s="66" t="s">
        <v>187</v>
      </c>
      <c r="Q3170" s="66">
        <v>27.0</v>
      </c>
      <c r="R3170" s="66">
        <v>2.0160209E7</v>
      </c>
      <c r="S3170" s="70">
        <v>1.0</v>
      </c>
      <c r="T3170" s="70">
        <v>0.0</v>
      </c>
      <c r="U3170" s="71" t="s">
        <v>2608</v>
      </c>
      <c r="V3170" s="71" t="s">
        <v>2609</v>
      </c>
      <c r="W3170" s="71" t="s">
        <v>49</v>
      </c>
      <c r="X3170" s="72"/>
      <c r="Y3170" s="65" t="s">
        <v>12</v>
      </c>
    </row>
    <row r="3171">
      <c r="A3171" s="66" t="s">
        <v>37</v>
      </c>
      <c r="B3171" s="66">
        <v>4.6043066E7</v>
      </c>
      <c r="C3171" s="66" t="s">
        <v>12220</v>
      </c>
      <c r="D3171" s="66" t="s">
        <v>106</v>
      </c>
      <c r="E3171" s="66" t="s">
        <v>12221</v>
      </c>
      <c r="F3171" s="66" t="s">
        <v>12222</v>
      </c>
      <c r="G3171" s="66">
        <v>329.0</v>
      </c>
      <c r="H3171" s="66">
        <v>2.0170706E7</v>
      </c>
      <c r="I3171" s="66">
        <v>0.0</v>
      </c>
      <c r="J3171" s="66">
        <v>8.0</v>
      </c>
      <c r="K3171" s="67"/>
      <c r="L3171" s="67"/>
      <c r="M3171" s="68" t="s">
        <v>12223</v>
      </c>
      <c r="N3171" s="66">
        <v>235959.0</v>
      </c>
      <c r="O3171" s="66">
        <v>2.0170706E7</v>
      </c>
      <c r="P3171" s="66" t="s">
        <v>502</v>
      </c>
      <c r="Q3171" s="66">
        <v>23.0</v>
      </c>
      <c r="R3171" s="66">
        <v>2.0170706E7</v>
      </c>
      <c r="S3171" s="69">
        <v>1.0</v>
      </c>
      <c r="T3171" s="69">
        <v>0.0</v>
      </c>
      <c r="U3171" s="71" t="s">
        <v>2608</v>
      </c>
      <c r="V3171" s="71" t="s">
        <v>2609</v>
      </c>
      <c r="W3171" s="71" t="s">
        <v>49</v>
      </c>
      <c r="X3171" s="72"/>
      <c r="Y3171" s="65" t="s">
        <v>12</v>
      </c>
    </row>
    <row r="3172">
      <c r="A3172" s="68" t="s">
        <v>59</v>
      </c>
      <c r="B3172" s="66">
        <v>1.1372686E8</v>
      </c>
      <c r="C3172" s="66" t="s">
        <v>12224</v>
      </c>
      <c r="D3172" s="66" t="s">
        <v>827</v>
      </c>
      <c r="E3172" s="66" t="s">
        <v>12225</v>
      </c>
      <c r="F3172" s="66" t="s">
        <v>12226</v>
      </c>
      <c r="G3172" s="66">
        <v>316.0</v>
      </c>
      <c r="H3172" s="66">
        <v>2.012022E7</v>
      </c>
      <c r="I3172" s="66">
        <v>0.0</v>
      </c>
      <c r="J3172" s="66">
        <v>1.0</v>
      </c>
      <c r="K3172" s="67"/>
      <c r="L3172" s="67"/>
      <c r="M3172" s="68" t="s">
        <v>12227</v>
      </c>
      <c r="N3172" s="66">
        <v>235959.0</v>
      </c>
      <c r="O3172" s="66">
        <v>2.012022E7</v>
      </c>
      <c r="P3172" s="67"/>
      <c r="Q3172" s="66">
        <v>13.0</v>
      </c>
      <c r="R3172" s="66">
        <v>2.012022E7</v>
      </c>
      <c r="S3172" s="70">
        <v>1.0</v>
      </c>
      <c r="T3172" s="70">
        <v>0.0</v>
      </c>
      <c r="U3172" s="71" t="s">
        <v>2608</v>
      </c>
      <c r="V3172" s="71" t="s">
        <v>2609</v>
      </c>
      <c r="W3172" s="71" t="s">
        <v>50</v>
      </c>
      <c r="X3172" s="71"/>
      <c r="Y3172" s="65" t="s">
        <v>14</v>
      </c>
    </row>
    <row r="3173">
      <c r="A3173" s="66" t="s">
        <v>60</v>
      </c>
      <c r="B3173" s="66">
        <v>3.73005779E8</v>
      </c>
      <c r="C3173" s="66" t="s">
        <v>12228</v>
      </c>
      <c r="D3173" s="66" t="s">
        <v>112</v>
      </c>
      <c r="E3173" s="66" t="s">
        <v>12229</v>
      </c>
      <c r="F3173" s="66" t="s">
        <v>12230</v>
      </c>
      <c r="G3173" s="66">
        <v>860.0</v>
      </c>
      <c r="H3173" s="66">
        <v>2.0150321E7</v>
      </c>
      <c r="I3173" s="66">
        <v>0.0</v>
      </c>
      <c r="J3173" s="66">
        <v>1.0</v>
      </c>
      <c r="K3173" s="67"/>
      <c r="L3173" s="67"/>
      <c r="M3173" s="68" t="s">
        <v>12231</v>
      </c>
      <c r="N3173" s="66">
        <v>235959.0</v>
      </c>
      <c r="O3173" s="66">
        <v>2.0150321E7</v>
      </c>
      <c r="P3173" s="66"/>
      <c r="Q3173" s="66">
        <v>38.0</v>
      </c>
      <c r="R3173" s="66">
        <v>2.0150321E7</v>
      </c>
      <c r="S3173" s="70">
        <v>1.0</v>
      </c>
      <c r="T3173" s="70">
        <v>0.0</v>
      </c>
      <c r="U3173" s="71" t="s">
        <v>2608</v>
      </c>
      <c r="V3173" s="71" t="s">
        <v>2609</v>
      </c>
      <c r="W3173" s="71" t="s">
        <v>49</v>
      </c>
      <c r="X3173" s="72"/>
      <c r="Y3173" s="65" t="s">
        <v>12</v>
      </c>
    </row>
    <row r="3174">
      <c r="A3174" s="68" t="s">
        <v>59</v>
      </c>
      <c r="B3174" s="66">
        <v>3265871.0</v>
      </c>
      <c r="C3174" s="66" t="s">
        <v>12232</v>
      </c>
      <c r="D3174" s="66" t="s">
        <v>244</v>
      </c>
      <c r="E3174" s="66" t="s">
        <v>12233</v>
      </c>
      <c r="F3174" s="66" t="s">
        <v>12234</v>
      </c>
      <c r="G3174" s="66">
        <v>2818.0</v>
      </c>
      <c r="H3174" s="66">
        <v>1.9980927E7</v>
      </c>
      <c r="I3174" s="66">
        <v>0.0</v>
      </c>
      <c r="J3174" s="66">
        <v>1.0</v>
      </c>
      <c r="K3174" s="67"/>
      <c r="L3174" s="67"/>
      <c r="M3174" s="68" t="s">
        <v>12235</v>
      </c>
      <c r="N3174" s="66">
        <v>235959.0</v>
      </c>
      <c r="O3174" s="66">
        <v>1.9980927E7</v>
      </c>
      <c r="P3174" s="67"/>
      <c r="Q3174" s="66">
        <v>158.0</v>
      </c>
      <c r="R3174" s="66">
        <v>1.9980927E7</v>
      </c>
      <c r="S3174" s="70">
        <v>1.0</v>
      </c>
      <c r="T3174" s="70">
        <v>0.0</v>
      </c>
      <c r="U3174" s="71" t="s">
        <v>2608</v>
      </c>
      <c r="V3174" s="71" t="s">
        <v>2609</v>
      </c>
      <c r="W3174" s="71" t="s">
        <v>51</v>
      </c>
      <c r="X3174" s="72"/>
      <c r="Y3174" s="66" t="s">
        <v>16</v>
      </c>
    </row>
    <row r="3175">
      <c r="A3175" s="68" t="s">
        <v>59</v>
      </c>
      <c r="B3175" s="66">
        <v>1.53366727E8</v>
      </c>
      <c r="C3175" s="66" t="s">
        <v>12236</v>
      </c>
      <c r="D3175" s="66" t="s">
        <v>629</v>
      </c>
      <c r="E3175" s="66" t="s">
        <v>12237</v>
      </c>
      <c r="F3175" s="66" t="s">
        <v>12238</v>
      </c>
      <c r="G3175" s="66">
        <v>445.0</v>
      </c>
      <c r="H3175" s="66">
        <v>2.0150507E7</v>
      </c>
      <c r="I3175" s="66">
        <v>0.0</v>
      </c>
      <c r="J3175" s="66">
        <v>2.0</v>
      </c>
      <c r="K3175" s="67"/>
      <c r="L3175" s="67"/>
      <c r="M3175" s="68" t="s">
        <v>12239</v>
      </c>
      <c r="N3175" s="66">
        <v>235959.0</v>
      </c>
      <c r="O3175" s="66">
        <v>2.0150507E7</v>
      </c>
      <c r="P3175" s="67"/>
      <c r="Q3175" s="66">
        <v>21.0</v>
      </c>
      <c r="R3175" s="66">
        <v>2.0150507E7</v>
      </c>
      <c r="S3175" s="70">
        <v>1.0</v>
      </c>
      <c r="T3175" s="70">
        <v>0.0</v>
      </c>
      <c r="U3175" s="71" t="s">
        <v>2608</v>
      </c>
      <c r="V3175" s="71" t="s">
        <v>2609</v>
      </c>
      <c r="W3175" s="71" t="s">
        <v>51</v>
      </c>
      <c r="X3175" s="72"/>
      <c r="Y3175" s="66" t="s">
        <v>16</v>
      </c>
    </row>
    <row r="3176">
      <c r="A3176" s="73" t="s">
        <v>60</v>
      </c>
      <c r="B3176" s="66">
        <v>2.75657937E8</v>
      </c>
      <c r="C3176" s="65" t="s">
        <v>12240</v>
      </c>
      <c r="D3176" s="65" t="s">
        <v>629</v>
      </c>
      <c r="E3176" s="65" t="s">
        <v>12241</v>
      </c>
      <c r="F3176" s="66" t="s">
        <v>12242</v>
      </c>
      <c r="G3176" s="66">
        <v>633.0</v>
      </c>
      <c r="H3176" s="66">
        <v>2.0091127E7</v>
      </c>
      <c r="I3176" s="66">
        <v>0.0</v>
      </c>
      <c r="J3176" s="66">
        <v>1.0</v>
      </c>
      <c r="K3176" s="67"/>
      <c r="L3176" s="67"/>
      <c r="M3176" s="68" t="s">
        <v>12243</v>
      </c>
      <c r="N3176" s="66">
        <v>235959.0</v>
      </c>
      <c r="O3176" s="66">
        <v>2.0091127E7</v>
      </c>
      <c r="P3176" s="67"/>
      <c r="Q3176" s="66">
        <v>33.0</v>
      </c>
      <c r="R3176" s="66">
        <v>2.0091127E7</v>
      </c>
      <c r="S3176" s="70">
        <v>1.0</v>
      </c>
      <c r="T3176" s="70">
        <v>0.0</v>
      </c>
      <c r="U3176" s="71" t="s">
        <v>2608</v>
      </c>
      <c r="V3176" s="71" t="s">
        <v>2609</v>
      </c>
      <c r="W3176" s="71" t="s">
        <v>51</v>
      </c>
      <c r="X3176" s="72"/>
      <c r="Y3176" s="66" t="s">
        <v>16</v>
      </c>
    </row>
    <row r="3177">
      <c r="A3177" s="66" t="s">
        <v>79</v>
      </c>
      <c r="B3177" s="66">
        <v>1.24807532E8</v>
      </c>
      <c r="C3177" s="66" t="s">
        <v>12244</v>
      </c>
      <c r="D3177" s="66" t="s">
        <v>123</v>
      </c>
      <c r="E3177" s="66" t="s">
        <v>12245</v>
      </c>
      <c r="F3177" s="66" t="s">
        <v>12246</v>
      </c>
      <c r="G3177" s="66">
        <v>2441.0</v>
      </c>
      <c r="H3177" s="66">
        <v>2.0171217E7</v>
      </c>
      <c r="I3177" s="66">
        <v>0.0</v>
      </c>
      <c r="J3177" s="66">
        <v>49.0</v>
      </c>
      <c r="K3177" s="67"/>
      <c r="L3177" s="67"/>
      <c r="M3177" s="68" t="s">
        <v>12247</v>
      </c>
      <c r="N3177" s="66">
        <v>235959.0</v>
      </c>
      <c r="O3177" s="66">
        <v>2.0171217E7</v>
      </c>
      <c r="P3177" s="66" t="s">
        <v>475</v>
      </c>
      <c r="Q3177" s="66">
        <v>153.0</v>
      </c>
      <c r="R3177" s="66">
        <v>2.0171217E7</v>
      </c>
      <c r="S3177" s="70">
        <v>1.0</v>
      </c>
      <c r="T3177" s="70">
        <v>0.0</v>
      </c>
      <c r="U3177" s="71" t="s">
        <v>2608</v>
      </c>
      <c r="V3177" s="71" t="s">
        <v>2609</v>
      </c>
      <c r="W3177" s="71" t="s">
        <v>49</v>
      </c>
      <c r="X3177" s="72"/>
      <c r="Y3177" s="65" t="s">
        <v>12</v>
      </c>
    </row>
    <row r="3178">
      <c r="A3178" s="66" t="s">
        <v>58</v>
      </c>
      <c r="B3178" s="66">
        <v>252186.0</v>
      </c>
      <c r="C3178" s="66" t="s">
        <v>12248</v>
      </c>
      <c r="D3178" s="66" t="s">
        <v>112</v>
      </c>
      <c r="E3178" s="66" t="s">
        <v>12249</v>
      </c>
      <c r="F3178" s="66" t="s">
        <v>12250</v>
      </c>
      <c r="G3178" s="66">
        <v>451.0</v>
      </c>
      <c r="H3178" s="66">
        <v>2.0180111E7</v>
      </c>
      <c r="I3178" s="66">
        <v>0.0</v>
      </c>
      <c r="J3178" s="66">
        <v>6.0</v>
      </c>
      <c r="K3178" s="67"/>
      <c r="L3178" s="67"/>
      <c r="M3178" s="68" t="s">
        <v>12251</v>
      </c>
      <c r="N3178" s="66">
        <v>235959.0</v>
      </c>
      <c r="O3178" s="66">
        <v>2.0180111E7</v>
      </c>
      <c r="P3178" s="66" t="s">
        <v>2321</v>
      </c>
      <c r="Q3178" s="66">
        <v>31.0</v>
      </c>
      <c r="R3178" s="66">
        <v>2.0180111E7</v>
      </c>
      <c r="S3178" s="70">
        <v>1.0</v>
      </c>
      <c r="T3178" s="70">
        <v>0.0</v>
      </c>
      <c r="U3178" s="71" t="s">
        <v>2608</v>
      </c>
      <c r="V3178" s="71" t="s">
        <v>2609</v>
      </c>
      <c r="W3178" s="71" t="s">
        <v>49</v>
      </c>
      <c r="X3178" s="72"/>
      <c r="Y3178" s="65" t="s">
        <v>12</v>
      </c>
    </row>
    <row r="3179">
      <c r="A3179" s="65" t="s">
        <v>60</v>
      </c>
      <c r="B3179" s="66">
        <v>2.55324561E8</v>
      </c>
      <c r="C3179" s="65" t="s">
        <v>12252</v>
      </c>
      <c r="D3179" s="65" t="s">
        <v>1101</v>
      </c>
      <c r="E3179" s="65" t="s">
        <v>12253</v>
      </c>
      <c r="F3179" s="66" t="s">
        <v>12254</v>
      </c>
      <c r="G3179" s="66">
        <v>560.0</v>
      </c>
      <c r="H3179" s="66">
        <v>2.0081128E7</v>
      </c>
      <c r="I3179" s="66">
        <v>0.0</v>
      </c>
      <c r="J3179" s="66">
        <v>2.0</v>
      </c>
      <c r="K3179" s="67"/>
      <c r="L3179" s="67"/>
      <c r="M3179" s="68" t="s">
        <v>12255</v>
      </c>
      <c r="N3179" s="66">
        <v>235959.0</v>
      </c>
      <c r="O3179" s="66">
        <v>2.0081128E7</v>
      </c>
      <c r="P3179" s="66"/>
      <c r="Q3179" s="66">
        <v>31.0</v>
      </c>
      <c r="R3179" s="66">
        <v>2.0081128E7</v>
      </c>
      <c r="S3179" s="70">
        <v>1.0</v>
      </c>
      <c r="T3179" s="70">
        <v>0.0</v>
      </c>
      <c r="U3179" s="71" t="s">
        <v>2608</v>
      </c>
      <c r="V3179" s="71" t="s">
        <v>2609</v>
      </c>
      <c r="W3179" s="71" t="s">
        <v>49</v>
      </c>
      <c r="X3179" s="72"/>
      <c r="Y3179" s="65" t="s">
        <v>12</v>
      </c>
    </row>
    <row r="3180">
      <c r="A3180" s="73" t="s">
        <v>69</v>
      </c>
      <c r="B3180" s="66">
        <v>1.0409184E7</v>
      </c>
      <c r="C3180" s="65" t="s">
        <v>12256</v>
      </c>
      <c r="D3180" s="65" t="s">
        <v>118</v>
      </c>
      <c r="E3180" s="65" t="s">
        <v>12257</v>
      </c>
      <c r="F3180" s="66" t="s">
        <v>12258</v>
      </c>
      <c r="G3180" s="66">
        <v>796.0</v>
      </c>
      <c r="H3180" s="66">
        <v>2.0190605E7</v>
      </c>
      <c r="I3180" s="66">
        <v>0.0</v>
      </c>
      <c r="J3180" s="66">
        <v>16.0</v>
      </c>
      <c r="K3180" s="67"/>
      <c r="L3180" s="67"/>
      <c r="M3180" s="68" t="s">
        <v>12259</v>
      </c>
      <c r="N3180" s="66">
        <v>235959.0</v>
      </c>
      <c r="O3180" s="66">
        <v>2.0190605E7</v>
      </c>
      <c r="P3180" s="66" t="s">
        <v>3127</v>
      </c>
      <c r="Q3180" s="66">
        <v>46.0</v>
      </c>
      <c r="R3180" s="66">
        <v>2.0190605E7</v>
      </c>
      <c r="S3180" s="69">
        <v>1.0</v>
      </c>
      <c r="T3180" s="69">
        <v>1.0</v>
      </c>
      <c r="U3180" s="71" t="s">
        <v>2608</v>
      </c>
      <c r="V3180" s="71" t="s">
        <v>2609</v>
      </c>
      <c r="W3180" s="71" t="s">
        <v>49</v>
      </c>
      <c r="X3180" s="72"/>
      <c r="Y3180" s="66" t="s">
        <v>18</v>
      </c>
    </row>
    <row r="3181">
      <c r="A3181" s="66" t="s">
        <v>43</v>
      </c>
      <c r="B3181" s="66">
        <v>2836226.0</v>
      </c>
      <c r="C3181" s="66" t="s">
        <v>12260</v>
      </c>
      <c r="D3181" s="66" t="s">
        <v>2994</v>
      </c>
      <c r="E3181" s="66" t="s">
        <v>12261</v>
      </c>
      <c r="F3181" s="66" t="s">
        <v>12262</v>
      </c>
      <c r="G3181" s="66">
        <v>1123.0</v>
      </c>
      <c r="H3181" s="66">
        <v>2.016113E7</v>
      </c>
      <c r="I3181" s="66">
        <v>0.0</v>
      </c>
      <c r="J3181" s="66">
        <v>12.0</v>
      </c>
      <c r="K3181" s="67"/>
      <c r="L3181" s="67"/>
      <c r="M3181" s="68" t="s">
        <v>12263</v>
      </c>
      <c r="N3181" s="66">
        <v>235959.0</v>
      </c>
      <c r="O3181" s="66">
        <v>2.016113E7</v>
      </c>
      <c r="P3181" s="66" t="s">
        <v>4940</v>
      </c>
      <c r="Q3181" s="66">
        <v>60.0</v>
      </c>
      <c r="R3181" s="66">
        <v>2.016113E7</v>
      </c>
      <c r="S3181" s="70">
        <v>1.0</v>
      </c>
      <c r="T3181" s="70">
        <v>0.0</v>
      </c>
      <c r="U3181" s="71" t="s">
        <v>2608</v>
      </c>
      <c r="V3181" s="71" t="s">
        <v>2609</v>
      </c>
      <c r="W3181" s="71" t="s">
        <v>51</v>
      </c>
      <c r="X3181" s="72"/>
      <c r="Y3181" s="66" t="s">
        <v>16</v>
      </c>
    </row>
    <row r="3182">
      <c r="A3182" s="66" t="s">
        <v>23</v>
      </c>
      <c r="B3182" s="66">
        <v>7275483.0</v>
      </c>
      <c r="C3182" s="66" t="s">
        <v>12264</v>
      </c>
      <c r="D3182" s="66" t="s">
        <v>123</v>
      </c>
      <c r="E3182" s="66" t="s">
        <v>12265</v>
      </c>
      <c r="F3182" s="66" t="s">
        <v>12266</v>
      </c>
      <c r="G3182" s="66">
        <v>407.0</v>
      </c>
      <c r="H3182" s="66">
        <v>2.0160503E7</v>
      </c>
      <c r="I3182" s="66">
        <v>0.0</v>
      </c>
      <c r="J3182" s="66">
        <v>6.0</v>
      </c>
      <c r="K3182" s="67"/>
      <c r="L3182" s="67"/>
      <c r="M3182" s="66" t="s">
        <v>121</v>
      </c>
      <c r="N3182" s="66">
        <v>235959.0</v>
      </c>
      <c r="O3182" s="66">
        <v>2.0160503E7</v>
      </c>
      <c r="P3182" s="66"/>
      <c r="Q3182" s="66">
        <v>16.0</v>
      </c>
      <c r="R3182" s="66">
        <v>2.0160503E7</v>
      </c>
      <c r="S3182" s="70">
        <v>1.0</v>
      </c>
      <c r="T3182" s="70">
        <v>0.0</v>
      </c>
      <c r="U3182" s="71" t="s">
        <v>2608</v>
      </c>
      <c r="V3182" s="71" t="s">
        <v>2609</v>
      </c>
      <c r="W3182" s="71" t="s">
        <v>49</v>
      </c>
      <c r="X3182" s="72"/>
      <c r="Y3182" s="65" t="s">
        <v>12</v>
      </c>
    </row>
    <row r="3183">
      <c r="A3183" s="66" t="s">
        <v>37</v>
      </c>
      <c r="B3183" s="66">
        <v>4.8342602E7</v>
      </c>
      <c r="C3183" s="66" t="s">
        <v>12267</v>
      </c>
      <c r="D3183" s="66" t="s">
        <v>106</v>
      </c>
      <c r="E3183" s="66" t="s">
        <v>12268</v>
      </c>
      <c r="F3183" s="66" t="s">
        <v>12269</v>
      </c>
      <c r="G3183" s="66">
        <v>195.0</v>
      </c>
      <c r="H3183" s="66">
        <v>2.0180324E7</v>
      </c>
      <c r="I3183" s="66">
        <v>0.0</v>
      </c>
      <c r="J3183" s="66">
        <v>8.0</v>
      </c>
      <c r="K3183" s="67"/>
      <c r="L3183" s="67"/>
      <c r="M3183" s="68" t="s">
        <v>12270</v>
      </c>
      <c r="N3183" s="66">
        <v>235959.0</v>
      </c>
      <c r="O3183" s="66">
        <v>2.0180324E7</v>
      </c>
      <c r="P3183" s="66" t="s">
        <v>12271</v>
      </c>
      <c r="Q3183" s="66">
        <v>8.0</v>
      </c>
      <c r="R3183" s="66">
        <v>2.0180324E7</v>
      </c>
      <c r="S3183" s="70">
        <v>1.0</v>
      </c>
      <c r="T3183" s="70">
        <v>0.0</v>
      </c>
      <c r="U3183" s="71" t="s">
        <v>2608</v>
      </c>
      <c r="V3183" s="71" t="s">
        <v>2609</v>
      </c>
      <c r="W3183" s="71" t="s">
        <v>49</v>
      </c>
      <c r="X3183" s="72"/>
      <c r="Y3183" s="65" t="s">
        <v>12</v>
      </c>
    </row>
    <row r="3184">
      <c r="A3184" s="66" t="s">
        <v>60</v>
      </c>
      <c r="B3184" s="66">
        <v>3.63196115E8</v>
      </c>
      <c r="C3184" s="66" t="s">
        <v>12272</v>
      </c>
      <c r="D3184" s="66" t="s">
        <v>164</v>
      </c>
      <c r="E3184" s="66" t="s">
        <v>12273</v>
      </c>
      <c r="F3184" s="66" t="s">
        <v>12274</v>
      </c>
      <c r="G3184" s="66">
        <v>51.0</v>
      </c>
      <c r="H3184" s="66">
        <v>2.0140806E7</v>
      </c>
      <c r="I3184" s="66">
        <v>0.0</v>
      </c>
      <c r="J3184" s="66">
        <v>1.0</v>
      </c>
      <c r="K3184" s="67"/>
      <c r="L3184" s="67"/>
      <c r="M3184" s="68" t="s">
        <v>12275</v>
      </c>
      <c r="N3184" s="66">
        <v>235959.0</v>
      </c>
      <c r="O3184" s="66">
        <v>2.0140806E7</v>
      </c>
      <c r="P3184" s="67"/>
      <c r="Q3184" s="66">
        <v>3.0</v>
      </c>
      <c r="R3184" s="66">
        <v>2.0140806E7</v>
      </c>
      <c r="S3184" s="69">
        <v>1.0</v>
      </c>
      <c r="T3184" s="69">
        <v>1.0</v>
      </c>
      <c r="U3184" s="71" t="s">
        <v>2608</v>
      </c>
      <c r="V3184" s="71" t="s">
        <v>2609</v>
      </c>
      <c r="W3184" s="71" t="s">
        <v>49</v>
      </c>
      <c r="X3184" s="72"/>
      <c r="Y3184" s="66" t="s">
        <v>18</v>
      </c>
    </row>
    <row r="3185">
      <c r="A3185" s="68" t="s">
        <v>59</v>
      </c>
      <c r="B3185" s="66">
        <v>1.59510671E8</v>
      </c>
      <c r="C3185" s="66" t="s">
        <v>12276</v>
      </c>
      <c r="D3185" s="66" t="s">
        <v>106</v>
      </c>
      <c r="E3185" s="66" t="s">
        <v>12277</v>
      </c>
      <c r="F3185" s="66" t="s">
        <v>12278</v>
      </c>
      <c r="G3185" s="66">
        <v>251.0</v>
      </c>
      <c r="H3185" s="66">
        <v>2.0151008E7</v>
      </c>
      <c r="I3185" s="66">
        <v>0.0</v>
      </c>
      <c r="J3185" s="66">
        <v>1.0</v>
      </c>
      <c r="K3185" s="67"/>
      <c r="L3185" s="67"/>
      <c r="M3185" s="68" t="s">
        <v>12279</v>
      </c>
      <c r="N3185" s="66">
        <v>235959.0</v>
      </c>
      <c r="O3185" s="66">
        <v>2.0151008E7</v>
      </c>
      <c r="P3185" s="67"/>
      <c r="Q3185" s="66">
        <v>10.0</v>
      </c>
      <c r="R3185" s="66">
        <v>2.0151008E7</v>
      </c>
      <c r="S3185" s="70">
        <v>1.0</v>
      </c>
      <c r="T3185" s="70">
        <v>0.0</v>
      </c>
      <c r="U3185" s="71" t="s">
        <v>2608</v>
      </c>
      <c r="V3185" s="71" t="s">
        <v>2609</v>
      </c>
      <c r="W3185" s="71" t="s">
        <v>49</v>
      </c>
      <c r="X3185" s="72"/>
      <c r="Y3185" s="65" t="s">
        <v>12</v>
      </c>
    </row>
    <row r="3186">
      <c r="A3186" s="66" t="s">
        <v>79</v>
      </c>
      <c r="B3186" s="66">
        <v>1.7869575E7</v>
      </c>
      <c r="C3186" s="66" t="s">
        <v>12280</v>
      </c>
      <c r="D3186" s="66" t="s">
        <v>112</v>
      </c>
      <c r="E3186" s="66" t="s">
        <v>12281</v>
      </c>
      <c r="F3186" s="66" t="s">
        <v>12282</v>
      </c>
      <c r="G3186" s="66">
        <v>246.0</v>
      </c>
      <c r="H3186" s="66">
        <v>2.0070515E7</v>
      </c>
      <c r="I3186" s="66">
        <v>0.0</v>
      </c>
      <c r="J3186" s="66">
        <v>8.0</v>
      </c>
      <c r="K3186" s="67"/>
      <c r="L3186" s="67"/>
      <c r="M3186" s="68" t="s">
        <v>12283</v>
      </c>
      <c r="N3186" s="66">
        <v>235959.0</v>
      </c>
      <c r="O3186" s="66">
        <v>2.0070515E7</v>
      </c>
      <c r="P3186" s="66" t="s">
        <v>12284</v>
      </c>
      <c r="Q3186" s="66">
        <v>16.0</v>
      </c>
      <c r="R3186" s="66">
        <v>2.0070515E7</v>
      </c>
      <c r="S3186" s="70">
        <v>1.0</v>
      </c>
      <c r="T3186" s="70">
        <v>0.0</v>
      </c>
      <c r="U3186" s="71" t="s">
        <v>2608</v>
      </c>
      <c r="V3186" s="71" t="s">
        <v>2609</v>
      </c>
      <c r="W3186" s="71" t="s">
        <v>49</v>
      </c>
      <c r="X3186" s="72"/>
      <c r="Y3186" s="65" t="s">
        <v>12</v>
      </c>
    </row>
    <row r="3187">
      <c r="A3187" s="73" t="s">
        <v>60</v>
      </c>
      <c r="B3187" s="66">
        <v>2.0587204E7</v>
      </c>
      <c r="C3187" s="65" t="s">
        <v>12285</v>
      </c>
      <c r="D3187" s="65" t="s">
        <v>123</v>
      </c>
      <c r="E3187" s="65" t="s">
        <v>12286</v>
      </c>
      <c r="F3187" s="66" t="s">
        <v>12287</v>
      </c>
      <c r="G3187" s="66">
        <v>5822.0</v>
      </c>
      <c r="H3187" s="66">
        <v>2.0000722E7</v>
      </c>
      <c r="I3187" s="66">
        <v>0.0</v>
      </c>
      <c r="J3187" s="66">
        <v>1.0</v>
      </c>
      <c r="K3187" s="67"/>
      <c r="L3187" s="67"/>
      <c r="M3187" s="68" t="s">
        <v>12288</v>
      </c>
      <c r="N3187" s="66">
        <v>235959.0</v>
      </c>
      <c r="O3187" s="66">
        <v>2.0000722E7</v>
      </c>
      <c r="P3187" s="66"/>
      <c r="Q3187" s="66">
        <v>330.0</v>
      </c>
      <c r="R3187" s="66">
        <v>2.0000722E7</v>
      </c>
      <c r="S3187" s="70">
        <v>1.0</v>
      </c>
      <c r="T3187" s="70">
        <v>0.0</v>
      </c>
      <c r="U3187" s="71" t="s">
        <v>2608</v>
      </c>
      <c r="V3187" s="71" t="s">
        <v>2609</v>
      </c>
      <c r="W3187" s="71" t="s">
        <v>49</v>
      </c>
      <c r="X3187" s="72"/>
      <c r="Y3187" s="65" t="s">
        <v>12</v>
      </c>
    </row>
    <row r="3188">
      <c r="A3188" s="68" t="s">
        <v>59</v>
      </c>
      <c r="B3188" s="66">
        <v>6.8166882E7</v>
      </c>
      <c r="C3188" s="66" t="s">
        <v>12289</v>
      </c>
      <c r="D3188" s="66" t="s">
        <v>112</v>
      </c>
      <c r="E3188" s="66" t="s">
        <v>12290</v>
      </c>
      <c r="F3188" s="66" t="s">
        <v>12291</v>
      </c>
      <c r="G3188" s="66">
        <v>118.0</v>
      </c>
      <c r="H3188" s="66">
        <v>2.0061121E7</v>
      </c>
      <c r="I3188" s="66">
        <v>0.0</v>
      </c>
      <c r="J3188" s="66">
        <v>1.0</v>
      </c>
      <c r="K3188" s="67"/>
      <c r="L3188" s="67"/>
      <c r="M3188" s="68" t="s">
        <v>12292</v>
      </c>
      <c r="N3188" s="66">
        <v>235959.0</v>
      </c>
      <c r="O3188" s="66">
        <v>2.0061121E7</v>
      </c>
      <c r="P3188" s="66"/>
      <c r="Q3188" s="66">
        <v>6.0</v>
      </c>
      <c r="R3188" s="66">
        <v>2.0061121E7</v>
      </c>
      <c r="S3188" s="70">
        <v>1.0</v>
      </c>
      <c r="T3188" s="70">
        <v>0.0</v>
      </c>
      <c r="U3188" s="71" t="s">
        <v>2608</v>
      </c>
      <c r="V3188" s="71" t="s">
        <v>2609</v>
      </c>
      <c r="W3188" s="71" t="s">
        <v>49</v>
      </c>
      <c r="X3188" s="72"/>
      <c r="Y3188" s="65" t="s">
        <v>12</v>
      </c>
    </row>
    <row r="3189">
      <c r="A3189" s="66" t="s">
        <v>79</v>
      </c>
      <c r="B3189" s="66">
        <v>3.6228374E7</v>
      </c>
      <c r="C3189" s="66" t="s">
        <v>12293</v>
      </c>
      <c r="D3189" s="66" t="s">
        <v>123</v>
      </c>
      <c r="E3189" s="66" t="s">
        <v>12294</v>
      </c>
      <c r="F3189" s="66" t="s">
        <v>12295</v>
      </c>
      <c r="G3189" s="66">
        <v>717.0</v>
      </c>
      <c r="H3189" s="66">
        <v>2.0100128E7</v>
      </c>
      <c r="I3189" s="66">
        <v>0.0</v>
      </c>
      <c r="J3189" s="66">
        <v>4.0</v>
      </c>
      <c r="K3189" s="67"/>
      <c r="L3189" s="67"/>
      <c r="M3189" s="68" t="s">
        <v>12296</v>
      </c>
      <c r="N3189" s="66">
        <v>235959.0</v>
      </c>
      <c r="O3189" s="66">
        <v>2.0100128E7</v>
      </c>
      <c r="P3189" s="67"/>
      <c r="Q3189" s="66">
        <v>31.0</v>
      </c>
      <c r="R3189" s="66">
        <v>2.0100128E7</v>
      </c>
      <c r="S3189" s="70">
        <v>1.0</v>
      </c>
      <c r="T3189" s="70">
        <v>0.0</v>
      </c>
      <c r="U3189" s="71" t="s">
        <v>2608</v>
      </c>
      <c r="V3189" s="71" t="s">
        <v>2609</v>
      </c>
      <c r="W3189" s="71" t="s">
        <v>49</v>
      </c>
      <c r="X3189" s="72"/>
      <c r="Y3189" s="65" t="s">
        <v>12</v>
      </c>
    </row>
    <row r="3190">
      <c r="A3190" s="68" t="s">
        <v>59</v>
      </c>
      <c r="B3190" s="66">
        <v>2.5940095E7</v>
      </c>
      <c r="C3190" s="66" t="s">
        <v>1243</v>
      </c>
      <c r="D3190" s="66" t="s">
        <v>149</v>
      </c>
      <c r="E3190" s="66" t="s">
        <v>1244</v>
      </c>
      <c r="F3190" s="66" t="s">
        <v>12297</v>
      </c>
      <c r="G3190" s="66">
        <v>409.0</v>
      </c>
      <c r="H3190" s="66">
        <v>2.0010529E7</v>
      </c>
      <c r="I3190" s="66">
        <v>0.0</v>
      </c>
      <c r="J3190" s="66">
        <v>1.0</v>
      </c>
      <c r="K3190" s="67"/>
      <c r="L3190" s="67"/>
      <c r="M3190" s="68" t="s">
        <v>12298</v>
      </c>
      <c r="N3190" s="66">
        <v>235959.0</v>
      </c>
      <c r="O3190" s="66">
        <v>2.0010529E7</v>
      </c>
      <c r="P3190" s="67"/>
      <c r="Q3190" s="66">
        <v>12.0</v>
      </c>
      <c r="R3190" s="66">
        <v>2.0010529E7</v>
      </c>
      <c r="S3190" s="69">
        <v>1.0</v>
      </c>
      <c r="T3190" s="69">
        <v>1.0</v>
      </c>
      <c r="U3190" s="71" t="s">
        <v>2608</v>
      </c>
      <c r="V3190" s="71" t="s">
        <v>2609</v>
      </c>
      <c r="W3190" s="71" t="s">
        <v>49</v>
      </c>
      <c r="X3190" s="72"/>
      <c r="Y3190" s="66" t="s">
        <v>18</v>
      </c>
    </row>
    <row r="3191">
      <c r="A3191" s="66" t="s">
        <v>60</v>
      </c>
      <c r="B3191" s="66">
        <v>2.88737453E8</v>
      </c>
      <c r="C3191" s="66" t="s">
        <v>12299</v>
      </c>
      <c r="D3191" s="66" t="s">
        <v>106</v>
      </c>
      <c r="E3191" s="66" t="s">
        <v>12300</v>
      </c>
      <c r="F3191" s="66" t="s">
        <v>12301</v>
      </c>
      <c r="G3191" s="66">
        <v>253.0</v>
      </c>
      <c r="H3191" s="66">
        <v>2.0100703E7</v>
      </c>
      <c r="I3191" s="66">
        <v>0.0</v>
      </c>
      <c r="J3191" s="66">
        <v>1.0</v>
      </c>
      <c r="K3191" s="67"/>
      <c r="L3191" s="67"/>
      <c r="M3191" s="68" t="s">
        <v>12302</v>
      </c>
      <c r="N3191" s="66">
        <v>235959.0</v>
      </c>
      <c r="O3191" s="66">
        <v>2.0100703E7</v>
      </c>
      <c r="P3191" s="67"/>
      <c r="Q3191" s="66">
        <v>12.0</v>
      </c>
      <c r="R3191" s="66">
        <v>2.0100703E7</v>
      </c>
      <c r="S3191" s="70">
        <v>1.0</v>
      </c>
      <c r="T3191" s="70">
        <v>0.0</v>
      </c>
      <c r="U3191" s="71" t="s">
        <v>2608</v>
      </c>
      <c r="V3191" s="71" t="s">
        <v>2609</v>
      </c>
      <c r="W3191" s="71" t="s">
        <v>49</v>
      </c>
      <c r="X3191" s="72"/>
      <c r="Y3191" s="65" t="s">
        <v>12</v>
      </c>
    </row>
    <row r="3192">
      <c r="A3192" s="66" t="s">
        <v>66</v>
      </c>
      <c r="B3192" s="66">
        <v>8821822.0</v>
      </c>
      <c r="C3192" s="66" t="s">
        <v>12303</v>
      </c>
      <c r="D3192" s="66" t="s">
        <v>112</v>
      </c>
      <c r="E3192" s="66" t="s">
        <v>12304</v>
      </c>
      <c r="F3192" s="66" t="s">
        <v>12305</v>
      </c>
      <c r="G3192" s="66">
        <v>274.0</v>
      </c>
      <c r="H3192" s="66">
        <v>2.0110412E7</v>
      </c>
      <c r="I3192" s="66">
        <v>0.0</v>
      </c>
      <c r="J3192" s="66">
        <v>4.0</v>
      </c>
      <c r="K3192" s="67"/>
      <c r="L3192" s="67"/>
      <c r="M3192" s="66" t="s">
        <v>121</v>
      </c>
      <c r="N3192" s="66">
        <v>235959.0</v>
      </c>
      <c r="O3192" s="66">
        <v>2.0110412E7</v>
      </c>
      <c r="P3192" s="67"/>
      <c r="Q3192" s="66">
        <v>11.0</v>
      </c>
      <c r="R3192" s="66">
        <v>2.0110412E7</v>
      </c>
      <c r="S3192" s="70">
        <v>1.0</v>
      </c>
      <c r="T3192" s="70">
        <v>0.0</v>
      </c>
      <c r="U3192" s="71" t="s">
        <v>2608</v>
      </c>
      <c r="V3192" s="71" t="s">
        <v>2609</v>
      </c>
      <c r="W3192" s="71" t="s">
        <v>49</v>
      </c>
      <c r="X3192" s="72"/>
      <c r="Y3192" s="65" t="s">
        <v>12</v>
      </c>
    </row>
    <row r="3193">
      <c r="A3193" s="74" t="s">
        <v>24</v>
      </c>
      <c r="B3193" s="66">
        <v>6782020.0</v>
      </c>
      <c r="C3193" s="65" t="s">
        <v>12306</v>
      </c>
      <c r="D3193" s="65" t="s">
        <v>123</v>
      </c>
      <c r="E3193" s="65" t="s">
        <v>12307</v>
      </c>
      <c r="F3193" s="66" t="s">
        <v>12308</v>
      </c>
      <c r="G3193" s="66">
        <v>211.0</v>
      </c>
      <c r="H3193" s="66">
        <v>2.0090604E7</v>
      </c>
      <c r="I3193" s="66">
        <v>0.0</v>
      </c>
      <c r="J3193" s="66">
        <v>7.0</v>
      </c>
      <c r="K3193" s="67"/>
      <c r="L3193" s="67"/>
      <c r="M3193" s="68" t="s">
        <v>12309</v>
      </c>
      <c r="N3193" s="66">
        <v>235959.0</v>
      </c>
      <c r="O3193" s="66">
        <v>2.0090604E7</v>
      </c>
      <c r="P3193" s="66" t="s">
        <v>417</v>
      </c>
      <c r="Q3193" s="66">
        <v>11.0</v>
      </c>
      <c r="R3193" s="66">
        <v>2.0090604E7</v>
      </c>
      <c r="S3193" s="70">
        <v>1.0</v>
      </c>
      <c r="T3193" s="70">
        <v>0.0</v>
      </c>
      <c r="U3193" s="71" t="s">
        <v>2608</v>
      </c>
      <c r="V3193" s="71" t="s">
        <v>2609</v>
      </c>
      <c r="W3193" s="71" t="s">
        <v>49</v>
      </c>
      <c r="X3193" s="72"/>
      <c r="Y3193" s="65" t="s">
        <v>12</v>
      </c>
    </row>
    <row r="3194">
      <c r="A3194" s="66" t="s">
        <v>63</v>
      </c>
      <c r="B3194" s="66">
        <v>5.5689086E7</v>
      </c>
      <c r="C3194" s="66" t="s">
        <v>12310</v>
      </c>
      <c r="D3194" s="66" t="s">
        <v>112</v>
      </c>
      <c r="E3194" s="66" t="s">
        <v>12311</v>
      </c>
      <c r="F3194" s="66" t="s">
        <v>12312</v>
      </c>
      <c r="G3194" s="66">
        <v>320.0</v>
      </c>
      <c r="H3194" s="66">
        <v>2.0190708E7</v>
      </c>
      <c r="I3194" s="66">
        <v>0.0</v>
      </c>
      <c r="J3194" s="66">
        <v>6.0</v>
      </c>
      <c r="K3194" s="67"/>
      <c r="L3194" s="67"/>
      <c r="M3194" s="68" t="s">
        <v>12313</v>
      </c>
      <c r="N3194" s="66">
        <v>235959.0</v>
      </c>
      <c r="O3194" s="66">
        <v>2.0190708E7</v>
      </c>
      <c r="P3194" s="66" t="s">
        <v>9326</v>
      </c>
      <c r="Q3194" s="66">
        <v>14.0</v>
      </c>
      <c r="R3194" s="66">
        <v>2.0190708E7</v>
      </c>
      <c r="S3194" s="70">
        <v>1.0</v>
      </c>
      <c r="T3194" s="70">
        <v>0.0</v>
      </c>
      <c r="U3194" s="71" t="s">
        <v>2608</v>
      </c>
      <c r="V3194" s="71" t="s">
        <v>2609</v>
      </c>
      <c r="W3194" s="71" t="s">
        <v>49</v>
      </c>
      <c r="X3194" s="72"/>
      <c r="Y3194" s="65" t="s">
        <v>12</v>
      </c>
    </row>
    <row r="3195">
      <c r="A3195" s="66" t="s">
        <v>62</v>
      </c>
      <c r="B3195" s="66">
        <v>2.3466763E7</v>
      </c>
      <c r="C3195" s="66" t="s">
        <v>12314</v>
      </c>
      <c r="D3195" s="66" t="s">
        <v>106</v>
      </c>
      <c r="E3195" s="66" t="s">
        <v>12315</v>
      </c>
      <c r="F3195" s="66" t="s">
        <v>12316</v>
      </c>
      <c r="G3195" s="66">
        <v>314.0</v>
      </c>
      <c r="H3195" s="66">
        <v>2.0171118E7</v>
      </c>
      <c r="I3195" s="66">
        <v>0.0</v>
      </c>
      <c r="J3195" s="66">
        <v>2.0</v>
      </c>
      <c r="K3195" s="67"/>
      <c r="L3195" s="67"/>
      <c r="M3195" s="66" t="s">
        <v>121</v>
      </c>
      <c r="N3195" s="66">
        <v>235959.0</v>
      </c>
      <c r="O3195" s="66">
        <v>2.0171118E7</v>
      </c>
      <c r="P3195" s="67"/>
      <c r="Q3195" s="66">
        <v>15.0</v>
      </c>
      <c r="R3195" s="66">
        <v>2.0171118E7</v>
      </c>
      <c r="S3195" s="70">
        <v>1.0</v>
      </c>
      <c r="T3195" s="70">
        <v>0.0</v>
      </c>
      <c r="U3195" s="71" t="s">
        <v>2608</v>
      </c>
      <c r="V3195" s="71" t="s">
        <v>2609</v>
      </c>
      <c r="W3195" s="71" t="s">
        <v>49</v>
      </c>
      <c r="X3195" s="72"/>
      <c r="Y3195" s="65" t="s">
        <v>12</v>
      </c>
    </row>
    <row r="3196">
      <c r="A3196" s="65" t="s">
        <v>60</v>
      </c>
      <c r="B3196" s="66">
        <v>3.68840335E8</v>
      </c>
      <c r="C3196" s="65" t="s">
        <v>12317</v>
      </c>
      <c r="D3196" s="65" t="s">
        <v>106</v>
      </c>
      <c r="E3196" s="65" t="s">
        <v>12318</v>
      </c>
      <c r="F3196" s="66" t="s">
        <v>12319</v>
      </c>
      <c r="G3196" s="66">
        <v>544.0</v>
      </c>
      <c r="H3196" s="66">
        <v>2.0141224E7</v>
      </c>
      <c r="I3196" s="66">
        <v>0.0</v>
      </c>
      <c r="J3196" s="66">
        <v>1.0</v>
      </c>
      <c r="K3196" s="67"/>
      <c r="L3196" s="67"/>
      <c r="M3196" s="68" t="s">
        <v>12320</v>
      </c>
      <c r="N3196" s="66">
        <v>235959.0</v>
      </c>
      <c r="O3196" s="66">
        <v>2.0141224E7</v>
      </c>
      <c r="P3196" s="67"/>
      <c r="Q3196" s="66">
        <v>25.0</v>
      </c>
      <c r="R3196" s="66">
        <v>2.0141224E7</v>
      </c>
      <c r="S3196" s="70">
        <v>1.0</v>
      </c>
      <c r="T3196" s="70">
        <v>0.0</v>
      </c>
      <c r="U3196" s="71" t="s">
        <v>2608</v>
      </c>
      <c r="V3196" s="71" t="s">
        <v>2609</v>
      </c>
      <c r="W3196" s="71" t="s">
        <v>49</v>
      </c>
      <c r="X3196" s="72"/>
      <c r="Y3196" s="65" t="s">
        <v>12</v>
      </c>
    </row>
    <row r="3197">
      <c r="A3197" s="66" t="s">
        <v>79</v>
      </c>
      <c r="B3197" s="66">
        <v>7.111342E7</v>
      </c>
      <c r="C3197" s="66" t="s">
        <v>12321</v>
      </c>
      <c r="D3197" s="66" t="s">
        <v>253</v>
      </c>
      <c r="E3197" s="66" t="s">
        <v>12322</v>
      </c>
      <c r="F3197" s="66" t="s">
        <v>12323</v>
      </c>
      <c r="G3197" s="66">
        <v>227.0</v>
      </c>
      <c r="H3197" s="66">
        <v>2.0130905E7</v>
      </c>
      <c r="I3197" s="66">
        <v>0.0</v>
      </c>
      <c r="J3197" s="66">
        <v>6.0</v>
      </c>
      <c r="K3197" s="67"/>
      <c r="L3197" s="67"/>
      <c r="M3197" s="68" t="s">
        <v>12324</v>
      </c>
      <c r="N3197" s="66">
        <v>235959.0</v>
      </c>
      <c r="O3197" s="66">
        <v>2.0130905E7</v>
      </c>
      <c r="P3197" s="66" t="s">
        <v>1640</v>
      </c>
      <c r="Q3197" s="66">
        <v>16.0</v>
      </c>
      <c r="R3197" s="66">
        <v>2.0130905E7</v>
      </c>
      <c r="S3197" s="70">
        <v>1.0</v>
      </c>
      <c r="T3197" s="70">
        <v>0.0</v>
      </c>
      <c r="U3197" s="71" t="s">
        <v>2608</v>
      </c>
      <c r="V3197" s="71" t="s">
        <v>2609</v>
      </c>
      <c r="W3197" s="71" t="s">
        <v>49</v>
      </c>
      <c r="X3197" s="72"/>
      <c r="Y3197" s="65" t="s">
        <v>12</v>
      </c>
    </row>
    <row r="3198">
      <c r="A3198" s="66" t="s">
        <v>60</v>
      </c>
      <c r="B3198" s="66">
        <v>9.0804639E7</v>
      </c>
      <c r="C3198" s="66" t="s">
        <v>12325</v>
      </c>
      <c r="D3198" s="66" t="s">
        <v>253</v>
      </c>
      <c r="E3198" s="66" t="s">
        <v>12326</v>
      </c>
      <c r="F3198" s="66" t="s">
        <v>12327</v>
      </c>
      <c r="G3198" s="66">
        <v>709.0</v>
      </c>
      <c r="H3198" s="66">
        <v>2.0021128E7</v>
      </c>
      <c r="I3198" s="66">
        <v>0.0</v>
      </c>
      <c r="J3198" s="66">
        <v>2.0</v>
      </c>
      <c r="K3198" s="67"/>
      <c r="L3198" s="67"/>
      <c r="M3198" s="68" t="s">
        <v>12328</v>
      </c>
      <c r="N3198" s="66">
        <v>235959.0</v>
      </c>
      <c r="O3198" s="66">
        <v>2.0021128E7</v>
      </c>
      <c r="P3198" s="67"/>
      <c r="Q3198" s="66">
        <v>45.0</v>
      </c>
      <c r="R3198" s="66">
        <v>2.0021128E7</v>
      </c>
      <c r="S3198" s="70">
        <v>1.0</v>
      </c>
      <c r="T3198" s="70">
        <v>0.0</v>
      </c>
      <c r="U3198" s="71" t="s">
        <v>2608</v>
      </c>
      <c r="V3198" s="71" t="s">
        <v>2609</v>
      </c>
      <c r="W3198" s="71" t="s">
        <v>49</v>
      </c>
      <c r="X3198" s="72"/>
      <c r="Y3198" s="65" t="s">
        <v>12</v>
      </c>
    </row>
    <row r="3199">
      <c r="A3199" s="66" t="s">
        <v>79</v>
      </c>
      <c r="B3199" s="66">
        <v>1.0076991E8</v>
      </c>
      <c r="C3199" s="66" t="s">
        <v>12329</v>
      </c>
      <c r="D3199" s="66" t="s">
        <v>258</v>
      </c>
      <c r="E3199" s="66" t="s">
        <v>12330</v>
      </c>
      <c r="F3199" s="66" t="s">
        <v>12331</v>
      </c>
      <c r="G3199" s="66">
        <v>569.0</v>
      </c>
      <c r="H3199" s="66">
        <v>2.0160112E7</v>
      </c>
      <c r="I3199" s="66">
        <v>0.0</v>
      </c>
      <c r="J3199" s="66">
        <v>14.0</v>
      </c>
      <c r="K3199" s="67"/>
      <c r="L3199" s="67"/>
      <c r="M3199" s="68" t="s">
        <v>12332</v>
      </c>
      <c r="N3199" s="66">
        <v>235959.0</v>
      </c>
      <c r="O3199" s="66">
        <v>2.0160112E7</v>
      </c>
      <c r="P3199" s="66" t="s">
        <v>187</v>
      </c>
      <c r="Q3199" s="66">
        <v>32.0</v>
      </c>
      <c r="R3199" s="66">
        <v>2.0160112E7</v>
      </c>
      <c r="S3199" s="70">
        <v>1.0</v>
      </c>
      <c r="T3199" s="70">
        <v>0.0</v>
      </c>
      <c r="U3199" s="71" t="s">
        <v>2608</v>
      </c>
      <c r="V3199" s="71" t="s">
        <v>2609</v>
      </c>
      <c r="W3199" s="71" t="s">
        <v>51</v>
      </c>
      <c r="X3199" s="72"/>
      <c r="Y3199" s="66" t="s">
        <v>16</v>
      </c>
    </row>
    <row r="3200">
      <c r="A3200" s="66" t="s">
        <v>60</v>
      </c>
      <c r="B3200" s="66">
        <v>1.60396411E8</v>
      </c>
      <c r="C3200" s="66" t="s">
        <v>12333</v>
      </c>
      <c r="D3200" s="66" t="s">
        <v>827</v>
      </c>
      <c r="E3200" s="66" t="s">
        <v>12334</v>
      </c>
      <c r="F3200" s="66" t="s">
        <v>12335</v>
      </c>
      <c r="G3200" s="66">
        <v>357.0</v>
      </c>
      <c r="H3200" s="66">
        <v>2.005052E7</v>
      </c>
      <c r="I3200" s="66">
        <v>0.0</v>
      </c>
      <c r="J3200" s="66">
        <v>1.0</v>
      </c>
      <c r="K3200" s="67"/>
      <c r="L3200" s="67"/>
      <c r="M3200" s="68" t="s">
        <v>12336</v>
      </c>
      <c r="N3200" s="66">
        <v>235959.0</v>
      </c>
      <c r="O3200" s="66">
        <v>2.005052E7</v>
      </c>
      <c r="P3200" s="66"/>
      <c r="Q3200" s="66">
        <v>13.0</v>
      </c>
      <c r="R3200" s="66">
        <v>2.005052E7</v>
      </c>
      <c r="S3200" s="70">
        <v>1.0</v>
      </c>
      <c r="T3200" s="70">
        <v>0.0</v>
      </c>
      <c r="U3200" s="71" t="s">
        <v>2608</v>
      </c>
      <c r="V3200" s="71" t="s">
        <v>2609</v>
      </c>
      <c r="W3200" s="71" t="s">
        <v>49</v>
      </c>
      <c r="X3200" s="72"/>
      <c r="Y3200" s="65" t="s">
        <v>12</v>
      </c>
    </row>
    <row r="3201">
      <c r="A3201" s="66" t="s">
        <v>79</v>
      </c>
      <c r="B3201" s="66">
        <v>2.7232443E7</v>
      </c>
      <c r="C3201" s="66" t="s">
        <v>12337</v>
      </c>
      <c r="D3201" s="66" t="s">
        <v>106</v>
      </c>
      <c r="E3201" s="66" t="s">
        <v>12338</v>
      </c>
      <c r="F3201" s="66" t="s">
        <v>12339</v>
      </c>
      <c r="G3201" s="66">
        <v>72.0</v>
      </c>
      <c r="H3201" s="66">
        <v>2.0081125E7</v>
      </c>
      <c r="I3201" s="66">
        <v>0.0</v>
      </c>
      <c r="J3201" s="66">
        <v>2.0</v>
      </c>
      <c r="K3201" s="67"/>
      <c r="L3201" s="67"/>
      <c r="M3201" s="68" t="s">
        <v>12340</v>
      </c>
      <c r="N3201" s="66">
        <v>235959.0</v>
      </c>
      <c r="O3201" s="66">
        <v>2.0081125E7</v>
      </c>
      <c r="P3201" s="66" t="s">
        <v>11436</v>
      </c>
      <c r="Q3201" s="66">
        <v>3.0</v>
      </c>
      <c r="R3201" s="66">
        <v>2.0081125E7</v>
      </c>
      <c r="S3201" s="70">
        <v>1.0</v>
      </c>
      <c r="T3201" s="70">
        <v>0.0</v>
      </c>
      <c r="U3201" s="71" t="s">
        <v>2608</v>
      </c>
      <c r="V3201" s="71" t="s">
        <v>2609</v>
      </c>
      <c r="W3201" s="71" t="s">
        <v>49</v>
      </c>
      <c r="X3201" s="67"/>
      <c r="Y3201" s="65" t="s">
        <v>14</v>
      </c>
    </row>
    <row r="3202">
      <c r="A3202" s="68" t="s">
        <v>59</v>
      </c>
      <c r="B3202" s="66">
        <v>1.33052579E8</v>
      </c>
      <c r="C3202" s="66" t="s">
        <v>12341</v>
      </c>
      <c r="D3202" s="66" t="s">
        <v>4123</v>
      </c>
      <c r="E3202" s="66" t="s">
        <v>12342</v>
      </c>
      <c r="F3202" s="66" t="s">
        <v>12343</v>
      </c>
      <c r="G3202" s="66">
        <v>413.0</v>
      </c>
      <c r="H3202" s="66">
        <v>2.013092E7</v>
      </c>
      <c r="I3202" s="66">
        <v>0.0</v>
      </c>
      <c r="J3202" s="66">
        <v>2.0</v>
      </c>
      <c r="K3202" s="67"/>
      <c r="L3202" s="67"/>
      <c r="M3202" s="66" t="s">
        <v>121</v>
      </c>
      <c r="N3202" s="66">
        <v>235959.0</v>
      </c>
      <c r="O3202" s="66">
        <v>2.013092E7</v>
      </c>
      <c r="P3202" s="66"/>
      <c r="Q3202" s="66">
        <v>20.0</v>
      </c>
      <c r="R3202" s="66">
        <v>2.013092E7</v>
      </c>
      <c r="S3202" s="70">
        <v>1.0</v>
      </c>
      <c r="T3202" s="70">
        <v>0.0</v>
      </c>
      <c r="U3202" s="71" t="s">
        <v>2608</v>
      </c>
      <c r="V3202" s="71" t="s">
        <v>2609</v>
      </c>
      <c r="W3202" s="71" t="s">
        <v>51</v>
      </c>
      <c r="X3202" s="72"/>
      <c r="Y3202" s="66" t="s">
        <v>16</v>
      </c>
    </row>
    <row r="3203">
      <c r="A3203" s="68" t="s">
        <v>59</v>
      </c>
      <c r="B3203" s="66">
        <v>1.810903E8</v>
      </c>
      <c r="C3203" s="66" t="s">
        <v>12344</v>
      </c>
      <c r="D3203" s="66" t="s">
        <v>12345</v>
      </c>
      <c r="E3203" s="66" t="s">
        <v>12346</v>
      </c>
      <c r="F3203" s="66" t="s">
        <v>12347</v>
      </c>
      <c r="G3203" s="66">
        <v>161.0</v>
      </c>
      <c r="H3203" s="66">
        <v>2.0170409E7</v>
      </c>
      <c r="I3203" s="66">
        <v>0.0</v>
      </c>
      <c r="J3203" s="66">
        <v>3.0</v>
      </c>
      <c r="K3203" s="67"/>
      <c r="L3203" s="67"/>
      <c r="M3203" s="68" t="s">
        <v>12348</v>
      </c>
      <c r="N3203" s="66">
        <v>235959.0</v>
      </c>
      <c r="O3203" s="66">
        <v>2.0170409E7</v>
      </c>
      <c r="P3203" s="66"/>
      <c r="Q3203" s="66">
        <v>8.0</v>
      </c>
      <c r="R3203" s="66">
        <v>2.0170409E7</v>
      </c>
      <c r="S3203" s="69">
        <v>1.0</v>
      </c>
      <c r="T3203" s="69">
        <v>1.0</v>
      </c>
      <c r="U3203" s="71" t="s">
        <v>2608</v>
      </c>
      <c r="V3203" s="71" t="s">
        <v>2609</v>
      </c>
      <c r="W3203" s="71" t="s">
        <v>51</v>
      </c>
      <c r="X3203" s="72"/>
      <c r="Y3203" s="65" t="s">
        <v>22</v>
      </c>
    </row>
    <row r="3204">
      <c r="A3204" s="66" t="s">
        <v>79</v>
      </c>
      <c r="B3204" s="66">
        <v>9.8514089E7</v>
      </c>
      <c r="C3204" s="66" t="s">
        <v>12349</v>
      </c>
      <c r="D3204" s="66" t="s">
        <v>123</v>
      </c>
      <c r="E3204" s="66" t="s">
        <v>12350</v>
      </c>
      <c r="F3204" s="66" t="s">
        <v>12351</v>
      </c>
      <c r="G3204" s="66">
        <v>483.0</v>
      </c>
      <c r="H3204" s="66">
        <v>2.0151126E7</v>
      </c>
      <c r="I3204" s="66">
        <v>0.0</v>
      </c>
      <c r="J3204" s="66">
        <v>9.0</v>
      </c>
      <c r="K3204" s="67"/>
      <c r="L3204" s="67"/>
      <c r="M3204" s="68" t="s">
        <v>12352</v>
      </c>
      <c r="N3204" s="66">
        <v>235959.0</v>
      </c>
      <c r="O3204" s="66">
        <v>2.0151126E7</v>
      </c>
      <c r="P3204" s="66" t="s">
        <v>12353</v>
      </c>
      <c r="Q3204" s="66">
        <v>22.0</v>
      </c>
      <c r="R3204" s="66">
        <v>2.0151126E7</v>
      </c>
      <c r="S3204" s="70">
        <v>1.0</v>
      </c>
      <c r="T3204" s="70">
        <v>0.0</v>
      </c>
      <c r="U3204" s="71" t="s">
        <v>2608</v>
      </c>
      <c r="V3204" s="71" t="s">
        <v>2609</v>
      </c>
      <c r="W3204" s="71" t="s">
        <v>49</v>
      </c>
      <c r="X3204" s="72"/>
      <c r="Y3204" s="65" t="s">
        <v>12</v>
      </c>
    </row>
    <row r="3205">
      <c r="A3205" s="65" t="s">
        <v>60</v>
      </c>
      <c r="B3205" s="66">
        <v>1.18232745E8</v>
      </c>
      <c r="C3205" s="65" t="s">
        <v>1251</v>
      </c>
      <c r="D3205" s="65" t="s">
        <v>112</v>
      </c>
      <c r="E3205" s="65" t="s">
        <v>1252</v>
      </c>
      <c r="F3205" s="66" t="s">
        <v>12354</v>
      </c>
      <c r="G3205" s="66">
        <v>274.0</v>
      </c>
      <c r="H3205" s="66">
        <v>2.0031109E7</v>
      </c>
      <c r="I3205" s="66">
        <v>0.0</v>
      </c>
      <c r="J3205" s="66">
        <v>1.0</v>
      </c>
      <c r="K3205" s="67"/>
      <c r="L3205" s="67"/>
      <c r="M3205" s="68" t="s">
        <v>12355</v>
      </c>
      <c r="N3205" s="66">
        <v>235959.0</v>
      </c>
      <c r="O3205" s="66">
        <v>2.0031109E7</v>
      </c>
      <c r="P3205" s="67"/>
      <c r="Q3205" s="66">
        <v>11.0</v>
      </c>
      <c r="R3205" s="66">
        <v>2.0031109E7</v>
      </c>
      <c r="S3205" s="70">
        <v>1.0</v>
      </c>
      <c r="T3205" s="70">
        <v>0.0</v>
      </c>
      <c r="U3205" s="71" t="s">
        <v>2608</v>
      </c>
      <c r="V3205" s="71" t="s">
        <v>2609</v>
      </c>
      <c r="W3205" s="71" t="s">
        <v>49</v>
      </c>
      <c r="X3205" s="72"/>
      <c r="Y3205" s="65" t="s">
        <v>12</v>
      </c>
    </row>
    <row r="3206">
      <c r="A3206" s="66" t="s">
        <v>37</v>
      </c>
      <c r="B3206" s="66">
        <v>3.4113227E7</v>
      </c>
      <c r="C3206" s="66" t="s">
        <v>12356</v>
      </c>
      <c r="D3206" s="66" t="s">
        <v>112</v>
      </c>
      <c r="E3206" s="66" t="s">
        <v>12357</v>
      </c>
      <c r="F3206" s="66" t="s">
        <v>12358</v>
      </c>
      <c r="G3206" s="66">
        <v>135.0</v>
      </c>
      <c r="H3206" s="66">
        <v>2.0140607E7</v>
      </c>
      <c r="I3206" s="66">
        <v>0.0</v>
      </c>
      <c r="J3206" s="66">
        <v>3.0</v>
      </c>
      <c r="K3206" s="67"/>
      <c r="L3206" s="67"/>
      <c r="M3206" s="66" t="s">
        <v>121</v>
      </c>
      <c r="N3206" s="66">
        <v>235959.0</v>
      </c>
      <c r="O3206" s="66">
        <v>2.0140607E7</v>
      </c>
      <c r="P3206" s="67"/>
      <c r="Q3206" s="66">
        <v>6.0</v>
      </c>
      <c r="R3206" s="66">
        <v>2.0140607E7</v>
      </c>
      <c r="S3206" s="70">
        <v>1.0</v>
      </c>
      <c r="T3206" s="70">
        <v>0.0</v>
      </c>
      <c r="U3206" s="71" t="s">
        <v>2608</v>
      </c>
      <c r="V3206" s="71" t="s">
        <v>2609</v>
      </c>
      <c r="W3206" s="71" t="s">
        <v>49</v>
      </c>
      <c r="X3206" s="72"/>
      <c r="Y3206" s="65" t="s">
        <v>12</v>
      </c>
    </row>
    <row r="3207">
      <c r="A3207" s="65" t="s">
        <v>60</v>
      </c>
      <c r="B3207" s="66">
        <v>3.94291044E8</v>
      </c>
      <c r="C3207" s="65" t="s">
        <v>12359</v>
      </c>
      <c r="D3207" s="65" t="s">
        <v>106</v>
      </c>
      <c r="E3207" s="65" t="s">
        <v>12360</v>
      </c>
      <c r="F3207" s="66" t="s">
        <v>12361</v>
      </c>
      <c r="G3207" s="66">
        <v>432.0</v>
      </c>
      <c r="H3207" s="66">
        <v>2.0160504E7</v>
      </c>
      <c r="I3207" s="66">
        <v>0.0</v>
      </c>
      <c r="J3207" s="66">
        <v>1.0</v>
      </c>
      <c r="K3207" s="67"/>
      <c r="L3207" s="67"/>
      <c r="M3207" s="68" t="s">
        <v>12362</v>
      </c>
      <c r="N3207" s="66">
        <v>235959.0</v>
      </c>
      <c r="O3207" s="66">
        <v>2.0160504E7</v>
      </c>
      <c r="P3207" s="66"/>
      <c r="Q3207" s="66">
        <v>17.0</v>
      </c>
      <c r="R3207" s="66">
        <v>2.0160504E7</v>
      </c>
      <c r="S3207" s="70">
        <v>1.0</v>
      </c>
      <c r="T3207" s="70">
        <v>0.0</v>
      </c>
      <c r="U3207" s="71" t="s">
        <v>2608</v>
      </c>
      <c r="V3207" s="71" t="s">
        <v>2609</v>
      </c>
      <c r="W3207" s="71" t="s">
        <v>49</v>
      </c>
      <c r="X3207" s="72"/>
      <c r="Y3207" s="65" t="s">
        <v>12</v>
      </c>
    </row>
    <row r="3208">
      <c r="A3208" s="66" t="s">
        <v>66</v>
      </c>
      <c r="B3208" s="66">
        <v>4534708.0</v>
      </c>
      <c r="C3208" s="66" t="s">
        <v>12363</v>
      </c>
      <c r="D3208" s="66" t="s">
        <v>149</v>
      </c>
      <c r="E3208" s="66" t="s">
        <v>12364</v>
      </c>
      <c r="F3208" s="66" t="s">
        <v>12365</v>
      </c>
      <c r="G3208" s="66">
        <v>302.0</v>
      </c>
      <c r="H3208" s="66">
        <v>2.0071211E7</v>
      </c>
      <c r="I3208" s="66">
        <v>0.0</v>
      </c>
      <c r="J3208" s="66">
        <v>6.0</v>
      </c>
      <c r="K3208" s="67"/>
      <c r="L3208" s="67"/>
      <c r="M3208" s="66" t="s">
        <v>121</v>
      </c>
      <c r="N3208" s="66">
        <v>235959.0</v>
      </c>
      <c r="O3208" s="66">
        <v>2.0071211E7</v>
      </c>
      <c r="P3208" s="66"/>
      <c r="Q3208" s="66">
        <v>13.0</v>
      </c>
      <c r="R3208" s="66">
        <v>2.0071211E7</v>
      </c>
      <c r="S3208" s="69">
        <v>1.0</v>
      </c>
      <c r="T3208" s="69">
        <v>1.0</v>
      </c>
      <c r="U3208" s="71" t="s">
        <v>2608</v>
      </c>
      <c r="V3208" s="71" t="s">
        <v>2609</v>
      </c>
      <c r="W3208" s="71" t="s">
        <v>49</v>
      </c>
      <c r="X3208" s="72"/>
      <c r="Y3208" s="66" t="s">
        <v>18</v>
      </c>
    </row>
    <row r="3209">
      <c r="A3209" s="66" t="s">
        <v>60</v>
      </c>
      <c r="B3209" s="66">
        <v>3.57663876E8</v>
      </c>
      <c r="C3209" s="66" t="s">
        <v>12366</v>
      </c>
      <c r="D3209" s="66" t="s">
        <v>112</v>
      </c>
      <c r="E3209" s="66" t="s">
        <v>12367</v>
      </c>
      <c r="F3209" s="66" t="s">
        <v>12368</v>
      </c>
      <c r="G3209" s="66">
        <v>251.0</v>
      </c>
      <c r="H3209" s="66">
        <v>2.0140401E7</v>
      </c>
      <c r="I3209" s="66">
        <v>0.0</v>
      </c>
      <c r="J3209" s="66">
        <v>1.0</v>
      </c>
      <c r="K3209" s="67"/>
      <c r="L3209" s="67"/>
      <c r="M3209" s="68" t="s">
        <v>12369</v>
      </c>
      <c r="N3209" s="66">
        <v>235959.0</v>
      </c>
      <c r="O3209" s="66">
        <v>2.0140401E7</v>
      </c>
      <c r="P3209" s="66"/>
      <c r="Q3209" s="66">
        <v>15.0</v>
      </c>
      <c r="R3209" s="66">
        <v>2.0140401E7</v>
      </c>
      <c r="S3209" s="70">
        <v>1.0</v>
      </c>
      <c r="T3209" s="70">
        <v>0.0</v>
      </c>
      <c r="U3209" s="71" t="s">
        <v>2608</v>
      </c>
      <c r="V3209" s="71" t="s">
        <v>2609</v>
      </c>
      <c r="W3209" s="71" t="s">
        <v>49</v>
      </c>
      <c r="X3209" s="72"/>
      <c r="Y3209" s="65" t="s">
        <v>12</v>
      </c>
    </row>
    <row r="3210">
      <c r="A3210" s="68" t="s">
        <v>11</v>
      </c>
      <c r="B3210" s="66">
        <v>1882061.0</v>
      </c>
      <c r="C3210" s="66" t="s">
        <v>12370</v>
      </c>
      <c r="D3210" s="66" t="s">
        <v>164</v>
      </c>
      <c r="E3210" s="66" t="s">
        <v>12371</v>
      </c>
      <c r="F3210" s="66" t="s">
        <v>12372</v>
      </c>
      <c r="G3210" s="66">
        <v>139.0</v>
      </c>
      <c r="H3210" s="66">
        <v>2.0150305E7</v>
      </c>
      <c r="I3210" s="66">
        <v>0.0</v>
      </c>
      <c r="J3210" s="66">
        <v>5.0</v>
      </c>
      <c r="K3210" s="67"/>
      <c r="L3210" s="67"/>
      <c r="M3210" s="68" t="s">
        <v>12373</v>
      </c>
      <c r="N3210" s="66">
        <v>235959.0</v>
      </c>
      <c r="O3210" s="66">
        <v>2.0150305E7</v>
      </c>
      <c r="P3210" s="66" t="s">
        <v>7704</v>
      </c>
      <c r="Q3210" s="66">
        <v>7.0</v>
      </c>
      <c r="R3210" s="66">
        <v>2.0150305E7</v>
      </c>
      <c r="S3210" s="69">
        <v>1.0</v>
      </c>
      <c r="T3210" s="69">
        <v>1.0</v>
      </c>
      <c r="U3210" s="71" t="s">
        <v>2608</v>
      </c>
      <c r="V3210" s="71" t="s">
        <v>2609</v>
      </c>
      <c r="W3210" s="71" t="s">
        <v>49</v>
      </c>
      <c r="X3210" s="72"/>
      <c r="Y3210" s="66" t="s">
        <v>18</v>
      </c>
    </row>
    <row r="3211">
      <c r="A3211" s="66" t="s">
        <v>60</v>
      </c>
      <c r="B3211" s="66">
        <v>2.27358832E8</v>
      </c>
      <c r="C3211" s="66" t="s">
        <v>12374</v>
      </c>
      <c r="D3211" s="66" t="s">
        <v>112</v>
      </c>
      <c r="E3211" s="66" t="s">
        <v>12375</v>
      </c>
      <c r="F3211" s="66" t="s">
        <v>12376</v>
      </c>
      <c r="G3211" s="66">
        <v>1847.0</v>
      </c>
      <c r="H3211" s="66">
        <v>2.0071124E7</v>
      </c>
      <c r="I3211" s="66">
        <v>0.0</v>
      </c>
      <c r="J3211" s="66">
        <v>1.0</v>
      </c>
      <c r="K3211" s="67"/>
      <c r="L3211" s="67"/>
      <c r="M3211" s="68" t="s">
        <v>12377</v>
      </c>
      <c r="N3211" s="66">
        <v>235959.0</v>
      </c>
      <c r="O3211" s="66">
        <v>2.0071124E7</v>
      </c>
      <c r="P3211" s="67"/>
      <c r="Q3211" s="66">
        <v>115.0</v>
      </c>
      <c r="R3211" s="66">
        <v>2.0071124E7</v>
      </c>
      <c r="S3211" s="70">
        <v>1.0</v>
      </c>
      <c r="T3211" s="70">
        <v>0.0</v>
      </c>
      <c r="U3211" s="71" t="s">
        <v>2608</v>
      </c>
      <c r="V3211" s="71" t="s">
        <v>2609</v>
      </c>
      <c r="W3211" s="71" t="s">
        <v>49</v>
      </c>
      <c r="X3211" s="72"/>
      <c r="Y3211" s="65" t="s">
        <v>12</v>
      </c>
    </row>
    <row r="3212">
      <c r="A3212" s="68" t="s">
        <v>59</v>
      </c>
      <c r="B3212" s="66">
        <v>9.9573536E7</v>
      </c>
      <c r="C3212" s="66" t="s">
        <v>12378</v>
      </c>
      <c r="D3212" s="66" t="s">
        <v>112</v>
      </c>
      <c r="E3212" s="66" t="s">
        <v>12379</v>
      </c>
      <c r="F3212" s="66" t="s">
        <v>12380</v>
      </c>
      <c r="G3212" s="66">
        <v>345.0</v>
      </c>
      <c r="H3212" s="66">
        <v>2.0100825E7</v>
      </c>
      <c r="I3212" s="66">
        <v>0.0</v>
      </c>
      <c r="J3212" s="66">
        <v>2.0</v>
      </c>
      <c r="K3212" s="67"/>
      <c r="L3212" s="67"/>
      <c r="M3212" s="68" t="s">
        <v>12381</v>
      </c>
      <c r="N3212" s="66">
        <v>235959.0</v>
      </c>
      <c r="O3212" s="66">
        <v>2.0100825E7</v>
      </c>
      <c r="P3212" s="67"/>
      <c r="Q3212" s="66">
        <v>14.0</v>
      </c>
      <c r="R3212" s="66">
        <v>2.0100825E7</v>
      </c>
      <c r="S3212" s="70">
        <v>1.0</v>
      </c>
      <c r="T3212" s="70">
        <v>0.0</v>
      </c>
      <c r="U3212" s="71" t="s">
        <v>2608</v>
      </c>
      <c r="V3212" s="71" t="s">
        <v>2609</v>
      </c>
      <c r="W3212" s="71" t="s">
        <v>49</v>
      </c>
      <c r="X3212" s="72"/>
      <c r="Y3212" s="65" t="s">
        <v>12</v>
      </c>
    </row>
    <row r="3213">
      <c r="A3213" s="66" t="s">
        <v>60</v>
      </c>
      <c r="B3213" s="66">
        <v>1.83423967E8</v>
      </c>
      <c r="C3213" s="66" t="s">
        <v>12382</v>
      </c>
      <c r="D3213" s="66" t="s">
        <v>123</v>
      </c>
      <c r="E3213" s="66" t="s">
        <v>12383</v>
      </c>
      <c r="F3213" s="66" t="s">
        <v>12384</v>
      </c>
      <c r="G3213" s="66">
        <v>5968.0</v>
      </c>
      <c r="H3213" s="66">
        <v>2.0060308E7</v>
      </c>
      <c r="I3213" s="66">
        <v>0.0</v>
      </c>
      <c r="J3213" s="66">
        <v>1.0</v>
      </c>
      <c r="K3213" s="67"/>
      <c r="L3213" s="67"/>
      <c r="M3213" s="68" t="s">
        <v>12385</v>
      </c>
      <c r="N3213" s="66">
        <v>235959.0</v>
      </c>
      <c r="O3213" s="66">
        <v>2.0060308E7</v>
      </c>
      <c r="P3213" s="67"/>
      <c r="Q3213" s="66">
        <v>345.0</v>
      </c>
      <c r="R3213" s="66">
        <v>2.0060308E7</v>
      </c>
      <c r="S3213" s="70">
        <v>1.0</v>
      </c>
      <c r="T3213" s="70">
        <v>0.0</v>
      </c>
      <c r="U3213" s="71" t="s">
        <v>2608</v>
      </c>
      <c r="V3213" s="71" t="s">
        <v>2609</v>
      </c>
      <c r="W3213" s="71" t="s">
        <v>49</v>
      </c>
      <c r="X3213" s="72"/>
      <c r="Y3213" s="65" t="s">
        <v>12</v>
      </c>
    </row>
    <row r="3214">
      <c r="A3214" s="66" t="s">
        <v>60</v>
      </c>
      <c r="B3214" s="66">
        <v>4.41085329E8</v>
      </c>
      <c r="C3214" s="66" t="s">
        <v>12386</v>
      </c>
      <c r="D3214" s="66" t="s">
        <v>220</v>
      </c>
      <c r="E3214" s="66" t="s">
        <v>12387</v>
      </c>
      <c r="F3214" s="66" t="s">
        <v>12388</v>
      </c>
      <c r="G3214" s="66">
        <v>180.0</v>
      </c>
      <c r="H3214" s="66">
        <v>2.0190109E7</v>
      </c>
      <c r="I3214" s="66">
        <v>0.0</v>
      </c>
      <c r="J3214" s="66">
        <v>4.0</v>
      </c>
      <c r="K3214" s="67"/>
      <c r="L3214" s="67"/>
      <c r="M3214" s="66" t="s">
        <v>121</v>
      </c>
      <c r="N3214" s="66">
        <v>235959.0</v>
      </c>
      <c r="O3214" s="66">
        <v>2.0190109E7</v>
      </c>
      <c r="P3214" s="66"/>
      <c r="Q3214" s="66">
        <v>6.0</v>
      </c>
      <c r="R3214" s="66">
        <v>2.0190109E7</v>
      </c>
      <c r="S3214" s="70">
        <v>1.0</v>
      </c>
      <c r="T3214" s="70">
        <v>0.0</v>
      </c>
      <c r="U3214" s="71" t="s">
        <v>2608</v>
      </c>
      <c r="V3214" s="71" t="s">
        <v>2609</v>
      </c>
      <c r="W3214" s="71" t="s">
        <v>49</v>
      </c>
      <c r="X3214" s="72"/>
      <c r="Y3214" s="65" t="s">
        <v>12</v>
      </c>
    </row>
    <row r="3215">
      <c r="A3215" s="66" t="s">
        <v>60</v>
      </c>
      <c r="B3215" s="66">
        <v>3.10569456E8</v>
      </c>
      <c r="C3215" s="66" t="s">
        <v>12389</v>
      </c>
      <c r="D3215" s="66" t="s">
        <v>106</v>
      </c>
      <c r="E3215" s="66" t="s">
        <v>12390</v>
      </c>
      <c r="F3215" s="66" t="s">
        <v>12391</v>
      </c>
      <c r="G3215" s="66">
        <v>275.0</v>
      </c>
      <c r="H3215" s="66">
        <v>2.0110901E7</v>
      </c>
      <c r="I3215" s="66">
        <v>0.0</v>
      </c>
      <c r="J3215" s="66">
        <v>1.0</v>
      </c>
      <c r="K3215" s="67"/>
      <c r="L3215" s="67"/>
      <c r="M3215" s="68" t="s">
        <v>12392</v>
      </c>
      <c r="N3215" s="66">
        <v>235959.0</v>
      </c>
      <c r="O3215" s="66">
        <v>2.0110901E7</v>
      </c>
      <c r="P3215" s="66"/>
      <c r="Q3215" s="66">
        <v>16.0</v>
      </c>
      <c r="R3215" s="66">
        <v>2.0110901E7</v>
      </c>
      <c r="S3215" s="70">
        <v>1.0</v>
      </c>
      <c r="T3215" s="70">
        <v>0.0</v>
      </c>
      <c r="U3215" s="71" t="s">
        <v>2608</v>
      </c>
      <c r="V3215" s="71" t="s">
        <v>2609</v>
      </c>
      <c r="W3215" s="71" t="s">
        <v>49</v>
      </c>
      <c r="X3215" s="67"/>
      <c r="Y3215" s="65" t="s">
        <v>12</v>
      </c>
    </row>
    <row r="3216">
      <c r="A3216" s="73" t="s">
        <v>24</v>
      </c>
      <c r="B3216" s="66">
        <v>2.5235135E7</v>
      </c>
      <c r="C3216" s="65" t="s">
        <v>12393</v>
      </c>
      <c r="D3216" s="65" t="s">
        <v>123</v>
      </c>
      <c r="E3216" s="65" t="s">
        <v>12394</v>
      </c>
      <c r="F3216" s="66" t="s">
        <v>12395</v>
      </c>
      <c r="G3216" s="66">
        <v>757.0</v>
      </c>
      <c r="H3216" s="66">
        <v>2.0130225E7</v>
      </c>
      <c r="I3216" s="66">
        <v>0.0</v>
      </c>
      <c r="J3216" s="66">
        <v>16.0</v>
      </c>
      <c r="K3216" s="67"/>
      <c r="L3216" s="67"/>
      <c r="M3216" s="68" t="s">
        <v>12396</v>
      </c>
      <c r="N3216" s="66">
        <v>235959.0</v>
      </c>
      <c r="O3216" s="66">
        <v>2.0130225E7</v>
      </c>
      <c r="P3216" s="66"/>
      <c r="Q3216" s="66">
        <v>46.0</v>
      </c>
      <c r="R3216" s="66">
        <v>2.0130225E7</v>
      </c>
      <c r="S3216" s="70">
        <v>1.0</v>
      </c>
      <c r="T3216" s="70">
        <v>0.0</v>
      </c>
      <c r="U3216" s="71" t="s">
        <v>2608</v>
      </c>
      <c r="V3216" s="71" t="s">
        <v>2609</v>
      </c>
      <c r="W3216" s="71" t="s">
        <v>49</v>
      </c>
      <c r="X3216" s="72"/>
      <c r="Y3216" s="65" t="s">
        <v>12</v>
      </c>
    </row>
    <row r="3217">
      <c r="A3217" s="66" t="s">
        <v>30</v>
      </c>
      <c r="B3217" s="66">
        <v>9287933.0</v>
      </c>
      <c r="C3217" s="66" t="s">
        <v>12397</v>
      </c>
      <c r="D3217" s="66" t="s">
        <v>123</v>
      </c>
      <c r="E3217" s="66" t="s">
        <v>12398</v>
      </c>
      <c r="F3217" s="66" t="s">
        <v>12399</v>
      </c>
      <c r="G3217" s="66">
        <v>694.0</v>
      </c>
      <c r="H3217" s="66">
        <v>2.0150216E7</v>
      </c>
      <c r="I3217" s="66">
        <v>0.0</v>
      </c>
      <c r="J3217" s="66">
        <v>19.0</v>
      </c>
      <c r="K3217" s="67"/>
      <c r="L3217" s="67"/>
      <c r="M3217" s="68" t="s">
        <v>12400</v>
      </c>
      <c r="N3217" s="66">
        <v>235959.0</v>
      </c>
      <c r="O3217" s="66">
        <v>2.0150216E7</v>
      </c>
      <c r="P3217" s="66"/>
      <c r="Q3217" s="66">
        <v>34.0</v>
      </c>
      <c r="R3217" s="66">
        <v>2.0150216E7</v>
      </c>
      <c r="S3217" s="70">
        <v>1.0</v>
      </c>
      <c r="T3217" s="70">
        <v>0.0</v>
      </c>
      <c r="U3217" s="71" t="s">
        <v>2608</v>
      </c>
      <c r="V3217" s="71" t="s">
        <v>2609</v>
      </c>
      <c r="W3217" s="71" t="s">
        <v>49</v>
      </c>
      <c r="X3217" s="72"/>
      <c r="Y3217" s="65" t="s">
        <v>12</v>
      </c>
    </row>
    <row r="3218">
      <c r="A3218" s="66" t="s">
        <v>79</v>
      </c>
      <c r="B3218" s="66">
        <v>8.5051456E7</v>
      </c>
      <c r="C3218" s="66" t="s">
        <v>12401</v>
      </c>
      <c r="D3218" s="66" t="s">
        <v>123</v>
      </c>
      <c r="E3218" s="66" t="s">
        <v>12402</v>
      </c>
      <c r="F3218" s="66" t="s">
        <v>12403</v>
      </c>
      <c r="G3218" s="66">
        <v>690.0</v>
      </c>
      <c r="H3218" s="66">
        <v>2.0141121E7</v>
      </c>
      <c r="I3218" s="66">
        <v>0.0</v>
      </c>
      <c r="J3218" s="66">
        <v>11.0</v>
      </c>
      <c r="K3218" s="67"/>
      <c r="L3218" s="67"/>
      <c r="M3218" s="68" t="s">
        <v>12404</v>
      </c>
      <c r="N3218" s="66">
        <v>235959.0</v>
      </c>
      <c r="O3218" s="66">
        <v>2.0141121E7</v>
      </c>
      <c r="P3218" s="66" t="s">
        <v>12405</v>
      </c>
      <c r="Q3218" s="66">
        <v>57.0</v>
      </c>
      <c r="R3218" s="66">
        <v>2.0141121E7</v>
      </c>
      <c r="S3218" s="70">
        <v>1.0</v>
      </c>
      <c r="T3218" s="70">
        <v>0.0</v>
      </c>
      <c r="U3218" s="71" t="s">
        <v>2608</v>
      </c>
      <c r="V3218" s="71" t="s">
        <v>2609</v>
      </c>
      <c r="W3218" s="71" t="s">
        <v>49</v>
      </c>
      <c r="X3218" s="72"/>
      <c r="Y3218" s="65" t="s">
        <v>12</v>
      </c>
    </row>
    <row r="3219">
      <c r="A3219" s="66" t="s">
        <v>79</v>
      </c>
      <c r="B3219" s="66">
        <v>8.5327057E7</v>
      </c>
      <c r="C3219" s="66" t="s">
        <v>12406</v>
      </c>
      <c r="D3219" s="66" t="s">
        <v>112</v>
      </c>
      <c r="E3219" s="66" t="s">
        <v>12407</v>
      </c>
      <c r="F3219" s="66" t="s">
        <v>12408</v>
      </c>
      <c r="G3219" s="66">
        <v>165.0</v>
      </c>
      <c r="H3219" s="66">
        <v>2.0141117E7</v>
      </c>
      <c r="I3219" s="66">
        <v>0.0</v>
      </c>
      <c r="J3219" s="66">
        <v>5.0</v>
      </c>
      <c r="K3219" s="67"/>
      <c r="L3219" s="67"/>
      <c r="M3219" s="68" t="s">
        <v>12409</v>
      </c>
      <c r="N3219" s="66">
        <v>235959.0</v>
      </c>
      <c r="O3219" s="66">
        <v>2.0141117E7</v>
      </c>
      <c r="P3219" s="66" t="s">
        <v>231</v>
      </c>
      <c r="Q3219" s="66">
        <v>11.0</v>
      </c>
      <c r="R3219" s="66">
        <v>2.0141117E7</v>
      </c>
      <c r="S3219" s="70">
        <v>1.0</v>
      </c>
      <c r="T3219" s="70">
        <v>0.0</v>
      </c>
      <c r="U3219" s="71" t="s">
        <v>2608</v>
      </c>
      <c r="V3219" s="71" t="s">
        <v>2609</v>
      </c>
      <c r="W3219" s="71" t="s">
        <v>49</v>
      </c>
      <c r="X3219" s="72"/>
      <c r="Y3219" s="65" t="s">
        <v>12</v>
      </c>
    </row>
    <row r="3220">
      <c r="A3220" s="66" t="s">
        <v>79</v>
      </c>
      <c r="B3220" s="66">
        <v>1.6237305E7</v>
      </c>
      <c r="C3220" s="66" t="s">
        <v>12410</v>
      </c>
      <c r="D3220" s="66" t="s">
        <v>579</v>
      </c>
      <c r="E3220" s="66" t="s">
        <v>12411</v>
      </c>
      <c r="F3220" s="66" t="s">
        <v>12412</v>
      </c>
      <c r="G3220" s="66">
        <v>1888.0</v>
      </c>
      <c r="H3220" s="66">
        <v>2.007031E7</v>
      </c>
      <c r="I3220" s="66">
        <v>0.0</v>
      </c>
      <c r="J3220" s="66">
        <v>14.0</v>
      </c>
      <c r="K3220" s="67"/>
      <c r="L3220" s="67"/>
      <c r="M3220" s="68" t="s">
        <v>12413</v>
      </c>
      <c r="N3220" s="66">
        <v>235959.0</v>
      </c>
      <c r="O3220" s="66">
        <v>2.007031E7</v>
      </c>
      <c r="P3220" s="67"/>
      <c r="Q3220" s="66">
        <v>156.0</v>
      </c>
      <c r="R3220" s="66">
        <v>2.007031E7</v>
      </c>
      <c r="S3220" s="69">
        <v>1.0</v>
      </c>
      <c r="T3220" s="69">
        <v>1.0</v>
      </c>
      <c r="U3220" s="71" t="s">
        <v>2608</v>
      </c>
      <c r="V3220" s="71" t="s">
        <v>2609</v>
      </c>
      <c r="W3220" s="71" t="s">
        <v>51</v>
      </c>
      <c r="X3220" s="67"/>
      <c r="Y3220" s="65" t="s">
        <v>22</v>
      </c>
    </row>
    <row r="3221">
      <c r="A3221" s="73" t="s">
        <v>79</v>
      </c>
      <c r="B3221" s="66">
        <v>5.4418359E7</v>
      </c>
      <c r="C3221" s="65" t="s">
        <v>12414</v>
      </c>
      <c r="D3221" s="65" t="s">
        <v>423</v>
      </c>
      <c r="E3221" s="65" t="s">
        <v>12415</v>
      </c>
      <c r="F3221" s="66" t="s">
        <v>7941</v>
      </c>
      <c r="G3221" s="66">
        <v>62.0</v>
      </c>
      <c r="H3221" s="66">
        <v>2.0120111E7</v>
      </c>
      <c r="I3221" s="66">
        <v>0.0</v>
      </c>
      <c r="J3221" s="66">
        <v>3.0</v>
      </c>
      <c r="K3221" s="67"/>
      <c r="L3221" s="67"/>
      <c r="M3221" s="68" t="s">
        <v>7942</v>
      </c>
      <c r="N3221" s="66">
        <v>235959.0</v>
      </c>
      <c r="O3221" s="66">
        <v>2.0120111E7</v>
      </c>
      <c r="P3221" s="66" t="s">
        <v>7943</v>
      </c>
      <c r="Q3221" s="66">
        <v>3.0</v>
      </c>
      <c r="R3221" s="66">
        <v>2.0120111E7</v>
      </c>
      <c r="S3221" s="70">
        <v>1.0</v>
      </c>
      <c r="T3221" s="70">
        <v>0.0</v>
      </c>
      <c r="U3221" s="71" t="s">
        <v>2608</v>
      </c>
      <c r="V3221" s="71" t="s">
        <v>2609</v>
      </c>
      <c r="W3221" s="71" t="s">
        <v>51</v>
      </c>
      <c r="X3221" s="72"/>
      <c r="Y3221" s="66" t="s">
        <v>16</v>
      </c>
    </row>
    <row r="3222">
      <c r="A3222" s="65" t="s">
        <v>79</v>
      </c>
      <c r="B3222" s="66">
        <v>1.3975926E7</v>
      </c>
      <c r="C3222" s="65" t="s">
        <v>12416</v>
      </c>
      <c r="D3222" s="65" t="s">
        <v>629</v>
      </c>
      <c r="E3222" s="65" t="s">
        <v>12417</v>
      </c>
      <c r="F3222" s="66" t="s">
        <v>12418</v>
      </c>
      <c r="G3222" s="66">
        <v>174.0</v>
      </c>
      <c r="H3222" s="66">
        <v>2.0061104E7</v>
      </c>
      <c r="I3222" s="66">
        <v>0.0</v>
      </c>
      <c r="J3222" s="66">
        <v>3.0</v>
      </c>
      <c r="K3222" s="67"/>
      <c r="L3222" s="67"/>
      <c r="M3222" s="68" t="s">
        <v>12419</v>
      </c>
      <c r="N3222" s="66">
        <v>235959.0</v>
      </c>
      <c r="O3222" s="66">
        <v>2.0061104E7</v>
      </c>
      <c r="P3222" s="66"/>
      <c r="Q3222" s="66">
        <v>9.0</v>
      </c>
      <c r="R3222" s="66">
        <v>2.0061104E7</v>
      </c>
      <c r="S3222" s="70">
        <v>1.0</v>
      </c>
      <c r="T3222" s="70">
        <v>0.0</v>
      </c>
      <c r="U3222" s="71" t="s">
        <v>2608</v>
      </c>
      <c r="V3222" s="71" t="s">
        <v>2609</v>
      </c>
      <c r="W3222" s="71" t="s">
        <v>51</v>
      </c>
      <c r="X3222" s="72"/>
      <c r="Y3222" s="66" t="s">
        <v>16</v>
      </c>
    </row>
    <row r="3223">
      <c r="A3223" s="74" t="s">
        <v>24</v>
      </c>
      <c r="B3223" s="66">
        <v>4.9822256E7</v>
      </c>
      <c r="C3223" s="65" t="s">
        <v>12420</v>
      </c>
      <c r="D3223" s="65" t="s">
        <v>106</v>
      </c>
      <c r="E3223" s="65" t="s">
        <v>12421</v>
      </c>
      <c r="F3223" s="66" t="s">
        <v>12422</v>
      </c>
      <c r="G3223" s="66">
        <v>2790.0</v>
      </c>
      <c r="H3223" s="66">
        <v>2.0170616E7</v>
      </c>
      <c r="I3223" s="66">
        <v>0.0</v>
      </c>
      <c r="J3223" s="66">
        <v>41.0</v>
      </c>
      <c r="K3223" s="67"/>
      <c r="L3223" s="67"/>
      <c r="M3223" s="68" t="s">
        <v>12423</v>
      </c>
      <c r="N3223" s="66">
        <v>235959.0</v>
      </c>
      <c r="O3223" s="66">
        <v>2.0170616E7</v>
      </c>
      <c r="P3223" s="66" t="s">
        <v>12424</v>
      </c>
      <c r="Q3223" s="66">
        <v>204.0</v>
      </c>
      <c r="R3223" s="66">
        <v>2.0170616E7</v>
      </c>
      <c r="S3223" s="70">
        <v>1.0</v>
      </c>
      <c r="T3223" s="70">
        <v>0.0</v>
      </c>
      <c r="U3223" s="71" t="s">
        <v>2608</v>
      </c>
      <c r="V3223" s="71" t="s">
        <v>2609</v>
      </c>
      <c r="W3223" s="71" t="s">
        <v>49</v>
      </c>
      <c r="X3223" s="72"/>
      <c r="Y3223" s="65" t="s">
        <v>12</v>
      </c>
    </row>
    <row r="3224">
      <c r="A3224" s="65" t="s">
        <v>79</v>
      </c>
      <c r="B3224" s="66">
        <v>7.6576423E7</v>
      </c>
      <c r="C3224" s="65" t="s">
        <v>12425</v>
      </c>
      <c r="D3224" s="65" t="s">
        <v>123</v>
      </c>
      <c r="E3224" s="65" t="s">
        <v>12426</v>
      </c>
      <c r="F3224" s="66" t="s">
        <v>12427</v>
      </c>
      <c r="G3224" s="66">
        <v>694.0</v>
      </c>
      <c r="H3224" s="66">
        <v>2.0140313E7</v>
      </c>
      <c r="I3224" s="66">
        <v>0.0</v>
      </c>
      <c r="J3224" s="66">
        <v>15.0</v>
      </c>
      <c r="K3224" s="67"/>
      <c r="L3224" s="67"/>
      <c r="M3224" s="68" t="s">
        <v>12428</v>
      </c>
      <c r="N3224" s="66">
        <v>235959.0</v>
      </c>
      <c r="O3224" s="66">
        <v>2.0140313E7</v>
      </c>
      <c r="P3224" s="66" t="s">
        <v>231</v>
      </c>
      <c r="Q3224" s="66">
        <v>43.0</v>
      </c>
      <c r="R3224" s="66">
        <v>2.0140313E7</v>
      </c>
      <c r="S3224" s="70">
        <v>1.0</v>
      </c>
      <c r="T3224" s="70">
        <v>0.0</v>
      </c>
      <c r="U3224" s="71" t="s">
        <v>2608</v>
      </c>
      <c r="V3224" s="71" t="s">
        <v>2609</v>
      </c>
      <c r="W3224" s="71" t="s">
        <v>49</v>
      </c>
      <c r="X3224" s="72"/>
      <c r="Y3224" s="65" t="s">
        <v>12</v>
      </c>
    </row>
    <row r="3225">
      <c r="A3225" s="66" t="s">
        <v>60</v>
      </c>
      <c r="B3225" s="66">
        <v>3.87836634E8</v>
      </c>
      <c r="C3225" s="66" t="s">
        <v>12429</v>
      </c>
      <c r="D3225" s="66" t="s">
        <v>106</v>
      </c>
      <c r="E3225" s="66" t="s">
        <v>12430</v>
      </c>
      <c r="F3225" s="66" t="s">
        <v>12431</v>
      </c>
      <c r="G3225" s="66">
        <v>2662.0</v>
      </c>
      <c r="H3225" s="66">
        <v>2.0151213E7</v>
      </c>
      <c r="I3225" s="66">
        <v>0.0</v>
      </c>
      <c r="J3225" s="66">
        <v>1.0</v>
      </c>
      <c r="K3225" s="67"/>
      <c r="L3225" s="67"/>
      <c r="M3225" s="68" t="s">
        <v>12432</v>
      </c>
      <c r="N3225" s="66">
        <v>235959.0</v>
      </c>
      <c r="O3225" s="66">
        <v>2.0151213E7</v>
      </c>
      <c r="P3225" s="66"/>
      <c r="Q3225" s="66">
        <v>159.0</v>
      </c>
      <c r="R3225" s="66">
        <v>2.0151213E7</v>
      </c>
      <c r="S3225" s="70">
        <v>1.0</v>
      </c>
      <c r="T3225" s="70">
        <v>0.0</v>
      </c>
      <c r="U3225" s="71" t="s">
        <v>2608</v>
      </c>
      <c r="V3225" s="71" t="s">
        <v>2609</v>
      </c>
      <c r="W3225" s="71" t="s">
        <v>49</v>
      </c>
      <c r="X3225" s="72"/>
      <c r="Y3225" s="65" t="s">
        <v>12</v>
      </c>
    </row>
    <row r="3226">
      <c r="A3226" s="66" t="s">
        <v>60</v>
      </c>
      <c r="B3226" s="66">
        <v>2.37227306E8</v>
      </c>
      <c r="C3226" s="66" t="s">
        <v>12433</v>
      </c>
      <c r="D3226" s="66" t="s">
        <v>106</v>
      </c>
      <c r="E3226" s="66" t="s">
        <v>12434</v>
      </c>
      <c r="F3226" s="66" t="s">
        <v>12435</v>
      </c>
      <c r="G3226" s="66">
        <v>177.0</v>
      </c>
      <c r="H3226" s="66">
        <v>2.0080303E7</v>
      </c>
      <c r="I3226" s="66">
        <v>0.0</v>
      </c>
      <c r="J3226" s="66">
        <v>1.0</v>
      </c>
      <c r="K3226" s="67"/>
      <c r="L3226" s="67"/>
      <c r="M3226" s="68" t="s">
        <v>12436</v>
      </c>
      <c r="N3226" s="66">
        <v>235959.0</v>
      </c>
      <c r="O3226" s="66">
        <v>2.0080303E7</v>
      </c>
      <c r="P3226" s="67"/>
      <c r="Q3226" s="66">
        <v>7.0</v>
      </c>
      <c r="R3226" s="66">
        <v>2.0080303E7</v>
      </c>
      <c r="S3226" s="70">
        <v>1.0</v>
      </c>
      <c r="T3226" s="70">
        <v>0.0</v>
      </c>
      <c r="U3226" s="71" t="s">
        <v>2608</v>
      </c>
      <c r="V3226" s="71" t="s">
        <v>2609</v>
      </c>
      <c r="W3226" s="71" t="s">
        <v>49</v>
      </c>
      <c r="X3226" s="72"/>
      <c r="Y3226" s="65" t="s">
        <v>12</v>
      </c>
    </row>
    <row r="3227">
      <c r="A3227" s="66" t="s">
        <v>63</v>
      </c>
      <c r="B3227" s="66">
        <v>4.4993177E7</v>
      </c>
      <c r="C3227" s="66" t="s">
        <v>12437</v>
      </c>
      <c r="D3227" s="66" t="s">
        <v>106</v>
      </c>
      <c r="E3227" s="66" t="s">
        <v>12438</v>
      </c>
      <c r="F3227" s="66" t="s">
        <v>12439</v>
      </c>
      <c r="G3227" s="66">
        <v>214.0</v>
      </c>
      <c r="H3227" s="66">
        <v>2.0180114E7</v>
      </c>
      <c r="I3227" s="66">
        <v>0.0</v>
      </c>
      <c r="J3227" s="66">
        <v>5.0</v>
      </c>
      <c r="K3227" s="67"/>
      <c r="L3227" s="67"/>
      <c r="M3227" s="68" t="s">
        <v>12440</v>
      </c>
      <c r="N3227" s="66">
        <v>235959.0</v>
      </c>
      <c r="O3227" s="66">
        <v>2.0180114E7</v>
      </c>
      <c r="P3227" s="66" t="s">
        <v>12441</v>
      </c>
      <c r="Q3227" s="66">
        <v>11.0</v>
      </c>
      <c r="R3227" s="66">
        <v>2.0180114E7</v>
      </c>
      <c r="S3227" s="70">
        <v>1.0</v>
      </c>
      <c r="T3227" s="70">
        <v>0.0</v>
      </c>
      <c r="U3227" s="71" t="s">
        <v>2608</v>
      </c>
      <c r="V3227" s="71" t="s">
        <v>2609</v>
      </c>
      <c r="W3227" s="71" t="s">
        <v>50</v>
      </c>
      <c r="X3227" s="71"/>
      <c r="Y3227" s="65" t="s">
        <v>14</v>
      </c>
    </row>
    <row r="3228">
      <c r="A3228" s="65" t="s">
        <v>63</v>
      </c>
      <c r="B3228" s="66">
        <v>5.8406842E7</v>
      </c>
      <c r="C3228" s="65" t="s">
        <v>12442</v>
      </c>
      <c r="D3228" s="65" t="s">
        <v>112</v>
      </c>
      <c r="E3228" s="65" t="s">
        <v>12443</v>
      </c>
      <c r="F3228" s="66" t="s">
        <v>12444</v>
      </c>
      <c r="G3228" s="66">
        <v>1532.0</v>
      </c>
      <c r="H3228" s="66">
        <v>2.0191126E7</v>
      </c>
      <c r="I3228" s="66">
        <v>0.0</v>
      </c>
      <c r="J3228" s="66">
        <v>38.0</v>
      </c>
      <c r="K3228" s="67"/>
      <c r="L3228" s="67"/>
      <c r="M3228" s="68" t="s">
        <v>12445</v>
      </c>
      <c r="N3228" s="66">
        <v>235959.0</v>
      </c>
      <c r="O3228" s="66">
        <v>2.0191126E7</v>
      </c>
      <c r="P3228" s="66" t="s">
        <v>9326</v>
      </c>
      <c r="Q3228" s="66">
        <v>87.0</v>
      </c>
      <c r="R3228" s="66">
        <v>2.0191126E7</v>
      </c>
      <c r="S3228" s="70">
        <v>1.0</v>
      </c>
      <c r="T3228" s="70">
        <v>0.0</v>
      </c>
      <c r="U3228" s="71" t="s">
        <v>2608</v>
      </c>
      <c r="V3228" s="71" t="s">
        <v>2609</v>
      </c>
      <c r="W3228" s="71" t="s">
        <v>49</v>
      </c>
      <c r="X3228" s="72"/>
      <c r="Y3228" s="65" t="s">
        <v>12</v>
      </c>
    </row>
    <row r="3229">
      <c r="A3229" s="65" t="s">
        <v>30</v>
      </c>
      <c r="B3229" s="66">
        <v>1.2576907E7</v>
      </c>
      <c r="C3229" s="65" t="s">
        <v>12446</v>
      </c>
      <c r="D3229" s="65" t="s">
        <v>123</v>
      </c>
      <c r="E3229" s="65" t="s">
        <v>12447</v>
      </c>
      <c r="F3229" s="66" t="s">
        <v>12448</v>
      </c>
      <c r="G3229" s="66">
        <v>712.0</v>
      </c>
      <c r="H3229" s="66">
        <v>2.0180125E7</v>
      </c>
      <c r="I3229" s="66">
        <v>0.0</v>
      </c>
      <c r="J3229" s="66">
        <v>17.0</v>
      </c>
      <c r="K3229" s="67"/>
      <c r="L3229" s="67"/>
      <c r="M3229" s="68" t="s">
        <v>12449</v>
      </c>
      <c r="N3229" s="66">
        <v>235959.0</v>
      </c>
      <c r="O3229" s="66">
        <v>2.0180125E7</v>
      </c>
      <c r="P3229" s="67"/>
      <c r="Q3229" s="66">
        <v>30.0</v>
      </c>
      <c r="R3229" s="66">
        <v>2.0180125E7</v>
      </c>
      <c r="S3229" s="70">
        <v>1.0</v>
      </c>
      <c r="T3229" s="70">
        <v>0.0</v>
      </c>
      <c r="U3229" s="71" t="s">
        <v>2608</v>
      </c>
      <c r="V3229" s="71" t="s">
        <v>2609</v>
      </c>
      <c r="W3229" s="71" t="s">
        <v>49</v>
      </c>
      <c r="X3229" s="72"/>
      <c r="Y3229" s="65" t="s">
        <v>12</v>
      </c>
    </row>
    <row r="3230">
      <c r="A3230" s="68" t="s">
        <v>59</v>
      </c>
      <c r="B3230" s="66">
        <v>1.07049374E8</v>
      </c>
      <c r="C3230" s="66" t="s">
        <v>12450</v>
      </c>
      <c r="D3230" s="66" t="s">
        <v>776</v>
      </c>
      <c r="E3230" s="66" t="s">
        <v>12451</v>
      </c>
      <c r="F3230" s="66" t="s">
        <v>12452</v>
      </c>
      <c r="G3230" s="66">
        <v>1743.0</v>
      </c>
      <c r="H3230" s="66">
        <v>2.0110617E7</v>
      </c>
      <c r="I3230" s="66">
        <v>0.0</v>
      </c>
      <c r="J3230" s="66">
        <v>8.0</v>
      </c>
      <c r="K3230" s="67"/>
      <c r="L3230" s="67"/>
      <c r="M3230" s="68" t="s">
        <v>12453</v>
      </c>
      <c r="N3230" s="66">
        <v>235959.0</v>
      </c>
      <c r="O3230" s="66">
        <v>2.0110617E7</v>
      </c>
      <c r="P3230" s="67"/>
      <c r="Q3230" s="66">
        <v>92.0</v>
      </c>
      <c r="R3230" s="66">
        <v>2.0110617E7</v>
      </c>
      <c r="S3230" s="70">
        <v>1.0</v>
      </c>
      <c r="T3230" s="70">
        <v>0.0</v>
      </c>
      <c r="U3230" s="71" t="s">
        <v>2608</v>
      </c>
      <c r="V3230" s="71" t="s">
        <v>2609</v>
      </c>
      <c r="W3230" s="71" t="s">
        <v>51</v>
      </c>
      <c r="X3230" s="72"/>
      <c r="Y3230" s="66" t="s">
        <v>16</v>
      </c>
    </row>
    <row r="3231">
      <c r="A3231" s="66" t="s">
        <v>60</v>
      </c>
      <c r="B3231" s="66">
        <v>3.44540614E8</v>
      </c>
      <c r="C3231" s="66" t="s">
        <v>1255</v>
      </c>
      <c r="D3231" s="66" t="s">
        <v>244</v>
      </c>
      <c r="E3231" s="66" t="s">
        <v>12454</v>
      </c>
      <c r="F3231" s="66" t="s">
        <v>1257</v>
      </c>
      <c r="G3231" s="66">
        <v>560.0</v>
      </c>
      <c r="H3231" s="66">
        <v>2.013082E7</v>
      </c>
      <c r="I3231" s="66">
        <v>0.0</v>
      </c>
      <c r="J3231" s="66">
        <v>1.0</v>
      </c>
      <c r="K3231" s="67"/>
      <c r="L3231" s="67"/>
      <c r="M3231" s="68" t="s">
        <v>12455</v>
      </c>
      <c r="N3231" s="66">
        <v>235959.0</v>
      </c>
      <c r="O3231" s="66">
        <v>2.013082E7</v>
      </c>
      <c r="P3231" s="67"/>
      <c r="Q3231" s="66">
        <v>32.0</v>
      </c>
      <c r="R3231" s="66">
        <v>2.013082E7</v>
      </c>
      <c r="S3231" s="70">
        <v>1.0</v>
      </c>
      <c r="T3231" s="70">
        <v>0.0</v>
      </c>
      <c r="U3231" s="71" t="s">
        <v>2608</v>
      </c>
      <c r="V3231" s="71" t="s">
        <v>2609</v>
      </c>
      <c r="W3231" s="71" t="s">
        <v>51</v>
      </c>
      <c r="X3231" s="72"/>
      <c r="Y3231" s="66" t="s">
        <v>16</v>
      </c>
    </row>
    <row r="3232">
      <c r="A3232" s="65" t="s">
        <v>60</v>
      </c>
      <c r="B3232" s="66">
        <v>1.73915398E8</v>
      </c>
      <c r="C3232" s="65" t="s">
        <v>12456</v>
      </c>
      <c r="D3232" s="65" t="s">
        <v>106</v>
      </c>
      <c r="E3232" s="65" t="s">
        <v>12457</v>
      </c>
      <c r="F3232" s="66" t="s">
        <v>12458</v>
      </c>
      <c r="G3232" s="66">
        <v>3162.0</v>
      </c>
      <c r="H3232" s="66">
        <v>2.005111E7</v>
      </c>
      <c r="I3232" s="66">
        <v>0.0</v>
      </c>
      <c r="J3232" s="66">
        <v>1.0</v>
      </c>
      <c r="K3232" s="67"/>
      <c r="L3232" s="67"/>
      <c r="M3232" s="68" t="s">
        <v>12459</v>
      </c>
      <c r="N3232" s="66">
        <v>235959.0</v>
      </c>
      <c r="O3232" s="66">
        <v>2.005111E7</v>
      </c>
      <c r="P3232" s="66"/>
      <c r="Q3232" s="66">
        <v>158.0</v>
      </c>
      <c r="R3232" s="66">
        <v>2.005111E7</v>
      </c>
      <c r="S3232" s="70">
        <v>1.0</v>
      </c>
      <c r="T3232" s="70">
        <v>0.0</v>
      </c>
      <c r="U3232" s="71" t="s">
        <v>2608</v>
      </c>
      <c r="V3232" s="71" t="s">
        <v>2609</v>
      </c>
      <c r="W3232" s="71" t="s">
        <v>49</v>
      </c>
      <c r="X3232" s="72"/>
      <c r="Y3232" s="65" t="s">
        <v>12</v>
      </c>
    </row>
    <row r="3233">
      <c r="A3233" s="66" t="s">
        <v>30</v>
      </c>
      <c r="B3233" s="66">
        <v>6275832.0</v>
      </c>
      <c r="C3233" s="66" t="s">
        <v>12460</v>
      </c>
      <c r="D3233" s="66" t="s">
        <v>253</v>
      </c>
      <c r="E3233" s="66" t="s">
        <v>12461</v>
      </c>
      <c r="F3233" s="66" t="s">
        <v>12462</v>
      </c>
      <c r="G3233" s="66">
        <v>818.0</v>
      </c>
      <c r="H3233" s="66">
        <v>2.0120308E7</v>
      </c>
      <c r="I3233" s="66">
        <v>0.0</v>
      </c>
      <c r="J3233" s="66">
        <v>21.0</v>
      </c>
      <c r="K3233" s="67"/>
      <c r="L3233" s="67"/>
      <c r="M3233" s="68" t="s">
        <v>12463</v>
      </c>
      <c r="N3233" s="66">
        <v>235959.0</v>
      </c>
      <c r="O3233" s="66">
        <v>2.0120308E7</v>
      </c>
      <c r="P3233" s="67"/>
      <c r="Q3233" s="66">
        <v>50.0</v>
      </c>
      <c r="R3233" s="66">
        <v>2.0120308E7</v>
      </c>
      <c r="S3233" s="69">
        <v>1.0</v>
      </c>
      <c r="T3233" s="69">
        <v>0.0</v>
      </c>
      <c r="U3233" s="71" t="s">
        <v>2608</v>
      </c>
      <c r="V3233" s="71" t="s">
        <v>2609</v>
      </c>
      <c r="W3233" s="71" t="s">
        <v>49</v>
      </c>
      <c r="X3233" s="72"/>
      <c r="Y3233" s="65" t="s">
        <v>12</v>
      </c>
    </row>
    <row r="3234">
      <c r="A3234" s="65" t="s">
        <v>68</v>
      </c>
      <c r="B3234" s="66">
        <v>1.5790943E7</v>
      </c>
      <c r="C3234" s="65" t="s">
        <v>12464</v>
      </c>
      <c r="D3234" s="65" t="s">
        <v>106</v>
      </c>
      <c r="E3234" s="65" t="s">
        <v>12465</v>
      </c>
      <c r="F3234" s="66" t="s">
        <v>12466</v>
      </c>
      <c r="G3234" s="66">
        <v>1847.0</v>
      </c>
      <c r="H3234" s="66">
        <v>2.0160914E7</v>
      </c>
      <c r="I3234" s="66">
        <v>0.0</v>
      </c>
      <c r="J3234" s="66">
        <v>27.0</v>
      </c>
      <c r="K3234" s="67"/>
      <c r="L3234" s="67"/>
      <c r="M3234" s="66" t="s">
        <v>121</v>
      </c>
      <c r="N3234" s="66">
        <v>235959.0</v>
      </c>
      <c r="O3234" s="66">
        <v>2.0160914E7</v>
      </c>
      <c r="P3234" s="67"/>
      <c r="Q3234" s="66">
        <v>103.0</v>
      </c>
      <c r="R3234" s="66">
        <v>2.0160914E7</v>
      </c>
      <c r="S3234" s="70">
        <v>1.0</v>
      </c>
      <c r="T3234" s="70">
        <v>0.0</v>
      </c>
      <c r="U3234" s="71" t="s">
        <v>2608</v>
      </c>
      <c r="V3234" s="71" t="s">
        <v>2609</v>
      </c>
      <c r="W3234" s="71" t="s">
        <v>49</v>
      </c>
      <c r="X3234" s="65"/>
      <c r="Y3234" s="65" t="s">
        <v>12</v>
      </c>
    </row>
    <row r="3235">
      <c r="A3235" s="66" t="s">
        <v>62</v>
      </c>
      <c r="B3235" s="66">
        <v>2.3660373E7</v>
      </c>
      <c r="C3235" s="66" t="s">
        <v>12467</v>
      </c>
      <c r="D3235" s="66" t="s">
        <v>123</v>
      </c>
      <c r="E3235" s="66" t="s">
        <v>12468</v>
      </c>
      <c r="F3235" s="66" t="s">
        <v>9830</v>
      </c>
      <c r="G3235" s="66">
        <v>294.0</v>
      </c>
      <c r="H3235" s="66">
        <v>2.0180121E7</v>
      </c>
      <c r="I3235" s="66">
        <v>0.0</v>
      </c>
      <c r="J3235" s="66">
        <v>5.0</v>
      </c>
      <c r="K3235" s="67"/>
      <c r="L3235" s="67"/>
      <c r="M3235" s="66" t="s">
        <v>121</v>
      </c>
      <c r="N3235" s="66">
        <v>235959.0</v>
      </c>
      <c r="O3235" s="66">
        <v>2.0180121E7</v>
      </c>
      <c r="P3235" s="67"/>
      <c r="Q3235" s="66">
        <v>9.0</v>
      </c>
      <c r="R3235" s="66">
        <v>2.0180121E7</v>
      </c>
      <c r="S3235" s="70">
        <v>1.0</v>
      </c>
      <c r="T3235" s="70">
        <v>0.0</v>
      </c>
      <c r="U3235" s="71" t="s">
        <v>2608</v>
      </c>
      <c r="V3235" s="71" t="s">
        <v>2609</v>
      </c>
      <c r="W3235" s="71" t="s">
        <v>49</v>
      </c>
      <c r="X3235" s="72"/>
      <c r="Y3235" s="65" t="s">
        <v>12</v>
      </c>
    </row>
    <row r="3236">
      <c r="A3236" s="66" t="s">
        <v>60</v>
      </c>
      <c r="B3236" s="66">
        <v>3.02421626E8</v>
      </c>
      <c r="C3236" s="66" t="s">
        <v>12469</v>
      </c>
      <c r="D3236" s="66" t="s">
        <v>112</v>
      </c>
      <c r="E3236" s="66" t="s">
        <v>12470</v>
      </c>
      <c r="F3236" s="66" t="s">
        <v>12471</v>
      </c>
      <c r="G3236" s="66">
        <v>748.0</v>
      </c>
      <c r="H3236" s="66">
        <v>2.0110418E7</v>
      </c>
      <c r="I3236" s="66">
        <v>0.0</v>
      </c>
      <c r="J3236" s="66">
        <v>1.0</v>
      </c>
      <c r="K3236" s="67"/>
      <c r="L3236" s="67"/>
      <c r="M3236" s="68" t="s">
        <v>12472</v>
      </c>
      <c r="N3236" s="66">
        <v>235959.0</v>
      </c>
      <c r="O3236" s="66">
        <v>2.0110418E7</v>
      </c>
      <c r="P3236" s="66"/>
      <c r="Q3236" s="66">
        <v>36.0</v>
      </c>
      <c r="R3236" s="66">
        <v>2.0110418E7</v>
      </c>
      <c r="S3236" s="70">
        <v>1.0</v>
      </c>
      <c r="T3236" s="70">
        <v>0.0</v>
      </c>
      <c r="U3236" s="71" t="s">
        <v>2608</v>
      </c>
      <c r="V3236" s="71" t="s">
        <v>2609</v>
      </c>
      <c r="W3236" s="71" t="s">
        <v>49</v>
      </c>
      <c r="X3236" s="72"/>
      <c r="Y3236" s="65" t="s">
        <v>12</v>
      </c>
    </row>
    <row r="3237">
      <c r="A3237" s="73" t="s">
        <v>63</v>
      </c>
      <c r="B3237" s="66">
        <v>4.8993054E7</v>
      </c>
      <c r="C3237" s="65" t="s">
        <v>12473</v>
      </c>
      <c r="D3237" s="65" t="s">
        <v>123</v>
      </c>
      <c r="E3237" s="65" t="s">
        <v>12474</v>
      </c>
      <c r="F3237" s="66" t="s">
        <v>12475</v>
      </c>
      <c r="G3237" s="66">
        <v>329.0</v>
      </c>
      <c r="H3237" s="66">
        <v>2.018093E7</v>
      </c>
      <c r="I3237" s="66">
        <v>0.0</v>
      </c>
      <c r="J3237" s="66">
        <v>5.0</v>
      </c>
      <c r="K3237" s="67"/>
      <c r="L3237" s="67"/>
      <c r="M3237" s="68" t="s">
        <v>12476</v>
      </c>
      <c r="N3237" s="66">
        <v>235959.0</v>
      </c>
      <c r="O3237" s="66">
        <v>2.018093E7</v>
      </c>
      <c r="P3237" s="66" t="s">
        <v>12477</v>
      </c>
      <c r="Q3237" s="66">
        <v>18.0</v>
      </c>
      <c r="R3237" s="66">
        <v>2.018093E7</v>
      </c>
      <c r="S3237" s="70">
        <v>1.0</v>
      </c>
      <c r="T3237" s="70">
        <v>0.0</v>
      </c>
      <c r="U3237" s="71" t="s">
        <v>2608</v>
      </c>
      <c r="V3237" s="71" t="s">
        <v>2609</v>
      </c>
      <c r="W3237" s="71" t="s">
        <v>49</v>
      </c>
      <c r="X3237" s="72"/>
      <c r="Y3237" s="65" t="s">
        <v>12</v>
      </c>
    </row>
    <row r="3238">
      <c r="A3238" s="73" t="s">
        <v>60</v>
      </c>
      <c r="B3238" s="66">
        <v>4.46165119E8</v>
      </c>
      <c r="C3238" s="65" t="s">
        <v>12478</v>
      </c>
      <c r="D3238" s="65" t="s">
        <v>123</v>
      </c>
      <c r="E3238" s="65" t="s">
        <v>12479</v>
      </c>
      <c r="F3238" s="66" t="s">
        <v>12480</v>
      </c>
      <c r="G3238" s="66">
        <v>826.0</v>
      </c>
      <c r="H3238" s="66">
        <v>2.019051E7</v>
      </c>
      <c r="I3238" s="66">
        <v>0.0</v>
      </c>
      <c r="J3238" s="66">
        <v>27.0</v>
      </c>
      <c r="K3238" s="67"/>
      <c r="L3238" s="67"/>
      <c r="M3238" s="66" t="s">
        <v>121</v>
      </c>
      <c r="N3238" s="66">
        <v>235959.0</v>
      </c>
      <c r="O3238" s="66">
        <v>2.019051E7</v>
      </c>
      <c r="P3238" s="67"/>
      <c r="Q3238" s="66">
        <v>43.0</v>
      </c>
      <c r="R3238" s="66">
        <v>2.019051E7</v>
      </c>
      <c r="S3238" s="70">
        <v>1.0</v>
      </c>
      <c r="T3238" s="70">
        <v>0.0</v>
      </c>
      <c r="U3238" s="71" t="s">
        <v>2608</v>
      </c>
      <c r="V3238" s="71" t="s">
        <v>2609</v>
      </c>
      <c r="W3238" s="71" t="s">
        <v>49</v>
      </c>
      <c r="X3238" s="72"/>
      <c r="Y3238" s="65" t="s">
        <v>12</v>
      </c>
    </row>
    <row r="3239">
      <c r="A3239" s="66" t="s">
        <v>37</v>
      </c>
      <c r="B3239" s="66">
        <v>4.9404605E7</v>
      </c>
      <c r="C3239" s="66" t="s">
        <v>12481</v>
      </c>
      <c r="D3239" s="66" t="s">
        <v>112</v>
      </c>
      <c r="E3239" s="66" t="s">
        <v>12482</v>
      </c>
      <c r="F3239" s="66" t="s">
        <v>12483</v>
      </c>
      <c r="G3239" s="66">
        <v>143.0</v>
      </c>
      <c r="H3239" s="66">
        <v>2.0180601E7</v>
      </c>
      <c r="I3239" s="66">
        <v>0.0</v>
      </c>
      <c r="J3239" s="66">
        <v>6.0</v>
      </c>
      <c r="K3239" s="67"/>
      <c r="L3239" s="67"/>
      <c r="M3239" s="68" t="s">
        <v>12484</v>
      </c>
      <c r="N3239" s="66">
        <v>235959.0</v>
      </c>
      <c r="O3239" s="66">
        <v>2.0180601E7</v>
      </c>
      <c r="P3239" s="66" t="s">
        <v>502</v>
      </c>
      <c r="Q3239" s="66">
        <v>9.0</v>
      </c>
      <c r="R3239" s="66">
        <v>2.0180601E7</v>
      </c>
      <c r="S3239" s="70">
        <v>1.0</v>
      </c>
      <c r="T3239" s="70">
        <v>0.0</v>
      </c>
      <c r="U3239" s="71" t="s">
        <v>2608</v>
      </c>
      <c r="V3239" s="71" t="s">
        <v>2609</v>
      </c>
      <c r="W3239" s="71" t="s">
        <v>49</v>
      </c>
      <c r="X3239" s="72"/>
      <c r="Y3239" s="65" t="s">
        <v>12</v>
      </c>
    </row>
    <row r="3240">
      <c r="A3240" s="66" t="s">
        <v>79</v>
      </c>
      <c r="B3240" s="66">
        <v>7.1343936E7</v>
      </c>
      <c r="C3240" s="66" t="s">
        <v>12485</v>
      </c>
      <c r="D3240" s="66" t="s">
        <v>106</v>
      </c>
      <c r="E3240" s="66" t="s">
        <v>12486</v>
      </c>
      <c r="F3240" s="66" t="s">
        <v>12487</v>
      </c>
      <c r="G3240" s="66">
        <v>545.0</v>
      </c>
      <c r="H3240" s="66">
        <v>2.0131018E7</v>
      </c>
      <c r="I3240" s="66">
        <v>0.0</v>
      </c>
      <c r="J3240" s="66">
        <v>11.0</v>
      </c>
      <c r="K3240" s="67"/>
      <c r="L3240" s="67"/>
      <c r="M3240" s="68" t="s">
        <v>12488</v>
      </c>
      <c r="N3240" s="66">
        <v>235959.0</v>
      </c>
      <c r="O3240" s="66">
        <v>2.0131018E7</v>
      </c>
      <c r="P3240" s="66" t="s">
        <v>12489</v>
      </c>
      <c r="Q3240" s="66">
        <v>19.0</v>
      </c>
      <c r="R3240" s="66">
        <v>2.0131018E7</v>
      </c>
      <c r="S3240" s="70">
        <v>1.0</v>
      </c>
      <c r="T3240" s="70">
        <v>0.0</v>
      </c>
      <c r="U3240" s="71" t="s">
        <v>2608</v>
      </c>
      <c r="V3240" s="71" t="s">
        <v>2609</v>
      </c>
      <c r="W3240" s="71" t="s">
        <v>49</v>
      </c>
      <c r="X3240" s="72"/>
      <c r="Y3240" s="65" t="s">
        <v>12</v>
      </c>
    </row>
    <row r="3241">
      <c r="A3241" s="74" t="s">
        <v>32</v>
      </c>
      <c r="B3241" s="66">
        <v>3237098.0</v>
      </c>
      <c r="C3241" s="65" t="s">
        <v>12490</v>
      </c>
      <c r="D3241" s="65" t="s">
        <v>106</v>
      </c>
      <c r="E3241" s="65" t="s">
        <v>12491</v>
      </c>
      <c r="F3241" s="66" t="s">
        <v>12492</v>
      </c>
      <c r="G3241" s="66">
        <v>429.0</v>
      </c>
      <c r="H3241" s="66">
        <v>2.0181203E7</v>
      </c>
      <c r="I3241" s="66">
        <v>0.0</v>
      </c>
      <c r="J3241" s="66">
        <v>8.0</v>
      </c>
      <c r="K3241" s="67"/>
      <c r="L3241" s="67"/>
      <c r="M3241" s="68" t="s">
        <v>12493</v>
      </c>
      <c r="N3241" s="66">
        <v>235959.0</v>
      </c>
      <c r="O3241" s="66">
        <v>2.0181203E7</v>
      </c>
      <c r="P3241" s="66"/>
      <c r="Q3241" s="66">
        <v>22.0</v>
      </c>
      <c r="R3241" s="66">
        <v>2.0181203E7</v>
      </c>
      <c r="S3241" s="70">
        <v>1.0</v>
      </c>
      <c r="T3241" s="70">
        <v>0.0</v>
      </c>
      <c r="U3241" s="71" t="s">
        <v>2608</v>
      </c>
      <c r="V3241" s="71" t="s">
        <v>2609</v>
      </c>
      <c r="W3241" s="71" t="s">
        <v>49</v>
      </c>
      <c r="X3241" s="72"/>
      <c r="Y3241" s="65" t="s">
        <v>12</v>
      </c>
    </row>
    <row r="3242">
      <c r="A3242" s="66" t="s">
        <v>60</v>
      </c>
      <c r="B3242" s="66">
        <v>3.1714713E8</v>
      </c>
      <c r="C3242" s="66" t="s">
        <v>12494</v>
      </c>
      <c r="D3242" s="66" t="s">
        <v>106</v>
      </c>
      <c r="E3242" s="66" t="s">
        <v>12495</v>
      </c>
      <c r="F3242" s="66" t="s">
        <v>12496</v>
      </c>
      <c r="G3242" s="66">
        <v>4312.0</v>
      </c>
      <c r="H3242" s="66">
        <v>2.0120113E7</v>
      </c>
      <c r="I3242" s="66">
        <v>0.0</v>
      </c>
      <c r="J3242" s="66">
        <v>1.0</v>
      </c>
      <c r="K3242" s="67"/>
      <c r="L3242" s="67"/>
      <c r="M3242" s="68" t="s">
        <v>12497</v>
      </c>
      <c r="N3242" s="66">
        <v>235959.0</v>
      </c>
      <c r="O3242" s="66">
        <v>2.0120113E7</v>
      </c>
      <c r="P3242" s="66"/>
      <c r="Q3242" s="66">
        <v>215.0</v>
      </c>
      <c r="R3242" s="66">
        <v>2.0120113E7</v>
      </c>
      <c r="S3242" s="70">
        <v>1.0</v>
      </c>
      <c r="T3242" s="70">
        <v>0.0</v>
      </c>
      <c r="U3242" s="71" t="s">
        <v>2608</v>
      </c>
      <c r="V3242" s="71" t="s">
        <v>2609</v>
      </c>
      <c r="W3242" s="71" t="s">
        <v>49</v>
      </c>
      <c r="X3242" s="72"/>
      <c r="Y3242" s="65" t="s">
        <v>12</v>
      </c>
    </row>
    <row r="3243">
      <c r="A3243" s="65" t="s">
        <v>33</v>
      </c>
      <c r="B3243" s="66">
        <v>2417590.0</v>
      </c>
      <c r="C3243" s="65" t="s">
        <v>12498</v>
      </c>
      <c r="D3243" s="65" t="s">
        <v>123</v>
      </c>
      <c r="E3243" s="65" t="s">
        <v>12499</v>
      </c>
      <c r="F3243" s="66" t="s">
        <v>12500</v>
      </c>
      <c r="G3243" s="66">
        <v>779.0</v>
      </c>
      <c r="H3243" s="66">
        <v>2.0191105E7</v>
      </c>
      <c r="I3243" s="66">
        <v>0.0</v>
      </c>
      <c r="J3243" s="66">
        <v>15.0</v>
      </c>
      <c r="K3243" s="67"/>
      <c r="L3243" s="67"/>
      <c r="M3243" s="68" t="s">
        <v>12501</v>
      </c>
      <c r="N3243" s="66">
        <v>235959.0</v>
      </c>
      <c r="O3243" s="66">
        <v>2.0191105E7</v>
      </c>
      <c r="P3243" s="66"/>
      <c r="Q3243" s="66">
        <v>41.0</v>
      </c>
      <c r="R3243" s="66">
        <v>2.0191105E7</v>
      </c>
      <c r="S3243" s="69">
        <v>1.0</v>
      </c>
      <c r="T3243" s="69">
        <v>0.0</v>
      </c>
      <c r="U3243" s="71" t="s">
        <v>2608</v>
      </c>
      <c r="V3243" s="71" t="s">
        <v>2609</v>
      </c>
      <c r="W3243" s="71" t="s">
        <v>49</v>
      </c>
      <c r="X3243" s="72"/>
      <c r="Y3243" s="65" t="s">
        <v>12</v>
      </c>
    </row>
    <row r="3244">
      <c r="A3244" s="66" t="s">
        <v>60</v>
      </c>
      <c r="B3244" s="66">
        <v>1.99254163E8</v>
      </c>
      <c r="C3244" s="66" t="s">
        <v>12502</v>
      </c>
      <c r="D3244" s="66" t="s">
        <v>112</v>
      </c>
      <c r="E3244" s="66" t="s">
        <v>12503</v>
      </c>
      <c r="F3244" s="66" t="s">
        <v>12504</v>
      </c>
      <c r="G3244" s="66">
        <v>842.0</v>
      </c>
      <c r="H3244" s="66">
        <v>2.0061009E7</v>
      </c>
      <c r="I3244" s="66">
        <v>0.0</v>
      </c>
      <c r="J3244" s="66">
        <v>1.0</v>
      </c>
      <c r="K3244" s="67"/>
      <c r="L3244" s="67"/>
      <c r="M3244" s="68" t="s">
        <v>12505</v>
      </c>
      <c r="N3244" s="66">
        <v>235959.0</v>
      </c>
      <c r="O3244" s="66">
        <v>2.0061009E7</v>
      </c>
      <c r="P3244" s="66"/>
      <c r="Q3244" s="66">
        <v>41.0</v>
      </c>
      <c r="R3244" s="66">
        <v>2.0061009E7</v>
      </c>
      <c r="S3244" s="70">
        <v>1.0</v>
      </c>
      <c r="T3244" s="70">
        <v>0.0</v>
      </c>
      <c r="U3244" s="71" t="s">
        <v>2608</v>
      </c>
      <c r="V3244" s="71" t="s">
        <v>2609</v>
      </c>
      <c r="W3244" s="71" t="s">
        <v>49</v>
      </c>
      <c r="X3244" s="72"/>
      <c r="Y3244" s="65" t="s">
        <v>12</v>
      </c>
    </row>
    <row r="3245">
      <c r="A3245" s="66" t="s">
        <v>60</v>
      </c>
      <c r="B3245" s="66">
        <v>1.41976285E8</v>
      </c>
      <c r="C3245" s="66" t="s">
        <v>12506</v>
      </c>
      <c r="D3245" s="66" t="s">
        <v>112</v>
      </c>
      <c r="E3245" s="66" t="s">
        <v>12507</v>
      </c>
      <c r="F3245" s="66" t="s">
        <v>12508</v>
      </c>
      <c r="G3245" s="66">
        <v>451.0</v>
      </c>
      <c r="H3245" s="66">
        <v>2.0040929E7</v>
      </c>
      <c r="I3245" s="66">
        <v>0.0</v>
      </c>
      <c r="J3245" s="66">
        <v>2.0</v>
      </c>
      <c r="K3245" s="67"/>
      <c r="L3245" s="67"/>
      <c r="M3245" s="68" t="s">
        <v>12509</v>
      </c>
      <c r="N3245" s="66">
        <v>235959.0</v>
      </c>
      <c r="O3245" s="66">
        <v>2.0040929E7</v>
      </c>
      <c r="P3245" s="66"/>
      <c r="Q3245" s="66">
        <v>26.0</v>
      </c>
      <c r="R3245" s="66">
        <v>2.0040929E7</v>
      </c>
      <c r="S3245" s="70">
        <v>1.0</v>
      </c>
      <c r="T3245" s="70">
        <v>0.0</v>
      </c>
      <c r="U3245" s="71" t="s">
        <v>2608</v>
      </c>
      <c r="V3245" s="71" t="s">
        <v>2609</v>
      </c>
      <c r="W3245" s="71" t="s">
        <v>49</v>
      </c>
      <c r="X3245" s="72"/>
      <c r="Y3245" s="65" t="s">
        <v>12</v>
      </c>
    </row>
    <row r="3246">
      <c r="A3246" s="66" t="s">
        <v>60</v>
      </c>
      <c r="B3246" s="66">
        <v>2.37652072E8</v>
      </c>
      <c r="C3246" s="66" t="s">
        <v>12510</v>
      </c>
      <c r="D3246" s="66" t="s">
        <v>112</v>
      </c>
      <c r="E3246" s="66" t="s">
        <v>12511</v>
      </c>
      <c r="F3246" s="66" t="s">
        <v>12512</v>
      </c>
      <c r="G3246" s="66">
        <v>771.0</v>
      </c>
      <c r="H3246" s="66">
        <v>2.0080304E7</v>
      </c>
      <c r="I3246" s="66">
        <v>0.0</v>
      </c>
      <c r="J3246" s="66">
        <v>1.0</v>
      </c>
      <c r="K3246" s="67"/>
      <c r="L3246" s="67"/>
      <c r="M3246" s="68" t="s">
        <v>12513</v>
      </c>
      <c r="N3246" s="66">
        <v>235959.0</v>
      </c>
      <c r="O3246" s="66">
        <v>2.0080304E7</v>
      </c>
      <c r="P3246" s="67"/>
      <c r="Q3246" s="66">
        <v>31.0</v>
      </c>
      <c r="R3246" s="66">
        <v>2.0080304E7</v>
      </c>
      <c r="S3246" s="70">
        <v>1.0</v>
      </c>
      <c r="T3246" s="70">
        <v>0.0</v>
      </c>
      <c r="U3246" s="71" t="s">
        <v>2608</v>
      </c>
      <c r="V3246" s="71" t="s">
        <v>2609</v>
      </c>
      <c r="W3246" s="71" t="s">
        <v>49</v>
      </c>
      <c r="X3246" s="72"/>
      <c r="Y3246" s="65" t="s">
        <v>12</v>
      </c>
    </row>
    <row r="3247">
      <c r="A3247" s="68" t="s">
        <v>59</v>
      </c>
      <c r="B3247" s="66">
        <v>1.43790062E8</v>
      </c>
      <c r="C3247" s="66" t="s">
        <v>12514</v>
      </c>
      <c r="D3247" s="66" t="s">
        <v>164</v>
      </c>
      <c r="E3247" s="66" t="s">
        <v>1263</v>
      </c>
      <c r="F3247" s="66" t="s">
        <v>1264</v>
      </c>
      <c r="G3247" s="66">
        <v>176.0</v>
      </c>
      <c r="H3247" s="66">
        <v>2.0140806E7</v>
      </c>
      <c r="I3247" s="66">
        <v>0.0</v>
      </c>
      <c r="J3247" s="66">
        <v>1.0</v>
      </c>
      <c r="K3247" s="67"/>
      <c r="L3247" s="67"/>
      <c r="M3247" s="68" t="s">
        <v>12515</v>
      </c>
      <c r="N3247" s="66">
        <v>235959.0</v>
      </c>
      <c r="O3247" s="66">
        <v>2.0140806E7</v>
      </c>
      <c r="P3247" s="66"/>
      <c r="Q3247" s="66">
        <v>7.0</v>
      </c>
      <c r="R3247" s="66">
        <v>2.0140806E7</v>
      </c>
      <c r="S3247" s="69">
        <v>1.0</v>
      </c>
      <c r="T3247" s="69">
        <v>1.0</v>
      </c>
      <c r="U3247" s="71" t="s">
        <v>2608</v>
      </c>
      <c r="V3247" s="71" t="s">
        <v>2609</v>
      </c>
      <c r="W3247" s="71" t="s">
        <v>49</v>
      </c>
      <c r="X3247" s="72"/>
      <c r="Y3247" s="66" t="s">
        <v>18</v>
      </c>
    </row>
    <row r="3248">
      <c r="A3248" s="68" t="s">
        <v>19</v>
      </c>
      <c r="B3248" s="66">
        <v>3614501.0</v>
      </c>
      <c r="C3248" s="66" t="s">
        <v>1266</v>
      </c>
      <c r="D3248" s="66" t="s">
        <v>123</v>
      </c>
      <c r="E3248" s="66" t="s">
        <v>1267</v>
      </c>
      <c r="F3248" s="66" t="s">
        <v>1268</v>
      </c>
      <c r="G3248" s="66">
        <v>463.0</v>
      </c>
      <c r="H3248" s="66">
        <v>2.016092E7</v>
      </c>
      <c r="I3248" s="66">
        <v>0.0</v>
      </c>
      <c r="J3248" s="66">
        <v>5.0</v>
      </c>
      <c r="K3248" s="67"/>
      <c r="L3248" s="67"/>
      <c r="M3248" s="68" t="s">
        <v>12516</v>
      </c>
      <c r="N3248" s="66">
        <v>235959.0</v>
      </c>
      <c r="O3248" s="66">
        <v>2.016092E7</v>
      </c>
      <c r="P3248" s="68" t="s">
        <v>1073</v>
      </c>
      <c r="Q3248" s="66">
        <v>18.0</v>
      </c>
      <c r="R3248" s="66">
        <v>2.016092E7</v>
      </c>
      <c r="S3248" s="70">
        <v>1.0</v>
      </c>
      <c r="T3248" s="70">
        <v>0.0</v>
      </c>
      <c r="U3248" s="71" t="s">
        <v>2608</v>
      </c>
      <c r="V3248" s="71" t="s">
        <v>2609</v>
      </c>
      <c r="W3248" s="71" t="s">
        <v>49</v>
      </c>
      <c r="X3248" s="72"/>
      <c r="Y3248" s="65" t="s">
        <v>12</v>
      </c>
    </row>
    <row r="3249">
      <c r="A3249" s="66" t="s">
        <v>67</v>
      </c>
      <c r="B3249" s="66">
        <v>9001260.0</v>
      </c>
      <c r="C3249" s="66" t="s">
        <v>12517</v>
      </c>
      <c r="D3249" s="66" t="s">
        <v>106</v>
      </c>
      <c r="E3249" s="66" t="s">
        <v>12518</v>
      </c>
      <c r="F3249" s="66" t="s">
        <v>12519</v>
      </c>
      <c r="G3249" s="66">
        <v>521.0</v>
      </c>
      <c r="H3249" s="66">
        <v>2.0130503E7</v>
      </c>
      <c r="I3249" s="66">
        <v>0.0</v>
      </c>
      <c r="J3249" s="66">
        <v>12.0</v>
      </c>
      <c r="K3249" s="67"/>
      <c r="L3249" s="67"/>
      <c r="M3249" s="66" t="s">
        <v>121</v>
      </c>
      <c r="N3249" s="66">
        <v>235959.0</v>
      </c>
      <c r="O3249" s="66">
        <v>2.0130503E7</v>
      </c>
      <c r="P3249" s="67"/>
      <c r="Q3249" s="66">
        <v>21.0</v>
      </c>
      <c r="R3249" s="66">
        <v>2.0130503E7</v>
      </c>
      <c r="S3249" s="70">
        <v>1.0</v>
      </c>
      <c r="T3249" s="70">
        <v>0.0</v>
      </c>
      <c r="U3249" s="71" t="s">
        <v>2608</v>
      </c>
      <c r="V3249" s="71" t="s">
        <v>2609</v>
      </c>
      <c r="W3249" s="71" t="s">
        <v>49</v>
      </c>
      <c r="X3249" s="72"/>
      <c r="Y3249" s="65" t="s">
        <v>12</v>
      </c>
    </row>
    <row r="3250">
      <c r="A3250" s="66" t="s">
        <v>60</v>
      </c>
      <c r="B3250" s="66">
        <v>2.0596438E7</v>
      </c>
      <c r="C3250" s="66" t="s">
        <v>12520</v>
      </c>
      <c r="D3250" s="66" t="s">
        <v>112</v>
      </c>
      <c r="E3250" s="66" t="s">
        <v>1275</v>
      </c>
      <c r="F3250" s="66" t="s">
        <v>1276</v>
      </c>
      <c r="G3250" s="66">
        <v>360.0</v>
      </c>
      <c r="H3250" s="66">
        <v>2.0000715E7</v>
      </c>
      <c r="I3250" s="66">
        <v>0.0</v>
      </c>
      <c r="J3250" s="66">
        <v>1.0</v>
      </c>
      <c r="K3250" s="67"/>
      <c r="L3250" s="67"/>
      <c r="M3250" s="68" t="s">
        <v>12521</v>
      </c>
      <c r="N3250" s="66">
        <v>235959.0</v>
      </c>
      <c r="O3250" s="66">
        <v>2.0000715E7</v>
      </c>
      <c r="P3250" s="66"/>
      <c r="Q3250" s="66">
        <v>26.0</v>
      </c>
      <c r="R3250" s="66">
        <v>2.0000715E7</v>
      </c>
      <c r="S3250" s="70">
        <v>1.0</v>
      </c>
      <c r="T3250" s="70">
        <v>0.0</v>
      </c>
      <c r="U3250" s="71" t="s">
        <v>2608</v>
      </c>
      <c r="V3250" s="71" t="s">
        <v>2609</v>
      </c>
      <c r="W3250" s="71" t="s">
        <v>49</v>
      </c>
      <c r="X3250" s="72"/>
      <c r="Y3250" s="65" t="s">
        <v>12</v>
      </c>
    </row>
    <row r="3251">
      <c r="A3251" s="74" t="s">
        <v>24</v>
      </c>
      <c r="B3251" s="66">
        <v>4.2931103E7</v>
      </c>
      <c r="C3251" s="65" t="s">
        <v>12522</v>
      </c>
      <c r="D3251" s="65" t="s">
        <v>423</v>
      </c>
      <c r="E3251" s="65" t="s">
        <v>12523</v>
      </c>
      <c r="F3251" s="66" t="s">
        <v>12524</v>
      </c>
      <c r="G3251" s="66">
        <v>1074.0</v>
      </c>
      <c r="H3251" s="66">
        <v>2.0151209E7</v>
      </c>
      <c r="I3251" s="66">
        <v>0.0</v>
      </c>
      <c r="J3251" s="66">
        <v>5.0</v>
      </c>
      <c r="K3251" s="67"/>
      <c r="L3251" s="67"/>
      <c r="M3251" s="66" t="s">
        <v>121</v>
      </c>
      <c r="N3251" s="66">
        <v>235959.0</v>
      </c>
      <c r="O3251" s="66">
        <v>2.0151209E7</v>
      </c>
      <c r="P3251" s="66"/>
      <c r="Q3251" s="66">
        <v>69.0</v>
      </c>
      <c r="R3251" s="66">
        <v>2.0151209E7</v>
      </c>
      <c r="S3251" s="70">
        <v>1.0</v>
      </c>
      <c r="T3251" s="70">
        <v>0.0</v>
      </c>
      <c r="U3251" s="71" t="s">
        <v>2608</v>
      </c>
      <c r="V3251" s="71" t="s">
        <v>2609</v>
      </c>
      <c r="W3251" s="71" t="s">
        <v>51</v>
      </c>
      <c r="X3251" s="72"/>
      <c r="Y3251" s="66" t="s">
        <v>16</v>
      </c>
    </row>
    <row r="3252">
      <c r="A3252" s="66" t="s">
        <v>60</v>
      </c>
      <c r="B3252" s="66">
        <v>1.23716649E8</v>
      </c>
      <c r="C3252" s="66" t="s">
        <v>12525</v>
      </c>
      <c r="D3252" s="66" t="s">
        <v>8342</v>
      </c>
      <c r="E3252" s="66" t="s">
        <v>12526</v>
      </c>
      <c r="F3252" s="66" t="s">
        <v>12527</v>
      </c>
      <c r="G3252" s="66">
        <v>846.0</v>
      </c>
      <c r="H3252" s="66">
        <v>2.0040129E7</v>
      </c>
      <c r="I3252" s="66">
        <v>0.0</v>
      </c>
      <c r="J3252" s="66">
        <v>1.0</v>
      </c>
      <c r="K3252" s="67"/>
      <c r="L3252" s="67"/>
      <c r="M3252" s="68" t="s">
        <v>12528</v>
      </c>
      <c r="N3252" s="66">
        <v>235959.0</v>
      </c>
      <c r="O3252" s="66">
        <v>2.0040129E7</v>
      </c>
      <c r="P3252" s="67"/>
      <c r="Q3252" s="66">
        <v>47.0</v>
      </c>
      <c r="R3252" s="66">
        <v>2.0040129E7</v>
      </c>
      <c r="S3252" s="70">
        <v>1.0</v>
      </c>
      <c r="T3252" s="70">
        <v>0.0</v>
      </c>
      <c r="U3252" s="71" t="s">
        <v>2608</v>
      </c>
      <c r="V3252" s="71" t="s">
        <v>2609</v>
      </c>
      <c r="W3252" s="71" t="s">
        <v>51</v>
      </c>
      <c r="X3252" s="72"/>
      <c r="Y3252" s="66" t="s">
        <v>16</v>
      </c>
    </row>
    <row r="3253">
      <c r="A3253" s="66" t="s">
        <v>63</v>
      </c>
      <c r="B3253" s="66">
        <v>3.6978082E7</v>
      </c>
      <c r="C3253" s="66" t="s">
        <v>12529</v>
      </c>
      <c r="D3253" s="66" t="s">
        <v>1101</v>
      </c>
      <c r="E3253" s="66" t="s">
        <v>12530</v>
      </c>
      <c r="F3253" s="66" t="s">
        <v>12531</v>
      </c>
      <c r="G3253" s="66">
        <v>266.0</v>
      </c>
      <c r="H3253" s="66">
        <v>2.0161012E7</v>
      </c>
      <c r="I3253" s="66">
        <v>0.0</v>
      </c>
      <c r="J3253" s="66">
        <v>5.0</v>
      </c>
      <c r="K3253" s="67"/>
      <c r="L3253" s="67"/>
      <c r="M3253" s="68" t="s">
        <v>12532</v>
      </c>
      <c r="N3253" s="66">
        <v>235959.0</v>
      </c>
      <c r="O3253" s="66">
        <v>2.0161012E7</v>
      </c>
      <c r="P3253" s="66" t="s">
        <v>1282</v>
      </c>
      <c r="Q3253" s="66">
        <v>14.0</v>
      </c>
      <c r="R3253" s="66">
        <v>2.0161012E7</v>
      </c>
      <c r="S3253" s="70">
        <v>1.0</v>
      </c>
      <c r="T3253" s="70">
        <v>0.0</v>
      </c>
      <c r="U3253" s="71" t="s">
        <v>2608</v>
      </c>
      <c r="V3253" s="71" t="s">
        <v>2609</v>
      </c>
      <c r="W3253" s="71" t="s">
        <v>50</v>
      </c>
      <c r="X3253" s="67"/>
      <c r="Y3253" s="65" t="s">
        <v>14</v>
      </c>
    </row>
    <row r="3254">
      <c r="A3254" s="66" t="s">
        <v>79</v>
      </c>
      <c r="B3254" s="66">
        <v>8.145691E7</v>
      </c>
      <c r="C3254" s="66" t="s">
        <v>12533</v>
      </c>
      <c r="D3254" s="66" t="s">
        <v>149</v>
      </c>
      <c r="E3254" s="66" t="s">
        <v>12534</v>
      </c>
      <c r="F3254" s="66" t="s">
        <v>12535</v>
      </c>
      <c r="G3254" s="66">
        <v>411.0</v>
      </c>
      <c r="H3254" s="66">
        <v>2.0140814E7</v>
      </c>
      <c r="I3254" s="66">
        <v>0.0</v>
      </c>
      <c r="J3254" s="66">
        <v>14.0</v>
      </c>
      <c r="K3254" s="67"/>
      <c r="L3254" s="67"/>
      <c r="M3254" s="68" t="s">
        <v>12536</v>
      </c>
      <c r="N3254" s="66">
        <v>235959.0</v>
      </c>
      <c r="O3254" s="66">
        <v>2.0140814E7</v>
      </c>
      <c r="P3254" s="66" t="s">
        <v>5212</v>
      </c>
      <c r="Q3254" s="66">
        <v>24.0</v>
      </c>
      <c r="R3254" s="66">
        <v>2.0140814E7</v>
      </c>
      <c r="S3254" s="69">
        <v>1.0</v>
      </c>
      <c r="T3254" s="69">
        <v>1.0</v>
      </c>
      <c r="U3254" s="71" t="s">
        <v>2608</v>
      </c>
      <c r="V3254" s="71" t="s">
        <v>2609</v>
      </c>
      <c r="W3254" s="71" t="s">
        <v>49</v>
      </c>
      <c r="X3254" s="72"/>
      <c r="Y3254" s="66" t="s">
        <v>18</v>
      </c>
    </row>
    <row r="3255">
      <c r="A3255" s="66" t="s">
        <v>60</v>
      </c>
      <c r="B3255" s="66">
        <v>2.8468385E7</v>
      </c>
      <c r="C3255" s="66" t="s">
        <v>12537</v>
      </c>
      <c r="D3255" s="66" t="s">
        <v>106</v>
      </c>
      <c r="E3255" s="66" t="s">
        <v>12538</v>
      </c>
      <c r="F3255" s="66" t="s">
        <v>12539</v>
      </c>
      <c r="G3255" s="66">
        <v>763.0</v>
      </c>
      <c r="H3255" s="66">
        <v>2.0001014E7</v>
      </c>
      <c r="I3255" s="66">
        <v>0.0</v>
      </c>
      <c r="J3255" s="66">
        <v>2.0</v>
      </c>
      <c r="K3255" s="67"/>
      <c r="L3255" s="67"/>
      <c r="M3255" s="68" t="s">
        <v>12540</v>
      </c>
      <c r="N3255" s="66">
        <v>235959.0</v>
      </c>
      <c r="O3255" s="66">
        <v>2.0001014E7</v>
      </c>
      <c r="P3255" s="66"/>
      <c r="Q3255" s="66">
        <v>35.0</v>
      </c>
      <c r="R3255" s="66">
        <v>2.0001014E7</v>
      </c>
      <c r="S3255" s="70">
        <v>1.0</v>
      </c>
      <c r="T3255" s="70">
        <v>0.0</v>
      </c>
      <c r="U3255" s="71" t="s">
        <v>2608</v>
      </c>
      <c r="V3255" s="71" t="s">
        <v>2609</v>
      </c>
      <c r="W3255" s="71" t="s">
        <v>49</v>
      </c>
      <c r="X3255" s="71"/>
      <c r="Y3255" s="65" t="s">
        <v>12</v>
      </c>
    </row>
    <row r="3256">
      <c r="A3256" s="66" t="s">
        <v>60</v>
      </c>
      <c r="B3256" s="66">
        <v>4.39897658E8</v>
      </c>
      <c r="C3256" s="66" t="s">
        <v>12541</v>
      </c>
      <c r="D3256" s="66" t="s">
        <v>423</v>
      </c>
      <c r="E3256" s="66" t="s">
        <v>12542</v>
      </c>
      <c r="F3256" s="66" t="s">
        <v>12543</v>
      </c>
      <c r="G3256" s="66">
        <v>504.0</v>
      </c>
      <c r="H3256" s="66">
        <v>2.0181201E7</v>
      </c>
      <c r="I3256" s="66">
        <v>0.0</v>
      </c>
      <c r="J3256" s="66">
        <v>1.0</v>
      </c>
      <c r="K3256" s="67"/>
      <c r="L3256" s="67"/>
      <c r="M3256" s="68" t="s">
        <v>12544</v>
      </c>
      <c r="N3256" s="66">
        <v>235959.0</v>
      </c>
      <c r="O3256" s="66">
        <v>2.0181201E7</v>
      </c>
      <c r="P3256" s="67"/>
      <c r="Q3256" s="66">
        <v>25.0</v>
      </c>
      <c r="R3256" s="66">
        <v>2.0181201E7</v>
      </c>
      <c r="S3256" s="70">
        <v>1.0</v>
      </c>
      <c r="T3256" s="70">
        <v>0.0</v>
      </c>
      <c r="U3256" s="71" t="s">
        <v>2608</v>
      </c>
      <c r="V3256" s="71" t="s">
        <v>2609</v>
      </c>
      <c r="W3256" s="71" t="s">
        <v>51</v>
      </c>
      <c r="X3256" s="72"/>
      <c r="Y3256" s="66" t="s">
        <v>16</v>
      </c>
    </row>
    <row r="3257">
      <c r="A3257" s="66" t="s">
        <v>79</v>
      </c>
      <c r="B3257" s="66">
        <v>1.33353436E8</v>
      </c>
      <c r="C3257" s="66" t="s">
        <v>12545</v>
      </c>
      <c r="D3257" s="66" t="s">
        <v>112</v>
      </c>
      <c r="E3257" s="66" t="s">
        <v>12546</v>
      </c>
      <c r="F3257" s="66" t="s">
        <v>11748</v>
      </c>
      <c r="G3257" s="66">
        <v>957.0</v>
      </c>
      <c r="H3257" s="66">
        <v>2.0180822E7</v>
      </c>
      <c r="I3257" s="66">
        <v>0.0</v>
      </c>
      <c r="J3257" s="66">
        <v>28.0</v>
      </c>
      <c r="K3257" s="67"/>
      <c r="L3257" s="67"/>
      <c r="M3257" s="68" t="s">
        <v>11749</v>
      </c>
      <c r="N3257" s="66">
        <v>235959.0</v>
      </c>
      <c r="O3257" s="66">
        <v>2.0180822E7</v>
      </c>
      <c r="P3257" s="66" t="s">
        <v>187</v>
      </c>
      <c r="Q3257" s="66">
        <v>62.0</v>
      </c>
      <c r="R3257" s="66">
        <v>2.0180822E7</v>
      </c>
      <c r="S3257" s="70">
        <v>1.0</v>
      </c>
      <c r="T3257" s="70">
        <v>0.0</v>
      </c>
      <c r="U3257" s="71" t="s">
        <v>2608</v>
      </c>
      <c r="V3257" s="71" t="s">
        <v>2609</v>
      </c>
      <c r="W3257" s="71" t="s">
        <v>49</v>
      </c>
      <c r="X3257" s="72"/>
      <c r="Y3257" s="65" t="s">
        <v>12</v>
      </c>
    </row>
    <row r="3258">
      <c r="A3258" s="73" t="s">
        <v>60</v>
      </c>
      <c r="B3258" s="66">
        <v>3.54972955E8</v>
      </c>
      <c r="C3258" s="65" t="s">
        <v>12547</v>
      </c>
      <c r="D3258" s="65" t="s">
        <v>118</v>
      </c>
      <c r="E3258" s="65" t="s">
        <v>12548</v>
      </c>
      <c r="F3258" s="66" t="s">
        <v>12549</v>
      </c>
      <c r="G3258" s="66">
        <v>825.0</v>
      </c>
      <c r="H3258" s="66">
        <v>2.0140327E7</v>
      </c>
      <c r="I3258" s="66">
        <v>0.0</v>
      </c>
      <c r="J3258" s="66">
        <v>2.0</v>
      </c>
      <c r="K3258" s="67"/>
      <c r="L3258" s="67"/>
      <c r="M3258" s="68" t="s">
        <v>12550</v>
      </c>
      <c r="N3258" s="66">
        <v>235959.0</v>
      </c>
      <c r="O3258" s="66">
        <v>2.0140327E7</v>
      </c>
      <c r="P3258" s="66"/>
      <c r="Q3258" s="66">
        <v>39.0</v>
      </c>
      <c r="R3258" s="66">
        <v>2.0140327E7</v>
      </c>
      <c r="S3258" s="69">
        <v>1.0</v>
      </c>
      <c r="T3258" s="69">
        <v>1.0</v>
      </c>
      <c r="U3258" s="71" t="s">
        <v>2608</v>
      </c>
      <c r="V3258" s="71" t="s">
        <v>2609</v>
      </c>
      <c r="W3258" s="71" t="s">
        <v>49</v>
      </c>
      <c r="X3258" s="72"/>
      <c r="Y3258" s="66" t="s">
        <v>18</v>
      </c>
    </row>
    <row r="3259">
      <c r="A3259" s="73" t="s">
        <v>68</v>
      </c>
      <c r="B3259" s="66">
        <v>5498669.0</v>
      </c>
      <c r="C3259" s="65" t="s">
        <v>12551</v>
      </c>
      <c r="D3259" s="65" t="s">
        <v>123</v>
      </c>
      <c r="E3259" s="65" t="s">
        <v>12552</v>
      </c>
      <c r="F3259" s="66" t="s">
        <v>12553</v>
      </c>
      <c r="G3259" s="66">
        <v>327.0</v>
      </c>
      <c r="H3259" s="66">
        <v>2.0091007E7</v>
      </c>
      <c r="I3259" s="66">
        <v>0.0</v>
      </c>
      <c r="J3259" s="66">
        <v>5.0</v>
      </c>
      <c r="K3259" s="67"/>
      <c r="L3259" s="67"/>
      <c r="M3259" s="66" t="s">
        <v>121</v>
      </c>
      <c r="N3259" s="66">
        <v>235959.0</v>
      </c>
      <c r="O3259" s="66">
        <v>2.0091007E7</v>
      </c>
      <c r="P3259" s="67"/>
      <c r="Q3259" s="66">
        <v>18.0</v>
      </c>
      <c r="R3259" s="66">
        <v>2.0091007E7</v>
      </c>
      <c r="S3259" s="70">
        <v>1.0</v>
      </c>
      <c r="T3259" s="70">
        <v>0.0</v>
      </c>
      <c r="U3259" s="71" t="s">
        <v>2608</v>
      </c>
      <c r="V3259" s="71" t="s">
        <v>2609</v>
      </c>
      <c r="W3259" s="71" t="s">
        <v>49</v>
      </c>
      <c r="X3259" s="65"/>
      <c r="Y3259" s="65" t="s">
        <v>12</v>
      </c>
    </row>
    <row r="3260">
      <c r="A3260" s="66" t="s">
        <v>60</v>
      </c>
      <c r="B3260" s="66">
        <v>2.4516157E8</v>
      </c>
      <c r="C3260" s="66" t="s">
        <v>12554</v>
      </c>
      <c r="D3260" s="66" t="s">
        <v>123</v>
      </c>
      <c r="E3260" s="66" t="s">
        <v>12555</v>
      </c>
      <c r="F3260" s="66" t="s">
        <v>12556</v>
      </c>
      <c r="G3260" s="66">
        <v>534.0</v>
      </c>
      <c r="H3260" s="66">
        <v>2.0080605E7</v>
      </c>
      <c r="I3260" s="66">
        <v>0.0</v>
      </c>
      <c r="J3260" s="66">
        <v>1.0</v>
      </c>
      <c r="K3260" s="67"/>
      <c r="L3260" s="67"/>
      <c r="M3260" s="68" t="s">
        <v>12557</v>
      </c>
      <c r="N3260" s="66">
        <v>235959.0</v>
      </c>
      <c r="O3260" s="66">
        <v>2.0080605E7</v>
      </c>
      <c r="P3260" s="67"/>
      <c r="Q3260" s="66">
        <v>30.0</v>
      </c>
      <c r="R3260" s="66">
        <v>2.0080605E7</v>
      </c>
      <c r="S3260" s="70">
        <v>1.0</v>
      </c>
      <c r="T3260" s="70">
        <v>0.0</v>
      </c>
      <c r="U3260" s="71" t="s">
        <v>2608</v>
      </c>
      <c r="V3260" s="71" t="s">
        <v>2609</v>
      </c>
      <c r="W3260" s="71" t="s">
        <v>50</v>
      </c>
      <c r="X3260" s="72"/>
      <c r="Y3260" s="65" t="s">
        <v>14</v>
      </c>
    </row>
    <row r="3261">
      <c r="A3261" s="66" t="s">
        <v>79</v>
      </c>
      <c r="B3261" s="66">
        <v>1.40670869E8</v>
      </c>
      <c r="C3261" s="66" t="s">
        <v>12558</v>
      </c>
      <c r="D3261" s="66" t="s">
        <v>106</v>
      </c>
      <c r="E3261" s="66" t="s">
        <v>12559</v>
      </c>
      <c r="F3261" s="66" t="s">
        <v>12560</v>
      </c>
      <c r="G3261" s="66">
        <v>2999.0</v>
      </c>
      <c r="H3261" s="66">
        <v>2.0190311E7</v>
      </c>
      <c r="I3261" s="66">
        <v>0.0</v>
      </c>
      <c r="J3261" s="66">
        <v>81.0</v>
      </c>
      <c r="K3261" s="67"/>
      <c r="L3261" s="67"/>
      <c r="M3261" s="68" t="s">
        <v>12561</v>
      </c>
      <c r="N3261" s="66">
        <v>235959.0</v>
      </c>
      <c r="O3261" s="66">
        <v>2.0190311E7</v>
      </c>
      <c r="P3261" s="66" t="s">
        <v>5882</v>
      </c>
      <c r="Q3261" s="66">
        <v>194.0</v>
      </c>
      <c r="R3261" s="66">
        <v>2.0190311E7</v>
      </c>
      <c r="S3261" s="70">
        <v>1.0</v>
      </c>
      <c r="T3261" s="70">
        <v>0.0</v>
      </c>
      <c r="U3261" s="71" t="s">
        <v>2608</v>
      </c>
      <c r="V3261" s="71" t="s">
        <v>2609</v>
      </c>
      <c r="W3261" s="71" t="s">
        <v>50</v>
      </c>
      <c r="X3261" s="67"/>
      <c r="Y3261" s="65" t="s">
        <v>14</v>
      </c>
    </row>
    <row r="3262">
      <c r="A3262" s="73" t="s">
        <v>24</v>
      </c>
      <c r="B3262" s="66">
        <v>2.6810735E7</v>
      </c>
      <c r="C3262" s="65" t="s">
        <v>1278</v>
      </c>
      <c r="D3262" s="65" t="s">
        <v>106</v>
      </c>
      <c r="E3262" s="65" t="s">
        <v>1279</v>
      </c>
      <c r="F3262" s="66" t="s">
        <v>1280</v>
      </c>
      <c r="G3262" s="66">
        <v>360.0</v>
      </c>
      <c r="H3262" s="66">
        <v>2.0130527E7</v>
      </c>
      <c r="I3262" s="66">
        <v>0.0</v>
      </c>
      <c r="J3262" s="66">
        <v>1.0</v>
      </c>
      <c r="K3262" s="67"/>
      <c r="L3262" s="67"/>
      <c r="M3262" s="66" t="s">
        <v>121</v>
      </c>
      <c r="N3262" s="66">
        <v>235959.0</v>
      </c>
      <c r="O3262" s="66">
        <v>2.0130527E7</v>
      </c>
      <c r="P3262" s="66"/>
      <c r="Q3262" s="66">
        <v>22.0</v>
      </c>
      <c r="R3262" s="66">
        <v>2.0130527E7</v>
      </c>
      <c r="S3262" s="70">
        <v>1.0</v>
      </c>
      <c r="T3262" s="70">
        <v>0.0</v>
      </c>
      <c r="U3262" s="71" t="s">
        <v>2608</v>
      </c>
      <c r="V3262" s="71" t="s">
        <v>2609</v>
      </c>
      <c r="W3262" s="71" t="s">
        <v>50</v>
      </c>
      <c r="X3262" s="72"/>
      <c r="Y3262" s="65" t="s">
        <v>14</v>
      </c>
    </row>
    <row r="3263">
      <c r="A3263" s="65" t="s">
        <v>30</v>
      </c>
      <c r="B3263" s="66">
        <v>5153641.0</v>
      </c>
      <c r="C3263" s="65" t="s">
        <v>12562</v>
      </c>
      <c r="D3263" s="65" t="s">
        <v>112</v>
      </c>
      <c r="E3263" s="65" t="s">
        <v>12563</v>
      </c>
      <c r="F3263" s="66" t="s">
        <v>12564</v>
      </c>
      <c r="G3263" s="66">
        <v>381.0</v>
      </c>
      <c r="H3263" s="66">
        <v>2.0110416E7</v>
      </c>
      <c r="I3263" s="66">
        <v>0.0</v>
      </c>
      <c r="J3263" s="66">
        <v>11.0</v>
      </c>
      <c r="K3263" s="67"/>
      <c r="L3263" s="67"/>
      <c r="M3263" s="68" t="s">
        <v>12565</v>
      </c>
      <c r="N3263" s="66">
        <v>235959.0</v>
      </c>
      <c r="O3263" s="66">
        <v>2.0110416E7</v>
      </c>
      <c r="P3263" s="67"/>
      <c r="Q3263" s="66">
        <v>17.0</v>
      </c>
      <c r="R3263" s="66">
        <v>2.0110416E7</v>
      </c>
      <c r="S3263" s="69">
        <v>1.0</v>
      </c>
      <c r="T3263" s="69">
        <v>0.0</v>
      </c>
      <c r="U3263" s="71" t="s">
        <v>2608</v>
      </c>
      <c r="V3263" s="71" t="s">
        <v>2609</v>
      </c>
      <c r="W3263" s="71" t="s">
        <v>49</v>
      </c>
      <c r="X3263" s="72"/>
      <c r="Y3263" s="65" t="s">
        <v>12</v>
      </c>
    </row>
    <row r="3264">
      <c r="A3264" s="73" t="s">
        <v>79</v>
      </c>
      <c r="B3264" s="66">
        <v>6.9607235E7</v>
      </c>
      <c r="C3264" s="65" t="s">
        <v>12566</v>
      </c>
      <c r="D3264" s="65" t="s">
        <v>106</v>
      </c>
      <c r="E3264" s="65" t="s">
        <v>12567</v>
      </c>
      <c r="F3264" s="66" t="s">
        <v>12568</v>
      </c>
      <c r="G3264" s="66">
        <v>901.0</v>
      </c>
      <c r="H3264" s="66">
        <v>2.0130821E7</v>
      </c>
      <c r="I3264" s="66">
        <v>0.0</v>
      </c>
      <c r="J3264" s="66">
        <v>16.0</v>
      </c>
      <c r="K3264" s="67"/>
      <c r="L3264" s="67"/>
      <c r="M3264" s="68" t="s">
        <v>12569</v>
      </c>
      <c r="N3264" s="66">
        <v>235959.0</v>
      </c>
      <c r="O3264" s="66">
        <v>2.0130821E7</v>
      </c>
      <c r="P3264" s="66"/>
      <c r="Q3264" s="66">
        <v>33.0</v>
      </c>
      <c r="R3264" s="66">
        <v>2.0130821E7</v>
      </c>
      <c r="S3264" s="70">
        <v>1.0</v>
      </c>
      <c r="T3264" s="70">
        <v>0.0</v>
      </c>
      <c r="U3264" s="71" t="s">
        <v>2608</v>
      </c>
      <c r="V3264" s="71" t="s">
        <v>2609</v>
      </c>
      <c r="W3264" s="71" t="s">
        <v>49</v>
      </c>
      <c r="X3264" s="72"/>
      <c r="Y3264" s="65" t="s">
        <v>12</v>
      </c>
    </row>
    <row r="3265">
      <c r="A3265" s="66" t="s">
        <v>60</v>
      </c>
      <c r="B3265" s="66">
        <v>1.85887144E8</v>
      </c>
      <c r="C3265" s="66" t="s">
        <v>12570</v>
      </c>
      <c r="D3265" s="66" t="s">
        <v>112</v>
      </c>
      <c r="E3265" s="66" t="s">
        <v>12571</v>
      </c>
      <c r="F3265" s="66" t="s">
        <v>12572</v>
      </c>
      <c r="G3265" s="66">
        <v>567.0</v>
      </c>
      <c r="H3265" s="66">
        <v>2.0060428E7</v>
      </c>
      <c r="I3265" s="66">
        <v>0.0</v>
      </c>
      <c r="J3265" s="66">
        <v>1.0</v>
      </c>
      <c r="K3265" s="67"/>
      <c r="L3265" s="67"/>
      <c r="M3265" s="68" t="s">
        <v>12573</v>
      </c>
      <c r="N3265" s="66">
        <v>235959.0</v>
      </c>
      <c r="O3265" s="66">
        <v>2.0060428E7</v>
      </c>
      <c r="P3265" s="67"/>
      <c r="Q3265" s="66">
        <v>21.0</v>
      </c>
      <c r="R3265" s="66">
        <v>2.0060428E7</v>
      </c>
      <c r="S3265" s="70">
        <v>1.0</v>
      </c>
      <c r="T3265" s="70">
        <v>0.0</v>
      </c>
      <c r="U3265" s="71" t="s">
        <v>2608</v>
      </c>
      <c r="V3265" s="71" t="s">
        <v>2609</v>
      </c>
      <c r="W3265" s="71" t="s">
        <v>49</v>
      </c>
      <c r="X3265" s="72"/>
      <c r="Y3265" s="65" t="s">
        <v>12</v>
      </c>
    </row>
    <row r="3266">
      <c r="A3266" s="65" t="s">
        <v>37</v>
      </c>
      <c r="B3266" s="66">
        <v>2.7015087E7</v>
      </c>
      <c r="C3266" s="65" t="s">
        <v>12574</v>
      </c>
      <c r="D3266" s="65" t="s">
        <v>106</v>
      </c>
      <c r="E3266" s="65" t="s">
        <v>12575</v>
      </c>
      <c r="F3266" s="66" t="s">
        <v>12576</v>
      </c>
      <c r="G3266" s="66">
        <v>179.0</v>
      </c>
      <c r="H3266" s="66">
        <v>2.0120725E7</v>
      </c>
      <c r="I3266" s="66">
        <v>0.0</v>
      </c>
      <c r="J3266" s="66">
        <v>2.0</v>
      </c>
      <c r="K3266" s="67"/>
      <c r="L3266" s="67"/>
      <c r="M3266" s="66" t="s">
        <v>121</v>
      </c>
      <c r="N3266" s="66">
        <v>235959.0</v>
      </c>
      <c r="O3266" s="66">
        <v>2.0120725E7</v>
      </c>
      <c r="P3266" s="66"/>
      <c r="Q3266" s="66">
        <v>11.0</v>
      </c>
      <c r="R3266" s="66">
        <v>2.0120725E7</v>
      </c>
      <c r="S3266" s="69">
        <v>1.0</v>
      </c>
      <c r="T3266" s="69">
        <v>0.0</v>
      </c>
      <c r="U3266" s="71" t="s">
        <v>2608</v>
      </c>
      <c r="V3266" s="71" t="s">
        <v>2609</v>
      </c>
      <c r="W3266" s="71" t="s">
        <v>49</v>
      </c>
      <c r="X3266" s="72"/>
      <c r="Y3266" s="65" t="s">
        <v>12</v>
      </c>
    </row>
    <row r="3267">
      <c r="A3267" s="66" t="s">
        <v>60</v>
      </c>
      <c r="B3267" s="66">
        <v>9.3817142E7</v>
      </c>
      <c r="C3267" s="66" t="s">
        <v>12577</v>
      </c>
      <c r="D3267" s="66" t="s">
        <v>112</v>
      </c>
      <c r="E3267" s="66" t="s">
        <v>12578</v>
      </c>
      <c r="F3267" s="66" t="s">
        <v>12579</v>
      </c>
      <c r="G3267" s="66">
        <v>525.0</v>
      </c>
      <c r="H3267" s="66">
        <v>2.0021211E7</v>
      </c>
      <c r="I3267" s="66">
        <v>0.0</v>
      </c>
      <c r="J3267" s="66">
        <v>2.0</v>
      </c>
      <c r="K3267" s="67"/>
      <c r="L3267" s="67"/>
      <c r="M3267" s="68" t="s">
        <v>12580</v>
      </c>
      <c r="N3267" s="66">
        <v>235959.0</v>
      </c>
      <c r="O3267" s="66">
        <v>2.0021211E7</v>
      </c>
      <c r="P3267" s="66"/>
      <c r="Q3267" s="66">
        <v>23.0</v>
      </c>
      <c r="R3267" s="66">
        <v>2.0021211E7</v>
      </c>
      <c r="S3267" s="70">
        <v>1.0</v>
      </c>
      <c r="T3267" s="70">
        <v>0.0</v>
      </c>
      <c r="U3267" s="71" t="s">
        <v>2608</v>
      </c>
      <c r="V3267" s="71" t="s">
        <v>2609</v>
      </c>
      <c r="W3267" s="71" t="s">
        <v>49</v>
      </c>
      <c r="X3267" s="72"/>
      <c r="Y3267" s="65" t="s">
        <v>12</v>
      </c>
    </row>
    <row r="3268">
      <c r="A3268" s="74" t="s">
        <v>59</v>
      </c>
      <c r="B3268" s="66">
        <v>7.6830603E7</v>
      </c>
      <c r="C3268" s="65" t="s">
        <v>12581</v>
      </c>
      <c r="D3268" s="65" t="s">
        <v>112</v>
      </c>
      <c r="E3268" s="65" t="s">
        <v>12582</v>
      </c>
      <c r="F3268" s="66" t="s">
        <v>12583</v>
      </c>
      <c r="G3268" s="66">
        <v>233.0</v>
      </c>
      <c r="H3268" s="66">
        <v>2.0080104E7</v>
      </c>
      <c r="I3268" s="66">
        <v>0.0</v>
      </c>
      <c r="J3268" s="66">
        <v>1.0</v>
      </c>
      <c r="K3268" s="67"/>
      <c r="L3268" s="67"/>
      <c r="M3268" s="68" t="s">
        <v>12584</v>
      </c>
      <c r="N3268" s="66">
        <v>235959.0</v>
      </c>
      <c r="O3268" s="66">
        <v>2.0080104E7</v>
      </c>
      <c r="P3268" s="66"/>
      <c r="Q3268" s="66">
        <v>10.0</v>
      </c>
      <c r="R3268" s="66">
        <v>2.0080104E7</v>
      </c>
      <c r="S3268" s="70">
        <v>1.0</v>
      </c>
      <c r="T3268" s="70">
        <v>0.0</v>
      </c>
      <c r="U3268" s="71" t="s">
        <v>2608</v>
      </c>
      <c r="V3268" s="71" t="s">
        <v>2609</v>
      </c>
      <c r="W3268" s="71" t="s">
        <v>49</v>
      </c>
      <c r="X3268" s="72"/>
      <c r="Y3268" s="65" t="s">
        <v>12</v>
      </c>
    </row>
    <row r="3269">
      <c r="A3269" s="74" t="s">
        <v>59</v>
      </c>
      <c r="B3269" s="66">
        <v>4684596.0</v>
      </c>
      <c r="C3269" s="65" t="s">
        <v>12585</v>
      </c>
      <c r="D3269" s="65" t="s">
        <v>139</v>
      </c>
      <c r="E3269" s="65" t="s">
        <v>12586</v>
      </c>
      <c r="F3269" s="66" t="s">
        <v>12587</v>
      </c>
      <c r="G3269" s="66">
        <v>1873.0</v>
      </c>
      <c r="H3269" s="66">
        <v>1.9981112E7</v>
      </c>
      <c r="I3269" s="66">
        <v>0.0</v>
      </c>
      <c r="J3269" s="66">
        <v>25.0</v>
      </c>
      <c r="K3269" s="67"/>
      <c r="L3269" s="67"/>
      <c r="M3269" s="66" t="s">
        <v>121</v>
      </c>
      <c r="N3269" s="66">
        <v>235959.0</v>
      </c>
      <c r="O3269" s="66">
        <v>1.9981112E7</v>
      </c>
      <c r="P3269" s="67"/>
      <c r="Q3269" s="66">
        <v>87.0</v>
      </c>
      <c r="R3269" s="66">
        <v>1.9981112E7</v>
      </c>
      <c r="S3269" s="70">
        <v>1.0</v>
      </c>
      <c r="T3269" s="70">
        <v>0.0</v>
      </c>
      <c r="U3269" s="71" t="s">
        <v>2608</v>
      </c>
      <c r="V3269" s="71" t="s">
        <v>2609</v>
      </c>
      <c r="W3269" s="71" t="s">
        <v>51</v>
      </c>
      <c r="X3269" s="65"/>
      <c r="Y3269" s="66" t="s">
        <v>16</v>
      </c>
    </row>
    <row r="3270">
      <c r="A3270" s="66" t="s">
        <v>60</v>
      </c>
      <c r="B3270" s="66">
        <v>1.74775581E8</v>
      </c>
      <c r="C3270" s="66" t="s">
        <v>12588</v>
      </c>
      <c r="D3270" s="66" t="s">
        <v>258</v>
      </c>
      <c r="E3270" s="66" t="s">
        <v>12589</v>
      </c>
      <c r="F3270" s="66" t="s">
        <v>12590</v>
      </c>
      <c r="G3270" s="66">
        <v>487.0</v>
      </c>
      <c r="H3270" s="66">
        <v>2.0051122E7</v>
      </c>
      <c r="I3270" s="66">
        <v>0.0</v>
      </c>
      <c r="J3270" s="66">
        <v>2.0</v>
      </c>
      <c r="K3270" s="67"/>
      <c r="L3270" s="67"/>
      <c r="M3270" s="68" t="s">
        <v>12591</v>
      </c>
      <c r="N3270" s="66">
        <v>235959.0</v>
      </c>
      <c r="O3270" s="66">
        <v>2.0051122E7</v>
      </c>
      <c r="P3270" s="66"/>
      <c r="Q3270" s="66">
        <v>20.0</v>
      </c>
      <c r="R3270" s="66">
        <v>2.0051122E7</v>
      </c>
      <c r="S3270" s="70">
        <v>1.0</v>
      </c>
      <c r="T3270" s="70">
        <v>0.0</v>
      </c>
      <c r="U3270" s="71" t="s">
        <v>2608</v>
      </c>
      <c r="V3270" s="71" t="s">
        <v>2609</v>
      </c>
      <c r="W3270" s="71" t="s">
        <v>51</v>
      </c>
      <c r="X3270" s="72"/>
      <c r="Y3270" s="66" t="s">
        <v>16</v>
      </c>
    </row>
    <row r="3271">
      <c r="A3271" s="68" t="s">
        <v>59</v>
      </c>
      <c r="B3271" s="66">
        <v>1.97088905E8</v>
      </c>
      <c r="C3271" s="66" t="s">
        <v>12592</v>
      </c>
      <c r="D3271" s="66" t="s">
        <v>112</v>
      </c>
      <c r="E3271" s="66" t="s">
        <v>12593</v>
      </c>
      <c r="F3271" s="66" t="s">
        <v>12594</v>
      </c>
      <c r="G3271" s="66">
        <v>264.0</v>
      </c>
      <c r="H3271" s="66">
        <v>2.0180626E7</v>
      </c>
      <c r="I3271" s="66">
        <v>0.0</v>
      </c>
      <c r="J3271" s="66">
        <v>7.0</v>
      </c>
      <c r="K3271" s="67"/>
      <c r="L3271" s="67"/>
      <c r="M3271" s="68" t="s">
        <v>12595</v>
      </c>
      <c r="N3271" s="66">
        <v>235959.0</v>
      </c>
      <c r="O3271" s="66">
        <v>2.0180626E7</v>
      </c>
      <c r="P3271" s="66" t="s">
        <v>12596</v>
      </c>
      <c r="Q3271" s="66">
        <v>10.0</v>
      </c>
      <c r="R3271" s="66">
        <v>2.0180626E7</v>
      </c>
      <c r="S3271" s="70">
        <v>1.0</v>
      </c>
      <c r="T3271" s="70">
        <v>0.0</v>
      </c>
      <c r="U3271" s="71" t="s">
        <v>2608</v>
      </c>
      <c r="V3271" s="71" t="s">
        <v>2609</v>
      </c>
      <c r="W3271" s="71" t="s">
        <v>49</v>
      </c>
      <c r="X3271" s="72"/>
      <c r="Y3271" s="65" t="s">
        <v>12</v>
      </c>
    </row>
    <row r="3272">
      <c r="A3272" s="68" t="s">
        <v>59</v>
      </c>
      <c r="B3272" s="66">
        <v>1.19716846E8</v>
      </c>
      <c r="C3272" s="66" t="s">
        <v>12597</v>
      </c>
      <c r="D3272" s="66" t="s">
        <v>123</v>
      </c>
      <c r="E3272" s="66" t="s">
        <v>12598</v>
      </c>
      <c r="F3272" s="66" t="s">
        <v>12599</v>
      </c>
      <c r="G3272" s="66">
        <v>958.0</v>
      </c>
      <c r="H3272" s="66">
        <v>2.0120809E7</v>
      </c>
      <c r="I3272" s="66">
        <v>0.0</v>
      </c>
      <c r="J3272" s="66">
        <v>1.0</v>
      </c>
      <c r="K3272" s="67"/>
      <c r="L3272" s="67"/>
      <c r="M3272" s="68" t="s">
        <v>12600</v>
      </c>
      <c r="N3272" s="66">
        <v>235959.0</v>
      </c>
      <c r="O3272" s="66">
        <v>2.0120809E7</v>
      </c>
      <c r="P3272" s="67"/>
      <c r="Q3272" s="66">
        <v>35.0</v>
      </c>
      <c r="R3272" s="66">
        <v>2.0120809E7</v>
      </c>
      <c r="S3272" s="70">
        <v>1.0</v>
      </c>
      <c r="T3272" s="70">
        <v>0.0</v>
      </c>
      <c r="U3272" s="71" t="s">
        <v>2608</v>
      </c>
      <c r="V3272" s="71" t="s">
        <v>2609</v>
      </c>
      <c r="W3272" s="71" t="s">
        <v>49</v>
      </c>
      <c r="X3272" s="72"/>
      <c r="Y3272" s="65" t="s">
        <v>12</v>
      </c>
    </row>
    <row r="3273">
      <c r="A3273" s="65" t="s">
        <v>78</v>
      </c>
      <c r="B3273" s="66">
        <v>4193003.0</v>
      </c>
      <c r="C3273" s="65" t="s">
        <v>12601</v>
      </c>
      <c r="D3273" s="65" t="s">
        <v>118</v>
      </c>
      <c r="E3273" s="65" t="s">
        <v>12602</v>
      </c>
      <c r="F3273" s="66" t="s">
        <v>12603</v>
      </c>
      <c r="G3273" s="66">
        <v>395.0</v>
      </c>
      <c r="H3273" s="66">
        <v>2.0130429E7</v>
      </c>
      <c r="I3273" s="66">
        <v>0.0</v>
      </c>
      <c r="J3273" s="66">
        <v>5.0</v>
      </c>
      <c r="K3273" s="67"/>
      <c r="L3273" s="67"/>
      <c r="M3273" s="68" t="s">
        <v>12604</v>
      </c>
      <c r="N3273" s="66">
        <v>235959.0</v>
      </c>
      <c r="O3273" s="66">
        <v>2.0130429E7</v>
      </c>
      <c r="P3273" s="66" t="s">
        <v>12605</v>
      </c>
      <c r="Q3273" s="66">
        <v>19.0</v>
      </c>
      <c r="R3273" s="66">
        <v>2.0130429E7</v>
      </c>
      <c r="S3273" s="69">
        <v>1.0</v>
      </c>
      <c r="T3273" s="69">
        <v>1.0</v>
      </c>
      <c r="U3273" s="71" t="s">
        <v>2608</v>
      </c>
      <c r="V3273" s="71" t="s">
        <v>2609</v>
      </c>
      <c r="W3273" s="71" t="s">
        <v>49</v>
      </c>
      <c r="X3273" s="72"/>
      <c r="Y3273" s="66" t="s">
        <v>18</v>
      </c>
    </row>
    <row r="3274">
      <c r="A3274" s="68" t="s">
        <v>59</v>
      </c>
      <c r="B3274" s="66">
        <v>2.13001409E8</v>
      </c>
      <c r="C3274" s="66" t="s">
        <v>12606</v>
      </c>
      <c r="D3274" s="66" t="s">
        <v>149</v>
      </c>
      <c r="E3274" s="66" t="s">
        <v>12607</v>
      </c>
      <c r="F3274" s="66" t="s">
        <v>12608</v>
      </c>
      <c r="G3274" s="66">
        <v>400.0</v>
      </c>
      <c r="H3274" s="66">
        <v>2.0190907E7</v>
      </c>
      <c r="I3274" s="66">
        <v>0.0</v>
      </c>
      <c r="J3274" s="66">
        <v>8.0</v>
      </c>
      <c r="K3274" s="67"/>
      <c r="L3274" s="67"/>
      <c r="M3274" s="68" t="s">
        <v>12609</v>
      </c>
      <c r="N3274" s="66">
        <v>235959.0</v>
      </c>
      <c r="O3274" s="66">
        <v>2.0190907E7</v>
      </c>
      <c r="P3274" s="66" t="s">
        <v>12610</v>
      </c>
      <c r="Q3274" s="66">
        <v>22.0</v>
      </c>
      <c r="R3274" s="66">
        <v>2.0190907E7</v>
      </c>
      <c r="S3274" s="69">
        <v>1.0</v>
      </c>
      <c r="T3274" s="69">
        <v>1.0</v>
      </c>
      <c r="U3274" s="71" t="s">
        <v>2608</v>
      </c>
      <c r="V3274" s="71" t="s">
        <v>2609</v>
      </c>
      <c r="W3274" s="71" t="s">
        <v>49</v>
      </c>
      <c r="X3274" s="72"/>
      <c r="Y3274" s="66" t="s">
        <v>18</v>
      </c>
    </row>
    <row r="3275">
      <c r="A3275" s="66" t="s">
        <v>60</v>
      </c>
      <c r="B3275" s="66">
        <v>4.39329945E8</v>
      </c>
      <c r="C3275" s="66" t="s">
        <v>12611</v>
      </c>
      <c r="D3275" s="66" t="s">
        <v>123</v>
      </c>
      <c r="E3275" s="66" t="s">
        <v>12612</v>
      </c>
      <c r="F3275" s="66" t="s">
        <v>1285</v>
      </c>
      <c r="G3275" s="66">
        <v>356.0</v>
      </c>
      <c r="H3275" s="66">
        <v>2.018122E7</v>
      </c>
      <c r="I3275" s="66">
        <v>0.0</v>
      </c>
      <c r="J3275" s="66">
        <v>1.0</v>
      </c>
      <c r="K3275" s="67"/>
      <c r="L3275" s="67"/>
      <c r="M3275" s="68" t="s">
        <v>12613</v>
      </c>
      <c r="N3275" s="66">
        <v>235959.0</v>
      </c>
      <c r="O3275" s="66">
        <v>2.018122E7</v>
      </c>
      <c r="P3275" s="66"/>
      <c r="Q3275" s="66">
        <v>16.0</v>
      </c>
      <c r="R3275" s="66">
        <v>2.018122E7</v>
      </c>
      <c r="S3275" s="70">
        <v>1.0</v>
      </c>
      <c r="T3275" s="70">
        <v>0.0</v>
      </c>
      <c r="U3275" s="71" t="s">
        <v>2608</v>
      </c>
      <c r="V3275" s="71" t="s">
        <v>2609</v>
      </c>
      <c r="W3275" s="71" t="s">
        <v>49</v>
      </c>
      <c r="X3275" s="72"/>
      <c r="Y3275" s="65" t="s">
        <v>12</v>
      </c>
    </row>
    <row r="3276">
      <c r="A3276" s="65" t="s">
        <v>76</v>
      </c>
      <c r="B3276" s="66">
        <v>728146.0</v>
      </c>
      <c r="C3276" s="65" t="s">
        <v>12614</v>
      </c>
      <c r="D3276" s="65" t="s">
        <v>112</v>
      </c>
      <c r="E3276" s="65" t="s">
        <v>12615</v>
      </c>
      <c r="F3276" s="66" t="s">
        <v>12616</v>
      </c>
      <c r="G3276" s="66">
        <v>1229.0</v>
      </c>
      <c r="H3276" s="66">
        <v>2.001033E7</v>
      </c>
      <c r="I3276" s="66">
        <v>0.0</v>
      </c>
      <c r="J3276" s="66">
        <v>7.0</v>
      </c>
      <c r="K3276" s="67"/>
      <c r="L3276" s="67"/>
      <c r="M3276" s="68" t="s">
        <v>12617</v>
      </c>
      <c r="N3276" s="66">
        <v>235959.0</v>
      </c>
      <c r="O3276" s="66">
        <v>2.001033E7</v>
      </c>
      <c r="P3276" s="66"/>
      <c r="Q3276" s="66">
        <v>92.0</v>
      </c>
      <c r="R3276" s="66">
        <v>2.001033E7</v>
      </c>
      <c r="S3276" s="70">
        <v>1.0</v>
      </c>
      <c r="T3276" s="70">
        <v>0.0</v>
      </c>
      <c r="U3276" s="71" t="s">
        <v>2608</v>
      </c>
      <c r="V3276" s="71" t="s">
        <v>2609</v>
      </c>
      <c r="W3276" s="71" t="s">
        <v>49</v>
      </c>
      <c r="X3276" s="72"/>
      <c r="Y3276" s="65" t="s">
        <v>12</v>
      </c>
    </row>
    <row r="3277">
      <c r="A3277" s="66" t="s">
        <v>79</v>
      </c>
      <c r="B3277" s="66">
        <v>637406.0</v>
      </c>
      <c r="C3277" s="66" t="s">
        <v>12618</v>
      </c>
      <c r="D3277" s="66" t="s">
        <v>112</v>
      </c>
      <c r="E3277" s="66" t="s">
        <v>12619</v>
      </c>
      <c r="F3277" s="66" t="s">
        <v>12620</v>
      </c>
      <c r="G3277" s="66">
        <v>969.0</v>
      </c>
      <c r="H3277" s="66">
        <v>2.0040701E7</v>
      </c>
      <c r="I3277" s="66">
        <v>0.0</v>
      </c>
      <c r="J3277" s="66">
        <v>18.0</v>
      </c>
      <c r="K3277" s="67"/>
      <c r="L3277" s="67"/>
      <c r="M3277" s="68" t="s">
        <v>12621</v>
      </c>
      <c r="N3277" s="66">
        <v>235959.0</v>
      </c>
      <c r="O3277" s="66">
        <v>2.0040701E7</v>
      </c>
      <c r="P3277" s="67"/>
      <c r="Q3277" s="66">
        <v>37.0</v>
      </c>
      <c r="R3277" s="66">
        <v>2.0040701E7</v>
      </c>
      <c r="S3277" s="70">
        <v>1.0</v>
      </c>
      <c r="T3277" s="70">
        <v>0.0</v>
      </c>
      <c r="U3277" s="71" t="s">
        <v>2608</v>
      </c>
      <c r="V3277" s="71" t="s">
        <v>2609</v>
      </c>
      <c r="W3277" s="71" t="s">
        <v>49</v>
      </c>
      <c r="X3277" s="72"/>
      <c r="Y3277" s="65" t="s">
        <v>12</v>
      </c>
    </row>
    <row r="3278">
      <c r="A3278" s="68" t="s">
        <v>59</v>
      </c>
      <c r="B3278" s="66">
        <v>1.57284456E8</v>
      </c>
      <c r="C3278" s="66" t="s">
        <v>12622</v>
      </c>
      <c r="D3278" s="66" t="s">
        <v>149</v>
      </c>
      <c r="E3278" s="66" t="s">
        <v>12623</v>
      </c>
      <c r="F3278" s="66" t="s">
        <v>12624</v>
      </c>
      <c r="G3278" s="66">
        <v>525.0</v>
      </c>
      <c r="H3278" s="66">
        <v>2.015082E7</v>
      </c>
      <c r="I3278" s="66">
        <v>0.0</v>
      </c>
      <c r="J3278" s="66">
        <v>1.0</v>
      </c>
      <c r="K3278" s="67"/>
      <c r="L3278" s="67"/>
      <c r="M3278" s="68" t="s">
        <v>12625</v>
      </c>
      <c r="N3278" s="66">
        <v>235959.0</v>
      </c>
      <c r="O3278" s="66">
        <v>2.015082E7</v>
      </c>
      <c r="P3278" s="67"/>
      <c r="Q3278" s="66">
        <v>25.0</v>
      </c>
      <c r="R3278" s="66">
        <v>2.015082E7</v>
      </c>
      <c r="S3278" s="69">
        <v>1.0</v>
      </c>
      <c r="T3278" s="69">
        <v>1.0</v>
      </c>
      <c r="U3278" s="71" t="s">
        <v>2608</v>
      </c>
      <c r="V3278" s="71" t="s">
        <v>2609</v>
      </c>
      <c r="W3278" s="71" t="s">
        <v>49</v>
      </c>
      <c r="X3278" s="72"/>
      <c r="Y3278" s="66" t="s">
        <v>18</v>
      </c>
    </row>
    <row r="3279">
      <c r="A3279" s="66" t="s">
        <v>60</v>
      </c>
      <c r="B3279" s="66">
        <v>3.09796071E8</v>
      </c>
      <c r="C3279" s="66" t="s">
        <v>12626</v>
      </c>
      <c r="D3279" s="66" t="s">
        <v>112</v>
      </c>
      <c r="E3279" s="66" t="s">
        <v>12627</v>
      </c>
      <c r="F3279" s="66" t="s">
        <v>12628</v>
      </c>
      <c r="G3279" s="66">
        <v>567.0</v>
      </c>
      <c r="H3279" s="66">
        <v>2.0110925E7</v>
      </c>
      <c r="I3279" s="66">
        <v>0.0</v>
      </c>
      <c r="J3279" s="66">
        <v>1.0</v>
      </c>
      <c r="K3279" s="67"/>
      <c r="L3279" s="67"/>
      <c r="M3279" s="68" t="s">
        <v>12629</v>
      </c>
      <c r="N3279" s="66">
        <v>235959.0</v>
      </c>
      <c r="O3279" s="66">
        <v>2.0110925E7</v>
      </c>
      <c r="P3279" s="67"/>
      <c r="Q3279" s="66">
        <v>29.0</v>
      </c>
      <c r="R3279" s="66">
        <v>2.0110925E7</v>
      </c>
      <c r="S3279" s="70">
        <v>1.0</v>
      </c>
      <c r="T3279" s="70">
        <v>0.0</v>
      </c>
      <c r="U3279" s="71" t="s">
        <v>2608</v>
      </c>
      <c r="V3279" s="71" t="s">
        <v>2609</v>
      </c>
      <c r="W3279" s="71" t="s">
        <v>49</v>
      </c>
      <c r="X3279" s="72"/>
      <c r="Y3279" s="65" t="s">
        <v>12</v>
      </c>
    </row>
    <row r="3280">
      <c r="A3280" s="66" t="s">
        <v>60</v>
      </c>
      <c r="B3280" s="66">
        <v>1.67177655E8</v>
      </c>
      <c r="C3280" s="66" t="s">
        <v>12630</v>
      </c>
      <c r="D3280" s="66" t="s">
        <v>106</v>
      </c>
      <c r="E3280" s="66" t="s">
        <v>12631</v>
      </c>
      <c r="F3280" s="66" t="s">
        <v>12632</v>
      </c>
      <c r="G3280" s="66">
        <v>1058.0</v>
      </c>
      <c r="H3280" s="66">
        <v>2.0050816E7</v>
      </c>
      <c r="I3280" s="66">
        <v>0.0</v>
      </c>
      <c r="J3280" s="66">
        <v>1.0</v>
      </c>
      <c r="K3280" s="67"/>
      <c r="L3280" s="67"/>
      <c r="M3280" s="68" t="s">
        <v>12633</v>
      </c>
      <c r="N3280" s="66">
        <v>235959.0</v>
      </c>
      <c r="O3280" s="66">
        <v>2.0050816E7</v>
      </c>
      <c r="P3280" s="66"/>
      <c r="Q3280" s="66">
        <v>56.0</v>
      </c>
      <c r="R3280" s="66">
        <v>2.0050816E7</v>
      </c>
      <c r="S3280" s="70">
        <v>1.0</v>
      </c>
      <c r="T3280" s="70">
        <v>0.0</v>
      </c>
      <c r="U3280" s="71" t="s">
        <v>2608</v>
      </c>
      <c r="V3280" s="71" t="s">
        <v>2609</v>
      </c>
      <c r="W3280" s="71" t="s">
        <v>49</v>
      </c>
      <c r="X3280" s="72"/>
      <c r="Y3280" s="65" t="s">
        <v>12</v>
      </c>
    </row>
    <row r="3281">
      <c r="A3281" s="66" t="s">
        <v>79</v>
      </c>
      <c r="B3281" s="66">
        <v>8.3985888E7</v>
      </c>
      <c r="C3281" s="66" t="s">
        <v>12634</v>
      </c>
      <c r="D3281" s="66" t="s">
        <v>112</v>
      </c>
      <c r="E3281" s="66" t="s">
        <v>12635</v>
      </c>
      <c r="F3281" s="66" t="s">
        <v>12636</v>
      </c>
      <c r="G3281" s="66">
        <v>404.0</v>
      </c>
      <c r="H3281" s="66">
        <v>2.0141025E7</v>
      </c>
      <c r="I3281" s="66">
        <v>0.0</v>
      </c>
      <c r="J3281" s="66">
        <v>7.0</v>
      </c>
      <c r="K3281" s="67"/>
      <c r="L3281" s="67"/>
      <c r="M3281" s="68" t="s">
        <v>12637</v>
      </c>
      <c r="N3281" s="66">
        <v>235959.0</v>
      </c>
      <c r="O3281" s="66">
        <v>2.0141025E7</v>
      </c>
      <c r="P3281" s="66" t="s">
        <v>9802</v>
      </c>
      <c r="Q3281" s="66">
        <v>22.0</v>
      </c>
      <c r="R3281" s="66">
        <v>2.0141025E7</v>
      </c>
      <c r="S3281" s="70">
        <v>1.0</v>
      </c>
      <c r="T3281" s="70">
        <v>0.0</v>
      </c>
      <c r="U3281" s="71" t="s">
        <v>2608</v>
      </c>
      <c r="V3281" s="71" t="s">
        <v>2609</v>
      </c>
      <c r="W3281" s="71" t="s">
        <v>50</v>
      </c>
      <c r="X3281" s="67"/>
      <c r="Y3281" s="65" t="s">
        <v>14</v>
      </c>
    </row>
    <row r="3282">
      <c r="A3282" s="66" t="s">
        <v>60</v>
      </c>
      <c r="B3282" s="66">
        <v>3.2769205E7</v>
      </c>
      <c r="C3282" s="66" t="s">
        <v>12638</v>
      </c>
      <c r="D3282" s="66" t="s">
        <v>106</v>
      </c>
      <c r="E3282" s="66" t="s">
        <v>12639</v>
      </c>
      <c r="F3282" s="66" t="s">
        <v>12640</v>
      </c>
      <c r="G3282" s="66">
        <v>1025.0</v>
      </c>
      <c r="H3282" s="66">
        <v>2.0001123E7</v>
      </c>
      <c r="I3282" s="66">
        <v>0.0</v>
      </c>
      <c r="J3282" s="66">
        <v>2.0</v>
      </c>
      <c r="K3282" s="67"/>
      <c r="L3282" s="67"/>
      <c r="M3282" s="68" t="s">
        <v>12641</v>
      </c>
      <c r="N3282" s="66">
        <v>235959.0</v>
      </c>
      <c r="O3282" s="66">
        <v>2.0001123E7</v>
      </c>
      <c r="P3282" s="67"/>
      <c r="Q3282" s="66">
        <v>56.0</v>
      </c>
      <c r="R3282" s="66">
        <v>2.0001123E7</v>
      </c>
      <c r="S3282" s="70">
        <v>1.0</v>
      </c>
      <c r="T3282" s="70">
        <v>0.0</v>
      </c>
      <c r="U3282" s="71" t="s">
        <v>2608</v>
      </c>
      <c r="V3282" s="71" t="s">
        <v>2609</v>
      </c>
      <c r="W3282" s="71" t="s">
        <v>49</v>
      </c>
      <c r="X3282" s="72"/>
      <c r="Y3282" s="65" t="s">
        <v>12</v>
      </c>
    </row>
    <row r="3283">
      <c r="A3283" s="65" t="s">
        <v>79</v>
      </c>
      <c r="B3283" s="66">
        <v>3.1070734E7</v>
      </c>
      <c r="C3283" s="65" t="s">
        <v>12642</v>
      </c>
      <c r="D3283" s="65" t="s">
        <v>112</v>
      </c>
      <c r="E3283" s="65" t="s">
        <v>12643</v>
      </c>
      <c r="F3283" s="66" t="s">
        <v>12644</v>
      </c>
      <c r="G3283" s="66">
        <v>236.0</v>
      </c>
      <c r="H3283" s="66">
        <v>2.0090518E7</v>
      </c>
      <c r="I3283" s="66">
        <v>0.0</v>
      </c>
      <c r="J3283" s="66">
        <v>3.0</v>
      </c>
      <c r="K3283" s="67"/>
      <c r="L3283" s="67"/>
      <c r="M3283" s="68" t="s">
        <v>12645</v>
      </c>
      <c r="N3283" s="66">
        <v>235959.0</v>
      </c>
      <c r="O3283" s="66">
        <v>2.0090518E7</v>
      </c>
      <c r="P3283" s="67"/>
      <c r="Q3283" s="66">
        <v>12.0</v>
      </c>
      <c r="R3283" s="66">
        <v>2.0090518E7</v>
      </c>
      <c r="S3283" s="70">
        <v>1.0</v>
      </c>
      <c r="T3283" s="70">
        <v>0.0</v>
      </c>
      <c r="U3283" s="71" t="s">
        <v>2608</v>
      </c>
      <c r="V3283" s="71" t="s">
        <v>2609</v>
      </c>
      <c r="W3283" s="71" t="s">
        <v>49</v>
      </c>
      <c r="X3283" s="72"/>
      <c r="Y3283" s="65" t="s">
        <v>12</v>
      </c>
    </row>
    <row r="3284">
      <c r="A3284" s="65" t="s">
        <v>60</v>
      </c>
      <c r="B3284" s="66">
        <v>2.37321587E8</v>
      </c>
      <c r="C3284" s="65" t="s">
        <v>12646</v>
      </c>
      <c r="D3284" s="65" t="s">
        <v>1962</v>
      </c>
      <c r="E3284" s="65" t="s">
        <v>12647</v>
      </c>
      <c r="F3284" s="66" t="s">
        <v>12648</v>
      </c>
      <c r="G3284" s="66">
        <v>336.0</v>
      </c>
      <c r="H3284" s="66">
        <v>2.0080305E7</v>
      </c>
      <c r="I3284" s="66">
        <v>0.0</v>
      </c>
      <c r="J3284" s="66">
        <v>1.0</v>
      </c>
      <c r="K3284" s="67"/>
      <c r="L3284" s="67"/>
      <c r="M3284" s="68" t="s">
        <v>12649</v>
      </c>
      <c r="N3284" s="66">
        <v>235959.0</v>
      </c>
      <c r="O3284" s="66">
        <v>2.0080305E7</v>
      </c>
      <c r="P3284" s="67"/>
      <c r="Q3284" s="66">
        <v>19.0</v>
      </c>
      <c r="R3284" s="66">
        <v>2.0080305E7</v>
      </c>
      <c r="S3284" s="70">
        <v>1.0</v>
      </c>
      <c r="T3284" s="70">
        <v>0.0</v>
      </c>
      <c r="U3284" s="71" t="s">
        <v>2608</v>
      </c>
      <c r="V3284" s="71" t="s">
        <v>2609</v>
      </c>
      <c r="W3284" s="71" t="s">
        <v>51</v>
      </c>
      <c r="X3284" s="65"/>
      <c r="Y3284" s="66" t="s">
        <v>16</v>
      </c>
    </row>
    <row r="3285">
      <c r="A3285" s="66" t="s">
        <v>60</v>
      </c>
      <c r="B3285" s="66">
        <v>9.7444387E7</v>
      </c>
      <c r="C3285" s="66" t="s">
        <v>12650</v>
      </c>
      <c r="D3285" s="66" t="s">
        <v>106</v>
      </c>
      <c r="E3285" s="66" t="s">
        <v>12651</v>
      </c>
      <c r="F3285" s="66" t="s">
        <v>12652</v>
      </c>
      <c r="G3285" s="66">
        <v>1351.0</v>
      </c>
      <c r="H3285" s="66">
        <v>2.0030226E7</v>
      </c>
      <c r="I3285" s="66">
        <v>0.0</v>
      </c>
      <c r="J3285" s="66">
        <v>2.0</v>
      </c>
      <c r="K3285" s="67"/>
      <c r="L3285" s="67"/>
      <c r="M3285" s="68" t="s">
        <v>12653</v>
      </c>
      <c r="N3285" s="66">
        <v>235959.0</v>
      </c>
      <c r="O3285" s="66">
        <v>2.0030226E7</v>
      </c>
      <c r="P3285" s="67"/>
      <c r="Q3285" s="66">
        <v>88.0</v>
      </c>
      <c r="R3285" s="66">
        <v>2.0030226E7</v>
      </c>
      <c r="S3285" s="70">
        <v>1.0</v>
      </c>
      <c r="T3285" s="70">
        <v>0.0</v>
      </c>
      <c r="U3285" s="71" t="s">
        <v>2608</v>
      </c>
      <c r="V3285" s="71" t="s">
        <v>2609</v>
      </c>
      <c r="W3285" s="71" t="s">
        <v>49</v>
      </c>
      <c r="X3285" s="71"/>
      <c r="Y3285" s="65" t="s">
        <v>12</v>
      </c>
    </row>
    <row r="3286">
      <c r="A3286" s="66" t="s">
        <v>63</v>
      </c>
      <c r="B3286" s="66">
        <v>5.3373036E7</v>
      </c>
      <c r="C3286" s="66" t="s">
        <v>12654</v>
      </c>
      <c r="D3286" s="66" t="s">
        <v>123</v>
      </c>
      <c r="E3286" s="66" t="s">
        <v>12655</v>
      </c>
      <c r="F3286" s="66" t="s">
        <v>12656</v>
      </c>
      <c r="G3286" s="66">
        <v>294.0</v>
      </c>
      <c r="H3286" s="66">
        <v>2.0190315E7</v>
      </c>
      <c r="I3286" s="66">
        <v>0.0</v>
      </c>
      <c r="J3286" s="66">
        <v>5.0</v>
      </c>
      <c r="K3286" s="67"/>
      <c r="L3286" s="67"/>
      <c r="M3286" s="68" t="s">
        <v>12657</v>
      </c>
      <c r="N3286" s="66">
        <v>235959.0</v>
      </c>
      <c r="O3286" s="66">
        <v>2.0190315E7</v>
      </c>
      <c r="P3286" s="66" t="s">
        <v>2446</v>
      </c>
      <c r="Q3286" s="66">
        <v>15.0</v>
      </c>
      <c r="R3286" s="66">
        <v>2.0190315E7</v>
      </c>
      <c r="S3286" s="70">
        <v>1.0</v>
      </c>
      <c r="T3286" s="70">
        <v>0.0</v>
      </c>
      <c r="U3286" s="71" t="s">
        <v>2608</v>
      </c>
      <c r="V3286" s="71" t="s">
        <v>2609</v>
      </c>
      <c r="W3286" s="71" t="s">
        <v>49</v>
      </c>
      <c r="X3286" s="71"/>
      <c r="Y3286" s="65" t="s">
        <v>12</v>
      </c>
    </row>
    <row r="3287">
      <c r="A3287" s="66" t="s">
        <v>79</v>
      </c>
      <c r="B3287" s="66">
        <v>1.36819483E8</v>
      </c>
      <c r="C3287" s="66" t="s">
        <v>12658</v>
      </c>
      <c r="D3287" s="66" t="s">
        <v>312</v>
      </c>
      <c r="E3287" s="66" t="s">
        <v>12659</v>
      </c>
      <c r="F3287" s="66" t="s">
        <v>12660</v>
      </c>
      <c r="G3287" s="66">
        <v>431.0</v>
      </c>
      <c r="H3287" s="66">
        <v>2.0181211E7</v>
      </c>
      <c r="I3287" s="66">
        <v>0.0</v>
      </c>
      <c r="J3287" s="66">
        <v>15.0</v>
      </c>
      <c r="K3287" s="67"/>
      <c r="L3287" s="67"/>
      <c r="M3287" s="68" t="s">
        <v>12661</v>
      </c>
      <c r="N3287" s="66">
        <v>235959.0</v>
      </c>
      <c r="O3287" s="66">
        <v>2.0181211E7</v>
      </c>
      <c r="P3287" s="66" t="s">
        <v>1907</v>
      </c>
      <c r="Q3287" s="66">
        <v>29.0</v>
      </c>
      <c r="R3287" s="66">
        <v>2.0181211E7</v>
      </c>
      <c r="S3287" s="70">
        <v>1.0</v>
      </c>
      <c r="T3287" s="70">
        <v>0.0</v>
      </c>
      <c r="U3287" s="71" t="s">
        <v>2608</v>
      </c>
      <c r="V3287" s="71" t="s">
        <v>2609</v>
      </c>
      <c r="W3287" s="71" t="s">
        <v>51</v>
      </c>
      <c r="X3287" s="72"/>
      <c r="Y3287" s="66" t="s">
        <v>16</v>
      </c>
    </row>
    <row r="3288">
      <c r="A3288" s="68" t="s">
        <v>59</v>
      </c>
      <c r="B3288" s="66">
        <v>1.89301676E8</v>
      </c>
      <c r="C3288" s="66" t="s">
        <v>12662</v>
      </c>
      <c r="D3288" s="66" t="s">
        <v>312</v>
      </c>
      <c r="E3288" s="66" t="s">
        <v>12663</v>
      </c>
      <c r="F3288" s="66" t="s">
        <v>12664</v>
      </c>
      <c r="G3288" s="66">
        <v>447.0</v>
      </c>
      <c r="H3288" s="66">
        <v>2.0171121E7</v>
      </c>
      <c r="I3288" s="66">
        <v>0.0</v>
      </c>
      <c r="J3288" s="66">
        <v>11.0</v>
      </c>
      <c r="K3288" s="67"/>
      <c r="L3288" s="67"/>
      <c r="M3288" s="68" t="s">
        <v>12665</v>
      </c>
      <c r="N3288" s="66">
        <v>235959.0</v>
      </c>
      <c r="O3288" s="66">
        <v>2.0171121E7</v>
      </c>
      <c r="P3288" s="67"/>
      <c r="Q3288" s="66">
        <v>25.0</v>
      </c>
      <c r="R3288" s="66">
        <v>2.0171121E7</v>
      </c>
      <c r="S3288" s="70">
        <v>1.0</v>
      </c>
      <c r="T3288" s="70">
        <v>0.0</v>
      </c>
      <c r="U3288" s="71" t="s">
        <v>2608</v>
      </c>
      <c r="V3288" s="71" t="s">
        <v>2609</v>
      </c>
      <c r="W3288" s="71" t="s">
        <v>51</v>
      </c>
      <c r="X3288" s="72"/>
      <c r="Y3288" s="66" t="s">
        <v>16</v>
      </c>
    </row>
    <row r="3289">
      <c r="A3289" s="66" t="s">
        <v>60</v>
      </c>
      <c r="B3289" s="66">
        <v>4.0721988E7</v>
      </c>
      <c r="C3289" s="66" t="s">
        <v>12666</v>
      </c>
      <c r="D3289" s="66" t="s">
        <v>106</v>
      </c>
      <c r="E3289" s="66" t="s">
        <v>12667</v>
      </c>
      <c r="F3289" s="66" t="s">
        <v>12668</v>
      </c>
      <c r="G3289" s="66">
        <v>1549.0</v>
      </c>
      <c r="H3289" s="66">
        <v>2.0010223E7</v>
      </c>
      <c r="I3289" s="66">
        <v>0.0</v>
      </c>
      <c r="J3289" s="66">
        <v>2.0</v>
      </c>
      <c r="K3289" s="67"/>
      <c r="L3289" s="67"/>
      <c r="M3289" s="68" t="s">
        <v>12669</v>
      </c>
      <c r="N3289" s="66">
        <v>235959.0</v>
      </c>
      <c r="O3289" s="66">
        <v>2.0010223E7</v>
      </c>
      <c r="P3289" s="66"/>
      <c r="Q3289" s="66">
        <v>75.0</v>
      </c>
      <c r="R3289" s="66">
        <v>2.0010223E7</v>
      </c>
      <c r="S3289" s="70">
        <v>1.0</v>
      </c>
      <c r="T3289" s="70">
        <v>0.0</v>
      </c>
      <c r="U3289" s="71" t="s">
        <v>2608</v>
      </c>
      <c r="V3289" s="71" t="s">
        <v>2609</v>
      </c>
      <c r="W3289" s="71" t="s">
        <v>49</v>
      </c>
      <c r="X3289" s="67"/>
      <c r="Y3289" s="65" t="s">
        <v>12</v>
      </c>
    </row>
    <row r="3290">
      <c r="A3290" s="66" t="s">
        <v>63</v>
      </c>
      <c r="B3290" s="66">
        <v>4.492331E7</v>
      </c>
      <c r="C3290" s="66" t="s">
        <v>12670</v>
      </c>
      <c r="D3290" s="66" t="s">
        <v>112</v>
      </c>
      <c r="E3290" s="66" t="s">
        <v>12671</v>
      </c>
      <c r="F3290" s="66" t="s">
        <v>12672</v>
      </c>
      <c r="G3290" s="66">
        <v>197.0</v>
      </c>
      <c r="H3290" s="66">
        <v>2.0180107E7</v>
      </c>
      <c r="I3290" s="66">
        <v>0.0</v>
      </c>
      <c r="J3290" s="66">
        <v>4.0</v>
      </c>
      <c r="K3290" s="67"/>
      <c r="L3290" s="67"/>
      <c r="M3290" s="68" t="s">
        <v>12673</v>
      </c>
      <c r="N3290" s="66">
        <v>235959.0</v>
      </c>
      <c r="O3290" s="66">
        <v>2.0180107E7</v>
      </c>
      <c r="P3290" s="66" t="s">
        <v>7446</v>
      </c>
      <c r="Q3290" s="66">
        <v>12.0</v>
      </c>
      <c r="R3290" s="66">
        <v>2.0180107E7</v>
      </c>
      <c r="S3290" s="70">
        <v>1.0</v>
      </c>
      <c r="T3290" s="70">
        <v>0.0</v>
      </c>
      <c r="U3290" s="71" t="s">
        <v>2608</v>
      </c>
      <c r="V3290" s="71" t="s">
        <v>2609</v>
      </c>
      <c r="W3290" s="71" t="s">
        <v>49</v>
      </c>
      <c r="X3290" s="67"/>
      <c r="Y3290" s="65" t="s">
        <v>12</v>
      </c>
    </row>
    <row r="3291">
      <c r="A3291" s="73" t="s">
        <v>79</v>
      </c>
      <c r="B3291" s="66">
        <v>7.4580786E7</v>
      </c>
      <c r="C3291" s="65" t="s">
        <v>12674</v>
      </c>
      <c r="D3291" s="65" t="s">
        <v>215</v>
      </c>
      <c r="E3291" s="65" t="s">
        <v>12675</v>
      </c>
      <c r="F3291" s="66" t="s">
        <v>12676</v>
      </c>
      <c r="G3291" s="66">
        <v>374.0</v>
      </c>
      <c r="H3291" s="66">
        <v>2.0140103E7</v>
      </c>
      <c r="I3291" s="66">
        <v>0.0</v>
      </c>
      <c r="J3291" s="66">
        <v>7.0</v>
      </c>
      <c r="K3291" s="67"/>
      <c r="L3291" s="67"/>
      <c r="M3291" s="68" t="s">
        <v>12677</v>
      </c>
      <c r="N3291" s="66">
        <v>235959.0</v>
      </c>
      <c r="O3291" s="66">
        <v>2.0140103E7</v>
      </c>
      <c r="P3291" s="67"/>
      <c r="Q3291" s="66">
        <v>22.0</v>
      </c>
      <c r="R3291" s="66">
        <v>2.0140103E7</v>
      </c>
      <c r="S3291" s="70">
        <v>1.0</v>
      </c>
      <c r="T3291" s="70">
        <v>0.0</v>
      </c>
      <c r="U3291" s="71" t="s">
        <v>2608</v>
      </c>
      <c r="V3291" s="71" t="s">
        <v>2609</v>
      </c>
      <c r="W3291" s="71" t="s">
        <v>49</v>
      </c>
      <c r="X3291" s="72"/>
      <c r="Y3291" s="65" t="s">
        <v>12</v>
      </c>
    </row>
    <row r="3292">
      <c r="A3292" s="65" t="s">
        <v>60</v>
      </c>
      <c r="B3292" s="66">
        <v>1.0866874E7</v>
      </c>
      <c r="C3292" s="65" t="s">
        <v>12678</v>
      </c>
      <c r="D3292" s="65" t="s">
        <v>118</v>
      </c>
      <c r="E3292" s="65" t="s">
        <v>12679</v>
      </c>
      <c r="F3292" s="66" t="s">
        <v>12680</v>
      </c>
      <c r="G3292" s="66">
        <v>723.0</v>
      </c>
      <c r="H3292" s="66">
        <v>2.0000309E7</v>
      </c>
      <c r="I3292" s="66">
        <v>0.0</v>
      </c>
      <c r="J3292" s="66">
        <v>1.0</v>
      </c>
      <c r="K3292" s="67"/>
      <c r="L3292" s="67"/>
      <c r="M3292" s="68" t="s">
        <v>12681</v>
      </c>
      <c r="N3292" s="66">
        <v>235959.0</v>
      </c>
      <c r="O3292" s="66">
        <v>2.0000309E7</v>
      </c>
      <c r="P3292" s="66"/>
      <c r="Q3292" s="66">
        <v>43.0</v>
      </c>
      <c r="R3292" s="66">
        <v>2.0000309E7</v>
      </c>
      <c r="S3292" s="69">
        <v>1.0</v>
      </c>
      <c r="T3292" s="69">
        <v>1.0</v>
      </c>
      <c r="U3292" s="71" t="s">
        <v>2608</v>
      </c>
      <c r="V3292" s="71" t="s">
        <v>2609</v>
      </c>
      <c r="W3292" s="71" t="s">
        <v>49</v>
      </c>
      <c r="X3292" s="72"/>
      <c r="Y3292" s="66" t="s">
        <v>18</v>
      </c>
    </row>
    <row r="3293">
      <c r="A3293" s="66" t="s">
        <v>63</v>
      </c>
      <c r="B3293" s="66">
        <v>5.8765531E7</v>
      </c>
      <c r="C3293" s="66" t="s">
        <v>12682</v>
      </c>
      <c r="D3293" s="66" t="s">
        <v>139</v>
      </c>
      <c r="E3293" s="66" t="s">
        <v>12683</v>
      </c>
      <c r="F3293" s="66" t="s">
        <v>12684</v>
      </c>
      <c r="G3293" s="66">
        <v>453.0</v>
      </c>
      <c r="H3293" s="66">
        <v>2.0191209E7</v>
      </c>
      <c r="I3293" s="66">
        <v>0.0</v>
      </c>
      <c r="J3293" s="66">
        <v>9.0</v>
      </c>
      <c r="K3293" s="67"/>
      <c r="L3293" s="67"/>
      <c r="M3293" s="68" t="s">
        <v>12685</v>
      </c>
      <c r="N3293" s="66">
        <v>235959.0</v>
      </c>
      <c r="O3293" s="66">
        <v>2.0191209E7</v>
      </c>
      <c r="P3293" s="66" t="s">
        <v>5544</v>
      </c>
      <c r="Q3293" s="66">
        <v>28.0</v>
      </c>
      <c r="R3293" s="66">
        <v>2.0191209E7</v>
      </c>
      <c r="S3293" s="70">
        <v>1.0</v>
      </c>
      <c r="T3293" s="70">
        <v>0.0</v>
      </c>
      <c r="U3293" s="71" t="s">
        <v>2608</v>
      </c>
      <c r="V3293" s="71" t="s">
        <v>2609</v>
      </c>
      <c r="W3293" s="71" t="s">
        <v>51</v>
      </c>
      <c r="X3293" s="72"/>
      <c r="Y3293" s="66" t="s">
        <v>16</v>
      </c>
    </row>
    <row r="3294">
      <c r="A3294" s="66" t="s">
        <v>63</v>
      </c>
      <c r="B3294" s="66">
        <v>4.4167546E7</v>
      </c>
      <c r="C3294" s="66" t="s">
        <v>12686</v>
      </c>
      <c r="D3294" s="66" t="s">
        <v>220</v>
      </c>
      <c r="E3294" s="66" t="s">
        <v>12687</v>
      </c>
      <c r="F3294" s="66" t="s">
        <v>12688</v>
      </c>
      <c r="G3294" s="66">
        <v>499.0</v>
      </c>
      <c r="H3294" s="66">
        <v>2.0171229E7</v>
      </c>
      <c r="I3294" s="66">
        <v>0.0</v>
      </c>
      <c r="J3294" s="66">
        <v>9.0</v>
      </c>
      <c r="K3294" s="67"/>
      <c r="L3294" s="67"/>
      <c r="M3294" s="68" t="s">
        <v>12689</v>
      </c>
      <c r="N3294" s="66">
        <v>235959.0</v>
      </c>
      <c r="O3294" s="66">
        <v>2.0171229E7</v>
      </c>
      <c r="P3294" s="66" t="s">
        <v>10450</v>
      </c>
      <c r="Q3294" s="66">
        <v>24.0</v>
      </c>
      <c r="R3294" s="66">
        <v>2.0171229E7</v>
      </c>
      <c r="S3294" s="70">
        <v>1.0</v>
      </c>
      <c r="T3294" s="70">
        <v>0.0</v>
      </c>
      <c r="U3294" s="71" t="s">
        <v>2608</v>
      </c>
      <c r="V3294" s="71" t="s">
        <v>2609</v>
      </c>
      <c r="W3294" s="71" t="s">
        <v>49</v>
      </c>
      <c r="X3294" s="72"/>
      <c r="Y3294" s="65" t="s">
        <v>12</v>
      </c>
    </row>
    <row r="3295">
      <c r="A3295" s="68" t="s">
        <v>75</v>
      </c>
      <c r="B3295" s="66">
        <v>2670319.0</v>
      </c>
      <c r="C3295" s="66" t="s">
        <v>12690</v>
      </c>
      <c r="D3295" s="66" t="s">
        <v>112</v>
      </c>
      <c r="E3295" s="66" t="s">
        <v>12691</v>
      </c>
      <c r="F3295" s="66" t="s">
        <v>12692</v>
      </c>
      <c r="G3295" s="66">
        <v>261.0</v>
      </c>
      <c r="H3295" s="66">
        <v>2.0150917E7</v>
      </c>
      <c r="I3295" s="66">
        <v>0.0</v>
      </c>
      <c r="J3295" s="66">
        <v>5.0</v>
      </c>
      <c r="K3295" s="67"/>
      <c r="L3295" s="67"/>
      <c r="M3295" s="68" t="s">
        <v>12693</v>
      </c>
      <c r="N3295" s="66">
        <v>235959.0</v>
      </c>
      <c r="O3295" s="66">
        <v>2.0150917E7</v>
      </c>
      <c r="P3295" s="66" t="s">
        <v>3668</v>
      </c>
      <c r="Q3295" s="66">
        <v>17.0</v>
      </c>
      <c r="R3295" s="66">
        <v>2.0150917E7</v>
      </c>
      <c r="S3295" s="70">
        <v>1.0</v>
      </c>
      <c r="T3295" s="70">
        <v>0.0</v>
      </c>
      <c r="U3295" s="71" t="s">
        <v>2608</v>
      </c>
      <c r="V3295" s="71" t="s">
        <v>2609</v>
      </c>
      <c r="W3295" s="71" t="s">
        <v>49</v>
      </c>
      <c r="X3295" s="71"/>
      <c r="Y3295" s="65" t="s">
        <v>12</v>
      </c>
    </row>
    <row r="3296">
      <c r="A3296" s="66" t="s">
        <v>60</v>
      </c>
      <c r="B3296" s="66">
        <v>1.57484582E8</v>
      </c>
      <c r="C3296" s="66" t="s">
        <v>12694</v>
      </c>
      <c r="D3296" s="66" t="s">
        <v>1101</v>
      </c>
      <c r="E3296" s="66" t="s">
        <v>12695</v>
      </c>
      <c r="F3296" s="66" t="s">
        <v>12696</v>
      </c>
      <c r="G3296" s="66">
        <v>399.0</v>
      </c>
      <c r="H3296" s="66">
        <v>2.0050422E7</v>
      </c>
      <c r="I3296" s="66">
        <v>0.0</v>
      </c>
      <c r="J3296" s="66">
        <v>1.0</v>
      </c>
      <c r="K3296" s="67"/>
      <c r="L3296" s="67"/>
      <c r="M3296" s="68" t="s">
        <v>12697</v>
      </c>
      <c r="N3296" s="66">
        <v>235959.0</v>
      </c>
      <c r="O3296" s="66">
        <v>2.0050422E7</v>
      </c>
      <c r="P3296" s="66"/>
      <c r="Q3296" s="66">
        <v>15.0</v>
      </c>
      <c r="R3296" s="66">
        <v>2.0050422E7</v>
      </c>
      <c r="S3296" s="70">
        <v>1.0</v>
      </c>
      <c r="T3296" s="70">
        <v>0.0</v>
      </c>
      <c r="U3296" s="71" t="s">
        <v>2608</v>
      </c>
      <c r="V3296" s="71" t="s">
        <v>2609</v>
      </c>
      <c r="W3296" s="71" t="s">
        <v>49</v>
      </c>
      <c r="X3296" s="72"/>
      <c r="Y3296" s="65" t="s">
        <v>12</v>
      </c>
    </row>
    <row r="3297">
      <c r="A3297" s="65" t="s">
        <v>69</v>
      </c>
      <c r="B3297" s="66">
        <v>4087841.0</v>
      </c>
      <c r="C3297" s="65" t="s">
        <v>12698</v>
      </c>
      <c r="D3297" s="65" t="s">
        <v>112</v>
      </c>
      <c r="E3297" s="65" t="s">
        <v>12699</v>
      </c>
      <c r="F3297" s="66" t="s">
        <v>12700</v>
      </c>
      <c r="G3297" s="66">
        <v>3182.0</v>
      </c>
      <c r="H3297" s="66">
        <v>2.0161225E7</v>
      </c>
      <c r="I3297" s="66">
        <v>0.0</v>
      </c>
      <c r="J3297" s="66">
        <v>16.0</v>
      </c>
      <c r="K3297" s="67"/>
      <c r="L3297" s="67"/>
      <c r="M3297" s="68" t="s">
        <v>12701</v>
      </c>
      <c r="N3297" s="66">
        <v>235959.0</v>
      </c>
      <c r="O3297" s="66">
        <v>2.0161225E7</v>
      </c>
      <c r="P3297" s="66" t="s">
        <v>2886</v>
      </c>
      <c r="Q3297" s="66">
        <v>214.0</v>
      </c>
      <c r="R3297" s="66">
        <v>2.0161225E7</v>
      </c>
      <c r="S3297" s="70">
        <v>1.0</v>
      </c>
      <c r="T3297" s="70">
        <v>0.0</v>
      </c>
      <c r="U3297" s="71" t="s">
        <v>2608</v>
      </c>
      <c r="V3297" s="71" t="s">
        <v>2609</v>
      </c>
      <c r="W3297" s="71" t="s">
        <v>49</v>
      </c>
      <c r="X3297" s="72"/>
      <c r="Y3297" s="65" t="s">
        <v>12</v>
      </c>
    </row>
    <row r="3298">
      <c r="A3298" s="66" t="s">
        <v>60</v>
      </c>
      <c r="B3298" s="66">
        <v>9.1281312E7</v>
      </c>
      <c r="C3298" s="66" t="s">
        <v>12702</v>
      </c>
      <c r="D3298" s="66" t="s">
        <v>123</v>
      </c>
      <c r="E3298" s="66" t="s">
        <v>12703</v>
      </c>
      <c r="F3298" s="66" t="s">
        <v>12704</v>
      </c>
      <c r="G3298" s="66">
        <v>294.0</v>
      </c>
      <c r="H3298" s="66">
        <v>2.0021116E7</v>
      </c>
      <c r="I3298" s="66">
        <v>0.0</v>
      </c>
      <c r="J3298" s="66">
        <v>1.0</v>
      </c>
      <c r="K3298" s="67"/>
      <c r="L3298" s="67"/>
      <c r="M3298" s="68" t="s">
        <v>12705</v>
      </c>
      <c r="N3298" s="66">
        <v>235959.0</v>
      </c>
      <c r="O3298" s="66">
        <v>2.0021116E7</v>
      </c>
      <c r="P3298" s="66"/>
      <c r="Q3298" s="66">
        <v>14.0</v>
      </c>
      <c r="R3298" s="66">
        <v>2.0021116E7</v>
      </c>
      <c r="S3298" s="70">
        <v>1.0</v>
      </c>
      <c r="T3298" s="70">
        <v>0.0</v>
      </c>
      <c r="U3298" s="71" t="s">
        <v>2608</v>
      </c>
      <c r="V3298" s="71" t="s">
        <v>2609</v>
      </c>
      <c r="W3298" s="71" t="s">
        <v>50</v>
      </c>
      <c r="X3298" s="72"/>
      <c r="Y3298" s="65" t="s">
        <v>14</v>
      </c>
    </row>
    <row r="3299">
      <c r="A3299" s="66" t="s">
        <v>76</v>
      </c>
      <c r="B3299" s="66">
        <v>8801332.0</v>
      </c>
      <c r="C3299" s="66" t="s">
        <v>12706</v>
      </c>
      <c r="D3299" s="66" t="s">
        <v>123</v>
      </c>
      <c r="E3299" s="66" t="s">
        <v>12707</v>
      </c>
      <c r="F3299" s="66" t="s">
        <v>12708</v>
      </c>
      <c r="G3299" s="66">
        <v>789.0</v>
      </c>
      <c r="H3299" s="66">
        <v>2.0120103E7</v>
      </c>
      <c r="I3299" s="66">
        <v>0.0</v>
      </c>
      <c r="J3299" s="66">
        <v>5.0</v>
      </c>
      <c r="K3299" s="67"/>
      <c r="L3299" s="67"/>
      <c r="M3299" s="68" t="s">
        <v>12709</v>
      </c>
      <c r="N3299" s="66">
        <v>235959.0</v>
      </c>
      <c r="O3299" s="66">
        <v>2.0120103E7</v>
      </c>
      <c r="P3299" s="67"/>
      <c r="Q3299" s="66">
        <v>32.0</v>
      </c>
      <c r="R3299" s="66">
        <v>2.0120103E7</v>
      </c>
      <c r="S3299" s="76">
        <v>1.0</v>
      </c>
      <c r="T3299" s="76">
        <v>0.0</v>
      </c>
      <c r="U3299" s="71" t="s">
        <v>2608</v>
      </c>
      <c r="V3299" s="71" t="s">
        <v>2609</v>
      </c>
      <c r="W3299" s="71" t="s">
        <v>50</v>
      </c>
      <c r="X3299" s="67"/>
      <c r="Y3299" s="65" t="s">
        <v>14</v>
      </c>
    </row>
    <row r="3300">
      <c r="A3300" s="68" t="s">
        <v>24</v>
      </c>
      <c r="B3300" s="66">
        <v>2.9661743E7</v>
      </c>
      <c r="C3300" s="66" t="s">
        <v>12710</v>
      </c>
      <c r="D3300" s="66" t="s">
        <v>123</v>
      </c>
      <c r="E3300" s="66" t="s">
        <v>12711</v>
      </c>
      <c r="F3300" s="66" t="s">
        <v>12712</v>
      </c>
      <c r="G3300" s="66">
        <v>526.0</v>
      </c>
      <c r="H3300" s="66">
        <v>2.0131016E7</v>
      </c>
      <c r="I3300" s="66">
        <v>0.0</v>
      </c>
      <c r="J3300" s="66">
        <v>6.0</v>
      </c>
      <c r="K3300" s="67"/>
      <c r="L3300" s="67"/>
      <c r="M3300" s="68" t="s">
        <v>12713</v>
      </c>
      <c r="N3300" s="66">
        <v>235959.0</v>
      </c>
      <c r="O3300" s="66">
        <v>2.0131016E7</v>
      </c>
      <c r="P3300" s="66" t="s">
        <v>8571</v>
      </c>
      <c r="Q3300" s="66">
        <v>31.0</v>
      </c>
      <c r="R3300" s="66">
        <v>2.0131016E7</v>
      </c>
      <c r="S3300" s="70">
        <v>1.0</v>
      </c>
      <c r="T3300" s="70">
        <v>0.0</v>
      </c>
      <c r="U3300" s="71" t="s">
        <v>2608</v>
      </c>
      <c r="V3300" s="71" t="s">
        <v>2609</v>
      </c>
      <c r="W3300" s="71" t="s">
        <v>49</v>
      </c>
      <c r="X3300" s="72"/>
      <c r="Y3300" s="65" t="s">
        <v>12</v>
      </c>
    </row>
    <row r="3301">
      <c r="A3301" s="74" t="s">
        <v>19</v>
      </c>
      <c r="B3301" s="66">
        <v>4474302.0</v>
      </c>
      <c r="C3301" s="65" t="s">
        <v>12714</v>
      </c>
      <c r="D3301" s="65" t="s">
        <v>9514</v>
      </c>
      <c r="E3301" s="65" t="s">
        <v>12715</v>
      </c>
      <c r="F3301" s="66" t="s">
        <v>12716</v>
      </c>
      <c r="G3301" s="66">
        <v>1380.0</v>
      </c>
      <c r="H3301" s="66">
        <v>2.0180118E7</v>
      </c>
      <c r="I3301" s="66">
        <v>0.0</v>
      </c>
      <c r="J3301" s="66">
        <v>39.0</v>
      </c>
      <c r="K3301" s="67"/>
      <c r="L3301" s="67"/>
      <c r="M3301" s="68" t="s">
        <v>12717</v>
      </c>
      <c r="N3301" s="66">
        <v>235959.0</v>
      </c>
      <c r="O3301" s="66">
        <v>2.0180118E7</v>
      </c>
      <c r="P3301" s="66" t="s">
        <v>2212</v>
      </c>
      <c r="Q3301" s="66">
        <v>77.0</v>
      </c>
      <c r="R3301" s="66">
        <v>2.0180118E7</v>
      </c>
      <c r="S3301" s="69">
        <v>1.0</v>
      </c>
      <c r="T3301" s="69">
        <v>1.0</v>
      </c>
      <c r="U3301" s="71" t="s">
        <v>2608</v>
      </c>
      <c r="V3301" s="71" t="s">
        <v>2609</v>
      </c>
      <c r="W3301" s="71" t="s">
        <v>51</v>
      </c>
      <c r="X3301" s="72"/>
      <c r="Y3301" s="65" t="s">
        <v>22</v>
      </c>
    </row>
    <row r="3302">
      <c r="A3302" s="73" t="s">
        <v>60</v>
      </c>
      <c r="B3302" s="66">
        <v>2.60824134E8</v>
      </c>
      <c r="C3302" s="65" t="s">
        <v>12718</v>
      </c>
      <c r="D3302" s="65" t="s">
        <v>112</v>
      </c>
      <c r="E3302" s="65" t="s">
        <v>12719</v>
      </c>
      <c r="F3302" s="66" t="s">
        <v>12720</v>
      </c>
      <c r="G3302" s="66">
        <v>449.0</v>
      </c>
      <c r="H3302" s="66">
        <v>2.0090207E7</v>
      </c>
      <c r="I3302" s="66">
        <v>0.0</v>
      </c>
      <c r="J3302" s="66">
        <v>2.0</v>
      </c>
      <c r="K3302" s="67"/>
      <c r="L3302" s="67"/>
      <c r="M3302" s="68" t="s">
        <v>12721</v>
      </c>
      <c r="N3302" s="66">
        <v>235959.0</v>
      </c>
      <c r="O3302" s="66">
        <v>2.0090207E7</v>
      </c>
      <c r="P3302" s="67"/>
      <c r="Q3302" s="66">
        <v>27.0</v>
      </c>
      <c r="R3302" s="66">
        <v>2.0090207E7</v>
      </c>
      <c r="S3302" s="70">
        <v>1.0</v>
      </c>
      <c r="T3302" s="70">
        <v>0.0</v>
      </c>
      <c r="U3302" s="71" t="s">
        <v>2608</v>
      </c>
      <c r="V3302" s="71" t="s">
        <v>2609</v>
      </c>
      <c r="W3302" s="71" t="s">
        <v>49</v>
      </c>
      <c r="X3302" s="72"/>
      <c r="Y3302" s="65" t="s">
        <v>12</v>
      </c>
    </row>
    <row r="3303">
      <c r="A3303" s="66" t="s">
        <v>60</v>
      </c>
      <c r="B3303" s="66">
        <v>3.6735879E8</v>
      </c>
      <c r="C3303" s="66" t="s">
        <v>1291</v>
      </c>
      <c r="D3303" s="66" t="s">
        <v>312</v>
      </c>
      <c r="E3303" s="66" t="s">
        <v>1292</v>
      </c>
      <c r="F3303" s="66" t="s">
        <v>1293</v>
      </c>
      <c r="G3303" s="66">
        <v>895.0</v>
      </c>
      <c r="H3303" s="66">
        <v>2.0141116E7</v>
      </c>
      <c r="I3303" s="66">
        <v>0.0</v>
      </c>
      <c r="J3303" s="66">
        <v>2.0</v>
      </c>
      <c r="K3303" s="67"/>
      <c r="L3303" s="67"/>
      <c r="M3303" s="68" t="s">
        <v>12722</v>
      </c>
      <c r="N3303" s="66">
        <v>235959.0</v>
      </c>
      <c r="O3303" s="66">
        <v>2.0141116E7</v>
      </c>
      <c r="P3303" s="67"/>
      <c r="Q3303" s="66">
        <v>47.0</v>
      </c>
      <c r="R3303" s="66">
        <v>2.0141116E7</v>
      </c>
      <c r="S3303" s="70">
        <v>1.0</v>
      </c>
      <c r="T3303" s="70">
        <v>0.0</v>
      </c>
      <c r="U3303" s="71" t="s">
        <v>2608</v>
      </c>
      <c r="V3303" s="71" t="s">
        <v>2609</v>
      </c>
      <c r="W3303" s="71" t="s">
        <v>51</v>
      </c>
      <c r="X3303" s="72"/>
      <c r="Y3303" s="66" t="s">
        <v>16</v>
      </c>
    </row>
    <row r="3304">
      <c r="A3304" s="66" t="s">
        <v>69</v>
      </c>
      <c r="B3304" s="66">
        <v>8845962.0</v>
      </c>
      <c r="C3304" s="66" t="s">
        <v>12723</v>
      </c>
      <c r="D3304" s="66" t="s">
        <v>164</v>
      </c>
      <c r="E3304" s="66" t="s">
        <v>12724</v>
      </c>
      <c r="F3304" s="66" t="s">
        <v>12725</v>
      </c>
      <c r="G3304" s="66">
        <v>2784.0</v>
      </c>
      <c r="H3304" s="66">
        <v>2.0180731E7</v>
      </c>
      <c r="I3304" s="66">
        <v>0.0</v>
      </c>
      <c r="J3304" s="66">
        <v>25.0</v>
      </c>
      <c r="K3304" s="67"/>
      <c r="L3304" s="67"/>
      <c r="M3304" s="68" t="s">
        <v>12726</v>
      </c>
      <c r="N3304" s="66">
        <v>235959.0</v>
      </c>
      <c r="O3304" s="66">
        <v>2.0180731E7</v>
      </c>
      <c r="P3304" s="66" t="s">
        <v>5014</v>
      </c>
      <c r="Q3304" s="66">
        <v>157.0</v>
      </c>
      <c r="R3304" s="66">
        <v>2.0180731E7</v>
      </c>
      <c r="S3304" s="69">
        <v>1.0</v>
      </c>
      <c r="T3304" s="69">
        <v>1.0</v>
      </c>
      <c r="U3304" s="71" t="s">
        <v>2608</v>
      </c>
      <c r="V3304" s="71" t="s">
        <v>2609</v>
      </c>
      <c r="W3304" s="71" t="s">
        <v>49</v>
      </c>
      <c r="X3304" s="72"/>
      <c r="Y3304" s="66" t="s">
        <v>18</v>
      </c>
    </row>
    <row r="3305">
      <c r="A3305" s="66" t="s">
        <v>79</v>
      </c>
      <c r="B3305" s="66">
        <v>9.0674428E7</v>
      </c>
      <c r="C3305" s="66" t="s">
        <v>12727</v>
      </c>
      <c r="D3305" s="66" t="s">
        <v>123</v>
      </c>
      <c r="E3305" s="66" t="s">
        <v>12728</v>
      </c>
      <c r="F3305" s="66" t="s">
        <v>12729</v>
      </c>
      <c r="G3305" s="66">
        <v>196.0</v>
      </c>
      <c r="H3305" s="66">
        <v>2.0150404E7</v>
      </c>
      <c r="I3305" s="66">
        <v>0.0</v>
      </c>
      <c r="J3305" s="66">
        <v>6.0</v>
      </c>
      <c r="K3305" s="67"/>
      <c r="L3305" s="67"/>
      <c r="M3305" s="68" t="s">
        <v>12730</v>
      </c>
      <c r="N3305" s="66">
        <v>235959.0</v>
      </c>
      <c r="O3305" s="66">
        <v>2.0150404E7</v>
      </c>
      <c r="P3305" s="66" t="s">
        <v>137</v>
      </c>
      <c r="Q3305" s="66">
        <v>10.0</v>
      </c>
      <c r="R3305" s="66">
        <v>2.0150404E7</v>
      </c>
      <c r="S3305" s="70">
        <v>1.0</v>
      </c>
      <c r="T3305" s="70">
        <v>0.0</v>
      </c>
      <c r="U3305" s="71" t="s">
        <v>2608</v>
      </c>
      <c r="V3305" s="71" t="s">
        <v>2609</v>
      </c>
      <c r="W3305" s="71" t="s">
        <v>49</v>
      </c>
      <c r="X3305" s="72"/>
      <c r="Y3305" s="65" t="s">
        <v>12</v>
      </c>
    </row>
    <row r="3306">
      <c r="A3306" s="66" t="s">
        <v>60</v>
      </c>
      <c r="B3306" s="66">
        <v>2.91053753E8</v>
      </c>
      <c r="C3306" s="66" t="s">
        <v>12731</v>
      </c>
      <c r="D3306" s="66" t="s">
        <v>149</v>
      </c>
      <c r="E3306" s="66" t="s">
        <v>12732</v>
      </c>
      <c r="F3306" s="66" t="s">
        <v>12733</v>
      </c>
      <c r="G3306" s="66">
        <v>620.0</v>
      </c>
      <c r="H3306" s="66">
        <v>2.0100829E7</v>
      </c>
      <c r="I3306" s="66">
        <v>0.0</v>
      </c>
      <c r="J3306" s="66">
        <v>1.0</v>
      </c>
      <c r="K3306" s="67"/>
      <c r="L3306" s="67"/>
      <c r="M3306" s="68" t="s">
        <v>12734</v>
      </c>
      <c r="N3306" s="66">
        <v>235959.0</v>
      </c>
      <c r="O3306" s="66">
        <v>2.0100829E7</v>
      </c>
      <c r="P3306" s="66"/>
      <c r="Q3306" s="66">
        <v>53.0</v>
      </c>
      <c r="R3306" s="66">
        <v>2.0100829E7</v>
      </c>
      <c r="S3306" s="69">
        <v>1.0</v>
      </c>
      <c r="T3306" s="69">
        <v>1.0</v>
      </c>
      <c r="U3306" s="71" t="s">
        <v>2608</v>
      </c>
      <c r="V3306" s="71" t="s">
        <v>2609</v>
      </c>
      <c r="W3306" s="71" t="s">
        <v>49</v>
      </c>
      <c r="X3306" s="72"/>
      <c r="Y3306" s="66" t="s">
        <v>18</v>
      </c>
    </row>
    <row r="3307">
      <c r="A3307" s="66" t="s">
        <v>60</v>
      </c>
      <c r="B3307" s="66">
        <v>4.28030367E8</v>
      </c>
      <c r="C3307" s="66" t="s">
        <v>12735</v>
      </c>
      <c r="D3307" s="66" t="s">
        <v>106</v>
      </c>
      <c r="E3307" s="66" t="s">
        <v>12736</v>
      </c>
      <c r="F3307" s="66" t="s">
        <v>12737</v>
      </c>
      <c r="G3307" s="66">
        <v>327.0</v>
      </c>
      <c r="H3307" s="66">
        <v>2.0180412E7</v>
      </c>
      <c r="I3307" s="66">
        <v>0.0</v>
      </c>
      <c r="J3307" s="66">
        <v>1.0</v>
      </c>
      <c r="K3307" s="67"/>
      <c r="L3307" s="67"/>
      <c r="M3307" s="68" t="s">
        <v>12738</v>
      </c>
      <c r="N3307" s="66">
        <v>235959.0</v>
      </c>
      <c r="O3307" s="66">
        <v>2.0180412E7</v>
      </c>
      <c r="P3307" s="67"/>
      <c r="Q3307" s="66">
        <v>17.0</v>
      </c>
      <c r="R3307" s="66">
        <v>2.0180412E7</v>
      </c>
      <c r="S3307" s="70">
        <v>1.0</v>
      </c>
      <c r="T3307" s="70">
        <v>0.0</v>
      </c>
      <c r="U3307" s="71" t="s">
        <v>2608</v>
      </c>
      <c r="V3307" s="71" t="s">
        <v>2609</v>
      </c>
      <c r="W3307" s="71" t="s">
        <v>49</v>
      </c>
      <c r="X3307" s="72"/>
      <c r="Y3307" s="65" t="s">
        <v>12</v>
      </c>
    </row>
    <row r="3308">
      <c r="A3308" s="74" t="s">
        <v>59</v>
      </c>
      <c r="B3308" s="66">
        <v>1.70515132E8</v>
      </c>
      <c r="C3308" s="65" t="s">
        <v>12739</v>
      </c>
      <c r="D3308" s="65" t="s">
        <v>123</v>
      </c>
      <c r="E3308" s="65" t="s">
        <v>12740</v>
      </c>
      <c r="F3308" s="66" t="s">
        <v>12741</v>
      </c>
      <c r="G3308" s="66">
        <v>161.0</v>
      </c>
      <c r="H3308" s="66">
        <v>2.0160712E7</v>
      </c>
      <c r="I3308" s="66">
        <v>0.0</v>
      </c>
      <c r="J3308" s="66">
        <v>1.0</v>
      </c>
      <c r="K3308" s="67"/>
      <c r="L3308" s="67"/>
      <c r="M3308" s="68" t="s">
        <v>12742</v>
      </c>
      <c r="N3308" s="66">
        <v>235959.0</v>
      </c>
      <c r="O3308" s="66">
        <v>2.0160712E7</v>
      </c>
      <c r="P3308" s="67"/>
      <c r="Q3308" s="66">
        <v>6.0</v>
      </c>
      <c r="R3308" s="66">
        <v>2.0160712E7</v>
      </c>
      <c r="S3308" s="70">
        <v>1.0</v>
      </c>
      <c r="T3308" s="70">
        <v>0.0</v>
      </c>
      <c r="U3308" s="71" t="s">
        <v>2608</v>
      </c>
      <c r="V3308" s="71" t="s">
        <v>2609</v>
      </c>
      <c r="W3308" s="71" t="s">
        <v>49</v>
      </c>
      <c r="X3308" s="72"/>
      <c r="Y3308" s="65" t="s">
        <v>12</v>
      </c>
    </row>
    <row r="3309">
      <c r="A3309" s="66" t="s">
        <v>60</v>
      </c>
      <c r="B3309" s="66">
        <v>4.26670802E8</v>
      </c>
      <c r="C3309" s="66" t="s">
        <v>12743</v>
      </c>
      <c r="D3309" s="66" t="s">
        <v>112</v>
      </c>
      <c r="E3309" s="66" t="s">
        <v>12744</v>
      </c>
      <c r="F3309" s="66" t="s">
        <v>12745</v>
      </c>
      <c r="G3309" s="66">
        <v>390.0</v>
      </c>
      <c r="H3309" s="66">
        <v>2.0180326E7</v>
      </c>
      <c r="I3309" s="66">
        <v>0.0</v>
      </c>
      <c r="J3309" s="66">
        <v>1.0</v>
      </c>
      <c r="K3309" s="67"/>
      <c r="L3309" s="67"/>
      <c r="M3309" s="68" t="s">
        <v>12746</v>
      </c>
      <c r="N3309" s="66">
        <v>235959.0</v>
      </c>
      <c r="O3309" s="66">
        <v>2.0180326E7</v>
      </c>
      <c r="P3309" s="66"/>
      <c r="Q3309" s="66">
        <v>19.0</v>
      </c>
      <c r="R3309" s="66">
        <v>2.0180326E7</v>
      </c>
      <c r="S3309" s="70">
        <v>1.0</v>
      </c>
      <c r="T3309" s="70">
        <v>0.0</v>
      </c>
      <c r="U3309" s="71" t="s">
        <v>2608</v>
      </c>
      <c r="V3309" s="71" t="s">
        <v>2609</v>
      </c>
      <c r="W3309" s="71" t="s">
        <v>49</v>
      </c>
      <c r="X3309" s="72"/>
      <c r="Y3309" s="65" t="s">
        <v>12</v>
      </c>
    </row>
    <row r="3310">
      <c r="A3310" s="66" t="s">
        <v>79</v>
      </c>
      <c r="B3310" s="66">
        <v>6610718.0</v>
      </c>
      <c r="C3310" s="66" t="s">
        <v>12747</v>
      </c>
      <c r="D3310" s="66" t="s">
        <v>149</v>
      </c>
      <c r="E3310" s="66" t="s">
        <v>12748</v>
      </c>
      <c r="F3310" s="66" t="s">
        <v>12749</v>
      </c>
      <c r="G3310" s="66">
        <v>333.0</v>
      </c>
      <c r="H3310" s="66">
        <v>2.0050605E7</v>
      </c>
      <c r="I3310" s="66">
        <v>0.0</v>
      </c>
      <c r="J3310" s="66">
        <v>5.0</v>
      </c>
      <c r="K3310" s="67"/>
      <c r="L3310" s="67"/>
      <c r="M3310" s="68" t="s">
        <v>12750</v>
      </c>
      <c r="N3310" s="66">
        <v>235959.0</v>
      </c>
      <c r="O3310" s="66">
        <v>2.0050605E7</v>
      </c>
      <c r="P3310" s="67"/>
      <c r="Q3310" s="66">
        <v>16.0</v>
      </c>
      <c r="R3310" s="66">
        <v>2.0050605E7</v>
      </c>
      <c r="S3310" s="69">
        <v>1.0</v>
      </c>
      <c r="T3310" s="69">
        <v>1.0</v>
      </c>
      <c r="U3310" s="71" t="s">
        <v>2608</v>
      </c>
      <c r="V3310" s="71" t="s">
        <v>2609</v>
      </c>
      <c r="W3310" s="71" t="s">
        <v>50</v>
      </c>
      <c r="X3310" s="72"/>
      <c r="Y3310" s="66" t="s">
        <v>20</v>
      </c>
    </row>
    <row r="3311">
      <c r="A3311" s="66" t="s">
        <v>63</v>
      </c>
      <c r="B3311" s="66">
        <v>2.3930684E7</v>
      </c>
      <c r="C3311" s="66" t="s">
        <v>12751</v>
      </c>
      <c r="D3311" s="66" t="s">
        <v>112</v>
      </c>
      <c r="E3311" s="66" t="s">
        <v>12752</v>
      </c>
      <c r="F3311" s="66" t="s">
        <v>12753</v>
      </c>
      <c r="G3311" s="66">
        <v>852.0</v>
      </c>
      <c r="H3311" s="66">
        <v>2.0141104E7</v>
      </c>
      <c r="I3311" s="66">
        <v>0.0</v>
      </c>
      <c r="J3311" s="66">
        <v>21.0</v>
      </c>
      <c r="K3311" s="67"/>
      <c r="L3311" s="67"/>
      <c r="M3311" s="68" t="s">
        <v>12754</v>
      </c>
      <c r="N3311" s="66">
        <v>235959.0</v>
      </c>
      <c r="O3311" s="66">
        <v>2.0141104E7</v>
      </c>
      <c r="P3311" s="66"/>
      <c r="Q3311" s="66">
        <v>44.0</v>
      </c>
      <c r="R3311" s="66">
        <v>2.0141104E7</v>
      </c>
      <c r="S3311" s="70">
        <v>1.0</v>
      </c>
      <c r="T3311" s="70">
        <v>0.0</v>
      </c>
      <c r="U3311" s="71" t="s">
        <v>2608</v>
      </c>
      <c r="V3311" s="71" t="s">
        <v>2609</v>
      </c>
      <c r="W3311" s="71" t="s">
        <v>49</v>
      </c>
      <c r="X3311" s="72"/>
      <c r="Y3311" s="65" t="s">
        <v>12</v>
      </c>
    </row>
    <row r="3312">
      <c r="A3312" s="68" t="s">
        <v>59</v>
      </c>
      <c r="B3312" s="66">
        <v>5087216.0</v>
      </c>
      <c r="C3312" s="66" t="s">
        <v>12755</v>
      </c>
      <c r="D3312" s="66" t="s">
        <v>106</v>
      </c>
      <c r="E3312" s="66" t="s">
        <v>12756</v>
      </c>
      <c r="F3312" s="66" t="s">
        <v>12757</v>
      </c>
      <c r="G3312" s="66">
        <v>1031.0</v>
      </c>
      <c r="H3312" s="66">
        <v>1.9981219E7</v>
      </c>
      <c r="I3312" s="66">
        <v>0.0</v>
      </c>
      <c r="J3312" s="66">
        <v>13.0</v>
      </c>
      <c r="K3312" s="67"/>
      <c r="L3312" s="67"/>
      <c r="M3312" s="68" t="s">
        <v>12758</v>
      </c>
      <c r="N3312" s="66">
        <v>235959.0</v>
      </c>
      <c r="O3312" s="66">
        <v>1.9981219E7</v>
      </c>
      <c r="P3312" s="67"/>
      <c r="Q3312" s="66">
        <v>40.0</v>
      </c>
      <c r="R3312" s="66">
        <v>1.9981219E7</v>
      </c>
      <c r="S3312" s="70">
        <v>1.0</v>
      </c>
      <c r="T3312" s="70">
        <v>0.0</v>
      </c>
      <c r="U3312" s="71" t="s">
        <v>2608</v>
      </c>
      <c r="V3312" s="71" t="s">
        <v>2609</v>
      </c>
      <c r="W3312" s="71" t="s">
        <v>49</v>
      </c>
      <c r="X3312" s="72"/>
      <c r="Y3312" s="65" t="s">
        <v>12</v>
      </c>
    </row>
    <row r="3313">
      <c r="A3313" s="68" t="s">
        <v>59</v>
      </c>
      <c r="B3313" s="66">
        <v>1.12732276E8</v>
      </c>
      <c r="C3313" s="66" t="s">
        <v>1299</v>
      </c>
      <c r="D3313" s="66" t="s">
        <v>118</v>
      </c>
      <c r="E3313" s="66" t="s">
        <v>1300</v>
      </c>
      <c r="F3313" s="66" t="s">
        <v>1301</v>
      </c>
      <c r="G3313" s="66">
        <v>499.0</v>
      </c>
      <c r="H3313" s="66">
        <v>2.012011E7</v>
      </c>
      <c r="I3313" s="66">
        <v>0.0</v>
      </c>
      <c r="J3313" s="66">
        <v>1.0</v>
      </c>
      <c r="K3313" s="67"/>
      <c r="L3313" s="67"/>
      <c r="M3313" s="68" t="s">
        <v>12759</v>
      </c>
      <c r="N3313" s="66">
        <v>235959.0</v>
      </c>
      <c r="O3313" s="66">
        <v>2.012011E7</v>
      </c>
      <c r="P3313" s="66"/>
      <c r="Q3313" s="66">
        <v>26.0</v>
      </c>
      <c r="R3313" s="66">
        <v>2.012011E7</v>
      </c>
      <c r="S3313" s="69">
        <v>1.0</v>
      </c>
      <c r="T3313" s="69">
        <v>1.0</v>
      </c>
      <c r="U3313" s="71" t="s">
        <v>2608</v>
      </c>
      <c r="V3313" s="71" t="s">
        <v>2609</v>
      </c>
      <c r="W3313" s="71" t="s">
        <v>49</v>
      </c>
      <c r="X3313" s="72"/>
      <c r="Y3313" s="66" t="s">
        <v>18</v>
      </c>
    </row>
    <row r="3314">
      <c r="A3314" s="66" t="s">
        <v>60</v>
      </c>
      <c r="B3314" s="66">
        <v>4.01882882E8</v>
      </c>
      <c r="C3314" s="66" t="s">
        <v>12760</v>
      </c>
      <c r="D3314" s="66" t="s">
        <v>112</v>
      </c>
      <c r="E3314" s="66" t="s">
        <v>12761</v>
      </c>
      <c r="F3314" s="66" t="s">
        <v>12762</v>
      </c>
      <c r="G3314" s="66">
        <v>2121.0</v>
      </c>
      <c r="H3314" s="66">
        <v>2.0161021E7</v>
      </c>
      <c r="I3314" s="66">
        <v>0.0</v>
      </c>
      <c r="J3314" s="66">
        <v>1.0</v>
      </c>
      <c r="K3314" s="67"/>
      <c r="L3314" s="67"/>
      <c r="M3314" s="68" t="s">
        <v>12763</v>
      </c>
      <c r="N3314" s="66">
        <v>235959.0</v>
      </c>
      <c r="O3314" s="66">
        <v>2.0161021E7</v>
      </c>
      <c r="P3314" s="67"/>
      <c r="Q3314" s="66">
        <v>87.0</v>
      </c>
      <c r="R3314" s="66">
        <v>2.0161021E7</v>
      </c>
      <c r="S3314" s="70">
        <v>1.0</v>
      </c>
      <c r="T3314" s="70">
        <v>0.0</v>
      </c>
      <c r="U3314" s="71" t="s">
        <v>2608</v>
      </c>
      <c r="V3314" s="71" t="s">
        <v>2609</v>
      </c>
      <c r="W3314" s="71" t="s">
        <v>49</v>
      </c>
      <c r="X3314" s="72"/>
      <c r="Y3314" s="65" t="s">
        <v>12</v>
      </c>
    </row>
    <row r="3315">
      <c r="A3315" s="66" t="s">
        <v>43</v>
      </c>
      <c r="B3315" s="66">
        <v>2569874.0</v>
      </c>
      <c r="C3315" s="66" t="s">
        <v>12764</v>
      </c>
      <c r="D3315" s="66" t="s">
        <v>123</v>
      </c>
      <c r="E3315" s="66" t="s">
        <v>12765</v>
      </c>
      <c r="F3315" s="66" t="s">
        <v>12766</v>
      </c>
      <c r="G3315" s="66">
        <v>875.0</v>
      </c>
      <c r="H3315" s="66">
        <v>2.0160915E7</v>
      </c>
      <c r="I3315" s="66">
        <v>0.0</v>
      </c>
      <c r="J3315" s="66">
        <v>13.0</v>
      </c>
      <c r="K3315" s="67"/>
      <c r="L3315" s="67"/>
      <c r="M3315" s="68" t="s">
        <v>12767</v>
      </c>
      <c r="N3315" s="66">
        <v>235959.0</v>
      </c>
      <c r="O3315" s="66">
        <v>2.0160915E7</v>
      </c>
      <c r="P3315" s="66" t="s">
        <v>10989</v>
      </c>
      <c r="Q3315" s="66">
        <v>46.0</v>
      </c>
      <c r="R3315" s="66">
        <v>2.0160915E7</v>
      </c>
      <c r="S3315" s="70">
        <v>1.0</v>
      </c>
      <c r="T3315" s="70">
        <v>0.0</v>
      </c>
      <c r="U3315" s="71" t="s">
        <v>2608</v>
      </c>
      <c r="V3315" s="71" t="s">
        <v>2609</v>
      </c>
      <c r="W3315" s="71" t="s">
        <v>49</v>
      </c>
      <c r="X3315" s="72"/>
      <c r="Y3315" s="65" t="s">
        <v>12</v>
      </c>
    </row>
    <row r="3316">
      <c r="A3316" s="66" t="s">
        <v>60</v>
      </c>
      <c r="B3316" s="66">
        <v>1.12287832E8</v>
      </c>
      <c r="C3316" s="66" t="s">
        <v>12768</v>
      </c>
      <c r="D3316" s="66" t="s">
        <v>123</v>
      </c>
      <c r="E3316" s="66" t="s">
        <v>12769</v>
      </c>
      <c r="F3316" s="66" t="s">
        <v>12770</v>
      </c>
      <c r="G3316" s="66">
        <v>414.0</v>
      </c>
      <c r="H3316" s="66">
        <v>2.0030801E7</v>
      </c>
      <c r="I3316" s="66">
        <v>0.0</v>
      </c>
      <c r="J3316" s="66">
        <v>1.0</v>
      </c>
      <c r="K3316" s="67"/>
      <c r="L3316" s="67"/>
      <c r="M3316" s="68" t="s">
        <v>12771</v>
      </c>
      <c r="N3316" s="66">
        <v>235959.0</v>
      </c>
      <c r="O3316" s="66">
        <v>2.0030801E7</v>
      </c>
      <c r="P3316" s="67"/>
      <c r="Q3316" s="66">
        <v>23.0</v>
      </c>
      <c r="R3316" s="66">
        <v>2.0030801E7</v>
      </c>
      <c r="S3316" s="70">
        <v>1.0</v>
      </c>
      <c r="T3316" s="70">
        <v>0.0</v>
      </c>
      <c r="U3316" s="71" t="s">
        <v>2608</v>
      </c>
      <c r="V3316" s="71" t="s">
        <v>2609</v>
      </c>
      <c r="W3316" s="71" t="s">
        <v>49</v>
      </c>
      <c r="X3316" s="72"/>
      <c r="Y3316" s="65" t="s">
        <v>12</v>
      </c>
    </row>
    <row r="3317">
      <c r="A3317" s="73" t="s">
        <v>24</v>
      </c>
      <c r="B3317" s="66">
        <v>1.8612463E7</v>
      </c>
      <c r="C3317" s="65" t="s">
        <v>12772</v>
      </c>
      <c r="D3317" s="65" t="s">
        <v>106</v>
      </c>
      <c r="E3317" s="65" t="s">
        <v>12773</v>
      </c>
      <c r="F3317" s="66" t="s">
        <v>12774</v>
      </c>
      <c r="G3317" s="66">
        <v>1236.0</v>
      </c>
      <c r="H3317" s="66">
        <v>2.0111204E7</v>
      </c>
      <c r="I3317" s="66">
        <v>0.0</v>
      </c>
      <c r="J3317" s="66">
        <v>18.0</v>
      </c>
      <c r="K3317" s="67"/>
      <c r="L3317" s="67"/>
      <c r="M3317" s="68" t="s">
        <v>12775</v>
      </c>
      <c r="N3317" s="66">
        <v>235959.0</v>
      </c>
      <c r="O3317" s="66">
        <v>2.0111204E7</v>
      </c>
      <c r="P3317" s="66" t="s">
        <v>12776</v>
      </c>
      <c r="Q3317" s="66">
        <v>66.0</v>
      </c>
      <c r="R3317" s="66">
        <v>2.0111204E7</v>
      </c>
      <c r="S3317" s="70">
        <v>1.0</v>
      </c>
      <c r="T3317" s="70">
        <v>0.0</v>
      </c>
      <c r="U3317" s="71" t="s">
        <v>2608</v>
      </c>
      <c r="V3317" s="71" t="s">
        <v>2609</v>
      </c>
      <c r="W3317" s="71" t="s">
        <v>49</v>
      </c>
      <c r="X3317" s="72"/>
      <c r="Y3317" s="65" t="s">
        <v>12</v>
      </c>
    </row>
    <row r="3318">
      <c r="A3318" s="65" t="s">
        <v>76</v>
      </c>
      <c r="B3318" s="66">
        <v>64180.0</v>
      </c>
      <c r="C3318" s="65" t="s">
        <v>12777</v>
      </c>
      <c r="D3318" s="65" t="s">
        <v>112</v>
      </c>
      <c r="E3318" s="65" t="s">
        <v>12778</v>
      </c>
      <c r="F3318" s="66" t="s">
        <v>12779</v>
      </c>
      <c r="G3318" s="66">
        <v>802.0</v>
      </c>
      <c r="H3318" s="66">
        <v>1.9990331E7</v>
      </c>
      <c r="I3318" s="66">
        <v>0.0</v>
      </c>
      <c r="J3318" s="66">
        <v>1.0</v>
      </c>
      <c r="K3318" s="67"/>
      <c r="L3318" s="67"/>
      <c r="M3318" s="68" t="s">
        <v>12780</v>
      </c>
      <c r="N3318" s="66">
        <v>235959.0</v>
      </c>
      <c r="O3318" s="66">
        <v>1.9990331E7</v>
      </c>
      <c r="P3318" s="66"/>
      <c r="Q3318" s="66">
        <v>48.0</v>
      </c>
      <c r="R3318" s="66">
        <v>1.9990331E7</v>
      </c>
      <c r="S3318" s="70">
        <v>1.0</v>
      </c>
      <c r="T3318" s="70">
        <v>0.0</v>
      </c>
      <c r="U3318" s="71" t="s">
        <v>2608</v>
      </c>
      <c r="V3318" s="71" t="s">
        <v>2609</v>
      </c>
      <c r="W3318" s="71" t="s">
        <v>49</v>
      </c>
      <c r="X3318" s="72"/>
      <c r="Y3318" s="65" t="s">
        <v>12</v>
      </c>
    </row>
    <row r="3319">
      <c r="A3319" s="68" t="s">
        <v>59</v>
      </c>
      <c r="B3319" s="66">
        <v>2.3942012E7</v>
      </c>
      <c r="C3319" s="66" t="s">
        <v>12781</v>
      </c>
      <c r="D3319" s="66" t="s">
        <v>215</v>
      </c>
      <c r="E3319" s="66" t="s">
        <v>12782</v>
      </c>
      <c r="F3319" s="66" t="s">
        <v>12783</v>
      </c>
      <c r="G3319" s="66">
        <v>110.0</v>
      </c>
      <c r="H3319" s="66">
        <v>2.0010321E7</v>
      </c>
      <c r="I3319" s="66">
        <v>0.0</v>
      </c>
      <c r="J3319" s="66">
        <v>1.0</v>
      </c>
      <c r="K3319" s="67"/>
      <c r="L3319" s="67"/>
      <c r="M3319" s="68" t="s">
        <v>12784</v>
      </c>
      <c r="N3319" s="66">
        <v>235959.0</v>
      </c>
      <c r="O3319" s="66">
        <v>2.0010321E7</v>
      </c>
      <c r="P3319" s="66"/>
      <c r="Q3319" s="66">
        <v>5.0</v>
      </c>
      <c r="R3319" s="66">
        <v>2.0010321E7</v>
      </c>
      <c r="S3319" s="70">
        <v>1.0</v>
      </c>
      <c r="T3319" s="70">
        <v>0.0</v>
      </c>
      <c r="U3319" s="71" t="s">
        <v>2608</v>
      </c>
      <c r="V3319" s="71" t="s">
        <v>2609</v>
      </c>
      <c r="W3319" s="71" t="s">
        <v>49</v>
      </c>
      <c r="X3319" s="72"/>
      <c r="Y3319" s="65" t="s">
        <v>12</v>
      </c>
    </row>
    <row r="3320">
      <c r="A3320" s="73" t="s">
        <v>60</v>
      </c>
      <c r="B3320" s="66">
        <v>5.6463511E7</v>
      </c>
      <c r="C3320" s="65" t="s">
        <v>12785</v>
      </c>
      <c r="D3320" s="65" t="s">
        <v>1101</v>
      </c>
      <c r="E3320" s="65" t="s">
        <v>12786</v>
      </c>
      <c r="F3320" s="66" t="s">
        <v>12787</v>
      </c>
      <c r="G3320" s="66">
        <v>757.0</v>
      </c>
      <c r="H3320" s="66">
        <v>2.0010824E7</v>
      </c>
      <c r="I3320" s="66">
        <v>0.0</v>
      </c>
      <c r="J3320" s="66">
        <v>1.0</v>
      </c>
      <c r="K3320" s="67"/>
      <c r="L3320" s="67"/>
      <c r="M3320" s="68" t="s">
        <v>12788</v>
      </c>
      <c r="N3320" s="66">
        <v>235959.0</v>
      </c>
      <c r="O3320" s="66">
        <v>2.0010824E7</v>
      </c>
      <c r="P3320" s="66"/>
      <c r="Q3320" s="66">
        <v>32.0</v>
      </c>
      <c r="R3320" s="66">
        <v>2.0010824E7</v>
      </c>
      <c r="S3320" s="70">
        <v>1.0</v>
      </c>
      <c r="T3320" s="70">
        <v>0.0</v>
      </c>
      <c r="U3320" s="71" t="s">
        <v>2608</v>
      </c>
      <c r="V3320" s="71" t="s">
        <v>2609</v>
      </c>
      <c r="W3320" s="71" t="s">
        <v>49</v>
      </c>
      <c r="X3320" s="72"/>
      <c r="Y3320" s="65" t="s">
        <v>12</v>
      </c>
    </row>
    <row r="3321">
      <c r="A3321" s="68" t="s">
        <v>59</v>
      </c>
      <c r="B3321" s="66">
        <v>1.01672364E8</v>
      </c>
      <c r="C3321" s="66" t="s">
        <v>12789</v>
      </c>
      <c r="D3321" s="66" t="s">
        <v>123</v>
      </c>
      <c r="E3321" s="66" t="s">
        <v>12790</v>
      </c>
      <c r="F3321" s="66" t="s">
        <v>12791</v>
      </c>
      <c r="G3321" s="66">
        <v>271.0</v>
      </c>
      <c r="H3321" s="66">
        <v>2.0101115E7</v>
      </c>
      <c r="I3321" s="66">
        <v>0.0</v>
      </c>
      <c r="J3321" s="66">
        <v>1.0</v>
      </c>
      <c r="K3321" s="67"/>
      <c r="L3321" s="67"/>
      <c r="M3321" s="68" t="s">
        <v>12792</v>
      </c>
      <c r="N3321" s="66">
        <v>235959.0</v>
      </c>
      <c r="O3321" s="66">
        <v>2.0101115E7</v>
      </c>
      <c r="P3321" s="66"/>
      <c r="Q3321" s="66">
        <v>13.0</v>
      </c>
      <c r="R3321" s="66">
        <v>2.0101115E7</v>
      </c>
      <c r="S3321" s="70">
        <v>1.0</v>
      </c>
      <c r="T3321" s="70">
        <v>0.0</v>
      </c>
      <c r="U3321" s="71" t="s">
        <v>2608</v>
      </c>
      <c r="V3321" s="71" t="s">
        <v>2609</v>
      </c>
      <c r="W3321" s="71" t="s">
        <v>49</v>
      </c>
      <c r="X3321" s="72"/>
      <c r="Y3321" s="65" t="s">
        <v>12</v>
      </c>
    </row>
    <row r="3322">
      <c r="A3322" s="66" t="s">
        <v>79</v>
      </c>
      <c r="B3322" s="66">
        <v>6.2790817E7</v>
      </c>
      <c r="C3322" s="66" t="s">
        <v>12793</v>
      </c>
      <c r="D3322" s="66" t="s">
        <v>123</v>
      </c>
      <c r="E3322" s="66" t="s">
        <v>12794</v>
      </c>
      <c r="F3322" s="66" t="s">
        <v>12795</v>
      </c>
      <c r="G3322" s="66">
        <v>186.0</v>
      </c>
      <c r="H3322" s="66">
        <v>2.0121128E7</v>
      </c>
      <c r="I3322" s="66">
        <v>0.0</v>
      </c>
      <c r="J3322" s="66">
        <v>3.0</v>
      </c>
      <c r="K3322" s="67"/>
      <c r="L3322" s="67"/>
      <c r="M3322" s="68" t="s">
        <v>12796</v>
      </c>
      <c r="N3322" s="66">
        <v>235959.0</v>
      </c>
      <c r="O3322" s="66">
        <v>2.0121128E7</v>
      </c>
      <c r="P3322" s="66" t="s">
        <v>12797</v>
      </c>
      <c r="Q3322" s="66">
        <v>8.0</v>
      </c>
      <c r="R3322" s="66">
        <v>2.0121128E7</v>
      </c>
      <c r="S3322" s="70">
        <v>1.0</v>
      </c>
      <c r="T3322" s="70">
        <v>0.0</v>
      </c>
      <c r="U3322" s="71" t="s">
        <v>2608</v>
      </c>
      <c r="V3322" s="71" t="s">
        <v>2609</v>
      </c>
      <c r="W3322" s="71" t="s">
        <v>49</v>
      </c>
      <c r="X3322" s="72"/>
      <c r="Y3322" s="65" t="s">
        <v>12</v>
      </c>
    </row>
    <row r="3323">
      <c r="A3323" s="66" t="s">
        <v>68</v>
      </c>
      <c r="B3323" s="66">
        <v>1.5363548E7</v>
      </c>
      <c r="C3323" s="66" t="s">
        <v>12798</v>
      </c>
      <c r="D3323" s="66" t="s">
        <v>123</v>
      </c>
      <c r="E3323" s="66" t="s">
        <v>12799</v>
      </c>
      <c r="F3323" s="66" t="s">
        <v>7310</v>
      </c>
      <c r="G3323" s="66">
        <v>332.0</v>
      </c>
      <c r="H3323" s="66">
        <v>2.0160602E7</v>
      </c>
      <c r="I3323" s="66">
        <v>0.0</v>
      </c>
      <c r="J3323" s="66">
        <v>3.0</v>
      </c>
      <c r="K3323" s="67"/>
      <c r="L3323" s="67"/>
      <c r="M3323" s="68" t="s">
        <v>7311</v>
      </c>
      <c r="N3323" s="66">
        <v>235959.0</v>
      </c>
      <c r="O3323" s="66">
        <v>2.0160602E7</v>
      </c>
      <c r="P3323" s="67"/>
      <c r="Q3323" s="66">
        <v>13.0</v>
      </c>
      <c r="R3323" s="66">
        <v>2.0160602E7</v>
      </c>
      <c r="S3323" s="70">
        <v>1.0</v>
      </c>
      <c r="T3323" s="70">
        <v>0.0</v>
      </c>
      <c r="U3323" s="71" t="s">
        <v>2608</v>
      </c>
      <c r="V3323" s="71" t="s">
        <v>2609</v>
      </c>
      <c r="W3323" s="71" t="s">
        <v>49</v>
      </c>
      <c r="X3323" s="72"/>
      <c r="Y3323" s="65" t="s">
        <v>12</v>
      </c>
    </row>
    <row r="3324">
      <c r="A3324" s="66" t="s">
        <v>60</v>
      </c>
      <c r="B3324" s="66">
        <v>8730985.0</v>
      </c>
      <c r="C3324" s="66" t="s">
        <v>12800</v>
      </c>
      <c r="D3324" s="66" t="s">
        <v>123</v>
      </c>
      <c r="E3324" s="66" t="s">
        <v>12801</v>
      </c>
      <c r="F3324" s="66" t="s">
        <v>12802</v>
      </c>
      <c r="G3324" s="66">
        <v>1067.0</v>
      </c>
      <c r="H3324" s="66">
        <v>2.0000208E7</v>
      </c>
      <c r="I3324" s="66">
        <v>0.0</v>
      </c>
      <c r="J3324" s="66">
        <v>1.0</v>
      </c>
      <c r="K3324" s="67"/>
      <c r="L3324" s="67"/>
      <c r="M3324" s="68" t="s">
        <v>12803</v>
      </c>
      <c r="N3324" s="66">
        <v>235959.0</v>
      </c>
      <c r="O3324" s="66">
        <v>2.0000208E7</v>
      </c>
      <c r="P3324" s="66"/>
      <c r="Q3324" s="66">
        <v>36.0</v>
      </c>
      <c r="R3324" s="66">
        <v>2.0000208E7</v>
      </c>
      <c r="S3324" s="70">
        <v>1.0</v>
      </c>
      <c r="T3324" s="70">
        <v>0.0</v>
      </c>
      <c r="U3324" s="71" t="s">
        <v>2608</v>
      </c>
      <c r="V3324" s="71" t="s">
        <v>2609</v>
      </c>
      <c r="W3324" s="71" t="s">
        <v>49</v>
      </c>
      <c r="X3324" s="72"/>
      <c r="Y3324" s="65" t="s">
        <v>12</v>
      </c>
    </row>
    <row r="3325">
      <c r="A3325" s="66" t="s">
        <v>60</v>
      </c>
      <c r="B3325" s="66">
        <v>3.50945019E8</v>
      </c>
      <c r="C3325" s="66" t="s">
        <v>12804</v>
      </c>
      <c r="D3325" s="66" t="s">
        <v>312</v>
      </c>
      <c r="E3325" s="66" t="s">
        <v>12805</v>
      </c>
      <c r="F3325" s="66" t="s">
        <v>12806</v>
      </c>
      <c r="G3325" s="66">
        <v>472.0</v>
      </c>
      <c r="H3325" s="66">
        <v>2.0131219E7</v>
      </c>
      <c r="I3325" s="66">
        <v>0.0</v>
      </c>
      <c r="J3325" s="66">
        <v>1.0</v>
      </c>
      <c r="K3325" s="67"/>
      <c r="L3325" s="67"/>
      <c r="M3325" s="68" t="s">
        <v>12807</v>
      </c>
      <c r="N3325" s="66">
        <v>235959.0</v>
      </c>
      <c r="O3325" s="66">
        <v>2.0131219E7</v>
      </c>
      <c r="P3325" s="66"/>
      <c r="Q3325" s="66">
        <v>35.0</v>
      </c>
      <c r="R3325" s="66">
        <v>2.0131219E7</v>
      </c>
      <c r="S3325" s="70">
        <v>1.0</v>
      </c>
      <c r="T3325" s="70">
        <v>0.0</v>
      </c>
      <c r="U3325" s="71" t="s">
        <v>2608</v>
      </c>
      <c r="V3325" s="71" t="s">
        <v>2609</v>
      </c>
      <c r="W3325" s="71" t="s">
        <v>51</v>
      </c>
      <c r="X3325" s="72"/>
      <c r="Y3325" s="66" t="s">
        <v>16</v>
      </c>
    </row>
    <row r="3326">
      <c r="A3326" s="65" t="s">
        <v>60</v>
      </c>
      <c r="B3326" s="66">
        <v>3.01119349E8</v>
      </c>
      <c r="C3326" s="65" t="s">
        <v>12808</v>
      </c>
      <c r="D3326" s="65" t="s">
        <v>123</v>
      </c>
      <c r="E3326" s="65" t="s">
        <v>12809</v>
      </c>
      <c r="F3326" s="66" t="s">
        <v>12810</v>
      </c>
      <c r="G3326" s="66">
        <v>631.0</v>
      </c>
      <c r="H3326" s="66">
        <v>2.0110304E7</v>
      </c>
      <c r="I3326" s="66">
        <v>0.0</v>
      </c>
      <c r="J3326" s="66">
        <v>1.0</v>
      </c>
      <c r="K3326" s="67"/>
      <c r="L3326" s="67"/>
      <c r="M3326" s="68" t="s">
        <v>12811</v>
      </c>
      <c r="N3326" s="66">
        <v>235959.0</v>
      </c>
      <c r="O3326" s="66">
        <v>2.0110304E7</v>
      </c>
      <c r="P3326" s="66"/>
      <c r="Q3326" s="66">
        <v>31.0</v>
      </c>
      <c r="R3326" s="66">
        <v>2.0110304E7</v>
      </c>
      <c r="S3326" s="70">
        <v>1.0</v>
      </c>
      <c r="T3326" s="70">
        <v>0.0</v>
      </c>
      <c r="U3326" s="71" t="s">
        <v>2608</v>
      </c>
      <c r="V3326" s="71" t="s">
        <v>2609</v>
      </c>
      <c r="W3326" s="71" t="s">
        <v>49</v>
      </c>
      <c r="X3326" s="72"/>
      <c r="Y3326" s="65" t="s">
        <v>12</v>
      </c>
    </row>
    <row r="3327">
      <c r="A3327" s="73" t="s">
        <v>60</v>
      </c>
      <c r="B3327" s="66">
        <v>2.41780111E8</v>
      </c>
      <c r="C3327" s="65" t="s">
        <v>12812</v>
      </c>
      <c r="D3327" s="65" t="s">
        <v>112</v>
      </c>
      <c r="E3327" s="65" t="s">
        <v>12813</v>
      </c>
      <c r="F3327" s="66" t="s">
        <v>12814</v>
      </c>
      <c r="G3327" s="66">
        <v>468.0</v>
      </c>
      <c r="H3327" s="66">
        <v>2.0080504E7</v>
      </c>
      <c r="I3327" s="66">
        <v>0.0</v>
      </c>
      <c r="J3327" s="66">
        <v>2.0</v>
      </c>
      <c r="K3327" s="67"/>
      <c r="L3327" s="67"/>
      <c r="M3327" s="68" t="s">
        <v>12815</v>
      </c>
      <c r="N3327" s="66">
        <v>235959.0</v>
      </c>
      <c r="O3327" s="66">
        <v>2.0080504E7</v>
      </c>
      <c r="P3327" s="67"/>
      <c r="Q3327" s="66">
        <v>23.0</v>
      </c>
      <c r="R3327" s="66">
        <v>2.0080504E7</v>
      </c>
      <c r="S3327" s="70">
        <v>1.0</v>
      </c>
      <c r="T3327" s="70">
        <v>0.0</v>
      </c>
      <c r="U3327" s="71" t="s">
        <v>2608</v>
      </c>
      <c r="V3327" s="71" t="s">
        <v>2609</v>
      </c>
      <c r="W3327" s="71" t="s">
        <v>49</v>
      </c>
      <c r="X3327" s="72"/>
      <c r="Y3327" s="65" t="s">
        <v>12</v>
      </c>
    </row>
    <row r="3328">
      <c r="A3328" s="74" t="s">
        <v>59</v>
      </c>
      <c r="B3328" s="66">
        <v>8.0110854E7</v>
      </c>
      <c r="C3328" s="65" t="s">
        <v>1308</v>
      </c>
      <c r="D3328" s="65" t="s">
        <v>123</v>
      </c>
      <c r="E3328" s="65" t="s">
        <v>1309</v>
      </c>
      <c r="F3328" s="66" t="s">
        <v>12816</v>
      </c>
      <c r="G3328" s="66">
        <v>203.0</v>
      </c>
      <c r="H3328" s="66">
        <v>2.0080612E7</v>
      </c>
      <c r="I3328" s="66">
        <v>0.0</v>
      </c>
      <c r="J3328" s="66">
        <v>1.0</v>
      </c>
      <c r="K3328" s="67"/>
      <c r="L3328" s="67"/>
      <c r="M3328" s="68" t="s">
        <v>12817</v>
      </c>
      <c r="N3328" s="66">
        <v>235959.0</v>
      </c>
      <c r="O3328" s="66">
        <v>2.0080612E7</v>
      </c>
      <c r="P3328" s="67"/>
      <c r="Q3328" s="66">
        <v>14.0</v>
      </c>
      <c r="R3328" s="66">
        <v>2.0080612E7</v>
      </c>
      <c r="S3328" s="70">
        <v>1.0</v>
      </c>
      <c r="T3328" s="70">
        <v>0.0</v>
      </c>
      <c r="U3328" s="71" t="s">
        <v>2608</v>
      </c>
      <c r="V3328" s="71" t="s">
        <v>2609</v>
      </c>
      <c r="W3328" s="71" t="s">
        <v>49</v>
      </c>
      <c r="X3328" s="72"/>
      <c r="Y3328" s="65" t="s">
        <v>12</v>
      </c>
    </row>
    <row r="3329">
      <c r="A3329" s="66" t="s">
        <v>60</v>
      </c>
      <c r="B3329" s="66">
        <v>3.07213794E8</v>
      </c>
      <c r="C3329" s="66" t="s">
        <v>12818</v>
      </c>
      <c r="D3329" s="66" t="s">
        <v>1101</v>
      </c>
      <c r="E3329" s="66" t="s">
        <v>12819</v>
      </c>
      <c r="F3329" s="66" t="s">
        <v>12820</v>
      </c>
      <c r="G3329" s="66">
        <v>596.0</v>
      </c>
      <c r="H3329" s="66">
        <v>2.011072E7</v>
      </c>
      <c r="I3329" s="66">
        <v>0.0</v>
      </c>
      <c r="J3329" s="66">
        <v>1.0</v>
      </c>
      <c r="K3329" s="67"/>
      <c r="L3329" s="67"/>
      <c r="M3329" s="68" t="s">
        <v>12821</v>
      </c>
      <c r="N3329" s="66">
        <v>235959.0</v>
      </c>
      <c r="O3329" s="66">
        <v>2.011072E7</v>
      </c>
      <c r="P3329" s="66"/>
      <c r="Q3329" s="66">
        <v>29.0</v>
      </c>
      <c r="R3329" s="66">
        <v>2.011072E7</v>
      </c>
      <c r="S3329" s="70">
        <v>1.0</v>
      </c>
      <c r="T3329" s="70">
        <v>0.0</v>
      </c>
      <c r="U3329" s="71" t="s">
        <v>2608</v>
      </c>
      <c r="V3329" s="71" t="s">
        <v>2609</v>
      </c>
      <c r="W3329" s="71" t="s">
        <v>49</v>
      </c>
      <c r="X3329" s="72"/>
      <c r="Y3329" s="65" t="s">
        <v>12</v>
      </c>
    </row>
    <row r="3330">
      <c r="A3330" s="74" t="s">
        <v>24</v>
      </c>
      <c r="B3330" s="66">
        <v>2.026918E7</v>
      </c>
      <c r="C3330" s="65" t="s">
        <v>12822</v>
      </c>
      <c r="D3330" s="65" t="s">
        <v>123</v>
      </c>
      <c r="E3330" s="65" t="s">
        <v>12823</v>
      </c>
      <c r="F3330" s="66" t="s">
        <v>12824</v>
      </c>
      <c r="G3330" s="66">
        <v>120.0</v>
      </c>
      <c r="H3330" s="66">
        <v>2.012032E7</v>
      </c>
      <c r="I3330" s="66">
        <v>0.0</v>
      </c>
      <c r="J3330" s="66">
        <v>3.0</v>
      </c>
      <c r="K3330" s="67"/>
      <c r="L3330" s="67"/>
      <c r="M3330" s="68" t="s">
        <v>12825</v>
      </c>
      <c r="N3330" s="66">
        <v>235959.0</v>
      </c>
      <c r="O3330" s="66">
        <v>2.012032E7</v>
      </c>
      <c r="P3330" s="66" t="s">
        <v>1036</v>
      </c>
      <c r="Q3330" s="66">
        <v>7.0</v>
      </c>
      <c r="R3330" s="66">
        <v>2.012032E7</v>
      </c>
      <c r="S3330" s="70">
        <v>1.0</v>
      </c>
      <c r="T3330" s="70">
        <v>0.0</v>
      </c>
      <c r="U3330" s="71" t="s">
        <v>2608</v>
      </c>
      <c r="V3330" s="71" t="s">
        <v>2609</v>
      </c>
      <c r="W3330" s="71" t="s">
        <v>49</v>
      </c>
      <c r="X3330" s="72"/>
      <c r="Y3330" s="65" t="s">
        <v>12</v>
      </c>
    </row>
    <row r="3331">
      <c r="A3331" s="68" t="s">
        <v>73</v>
      </c>
      <c r="B3331" s="66">
        <v>1.6574888E7</v>
      </c>
      <c r="C3331" s="66" t="s">
        <v>12826</v>
      </c>
      <c r="D3331" s="66" t="s">
        <v>253</v>
      </c>
      <c r="E3331" s="66" t="s">
        <v>12827</v>
      </c>
      <c r="F3331" s="66" t="s">
        <v>12828</v>
      </c>
      <c r="G3331" s="66">
        <v>153.0</v>
      </c>
      <c r="H3331" s="66">
        <v>2.0151119E7</v>
      </c>
      <c r="I3331" s="66">
        <v>0.0</v>
      </c>
      <c r="J3331" s="66">
        <v>6.0</v>
      </c>
      <c r="K3331" s="67"/>
      <c r="L3331" s="67"/>
      <c r="M3331" s="68" t="s">
        <v>12829</v>
      </c>
      <c r="N3331" s="66">
        <v>235959.0</v>
      </c>
      <c r="O3331" s="66">
        <v>2.0151119E7</v>
      </c>
      <c r="P3331" s="66" t="s">
        <v>459</v>
      </c>
      <c r="Q3331" s="66">
        <v>10.0</v>
      </c>
      <c r="R3331" s="66">
        <v>2.0151119E7</v>
      </c>
      <c r="S3331" s="70">
        <v>1.0</v>
      </c>
      <c r="T3331" s="70">
        <v>0.0</v>
      </c>
      <c r="U3331" s="71" t="s">
        <v>2608</v>
      </c>
      <c r="V3331" s="71" t="s">
        <v>2609</v>
      </c>
      <c r="W3331" s="71" t="s">
        <v>49</v>
      </c>
      <c r="X3331" s="67"/>
      <c r="Y3331" s="65" t="s">
        <v>12</v>
      </c>
    </row>
    <row r="3332">
      <c r="A3332" s="73" t="s">
        <v>24</v>
      </c>
      <c r="B3332" s="66">
        <v>6.6234035E7</v>
      </c>
      <c r="C3332" s="65" t="s">
        <v>12830</v>
      </c>
      <c r="D3332" s="65" t="s">
        <v>106</v>
      </c>
      <c r="E3332" s="65" t="s">
        <v>12831</v>
      </c>
      <c r="F3332" s="66" t="s">
        <v>12832</v>
      </c>
      <c r="G3332" s="66">
        <v>107.0</v>
      </c>
      <c r="H3332" s="66">
        <v>2.0191118E7</v>
      </c>
      <c r="I3332" s="66">
        <v>0.0</v>
      </c>
      <c r="J3332" s="66">
        <v>5.0</v>
      </c>
      <c r="K3332" s="67"/>
      <c r="L3332" s="67"/>
      <c r="M3332" s="68" t="s">
        <v>12833</v>
      </c>
      <c r="N3332" s="66">
        <v>235959.0</v>
      </c>
      <c r="O3332" s="66">
        <v>2.0191118E7</v>
      </c>
      <c r="P3332" s="66" t="s">
        <v>328</v>
      </c>
      <c r="Q3332" s="66">
        <v>6.0</v>
      </c>
      <c r="R3332" s="66">
        <v>2.0191118E7</v>
      </c>
      <c r="S3332" s="69">
        <v>1.0</v>
      </c>
      <c r="T3332" s="69">
        <v>0.0</v>
      </c>
      <c r="U3332" s="71" t="s">
        <v>2608</v>
      </c>
      <c r="V3332" s="71" t="s">
        <v>2609</v>
      </c>
      <c r="W3332" s="71" t="s">
        <v>49</v>
      </c>
      <c r="X3332" s="72"/>
      <c r="Y3332" s="65" t="s">
        <v>12</v>
      </c>
    </row>
    <row r="3333">
      <c r="A3333" s="65" t="s">
        <v>79</v>
      </c>
      <c r="B3333" s="66">
        <v>1.35910599E8</v>
      </c>
      <c r="C3333" s="65" t="s">
        <v>12834</v>
      </c>
      <c r="D3333" s="65" t="s">
        <v>215</v>
      </c>
      <c r="E3333" s="65" t="s">
        <v>12835</v>
      </c>
      <c r="F3333" s="66" t="s">
        <v>12836</v>
      </c>
      <c r="G3333" s="66">
        <v>547.0</v>
      </c>
      <c r="H3333" s="66">
        <v>2.018112E7</v>
      </c>
      <c r="I3333" s="66">
        <v>0.0</v>
      </c>
      <c r="J3333" s="66">
        <v>6.0</v>
      </c>
      <c r="K3333" s="67"/>
      <c r="L3333" s="67"/>
      <c r="M3333" s="68" t="s">
        <v>12837</v>
      </c>
      <c r="N3333" s="66">
        <v>235959.0</v>
      </c>
      <c r="O3333" s="66">
        <v>2.018112E7</v>
      </c>
      <c r="P3333" s="66" t="s">
        <v>12838</v>
      </c>
      <c r="Q3333" s="66">
        <v>30.0</v>
      </c>
      <c r="R3333" s="66">
        <v>2.018112E7</v>
      </c>
      <c r="S3333" s="70">
        <v>1.0</v>
      </c>
      <c r="T3333" s="70">
        <v>0.0</v>
      </c>
      <c r="U3333" s="71" t="s">
        <v>2608</v>
      </c>
      <c r="V3333" s="71" t="s">
        <v>2609</v>
      </c>
      <c r="W3333" s="71" t="s">
        <v>49</v>
      </c>
      <c r="X3333" s="72"/>
      <c r="Y3333" s="65" t="s">
        <v>12</v>
      </c>
    </row>
    <row r="3334">
      <c r="A3334" s="65" t="s">
        <v>60</v>
      </c>
      <c r="B3334" s="66">
        <v>2.34916098E8</v>
      </c>
      <c r="C3334" s="65" t="s">
        <v>12839</v>
      </c>
      <c r="D3334" s="65" t="s">
        <v>244</v>
      </c>
      <c r="E3334" s="65" t="s">
        <v>12840</v>
      </c>
      <c r="F3334" s="66" t="s">
        <v>12841</v>
      </c>
      <c r="G3334" s="66">
        <v>692.0</v>
      </c>
      <c r="H3334" s="66">
        <v>2.0080216E7</v>
      </c>
      <c r="I3334" s="66">
        <v>0.0</v>
      </c>
      <c r="J3334" s="66">
        <v>1.0</v>
      </c>
      <c r="K3334" s="67"/>
      <c r="L3334" s="67"/>
      <c r="M3334" s="68" t="s">
        <v>12842</v>
      </c>
      <c r="N3334" s="66">
        <v>235959.0</v>
      </c>
      <c r="O3334" s="66">
        <v>2.0080216E7</v>
      </c>
      <c r="P3334" s="67"/>
      <c r="Q3334" s="66">
        <v>29.0</v>
      </c>
      <c r="R3334" s="66">
        <v>2.0080216E7</v>
      </c>
      <c r="S3334" s="70">
        <v>1.0</v>
      </c>
      <c r="T3334" s="70">
        <v>0.0</v>
      </c>
      <c r="U3334" s="71" t="s">
        <v>2608</v>
      </c>
      <c r="V3334" s="71" t="s">
        <v>2609</v>
      </c>
      <c r="W3334" s="71" t="s">
        <v>51</v>
      </c>
      <c r="X3334" s="72"/>
      <c r="Y3334" s="66" t="s">
        <v>16</v>
      </c>
    </row>
    <row r="3335">
      <c r="A3335" s="65" t="s">
        <v>40</v>
      </c>
      <c r="B3335" s="66">
        <v>9695740.0</v>
      </c>
      <c r="C3335" s="65" t="s">
        <v>12843</v>
      </c>
      <c r="D3335" s="65" t="s">
        <v>123</v>
      </c>
      <c r="E3335" s="65" t="s">
        <v>12844</v>
      </c>
      <c r="F3335" s="66" t="s">
        <v>12845</v>
      </c>
      <c r="G3335" s="66">
        <v>1238.0</v>
      </c>
      <c r="H3335" s="66">
        <v>2.0190417E7</v>
      </c>
      <c r="I3335" s="66">
        <v>0.0</v>
      </c>
      <c r="J3335" s="66">
        <v>38.0</v>
      </c>
      <c r="K3335" s="67"/>
      <c r="L3335" s="67"/>
      <c r="M3335" s="68" t="s">
        <v>12846</v>
      </c>
      <c r="N3335" s="66">
        <v>235959.0</v>
      </c>
      <c r="O3335" s="66">
        <v>2.0190417E7</v>
      </c>
      <c r="P3335" s="66" t="s">
        <v>4425</v>
      </c>
      <c r="Q3335" s="66">
        <v>68.0</v>
      </c>
      <c r="R3335" s="66">
        <v>2.0190417E7</v>
      </c>
      <c r="S3335" s="70">
        <v>1.0</v>
      </c>
      <c r="T3335" s="70">
        <v>0.0</v>
      </c>
      <c r="U3335" s="71" t="s">
        <v>2608</v>
      </c>
      <c r="V3335" s="71" t="s">
        <v>2609</v>
      </c>
      <c r="W3335" s="71" t="s">
        <v>49</v>
      </c>
      <c r="X3335" s="72"/>
      <c r="Y3335" s="65" t="s">
        <v>12</v>
      </c>
    </row>
    <row r="3336">
      <c r="A3336" s="68" t="s">
        <v>59</v>
      </c>
      <c r="B3336" s="66">
        <v>7.4372104E7</v>
      </c>
      <c r="C3336" s="66" t="s">
        <v>12847</v>
      </c>
      <c r="D3336" s="66" t="s">
        <v>164</v>
      </c>
      <c r="E3336" s="66" t="s">
        <v>12848</v>
      </c>
      <c r="F3336" s="66" t="s">
        <v>12849</v>
      </c>
      <c r="G3336" s="66">
        <v>343.0</v>
      </c>
      <c r="H3336" s="66">
        <v>2.0070906E7</v>
      </c>
      <c r="I3336" s="66">
        <v>0.0</v>
      </c>
      <c r="J3336" s="66">
        <v>1.0</v>
      </c>
      <c r="K3336" s="67"/>
      <c r="L3336" s="67"/>
      <c r="M3336" s="68" t="s">
        <v>12850</v>
      </c>
      <c r="N3336" s="66">
        <v>235959.0</v>
      </c>
      <c r="O3336" s="66">
        <v>2.0070906E7</v>
      </c>
      <c r="P3336" s="67"/>
      <c r="Q3336" s="66">
        <v>16.0</v>
      </c>
      <c r="R3336" s="66">
        <v>2.0070906E7</v>
      </c>
      <c r="S3336" s="69">
        <v>1.0</v>
      </c>
      <c r="T3336" s="69">
        <v>1.0</v>
      </c>
      <c r="U3336" s="71" t="s">
        <v>2608</v>
      </c>
      <c r="V3336" s="71" t="s">
        <v>2609</v>
      </c>
      <c r="W3336" s="71" t="s">
        <v>49</v>
      </c>
      <c r="X3336" s="72"/>
      <c r="Y3336" s="66" t="s">
        <v>18</v>
      </c>
    </row>
    <row r="3337">
      <c r="A3337" s="65" t="s">
        <v>79</v>
      </c>
      <c r="B3337" s="66">
        <v>1.23517039E8</v>
      </c>
      <c r="C3337" s="65" t="s">
        <v>12851</v>
      </c>
      <c r="D3337" s="65" t="s">
        <v>149</v>
      </c>
      <c r="E3337" s="65" t="s">
        <v>12852</v>
      </c>
      <c r="F3337" s="66" t="s">
        <v>12853</v>
      </c>
      <c r="G3337" s="66">
        <v>1652.0</v>
      </c>
      <c r="H3337" s="66">
        <v>2.0171108E7</v>
      </c>
      <c r="I3337" s="66">
        <v>0.0</v>
      </c>
      <c r="J3337" s="66">
        <v>18.0</v>
      </c>
      <c r="K3337" s="67"/>
      <c r="L3337" s="67"/>
      <c r="M3337" s="68" t="s">
        <v>12854</v>
      </c>
      <c r="N3337" s="66">
        <v>235959.0</v>
      </c>
      <c r="O3337" s="66">
        <v>2.0171108E7</v>
      </c>
      <c r="P3337" s="66" t="s">
        <v>12855</v>
      </c>
      <c r="Q3337" s="66">
        <v>102.0</v>
      </c>
      <c r="R3337" s="66">
        <v>2.0171108E7</v>
      </c>
      <c r="S3337" s="69">
        <v>1.0</v>
      </c>
      <c r="T3337" s="69">
        <v>1.0</v>
      </c>
      <c r="U3337" s="71" t="s">
        <v>2608</v>
      </c>
      <c r="V3337" s="71" t="s">
        <v>2609</v>
      </c>
      <c r="W3337" s="71" t="s">
        <v>49</v>
      </c>
      <c r="X3337" s="72"/>
      <c r="Y3337" s="66" t="s">
        <v>18</v>
      </c>
    </row>
    <row r="3338">
      <c r="A3338" s="68" t="s">
        <v>59</v>
      </c>
      <c r="B3338" s="66">
        <v>1.46584837E8</v>
      </c>
      <c r="C3338" s="66" t="s">
        <v>12856</v>
      </c>
      <c r="D3338" s="66" t="s">
        <v>1348</v>
      </c>
      <c r="E3338" s="66" t="s">
        <v>12857</v>
      </c>
      <c r="F3338" s="66" t="s">
        <v>12858</v>
      </c>
      <c r="G3338" s="66">
        <v>535.0</v>
      </c>
      <c r="H3338" s="66">
        <v>2.0141107E7</v>
      </c>
      <c r="I3338" s="66">
        <v>0.0</v>
      </c>
      <c r="J3338" s="66">
        <v>1.0</v>
      </c>
      <c r="K3338" s="67"/>
      <c r="L3338" s="67"/>
      <c r="M3338" s="68" t="s">
        <v>12859</v>
      </c>
      <c r="N3338" s="66">
        <v>235959.0</v>
      </c>
      <c r="O3338" s="66">
        <v>2.0141107E7</v>
      </c>
      <c r="P3338" s="67"/>
      <c r="Q3338" s="66">
        <v>22.0</v>
      </c>
      <c r="R3338" s="66">
        <v>2.0141107E7</v>
      </c>
      <c r="S3338" s="69">
        <v>1.0</v>
      </c>
      <c r="T3338" s="69">
        <v>1.0</v>
      </c>
      <c r="U3338" s="71" t="s">
        <v>2608</v>
      </c>
      <c r="V3338" s="71" t="s">
        <v>2609</v>
      </c>
      <c r="W3338" s="71" t="s">
        <v>49</v>
      </c>
      <c r="X3338" s="72"/>
      <c r="Y3338" s="66" t="s">
        <v>18</v>
      </c>
    </row>
    <row r="3339">
      <c r="A3339" s="68" t="s">
        <v>59</v>
      </c>
      <c r="B3339" s="66">
        <v>1.00904402E8</v>
      </c>
      <c r="C3339" s="66" t="s">
        <v>12860</v>
      </c>
      <c r="D3339" s="66" t="s">
        <v>106</v>
      </c>
      <c r="E3339" s="66" t="s">
        <v>12861</v>
      </c>
      <c r="F3339" s="66" t="s">
        <v>12862</v>
      </c>
      <c r="G3339" s="66">
        <v>207.0</v>
      </c>
      <c r="H3339" s="66">
        <v>2.0101012E7</v>
      </c>
      <c r="I3339" s="66">
        <v>0.0</v>
      </c>
      <c r="J3339" s="66">
        <v>2.0</v>
      </c>
      <c r="K3339" s="67"/>
      <c r="L3339" s="67"/>
      <c r="M3339" s="66" t="s">
        <v>121</v>
      </c>
      <c r="N3339" s="66">
        <v>235959.0</v>
      </c>
      <c r="O3339" s="66">
        <v>2.0101012E7</v>
      </c>
      <c r="P3339" s="67"/>
      <c r="Q3339" s="66">
        <v>9.0</v>
      </c>
      <c r="R3339" s="66">
        <v>2.0101012E7</v>
      </c>
      <c r="S3339" s="70">
        <v>1.0</v>
      </c>
      <c r="T3339" s="70">
        <v>0.0</v>
      </c>
      <c r="U3339" s="71" t="s">
        <v>2608</v>
      </c>
      <c r="V3339" s="71" t="s">
        <v>2609</v>
      </c>
      <c r="W3339" s="71" t="s">
        <v>49</v>
      </c>
      <c r="X3339" s="72"/>
      <c r="Y3339" s="65" t="s">
        <v>12</v>
      </c>
    </row>
    <row r="3340">
      <c r="A3340" s="73" t="s">
        <v>28</v>
      </c>
      <c r="B3340" s="66">
        <v>1467694.0</v>
      </c>
      <c r="C3340" s="65" t="s">
        <v>12863</v>
      </c>
      <c r="D3340" s="65" t="s">
        <v>123</v>
      </c>
      <c r="E3340" s="65" t="s">
        <v>12864</v>
      </c>
      <c r="F3340" s="66" t="s">
        <v>12865</v>
      </c>
      <c r="G3340" s="66">
        <v>299.0</v>
      </c>
      <c r="H3340" s="66">
        <v>2.009022E7</v>
      </c>
      <c r="I3340" s="66">
        <v>0.0</v>
      </c>
      <c r="J3340" s="66">
        <v>8.0</v>
      </c>
      <c r="K3340" s="67"/>
      <c r="L3340" s="67"/>
      <c r="M3340" s="68" t="s">
        <v>12866</v>
      </c>
      <c r="N3340" s="66">
        <v>235959.0</v>
      </c>
      <c r="O3340" s="66">
        <v>2.009022E7</v>
      </c>
      <c r="P3340" s="66"/>
      <c r="Q3340" s="66">
        <v>23.0</v>
      </c>
      <c r="R3340" s="66">
        <v>2.009022E7</v>
      </c>
      <c r="S3340" s="70">
        <v>1.0</v>
      </c>
      <c r="T3340" s="70">
        <v>0.0</v>
      </c>
      <c r="U3340" s="71" t="s">
        <v>2608</v>
      </c>
      <c r="V3340" s="71" t="s">
        <v>2609</v>
      </c>
      <c r="W3340" s="71" t="s">
        <v>49</v>
      </c>
      <c r="X3340" s="72"/>
      <c r="Y3340" s="65" t="s">
        <v>12</v>
      </c>
    </row>
    <row r="3341">
      <c r="A3341" s="66" t="s">
        <v>63</v>
      </c>
      <c r="B3341" s="66">
        <v>2.9637086E7</v>
      </c>
      <c r="C3341" s="66" t="s">
        <v>12867</v>
      </c>
      <c r="D3341" s="66" t="s">
        <v>106</v>
      </c>
      <c r="E3341" s="66" t="s">
        <v>12868</v>
      </c>
      <c r="F3341" s="66" t="s">
        <v>12869</v>
      </c>
      <c r="G3341" s="66">
        <v>2227.0</v>
      </c>
      <c r="H3341" s="66">
        <v>2.0150811E7</v>
      </c>
      <c r="I3341" s="66">
        <v>0.0</v>
      </c>
      <c r="J3341" s="66">
        <v>39.0</v>
      </c>
      <c r="K3341" s="67"/>
      <c r="L3341" s="67"/>
      <c r="M3341" s="68" t="s">
        <v>12870</v>
      </c>
      <c r="N3341" s="66">
        <v>235959.0</v>
      </c>
      <c r="O3341" s="66">
        <v>2.0150811E7</v>
      </c>
      <c r="P3341" s="66" t="s">
        <v>6583</v>
      </c>
      <c r="Q3341" s="66">
        <v>128.0</v>
      </c>
      <c r="R3341" s="66">
        <v>2.0150811E7</v>
      </c>
      <c r="S3341" s="70">
        <v>1.0</v>
      </c>
      <c r="T3341" s="70">
        <v>0.0</v>
      </c>
      <c r="U3341" s="71" t="s">
        <v>2608</v>
      </c>
      <c r="V3341" s="71" t="s">
        <v>2609</v>
      </c>
      <c r="W3341" s="71" t="s">
        <v>49</v>
      </c>
      <c r="X3341" s="72"/>
      <c r="Y3341" s="65" t="s">
        <v>12</v>
      </c>
    </row>
    <row r="3342">
      <c r="A3342" s="66" t="s">
        <v>79</v>
      </c>
      <c r="B3342" s="66">
        <v>1.03043762E8</v>
      </c>
      <c r="C3342" s="66" t="s">
        <v>12871</v>
      </c>
      <c r="D3342" s="66" t="s">
        <v>7685</v>
      </c>
      <c r="E3342" s="66" t="s">
        <v>12872</v>
      </c>
      <c r="F3342" s="66" t="s">
        <v>12873</v>
      </c>
      <c r="G3342" s="66">
        <v>158.0</v>
      </c>
      <c r="H3342" s="66">
        <v>2.0160406E7</v>
      </c>
      <c r="I3342" s="66">
        <v>0.0</v>
      </c>
      <c r="J3342" s="66">
        <v>5.0</v>
      </c>
      <c r="K3342" s="67"/>
      <c r="L3342" s="67"/>
      <c r="M3342" s="68" t="s">
        <v>12874</v>
      </c>
      <c r="N3342" s="66">
        <v>235959.0</v>
      </c>
      <c r="O3342" s="66">
        <v>2.0160406E7</v>
      </c>
      <c r="P3342" s="66" t="s">
        <v>3681</v>
      </c>
      <c r="Q3342" s="66">
        <v>9.0</v>
      </c>
      <c r="R3342" s="66">
        <v>2.0160406E7</v>
      </c>
      <c r="S3342" s="70">
        <v>1.0</v>
      </c>
      <c r="T3342" s="70">
        <v>0.0</v>
      </c>
      <c r="U3342" s="71" t="s">
        <v>2608</v>
      </c>
      <c r="V3342" s="71" t="s">
        <v>2609</v>
      </c>
      <c r="W3342" s="71" t="s">
        <v>51</v>
      </c>
      <c r="X3342" s="72"/>
      <c r="Y3342" s="66" t="s">
        <v>16</v>
      </c>
    </row>
    <row r="3343">
      <c r="A3343" s="68" t="s">
        <v>59</v>
      </c>
      <c r="B3343" s="66">
        <v>8.1040397E7</v>
      </c>
      <c r="C3343" s="66" t="s">
        <v>12875</v>
      </c>
      <c r="D3343" s="66" t="s">
        <v>112</v>
      </c>
      <c r="E3343" s="66" t="s">
        <v>12876</v>
      </c>
      <c r="F3343" s="66" t="s">
        <v>12877</v>
      </c>
      <c r="G3343" s="66">
        <v>160.0</v>
      </c>
      <c r="H3343" s="66">
        <v>2.0080706E7</v>
      </c>
      <c r="I3343" s="66">
        <v>0.0</v>
      </c>
      <c r="J3343" s="66">
        <v>1.0</v>
      </c>
      <c r="K3343" s="67"/>
      <c r="L3343" s="67"/>
      <c r="M3343" s="68" t="s">
        <v>12878</v>
      </c>
      <c r="N3343" s="66">
        <v>235959.0</v>
      </c>
      <c r="O3343" s="66">
        <v>2.0080706E7</v>
      </c>
      <c r="P3343" s="67"/>
      <c r="Q3343" s="66">
        <v>9.0</v>
      </c>
      <c r="R3343" s="66">
        <v>2.0080706E7</v>
      </c>
      <c r="S3343" s="70">
        <v>1.0</v>
      </c>
      <c r="T3343" s="70">
        <v>0.0</v>
      </c>
      <c r="U3343" s="71" t="s">
        <v>2608</v>
      </c>
      <c r="V3343" s="71" t="s">
        <v>2609</v>
      </c>
      <c r="W3343" s="71" t="s">
        <v>49</v>
      </c>
      <c r="X3343" s="72"/>
      <c r="Y3343" s="65" t="s">
        <v>12</v>
      </c>
    </row>
    <row r="3344">
      <c r="A3344" s="66" t="s">
        <v>79</v>
      </c>
      <c r="B3344" s="66">
        <v>7.983741E7</v>
      </c>
      <c r="C3344" s="66" t="s">
        <v>12879</v>
      </c>
      <c r="D3344" s="66" t="s">
        <v>106</v>
      </c>
      <c r="E3344" s="66" t="s">
        <v>12880</v>
      </c>
      <c r="F3344" s="66" t="s">
        <v>12881</v>
      </c>
      <c r="G3344" s="66">
        <v>377.0</v>
      </c>
      <c r="H3344" s="66">
        <v>2.0140627E7</v>
      </c>
      <c r="I3344" s="66">
        <v>0.0</v>
      </c>
      <c r="J3344" s="66">
        <v>9.0</v>
      </c>
      <c r="K3344" s="67"/>
      <c r="L3344" s="67"/>
      <c r="M3344" s="68" t="s">
        <v>12882</v>
      </c>
      <c r="N3344" s="66">
        <v>235959.0</v>
      </c>
      <c r="O3344" s="66">
        <v>2.0140627E7</v>
      </c>
      <c r="P3344" s="66" t="s">
        <v>187</v>
      </c>
      <c r="Q3344" s="66">
        <v>28.0</v>
      </c>
      <c r="R3344" s="66">
        <v>2.0140627E7</v>
      </c>
      <c r="S3344" s="70">
        <v>1.0</v>
      </c>
      <c r="T3344" s="70">
        <v>0.0</v>
      </c>
      <c r="U3344" s="71" t="s">
        <v>2608</v>
      </c>
      <c r="V3344" s="71" t="s">
        <v>2609</v>
      </c>
      <c r="W3344" s="71" t="s">
        <v>49</v>
      </c>
      <c r="X3344" s="72"/>
      <c r="Y3344" s="65" t="s">
        <v>12</v>
      </c>
    </row>
    <row r="3345">
      <c r="A3345" s="74" t="s">
        <v>59</v>
      </c>
      <c r="B3345" s="66">
        <v>2.0048232E7</v>
      </c>
      <c r="C3345" s="65" t="s">
        <v>1312</v>
      </c>
      <c r="D3345" s="65" t="s">
        <v>123</v>
      </c>
      <c r="E3345" s="65" t="s">
        <v>1313</v>
      </c>
      <c r="F3345" s="66" t="s">
        <v>1314</v>
      </c>
      <c r="G3345" s="66">
        <v>1382.0</v>
      </c>
      <c r="H3345" s="66">
        <v>2.0001129E7</v>
      </c>
      <c r="I3345" s="66">
        <v>0.0</v>
      </c>
      <c r="J3345" s="66">
        <v>1.0</v>
      </c>
      <c r="K3345" s="67"/>
      <c r="L3345" s="67"/>
      <c r="M3345" s="68" t="s">
        <v>12883</v>
      </c>
      <c r="N3345" s="66">
        <v>235959.0</v>
      </c>
      <c r="O3345" s="66">
        <v>2.0001129E7</v>
      </c>
      <c r="P3345" s="66"/>
      <c r="Q3345" s="66">
        <v>67.0</v>
      </c>
      <c r="R3345" s="66">
        <v>2.0001129E7</v>
      </c>
      <c r="S3345" s="70">
        <v>1.0</v>
      </c>
      <c r="T3345" s="70">
        <v>0.0</v>
      </c>
      <c r="U3345" s="71" t="s">
        <v>2608</v>
      </c>
      <c r="V3345" s="71" t="s">
        <v>2609</v>
      </c>
      <c r="W3345" s="71" t="s">
        <v>49</v>
      </c>
      <c r="X3345" s="72"/>
      <c r="Y3345" s="65" t="s">
        <v>12</v>
      </c>
    </row>
    <row r="3346">
      <c r="A3346" s="74" t="s">
        <v>73</v>
      </c>
      <c r="B3346" s="66">
        <v>4582833.0</v>
      </c>
      <c r="C3346" s="65" t="s">
        <v>12884</v>
      </c>
      <c r="D3346" s="65" t="s">
        <v>123</v>
      </c>
      <c r="E3346" s="65" t="s">
        <v>12885</v>
      </c>
      <c r="F3346" s="66" t="s">
        <v>12886</v>
      </c>
      <c r="G3346" s="66">
        <v>389.0</v>
      </c>
      <c r="H3346" s="66">
        <v>2.0080909E7</v>
      </c>
      <c r="I3346" s="66">
        <v>0.0</v>
      </c>
      <c r="J3346" s="66">
        <v>8.0</v>
      </c>
      <c r="K3346" s="67"/>
      <c r="L3346" s="67"/>
      <c r="M3346" s="68" t="s">
        <v>12887</v>
      </c>
      <c r="N3346" s="66">
        <v>235959.0</v>
      </c>
      <c r="O3346" s="66">
        <v>2.0080909E7</v>
      </c>
      <c r="P3346" s="66" t="s">
        <v>12888</v>
      </c>
      <c r="Q3346" s="66">
        <v>18.0</v>
      </c>
      <c r="R3346" s="66">
        <v>2.0080909E7</v>
      </c>
      <c r="S3346" s="70">
        <v>1.0</v>
      </c>
      <c r="T3346" s="70">
        <v>0.0</v>
      </c>
      <c r="U3346" s="71" t="s">
        <v>2608</v>
      </c>
      <c r="V3346" s="71" t="s">
        <v>2609</v>
      </c>
      <c r="W3346" s="71" t="s">
        <v>49</v>
      </c>
      <c r="X3346" s="72"/>
      <c r="Y3346" s="65" t="s">
        <v>12</v>
      </c>
    </row>
    <row r="3347">
      <c r="A3347" s="66" t="s">
        <v>69</v>
      </c>
      <c r="B3347" s="66">
        <v>4672111.0</v>
      </c>
      <c r="C3347" s="66" t="s">
        <v>12889</v>
      </c>
      <c r="D3347" s="66" t="s">
        <v>123</v>
      </c>
      <c r="E3347" s="66" t="s">
        <v>12890</v>
      </c>
      <c r="F3347" s="66" t="s">
        <v>9872</v>
      </c>
      <c r="G3347" s="66">
        <v>1508.0</v>
      </c>
      <c r="H3347" s="66">
        <v>2.0170312E7</v>
      </c>
      <c r="I3347" s="66">
        <v>0.0</v>
      </c>
      <c r="J3347" s="66">
        <v>6.0</v>
      </c>
      <c r="K3347" s="67"/>
      <c r="L3347" s="67"/>
      <c r="M3347" s="68" t="s">
        <v>9873</v>
      </c>
      <c r="N3347" s="66">
        <v>235959.0</v>
      </c>
      <c r="O3347" s="66">
        <v>2.0170312E7</v>
      </c>
      <c r="P3347" s="66" t="s">
        <v>2886</v>
      </c>
      <c r="Q3347" s="66">
        <v>92.0</v>
      </c>
      <c r="R3347" s="66">
        <v>2.0170312E7</v>
      </c>
      <c r="S3347" s="70">
        <v>1.0</v>
      </c>
      <c r="T3347" s="70">
        <v>0.0</v>
      </c>
      <c r="U3347" s="71" t="s">
        <v>2608</v>
      </c>
      <c r="V3347" s="71" t="s">
        <v>2609</v>
      </c>
      <c r="W3347" s="71" t="s">
        <v>50</v>
      </c>
      <c r="X3347" s="71"/>
      <c r="Y3347" s="65" t="s">
        <v>14</v>
      </c>
    </row>
    <row r="3348">
      <c r="A3348" s="65" t="s">
        <v>79</v>
      </c>
      <c r="B3348" s="66">
        <v>7.4424163E7</v>
      </c>
      <c r="C3348" s="65" t="s">
        <v>12891</v>
      </c>
      <c r="D3348" s="65" t="s">
        <v>164</v>
      </c>
      <c r="E3348" s="65" t="s">
        <v>12892</v>
      </c>
      <c r="F3348" s="66" t="s">
        <v>12893</v>
      </c>
      <c r="G3348" s="66">
        <v>628.0</v>
      </c>
      <c r="H3348" s="66">
        <v>2.0140122E7</v>
      </c>
      <c r="I3348" s="66">
        <v>0.0</v>
      </c>
      <c r="J3348" s="66">
        <v>17.0</v>
      </c>
      <c r="K3348" s="67"/>
      <c r="L3348" s="67"/>
      <c r="M3348" s="68" t="s">
        <v>12894</v>
      </c>
      <c r="N3348" s="66">
        <v>235959.0</v>
      </c>
      <c r="O3348" s="66">
        <v>2.0140122E7</v>
      </c>
      <c r="P3348" s="66" t="s">
        <v>9228</v>
      </c>
      <c r="Q3348" s="66">
        <v>37.0</v>
      </c>
      <c r="R3348" s="66">
        <v>2.0140122E7</v>
      </c>
      <c r="S3348" s="69">
        <v>1.0</v>
      </c>
      <c r="T3348" s="69">
        <v>1.0</v>
      </c>
      <c r="U3348" s="71" t="s">
        <v>2608</v>
      </c>
      <c r="V3348" s="71" t="s">
        <v>2609</v>
      </c>
      <c r="W3348" s="71" t="s">
        <v>50</v>
      </c>
      <c r="X3348" s="65"/>
      <c r="Y3348" s="66" t="s">
        <v>20</v>
      </c>
    </row>
    <row r="3349">
      <c r="A3349" s="73" t="s">
        <v>59</v>
      </c>
      <c r="B3349" s="66">
        <v>1.92937372E8</v>
      </c>
      <c r="C3349" s="65" t="s">
        <v>12895</v>
      </c>
      <c r="D3349" s="65" t="s">
        <v>106</v>
      </c>
      <c r="E3349" s="65" t="s">
        <v>12896</v>
      </c>
      <c r="F3349" s="66" t="s">
        <v>12897</v>
      </c>
      <c r="G3349" s="66">
        <v>446.0</v>
      </c>
      <c r="H3349" s="66">
        <v>2.0180208E7</v>
      </c>
      <c r="I3349" s="66">
        <v>0.0</v>
      </c>
      <c r="J3349" s="66">
        <v>8.0</v>
      </c>
      <c r="K3349" s="67"/>
      <c r="L3349" s="67"/>
      <c r="M3349" s="68" t="s">
        <v>12898</v>
      </c>
      <c r="N3349" s="66">
        <v>235959.0</v>
      </c>
      <c r="O3349" s="66">
        <v>2.0180208E7</v>
      </c>
      <c r="P3349" s="66" t="s">
        <v>12899</v>
      </c>
      <c r="Q3349" s="66">
        <v>22.0</v>
      </c>
      <c r="R3349" s="66">
        <v>2.0180208E7</v>
      </c>
      <c r="S3349" s="70">
        <v>1.0</v>
      </c>
      <c r="T3349" s="70">
        <v>0.0</v>
      </c>
      <c r="U3349" s="71" t="s">
        <v>2608</v>
      </c>
      <c r="V3349" s="71" t="s">
        <v>2609</v>
      </c>
      <c r="W3349" s="71" t="s">
        <v>50</v>
      </c>
      <c r="X3349" s="72"/>
      <c r="Y3349" s="65" t="s">
        <v>14</v>
      </c>
    </row>
    <row r="3350">
      <c r="A3350" s="73" t="s">
        <v>24</v>
      </c>
      <c r="B3350" s="66">
        <v>4.0399882E7</v>
      </c>
      <c r="C3350" s="65" t="s">
        <v>12900</v>
      </c>
      <c r="D3350" s="65" t="s">
        <v>112</v>
      </c>
      <c r="E3350" s="65" t="s">
        <v>12901</v>
      </c>
      <c r="F3350" s="66" t="s">
        <v>12902</v>
      </c>
      <c r="G3350" s="66">
        <v>831.0</v>
      </c>
      <c r="H3350" s="66">
        <v>2.0150623E7</v>
      </c>
      <c r="I3350" s="66">
        <v>0.0</v>
      </c>
      <c r="J3350" s="66">
        <v>5.0</v>
      </c>
      <c r="K3350" s="67"/>
      <c r="L3350" s="67"/>
      <c r="M3350" s="66" t="s">
        <v>121</v>
      </c>
      <c r="N3350" s="66">
        <v>235959.0</v>
      </c>
      <c r="O3350" s="66">
        <v>2.0150623E7</v>
      </c>
      <c r="P3350" s="67"/>
      <c r="Q3350" s="66">
        <v>70.0</v>
      </c>
      <c r="R3350" s="66">
        <v>2.0150623E7</v>
      </c>
      <c r="S3350" s="70">
        <v>1.0</v>
      </c>
      <c r="T3350" s="70">
        <v>0.0</v>
      </c>
      <c r="U3350" s="71" t="s">
        <v>2608</v>
      </c>
      <c r="V3350" s="71" t="s">
        <v>2609</v>
      </c>
      <c r="W3350" s="71" t="s">
        <v>50</v>
      </c>
      <c r="X3350" s="72"/>
      <c r="Y3350" s="65" t="s">
        <v>14</v>
      </c>
    </row>
    <row r="3351">
      <c r="A3351" s="65" t="s">
        <v>79</v>
      </c>
      <c r="B3351" s="66">
        <v>7.0579377E7</v>
      </c>
      <c r="C3351" s="65" t="s">
        <v>12903</v>
      </c>
      <c r="D3351" s="65" t="s">
        <v>106</v>
      </c>
      <c r="E3351" s="65" t="s">
        <v>12904</v>
      </c>
      <c r="F3351" s="66" t="s">
        <v>12905</v>
      </c>
      <c r="G3351" s="66">
        <v>556.0</v>
      </c>
      <c r="H3351" s="66">
        <v>2.0130911E7</v>
      </c>
      <c r="I3351" s="66">
        <v>0.0</v>
      </c>
      <c r="J3351" s="66">
        <v>14.0</v>
      </c>
      <c r="K3351" s="67"/>
      <c r="L3351" s="67"/>
      <c r="M3351" s="68" t="s">
        <v>12906</v>
      </c>
      <c r="N3351" s="66">
        <v>235959.0</v>
      </c>
      <c r="O3351" s="66">
        <v>2.0130911E7</v>
      </c>
      <c r="P3351" s="66" t="s">
        <v>187</v>
      </c>
      <c r="Q3351" s="66">
        <v>32.0</v>
      </c>
      <c r="R3351" s="66">
        <v>2.0130911E7</v>
      </c>
      <c r="S3351" s="70">
        <v>1.0</v>
      </c>
      <c r="T3351" s="70">
        <v>0.0</v>
      </c>
      <c r="U3351" s="71" t="s">
        <v>2608</v>
      </c>
      <c r="V3351" s="71" t="s">
        <v>2609</v>
      </c>
      <c r="W3351" s="71" t="s">
        <v>49</v>
      </c>
      <c r="X3351" s="72"/>
      <c r="Y3351" s="65" t="s">
        <v>12</v>
      </c>
    </row>
    <row r="3352">
      <c r="A3352" s="68" t="s">
        <v>59</v>
      </c>
      <c r="B3352" s="66">
        <v>2.09393094E8</v>
      </c>
      <c r="C3352" s="66" t="s">
        <v>12907</v>
      </c>
      <c r="D3352" s="66" t="s">
        <v>123</v>
      </c>
      <c r="E3352" s="66" t="s">
        <v>12908</v>
      </c>
      <c r="F3352" s="66" t="s">
        <v>12909</v>
      </c>
      <c r="G3352" s="66">
        <v>211.0</v>
      </c>
      <c r="H3352" s="66">
        <v>2.0190618E7</v>
      </c>
      <c r="I3352" s="66">
        <v>0.0</v>
      </c>
      <c r="J3352" s="66">
        <v>5.0</v>
      </c>
      <c r="K3352" s="67"/>
      <c r="L3352" s="67"/>
      <c r="M3352" s="68" t="s">
        <v>12910</v>
      </c>
      <c r="N3352" s="66">
        <v>235959.0</v>
      </c>
      <c r="O3352" s="66">
        <v>2.0190618E7</v>
      </c>
      <c r="P3352" s="66" t="s">
        <v>12911</v>
      </c>
      <c r="Q3352" s="66">
        <v>10.0</v>
      </c>
      <c r="R3352" s="66">
        <v>2.0190618E7</v>
      </c>
      <c r="S3352" s="70">
        <v>1.0</v>
      </c>
      <c r="T3352" s="70">
        <v>0.0</v>
      </c>
      <c r="U3352" s="71" t="s">
        <v>2608</v>
      </c>
      <c r="V3352" s="71" t="s">
        <v>2609</v>
      </c>
      <c r="W3352" s="71" t="s">
        <v>49</v>
      </c>
      <c r="X3352" s="72"/>
      <c r="Y3352" s="65" t="s">
        <v>12</v>
      </c>
    </row>
    <row r="3353">
      <c r="A3353" s="68" t="s">
        <v>59</v>
      </c>
      <c r="B3353" s="66">
        <v>1.7923696E7</v>
      </c>
      <c r="C3353" s="66" t="s">
        <v>1316</v>
      </c>
      <c r="D3353" s="66" t="s">
        <v>106</v>
      </c>
      <c r="E3353" s="66" t="s">
        <v>1317</v>
      </c>
      <c r="F3353" s="66" t="s">
        <v>1318</v>
      </c>
      <c r="G3353" s="66">
        <v>675.0</v>
      </c>
      <c r="H3353" s="66">
        <v>2.0000815E7</v>
      </c>
      <c r="I3353" s="66">
        <v>0.0</v>
      </c>
      <c r="J3353" s="66">
        <v>1.0</v>
      </c>
      <c r="K3353" s="67"/>
      <c r="L3353" s="67"/>
      <c r="M3353" s="68" t="s">
        <v>12912</v>
      </c>
      <c r="N3353" s="66">
        <v>235959.0</v>
      </c>
      <c r="O3353" s="66">
        <v>2.0000815E7</v>
      </c>
      <c r="P3353" s="67"/>
      <c r="Q3353" s="66">
        <v>30.0</v>
      </c>
      <c r="R3353" s="66">
        <v>2.0000815E7</v>
      </c>
      <c r="S3353" s="70">
        <v>1.0</v>
      </c>
      <c r="T3353" s="70">
        <v>0.0</v>
      </c>
      <c r="U3353" s="71" t="s">
        <v>2608</v>
      </c>
      <c r="V3353" s="71" t="s">
        <v>2609</v>
      </c>
      <c r="W3353" s="71" t="s">
        <v>49</v>
      </c>
      <c r="X3353" s="72"/>
      <c r="Y3353" s="65" t="s">
        <v>12</v>
      </c>
    </row>
    <row r="3354">
      <c r="A3354" s="66" t="s">
        <v>63</v>
      </c>
      <c r="B3354" s="66">
        <v>1.8653408E7</v>
      </c>
      <c r="C3354" s="66" t="s">
        <v>12913</v>
      </c>
      <c r="D3354" s="66" t="s">
        <v>106</v>
      </c>
      <c r="E3354" s="66" t="s">
        <v>12914</v>
      </c>
      <c r="F3354" s="66" t="s">
        <v>12915</v>
      </c>
      <c r="G3354" s="66">
        <v>402.0</v>
      </c>
      <c r="H3354" s="66">
        <v>2.0140112E7</v>
      </c>
      <c r="I3354" s="66">
        <v>0.0</v>
      </c>
      <c r="J3354" s="66">
        <v>8.0</v>
      </c>
      <c r="K3354" s="67"/>
      <c r="L3354" s="67"/>
      <c r="M3354" s="68" t="s">
        <v>12916</v>
      </c>
      <c r="N3354" s="66">
        <v>235959.0</v>
      </c>
      <c r="O3354" s="66">
        <v>2.0140112E7</v>
      </c>
      <c r="P3354" s="66"/>
      <c r="Q3354" s="66">
        <v>20.0</v>
      </c>
      <c r="R3354" s="66">
        <v>2.0140112E7</v>
      </c>
      <c r="S3354" s="70">
        <v>1.0</v>
      </c>
      <c r="T3354" s="70">
        <v>0.0</v>
      </c>
      <c r="U3354" s="71" t="s">
        <v>2608</v>
      </c>
      <c r="V3354" s="71" t="s">
        <v>2609</v>
      </c>
      <c r="W3354" s="71" t="s">
        <v>49</v>
      </c>
      <c r="X3354" s="72"/>
      <c r="Y3354" s="65" t="s">
        <v>12</v>
      </c>
    </row>
    <row r="3355">
      <c r="A3355" s="68" t="s">
        <v>59</v>
      </c>
      <c r="B3355" s="66">
        <v>1.9182017E8</v>
      </c>
      <c r="C3355" s="66" t="s">
        <v>12917</v>
      </c>
      <c r="D3355" s="66" t="s">
        <v>112</v>
      </c>
      <c r="E3355" s="66" t="s">
        <v>12918</v>
      </c>
      <c r="F3355" s="66" t="s">
        <v>12919</v>
      </c>
      <c r="G3355" s="66">
        <v>420.0</v>
      </c>
      <c r="H3355" s="66">
        <v>2.018013E7</v>
      </c>
      <c r="I3355" s="66">
        <v>0.0</v>
      </c>
      <c r="J3355" s="66">
        <v>6.0</v>
      </c>
      <c r="K3355" s="67"/>
      <c r="L3355" s="67"/>
      <c r="M3355" s="68" t="s">
        <v>12920</v>
      </c>
      <c r="N3355" s="66">
        <v>235959.0</v>
      </c>
      <c r="O3355" s="66">
        <v>2.018013E7</v>
      </c>
      <c r="P3355" s="66"/>
      <c r="Q3355" s="66">
        <v>20.0</v>
      </c>
      <c r="R3355" s="66">
        <v>2.018013E7</v>
      </c>
      <c r="S3355" s="70">
        <v>1.0</v>
      </c>
      <c r="T3355" s="70">
        <v>0.0</v>
      </c>
      <c r="U3355" s="71" t="s">
        <v>2608</v>
      </c>
      <c r="V3355" s="71" t="s">
        <v>2609</v>
      </c>
      <c r="W3355" s="71" t="s">
        <v>50</v>
      </c>
      <c r="X3355" s="71"/>
      <c r="Y3355" s="65" t="s">
        <v>14</v>
      </c>
    </row>
    <row r="3356">
      <c r="A3356" s="66" t="s">
        <v>60</v>
      </c>
      <c r="B3356" s="66">
        <v>8.455219E7</v>
      </c>
      <c r="C3356" s="66" t="s">
        <v>12921</v>
      </c>
      <c r="D3356" s="66" t="s">
        <v>123</v>
      </c>
      <c r="E3356" s="66" t="s">
        <v>12922</v>
      </c>
      <c r="F3356" s="66" t="s">
        <v>12923</v>
      </c>
      <c r="G3356" s="66">
        <v>507.0</v>
      </c>
      <c r="H3356" s="66">
        <v>2.0020809E7</v>
      </c>
      <c r="I3356" s="66">
        <v>0.0</v>
      </c>
      <c r="J3356" s="66">
        <v>1.0</v>
      </c>
      <c r="K3356" s="67"/>
      <c r="L3356" s="67"/>
      <c r="M3356" s="68" t="s">
        <v>12924</v>
      </c>
      <c r="N3356" s="66">
        <v>235959.0</v>
      </c>
      <c r="O3356" s="66">
        <v>2.0020809E7</v>
      </c>
      <c r="P3356" s="67"/>
      <c r="Q3356" s="66">
        <v>21.0</v>
      </c>
      <c r="R3356" s="66">
        <v>2.0020809E7</v>
      </c>
      <c r="S3356" s="70">
        <v>1.0</v>
      </c>
      <c r="T3356" s="70">
        <v>0.0</v>
      </c>
      <c r="U3356" s="71" t="s">
        <v>2608</v>
      </c>
      <c r="V3356" s="71" t="s">
        <v>2609</v>
      </c>
      <c r="W3356" s="71" t="s">
        <v>50</v>
      </c>
      <c r="X3356" s="72"/>
      <c r="Y3356" s="65" t="s">
        <v>14</v>
      </c>
    </row>
    <row r="3357">
      <c r="A3357" s="66" t="s">
        <v>60</v>
      </c>
      <c r="B3357" s="66">
        <v>7.8392927E7</v>
      </c>
      <c r="C3357" s="66" t="s">
        <v>12925</v>
      </c>
      <c r="D3357" s="66" t="s">
        <v>123</v>
      </c>
      <c r="E3357" s="66" t="s">
        <v>12926</v>
      </c>
      <c r="F3357" s="66" t="s">
        <v>12927</v>
      </c>
      <c r="G3357" s="66">
        <v>5049.0</v>
      </c>
      <c r="H3357" s="66">
        <v>2.0020504E7</v>
      </c>
      <c r="I3357" s="66">
        <v>0.0</v>
      </c>
      <c r="J3357" s="66">
        <v>1.0</v>
      </c>
      <c r="K3357" s="67"/>
      <c r="L3357" s="67"/>
      <c r="M3357" s="68" t="s">
        <v>12928</v>
      </c>
      <c r="N3357" s="66">
        <v>235959.0</v>
      </c>
      <c r="O3357" s="66">
        <v>2.0020504E7</v>
      </c>
      <c r="P3357" s="67"/>
      <c r="Q3357" s="66">
        <v>197.0</v>
      </c>
      <c r="R3357" s="66">
        <v>2.0020504E7</v>
      </c>
      <c r="S3357" s="70">
        <v>1.0</v>
      </c>
      <c r="T3357" s="70">
        <v>0.0</v>
      </c>
      <c r="U3357" s="71" t="s">
        <v>2608</v>
      </c>
      <c r="V3357" s="71" t="s">
        <v>2609</v>
      </c>
      <c r="W3357" s="71" t="s">
        <v>50</v>
      </c>
      <c r="X3357" s="72"/>
      <c r="Y3357" s="65" t="s">
        <v>14</v>
      </c>
    </row>
    <row r="3358">
      <c r="A3358" s="66" t="s">
        <v>53</v>
      </c>
      <c r="B3358" s="66">
        <v>364528.0</v>
      </c>
      <c r="C3358" s="66" t="s">
        <v>12929</v>
      </c>
      <c r="D3358" s="66" t="s">
        <v>123</v>
      </c>
      <c r="E3358" s="66" t="s">
        <v>12930</v>
      </c>
      <c r="F3358" s="66" t="s">
        <v>12931</v>
      </c>
      <c r="G3358" s="66">
        <v>406.0</v>
      </c>
      <c r="H3358" s="66">
        <v>2.0170419E7</v>
      </c>
      <c r="I3358" s="66">
        <v>0.0</v>
      </c>
      <c r="J3358" s="66">
        <v>5.0</v>
      </c>
      <c r="K3358" s="67"/>
      <c r="L3358" s="67"/>
      <c r="M3358" s="68" t="s">
        <v>12932</v>
      </c>
      <c r="N3358" s="66">
        <v>235959.0</v>
      </c>
      <c r="O3358" s="66">
        <v>2.0170419E7</v>
      </c>
      <c r="P3358" s="66" t="s">
        <v>459</v>
      </c>
      <c r="Q3358" s="66">
        <v>24.0</v>
      </c>
      <c r="R3358" s="66">
        <v>2.0170419E7</v>
      </c>
      <c r="S3358" s="70">
        <v>1.0</v>
      </c>
      <c r="T3358" s="70">
        <v>0.0</v>
      </c>
      <c r="U3358" s="71" t="s">
        <v>2608</v>
      </c>
      <c r="V3358" s="71" t="s">
        <v>2609</v>
      </c>
      <c r="W3358" s="71" t="s">
        <v>50</v>
      </c>
      <c r="X3358" s="71"/>
      <c r="Y3358" s="65" t="s">
        <v>14</v>
      </c>
    </row>
    <row r="3359">
      <c r="A3359" s="68" t="s">
        <v>59</v>
      </c>
      <c r="B3359" s="66">
        <v>2.01429302E8</v>
      </c>
      <c r="C3359" s="66" t="s">
        <v>12933</v>
      </c>
      <c r="D3359" s="66" t="s">
        <v>215</v>
      </c>
      <c r="E3359" s="66" t="s">
        <v>12934</v>
      </c>
      <c r="F3359" s="66" t="s">
        <v>12935</v>
      </c>
      <c r="G3359" s="66">
        <v>575.0</v>
      </c>
      <c r="H3359" s="66">
        <v>2.0181003E7</v>
      </c>
      <c r="I3359" s="66">
        <v>0.0</v>
      </c>
      <c r="J3359" s="66">
        <v>17.0</v>
      </c>
      <c r="K3359" s="67"/>
      <c r="L3359" s="67"/>
      <c r="M3359" s="68" t="s">
        <v>12936</v>
      </c>
      <c r="N3359" s="66">
        <v>235959.0</v>
      </c>
      <c r="O3359" s="66">
        <v>2.0181003E7</v>
      </c>
      <c r="P3359" s="66"/>
      <c r="Q3359" s="66">
        <v>27.0</v>
      </c>
      <c r="R3359" s="66">
        <v>2.0181003E7</v>
      </c>
      <c r="S3359" s="70">
        <v>1.0</v>
      </c>
      <c r="T3359" s="70">
        <v>0.0</v>
      </c>
      <c r="U3359" s="71" t="s">
        <v>2608</v>
      </c>
      <c r="V3359" s="71" t="s">
        <v>2609</v>
      </c>
      <c r="W3359" s="71" t="s">
        <v>50</v>
      </c>
      <c r="X3359" s="72"/>
      <c r="Y3359" s="65" t="s">
        <v>14</v>
      </c>
    </row>
    <row r="3360">
      <c r="A3360" s="66" t="s">
        <v>79</v>
      </c>
      <c r="B3360" s="66">
        <v>1.0970189E8</v>
      </c>
      <c r="C3360" s="66" t="s">
        <v>12937</v>
      </c>
      <c r="D3360" s="66" t="s">
        <v>112</v>
      </c>
      <c r="E3360" s="66" t="s">
        <v>12938</v>
      </c>
      <c r="F3360" s="66" t="s">
        <v>6546</v>
      </c>
      <c r="G3360" s="66">
        <v>1518.0</v>
      </c>
      <c r="H3360" s="66">
        <v>2.0161112E7</v>
      </c>
      <c r="I3360" s="66">
        <v>0.0</v>
      </c>
      <c r="J3360" s="66">
        <v>19.0</v>
      </c>
      <c r="K3360" s="67"/>
      <c r="L3360" s="67"/>
      <c r="M3360" s="68" t="s">
        <v>6547</v>
      </c>
      <c r="N3360" s="66">
        <v>235959.0</v>
      </c>
      <c r="O3360" s="66">
        <v>2.0161112E7</v>
      </c>
      <c r="P3360" s="67"/>
      <c r="Q3360" s="66">
        <v>66.0</v>
      </c>
      <c r="R3360" s="66">
        <v>2.0161112E7</v>
      </c>
      <c r="S3360" s="70">
        <v>1.0</v>
      </c>
      <c r="T3360" s="70">
        <v>0.0</v>
      </c>
      <c r="U3360" s="71" t="s">
        <v>2608</v>
      </c>
      <c r="V3360" s="71" t="s">
        <v>2609</v>
      </c>
      <c r="W3360" s="71" t="s">
        <v>50</v>
      </c>
      <c r="X3360" s="67"/>
      <c r="Y3360" s="65" t="s">
        <v>14</v>
      </c>
    </row>
    <row r="3361">
      <c r="A3361" s="66" t="s">
        <v>60</v>
      </c>
      <c r="B3361" s="66">
        <v>4.26545484E8</v>
      </c>
      <c r="C3361" s="66" t="s">
        <v>12939</v>
      </c>
      <c r="D3361" s="66" t="s">
        <v>106</v>
      </c>
      <c r="E3361" s="66" t="s">
        <v>12940</v>
      </c>
      <c r="F3361" s="66" t="s">
        <v>12941</v>
      </c>
      <c r="G3361" s="66">
        <v>213.0</v>
      </c>
      <c r="H3361" s="66">
        <v>2.0180307E7</v>
      </c>
      <c r="I3361" s="66">
        <v>0.0</v>
      </c>
      <c r="J3361" s="66">
        <v>1.0</v>
      </c>
      <c r="K3361" s="67"/>
      <c r="L3361" s="67"/>
      <c r="M3361" s="68" t="s">
        <v>12942</v>
      </c>
      <c r="N3361" s="66">
        <v>235959.0</v>
      </c>
      <c r="O3361" s="66">
        <v>2.0180307E7</v>
      </c>
      <c r="P3361" s="66"/>
      <c r="Q3361" s="66">
        <v>10.0</v>
      </c>
      <c r="R3361" s="66">
        <v>2.0180307E7</v>
      </c>
      <c r="S3361" s="70">
        <v>1.0</v>
      </c>
      <c r="T3361" s="70">
        <v>0.0</v>
      </c>
      <c r="U3361" s="71" t="s">
        <v>2608</v>
      </c>
      <c r="V3361" s="71" t="s">
        <v>2609</v>
      </c>
      <c r="W3361" s="71" t="s">
        <v>49</v>
      </c>
      <c r="X3361" s="72"/>
      <c r="Y3361" s="65" t="s">
        <v>12</v>
      </c>
    </row>
    <row r="3362">
      <c r="A3362" s="68" t="s">
        <v>75</v>
      </c>
      <c r="B3362" s="66">
        <v>2100611.0</v>
      </c>
      <c r="C3362" s="66" t="s">
        <v>12943</v>
      </c>
      <c r="D3362" s="66" t="s">
        <v>1101</v>
      </c>
      <c r="E3362" s="66" t="s">
        <v>12944</v>
      </c>
      <c r="F3362" s="66" t="s">
        <v>12945</v>
      </c>
      <c r="G3362" s="66">
        <v>152.0</v>
      </c>
      <c r="H3362" s="66">
        <v>2.0121223E7</v>
      </c>
      <c r="I3362" s="66">
        <v>0.0</v>
      </c>
      <c r="J3362" s="66">
        <v>5.0</v>
      </c>
      <c r="K3362" s="67"/>
      <c r="L3362" s="67"/>
      <c r="M3362" s="68" t="s">
        <v>12946</v>
      </c>
      <c r="N3362" s="66">
        <v>235959.0</v>
      </c>
      <c r="O3362" s="66">
        <v>2.0121223E7</v>
      </c>
      <c r="P3362" s="66" t="s">
        <v>3668</v>
      </c>
      <c r="Q3362" s="66">
        <v>15.0</v>
      </c>
      <c r="R3362" s="66">
        <v>2.0121223E7</v>
      </c>
      <c r="S3362" s="70">
        <v>1.0</v>
      </c>
      <c r="T3362" s="70">
        <v>0.0</v>
      </c>
      <c r="U3362" s="71" t="s">
        <v>2608</v>
      </c>
      <c r="V3362" s="71" t="s">
        <v>2609</v>
      </c>
      <c r="W3362" s="71" t="s">
        <v>50</v>
      </c>
      <c r="X3362" s="71"/>
      <c r="Y3362" s="65" t="s">
        <v>14</v>
      </c>
    </row>
    <row r="3363">
      <c r="A3363" s="68" t="s">
        <v>59</v>
      </c>
      <c r="B3363" s="66">
        <v>1.49661878E8</v>
      </c>
      <c r="C3363" s="66" t="s">
        <v>12947</v>
      </c>
      <c r="D3363" s="66" t="s">
        <v>827</v>
      </c>
      <c r="E3363" s="66" t="s">
        <v>12948</v>
      </c>
      <c r="F3363" s="66" t="s">
        <v>12949</v>
      </c>
      <c r="G3363" s="66">
        <v>459.0</v>
      </c>
      <c r="H3363" s="66">
        <v>2.0150205E7</v>
      </c>
      <c r="I3363" s="66">
        <v>0.0</v>
      </c>
      <c r="J3363" s="66">
        <v>1.0</v>
      </c>
      <c r="K3363" s="67"/>
      <c r="L3363" s="67"/>
      <c r="M3363" s="68" t="s">
        <v>12950</v>
      </c>
      <c r="N3363" s="66">
        <v>235959.0</v>
      </c>
      <c r="O3363" s="66">
        <v>2.0150205E7</v>
      </c>
      <c r="P3363" s="66"/>
      <c r="Q3363" s="66">
        <v>21.0</v>
      </c>
      <c r="R3363" s="66">
        <v>2.0150205E7</v>
      </c>
      <c r="S3363" s="70">
        <v>1.0</v>
      </c>
      <c r="T3363" s="70">
        <v>0.0</v>
      </c>
      <c r="U3363" s="71" t="s">
        <v>2608</v>
      </c>
      <c r="V3363" s="71" t="s">
        <v>2609</v>
      </c>
      <c r="W3363" s="71" t="s">
        <v>50</v>
      </c>
      <c r="X3363" s="72"/>
      <c r="Y3363" s="65" t="s">
        <v>14</v>
      </c>
    </row>
    <row r="3364">
      <c r="A3364" s="66" t="s">
        <v>79</v>
      </c>
      <c r="B3364" s="66">
        <v>8.3883021E7</v>
      </c>
      <c r="C3364" s="66" t="s">
        <v>12951</v>
      </c>
      <c r="D3364" s="66" t="s">
        <v>106</v>
      </c>
      <c r="E3364" s="66" t="s">
        <v>12952</v>
      </c>
      <c r="F3364" s="66" t="s">
        <v>10958</v>
      </c>
      <c r="G3364" s="66">
        <v>506.0</v>
      </c>
      <c r="H3364" s="66">
        <v>2.0141009E7</v>
      </c>
      <c r="I3364" s="66">
        <v>0.0</v>
      </c>
      <c r="J3364" s="66">
        <v>12.0</v>
      </c>
      <c r="K3364" s="67"/>
      <c r="L3364" s="67"/>
      <c r="M3364" s="68" t="s">
        <v>10959</v>
      </c>
      <c r="N3364" s="66">
        <v>235959.0</v>
      </c>
      <c r="O3364" s="66">
        <v>2.0141009E7</v>
      </c>
      <c r="P3364" s="66" t="s">
        <v>2181</v>
      </c>
      <c r="Q3364" s="66">
        <v>37.0</v>
      </c>
      <c r="R3364" s="66">
        <v>2.0141009E7</v>
      </c>
      <c r="S3364" s="70">
        <v>1.0</v>
      </c>
      <c r="T3364" s="70">
        <v>0.0</v>
      </c>
      <c r="U3364" s="71" t="s">
        <v>2608</v>
      </c>
      <c r="V3364" s="71" t="s">
        <v>2609</v>
      </c>
      <c r="W3364" s="71" t="s">
        <v>50</v>
      </c>
      <c r="X3364" s="71"/>
      <c r="Y3364" s="65" t="s">
        <v>14</v>
      </c>
    </row>
    <row r="3365">
      <c r="A3365" s="68" t="s">
        <v>59</v>
      </c>
      <c r="B3365" s="66">
        <v>3.4631081E7</v>
      </c>
      <c r="C3365" s="66" t="s">
        <v>1320</v>
      </c>
      <c r="D3365" s="66" t="s">
        <v>112</v>
      </c>
      <c r="E3365" s="66" t="s">
        <v>1321</v>
      </c>
      <c r="F3365" s="66" t="s">
        <v>1322</v>
      </c>
      <c r="G3365" s="66">
        <v>1318.0</v>
      </c>
      <c r="H3365" s="66">
        <v>2.0020413E7</v>
      </c>
      <c r="I3365" s="66">
        <v>0.0</v>
      </c>
      <c r="J3365" s="66">
        <v>1.0</v>
      </c>
      <c r="K3365" s="67"/>
      <c r="L3365" s="67"/>
      <c r="M3365" s="68" t="s">
        <v>12953</v>
      </c>
      <c r="N3365" s="66">
        <v>235959.0</v>
      </c>
      <c r="O3365" s="66">
        <v>2.0020413E7</v>
      </c>
      <c r="P3365" s="66"/>
      <c r="Q3365" s="66">
        <v>68.0</v>
      </c>
      <c r="R3365" s="66">
        <v>2.0020413E7</v>
      </c>
      <c r="S3365" s="70">
        <v>1.0</v>
      </c>
      <c r="T3365" s="70">
        <v>0.0</v>
      </c>
      <c r="U3365" s="71" t="s">
        <v>2608</v>
      </c>
      <c r="V3365" s="71" t="s">
        <v>2609</v>
      </c>
      <c r="W3365" s="71" t="s">
        <v>50</v>
      </c>
      <c r="X3365" s="72"/>
      <c r="Y3365" s="65" t="s">
        <v>14</v>
      </c>
    </row>
    <row r="3366">
      <c r="A3366" s="66" t="s">
        <v>40</v>
      </c>
      <c r="B3366" s="66">
        <v>9549805.0</v>
      </c>
      <c r="C3366" s="66" t="s">
        <v>12954</v>
      </c>
      <c r="D3366" s="66" t="s">
        <v>123</v>
      </c>
      <c r="E3366" s="66" t="s">
        <v>12955</v>
      </c>
      <c r="F3366" s="66" t="s">
        <v>12956</v>
      </c>
      <c r="G3366" s="66">
        <v>1233.0</v>
      </c>
      <c r="H3366" s="66">
        <v>2.0190402E7</v>
      </c>
      <c r="I3366" s="66">
        <v>0.0</v>
      </c>
      <c r="J3366" s="66">
        <v>29.0</v>
      </c>
      <c r="K3366" s="67"/>
      <c r="L3366" s="67"/>
      <c r="M3366" s="68" t="s">
        <v>12957</v>
      </c>
      <c r="N3366" s="66">
        <v>235959.0</v>
      </c>
      <c r="O3366" s="66">
        <v>2.0190402E7</v>
      </c>
      <c r="P3366" s="66" t="s">
        <v>4596</v>
      </c>
      <c r="Q3366" s="66">
        <v>59.0</v>
      </c>
      <c r="R3366" s="66">
        <v>2.0190402E7</v>
      </c>
      <c r="S3366" s="70">
        <v>1.0</v>
      </c>
      <c r="T3366" s="70">
        <v>0.0</v>
      </c>
      <c r="U3366" s="71" t="s">
        <v>2608</v>
      </c>
      <c r="V3366" s="71" t="s">
        <v>2609</v>
      </c>
      <c r="W3366" s="71" t="s">
        <v>50</v>
      </c>
      <c r="X3366" s="72"/>
      <c r="Y3366" s="65" t="s">
        <v>14</v>
      </c>
    </row>
    <row r="3367">
      <c r="A3367" s="66" t="s">
        <v>60</v>
      </c>
      <c r="B3367" s="66">
        <v>2.67076535E8</v>
      </c>
      <c r="C3367" s="66" t="s">
        <v>12958</v>
      </c>
      <c r="D3367" s="66" t="s">
        <v>106</v>
      </c>
      <c r="E3367" s="66" t="s">
        <v>12959</v>
      </c>
      <c r="F3367" s="66" t="s">
        <v>12960</v>
      </c>
      <c r="G3367" s="66">
        <v>400.0</v>
      </c>
      <c r="H3367" s="66">
        <v>2.0090518E7</v>
      </c>
      <c r="I3367" s="66">
        <v>0.0</v>
      </c>
      <c r="J3367" s="66">
        <v>1.0</v>
      </c>
      <c r="K3367" s="67"/>
      <c r="L3367" s="67"/>
      <c r="M3367" s="68" t="s">
        <v>12961</v>
      </c>
      <c r="N3367" s="66">
        <v>235959.0</v>
      </c>
      <c r="O3367" s="66">
        <v>2.0090518E7</v>
      </c>
      <c r="P3367" s="66"/>
      <c r="Q3367" s="66">
        <v>17.0</v>
      </c>
      <c r="R3367" s="66">
        <v>2.0090518E7</v>
      </c>
      <c r="S3367" s="70">
        <v>1.0</v>
      </c>
      <c r="T3367" s="70">
        <v>0.0</v>
      </c>
      <c r="U3367" s="71" t="s">
        <v>2608</v>
      </c>
      <c r="V3367" s="71" t="s">
        <v>2609</v>
      </c>
      <c r="W3367" s="71" t="s">
        <v>50</v>
      </c>
      <c r="X3367" s="72"/>
      <c r="Y3367" s="65" t="s">
        <v>14</v>
      </c>
    </row>
    <row r="3368">
      <c r="A3368" s="66" t="s">
        <v>79</v>
      </c>
      <c r="B3368" s="66">
        <v>1.49720796E8</v>
      </c>
      <c r="C3368" s="66" t="s">
        <v>12962</v>
      </c>
      <c r="D3368" s="66" t="s">
        <v>106</v>
      </c>
      <c r="E3368" s="66" t="s">
        <v>12963</v>
      </c>
      <c r="F3368" s="66" t="s">
        <v>12964</v>
      </c>
      <c r="G3368" s="66">
        <v>505.0</v>
      </c>
      <c r="H3368" s="66">
        <v>2.019112E7</v>
      </c>
      <c r="I3368" s="66">
        <v>0.0</v>
      </c>
      <c r="J3368" s="66">
        <v>10.0</v>
      </c>
      <c r="K3368" s="67"/>
      <c r="L3368" s="67"/>
      <c r="M3368" s="68" t="s">
        <v>12965</v>
      </c>
      <c r="N3368" s="66">
        <v>235959.0</v>
      </c>
      <c r="O3368" s="66">
        <v>2.019112E7</v>
      </c>
      <c r="P3368" s="66" t="s">
        <v>12966</v>
      </c>
      <c r="Q3368" s="66">
        <v>25.0</v>
      </c>
      <c r="R3368" s="66">
        <v>2.019112E7</v>
      </c>
      <c r="S3368" s="70">
        <v>1.0</v>
      </c>
      <c r="T3368" s="70">
        <v>0.0</v>
      </c>
      <c r="U3368" s="71" t="s">
        <v>2608</v>
      </c>
      <c r="V3368" s="71" t="s">
        <v>2609</v>
      </c>
      <c r="W3368" s="71" t="s">
        <v>50</v>
      </c>
      <c r="X3368" s="67"/>
      <c r="Y3368" s="65" t="s">
        <v>14</v>
      </c>
    </row>
    <row r="3369">
      <c r="A3369" s="66" t="s">
        <v>62</v>
      </c>
      <c r="B3369" s="66">
        <v>1.9198645E7</v>
      </c>
      <c r="C3369" s="66" t="s">
        <v>12967</v>
      </c>
      <c r="D3369" s="66" t="s">
        <v>106</v>
      </c>
      <c r="E3369" s="66" t="s">
        <v>12968</v>
      </c>
      <c r="F3369" s="66" t="s">
        <v>12969</v>
      </c>
      <c r="G3369" s="66">
        <v>342.0</v>
      </c>
      <c r="H3369" s="66">
        <v>2.0140401E7</v>
      </c>
      <c r="I3369" s="66">
        <v>0.0</v>
      </c>
      <c r="J3369" s="66">
        <v>2.0</v>
      </c>
      <c r="K3369" s="67"/>
      <c r="L3369" s="67"/>
      <c r="M3369" s="66" t="s">
        <v>121</v>
      </c>
      <c r="N3369" s="66">
        <v>235959.0</v>
      </c>
      <c r="O3369" s="66">
        <v>2.0140401E7</v>
      </c>
      <c r="P3369" s="67"/>
      <c r="Q3369" s="66">
        <v>20.0</v>
      </c>
      <c r="R3369" s="66">
        <v>2.0140401E7</v>
      </c>
      <c r="S3369" s="70">
        <v>1.0</v>
      </c>
      <c r="T3369" s="70">
        <v>0.0</v>
      </c>
      <c r="U3369" s="71" t="s">
        <v>2608</v>
      </c>
      <c r="V3369" s="71" t="s">
        <v>2609</v>
      </c>
      <c r="W3369" s="71" t="s">
        <v>49</v>
      </c>
      <c r="X3369" s="72"/>
      <c r="Y3369" s="65" t="s">
        <v>12</v>
      </c>
    </row>
    <row r="3370">
      <c r="A3370" s="66" t="s">
        <v>63</v>
      </c>
      <c r="B3370" s="66">
        <v>5.5155323E7</v>
      </c>
      <c r="C3370" s="66" t="s">
        <v>12970</v>
      </c>
      <c r="D3370" s="66" t="s">
        <v>106</v>
      </c>
      <c r="E3370" s="66" t="s">
        <v>12971</v>
      </c>
      <c r="F3370" s="66" t="s">
        <v>12972</v>
      </c>
      <c r="G3370" s="66">
        <v>375.0</v>
      </c>
      <c r="H3370" s="66">
        <v>2.0190601E7</v>
      </c>
      <c r="I3370" s="66">
        <v>0.0</v>
      </c>
      <c r="J3370" s="66">
        <v>9.0</v>
      </c>
      <c r="K3370" s="67"/>
      <c r="L3370" s="67"/>
      <c r="M3370" s="68" t="s">
        <v>12973</v>
      </c>
      <c r="N3370" s="66">
        <v>235959.0</v>
      </c>
      <c r="O3370" s="66">
        <v>2.0190601E7</v>
      </c>
      <c r="P3370" s="66" t="s">
        <v>4545</v>
      </c>
      <c r="Q3370" s="66">
        <v>14.0</v>
      </c>
      <c r="R3370" s="66">
        <v>2.0190601E7</v>
      </c>
      <c r="S3370" s="70">
        <v>1.0</v>
      </c>
      <c r="T3370" s="70">
        <v>0.0</v>
      </c>
      <c r="U3370" s="71" t="s">
        <v>2608</v>
      </c>
      <c r="V3370" s="71" t="s">
        <v>2609</v>
      </c>
      <c r="W3370" s="71" t="s">
        <v>49</v>
      </c>
      <c r="X3370" s="71"/>
      <c r="Y3370" s="65" t="s">
        <v>12</v>
      </c>
    </row>
    <row r="3371">
      <c r="A3371" s="65" t="s">
        <v>62</v>
      </c>
      <c r="B3371" s="66">
        <v>1.0888701E7</v>
      </c>
      <c r="C3371" s="65" t="s">
        <v>12974</v>
      </c>
      <c r="D3371" s="65" t="s">
        <v>112</v>
      </c>
      <c r="E3371" s="65" t="s">
        <v>12975</v>
      </c>
      <c r="F3371" s="66" t="s">
        <v>12976</v>
      </c>
      <c r="G3371" s="66">
        <v>258.0</v>
      </c>
      <c r="H3371" s="66">
        <v>2.0091022E7</v>
      </c>
      <c r="I3371" s="66">
        <v>0.0</v>
      </c>
      <c r="J3371" s="66">
        <v>6.0</v>
      </c>
      <c r="K3371" s="67"/>
      <c r="L3371" s="67"/>
      <c r="M3371" s="66" t="s">
        <v>121</v>
      </c>
      <c r="N3371" s="66">
        <v>235959.0</v>
      </c>
      <c r="O3371" s="66">
        <v>2.0091022E7</v>
      </c>
      <c r="P3371" s="67"/>
      <c r="Q3371" s="66">
        <v>10.0</v>
      </c>
      <c r="R3371" s="66">
        <v>2.0091022E7</v>
      </c>
      <c r="S3371" s="70">
        <v>1.0</v>
      </c>
      <c r="T3371" s="70">
        <v>0.0</v>
      </c>
      <c r="U3371" s="71" t="s">
        <v>2608</v>
      </c>
      <c r="V3371" s="71" t="s">
        <v>2609</v>
      </c>
      <c r="W3371" s="71" t="s">
        <v>49</v>
      </c>
      <c r="X3371" s="65"/>
      <c r="Y3371" s="65" t="s">
        <v>12</v>
      </c>
    </row>
    <row r="3372">
      <c r="A3372" s="73" t="s">
        <v>60</v>
      </c>
      <c r="B3372" s="66">
        <v>2.63524482E8</v>
      </c>
      <c r="C3372" s="65" t="s">
        <v>12977</v>
      </c>
      <c r="D3372" s="65" t="s">
        <v>112</v>
      </c>
      <c r="E3372" s="65" t="s">
        <v>12978</v>
      </c>
      <c r="F3372" s="66" t="s">
        <v>12979</v>
      </c>
      <c r="G3372" s="66">
        <v>138.0</v>
      </c>
      <c r="H3372" s="66">
        <v>2.0090327E7</v>
      </c>
      <c r="I3372" s="66">
        <v>0.0</v>
      </c>
      <c r="J3372" s="66">
        <v>1.0</v>
      </c>
      <c r="K3372" s="67"/>
      <c r="L3372" s="67"/>
      <c r="M3372" s="68" t="s">
        <v>12980</v>
      </c>
      <c r="N3372" s="66">
        <v>235959.0</v>
      </c>
      <c r="O3372" s="66">
        <v>2.0090327E7</v>
      </c>
      <c r="P3372" s="67"/>
      <c r="Q3372" s="66">
        <v>6.0</v>
      </c>
      <c r="R3372" s="66">
        <v>2.0090327E7</v>
      </c>
      <c r="S3372" s="70">
        <v>1.0</v>
      </c>
      <c r="T3372" s="70">
        <v>0.0</v>
      </c>
      <c r="U3372" s="71" t="s">
        <v>2608</v>
      </c>
      <c r="V3372" s="71" t="s">
        <v>2609</v>
      </c>
      <c r="W3372" s="71" t="s">
        <v>49</v>
      </c>
      <c r="X3372" s="72"/>
      <c r="Y3372" s="65" t="s">
        <v>12</v>
      </c>
    </row>
    <row r="3373">
      <c r="A3373" s="68" t="s">
        <v>24</v>
      </c>
      <c r="B3373" s="66">
        <v>5.8484436E7</v>
      </c>
      <c r="C3373" s="66" t="s">
        <v>12981</v>
      </c>
      <c r="D3373" s="66" t="s">
        <v>123</v>
      </c>
      <c r="E3373" s="66" t="s">
        <v>12982</v>
      </c>
      <c r="F3373" s="66" t="s">
        <v>12983</v>
      </c>
      <c r="G3373" s="66">
        <v>1142.0</v>
      </c>
      <c r="H3373" s="66">
        <v>2.0181028E7</v>
      </c>
      <c r="I3373" s="66">
        <v>0.0</v>
      </c>
      <c r="J3373" s="66">
        <v>26.0</v>
      </c>
      <c r="K3373" s="67"/>
      <c r="L3373" s="67"/>
      <c r="M3373" s="68" t="s">
        <v>12984</v>
      </c>
      <c r="N3373" s="66">
        <v>235959.0</v>
      </c>
      <c r="O3373" s="66">
        <v>2.0181028E7</v>
      </c>
      <c r="P3373" s="66" t="s">
        <v>2593</v>
      </c>
      <c r="Q3373" s="66">
        <v>82.0</v>
      </c>
      <c r="R3373" s="66">
        <v>2.0181028E7</v>
      </c>
      <c r="S3373" s="70">
        <v>1.0</v>
      </c>
      <c r="T3373" s="70">
        <v>0.0</v>
      </c>
      <c r="U3373" s="71" t="s">
        <v>2608</v>
      </c>
      <c r="V3373" s="71" t="s">
        <v>2609</v>
      </c>
      <c r="W3373" s="71" t="s">
        <v>49</v>
      </c>
      <c r="X3373" s="72"/>
      <c r="Y3373" s="65" t="s">
        <v>12</v>
      </c>
    </row>
    <row r="3374">
      <c r="A3374" s="65" t="s">
        <v>58</v>
      </c>
      <c r="B3374" s="66">
        <v>2167099.0</v>
      </c>
      <c r="C3374" s="65" t="s">
        <v>12985</v>
      </c>
      <c r="D3374" s="65" t="s">
        <v>123</v>
      </c>
      <c r="E3374" s="65" t="s">
        <v>12986</v>
      </c>
      <c r="F3374" s="66" t="s">
        <v>12987</v>
      </c>
      <c r="G3374" s="66">
        <v>1779.0</v>
      </c>
      <c r="H3374" s="66">
        <v>2.0190721E7</v>
      </c>
      <c r="I3374" s="66">
        <v>0.0</v>
      </c>
      <c r="J3374" s="66">
        <v>23.0</v>
      </c>
      <c r="K3374" s="67"/>
      <c r="L3374" s="67"/>
      <c r="M3374" s="68" t="s">
        <v>12988</v>
      </c>
      <c r="N3374" s="66">
        <v>235959.0</v>
      </c>
      <c r="O3374" s="66">
        <v>2.0190721E7</v>
      </c>
      <c r="P3374" s="67"/>
      <c r="Q3374" s="66">
        <v>89.0</v>
      </c>
      <c r="R3374" s="66">
        <v>2.0190721E7</v>
      </c>
      <c r="S3374" s="70">
        <v>1.0</v>
      </c>
      <c r="T3374" s="70">
        <v>0.0</v>
      </c>
      <c r="U3374" s="71" t="s">
        <v>2608</v>
      </c>
      <c r="V3374" s="71" t="s">
        <v>2609</v>
      </c>
      <c r="W3374" s="71" t="s">
        <v>49</v>
      </c>
      <c r="X3374" s="72"/>
      <c r="Y3374" s="65" t="s">
        <v>12</v>
      </c>
    </row>
    <row r="3375">
      <c r="A3375" s="73" t="s">
        <v>23</v>
      </c>
      <c r="B3375" s="66">
        <v>8751485.0</v>
      </c>
      <c r="C3375" s="65" t="s">
        <v>12989</v>
      </c>
      <c r="D3375" s="65" t="s">
        <v>123</v>
      </c>
      <c r="E3375" s="65" t="s">
        <v>12990</v>
      </c>
      <c r="F3375" s="66" t="s">
        <v>12991</v>
      </c>
      <c r="G3375" s="66">
        <v>397.0</v>
      </c>
      <c r="H3375" s="66">
        <v>2.0180418E7</v>
      </c>
      <c r="I3375" s="66">
        <v>0.0</v>
      </c>
      <c r="J3375" s="66">
        <v>7.0</v>
      </c>
      <c r="K3375" s="67"/>
      <c r="L3375" s="67"/>
      <c r="M3375" s="66" t="s">
        <v>121</v>
      </c>
      <c r="N3375" s="66">
        <v>235959.0</v>
      </c>
      <c r="O3375" s="66">
        <v>2.0180418E7</v>
      </c>
      <c r="P3375" s="67"/>
      <c r="Q3375" s="66">
        <v>12.0</v>
      </c>
      <c r="R3375" s="66">
        <v>2.0180418E7</v>
      </c>
      <c r="S3375" s="70">
        <v>1.0</v>
      </c>
      <c r="T3375" s="70">
        <v>0.0</v>
      </c>
      <c r="U3375" s="71" t="s">
        <v>2608</v>
      </c>
      <c r="V3375" s="71" t="s">
        <v>2609</v>
      </c>
      <c r="W3375" s="71" t="s">
        <v>49</v>
      </c>
      <c r="X3375" s="72"/>
      <c r="Y3375" s="65" t="s">
        <v>12</v>
      </c>
    </row>
    <row r="3376">
      <c r="A3376" s="65" t="s">
        <v>79</v>
      </c>
      <c r="B3376" s="66">
        <v>9.1206555E7</v>
      </c>
      <c r="C3376" s="65" t="s">
        <v>12992</v>
      </c>
      <c r="D3376" s="65" t="s">
        <v>220</v>
      </c>
      <c r="E3376" s="65" t="s">
        <v>12993</v>
      </c>
      <c r="F3376" s="66" t="s">
        <v>12994</v>
      </c>
      <c r="G3376" s="66">
        <v>2081.0</v>
      </c>
      <c r="H3376" s="66">
        <v>2.0150401E7</v>
      </c>
      <c r="I3376" s="66">
        <v>0.0</v>
      </c>
      <c r="J3376" s="66">
        <v>29.0</v>
      </c>
      <c r="K3376" s="67"/>
      <c r="L3376" s="67"/>
      <c r="M3376" s="68" t="s">
        <v>12995</v>
      </c>
      <c r="N3376" s="66">
        <v>235959.0</v>
      </c>
      <c r="O3376" s="66">
        <v>2.0150401E7</v>
      </c>
      <c r="P3376" s="66" t="s">
        <v>633</v>
      </c>
      <c r="Q3376" s="66">
        <v>113.0</v>
      </c>
      <c r="R3376" s="66">
        <v>2.0150401E7</v>
      </c>
      <c r="S3376" s="70">
        <v>1.0</v>
      </c>
      <c r="T3376" s="70">
        <v>0.0</v>
      </c>
      <c r="U3376" s="71" t="s">
        <v>2608</v>
      </c>
      <c r="V3376" s="71" t="s">
        <v>2609</v>
      </c>
      <c r="W3376" s="71" t="s">
        <v>49</v>
      </c>
      <c r="X3376" s="72"/>
      <c r="Y3376" s="65" t="s">
        <v>12</v>
      </c>
    </row>
    <row r="3377">
      <c r="A3377" s="74" t="s">
        <v>59</v>
      </c>
      <c r="B3377" s="66">
        <v>1.93250305E8</v>
      </c>
      <c r="C3377" s="65" t="s">
        <v>12996</v>
      </c>
      <c r="D3377" s="65" t="s">
        <v>112</v>
      </c>
      <c r="E3377" s="65" t="s">
        <v>1325</v>
      </c>
      <c r="F3377" s="66" t="s">
        <v>12997</v>
      </c>
      <c r="G3377" s="66">
        <v>1230.0</v>
      </c>
      <c r="H3377" s="66">
        <v>2.0180311E7</v>
      </c>
      <c r="I3377" s="66">
        <v>0.0</v>
      </c>
      <c r="J3377" s="66">
        <v>25.0</v>
      </c>
      <c r="K3377" s="67"/>
      <c r="L3377" s="67"/>
      <c r="M3377" s="68" t="s">
        <v>12998</v>
      </c>
      <c r="N3377" s="66">
        <v>235959.0</v>
      </c>
      <c r="O3377" s="66">
        <v>2.0180311E7</v>
      </c>
      <c r="P3377" s="66" t="s">
        <v>2155</v>
      </c>
      <c r="Q3377" s="66">
        <v>62.0</v>
      </c>
      <c r="R3377" s="66">
        <v>2.0180311E7</v>
      </c>
      <c r="S3377" s="70">
        <v>1.0</v>
      </c>
      <c r="T3377" s="70">
        <v>0.0</v>
      </c>
      <c r="U3377" s="71" t="s">
        <v>2608</v>
      </c>
      <c r="V3377" s="71" t="s">
        <v>2609</v>
      </c>
      <c r="W3377" s="71" t="s">
        <v>49</v>
      </c>
      <c r="X3377" s="72"/>
      <c r="Y3377" s="65" t="s">
        <v>12</v>
      </c>
    </row>
    <row r="3378">
      <c r="A3378" s="73" t="s">
        <v>60</v>
      </c>
      <c r="B3378" s="66">
        <v>2.14004768E8</v>
      </c>
      <c r="C3378" s="65" t="s">
        <v>12999</v>
      </c>
      <c r="D3378" s="65" t="s">
        <v>827</v>
      </c>
      <c r="E3378" s="65" t="s">
        <v>13000</v>
      </c>
      <c r="F3378" s="66" t="s">
        <v>13001</v>
      </c>
      <c r="G3378" s="66">
        <v>860.0</v>
      </c>
      <c r="H3378" s="66">
        <v>2.0070428E7</v>
      </c>
      <c r="I3378" s="66">
        <v>0.0</v>
      </c>
      <c r="J3378" s="66">
        <v>1.0</v>
      </c>
      <c r="K3378" s="67"/>
      <c r="L3378" s="67"/>
      <c r="M3378" s="68" t="s">
        <v>13002</v>
      </c>
      <c r="N3378" s="66">
        <v>235959.0</v>
      </c>
      <c r="O3378" s="66">
        <v>2.0070428E7</v>
      </c>
      <c r="P3378" s="67"/>
      <c r="Q3378" s="66">
        <v>37.0</v>
      </c>
      <c r="R3378" s="66">
        <v>2.0070428E7</v>
      </c>
      <c r="S3378" s="70">
        <v>1.0</v>
      </c>
      <c r="T3378" s="70">
        <v>0.0</v>
      </c>
      <c r="U3378" s="71" t="s">
        <v>2608</v>
      </c>
      <c r="V3378" s="71" t="s">
        <v>2609</v>
      </c>
      <c r="W3378" s="71" t="s">
        <v>49</v>
      </c>
      <c r="X3378" s="72"/>
      <c r="Y3378" s="65" t="s">
        <v>12</v>
      </c>
    </row>
    <row r="3379">
      <c r="A3379" s="68" t="s">
        <v>59</v>
      </c>
      <c r="B3379" s="66">
        <v>1.43867616E8</v>
      </c>
      <c r="C3379" s="66" t="s">
        <v>13003</v>
      </c>
      <c r="D3379" s="66" t="s">
        <v>253</v>
      </c>
      <c r="E3379" s="66" t="s">
        <v>13004</v>
      </c>
      <c r="F3379" s="66" t="s">
        <v>13005</v>
      </c>
      <c r="G3379" s="66">
        <v>616.0</v>
      </c>
      <c r="H3379" s="66">
        <v>2.0140825E7</v>
      </c>
      <c r="I3379" s="66">
        <v>0.0</v>
      </c>
      <c r="J3379" s="66">
        <v>2.0</v>
      </c>
      <c r="K3379" s="67"/>
      <c r="L3379" s="67"/>
      <c r="M3379" s="66" t="s">
        <v>121</v>
      </c>
      <c r="N3379" s="66">
        <v>235959.0</v>
      </c>
      <c r="O3379" s="66">
        <v>2.0140825E7</v>
      </c>
      <c r="P3379" s="66"/>
      <c r="Q3379" s="66">
        <v>36.0</v>
      </c>
      <c r="R3379" s="66">
        <v>2.0140825E7</v>
      </c>
      <c r="S3379" s="70">
        <v>1.0</v>
      </c>
      <c r="T3379" s="70">
        <v>0.0</v>
      </c>
      <c r="U3379" s="71" t="s">
        <v>2608</v>
      </c>
      <c r="V3379" s="71" t="s">
        <v>2609</v>
      </c>
      <c r="W3379" s="71" t="s">
        <v>49</v>
      </c>
      <c r="X3379" s="72"/>
      <c r="Y3379" s="65" t="s">
        <v>12</v>
      </c>
    </row>
    <row r="3380">
      <c r="A3380" s="66" t="s">
        <v>23</v>
      </c>
      <c r="B3380" s="66">
        <v>5671175.0</v>
      </c>
      <c r="C3380" s="66" t="s">
        <v>13006</v>
      </c>
      <c r="D3380" s="66" t="s">
        <v>118</v>
      </c>
      <c r="E3380" s="66" t="s">
        <v>13007</v>
      </c>
      <c r="F3380" s="66" t="s">
        <v>13008</v>
      </c>
      <c r="G3380" s="66">
        <v>405.0</v>
      </c>
      <c r="H3380" s="66">
        <v>2.0140713E7</v>
      </c>
      <c r="I3380" s="66">
        <v>0.0</v>
      </c>
      <c r="J3380" s="66">
        <v>10.0</v>
      </c>
      <c r="K3380" s="67"/>
      <c r="L3380" s="67"/>
      <c r="M3380" s="66" t="s">
        <v>121</v>
      </c>
      <c r="N3380" s="66">
        <v>235959.0</v>
      </c>
      <c r="O3380" s="66">
        <v>2.0140713E7</v>
      </c>
      <c r="P3380" s="66"/>
      <c r="Q3380" s="66">
        <v>17.0</v>
      </c>
      <c r="R3380" s="66">
        <v>2.0140713E7</v>
      </c>
      <c r="S3380" s="69">
        <v>1.0</v>
      </c>
      <c r="T3380" s="69">
        <v>1.0</v>
      </c>
      <c r="U3380" s="71" t="s">
        <v>2608</v>
      </c>
      <c r="V3380" s="71" t="s">
        <v>2609</v>
      </c>
      <c r="W3380" s="71" t="s">
        <v>49</v>
      </c>
      <c r="X3380" s="71"/>
      <c r="Y3380" s="66" t="s">
        <v>18</v>
      </c>
    </row>
    <row r="3381">
      <c r="A3381" s="66" t="s">
        <v>69</v>
      </c>
      <c r="B3381" s="66">
        <v>1.016051E7</v>
      </c>
      <c r="C3381" s="66" t="s">
        <v>13009</v>
      </c>
      <c r="D3381" s="66" t="s">
        <v>106</v>
      </c>
      <c r="E3381" s="66" t="s">
        <v>13010</v>
      </c>
      <c r="F3381" s="66" t="s">
        <v>13011</v>
      </c>
      <c r="G3381" s="66">
        <v>1233.0</v>
      </c>
      <c r="H3381" s="66">
        <v>2.0190501E7</v>
      </c>
      <c r="I3381" s="66">
        <v>0.0</v>
      </c>
      <c r="J3381" s="66">
        <v>8.0</v>
      </c>
      <c r="K3381" s="67"/>
      <c r="L3381" s="67"/>
      <c r="M3381" s="68" t="s">
        <v>13012</v>
      </c>
      <c r="N3381" s="66">
        <v>235959.0</v>
      </c>
      <c r="O3381" s="66">
        <v>2.0190501E7</v>
      </c>
      <c r="P3381" s="66" t="s">
        <v>2886</v>
      </c>
      <c r="Q3381" s="66">
        <v>57.0</v>
      </c>
      <c r="R3381" s="66">
        <v>2.0190501E7</v>
      </c>
      <c r="S3381" s="70">
        <v>1.0</v>
      </c>
      <c r="T3381" s="70">
        <v>0.0</v>
      </c>
      <c r="U3381" s="71" t="s">
        <v>2608</v>
      </c>
      <c r="V3381" s="71" t="s">
        <v>2609</v>
      </c>
      <c r="W3381" s="71" t="s">
        <v>49</v>
      </c>
      <c r="X3381" s="72"/>
      <c r="Y3381" s="65" t="s">
        <v>12</v>
      </c>
    </row>
    <row r="3382">
      <c r="A3382" s="65" t="s">
        <v>60</v>
      </c>
      <c r="B3382" s="66">
        <v>3.24228421E8</v>
      </c>
      <c r="C3382" s="65" t="s">
        <v>13013</v>
      </c>
      <c r="D3382" s="65" t="s">
        <v>106</v>
      </c>
      <c r="E3382" s="65" t="s">
        <v>13014</v>
      </c>
      <c r="F3382" s="66" t="s">
        <v>13015</v>
      </c>
      <c r="G3382" s="66">
        <v>591.0</v>
      </c>
      <c r="H3382" s="66">
        <v>2.0120608E7</v>
      </c>
      <c r="I3382" s="66">
        <v>0.0</v>
      </c>
      <c r="J3382" s="66">
        <v>1.0</v>
      </c>
      <c r="K3382" s="67"/>
      <c r="L3382" s="67"/>
      <c r="M3382" s="68" t="s">
        <v>13016</v>
      </c>
      <c r="N3382" s="66">
        <v>235959.0</v>
      </c>
      <c r="O3382" s="66">
        <v>2.0120608E7</v>
      </c>
      <c r="P3382" s="66"/>
      <c r="Q3382" s="66">
        <v>31.0</v>
      </c>
      <c r="R3382" s="66">
        <v>2.0120608E7</v>
      </c>
      <c r="S3382" s="70">
        <v>1.0</v>
      </c>
      <c r="T3382" s="70">
        <v>0.0</v>
      </c>
      <c r="U3382" s="71" t="s">
        <v>2608</v>
      </c>
      <c r="V3382" s="71" t="s">
        <v>2609</v>
      </c>
      <c r="W3382" s="71" t="s">
        <v>49</v>
      </c>
      <c r="X3382" s="72"/>
      <c r="Y3382" s="65" t="s">
        <v>12</v>
      </c>
    </row>
    <row r="3383">
      <c r="A3383" s="73" t="s">
        <v>37</v>
      </c>
      <c r="B3383" s="66">
        <v>4696975.0</v>
      </c>
      <c r="C3383" s="81" t="s">
        <v>13017</v>
      </c>
      <c r="D3383" s="65" t="s">
        <v>112</v>
      </c>
      <c r="E3383" s="65" t="s">
        <v>13018</v>
      </c>
      <c r="F3383" s="66" t="s">
        <v>13019</v>
      </c>
      <c r="G3383" s="66">
        <v>151.0</v>
      </c>
      <c r="H3383" s="66">
        <v>2.0050507E7</v>
      </c>
      <c r="I3383" s="66">
        <v>0.0</v>
      </c>
      <c r="J3383" s="66">
        <v>2.0</v>
      </c>
      <c r="K3383" s="67"/>
      <c r="L3383" s="67"/>
      <c r="M3383" s="66" t="s">
        <v>121</v>
      </c>
      <c r="N3383" s="66">
        <v>235959.0</v>
      </c>
      <c r="O3383" s="66">
        <v>2.0050507E7</v>
      </c>
      <c r="P3383" s="66"/>
      <c r="Q3383" s="66">
        <v>9.0</v>
      </c>
      <c r="R3383" s="66">
        <v>2.0050507E7</v>
      </c>
      <c r="S3383" s="69">
        <v>1.0</v>
      </c>
      <c r="T3383" s="69">
        <v>0.0</v>
      </c>
      <c r="U3383" s="71" t="s">
        <v>2608</v>
      </c>
      <c r="V3383" s="71" t="s">
        <v>2609</v>
      </c>
      <c r="W3383" s="71" t="s">
        <v>49</v>
      </c>
      <c r="X3383" s="72"/>
      <c r="Y3383" s="65" t="s">
        <v>12</v>
      </c>
    </row>
    <row r="3384">
      <c r="A3384" s="65" t="s">
        <v>60</v>
      </c>
      <c r="B3384" s="66">
        <v>450329.0</v>
      </c>
      <c r="C3384" s="65" t="s">
        <v>1328</v>
      </c>
      <c r="D3384" s="65" t="s">
        <v>112</v>
      </c>
      <c r="E3384" s="65" t="s">
        <v>1329</v>
      </c>
      <c r="F3384" s="66" t="s">
        <v>1332</v>
      </c>
      <c r="G3384" s="66">
        <v>7462.0</v>
      </c>
      <c r="H3384" s="66">
        <v>1.9991106E7</v>
      </c>
      <c r="I3384" s="66">
        <v>0.0</v>
      </c>
      <c r="J3384" s="66">
        <v>1.0</v>
      </c>
      <c r="K3384" s="67"/>
      <c r="L3384" s="67"/>
      <c r="M3384" s="68" t="s">
        <v>13020</v>
      </c>
      <c r="N3384" s="66">
        <v>235959.0</v>
      </c>
      <c r="O3384" s="66">
        <v>1.9991106E7</v>
      </c>
      <c r="P3384" s="66"/>
      <c r="Q3384" s="66">
        <v>412.0</v>
      </c>
      <c r="R3384" s="66">
        <v>1.9991106E7</v>
      </c>
      <c r="S3384" s="70">
        <v>1.0</v>
      </c>
      <c r="T3384" s="70">
        <v>0.0</v>
      </c>
      <c r="U3384" s="71" t="s">
        <v>2608</v>
      </c>
      <c r="V3384" s="71" t="s">
        <v>2609</v>
      </c>
      <c r="W3384" s="71" t="s">
        <v>49</v>
      </c>
      <c r="X3384" s="65"/>
      <c r="Y3384" s="65" t="s">
        <v>12</v>
      </c>
    </row>
    <row r="3385">
      <c r="A3385" s="66" t="s">
        <v>30</v>
      </c>
      <c r="B3385" s="66">
        <v>7781865.0</v>
      </c>
      <c r="C3385" s="66" t="s">
        <v>13021</v>
      </c>
      <c r="D3385" s="66" t="s">
        <v>106</v>
      </c>
      <c r="E3385" s="66" t="s">
        <v>13022</v>
      </c>
      <c r="F3385" s="66" t="s">
        <v>13023</v>
      </c>
      <c r="G3385" s="66">
        <v>1129.0</v>
      </c>
      <c r="H3385" s="66">
        <v>2.0130904E7</v>
      </c>
      <c r="I3385" s="66">
        <v>0.0</v>
      </c>
      <c r="J3385" s="66">
        <v>17.0</v>
      </c>
      <c r="K3385" s="67"/>
      <c r="L3385" s="67"/>
      <c r="M3385" s="68" t="s">
        <v>13024</v>
      </c>
      <c r="N3385" s="66">
        <v>235959.0</v>
      </c>
      <c r="O3385" s="66">
        <v>2.0130904E7</v>
      </c>
      <c r="P3385" s="67"/>
      <c r="Q3385" s="66">
        <v>53.0</v>
      </c>
      <c r="R3385" s="66">
        <v>2.0130904E7</v>
      </c>
      <c r="S3385" s="70">
        <v>1.0</v>
      </c>
      <c r="T3385" s="70">
        <v>0.0</v>
      </c>
      <c r="U3385" s="71" t="s">
        <v>2608</v>
      </c>
      <c r="V3385" s="71" t="s">
        <v>2609</v>
      </c>
      <c r="W3385" s="71" t="s">
        <v>49</v>
      </c>
      <c r="X3385" s="67"/>
      <c r="Y3385" s="65" t="s">
        <v>12</v>
      </c>
    </row>
    <row r="3386">
      <c r="A3386" s="66" t="s">
        <v>60</v>
      </c>
      <c r="B3386" s="66">
        <v>5234126.0</v>
      </c>
      <c r="C3386" s="66" t="s">
        <v>1334</v>
      </c>
      <c r="D3386" s="66" t="s">
        <v>123</v>
      </c>
      <c r="E3386" s="66" t="s">
        <v>1335</v>
      </c>
      <c r="F3386" s="66" t="s">
        <v>1336</v>
      </c>
      <c r="G3386" s="66">
        <v>3119.0</v>
      </c>
      <c r="H3386" s="66">
        <v>2.0000113E7</v>
      </c>
      <c r="I3386" s="66">
        <v>0.0</v>
      </c>
      <c r="J3386" s="66">
        <v>1.0</v>
      </c>
      <c r="K3386" s="67"/>
      <c r="L3386" s="67"/>
      <c r="M3386" s="68" t="s">
        <v>13025</v>
      </c>
      <c r="N3386" s="66">
        <v>235959.0</v>
      </c>
      <c r="O3386" s="66">
        <v>2.0000113E7</v>
      </c>
      <c r="P3386" s="66"/>
      <c r="Q3386" s="66">
        <v>223.0</v>
      </c>
      <c r="R3386" s="66">
        <v>2.0000113E7</v>
      </c>
      <c r="S3386" s="70">
        <v>1.0</v>
      </c>
      <c r="T3386" s="70">
        <v>0.0</v>
      </c>
      <c r="U3386" s="71" t="s">
        <v>2608</v>
      </c>
      <c r="V3386" s="71" t="s">
        <v>2609</v>
      </c>
      <c r="W3386" s="71" t="s">
        <v>49</v>
      </c>
      <c r="X3386" s="72"/>
      <c r="Y3386" s="65" t="s">
        <v>12</v>
      </c>
    </row>
    <row r="3387">
      <c r="A3387" s="68" t="s">
        <v>59</v>
      </c>
      <c r="B3387" s="66">
        <v>2.9723581E7</v>
      </c>
      <c r="C3387" s="66" t="s">
        <v>1338</v>
      </c>
      <c r="D3387" s="66" t="s">
        <v>123</v>
      </c>
      <c r="E3387" s="66" t="s">
        <v>1339</v>
      </c>
      <c r="F3387" s="66" t="s">
        <v>1340</v>
      </c>
      <c r="G3387" s="66">
        <v>290.0</v>
      </c>
      <c r="H3387" s="66">
        <v>2.0011024E7</v>
      </c>
      <c r="I3387" s="66">
        <v>0.0</v>
      </c>
      <c r="J3387" s="66">
        <v>1.0</v>
      </c>
      <c r="K3387" s="67"/>
      <c r="L3387" s="67"/>
      <c r="M3387" s="68" t="s">
        <v>13026</v>
      </c>
      <c r="N3387" s="66">
        <v>235959.0</v>
      </c>
      <c r="O3387" s="66">
        <v>2.0011024E7</v>
      </c>
      <c r="P3387" s="66"/>
      <c r="Q3387" s="66">
        <v>17.0</v>
      </c>
      <c r="R3387" s="66">
        <v>2.0011024E7</v>
      </c>
      <c r="S3387" s="70">
        <v>1.0</v>
      </c>
      <c r="T3387" s="70">
        <v>0.0</v>
      </c>
      <c r="U3387" s="71" t="s">
        <v>2608</v>
      </c>
      <c r="V3387" s="71" t="s">
        <v>2609</v>
      </c>
      <c r="W3387" s="71" t="s">
        <v>49</v>
      </c>
      <c r="X3387" s="72"/>
      <c r="Y3387" s="65" t="s">
        <v>12</v>
      </c>
    </row>
    <row r="3388">
      <c r="A3388" s="66" t="s">
        <v>60</v>
      </c>
      <c r="B3388" s="66">
        <v>1.9947455E8</v>
      </c>
      <c r="C3388" s="66" t="s">
        <v>13027</v>
      </c>
      <c r="D3388" s="66" t="s">
        <v>2255</v>
      </c>
      <c r="E3388" s="66" t="s">
        <v>13028</v>
      </c>
      <c r="F3388" s="66" t="s">
        <v>13029</v>
      </c>
      <c r="G3388" s="66">
        <v>2545.0</v>
      </c>
      <c r="H3388" s="66">
        <v>2.0061012E7</v>
      </c>
      <c r="I3388" s="66">
        <v>0.0</v>
      </c>
      <c r="J3388" s="66">
        <v>1.0</v>
      </c>
      <c r="K3388" s="67"/>
      <c r="L3388" s="67"/>
      <c r="M3388" s="68" t="s">
        <v>13030</v>
      </c>
      <c r="N3388" s="66">
        <v>235959.0</v>
      </c>
      <c r="O3388" s="66">
        <v>2.0061012E7</v>
      </c>
      <c r="P3388" s="67"/>
      <c r="Q3388" s="66">
        <v>106.0</v>
      </c>
      <c r="R3388" s="66">
        <v>2.0061012E7</v>
      </c>
      <c r="S3388" s="69">
        <v>1.0</v>
      </c>
      <c r="T3388" s="69">
        <v>1.0</v>
      </c>
      <c r="U3388" s="71" t="s">
        <v>2608</v>
      </c>
      <c r="V3388" s="71" t="s">
        <v>2609</v>
      </c>
      <c r="W3388" s="71" t="s">
        <v>49</v>
      </c>
      <c r="X3388" s="72"/>
      <c r="Y3388" s="66" t="s">
        <v>18</v>
      </c>
    </row>
    <row r="3389">
      <c r="A3389" s="68" t="s">
        <v>59</v>
      </c>
      <c r="B3389" s="66">
        <v>1.49501038E8</v>
      </c>
      <c r="C3389" s="66" t="s">
        <v>13031</v>
      </c>
      <c r="D3389" s="66" t="s">
        <v>123</v>
      </c>
      <c r="E3389" s="66" t="s">
        <v>13032</v>
      </c>
      <c r="F3389" s="66" t="s">
        <v>13033</v>
      </c>
      <c r="G3389" s="66">
        <v>246.0</v>
      </c>
      <c r="H3389" s="66">
        <v>2.0150104E7</v>
      </c>
      <c r="I3389" s="66">
        <v>0.0</v>
      </c>
      <c r="J3389" s="66">
        <v>2.0</v>
      </c>
      <c r="K3389" s="67"/>
      <c r="L3389" s="67"/>
      <c r="M3389" s="68" t="s">
        <v>13034</v>
      </c>
      <c r="N3389" s="66">
        <v>235959.0</v>
      </c>
      <c r="O3389" s="66">
        <v>2.0150104E7</v>
      </c>
      <c r="P3389" s="67"/>
      <c r="Q3389" s="66">
        <v>13.0</v>
      </c>
      <c r="R3389" s="66">
        <v>2.0150104E7</v>
      </c>
      <c r="S3389" s="70">
        <v>1.0</v>
      </c>
      <c r="T3389" s="70">
        <v>0.0</v>
      </c>
      <c r="U3389" s="71" t="s">
        <v>2608</v>
      </c>
      <c r="V3389" s="71" t="s">
        <v>2609</v>
      </c>
      <c r="W3389" s="71" t="s">
        <v>49</v>
      </c>
      <c r="X3389" s="72"/>
      <c r="Y3389" s="65" t="s">
        <v>12</v>
      </c>
    </row>
    <row r="3390">
      <c r="A3390" s="66" t="s">
        <v>30</v>
      </c>
      <c r="B3390" s="66">
        <v>1.2543355E7</v>
      </c>
      <c r="C3390" s="66" t="s">
        <v>1342</v>
      </c>
      <c r="D3390" s="66" t="s">
        <v>220</v>
      </c>
      <c r="E3390" s="66" t="s">
        <v>1343</v>
      </c>
      <c r="F3390" s="66" t="s">
        <v>13035</v>
      </c>
      <c r="G3390" s="66">
        <v>164.0</v>
      </c>
      <c r="H3390" s="66">
        <v>2.0180104E7</v>
      </c>
      <c r="I3390" s="66">
        <v>0.0</v>
      </c>
      <c r="J3390" s="66">
        <v>5.0</v>
      </c>
      <c r="K3390" s="67"/>
      <c r="L3390" s="67"/>
      <c r="M3390" s="68" t="s">
        <v>13036</v>
      </c>
      <c r="N3390" s="66">
        <v>235959.0</v>
      </c>
      <c r="O3390" s="66">
        <v>2.0180104E7</v>
      </c>
      <c r="P3390" s="66"/>
      <c r="Q3390" s="66">
        <v>8.0</v>
      </c>
      <c r="R3390" s="66">
        <v>2.0180104E7</v>
      </c>
      <c r="S3390" s="70">
        <v>1.0</v>
      </c>
      <c r="T3390" s="70">
        <v>0.0</v>
      </c>
      <c r="U3390" s="71" t="s">
        <v>2608</v>
      </c>
      <c r="V3390" s="71" t="s">
        <v>2609</v>
      </c>
      <c r="W3390" s="71" t="s">
        <v>49</v>
      </c>
      <c r="X3390" s="72"/>
      <c r="Y3390" s="65" t="s">
        <v>12</v>
      </c>
    </row>
    <row r="3391">
      <c r="A3391" s="68" t="s">
        <v>59</v>
      </c>
      <c r="B3391" s="66">
        <v>1.27190162E8</v>
      </c>
      <c r="C3391" s="66" t="s">
        <v>13037</v>
      </c>
      <c r="D3391" s="66" t="s">
        <v>106</v>
      </c>
      <c r="E3391" s="66" t="s">
        <v>13038</v>
      </c>
      <c r="F3391" s="66" t="s">
        <v>13039</v>
      </c>
      <c r="G3391" s="66">
        <v>585.0</v>
      </c>
      <c r="H3391" s="66">
        <v>2.0130315E7</v>
      </c>
      <c r="I3391" s="66">
        <v>0.0</v>
      </c>
      <c r="J3391" s="66">
        <v>1.0</v>
      </c>
      <c r="K3391" s="67"/>
      <c r="L3391" s="67"/>
      <c r="M3391" s="66" t="s">
        <v>121</v>
      </c>
      <c r="N3391" s="66">
        <v>235959.0</v>
      </c>
      <c r="O3391" s="66">
        <v>2.0130315E7</v>
      </c>
      <c r="P3391" s="66"/>
      <c r="Q3391" s="66">
        <v>20.0</v>
      </c>
      <c r="R3391" s="66">
        <v>2.0130315E7</v>
      </c>
      <c r="S3391" s="70">
        <v>1.0</v>
      </c>
      <c r="T3391" s="70">
        <v>0.0</v>
      </c>
      <c r="U3391" s="71" t="s">
        <v>2608</v>
      </c>
      <c r="V3391" s="71" t="s">
        <v>2609</v>
      </c>
      <c r="W3391" s="71" t="s">
        <v>49</v>
      </c>
      <c r="X3391" s="72"/>
      <c r="Y3391" s="65" t="s">
        <v>12</v>
      </c>
    </row>
    <row r="3392">
      <c r="A3392" s="66" t="s">
        <v>60</v>
      </c>
      <c r="B3392" s="66">
        <v>1.25997432E8</v>
      </c>
      <c r="C3392" s="66" t="s">
        <v>13040</v>
      </c>
      <c r="D3392" s="66" t="s">
        <v>118</v>
      </c>
      <c r="E3392" s="66" t="s">
        <v>13041</v>
      </c>
      <c r="F3392" s="66" t="s">
        <v>13042</v>
      </c>
      <c r="G3392" s="66">
        <v>862.0</v>
      </c>
      <c r="H3392" s="66">
        <v>2.0040201E7</v>
      </c>
      <c r="I3392" s="66">
        <v>0.0</v>
      </c>
      <c r="J3392" s="66">
        <v>1.0</v>
      </c>
      <c r="K3392" s="67"/>
      <c r="L3392" s="67"/>
      <c r="M3392" s="68" t="s">
        <v>13043</v>
      </c>
      <c r="N3392" s="66">
        <v>235959.0</v>
      </c>
      <c r="O3392" s="66">
        <v>2.0040201E7</v>
      </c>
      <c r="P3392" s="66"/>
      <c r="Q3392" s="66">
        <v>47.0</v>
      </c>
      <c r="R3392" s="66">
        <v>2.0040201E7</v>
      </c>
      <c r="S3392" s="69">
        <v>1.0</v>
      </c>
      <c r="T3392" s="69">
        <v>1.0</v>
      </c>
      <c r="U3392" s="71" t="s">
        <v>2608</v>
      </c>
      <c r="V3392" s="71" t="s">
        <v>2609</v>
      </c>
      <c r="W3392" s="71" t="s">
        <v>49</v>
      </c>
      <c r="X3392" s="72"/>
      <c r="Y3392" s="66" t="s">
        <v>18</v>
      </c>
    </row>
    <row r="3393">
      <c r="A3393" s="66" t="s">
        <v>30</v>
      </c>
      <c r="B3393" s="66">
        <v>527113.0</v>
      </c>
      <c r="C3393" s="66" t="s">
        <v>13044</v>
      </c>
      <c r="D3393" s="66" t="s">
        <v>112</v>
      </c>
      <c r="E3393" s="66" t="s">
        <v>13045</v>
      </c>
      <c r="F3393" s="66" t="s">
        <v>13046</v>
      </c>
      <c r="G3393" s="66">
        <v>154.0</v>
      </c>
      <c r="H3393" s="66">
        <v>2.0071125E7</v>
      </c>
      <c r="I3393" s="66">
        <v>0.0</v>
      </c>
      <c r="J3393" s="66">
        <v>5.0</v>
      </c>
      <c r="K3393" s="67"/>
      <c r="L3393" s="67"/>
      <c r="M3393" s="68" t="s">
        <v>13047</v>
      </c>
      <c r="N3393" s="66">
        <v>235959.0</v>
      </c>
      <c r="O3393" s="66">
        <v>2.0071125E7</v>
      </c>
      <c r="P3393" s="67"/>
      <c r="Q3393" s="66">
        <v>6.0</v>
      </c>
      <c r="R3393" s="66">
        <v>2.0071125E7</v>
      </c>
      <c r="S3393" s="70">
        <v>1.0</v>
      </c>
      <c r="T3393" s="70">
        <v>0.0</v>
      </c>
      <c r="U3393" s="71" t="s">
        <v>2608</v>
      </c>
      <c r="V3393" s="71" t="s">
        <v>2609</v>
      </c>
      <c r="W3393" s="71" t="s">
        <v>49</v>
      </c>
      <c r="X3393" s="72"/>
      <c r="Y3393" s="65" t="s">
        <v>12</v>
      </c>
    </row>
    <row r="3394">
      <c r="A3394" s="66" t="s">
        <v>60</v>
      </c>
      <c r="B3394" s="66">
        <v>1.59260263E8</v>
      </c>
      <c r="C3394" s="66" t="s">
        <v>13048</v>
      </c>
      <c r="D3394" s="66" t="s">
        <v>149</v>
      </c>
      <c r="E3394" s="66" t="s">
        <v>13049</v>
      </c>
      <c r="F3394" s="66" t="s">
        <v>13050</v>
      </c>
      <c r="G3394" s="66">
        <v>825.0</v>
      </c>
      <c r="H3394" s="66">
        <v>2.0050422E7</v>
      </c>
      <c r="I3394" s="66">
        <v>0.0</v>
      </c>
      <c r="J3394" s="66">
        <v>2.0</v>
      </c>
      <c r="K3394" s="67"/>
      <c r="L3394" s="67"/>
      <c r="M3394" s="68" t="s">
        <v>13051</v>
      </c>
      <c r="N3394" s="66">
        <v>235959.0</v>
      </c>
      <c r="O3394" s="66">
        <v>2.0050422E7</v>
      </c>
      <c r="P3394" s="66"/>
      <c r="Q3394" s="66">
        <v>43.0</v>
      </c>
      <c r="R3394" s="66">
        <v>2.0050422E7</v>
      </c>
      <c r="S3394" s="69">
        <v>1.0</v>
      </c>
      <c r="T3394" s="69">
        <v>1.0</v>
      </c>
      <c r="U3394" s="71" t="s">
        <v>2608</v>
      </c>
      <c r="V3394" s="71" t="s">
        <v>2609</v>
      </c>
      <c r="W3394" s="71" t="s">
        <v>49</v>
      </c>
      <c r="X3394" s="72"/>
      <c r="Y3394" s="66" t="s">
        <v>18</v>
      </c>
    </row>
    <row r="3395">
      <c r="A3395" s="66" t="s">
        <v>79</v>
      </c>
      <c r="B3395" s="66">
        <v>4.9624647E7</v>
      </c>
      <c r="C3395" s="66" t="s">
        <v>13052</v>
      </c>
      <c r="D3395" s="66" t="s">
        <v>106</v>
      </c>
      <c r="E3395" s="66" t="s">
        <v>13053</v>
      </c>
      <c r="F3395" s="66" t="s">
        <v>13054</v>
      </c>
      <c r="G3395" s="66">
        <v>987.0</v>
      </c>
      <c r="H3395" s="66">
        <v>2.0110708E7</v>
      </c>
      <c r="I3395" s="66">
        <v>0.0</v>
      </c>
      <c r="J3395" s="66">
        <v>17.0</v>
      </c>
      <c r="K3395" s="67"/>
      <c r="L3395" s="67"/>
      <c r="M3395" s="68" t="s">
        <v>13055</v>
      </c>
      <c r="N3395" s="66">
        <v>235959.0</v>
      </c>
      <c r="O3395" s="66">
        <v>2.0110708E7</v>
      </c>
      <c r="P3395" s="66"/>
      <c r="Q3395" s="66">
        <v>56.0</v>
      </c>
      <c r="R3395" s="66">
        <v>2.0110708E7</v>
      </c>
      <c r="S3395" s="70">
        <v>1.0</v>
      </c>
      <c r="T3395" s="70">
        <v>0.0</v>
      </c>
      <c r="U3395" s="71" t="s">
        <v>2608</v>
      </c>
      <c r="V3395" s="71" t="s">
        <v>2609</v>
      </c>
      <c r="W3395" s="71" t="s">
        <v>49</v>
      </c>
      <c r="X3395" s="72"/>
      <c r="Y3395" s="65" t="s">
        <v>12</v>
      </c>
    </row>
    <row r="3396">
      <c r="A3396" s="68" t="s">
        <v>59</v>
      </c>
      <c r="B3396" s="66">
        <v>2.15979266E8</v>
      </c>
      <c r="C3396" s="66" t="s">
        <v>13056</v>
      </c>
      <c r="D3396" s="66" t="s">
        <v>1348</v>
      </c>
      <c r="E3396" s="66" t="s">
        <v>1349</v>
      </c>
      <c r="F3396" s="66" t="s">
        <v>1130</v>
      </c>
      <c r="G3396" s="66">
        <v>1146.0</v>
      </c>
      <c r="H3396" s="66">
        <v>2.0191221E7</v>
      </c>
      <c r="I3396" s="66">
        <v>0.0</v>
      </c>
      <c r="J3396" s="66">
        <v>32.0</v>
      </c>
      <c r="K3396" s="67"/>
      <c r="L3396" s="67"/>
      <c r="M3396" s="68" t="s">
        <v>11268</v>
      </c>
      <c r="N3396" s="66">
        <v>235959.0</v>
      </c>
      <c r="O3396" s="66">
        <v>2.0191221E7</v>
      </c>
      <c r="P3396" s="66" t="s">
        <v>571</v>
      </c>
      <c r="Q3396" s="66">
        <v>80.0</v>
      </c>
      <c r="R3396" s="66">
        <v>2.0191221E7</v>
      </c>
      <c r="S3396" s="69">
        <v>1.0</v>
      </c>
      <c r="T3396" s="69">
        <v>1.0</v>
      </c>
      <c r="U3396" s="71" t="s">
        <v>2608</v>
      </c>
      <c r="V3396" s="71" t="s">
        <v>2609</v>
      </c>
      <c r="W3396" s="71" t="s">
        <v>50</v>
      </c>
      <c r="X3396" s="72"/>
      <c r="Y3396" s="66" t="s">
        <v>20</v>
      </c>
    </row>
    <row r="3397">
      <c r="A3397" s="68" t="s">
        <v>59</v>
      </c>
      <c r="B3397" s="66">
        <v>2.14586182E8</v>
      </c>
      <c r="C3397" s="66" t="s">
        <v>13057</v>
      </c>
      <c r="D3397" s="66" t="s">
        <v>220</v>
      </c>
      <c r="E3397" s="66" t="s">
        <v>13058</v>
      </c>
      <c r="F3397" s="66" t="s">
        <v>13059</v>
      </c>
      <c r="G3397" s="66">
        <v>179.0</v>
      </c>
      <c r="H3397" s="66">
        <v>2.0191005E7</v>
      </c>
      <c r="I3397" s="66">
        <v>0.0</v>
      </c>
      <c r="J3397" s="66">
        <v>4.0</v>
      </c>
      <c r="K3397" s="67"/>
      <c r="L3397" s="67"/>
      <c r="M3397" s="68" t="s">
        <v>13060</v>
      </c>
      <c r="N3397" s="66">
        <v>235959.0</v>
      </c>
      <c r="O3397" s="66">
        <v>2.0191005E7</v>
      </c>
      <c r="P3397" s="66"/>
      <c r="Q3397" s="66">
        <v>10.0</v>
      </c>
      <c r="R3397" s="66">
        <v>2.0191005E7</v>
      </c>
      <c r="S3397" s="70">
        <v>1.0</v>
      </c>
      <c r="T3397" s="70">
        <v>0.0</v>
      </c>
      <c r="U3397" s="71" t="s">
        <v>2608</v>
      </c>
      <c r="V3397" s="71" t="s">
        <v>2609</v>
      </c>
      <c r="W3397" s="71" t="s">
        <v>50</v>
      </c>
      <c r="X3397" s="72"/>
      <c r="Y3397" s="65" t="s">
        <v>14</v>
      </c>
    </row>
    <row r="3398">
      <c r="A3398" s="66" t="s">
        <v>60</v>
      </c>
      <c r="B3398" s="66">
        <v>3.49616817E8</v>
      </c>
      <c r="C3398" s="66" t="s">
        <v>13061</v>
      </c>
      <c r="D3398" s="66" t="s">
        <v>149</v>
      </c>
      <c r="E3398" s="66" t="s">
        <v>13062</v>
      </c>
      <c r="F3398" s="66" t="s">
        <v>13063</v>
      </c>
      <c r="G3398" s="66">
        <v>858.0</v>
      </c>
      <c r="H3398" s="66">
        <v>2.0131129E7</v>
      </c>
      <c r="I3398" s="66">
        <v>0.0</v>
      </c>
      <c r="J3398" s="66">
        <v>1.0</v>
      </c>
      <c r="K3398" s="67"/>
      <c r="L3398" s="67"/>
      <c r="M3398" s="68" t="s">
        <v>13064</v>
      </c>
      <c r="N3398" s="66">
        <v>235959.0</v>
      </c>
      <c r="O3398" s="66">
        <v>2.0131129E7</v>
      </c>
      <c r="P3398" s="66"/>
      <c r="Q3398" s="66">
        <v>53.0</v>
      </c>
      <c r="R3398" s="66">
        <v>2.0131129E7</v>
      </c>
      <c r="S3398" s="69">
        <v>1.0</v>
      </c>
      <c r="T3398" s="69">
        <v>1.0</v>
      </c>
      <c r="U3398" s="71" t="s">
        <v>2608</v>
      </c>
      <c r="V3398" s="71" t="s">
        <v>2609</v>
      </c>
      <c r="W3398" s="71" t="s">
        <v>50</v>
      </c>
      <c r="X3398" s="71"/>
      <c r="Y3398" s="66" t="s">
        <v>20</v>
      </c>
    </row>
    <row r="3399">
      <c r="A3399" s="66" t="s">
        <v>60</v>
      </c>
      <c r="B3399" s="66">
        <v>3.31307216E8</v>
      </c>
      <c r="C3399" s="66" t="s">
        <v>13065</v>
      </c>
      <c r="D3399" s="66" t="s">
        <v>106</v>
      </c>
      <c r="E3399" s="66" t="s">
        <v>13066</v>
      </c>
      <c r="F3399" s="66" t="s">
        <v>13067</v>
      </c>
      <c r="G3399" s="66">
        <v>692.0</v>
      </c>
      <c r="H3399" s="66">
        <v>2.012113E7</v>
      </c>
      <c r="I3399" s="66">
        <v>0.0</v>
      </c>
      <c r="J3399" s="66">
        <v>1.0</v>
      </c>
      <c r="K3399" s="67"/>
      <c r="L3399" s="67"/>
      <c r="M3399" s="68" t="s">
        <v>13068</v>
      </c>
      <c r="N3399" s="66">
        <v>235959.0</v>
      </c>
      <c r="O3399" s="66">
        <v>2.012113E7</v>
      </c>
      <c r="P3399" s="66"/>
      <c r="Q3399" s="66">
        <v>42.0</v>
      </c>
      <c r="R3399" s="66">
        <v>2.012113E7</v>
      </c>
      <c r="S3399" s="70">
        <v>1.0</v>
      </c>
      <c r="T3399" s="70">
        <v>0.0</v>
      </c>
      <c r="U3399" s="71" t="s">
        <v>2608</v>
      </c>
      <c r="V3399" s="71" t="s">
        <v>2609</v>
      </c>
      <c r="W3399" s="71" t="s">
        <v>50</v>
      </c>
      <c r="X3399" s="71"/>
      <c r="Y3399" s="65" t="s">
        <v>14</v>
      </c>
    </row>
    <row r="3400">
      <c r="A3400" s="66" t="s">
        <v>68</v>
      </c>
      <c r="B3400" s="66">
        <v>1.1501751E7</v>
      </c>
      <c r="C3400" s="66" t="s">
        <v>13069</v>
      </c>
      <c r="D3400" s="66" t="s">
        <v>1101</v>
      </c>
      <c r="E3400" s="66" t="s">
        <v>13070</v>
      </c>
      <c r="F3400" s="66" t="s">
        <v>13071</v>
      </c>
      <c r="G3400" s="66">
        <v>2087.0</v>
      </c>
      <c r="H3400" s="66">
        <v>2.0131218E7</v>
      </c>
      <c r="I3400" s="66">
        <v>0.0</v>
      </c>
      <c r="J3400" s="66">
        <v>33.0</v>
      </c>
      <c r="K3400" s="67"/>
      <c r="L3400" s="67"/>
      <c r="M3400" s="66" t="s">
        <v>121</v>
      </c>
      <c r="N3400" s="66">
        <v>235959.0</v>
      </c>
      <c r="O3400" s="66">
        <v>2.0131218E7</v>
      </c>
      <c r="P3400" s="67"/>
      <c r="Q3400" s="66">
        <v>174.0</v>
      </c>
      <c r="R3400" s="66">
        <v>2.0131218E7</v>
      </c>
      <c r="S3400" s="76">
        <v>1.0</v>
      </c>
      <c r="T3400" s="76">
        <v>0.0</v>
      </c>
      <c r="U3400" s="71" t="s">
        <v>2608</v>
      </c>
      <c r="V3400" s="71" t="s">
        <v>2609</v>
      </c>
      <c r="W3400" s="71" t="s">
        <v>50</v>
      </c>
      <c r="X3400" s="67"/>
      <c r="Y3400" s="65" t="s">
        <v>14</v>
      </c>
    </row>
    <row r="3401">
      <c r="A3401" s="66" t="s">
        <v>60</v>
      </c>
      <c r="B3401" s="66">
        <v>1.77234329E8</v>
      </c>
      <c r="C3401" s="66" t="s">
        <v>13072</v>
      </c>
      <c r="D3401" s="66" t="s">
        <v>106</v>
      </c>
      <c r="E3401" s="66" t="s">
        <v>13073</v>
      </c>
      <c r="F3401" s="66" t="s">
        <v>13074</v>
      </c>
      <c r="G3401" s="66">
        <v>205.0</v>
      </c>
      <c r="H3401" s="66">
        <v>2.0051202E7</v>
      </c>
      <c r="I3401" s="66">
        <v>0.0</v>
      </c>
      <c r="J3401" s="66">
        <v>1.0</v>
      </c>
      <c r="K3401" s="67"/>
      <c r="L3401" s="67"/>
      <c r="M3401" s="68" t="s">
        <v>13075</v>
      </c>
      <c r="N3401" s="66">
        <v>235959.0</v>
      </c>
      <c r="O3401" s="66">
        <v>2.0051202E7</v>
      </c>
      <c r="P3401" s="67"/>
      <c r="Q3401" s="66">
        <v>12.0</v>
      </c>
      <c r="R3401" s="66">
        <v>2.0051202E7</v>
      </c>
      <c r="S3401" s="70">
        <v>1.0</v>
      </c>
      <c r="T3401" s="70">
        <v>0.0</v>
      </c>
      <c r="U3401" s="71" t="s">
        <v>2608</v>
      </c>
      <c r="V3401" s="71" t="s">
        <v>2609</v>
      </c>
      <c r="W3401" s="71" t="s">
        <v>50</v>
      </c>
      <c r="X3401" s="72"/>
      <c r="Y3401" s="65" t="s">
        <v>14</v>
      </c>
    </row>
    <row r="3402">
      <c r="A3402" s="66" t="s">
        <v>60</v>
      </c>
      <c r="B3402" s="66">
        <v>4.23774795E8</v>
      </c>
      <c r="C3402" s="66" t="s">
        <v>13076</v>
      </c>
      <c r="D3402" s="66" t="s">
        <v>294</v>
      </c>
      <c r="E3402" s="66" t="s">
        <v>13077</v>
      </c>
      <c r="F3402" s="66" t="s">
        <v>13078</v>
      </c>
      <c r="G3402" s="66">
        <v>477.0</v>
      </c>
      <c r="H3402" s="66">
        <v>2.0180118E7</v>
      </c>
      <c r="I3402" s="66">
        <v>0.0</v>
      </c>
      <c r="J3402" s="66">
        <v>2.0</v>
      </c>
      <c r="K3402" s="67"/>
      <c r="L3402" s="67"/>
      <c r="M3402" s="68" t="s">
        <v>13079</v>
      </c>
      <c r="N3402" s="66">
        <v>235959.0</v>
      </c>
      <c r="O3402" s="66">
        <v>2.0180118E7</v>
      </c>
      <c r="P3402" s="66"/>
      <c r="Q3402" s="66">
        <v>36.0</v>
      </c>
      <c r="R3402" s="66">
        <v>2.0180118E7</v>
      </c>
      <c r="S3402" s="69">
        <v>1.0</v>
      </c>
      <c r="T3402" s="69">
        <v>1.0</v>
      </c>
      <c r="U3402" s="71" t="s">
        <v>2608</v>
      </c>
      <c r="V3402" s="71" t="s">
        <v>2609</v>
      </c>
      <c r="W3402" s="71" t="s">
        <v>50</v>
      </c>
      <c r="X3402" s="71"/>
      <c r="Y3402" s="66" t="s">
        <v>20</v>
      </c>
    </row>
    <row r="3403">
      <c r="A3403" s="73" t="s">
        <v>60</v>
      </c>
      <c r="B3403" s="66">
        <v>2.93089148E8</v>
      </c>
      <c r="C3403" s="65" t="s">
        <v>13080</v>
      </c>
      <c r="D3403" s="65" t="s">
        <v>123</v>
      </c>
      <c r="E3403" s="65" t="s">
        <v>13081</v>
      </c>
      <c r="F3403" s="66" t="s">
        <v>13082</v>
      </c>
      <c r="G3403" s="66">
        <v>187.0</v>
      </c>
      <c r="H3403" s="66">
        <v>2.0101015E7</v>
      </c>
      <c r="I3403" s="66">
        <v>0.0</v>
      </c>
      <c r="J3403" s="66">
        <v>2.0</v>
      </c>
      <c r="K3403" s="67"/>
      <c r="L3403" s="67"/>
      <c r="M3403" s="68" t="s">
        <v>13083</v>
      </c>
      <c r="N3403" s="66">
        <v>235959.0</v>
      </c>
      <c r="O3403" s="66">
        <v>2.0101015E7</v>
      </c>
      <c r="P3403" s="66"/>
      <c r="Q3403" s="66">
        <v>12.0</v>
      </c>
      <c r="R3403" s="66">
        <v>2.0101015E7</v>
      </c>
      <c r="S3403" s="69">
        <v>1.0</v>
      </c>
      <c r="T3403" s="69">
        <v>0.0</v>
      </c>
      <c r="U3403" s="71" t="s">
        <v>2608</v>
      </c>
      <c r="V3403" s="71" t="s">
        <v>2609</v>
      </c>
      <c r="W3403" s="71" t="s">
        <v>50</v>
      </c>
      <c r="X3403" s="65"/>
      <c r="Y3403" s="65" t="s">
        <v>14</v>
      </c>
    </row>
    <row r="3404">
      <c r="A3404" s="73" t="s">
        <v>59</v>
      </c>
      <c r="B3404" s="66">
        <v>1.91133975E8</v>
      </c>
      <c r="C3404" s="65" t="s">
        <v>13084</v>
      </c>
      <c r="D3404" s="65" t="s">
        <v>220</v>
      </c>
      <c r="E3404" s="65" t="s">
        <v>13085</v>
      </c>
      <c r="F3404" s="66" t="s">
        <v>13086</v>
      </c>
      <c r="G3404" s="66">
        <v>136.0</v>
      </c>
      <c r="H3404" s="66">
        <v>2.0180104E7</v>
      </c>
      <c r="I3404" s="66">
        <v>0.0</v>
      </c>
      <c r="J3404" s="66">
        <v>4.0</v>
      </c>
      <c r="K3404" s="67"/>
      <c r="L3404" s="67"/>
      <c r="M3404" s="68" t="s">
        <v>13087</v>
      </c>
      <c r="N3404" s="66">
        <v>235959.0</v>
      </c>
      <c r="O3404" s="66">
        <v>2.0180104E7</v>
      </c>
      <c r="P3404" s="66"/>
      <c r="Q3404" s="66">
        <v>7.0</v>
      </c>
      <c r="R3404" s="66">
        <v>2.0180104E7</v>
      </c>
      <c r="S3404" s="70">
        <v>1.0</v>
      </c>
      <c r="T3404" s="70">
        <v>0.0</v>
      </c>
      <c r="U3404" s="71" t="s">
        <v>2608</v>
      </c>
      <c r="V3404" s="71" t="s">
        <v>2609</v>
      </c>
      <c r="W3404" s="71" t="s">
        <v>50</v>
      </c>
      <c r="X3404" s="72"/>
      <c r="Y3404" s="65" t="s">
        <v>14</v>
      </c>
    </row>
    <row r="3405">
      <c r="A3405" s="66" t="s">
        <v>62</v>
      </c>
      <c r="B3405" s="66">
        <v>1.3284315E7</v>
      </c>
      <c r="C3405" s="66" t="s">
        <v>13088</v>
      </c>
      <c r="D3405" s="66" t="s">
        <v>253</v>
      </c>
      <c r="E3405" s="66" t="s">
        <v>13089</v>
      </c>
      <c r="F3405" s="66" t="s">
        <v>13090</v>
      </c>
      <c r="G3405" s="66">
        <v>295.0</v>
      </c>
      <c r="H3405" s="66">
        <v>2.0101213E7</v>
      </c>
      <c r="I3405" s="66">
        <v>0.0</v>
      </c>
      <c r="J3405" s="66">
        <v>7.0</v>
      </c>
      <c r="K3405" s="67"/>
      <c r="L3405" s="67"/>
      <c r="M3405" s="66" t="s">
        <v>121</v>
      </c>
      <c r="N3405" s="66">
        <v>235959.0</v>
      </c>
      <c r="O3405" s="66">
        <v>2.0101213E7</v>
      </c>
      <c r="P3405" s="67"/>
      <c r="Q3405" s="66">
        <v>15.0</v>
      </c>
      <c r="R3405" s="66">
        <v>2.0101213E7</v>
      </c>
      <c r="S3405" s="70">
        <v>1.0</v>
      </c>
      <c r="T3405" s="70">
        <v>0.0</v>
      </c>
      <c r="U3405" s="71" t="s">
        <v>2608</v>
      </c>
      <c r="V3405" s="71" t="s">
        <v>2609</v>
      </c>
      <c r="W3405" s="71" t="s">
        <v>49</v>
      </c>
      <c r="X3405" s="67"/>
      <c r="Y3405" s="65" t="s">
        <v>14</v>
      </c>
    </row>
    <row r="3406">
      <c r="A3406" s="66" t="s">
        <v>63</v>
      </c>
      <c r="B3406" s="66">
        <v>3237110.0</v>
      </c>
      <c r="C3406" s="66" t="s">
        <v>13091</v>
      </c>
      <c r="D3406" s="66" t="s">
        <v>253</v>
      </c>
      <c r="E3406" s="66" t="s">
        <v>13092</v>
      </c>
      <c r="F3406" s="66" t="s">
        <v>13093</v>
      </c>
      <c r="G3406" s="66">
        <v>149.0</v>
      </c>
      <c r="H3406" s="66">
        <v>2.0101213E7</v>
      </c>
      <c r="I3406" s="66">
        <v>0.0</v>
      </c>
      <c r="J3406" s="66">
        <v>4.0</v>
      </c>
      <c r="K3406" s="67"/>
      <c r="L3406" s="67"/>
      <c r="M3406" s="68" t="s">
        <v>13094</v>
      </c>
      <c r="N3406" s="66">
        <v>235959.0</v>
      </c>
      <c r="O3406" s="66">
        <v>2.0101213E7</v>
      </c>
      <c r="P3406" s="66"/>
      <c r="Q3406" s="66">
        <v>9.0</v>
      </c>
      <c r="R3406" s="66">
        <v>2.0101213E7</v>
      </c>
      <c r="S3406" s="70">
        <v>1.0</v>
      </c>
      <c r="T3406" s="70">
        <v>0.0</v>
      </c>
      <c r="U3406" s="71" t="s">
        <v>2608</v>
      </c>
      <c r="V3406" s="71" t="s">
        <v>2609</v>
      </c>
      <c r="W3406" s="71" t="s">
        <v>49</v>
      </c>
      <c r="X3406" s="67"/>
      <c r="Y3406" s="65" t="s">
        <v>14</v>
      </c>
    </row>
    <row r="3407">
      <c r="A3407" s="66" t="s">
        <v>60</v>
      </c>
      <c r="B3407" s="66">
        <v>2.00827976E8</v>
      </c>
      <c r="C3407" s="66" t="s">
        <v>13095</v>
      </c>
      <c r="D3407" s="66" t="s">
        <v>106</v>
      </c>
      <c r="E3407" s="66" t="s">
        <v>13096</v>
      </c>
      <c r="F3407" s="66" t="s">
        <v>13097</v>
      </c>
      <c r="G3407" s="66">
        <v>359.0</v>
      </c>
      <c r="H3407" s="66">
        <v>2.0061016E7</v>
      </c>
      <c r="I3407" s="66">
        <v>0.0</v>
      </c>
      <c r="J3407" s="66">
        <v>1.0</v>
      </c>
      <c r="K3407" s="67"/>
      <c r="L3407" s="67"/>
      <c r="M3407" s="68" t="s">
        <v>13098</v>
      </c>
      <c r="N3407" s="66">
        <v>235959.0</v>
      </c>
      <c r="O3407" s="66">
        <v>2.0061016E7</v>
      </c>
      <c r="P3407" s="66"/>
      <c r="Q3407" s="66">
        <v>21.0</v>
      </c>
      <c r="R3407" s="66">
        <v>2.0061016E7</v>
      </c>
      <c r="S3407" s="70">
        <v>1.0</v>
      </c>
      <c r="T3407" s="70">
        <v>0.0</v>
      </c>
      <c r="U3407" s="71" t="s">
        <v>2608</v>
      </c>
      <c r="V3407" s="71" t="s">
        <v>2609</v>
      </c>
      <c r="W3407" s="71" t="s">
        <v>49</v>
      </c>
      <c r="X3407" s="72"/>
      <c r="Y3407" s="65" t="s">
        <v>12</v>
      </c>
    </row>
    <row r="3408">
      <c r="A3408" s="73" t="s">
        <v>60</v>
      </c>
      <c r="B3408" s="66">
        <v>2.56842858E8</v>
      </c>
      <c r="C3408" s="65" t="s">
        <v>13099</v>
      </c>
      <c r="D3408" s="65" t="s">
        <v>106</v>
      </c>
      <c r="E3408" s="65" t="s">
        <v>13100</v>
      </c>
      <c r="F3408" s="66" t="s">
        <v>13101</v>
      </c>
      <c r="G3408" s="66">
        <v>506.0</v>
      </c>
      <c r="H3408" s="66">
        <v>2.0081214E7</v>
      </c>
      <c r="I3408" s="66">
        <v>0.0</v>
      </c>
      <c r="J3408" s="66">
        <v>2.0</v>
      </c>
      <c r="K3408" s="67"/>
      <c r="L3408" s="67"/>
      <c r="M3408" s="68" t="s">
        <v>13102</v>
      </c>
      <c r="N3408" s="66">
        <v>235959.0</v>
      </c>
      <c r="O3408" s="66">
        <v>2.0081214E7</v>
      </c>
      <c r="P3408" s="67"/>
      <c r="Q3408" s="66">
        <v>28.0</v>
      </c>
      <c r="R3408" s="66">
        <v>2.0081214E7</v>
      </c>
      <c r="S3408" s="70">
        <v>1.0</v>
      </c>
      <c r="T3408" s="70">
        <v>0.0</v>
      </c>
      <c r="U3408" s="71" t="s">
        <v>2608</v>
      </c>
      <c r="V3408" s="71" t="s">
        <v>2609</v>
      </c>
      <c r="W3408" s="71" t="s">
        <v>49</v>
      </c>
      <c r="X3408" s="72"/>
      <c r="Y3408" s="65" t="s">
        <v>12</v>
      </c>
    </row>
    <row r="3409">
      <c r="A3409" s="66" t="s">
        <v>40</v>
      </c>
      <c r="B3409" s="66">
        <v>9845405.0</v>
      </c>
      <c r="C3409" s="66" t="s">
        <v>13103</v>
      </c>
      <c r="D3409" s="66" t="s">
        <v>123</v>
      </c>
      <c r="E3409" s="66" t="s">
        <v>13104</v>
      </c>
      <c r="F3409" s="66" t="s">
        <v>13105</v>
      </c>
      <c r="G3409" s="66">
        <v>668.0</v>
      </c>
      <c r="H3409" s="66">
        <v>2.0190423E7</v>
      </c>
      <c r="I3409" s="66">
        <v>0.0</v>
      </c>
      <c r="J3409" s="66">
        <v>15.0</v>
      </c>
      <c r="K3409" s="67"/>
      <c r="L3409" s="67"/>
      <c r="M3409" s="68" t="s">
        <v>13106</v>
      </c>
      <c r="N3409" s="66">
        <v>235959.0</v>
      </c>
      <c r="O3409" s="66">
        <v>2.0190423E7</v>
      </c>
      <c r="P3409" s="66" t="s">
        <v>13107</v>
      </c>
      <c r="Q3409" s="66">
        <v>39.0</v>
      </c>
      <c r="R3409" s="66">
        <v>2.0190423E7</v>
      </c>
      <c r="S3409" s="70">
        <v>1.0</v>
      </c>
      <c r="T3409" s="70">
        <v>0.0</v>
      </c>
      <c r="U3409" s="71" t="s">
        <v>2608</v>
      </c>
      <c r="V3409" s="71" t="s">
        <v>2609</v>
      </c>
      <c r="W3409" s="71" t="s">
        <v>49</v>
      </c>
      <c r="X3409" s="72"/>
      <c r="Y3409" s="65" t="s">
        <v>12</v>
      </c>
    </row>
    <row r="3410">
      <c r="A3410" s="66" t="s">
        <v>60</v>
      </c>
      <c r="B3410" s="66">
        <v>4.4870532E8</v>
      </c>
      <c r="C3410" s="66" t="s">
        <v>13108</v>
      </c>
      <c r="D3410" s="66" t="s">
        <v>106</v>
      </c>
      <c r="E3410" s="66" t="s">
        <v>13109</v>
      </c>
      <c r="F3410" s="66" t="s">
        <v>13110</v>
      </c>
      <c r="G3410" s="66">
        <v>489.0</v>
      </c>
      <c r="H3410" s="66">
        <v>2.0190729E7</v>
      </c>
      <c r="I3410" s="66">
        <v>0.0</v>
      </c>
      <c r="J3410" s="66">
        <v>18.0</v>
      </c>
      <c r="K3410" s="67"/>
      <c r="L3410" s="67"/>
      <c r="M3410" s="66" t="s">
        <v>121</v>
      </c>
      <c r="N3410" s="66">
        <v>235959.0</v>
      </c>
      <c r="O3410" s="66">
        <v>2.0190729E7</v>
      </c>
      <c r="P3410" s="67"/>
      <c r="Q3410" s="66">
        <v>30.0</v>
      </c>
      <c r="R3410" s="66">
        <v>2.0190729E7</v>
      </c>
      <c r="S3410" s="70">
        <v>1.0</v>
      </c>
      <c r="T3410" s="70">
        <v>0.0</v>
      </c>
      <c r="U3410" s="71" t="s">
        <v>2608</v>
      </c>
      <c r="V3410" s="71" t="s">
        <v>2609</v>
      </c>
      <c r="W3410" s="71" t="s">
        <v>49</v>
      </c>
      <c r="X3410" s="72"/>
      <c r="Y3410" s="65" t="s">
        <v>12</v>
      </c>
    </row>
    <row r="3411">
      <c r="A3411" s="66" t="s">
        <v>60</v>
      </c>
      <c r="B3411" s="66">
        <v>3.8066893E8</v>
      </c>
      <c r="C3411" s="66" t="s">
        <v>13111</v>
      </c>
      <c r="D3411" s="66" t="s">
        <v>112</v>
      </c>
      <c r="E3411" s="66" t="s">
        <v>13112</v>
      </c>
      <c r="F3411" s="66" t="s">
        <v>13113</v>
      </c>
      <c r="G3411" s="66">
        <v>1116.0</v>
      </c>
      <c r="H3411" s="66">
        <v>2.0150828E7</v>
      </c>
      <c r="I3411" s="66">
        <v>0.0</v>
      </c>
      <c r="J3411" s="66">
        <v>1.0</v>
      </c>
      <c r="K3411" s="67"/>
      <c r="L3411" s="67"/>
      <c r="M3411" s="68" t="s">
        <v>13114</v>
      </c>
      <c r="N3411" s="66">
        <v>235959.0</v>
      </c>
      <c r="O3411" s="66">
        <v>2.0150828E7</v>
      </c>
      <c r="P3411" s="67"/>
      <c r="Q3411" s="66">
        <v>47.0</v>
      </c>
      <c r="R3411" s="66">
        <v>2.0150828E7</v>
      </c>
      <c r="S3411" s="70">
        <v>1.0</v>
      </c>
      <c r="T3411" s="70">
        <v>0.0</v>
      </c>
      <c r="U3411" s="71" t="s">
        <v>2608</v>
      </c>
      <c r="V3411" s="71" t="s">
        <v>2609</v>
      </c>
      <c r="W3411" s="71" t="s">
        <v>49</v>
      </c>
      <c r="X3411" s="72"/>
      <c r="Y3411" s="65" t="s">
        <v>12</v>
      </c>
    </row>
    <row r="3412">
      <c r="A3412" s="66" t="s">
        <v>66</v>
      </c>
      <c r="B3412" s="66">
        <v>2350183.0</v>
      </c>
      <c r="C3412" s="66" t="s">
        <v>13115</v>
      </c>
      <c r="D3412" s="66" t="s">
        <v>149</v>
      </c>
      <c r="E3412" s="66" t="s">
        <v>13116</v>
      </c>
      <c r="F3412" s="66" t="s">
        <v>13117</v>
      </c>
      <c r="G3412" s="66">
        <v>227.0</v>
      </c>
      <c r="H3412" s="66">
        <v>2.0060515E7</v>
      </c>
      <c r="I3412" s="66">
        <v>0.0</v>
      </c>
      <c r="J3412" s="66">
        <v>2.0</v>
      </c>
      <c r="K3412" s="67"/>
      <c r="L3412" s="67"/>
      <c r="M3412" s="66" t="s">
        <v>121</v>
      </c>
      <c r="N3412" s="66">
        <v>235959.0</v>
      </c>
      <c r="O3412" s="66">
        <v>2.0060515E7</v>
      </c>
      <c r="P3412" s="66"/>
      <c r="Q3412" s="66">
        <v>14.0</v>
      </c>
      <c r="R3412" s="66">
        <v>2.0060515E7</v>
      </c>
      <c r="S3412" s="69">
        <v>1.0</v>
      </c>
      <c r="T3412" s="69">
        <v>1.0</v>
      </c>
      <c r="U3412" s="71" t="s">
        <v>2608</v>
      </c>
      <c r="V3412" s="71" t="s">
        <v>2609</v>
      </c>
      <c r="W3412" s="71" t="s">
        <v>49</v>
      </c>
      <c r="X3412" s="72"/>
      <c r="Y3412" s="66" t="s">
        <v>18</v>
      </c>
    </row>
    <row r="3413">
      <c r="A3413" s="73" t="s">
        <v>60</v>
      </c>
      <c r="B3413" s="66">
        <v>2.54634035E8</v>
      </c>
      <c r="C3413" s="65" t="s">
        <v>13118</v>
      </c>
      <c r="D3413" s="65" t="s">
        <v>123</v>
      </c>
      <c r="E3413" s="65" t="s">
        <v>13119</v>
      </c>
      <c r="F3413" s="66" t="s">
        <v>820</v>
      </c>
      <c r="G3413" s="66">
        <v>951.0</v>
      </c>
      <c r="H3413" s="66">
        <v>2.0081121E7</v>
      </c>
      <c r="I3413" s="66">
        <v>0.0</v>
      </c>
      <c r="J3413" s="66">
        <v>1.0</v>
      </c>
      <c r="K3413" s="67"/>
      <c r="L3413" s="67"/>
      <c r="M3413" s="68" t="s">
        <v>821</v>
      </c>
      <c r="N3413" s="66">
        <v>235959.0</v>
      </c>
      <c r="O3413" s="66">
        <v>2.0081121E7</v>
      </c>
      <c r="P3413" s="66"/>
      <c r="Q3413" s="66">
        <v>49.0</v>
      </c>
      <c r="R3413" s="66">
        <v>2.0081121E7</v>
      </c>
      <c r="S3413" s="70">
        <v>1.0</v>
      </c>
      <c r="T3413" s="70">
        <v>0.0</v>
      </c>
      <c r="U3413" s="71" t="s">
        <v>2608</v>
      </c>
      <c r="V3413" s="71" t="s">
        <v>2609</v>
      </c>
      <c r="W3413" s="71" t="s">
        <v>49</v>
      </c>
      <c r="X3413" s="72"/>
      <c r="Y3413" s="65" t="s">
        <v>12</v>
      </c>
    </row>
    <row r="3414">
      <c r="A3414" s="65" t="s">
        <v>30</v>
      </c>
      <c r="B3414" s="66">
        <v>1731249.0</v>
      </c>
      <c r="C3414" s="65" t="s">
        <v>13120</v>
      </c>
      <c r="D3414" s="65" t="s">
        <v>123</v>
      </c>
      <c r="E3414" s="65" t="s">
        <v>13121</v>
      </c>
      <c r="F3414" s="66" t="s">
        <v>8013</v>
      </c>
      <c r="G3414" s="66">
        <v>4550.0</v>
      </c>
      <c r="H3414" s="66">
        <v>2.0081117E7</v>
      </c>
      <c r="I3414" s="66">
        <v>0.0</v>
      </c>
      <c r="J3414" s="66">
        <v>24.0</v>
      </c>
      <c r="K3414" s="67"/>
      <c r="L3414" s="67"/>
      <c r="M3414" s="68" t="s">
        <v>8014</v>
      </c>
      <c r="N3414" s="66">
        <v>235959.0</v>
      </c>
      <c r="O3414" s="66">
        <v>2.0081117E7</v>
      </c>
      <c r="P3414" s="66"/>
      <c r="Q3414" s="66">
        <v>242.0</v>
      </c>
      <c r="R3414" s="66">
        <v>2.0081117E7</v>
      </c>
      <c r="S3414" s="70">
        <v>1.0</v>
      </c>
      <c r="T3414" s="70">
        <v>0.0</v>
      </c>
      <c r="U3414" s="71" t="s">
        <v>2608</v>
      </c>
      <c r="V3414" s="71" t="s">
        <v>2609</v>
      </c>
      <c r="W3414" s="71" t="s">
        <v>49</v>
      </c>
      <c r="X3414" s="72"/>
      <c r="Y3414" s="65" t="s">
        <v>12</v>
      </c>
    </row>
    <row r="3415">
      <c r="A3415" s="68" t="s">
        <v>59</v>
      </c>
      <c r="B3415" s="66">
        <v>1.8832284E7</v>
      </c>
      <c r="C3415" s="66" t="s">
        <v>1350</v>
      </c>
      <c r="D3415" s="66" t="s">
        <v>123</v>
      </c>
      <c r="E3415" s="66" t="s">
        <v>1351</v>
      </c>
      <c r="F3415" s="66" t="s">
        <v>1352</v>
      </c>
      <c r="G3415" s="66">
        <v>735.0</v>
      </c>
      <c r="H3415" s="66">
        <v>2.0000905E7</v>
      </c>
      <c r="I3415" s="66">
        <v>0.0</v>
      </c>
      <c r="J3415" s="66">
        <v>1.0</v>
      </c>
      <c r="K3415" s="67"/>
      <c r="L3415" s="67"/>
      <c r="M3415" s="68" t="s">
        <v>13122</v>
      </c>
      <c r="N3415" s="66">
        <v>235959.0</v>
      </c>
      <c r="O3415" s="66">
        <v>2.0000905E7</v>
      </c>
      <c r="P3415" s="67"/>
      <c r="Q3415" s="66">
        <v>37.0</v>
      </c>
      <c r="R3415" s="66">
        <v>2.0000905E7</v>
      </c>
      <c r="S3415" s="70">
        <v>1.0</v>
      </c>
      <c r="T3415" s="70">
        <v>0.0</v>
      </c>
      <c r="U3415" s="71" t="s">
        <v>2608</v>
      </c>
      <c r="V3415" s="71" t="s">
        <v>2609</v>
      </c>
      <c r="W3415" s="71" t="s">
        <v>49</v>
      </c>
      <c r="X3415" s="72"/>
      <c r="Y3415" s="65" t="s">
        <v>12</v>
      </c>
    </row>
    <row r="3416">
      <c r="A3416" s="68" t="s">
        <v>59</v>
      </c>
      <c r="B3416" s="66">
        <v>1.84787803E8</v>
      </c>
      <c r="C3416" s="66" t="s">
        <v>13123</v>
      </c>
      <c r="D3416" s="66" t="s">
        <v>106</v>
      </c>
      <c r="E3416" s="66" t="s">
        <v>13124</v>
      </c>
      <c r="F3416" s="66" t="s">
        <v>13125</v>
      </c>
      <c r="G3416" s="66">
        <v>978.0</v>
      </c>
      <c r="H3416" s="66">
        <v>2.0170718E7</v>
      </c>
      <c r="I3416" s="66">
        <v>0.0</v>
      </c>
      <c r="J3416" s="66">
        <v>22.0</v>
      </c>
      <c r="K3416" s="67"/>
      <c r="L3416" s="67"/>
      <c r="M3416" s="68" t="s">
        <v>13126</v>
      </c>
      <c r="N3416" s="66">
        <v>235959.0</v>
      </c>
      <c r="O3416" s="66">
        <v>2.0170718E7</v>
      </c>
      <c r="P3416" s="66" t="s">
        <v>2293</v>
      </c>
      <c r="Q3416" s="66">
        <v>44.0</v>
      </c>
      <c r="R3416" s="66">
        <v>2.0170718E7</v>
      </c>
      <c r="S3416" s="70">
        <v>1.0</v>
      </c>
      <c r="T3416" s="70">
        <v>0.0</v>
      </c>
      <c r="U3416" s="71" t="s">
        <v>2608</v>
      </c>
      <c r="V3416" s="71" t="s">
        <v>2609</v>
      </c>
      <c r="W3416" s="71" t="s">
        <v>49</v>
      </c>
      <c r="X3416" s="72"/>
      <c r="Y3416" s="65" t="s">
        <v>12</v>
      </c>
    </row>
    <row r="3417">
      <c r="A3417" s="65" t="s">
        <v>67</v>
      </c>
      <c r="B3417" s="66">
        <v>1.1593466E7</v>
      </c>
      <c r="C3417" s="65" t="s">
        <v>13127</v>
      </c>
      <c r="D3417" s="65" t="s">
        <v>118</v>
      </c>
      <c r="E3417" s="65" t="s">
        <v>13128</v>
      </c>
      <c r="F3417" s="66" t="s">
        <v>13129</v>
      </c>
      <c r="G3417" s="66">
        <v>385.0</v>
      </c>
      <c r="H3417" s="66">
        <v>2.0160415E7</v>
      </c>
      <c r="I3417" s="66">
        <v>0.0</v>
      </c>
      <c r="J3417" s="66">
        <v>9.0</v>
      </c>
      <c r="K3417" s="67"/>
      <c r="L3417" s="67"/>
      <c r="M3417" s="66" t="s">
        <v>121</v>
      </c>
      <c r="N3417" s="66">
        <v>235959.0</v>
      </c>
      <c r="O3417" s="66">
        <v>2.0160415E7</v>
      </c>
      <c r="P3417" s="66"/>
      <c r="Q3417" s="66">
        <v>17.0</v>
      </c>
      <c r="R3417" s="66">
        <v>2.0160415E7</v>
      </c>
      <c r="S3417" s="69">
        <v>1.0</v>
      </c>
      <c r="T3417" s="69">
        <v>1.0</v>
      </c>
      <c r="U3417" s="71" t="s">
        <v>2608</v>
      </c>
      <c r="V3417" s="71" t="s">
        <v>2609</v>
      </c>
      <c r="W3417" s="71" t="s">
        <v>49</v>
      </c>
      <c r="X3417" s="72"/>
      <c r="Y3417" s="66" t="s">
        <v>18</v>
      </c>
    </row>
    <row r="3418">
      <c r="A3418" s="66" t="s">
        <v>79</v>
      </c>
      <c r="B3418" s="66">
        <v>1.03346536E8</v>
      </c>
      <c r="C3418" s="66" t="s">
        <v>13130</v>
      </c>
      <c r="D3418" s="66" t="s">
        <v>123</v>
      </c>
      <c r="E3418" s="66" t="s">
        <v>13131</v>
      </c>
      <c r="F3418" s="66" t="s">
        <v>13129</v>
      </c>
      <c r="G3418" s="66">
        <v>349.0</v>
      </c>
      <c r="H3418" s="66">
        <v>2.0160415E7</v>
      </c>
      <c r="I3418" s="66">
        <v>0.0</v>
      </c>
      <c r="J3418" s="66">
        <v>9.0</v>
      </c>
      <c r="K3418" s="67"/>
      <c r="L3418" s="67"/>
      <c r="M3418" s="68" t="s">
        <v>13132</v>
      </c>
      <c r="N3418" s="66">
        <v>235959.0</v>
      </c>
      <c r="O3418" s="66">
        <v>2.0160415E7</v>
      </c>
      <c r="P3418" s="66" t="s">
        <v>2150</v>
      </c>
      <c r="Q3418" s="66">
        <v>19.0</v>
      </c>
      <c r="R3418" s="66">
        <v>2.0160415E7</v>
      </c>
      <c r="S3418" s="70">
        <v>1.0</v>
      </c>
      <c r="T3418" s="70">
        <v>0.0</v>
      </c>
      <c r="U3418" s="71" t="s">
        <v>2608</v>
      </c>
      <c r="V3418" s="71" t="s">
        <v>2609</v>
      </c>
      <c r="W3418" s="71" t="s">
        <v>49</v>
      </c>
      <c r="X3418" s="72"/>
      <c r="Y3418" s="65" t="s">
        <v>12</v>
      </c>
    </row>
    <row r="3419">
      <c r="A3419" s="66" t="s">
        <v>67</v>
      </c>
      <c r="B3419" s="66">
        <v>1.121986E7</v>
      </c>
      <c r="C3419" s="66" t="s">
        <v>13133</v>
      </c>
      <c r="D3419" s="66" t="s">
        <v>164</v>
      </c>
      <c r="E3419" s="66" t="s">
        <v>13134</v>
      </c>
      <c r="F3419" s="66" t="s">
        <v>13135</v>
      </c>
      <c r="G3419" s="66">
        <v>260.0</v>
      </c>
      <c r="H3419" s="66">
        <v>2.0151117E7</v>
      </c>
      <c r="I3419" s="66">
        <v>0.0</v>
      </c>
      <c r="J3419" s="66">
        <v>9.0</v>
      </c>
      <c r="K3419" s="67"/>
      <c r="L3419" s="67"/>
      <c r="M3419" s="66" t="s">
        <v>121</v>
      </c>
      <c r="N3419" s="66">
        <v>235959.0</v>
      </c>
      <c r="O3419" s="66">
        <v>2.0151117E7</v>
      </c>
      <c r="P3419" s="66"/>
      <c r="Q3419" s="66">
        <v>11.0</v>
      </c>
      <c r="R3419" s="66">
        <v>2.0151117E7</v>
      </c>
      <c r="S3419" s="69">
        <v>1.0</v>
      </c>
      <c r="T3419" s="69">
        <v>1.0</v>
      </c>
      <c r="U3419" s="71" t="s">
        <v>2608</v>
      </c>
      <c r="V3419" s="71" t="s">
        <v>2609</v>
      </c>
      <c r="W3419" s="71" t="s">
        <v>49</v>
      </c>
      <c r="X3419" s="72"/>
      <c r="Y3419" s="66" t="s">
        <v>18</v>
      </c>
    </row>
    <row r="3420">
      <c r="A3420" s="66" t="s">
        <v>58</v>
      </c>
      <c r="B3420" s="66">
        <v>292519.0</v>
      </c>
      <c r="C3420" s="66" t="s">
        <v>13136</v>
      </c>
      <c r="D3420" s="66" t="s">
        <v>123</v>
      </c>
      <c r="E3420" s="66" t="s">
        <v>13137</v>
      </c>
      <c r="F3420" s="66" t="s">
        <v>13138</v>
      </c>
      <c r="G3420" s="66">
        <v>743.0</v>
      </c>
      <c r="H3420" s="66">
        <v>2.0180209E7</v>
      </c>
      <c r="I3420" s="66">
        <v>0.0</v>
      </c>
      <c r="J3420" s="66">
        <v>10.0</v>
      </c>
      <c r="K3420" s="67"/>
      <c r="L3420" s="67"/>
      <c r="M3420" s="68" t="s">
        <v>13139</v>
      </c>
      <c r="N3420" s="66">
        <v>235959.0</v>
      </c>
      <c r="O3420" s="66">
        <v>2.0180209E7</v>
      </c>
      <c r="P3420" s="66" t="s">
        <v>13140</v>
      </c>
      <c r="Q3420" s="66">
        <v>40.0</v>
      </c>
      <c r="R3420" s="66">
        <v>2.0180209E7</v>
      </c>
      <c r="S3420" s="70">
        <v>1.0</v>
      </c>
      <c r="T3420" s="70">
        <v>0.0</v>
      </c>
      <c r="U3420" s="71" t="s">
        <v>2608</v>
      </c>
      <c r="V3420" s="71" t="s">
        <v>2609</v>
      </c>
      <c r="W3420" s="71" t="s">
        <v>50</v>
      </c>
      <c r="X3420" s="72"/>
      <c r="Y3420" s="65" t="s">
        <v>14</v>
      </c>
    </row>
    <row r="3421">
      <c r="A3421" s="66" t="s">
        <v>60</v>
      </c>
      <c r="B3421" s="66">
        <v>1.25279795E8</v>
      </c>
      <c r="C3421" s="66" t="s">
        <v>13141</v>
      </c>
      <c r="D3421" s="66" t="s">
        <v>215</v>
      </c>
      <c r="E3421" s="66" t="s">
        <v>13142</v>
      </c>
      <c r="F3421" s="66" t="s">
        <v>13143</v>
      </c>
      <c r="G3421" s="66">
        <v>588.0</v>
      </c>
      <c r="H3421" s="66">
        <v>2.0040123E7</v>
      </c>
      <c r="I3421" s="66">
        <v>0.0</v>
      </c>
      <c r="J3421" s="66">
        <v>1.0</v>
      </c>
      <c r="K3421" s="67"/>
      <c r="L3421" s="67"/>
      <c r="M3421" s="68" t="s">
        <v>13144</v>
      </c>
      <c r="N3421" s="66">
        <v>235959.0</v>
      </c>
      <c r="O3421" s="66">
        <v>2.0040123E7</v>
      </c>
      <c r="P3421" s="67"/>
      <c r="Q3421" s="66">
        <v>26.0</v>
      </c>
      <c r="R3421" s="66">
        <v>2.0040123E7</v>
      </c>
      <c r="S3421" s="70">
        <v>1.0</v>
      </c>
      <c r="T3421" s="70">
        <v>0.0</v>
      </c>
      <c r="U3421" s="71" t="s">
        <v>2608</v>
      </c>
      <c r="V3421" s="71" t="s">
        <v>2609</v>
      </c>
      <c r="W3421" s="71" t="s">
        <v>49</v>
      </c>
      <c r="X3421" s="72"/>
      <c r="Y3421" s="65" t="s">
        <v>12</v>
      </c>
    </row>
    <row r="3422">
      <c r="A3422" s="74" t="s">
        <v>56</v>
      </c>
      <c r="B3422" s="66">
        <v>4655844.0</v>
      </c>
      <c r="C3422" s="65" t="s">
        <v>13145</v>
      </c>
      <c r="D3422" s="65" t="s">
        <v>112</v>
      </c>
      <c r="E3422" s="65" t="s">
        <v>13146</v>
      </c>
      <c r="F3422" s="66" t="s">
        <v>13147</v>
      </c>
      <c r="G3422" s="66">
        <v>581.0</v>
      </c>
      <c r="H3422" s="66">
        <v>2.018082E7</v>
      </c>
      <c r="I3422" s="66">
        <v>0.0</v>
      </c>
      <c r="J3422" s="66">
        <v>9.0</v>
      </c>
      <c r="K3422" s="67"/>
      <c r="L3422" s="67"/>
      <c r="M3422" s="68" t="s">
        <v>13148</v>
      </c>
      <c r="N3422" s="66">
        <v>235959.0</v>
      </c>
      <c r="O3422" s="66">
        <v>2.018082E7</v>
      </c>
      <c r="P3422" s="66" t="s">
        <v>127</v>
      </c>
      <c r="Q3422" s="66">
        <v>27.0</v>
      </c>
      <c r="R3422" s="66">
        <v>2.018082E7</v>
      </c>
      <c r="S3422" s="70">
        <v>1.0</v>
      </c>
      <c r="T3422" s="70">
        <v>0.0</v>
      </c>
      <c r="U3422" s="71" t="s">
        <v>2608</v>
      </c>
      <c r="V3422" s="71" t="s">
        <v>2609</v>
      </c>
      <c r="W3422" s="71" t="s">
        <v>49</v>
      </c>
      <c r="X3422" s="72"/>
      <c r="Y3422" s="65" t="s">
        <v>12</v>
      </c>
    </row>
    <row r="3423">
      <c r="A3423" s="66" t="s">
        <v>37</v>
      </c>
      <c r="B3423" s="66">
        <v>2.5541982E7</v>
      </c>
      <c r="C3423" s="66" t="s">
        <v>13149</v>
      </c>
      <c r="D3423" s="66" t="s">
        <v>164</v>
      </c>
      <c r="E3423" s="66" t="s">
        <v>13150</v>
      </c>
      <c r="F3423" s="66" t="s">
        <v>13151</v>
      </c>
      <c r="G3423" s="66">
        <v>96.0</v>
      </c>
      <c r="H3423" s="66">
        <v>2.0120206E7</v>
      </c>
      <c r="I3423" s="66">
        <v>0.0</v>
      </c>
      <c r="J3423" s="66">
        <v>2.0</v>
      </c>
      <c r="K3423" s="67"/>
      <c r="L3423" s="67"/>
      <c r="M3423" s="66" t="s">
        <v>121</v>
      </c>
      <c r="N3423" s="66">
        <v>235959.0</v>
      </c>
      <c r="O3423" s="66">
        <v>2.0120206E7</v>
      </c>
      <c r="P3423" s="67"/>
      <c r="Q3423" s="66">
        <v>6.0</v>
      </c>
      <c r="R3423" s="66">
        <v>2.0120206E7</v>
      </c>
      <c r="S3423" s="69">
        <v>1.0</v>
      </c>
      <c r="T3423" s="69">
        <v>1.0</v>
      </c>
      <c r="U3423" s="71" t="s">
        <v>2608</v>
      </c>
      <c r="V3423" s="71" t="s">
        <v>2609</v>
      </c>
      <c r="W3423" s="71" t="s">
        <v>50</v>
      </c>
      <c r="X3423" s="72"/>
      <c r="Y3423" s="66" t="s">
        <v>20</v>
      </c>
    </row>
    <row r="3424">
      <c r="A3424" s="73" t="s">
        <v>69</v>
      </c>
      <c r="B3424" s="66">
        <v>2760581.0</v>
      </c>
      <c r="C3424" s="65" t="s">
        <v>13152</v>
      </c>
      <c r="D3424" s="65" t="s">
        <v>106</v>
      </c>
      <c r="E3424" s="65" t="s">
        <v>13153</v>
      </c>
      <c r="F3424" s="66" t="s">
        <v>13154</v>
      </c>
      <c r="G3424" s="66">
        <v>2610.0</v>
      </c>
      <c r="H3424" s="66">
        <v>2.0160626E7</v>
      </c>
      <c r="I3424" s="66">
        <v>0.0</v>
      </c>
      <c r="J3424" s="66">
        <v>50.0</v>
      </c>
      <c r="K3424" s="67"/>
      <c r="L3424" s="67"/>
      <c r="M3424" s="68" t="s">
        <v>13155</v>
      </c>
      <c r="N3424" s="66">
        <v>235959.0</v>
      </c>
      <c r="O3424" s="66">
        <v>2.0160626E7</v>
      </c>
      <c r="P3424" s="66" t="s">
        <v>3656</v>
      </c>
      <c r="Q3424" s="66">
        <v>136.0</v>
      </c>
      <c r="R3424" s="66">
        <v>2.0160626E7</v>
      </c>
      <c r="S3424" s="70">
        <v>1.0</v>
      </c>
      <c r="T3424" s="70">
        <v>0.0</v>
      </c>
      <c r="U3424" s="71" t="s">
        <v>2608</v>
      </c>
      <c r="V3424" s="71" t="s">
        <v>2609</v>
      </c>
      <c r="W3424" s="71" t="s">
        <v>49</v>
      </c>
      <c r="X3424" s="72"/>
      <c r="Y3424" s="65" t="s">
        <v>12</v>
      </c>
    </row>
    <row r="3425">
      <c r="A3425" s="68" t="s">
        <v>24</v>
      </c>
      <c r="B3425" s="66">
        <v>2.1282899E7</v>
      </c>
      <c r="C3425" s="66" t="s">
        <v>13156</v>
      </c>
      <c r="D3425" s="66" t="s">
        <v>123</v>
      </c>
      <c r="E3425" s="66" t="s">
        <v>13157</v>
      </c>
      <c r="F3425" s="66" t="s">
        <v>13158</v>
      </c>
      <c r="G3425" s="66">
        <v>241.0</v>
      </c>
      <c r="H3425" s="66">
        <v>2.0120628E7</v>
      </c>
      <c r="I3425" s="66">
        <v>0.0</v>
      </c>
      <c r="J3425" s="66">
        <v>7.0</v>
      </c>
      <c r="K3425" s="67"/>
      <c r="L3425" s="67"/>
      <c r="M3425" s="68" t="s">
        <v>13159</v>
      </c>
      <c r="N3425" s="66">
        <v>235959.0</v>
      </c>
      <c r="O3425" s="66">
        <v>2.0120628E7</v>
      </c>
      <c r="P3425" s="66" t="s">
        <v>13160</v>
      </c>
      <c r="Q3425" s="66">
        <v>16.0</v>
      </c>
      <c r="R3425" s="66">
        <v>2.0120628E7</v>
      </c>
      <c r="S3425" s="70">
        <v>1.0</v>
      </c>
      <c r="T3425" s="70">
        <v>0.0</v>
      </c>
      <c r="U3425" s="71" t="s">
        <v>2608</v>
      </c>
      <c r="V3425" s="71" t="s">
        <v>2609</v>
      </c>
      <c r="W3425" s="71" t="s">
        <v>49</v>
      </c>
      <c r="X3425" s="72"/>
      <c r="Y3425" s="65" t="s">
        <v>12</v>
      </c>
    </row>
    <row r="3426">
      <c r="A3426" s="66" t="s">
        <v>60</v>
      </c>
      <c r="B3426" s="66">
        <v>2.24060464E8</v>
      </c>
      <c r="C3426" s="66" t="s">
        <v>13161</v>
      </c>
      <c r="D3426" s="66" t="s">
        <v>106</v>
      </c>
      <c r="E3426" s="66" t="s">
        <v>13162</v>
      </c>
      <c r="F3426" s="66" t="s">
        <v>13163</v>
      </c>
      <c r="G3426" s="66">
        <v>1819.0</v>
      </c>
      <c r="H3426" s="66">
        <v>2.0070901E7</v>
      </c>
      <c r="I3426" s="66">
        <v>0.0</v>
      </c>
      <c r="J3426" s="66">
        <v>1.0</v>
      </c>
      <c r="K3426" s="67"/>
      <c r="L3426" s="67"/>
      <c r="M3426" s="68" t="s">
        <v>13164</v>
      </c>
      <c r="N3426" s="66">
        <v>235959.0</v>
      </c>
      <c r="O3426" s="66">
        <v>2.0070901E7</v>
      </c>
      <c r="P3426" s="67"/>
      <c r="Q3426" s="66">
        <v>86.0</v>
      </c>
      <c r="R3426" s="66">
        <v>2.0070901E7</v>
      </c>
      <c r="S3426" s="70">
        <v>1.0</v>
      </c>
      <c r="T3426" s="70">
        <v>0.0</v>
      </c>
      <c r="U3426" s="71" t="s">
        <v>2608</v>
      </c>
      <c r="V3426" s="71" t="s">
        <v>2609</v>
      </c>
      <c r="W3426" s="71" t="s">
        <v>49</v>
      </c>
      <c r="X3426" s="71"/>
      <c r="Y3426" s="65" t="s">
        <v>12</v>
      </c>
    </row>
    <row r="3427">
      <c r="A3427" s="74" t="s">
        <v>19</v>
      </c>
      <c r="B3427" s="66">
        <v>4266667.0</v>
      </c>
      <c r="C3427" s="65" t="s">
        <v>13165</v>
      </c>
      <c r="D3427" s="65" t="s">
        <v>423</v>
      </c>
      <c r="E3427" s="65" t="s">
        <v>13166</v>
      </c>
      <c r="F3427" s="66" t="s">
        <v>13167</v>
      </c>
      <c r="G3427" s="66">
        <v>640.0</v>
      </c>
      <c r="H3427" s="66">
        <v>2.0170721E7</v>
      </c>
      <c r="I3427" s="66">
        <v>0.0</v>
      </c>
      <c r="J3427" s="66">
        <v>10.0</v>
      </c>
      <c r="K3427" s="67"/>
      <c r="L3427" s="67"/>
      <c r="M3427" s="68" t="s">
        <v>13168</v>
      </c>
      <c r="N3427" s="66">
        <v>235959.0</v>
      </c>
      <c r="O3427" s="66">
        <v>2.0170721E7</v>
      </c>
      <c r="P3427" s="66" t="s">
        <v>2992</v>
      </c>
      <c r="Q3427" s="66">
        <v>26.0</v>
      </c>
      <c r="R3427" s="66">
        <v>2.0170721E7</v>
      </c>
      <c r="S3427" s="70">
        <v>1.0</v>
      </c>
      <c r="T3427" s="70">
        <v>0.0</v>
      </c>
      <c r="U3427" s="71" t="s">
        <v>2608</v>
      </c>
      <c r="V3427" s="71" t="s">
        <v>2609</v>
      </c>
      <c r="W3427" s="71" t="s">
        <v>51</v>
      </c>
      <c r="X3427" s="72"/>
      <c r="Y3427" s="66" t="s">
        <v>16</v>
      </c>
    </row>
    <row r="3428">
      <c r="A3428" s="73" t="s">
        <v>24</v>
      </c>
      <c r="B3428" s="66">
        <v>2.245107E7</v>
      </c>
      <c r="C3428" s="65" t="s">
        <v>13169</v>
      </c>
      <c r="D3428" s="65" t="s">
        <v>423</v>
      </c>
      <c r="E3428" s="65" t="s">
        <v>13170</v>
      </c>
      <c r="F3428" s="66" t="s">
        <v>13171</v>
      </c>
      <c r="G3428" s="66">
        <v>229.0</v>
      </c>
      <c r="H3428" s="66">
        <v>2.0120819E7</v>
      </c>
      <c r="I3428" s="66">
        <v>0.0</v>
      </c>
      <c r="J3428" s="66">
        <v>1.0</v>
      </c>
      <c r="K3428" s="67"/>
      <c r="L3428" s="67"/>
      <c r="M3428" s="68" t="s">
        <v>13172</v>
      </c>
      <c r="N3428" s="66">
        <v>235959.0</v>
      </c>
      <c r="O3428" s="66">
        <v>2.0120819E7</v>
      </c>
      <c r="P3428" s="66" t="s">
        <v>417</v>
      </c>
      <c r="Q3428" s="66">
        <v>10.0</v>
      </c>
      <c r="R3428" s="66">
        <v>2.0120819E7</v>
      </c>
      <c r="S3428" s="70">
        <v>1.0</v>
      </c>
      <c r="T3428" s="70">
        <v>0.0</v>
      </c>
      <c r="U3428" s="71" t="s">
        <v>2608</v>
      </c>
      <c r="V3428" s="71" t="s">
        <v>2609</v>
      </c>
      <c r="W3428" s="71" t="s">
        <v>51</v>
      </c>
      <c r="X3428" s="72"/>
      <c r="Y3428" s="66" t="s">
        <v>16</v>
      </c>
    </row>
    <row r="3429">
      <c r="A3429" s="68" t="s">
        <v>59</v>
      </c>
      <c r="B3429" s="66">
        <v>9.9099621E7</v>
      </c>
      <c r="C3429" s="66" t="s">
        <v>1354</v>
      </c>
      <c r="D3429" s="66" t="s">
        <v>312</v>
      </c>
      <c r="E3429" s="66" t="s">
        <v>1355</v>
      </c>
      <c r="F3429" s="66" t="s">
        <v>1356</v>
      </c>
      <c r="G3429" s="66">
        <v>161.0</v>
      </c>
      <c r="H3429" s="66">
        <v>2.0100729E7</v>
      </c>
      <c r="I3429" s="66">
        <v>0.0</v>
      </c>
      <c r="J3429" s="66">
        <v>1.0</v>
      </c>
      <c r="K3429" s="67"/>
      <c r="L3429" s="67"/>
      <c r="M3429" s="68" t="s">
        <v>13173</v>
      </c>
      <c r="N3429" s="66">
        <v>235959.0</v>
      </c>
      <c r="O3429" s="66">
        <v>2.0100729E7</v>
      </c>
      <c r="P3429" s="67"/>
      <c r="Q3429" s="66">
        <v>8.0</v>
      </c>
      <c r="R3429" s="66">
        <v>2.0100729E7</v>
      </c>
      <c r="S3429" s="70">
        <v>1.0</v>
      </c>
      <c r="T3429" s="70">
        <v>0.0</v>
      </c>
      <c r="U3429" s="71" t="s">
        <v>2608</v>
      </c>
      <c r="V3429" s="71" t="s">
        <v>2609</v>
      </c>
      <c r="W3429" s="71" t="s">
        <v>51</v>
      </c>
      <c r="X3429" s="72"/>
      <c r="Y3429" s="66" t="s">
        <v>16</v>
      </c>
    </row>
    <row r="3430">
      <c r="A3430" s="66" t="s">
        <v>60</v>
      </c>
      <c r="B3430" s="66">
        <v>1.78382267E8</v>
      </c>
      <c r="C3430" s="66" t="s">
        <v>13174</v>
      </c>
      <c r="D3430" s="66" t="s">
        <v>123</v>
      </c>
      <c r="E3430" s="66" t="s">
        <v>13175</v>
      </c>
      <c r="F3430" s="66" t="s">
        <v>13176</v>
      </c>
      <c r="G3430" s="66">
        <v>4153.0</v>
      </c>
      <c r="H3430" s="66">
        <v>2.0051224E7</v>
      </c>
      <c r="I3430" s="66">
        <v>0.0</v>
      </c>
      <c r="J3430" s="66">
        <v>1.0</v>
      </c>
      <c r="K3430" s="67"/>
      <c r="L3430" s="67"/>
      <c r="M3430" s="68" t="s">
        <v>13177</v>
      </c>
      <c r="N3430" s="66">
        <v>235959.0</v>
      </c>
      <c r="O3430" s="66">
        <v>2.0051224E7</v>
      </c>
      <c r="P3430" s="66"/>
      <c r="Q3430" s="66">
        <v>178.0</v>
      </c>
      <c r="R3430" s="66">
        <v>2.0051224E7</v>
      </c>
      <c r="S3430" s="70">
        <v>1.0</v>
      </c>
      <c r="T3430" s="70">
        <v>0.0</v>
      </c>
      <c r="U3430" s="71" t="s">
        <v>2608</v>
      </c>
      <c r="V3430" s="71" t="s">
        <v>2609</v>
      </c>
      <c r="W3430" s="71" t="s">
        <v>49</v>
      </c>
      <c r="X3430" s="72"/>
      <c r="Y3430" s="65" t="s">
        <v>12</v>
      </c>
    </row>
    <row r="3431">
      <c r="A3431" s="73" t="s">
        <v>59</v>
      </c>
      <c r="B3431" s="66">
        <v>1.53169552E8</v>
      </c>
      <c r="C3431" s="65" t="s">
        <v>13178</v>
      </c>
      <c r="D3431" s="65" t="s">
        <v>123</v>
      </c>
      <c r="E3431" s="65" t="s">
        <v>13179</v>
      </c>
      <c r="F3431" s="66" t="s">
        <v>13180</v>
      </c>
      <c r="G3431" s="66">
        <v>830.0</v>
      </c>
      <c r="H3431" s="66">
        <v>2.0150521E7</v>
      </c>
      <c r="I3431" s="66">
        <v>0.0</v>
      </c>
      <c r="J3431" s="66">
        <v>2.0</v>
      </c>
      <c r="K3431" s="67"/>
      <c r="L3431" s="67"/>
      <c r="M3431" s="68" t="s">
        <v>13181</v>
      </c>
      <c r="N3431" s="66">
        <v>235959.0</v>
      </c>
      <c r="O3431" s="66">
        <v>2.0150521E7</v>
      </c>
      <c r="P3431" s="67"/>
      <c r="Q3431" s="66">
        <v>50.0</v>
      </c>
      <c r="R3431" s="66">
        <v>2.0150521E7</v>
      </c>
      <c r="S3431" s="70">
        <v>1.0</v>
      </c>
      <c r="T3431" s="70">
        <v>0.0</v>
      </c>
      <c r="U3431" s="71" t="s">
        <v>2608</v>
      </c>
      <c r="V3431" s="71" t="s">
        <v>2609</v>
      </c>
      <c r="W3431" s="71" t="s">
        <v>49</v>
      </c>
      <c r="X3431" s="72"/>
      <c r="Y3431" s="65" t="s">
        <v>12</v>
      </c>
    </row>
    <row r="3432">
      <c r="A3432" s="74" t="s">
        <v>59</v>
      </c>
      <c r="B3432" s="66">
        <v>8.8882593E7</v>
      </c>
      <c r="C3432" s="65" t="s">
        <v>13182</v>
      </c>
      <c r="D3432" s="65" t="s">
        <v>106</v>
      </c>
      <c r="E3432" s="65" t="s">
        <v>13183</v>
      </c>
      <c r="F3432" s="66" t="s">
        <v>13184</v>
      </c>
      <c r="G3432" s="66">
        <v>241.0</v>
      </c>
      <c r="H3432" s="66">
        <v>2.0090522E7</v>
      </c>
      <c r="I3432" s="66">
        <v>0.0</v>
      </c>
      <c r="J3432" s="66">
        <v>1.0</v>
      </c>
      <c r="K3432" s="67"/>
      <c r="L3432" s="67"/>
      <c r="M3432" s="68" t="s">
        <v>13185</v>
      </c>
      <c r="N3432" s="66">
        <v>235959.0</v>
      </c>
      <c r="O3432" s="66">
        <v>2.0090522E7</v>
      </c>
      <c r="P3432" s="66"/>
      <c r="Q3432" s="66">
        <v>11.0</v>
      </c>
      <c r="R3432" s="66">
        <v>2.0090522E7</v>
      </c>
      <c r="S3432" s="70">
        <v>1.0</v>
      </c>
      <c r="T3432" s="70">
        <v>0.0</v>
      </c>
      <c r="U3432" s="71" t="s">
        <v>2608</v>
      </c>
      <c r="V3432" s="71" t="s">
        <v>2609</v>
      </c>
      <c r="W3432" s="71" t="s">
        <v>49</v>
      </c>
      <c r="X3432" s="72"/>
      <c r="Y3432" s="65" t="s">
        <v>12</v>
      </c>
    </row>
    <row r="3433">
      <c r="A3433" s="65" t="s">
        <v>66</v>
      </c>
      <c r="B3433" s="66">
        <v>1.6277431E7</v>
      </c>
      <c r="C3433" s="65" t="s">
        <v>13186</v>
      </c>
      <c r="D3433" s="65" t="s">
        <v>106</v>
      </c>
      <c r="E3433" s="65" t="s">
        <v>13187</v>
      </c>
      <c r="F3433" s="66" t="s">
        <v>13188</v>
      </c>
      <c r="G3433" s="66">
        <v>423.0</v>
      </c>
      <c r="H3433" s="66">
        <v>2.0171108E7</v>
      </c>
      <c r="I3433" s="66">
        <v>0.0</v>
      </c>
      <c r="J3433" s="66">
        <v>10.0</v>
      </c>
      <c r="K3433" s="67"/>
      <c r="L3433" s="67"/>
      <c r="M3433" s="66" t="s">
        <v>121</v>
      </c>
      <c r="N3433" s="66">
        <v>235959.0</v>
      </c>
      <c r="O3433" s="66">
        <v>2.0171108E7</v>
      </c>
      <c r="P3433" s="67"/>
      <c r="Q3433" s="66">
        <v>18.0</v>
      </c>
      <c r="R3433" s="66">
        <v>2.0171108E7</v>
      </c>
      <c r="S3433" s="70">
        <v>1.0</v>
      </c>
      <c r="T3433" s="70">
        <v>0.0</v>
      </c>
      <c r="U3433" s="71" t="s">
        <v>2608</v>
      </c>
      <c r="V3433" s="71" t="s">
        <v>2609</v>
      </c>
      <c r="W3433" s="71" t="s">
        <v>49</v>
      </c>
      <c r="X3433" s="72"/>
      <c r="Y3433" s="65" t="s">
        <v>12</v>
      </c>
    </row>
    <row r="3434">
      <c r="A3434" s="73" t="s">
        <v>59</v>
      </c>
      <c r="B3434" s="66">
        <v>1.75333345E8</v>
      </c>
      <c r="C3434" s="65" t="s">
        <v>1358</v>
      </c>
      <c r="D3434" s="65" t="s">
        <v>106</v>
      </c>
      <c r="E3434" s="65" t="s">
        <v>1359</v>
      </c>
      <c r="F3434" s="66" t="s">
        <v>1360</v>
      </c>
      <c r="G3434" s="66">
        <v>231.0</v>
      </c>
      <c r="H3434" s="66">
        <v>2.0161111E7</v>
      </c>
      <c r="I3434" s="66">
        <v>0.0</v>
      </c>
      <c r="J3434" s="66">
        <v>6.0</v>
      </c>
      <c r="K3434" s="67"/>
      <c r="L3434" s="67"/>
      <c r="M3434" s="68" t="s">
        <v>13189</v>
      </c>
      <c r="N3434" s="66">
        <v>235959.0</v>
      </c>
      <c r="O3434" s="66">
        <v>2.0161111E7</v>
      </c>
      <c r="P3434" s="67"/>
      <c r="Q3434" s="66">
        <v>10.0</v>
      </c>
      <c r="R3434" s="66">
        <v>2.0161111E7</v>
      </c>
      <c r="S3434" s="69">
        <v>1.0</v>
      </c>
      <c r="T3434" s="69">
        <v>0.0</v>
      </c>
      <c r="U3434" s="71" t="s">
        <v>2608</v>
      </c>
      <c r="V3434" s="71" t="s">
        <v>2609</v>
      </c>
      <c r="W3434" s="71" t="s">
        <v>49</v>
      </c>
      <c r="X3434" s="72"/>
      <c r="Y3434" s="65" t="s">
        <v>12</v>
      </c>
    </row>
    <row r="3435">
      <c r="A3435" s="66" t="s">
        <v>40</v>
      </c>
      <c r="B3435" s="66">
        <v>6102297.0</v>
      </c>
      <c r="C3435" s="66" t="s">
        <v>1362</v>
      </c>
      <c r="D3435" s="66" t="s">
        <v>123</v>
      </c>
      <c r="E3435" s="66" t="s">
        <v>1363</v>
      </c>
      <c r="F3435" s="66" t="s">
        <v>13190</v>
      </c>
      <c r="G3435" s="66">
        <v>411.0</v>
      </c>
      <c r="H3435" s="66">
        <v>2.0181127E7</v>
      </c>
      <c r="I3435" s="66">
        <v>0.0</v>
      </c>
      <c r="J3435" s="66">
        <v>9.0</v>
      </c>
      <c r="K3435" s="67"/>
      <c r="L3435" s="67"/>
      <c r="M3435" s="68" t="s">
        <v>13191</v>
      </c>
      <c r="N3435" s="66">
        <v>235959.0</v>
      </c>
      <c r="O3435" s="66">
        <v>2.0181127E7</v>
      </c>
      <c r="P3435" s="66"/>
      <c r="Q3435" s="66">
        <v>21.0</v>
      </c>
      <c r="R3435" s="66">
        <v>2.0181127E7</v>
      </c>
      <c r="S3435" s="70">
        <v>1.0</v>
      </c>
      <c r="T3435" s="70">
        <v>0.0</v>
      </c>
      <c r="U3435" s="71" t="s">
        <v>2608</v>
      </c>
      <c r="V3435" s="71" t="s">
        <v>2609</v>
      </c>
      <c r="W3435" s="71" t="s">
        <v>49</v>
      </c>
      <c r="X3435" s="72"/>
      <c r="Y3435" s="65" t="s">
        <v>12</v>
      </c>
    </row>
    <row r="3436">
      <c r="A3436" s="68" t="s">
        <v>59</v>
      </c>
      <c r="B3436" s="66">
        <v>1.28165612E8</v>
      </c>
      <c r="C3436" s="66" t="s">
        <v>1366</v>
      </c>
      <c r="D3436" s="66" t="s">
        <v>123</v>
      </c>
      <c r="E3436" s="66" t="s">
        <v>1367</v>
      </c>
      <c r="F3436" s="66" t="s">
        <v>1368</v>
      </c>
      <c r="G3436" s="66">
        <v>1100.0</v>
      </c>
      <c r="H3436" s="66">
        <v>2.0130407E7</v>
      </c>
      <c r="I3436" s="66">
        <v>0.0</v>
      </c>
      <c r="J3436" s="66">
        <v>1.0</v>
      </c>
      <c r="K3436" s="67"/>
      <c r="L3436" s="67"/>
      <c r="M3436" s="68" t="s">
        <v>13192</v>
      </c>
      <c r="N3436" s="66">
        <v>235959.0</v>
      </c>
      <c r="O3436" s="66">
        <v>2.0130407E7</v>
      </c>
      <c r="P3436" s="67"/>
      <c r="Q3436" s="66">
        <v>68.0</v>
      </c>
      <c r="R3436" s="66">
        <v>2.0130407E7</v>
      </c>
      <c r="S3436" s="70">
        <v>1.0</v>
      </c>
      <c r="T3436" s="70">
        <v>0.0</v>
      </c>
      <c r="U3436" s="71" t="s">
        <v>2608</v>
      </c>
      <c r="V3436" s="71" t="s">
        <v>2609</v>
      </c>
      <c r="W3436" s="71" t="s">
        <v>49</v>
      </c>
      <c r="X3436" s="72"/>
      <c r="Y3436" s="65" t="s">
        <v>12</v>
      </c>
    </row>
    <row r="3437">
      <c r="A3437" s="66" t="s">
        <v>60</v>
      </c>
      <c r="B3437" s="66">
        <v>4.15675246E8</v>
      </c>
      <c r="C3437" s="66" t="s">
        <v>13193</v>
      </c>
      <c r="D3437" s="66" t="s">
        <v>123</v>
      </c>
      <c r="E3437" s="66" t="s">
        <v>13194</v>
      </c>
      <c r="F3437" s="66" t="s">
        <v>13195</v>
      </c>
      <c r="G3437" s="66">
        <v>832.0</v>
      </c>
      <c r="H3437" s="66">
        <v>2.0170722E7</v>
      </c>
      <c r="I3437" s="66">
        <v>0.0</v>
      </c>
      <c r="J3437" s="66">
        <v>1.0</v>
      </c>
      <c r="K3437" s="67"/>
      <c r="L3437" s="67"/>
      <c r="M3437" s="68" t="s">
        <v>13196</v>
      </c>
      <c r="N3437" s="66">
        <v>235959.0</v>
      </c>
      <c r="O3437" s="66">
        <v>2.0170722E7</v>
      </c>
      <c r="P3437" s="67"/>
      <c r="Q3437" s="66">
        <v>36.0</v>
      </c>
      <c r="R3437" s="66">
        <v>2.0170722E7</v>
      </c>
      <c r="S3437" s="70">
        <v>1.0</v>
      </c>
      <c r="T3437" s="70">
        <v>0.0</v>
      </c>
      <c r="U3437" s="71" t="s">
        <v>2608</v>
      </c>
      <c r="V3437" s="71" t="s">
        <v>2609</v>
      </c>
      <c r="W3437" s="71" t="s">
        <v>49</v>
      </c>
      <c r="X3437" s="72"/>
      <c r="Y3437" s="65" t="s">
        <v>12</v>
      </c>
    </row>
    <row r="3438">
      <c r="A3438" s="66" t="s">
        <v>60</v>
      </c>
      <c r="B3438" s="66">
        <v>1.50153877E8</v>
      </c>
      <c r="C3438" s="66" t="s">
        <v>13197</v>
      </c>
      <c r="D3438" s="66" t="s">
        <v>106</v>
      </c>
      <c r="E3438" s="66" t="s">
        <v>13198</v>
      </c>
      <c r="F3438" s="66" t="s">
        <v>13199</v>
      </c>
      <c r="G3438" s="66">
        <v>277.0</v>
      </c>
      <c r="H3438" s="66">
        <v>2.0041228E7</v>
      </c>
      <c r="I3438" s="66">
        <v>0.0</v>
      </c>
      <c r="J3438" s="66">
        <v>2.0</v>
      </c>
      <c r="K3438" s="67"/>
      <c r="L3438" s="67"/>
      <c r="M3438" s="68" t="s">
        <v>13200</v>
      </c>
      <c r="N3438" s="66">
        <v>235959.0</v>
      </c>
      <c r="O3438" s="66">
        <v>2.0041228E7</v>
      </c>
      <c r="P3438" s="67"/>
      <c r="Q3438" s="66">
        <v>12.0</v>
      </c>
      <c r="R3438" s="66">
        <v>2.0041228E7</v>
      </c>
      <c r="S3438" s="70">
        <v>1.0</v>
      </c>
      <c r="T3438" s="70">
        <v>0.0</v>
      </c>
      <c r="U3438" s="71" t="s">
        <v>2608</v>
      </c>
      <c r="V3438" s="71" t="s">
        <v>2609</v>
      </c>
      <c r="W3438" s="71" t="s">
        <v>49</v>
      </c>
      <c r="X3438" s="67"/>
      <c r="Y3438" s="65" t="s">
        <v>12</v>
      </c>
    </row>
    <row r="3439">
      <c r="A3439" s="65" t="s">
        <v>60</v>
      </c>
      <c r="B3439" s="66">
        <v>1.72009195E8</v>
      </c>
      <c r="C3439" s="65" t="s">
        <v>13201</v>
      </c>
      <c r="D3439" s="65" t="s">
        <v>118</v>
      </c>
      <c r="E3439" s="65" t="s">
        <v>13202</v>
      </c>
      <c r="F3439" s="66" t="s">
        <v>13203</v>
      </c>
      <c r="G3439" s="66">
        <v>1101.0</v>
      </c>
      <c r="H3439" s="66">
        <v>2.0051005E7</v>
      </c>
      <c r="I3439" s="66">
        <v>0.0</v>
      </c>
      <c r="J3439" s="66">
        <v>1.0</v>
      </c>
      <c r="K3439" s="67"/>
      <c r="L3439" s="67"/>
      <c r="M3439" s="68" t="s">
        <v>13204</v>
      </c>
      <c r="N3439" s="66">
        <v>235959.0</v>
      </c>
      <c r="O3439" s="66">
        <v>2.0051005E7</v>
      </c>
      <c r="P3439" s="67"/>
      <c r="Q3439" s="66">
        <v>52.0</v>
      </c>
      <c r="R3439" s="66">
        <v>2.0051005E7</v>
      </c>
      <c r="S3439" s="69">
        <v>1.0</v>
      </c>
      <c r="T3439" s="69">
        <v>1.0</v>
      </c>
      <c r="U3439" s="71" t="s">
        <v>2608</v>
      </c>
      <c r="V3439" s="71" t="s">
        <v>2609</v>
      </c>
      <c r="W3439" s="71" t="s">
        <v>49</v>
      </c>
      <c r="X3439" s="72"/>
      <c r="Y3439" s="66" t="s">
        <v>18</v>
      </c>
    </row>
    <row r="3440">
      <c r="A3440" s="66" t="s">
        <v>79</v>
      </c>
      <c r="B3440" s="66">
        <v>6.0280946E7</v>
      </c>
      <c r="C3440" s="66" t="s">
        <v>13205</v>
      </c>
      <c r="D3440" s="66" t="s">
        <v>106</v>
      </c>
      <c r="E3440" s="66" t="s">
        <v>13206</v>
      </c>
      <c r="F3440" s="66" t="s">
        <v>13207</v>
      </c>
      <c r="G3440" s="66">
        <v>157.0</v>
      </c>
      <c r="H3440" s="66">
        <v>2.0120816E7</v>
      </c>
      <c r="I3440" s="66">
        <v>0.0</v>
      </c>
      <c r="J3440" s="66">
        <v>5.0</v>
      </c>
      <c r="K3440" s="67"/>
      <c r="L3440" s="67"/>
      <c r="M3440" s="68" t="s">
        <v>13208</v>
      </c>
      <c r="N3440" s="66">
        <v>235959.0</v>
      </c>
      <c r="O3440" s="66">
        <v>2.0120816E7</v>
      </c>
      <c r="P3440" s="66" t="s">
        <v>187</v>
      </c>
      <c r="Q3440" s="66">
        <v>11.0</v>
      </c>
      <c r="R3440" s="66">
        <v>2.0120816E7</v>
      </c>
      <c r="S3440" s="70">
        <v>1.0</v>
      </c>
      <c r="T3440" s="70">
        <v>0.0</v>
      </c>
      <c r="U3440" s="71" t="s">
        <v>2608</v>
      </c>
      <c r="V3440" s="71" t="s">
        <v>2609</v>
      </c>
      <c r="W3440" s="71" t="s">
        <v>49</v>
      </c>
      <c r="X3440" s="72"/>
      <c r="Y3440" s="65" t="s">
        <v>12</v>
      </c>
    </row>
    <row r="3441">
      <c r="A3441" s="65" t="s">
        <v>60</v>
      </c>
      <c r="B3441" s="66">
        <v>1.08531424E8</v>
      </c>
      <c r="C3441" s="65" t="s">
        <v>13209</v>
      </c>
      <c r="D3441" s="65" t="s">
        <v>106</v>
      </c>
      <c r="E3441" s="65" t="s">
        <v>13210</v>
      </c>
      <c r="F3441" s="66" t="s">
        <v>13211</v>
      </c>
      <c r="G3441" s="66">
        <v>321.0</v>
      </c>
      <c r="H3441" s="66">
        <v>2.0030611E7</v>
      </c>
      <c r="I3441" s="66">
        <v>0.0</v>
      </c>
      <c r="J3441" s="66">
        <v>1.0</v>
      </c>
      <c r="K3441" s="67"/>
      <c r="L3441" s="67"/>
      <c r="M3441" s="68" t="s">
        <v>13212</v>
      </c>
      <c r="N3441" s="66">
        <v>235959.0</v>
      </c>
      <c r="O3441" s="66">
        <v>2.0030611E7</v>
      </c>
      <c r="P3441" s="66"/>
      <c r="Q3441" s="66">
        <v>14.0</v>
      </c>
      <c r="R3441" s="66">
        <v>2.0030611E7</v>
      </c>
      <c r="S3441" s="70">
        <v>1.0</v>
      </c>
      <c r="T3441" s="70">
        <v>0.0</v>
      </c>
      <c r="U3441" s="71" t="s">
        <v>2608</v>
      </c>
      <c r="V3441" s="71" t="s">
        <v>2609</v>
      </c>
      <c r="W3441" s="71" t="s">
        <v>49</v>
      </c>
      <c r="X3441" s="65"/>
      <c r="Y3441" s="65" t="s">
        <v>12</v>
      </c>
    </row>
    <row r="3442">
      <c r="A3442" s="73" t="s">
        <v>58</v>
      </c>
      <c r="B3442" s="66">
        <v>2165850.0</v>
      </c>
      <c r="C3442" s="65" t="s">
        <v>13213</v>
      </c>
      <c r="D3442" s="65" t="s">
        <v>123</v>
      </c>
      <c r="E3442" s="65" t="s">
        <v>13214</v>
      </c>
      <c r="F3442" s="66" t="s">
        <v>12987</v>
      </c>
      <c r="G3442" s="66">
        <v>1779.0</v>
      </c>
      <c r="H3442" s="66">
        <v>2.0190721E7</v>
      </c>
      <c r="I3442" s="66">
        <v>0.0</v>
      </c>
      <c r="J3442" s="66">
        <v>23.0</v>
      </c>
      <c r="K3442" s="67"/>
      <c r="L3442" s="67"/>
      <c r="M3442" s="68" t="s">
        <v>12988</v>
      </c>
      <c r="N3442" s="66">
        <v>235959.0</v>
      </c>
      <c r="O3442" s="66">
        <v>2.0190721E7</v>
      </c>
      <c r="P3442" s="66"/>
      <c r="Q3442" s="66">
        <v>89.0</v>
      </c>
      <c r="R3442" s="66">
        <v>2.0190721E7</v>
      </c>
      <c r="S3442" s="70">
        <v>1.0</v>
      </c>
      <c r="T3442" s="70">
        <v>0.0</v>
      </c>
      <c r="U3442" s="71" t="s">
        <v>2608</v>
      </c>
      <c r="V3442" s="71" t="s">
        <v>2609</v>
      </c>
      <c r="W3442" s="71" t="s">
        <v>49</v>
      </c>
      <c r="X3442" s="72"/>
      <c r="Y3442" s="65" t="s">
        <v>12</v>
      </c>
    </row>
    <row r="3443">
      <c r="A3443" s="65" t="s">
        <v>60</v>
      </c>
      <c r="B3443" s="66">
        <v>4.28326934E8</v>
      </c>
      <c r="C3443" s="65" t="s">
        <v>13215</v>
      </c>
      <c r="D3443" s="65" t="s">
        <v>106</v>
      </c>
      <c r="E3443" s="65" t="s">
        <v>13216</v>
      </c>
      <c r="F3443" s="66" t="s">
        <v>13217</v>
      </c>
      <c r="G3443" s="66">
        <v>290.0</v>
      </c>
      <c r="H3443" s="66">
        <v>2.0180424E7</v>
      </c>
      <c r="I3443" s="66">
        <v>0.0</v>
      </c>
      <c r="J3443" s="66">
        <v>2.0</v>
      </c>
      <c r="K3443" s="67"/>
      <c r="L3443" s="67"/>
      <c r="M3443" s="68" t="s">
        <v>13218</v>
      </c>
      <c r="N3443" s="66">
        <v>235959.0</v>
      </c>
      <c r="O3443" s="66">
        <v>2.0180424E7</v>
      </c>
      <c r="P3443" s="67"/>
      <c r="Q3443" s="66">
        <v>19.0</v>
      </c>
      <c r="R3443" s="66">
        <v>2.0180424E7</v>
      </c>
      <c r="S3443" s="70">
        <v>1.0</v>
      </c>
      <c r="T3443" s="70">
        <v>0.0</v>
      </c>
      <c r="U3443" s="71" t="s">
        <v>2608</v>
      </c>
      <c r="V3443" s="71" t="s">
        <v>2609</v>
      </c>
      <c r="W3443" s="71" t="s">
        <v>49</v>
      </c>
      <c r="X3443" s="72"/>
      <c r="Y3443" s="65" t="s">
        <v>12</v>
      </c>
    </row>
    <row r="3444">
      <c r="A3444" s="65" t="s">
        <v>63</v>
      </c>
      <c r="B3444" s="66">
        <v>4.548651E7</v>
      </c>
      <c r="C3444" s="65" t="s">
        <v>13219</v>
      </c>
      <c r="D3444" s="65" t="s">
        <v>2238</v>
      </c>
      <c r="E3444" s="65" t="s">
        <v>13220</v>
      </c>
      <c r="F3444" s="66" t="s">
        <v>13221</v>
      </c>
      <c r="G3444" s="66">
        <v>304.0</v>
      </c>
      <c r="H3444" s="66">
        <v>2.0180322E7</v>
      </c>
      <c r="I3444" s="66">
        <v>0.0</v>
      </c>
      <c r="J3444" s="66">
        <v>9.0</v>
      </c>
      <c r="K3444" s="67"/>
      <c r="L3444" s="67"/>
      <c r="M3444" s="68" t="s">
        <v>13222</v>
      </c>
      <c r="N3444" s="66">
        <v>235959.0</v>
      </c>
      <c r="O3444" s="66">
        <v>2.0180322E7</v>
      </c>
      <c r="P3444" s="66" t="s">
        <v>4836</v>
      </c>
      <c r="Q3444" s="66">
        <v>17.0</v>
      </c>
      <c r="R3444" s="66">
        <v>2.0180322E7</v>
      </c>
      <c r="S3444" s="69">
        <v>1.0</v>
      </c>
      <c r="T3444" s="69">
        <v>1.0</v>
      </c>
      <c r="U3444" s="71" t="s">
        <v>2608</v>
      </c>
      <c r="V3444" s="71" t="s">
        <v>2609</v>
      </c>
      <c r="W3444" s="71" t="s">
        <v>49</v>
      </c>
      <c r="X3444" s="72"/>
      <c r="Y3444" s="66" t="s">
        <v>18</v>
      </c>
    </row>
    <row r="3445">
      <c r="A3445" s="66" t="s">
        <v>40</v>
      </c>
      <c r="B3445" s="66">
        <v>2015828.0</v>
      </c>
      <c r="C3445" s="66" t="s">
        <v>1375</v>
      </c>
      <c r="D3445" s="66" t="s">
        <v>106</v>
      </c>
      <c r="E3445" s="66" t="s">
        <v>13223</v>
      </c>
      <c r="F3445" s="66" t="s">
        <v>13224</v>
      </c>
      <c r="G3445" s="66">
        <v>227.0</v>
      </c>
      <c r="H3445" s="66">
        <v>2.0180419E7</v>
      </c>
      <c r="I3445" s="66">
        <v>0.0</v>
      </c>
      <c r="J3445" s="66">
        <v>5.0</v>
      </c>
      <c r="K3445" s="67"/>
      <c r="L3445" s="67"/>
      <c r="M3445" s="68" t="s">
        <v>13225</v>
      </c>
      <c r="N3445" s="66">
        <v>235959.0</v>
      </c>
      <c r="O3445" s="66">
        <v>2.0180419E7</v>
      </c>
      <c r="P3445" s="66" t="s">
        <v>990</v>
      </c>
      <c r="Q3445" s="66">
        <v>12.0</v>
      </c>
      <c r="R3445" s="66">
        <v>2.0180419E7</v>
      </c>
      <c r="S3445" s="70">
        <v>1.0</v>
      </c>
      <c r="T3445" s="70">
        <v>0.0</v>
      </c>
      <c r="U3445" s="71" t="s">
        <v>2608</v>
      </c>
      <c r="V3445" s="71" t="s">
        <v>2609</v>
      </c>
      <c r="W3445" s="71" t="s">
        <v>49</v>
      </c>
      <c r="X3445" s="72"/>
      <c r="Y3445" s="65" t="s">
        <v>12</v>
      </c>
    </row>
    <row r="3446">
      <c r="A3446" s="66" t="s">
        <v>76</v>
      </c>
      <c r="B3446" s="66">
        <v>1.0191948E7</v>
      </c>
      <c r="C3446" s="66" t="s">
        <v>13226</v>
      </c>
      <c r="D3446" s="66" t="s">
        <v>123</v>
      </c>
      <c r="E3446" s="66" t="s">
        <v>13227</v>
      </c>
      <c r="F3446" s="66" t="s">
        <v>13228</v>
      </c>
      <c r="G3446" s="66">
        <v>666.0</v>
      </c>
      <c r="H3446" s="66">
        <v>2.0130914E7</v>
      </c>
      <c r="I3446" s="66">
        <v>0.0</v>
      </c>
      <c r="J3446" s="66">
        <v>10.0</v>
      </c>
      <c r="K3446" s="67"/>
      <c r="L3446" s="67"/>
      <c r="M3446" s="68" t="s">
        <v>13229</v>
      </c>
      <c r="N3446" s="66">
        <v>235959.0</v>
      </c>
      <c r="O3446" s="66">
        <v>2.0130914E7</v>
      </c>
      <c r="P3446" s="67"/>
      <c r="Q3446" s="66">
        <v>34.0</v>
      </c>
      <c r="R3446" s="66">
        <v>2.0130914E7</v>
      </c>
      <c r="S3446" s="70">
        <v>1.0</v>
      </c>
      <c r="T3446" s="70">
        <v>0.0</v>
      </c>
      <c r="U3446" s="71" t="s">
        <v>2608</v>
      </c>
      <c r="V3446" s="71" t="s">
        <v>2609</v>
      </c>
      <c r="W3446" s="71" t="s">
        <v>49</v>
      </c>
      <c r="X3446" s="72"/>
      <c r="Y3446" s="65" t="s">
        <v>12</v>
      </c>
    </row>
    <row r="3447">
      <c r="A3447" s="65" t="s">
        <v>79</v>
      </c>
      <c r="B3447" s="66">
        <v>1.14610359E8</v>
      </c>
      <c r="C3447" s="65" t="s">
        <v>13230</v>
      </c>
      <c r="D3447" s="65" t="s">
        <v>118</v>
      </c>
      <c r="E3447" s="65" t="s">
        <v>13231</v>
      </c>
      <c r="F3447" s="66" t="s">
        <v>13232</v>
      </c>
      <c r="G3447" s="66">
        <v>402.0</v>
      </c>
      <c r="H3447" s="66">
        <v>2.0170426E7</v>
      </c>
      <c r="I3447" s="66">
        <v>0.0</v>
      </c>
      <c r="J3447" s="66">
        <v>12.0</v>
      </c>
      <c r="K3447" s="67"/>
      <c r="L3447" s="67"/>
      <c r="M3447" s="68" t="s">
        <v>13233</v>
      </c>
      <c r="N3447" s="66">
        <v>235959.0</v>
      </c>
      <c r="O3447" s="66">
        <v>2.0170426E7</v>
      </c>
      <c r="P3447" s="66" t="s">
        <v>4387</v>
      </c>
      <c r="Q3447" s="66">
        <v>20.0</v>
      </c>
      <c r="R3447" s="66">
        <v>2.0170426E7</v>
      </c>
      <c r="S3447" s="69">
        <v>1.0</v>
      </c>
      <c r="T3447" s="69">
        <v>1.0</v>
      </c>
      <c r="U3447" s="71" t="s">
        <v>2608</v>
      </c>
      <c r="V3447" s="71" t="s">
        <v>2609</v>
      </c>
      <c r="W3447" s="71" t="s">
        <v>49</v>
      </c>
      <c r="X3447" s="65"/>
      <c r="Y3447" s="66" t="s">
        <v>18</v>
      </c>
    </row>
    <row r="3448">
      <c r="A3448" s="65" t="s">
        <v>37</v>
      </c>
      <c r="B3448" s="66">
        <v>1.3656934E7</v>
      </c>
      <c r="C3448" s="65" t="s">
        <v>13234</v>
      </c>
      <c r="D3448" s="65" t="s">
        <v>112</v>
      </c>
      <c r="E3448" s="65" t="s">
        <v>13235</v>
      </c>
      <c r="F3448" s="66" t="s">
        <v>2799</v>
      </c>
      <c r="G3448" s="66">
        <v>89.0</v>
      </c>
      <c r="H3448" s="66">
        <v>2.0080929E7</v>
      </c>
      <c r="I3448" s="66">
        <v>0.0</v>
      </c>
      <c r="J3448" s="66">
        <v>2.0</v>
      </c>
      <c r="K3448" s="67"/>
      <c r="L3448" s="67"/>
      <c r="M3448" s="66" t="s">
        <v>121</v>
      </c>
      <c r="N3448" s="66">
        <v>235959.0</v>
      </c>
      <c r="O3448" s="66">
        <v>2.0080929E7</v>
      </c>
      <c r="P3448" s="66"/>
      <c r="Q3448" s="66">
        <v>5.0</v>
      </c>
      <c r="R3448" s="66">
        <v>2.0080929E7</v>
      </c>
      <c r="S3448" s="69">
        <v>1.0</v>
      </c>
      <c r="T3448" s="69">
        <v>0.0</v>
      </c>
      <c r="U3448" s="71" t="s">
        <v>2608</v>
      </c>
      <c r="V3448" s="71" t="s">
        <v>2609</v>
      </c>
      <c r="W3448" s="71" t="s">
        <v>49</v>
      </c>
      <c r="X3448" s="72"/>
      <c r="Y3448" s="65" t="s">
        <v>12</v>
      </c>
    </row>
    <row r="3449">
      <c r="A3449" s="65" t="s">
        <v>69</v>
      </c>
      <c r="B3449" s="66">
        <v>4619797.0</v>
      </c>
      <c r="C3449" s="65" t="s">
        <v>13236</v>
      </c>
      <c r="D3449" s="65" t="s">
        <v>112</v>
      </c>
      <c r="E3449" s="65" t="s">
        <v>13237</v>
      </c>
      <c r="F3449" s="66" t="s">
        <v>13238</v>
      </c>
      <c r="G3449" s="66">
        <v>1178.0</v>
      </c>
      <c r="H3449" s="66">
        <v>2.0170303E7</v>
      </c>
      <c r="I3449" s="66">
        <v>0.0</v>
      </c>
      <c r="J3449" s="66">
        <v>24.0</v>
      </c>
      <c r="K3449" s="67"/>
      <c r="L3449" s="67"/>
      <c r="M3449" s="68" t="s">
        <v>13239</v>
      </c>
      <c r="N3449" s="66">
        <v>235959.0</v>
      </c>
      <c r="O3449" s="66">
        <v>2.0170303E7</v>
      </c>
      <c r="P3449" s="66" t="s">
        <v>6915</v>
      </c>
      <c r="Q3449" s="66">
        <v>63.0</v>
      </c>
      <c r="R3449" s="66">
        <v>2.0170303E7</v>
      </c>
      <c r="S3449" s="70">
        <v>1.0</v>
      </c>
      <c r="T3449" s="70">
        <v>0.0</v>
      </c>
      <c r="U3449" s="71" t="s">
        <v>2608</v>
      </c>
      <c r="V3449" s="71" t="s">
        <v>2609</v>
      </c>
      <c r="W3449" s="71" t="s">
        <v>49</v>
      </c>
      <c r="X3449" s="72"/>
      <c r="Y3449" s="65" t="s">
        <v>12</v>
      </c>
    </row>
    <row r="3450">
      <c r="A3450" s="66" t="s">
        <v>60</v>
      </c>
      <c r="B3450" s="66">
        <v>1.21426379E8</v>
      </c>
      <c r="C3450" s="66" t="s">
        <v>13240</v>
      </c>
      <c r="D3450" s="66" t="s">
        <v>118</v>
      </c>
      <c r="E3450" s="66" t="s">
        <v>13241</v>
      </c>
      <c r="F3450" s="66" t="s">
        <v>13242</v>
      </c>
      <c r="G3450" s="66">
        <v>861.0</v>
      </c>
      <c r="H3450" s="66">
        <v>2.0031203E7</v>
      </c>
      <c r="I3450" s="66">
        <v>0.0</v>
      </c>
      <c r="J3450" s="66">
        <v>1.0</v>
      </c>
      <c r="K3450" s="67"/>
      <c r="L3450" s="67"/>
      <c r="M3450" s="68" t="s">
        <v>13243</v>
      </c>
      <c r="N3450" s="66">
        <v>235959.0</v>
      </c>
      <c r="O3450" s="66">
        <v>2.0031203E7</v>
      </c>
      <c r="P3450" s="67"/>
      <c r="Q3450" s="66">
        <v>41.0</v>
      </c>
      <c r="R3450" s="66">
        <v>2.0031203E7</v>
      </c>
      <c r="S3450" s="69">
        <v>1.0</v>
      </c>
      <c r="T3450" s="69">
        <v>1.0</v>
      </c>
      <c r="U3450" s="71" t="s">
        <v>2608</v>
      </c>
      <c r="V3450" s="71" t="s">
        <v>2609</v>
      </c>
      <c r="W3450" s="71" t="s">
        <v>49</v>
      </c>
      <c r="X3450" s="72"/>
      <c r="Y3450" s="66" t="s">
        <v>18</v>
      </c>
    </row>
    <row r="3451">
      <c r="A3451" s="68" t="s">
        <v>73</v>
      </c>
      <c r="B3451" s="66">
        <v>9504109.0</v>
      </c>
      <c r="C3451" s="66" t="s">
        <v>13244</v>
      </c>
      <c r="D3451" s="66" t="s">
        <v>112</v>
      </c>
      <c r="E3451" s="66" t="s">
        <v>13245</v>
      </c>
      <c r="F3451" s="66" t="s">
        <v>13246</v>
      </c>
      <c r="G3451" s="66">
        <v>328.0</v>
      </c>
      <c r="H3451" s="66">
        <v>2.0120417E7</v>
      </c>
      <c r="I3451" s="66">
        <v>0.0</v>
      </c>
      <c r="J3451" s="66">
        <v>5.0</v>
      </c>
      <c r="K3451" s="67"/>
      <c r="L3451" s="67"/>
      <c r="M3451" s="68" t="s">
        <v>13247</v>
      </c>
      <c r="N3451" s="66">
        <v>235959.0</v>
      </c>
      <c r="O3451" s="66">
        <v>2.0120417E7</v>
      </c>
      <c r="P3451" s="66" t="s">
        <v>11723</v>
      </c>
      <c r="Q3451" s="66">
        <v>17.0</v>
      </c>
      <c r="R3451" s="66">
        <v>2.0120417E7</v>
      </c>
      <c r="S3451" s="70">
        <v>1.0</v>
      </c>
      <c r="T3451" s="70">
        <v>0.0</v>
      </c>
      <c r="U3451" s="71" t="s">
        <v>2608</v>
      </c>
      <c r="V3451" s="71" t="s">
        <v>2609</v>
      </c>
      <c r="W3451" s="71" t="s">
        <v>49</v>
      </c>
      <c r="X3451" s="72"/>
      <c r="Y3451" s="65" t="s">
        <v>12</v>
      </c>
    </row>
    <row r="3452">
      <c r="A3452" s="68" t="s">
        <v>11</v>
      </c>
      <c r="B3452" s="66">
        <v>224869.0</v>
      </c>
      <c r="C3452" s="66" t="s">
        <v>13248</v>
      </c>
      <c r="D3452" s="66" t="s">
        <v>149</v>
      </c>
      <c r="E3452" s="66" t="s">
        <v>13249</v>
      </c>
      <c r="F3452" s="66" t="s">
        <v>13250</v>
      </c>
      <c r="G3452" s="66">
        <v>201.0</v>
      </c>
      <c r="H3452" s="66">
        <v>2.0130418E7</v>
      </c>
      <c r="I3452" s="66">
        <v>0.0</v>
      </c>
      <c r="J3452" s="66">
        <v>10.0</v>
      </c>
      <c r="K3452" s="67"/>
      <c r="L3452" s="67"/>
      <c r="M3452" s="68" t="s">
        <v>13251</v>
      </c>
      <c r="N3452" s="66">
        <v>235959.0</v>
      </c>
      <c r="O3452" s="66">
        <v>2.0130418E7</v>
      </c>
      <c r="P3452" s="66" t="s">
        <v>328</v>
      </c>
      <c r="Q3452" s="66">
        <v>14.0</v>
      </c>
      <c r="R3452" s="66">
        <v>2.0130418E7</v>
      </c>
      <c r="S3452" s="69">
        <v>1.0</v>
      </c>
      <c r="T3452" s="69">
        <v>1.0</v>
      </c>
      <c r="U3452" s="71" t="s">
        <v>2608</v>
      </c>
      <c r="V3452" s="71" t="s">
        <v>2609</v>
      </c>
      <c r="W3452" s="71" t="s">
        <v>49</v>
      </c>
      <c r="X3452" s="72"/>
      <c r="Y3452" s="66" t="s">
        <v>18</v>
      </c>
    </row>
    <row r="3453">
      <c r="A3453" s="65" t="s">
        <v>63</v>
      </c>
      <c r="B3453" s="66">
        <v>2.9476582E7</v>
      </c>
      <c r="C3453" s="65" t="s">
        <v>13252</v>
      </c>
      <c r="D3453" s="65" t="s">
        <v>123</v>
      </c>
      <c r="E3453" s="65" t="s">
        <v>13253</v>
      </c>
      <c r="F3453" s="66" t="s">
        <v>13254</v>
      </c>
      <c r="G3453" s="66">
        <v>192.0</v>
      </c>
      <c r="H3453" s="66">
        <v>2.0150824E7</v>
      </c>
      <c r="I3453" s="66">
        <v>0.0</v>
      </c>
      <c r="J3453" s="66">
        <v>5.0</v>
      </c>
      <c r="K3453" s="67"/>
      <c r="L3453" s="67"/>
      <c r="M3453" s="68" t="s">
        <v>13255</v>
      </c>
      <c r="N3453" s="66">
        <v>235959.0</v>
      </c>
      <c r="O3453" s="66">
        <v>2.0150824E7</v>
      </c>
      <c r="P3453" s="66" t="s">
        <v>13256</v>
      </c>
      <c r="Q3453" s="66">
        <v>8.0</v>
      </c>
      <c r="R3453" s="66">
        <v>2.0150824E7</v>
      </c>
      <c r="S3453" s="70">
        <v>1.0</v>
      </c>
      <c r="T3453" s="70">
        <v>0.0</v>
      </c>
      <c r="U3453" s="71" t="s">
        <v>2608</v>
      </c>
      <c r="V3453" s="71" t="s">
        <v>2609</v>
      </c>
      <c r="W3453" s="71" t="s">
        <v>49</v>
      </c>
      <c r="X3453" s="72"/>
      <c r="Y3453" s="65" t="s">
        <v>12</v>
      </c>
    </row>
    <row r="3454">
      <c r="A3454" s="74" t="s">
        <v>24</v>
      </c>
      <c r="B3454" s="66">
        <v>9241872.0</v>
      </c>
      <c r="C3454" s="65" t="s">
        <v>13257</v>
      </c>
      <c r="D3454" s="65" t="s">
        <v>106</v>
      </c>
      <c r="E3454" s="65" t="s">
        <v>13258</v>
      </c>
      <c r="F3454" s="66" t="s">
        <v>13259</v>
      </c>
      <c r="G3454" s="66">
        <v>131.0</v>
      </c>
      <c r="H3454" s="66">
        <v>2.0100107E7</v>
      </c>
      <c r="I3454" s="66">
        <v>0.0</v>
      </c>
      <c r="J3454" s="66">
        <v>2.0</v>
      </c>
      <c r="K3454" s="67"/>
      <c r="L3454" s="67"/>
      <c r="M3454" s="68" t="s">
        <v>13260</v>
      </c>
      <c r="N3454" s="66">
        <v>235959.0</v>
      </c>
      <c r="O3454" s="66">
        <v>2.0100107E7</v>
      </c>
      <c r="P3454" s="66" t="s">
        <v>417</v>
      </c>
      <c r="Q3454" s="66">
        <v>6.0</v>
      </c>
      <c r="R3454" s="66">
        <v>2.0100107E7</v>
      </c>
      <c r="S3454" s="70">
        <v>1.0</v>
      </c>
      <c r="T3454" s="70">
        <v>0.0</v>
      </c>
      <c r="U3454" s="71" t="s">
        <v>2608</v>
      </c>
      <c r="V3454" s="71" t="s">
        <v>2609</v>
      </c>
      <c r="W3454" s="71" t="s">
        <v>49</v>
      </c>
      <c r="X3454" s="72"/>
      <c r="Y3454" s="65" t="s">
        <v>12</v>
      </c>
    </row>
    <row r="3455">
      <c r="A3455" s="68" t="s">
        <v>73</v>
      </c>
      <c r="B3455" s="66">
        <v>1.0223609E7</v>
      </c>
      <c r="C3455" s="66" t="s">
        <v>13261</v>
      </c>
      <c r="D3455" s="66" t="s">
        <v>106</v>
      </c>
      <c r="E3455" s="66" t="s">
        <v>13262</v>
      </c>
      <c r="F3455" s="66" t="s">
        <v>13263</v>
      </c>
      <c r="G3455" s="66">
        <v>590.0</v>
      </c>
      <c r="H3455" s="66">
        <v>2.0120908E7</v>
      </c>
      <c r="I3455" s="66">
        <v>0.0</v>
      </c>
      <c r="J3455" s="66">
        <v>9.0</v>
      </c>
      <c r="K3455" s="67"/>
      <c r="L3455" s="67"/>
      <c r="M3455" s="68" t="s">
        <v>13264</v>
      </c>
      <c r="N3455" s="66">
        <v>235959.0</v>
      </c>
      <c r="O3455" s="66">
        <v>2.0120908E7</v>
      </c>
      <c r="P3455" s="66" t="s">
        <v>13265</v>
      </c>
      <c r="Q3455" s="66">
        <v>32.0</v>
      </c>
      <c r="R3455" s="66">
        <v>2.0120908E7</v>
      </c>
      <c r="S3455" s="70">
        <v>1.0</v>
      </c>
      <c r="T3455" s="70">
        <v>0.0</v>
      </c>
      <c r="U3455" s="71" t="s">
        <v>2608</v>
      </c>
      <c r="V3455" s="71" t="s">
        <v>2609</v>
      </c>
      <c r="W3455" s="71" t="s">
        <v>49</v>
      </c>
      <c r="X3455" s="71"/>
      <c r="Y3455" s="65" t="s">
        <v>12</v>
      </c>
    </row>
    <row r="3456">
      <c r="A3456" s="66" t="s">
        <v>60</v>
      </c>
      <c r="B3456" s="66">
        <v>1.28933733E8</v>
      </c>
      <c r="C3456" s="66" t="s">
        <v>13266</v>
      </c>
      <c r="D3456" s="66" t="s">
        <v>123</v>
      </c>
      <c r="E3456" s="66" t="s">
        <v>13267</v>
      </c>
      <c r="F3456" s="66" t="s">
        <v>13268</v>
      </c>
      <c r="G3456" s="66">
        <v>2987.0</v>
      </c>
      <c r="H3456" s="66">
        <v>2.0040308E7</v>
      </c>
      <c r="I3456" s="66">
        <v>0.0</v>
      </c>
      <c r="J3456" s="66">
        <v>1.0</v>
      </c>
      <c r="K3456" s="67"/>
      <c r="L3456" s="67"/>
      <c r="M3456" s="68" t="s">
        <v>13269</v>
      </c>
      <c r="N3456" s="66">
        <v>235959.0</v>
      </c>
      <c r="O3456" s="66">
        <v>2.0040308E7</v>
      </c>
      <c r="P3456" s="67"/>
      <c r="Q3456" s="66">
        <v>189.0</v>
      </c>
      <c r="R3456" s="66">
        <v>2.0040308E7</v>
      </c>
      <c r="S3456" s="70">
        <v>1.0</v>
      </c>
      <c r="T3456" s="70">
        <v>0.0</v>
      </c>
      <c r="U3456" s="71" t="s">
        <v>2608</v>
      </c>
      <c r="V3456" s="71" t="s">
        <v>2609</v>
      </c>
      <c r="W3456" s="71" t="s">
        <v>49</v>
      </c>
      <c r="X3456" s="72"/>
      <c r="Y3456" s="65" t="s">
        <v>12</v>
      </c>
    </row>
    <row r="3457">
      <c r="A3457" s="65" t="s">
        <v>60</v>
      </c>
      <c r="B3457" s="66">
        <v>3.56871932E8</v>
      </c>
      <c r="C3457" s="65" t="s">
        <v>13270</v>
      </c>
      <c r="D3457" s="65" t="s">
        <v>112</v>
      </c>
      <c r="E3457" s="65" t="s">
        <v>13271</v>
      </c>
      <c r="F3457" s="66" t="s">
        <v>13272</v>
      </c>
      <c r="G3457" s="66">
        <v>2752.0</v>
      </c>
      <c r="H3457" s="66">
        <v>2.014043E7</v>
      </c>
      <c r="I3457" s="66">
        <v>0.0</v>
      </c>
      <c r="J3457" s="66">
        <v>1.0</v>
      </c>
      <c r="K3457" s="67"/>
      <c r="L3457" s="67"/>
      <c r="M3457" s="68" t="s">
        <v>13273</v>
      </c>
      <c r="N3457" s="66">
        <v>235959.0</v>
      </c>
      <c r="O3457" s="66">
        <v>2.014043E7</v>
      </c>
      <c r="P3457" s="66"/>
      <c r="Q3457" s="66">
        <v>172.0</v>
      </c>
      <c r="R3457" s="66">
        <v>2.014043E7</v>
      </c>
      <c r="S3457" s="70">
        <v>1.0</v>
      </c>
      <c r="T3457" s="70">
        <v>0.0</v>
      </c>
      <c r="U3457" s="71" t="s">
        <v>2608</v>
      </c>
      <c r="V3457" s="71" t="s">
        <v>2609</v>
      </c>
      <c r="W3457" s="71" t="s">
        <v>49</v>
      </c>
      <c r="X3457" s="72"/>
      <c r="Y3457" s="65" t="s">
        <v>12</v>
      </c>
    </row>
    <row r="3458">
      <c r="A3458" s="66" t="s">
        <v>63</v>
      </c>
      <c r="B3458" s="66">
        <v>2.246407E7</v>
      </c>
      <c r="C3458" s="66" t="s">
        <v>13274</v>
      </c>
      <c r="D3458" s="66" t="s">
        <v>253</v>
      </c>
      <c r="E3458" s="66" t="s">
        <v>13275</v>
      </c>
      <c r="F3458" s="66" t="s">
        <v>13276</v>
      </c>
      <c r="G3458" s="66">
        <v>265.0</v>
      </c>
      <c r="H3458" s="66">
        <v>2.014081E7</v>
      </c>
      <c r="I3458" s="66">
        <v>0.0</v>
      </c>
      <c r="J3458" s="66">
        <v>5.0</v>
      </c>
      <c r="K3458" s="67"/>
      <c r="L3458" s="67"/>
      <c r="M3458" s="68" t="s">
        <v>13277</v>
      </c>
      <c r="N3458" s="66">
        <v>235959.0</v>
      </c>
      <c r="O3458" s="66">
        <v>2.014081E7</v>
      </c>
      <c r="P3458" s="66"/>
      <c r="Q3458" s="66">
        <v>16.0</v>
      </c>
      <c r="R3458" s="66">
        <v>2.014081E7</v>
      </c>
      <c r="S3458" s="70">
        <v>1.0</v>
      </c>
      <c r="T3458" s="70">
        <v>0.0</v>
      </c>
      <c r="U3458" s="71" t="s">
        <v>2608</v>
      </c>
      <c r="V3458" s="71" t="s">
        <v>2609</v>
      </c>
      <c r="W3458" s="71" t="s">
        <v>49</v>
      </c>
      <c r="X3458" s="72"/>
      <c r="Y3458" s="65" t="s">
        <v>12</v>
      </c>
    </row>
    <row r="3459">
      <c r="A3459" s="68" t="s">
        <v>59</v>
      </c>
      <c r="B3459" s="66">
        <v>2292641.0</v>
      </c>
      <c r="C3459" s="66" t="s">
        <v>13278</v>
      </c>
      <c r="D3459" s="66" t="s">
        <v>112</v>
      </c>
      <c r="E3459" s="66" t="s">
        <v>13279</v>
      </c>
      <c r="F3459" s="66" t="s">
        <v>13280</v>
      </c>
      <c r="G3459" s="66">
        <v>125.0</v>
      </c>
      <c r="H3459" s="66">
        <v>1.9980723E7</v>
      </c>
      <c r="I3459" s="66">
        <v>0.0</v>
      </c>
      <c r="J3459" s="66">
        <v>1.0</v>
      </c>
      <c r="K3459" s="67"/>
      <c r="L3459" s="67"/>
      <c r="M3459" s="68" t="s">
        <v>13281</v>
      </c>
      <c r="N3459" s="66">
        <v>235959.0</v>
      </c>
      <c r="O3459" s="66">
        <v>1.9980723E7</v>
      </c>
      <c r="P3459" s="66"/>
      <c r="Q3459" s="66">
        <v>5.0</v>
      </c>
      <c r="R3459" s="66">
        <v>1.9980723E7</v>
      </c>
      <c r="S3459" s="70">
        <v>1.0</v>
      </c>
      <c r="T3459" s="70">
        <v>0.0</v>
      </c>
      <c r="U3459" s="71" t="s">
        <v>2608</v>
      </c>
      <c r="V3459" s="71" t="s">
        <v>2609</v>
      </c>
      <c r="W3459" s="71" t="s">
        <v>49</v>
      </c>
      <c r="X3459" s="72"/>
      <c r="Y3459" s="65" t="s">
        <v>12</v>
      </c>
    </row>
    <row r="3460">
      <c r="A3460" s="73" t="s">
        <v>30</v>
      </c>
      <c r="B3460" s="66">
        <v>1.0819114E7</v>
      </c>
      <c r="C3460" s="65" t="s">
        <v>13282</v>
      </c>
      <c r="D3460" s="65" t="s">
        <v>106</v>
      </c>
      <c r="E3460" s="65" t="s">
        <v>13283</v>
      </c>
      <c r="F3460" s="66" t="s">
        <v>13284</v>
      </c>
      <c r="G3460" s="66">
        <v>567.0</v>
      </c>
      <c r="H3460" s="66">
        <v>2.0160407E7</v>
      </c>
      <c r="I3460" s="66">
        <v>0.0</v>
      </c>
      <c r="J3460" s="66">
        <v>11.0</v>
      </c>
      <c r="K3460" s="67"/>
      <c r="L3460" s="67"/>
      <c r="M3460" s="68" t="s">
        <v>13285</v>
      </c>
      <c r="N3460" s="66">
        <v>235959.0</v>
      </c>
      <c r="O3460" s="66">
        <v>2.0160407E7</v>
      </c>
      <c r="P3460" s="67"/>
      <c r="Q3460" s="66">
        <v>33.0</v>
      </c>
      <c r="R3460" s="66">
        <v>2.0160407E7</v>
      </c>
      <c r="S3460" s="70">
        <v>1.0</v>
      </c>
      <c r="T3460" s="70">
        <v>0.0</v>
      </c>
      <c r="U3460" s="71" t="s">
        <v>2608</v>
      </c>
      <c r="V3460" s="71" t="s">
        <v>2609</v>
      </c>
      <c r="W3460" s="71" t="s">
        <v>49</v>
      </c>
      <c r="X3460" s="72"/>
      <c r="Y3460" s="65" t="s">
        <v>12</v>
      </c>
    </row>
    <row r="3461">
      <c r="A3461" s="66" t="s">
        <v>60</v>
      </c>
      <c r="B3461" s="66">
        <v>1.23556009E8</v>
      </c>
      <c r="C3461" s="66" t="s">
        <v>13286</v>
      </c>
      <c r="D3461" s="66" t="s">
        <v>106</v>
      </c>
      <c r="E3461" s="66" t="s">
        <v>13287</v>
      </c>
      <c r="F3461" s="66" t="s">
        <v>13288</v>
      </c>
      <c r="G3461" s="66">
        <v>1969.0</v>
      </c>
      <c r="H3461" s="66">
        <v>2.0040104E7</v>
      </c>
      <c r="I3461" s="66">
        <v>0.0</v>
      </c>
      <c r="J3461" s="66">
        <v>1.0</v>
      </c>
      <c r="K3461" s="67"/>
      <c r="L3461" s="67"/>
      <c r="M3461" s="68" t="s">
        <v>13289</v>
      </c>
      <c r="N3461" s="66">
        <v>235959.0</v>
      </c>
      <c r="O3461" s="66">
        <v>2.0040104E7</v>
      </c>
      <c r="P3461" s="66"/>
      <c r="Q3461" s="66">
        <v>95.0</v>
      </c>
      <c r="R3461" s="66">
        <v>2.0040104E7</v>
      </c>
      <c r="S3461" s="70">
        <v>1.0</v>
      </c>
      <c r="T3461" s="70">
        <v>0.0</v>
      </c>
      <c r="U3461" s="71" t="s">
        <v>2608</v>
      </c>
      <c r="V3461" s="71" t="s">
        <v>2609</v>
      </c>
      <c r="W3461" s="71" t="s">
        <v>49</v>
      </c>
      <c r="X3461" s="72"/>
      <c r="Y3461" s="65" t="s">
        <v>12</v>
      </c>
    </row>
    <row r="3462">
      <c r="A3462" s="66" t="s">
        <v>60</v>
      </c>
      <c r="B3462" s="66">
        <v>1.43328918E8</v>
      </c>
      <c r="C3462" s="66" t="s">
        <v>13290</v>
      </c>
      <c r="D3462" s="66" t="s">
        <v>106</v>
      </c>
      <c r="E3462" s="66" t="s">
        <v>13291</v>
      </c>
      <c r="F3462" s="66" t="s">
        <v>13292</v>
      </c>
      <c r="G3462" s="66">
        <v>866.0</v>
      </c>
      <c r="H3462" s="66">
        <v>2.0040918E7</v>
      </c>
      <c r="I3462" s="66">
        <v>0.0</v>
      </c>
      <c r="J3462" s="66">
        <v>1.0</v>
      </c>
      <c r="K3462" s="67"/>
      <c r="L3462" s="67"/>
      <c r="M3462" s="68" t="s">
        <v>13293</v>
      </c>
      <c r="N3462" s="66">
        <v>235959.0</v>
      </c>
      <c r="O3462" s="66">
        <v>2.0040918E7</v>
      </c>
      <c r="P3462" s="66"/>
      <c r="Q3462" s="66">
        <v>56.0</v>
      </c>
      <c r="R3462" s="66">
        <v>2.0040918E7</v>
      </c>
      <c r="S3462" s="70">
        <v>1.0</v>
      </c>
      <c r="T3462" s="70">
        <v>0.0</v>
      </c>
      <c r="U3462" s="71" t="s">
        <v>2608</v>
      </c>
      <c r="V3462" s="71" t="s">
        <v>2609</v>
      </c>
      <c r="W3462" s="71" t="s">
        <v>49</v>
      </c>
      <c r="X3462" s="72"/>
      <c r="Y3462" s="65" t="s">
        <v>12</v>
      </c>
    </row>
    <row r="3463">
      <c r="A3463" s="66" t="s">
        <v>63</v>
      </c>
      <c r="B3463" s="66">
        <v>4.9643946E7</v>
      </c>
      <c r="C3463" s="66" t="s">
        <v>13294</v>
      </c>
      <c r="D3463" s="66" t="s">
        <v>123</v>
      </c>
      <c r="E3463" s="66" t="s">
        <v>13295</v>
      </c>
      <c r="F3463" s="66" t="s">
        <v>13296</v>
      </c>
      <c r="G3463" s="66">
        <v>1276.0</v>
      </c>
      <c r="H3463" s="66">
        <v>2.0181011E7</v>
      </c>
      <c r="I3463" s="66">
        <v>0.0</v>
      </c>
      <c r="J3463" s="66">
        <v>28.0</v>
      </c>
      <c r="K3463" s="67"/>
      <c r="L3463" s="67"/>
      <c r="M3463" s="68" t="s">
        <v>13297</v>
      </c>
      <c r="N3463" s="66">
        <v>235959.0</v>
      </c>
      <c r="O3463" s="66">
        <v>2.0181011E7</v>
      </c>
      <c r="P3463" s="66" t="s">
        <v>6647</v>
      </c>
      <c r="Q3463" s="66">
        <v>51.0</v>
      </c>
      <c r="R3463" s="66">
        <v>2.0181011E7</v>
      </c>
      <c r="S3463" s="70">
        <v>1.0</v>
      </c>
      <c r="T3463" s="70">
        <v>0.0</v>
      </c>
      <c r="U3463" s="71" t="s">
        <v>2608</v>
      </c>
      <c r="V3463" s="71" t="s">
        <v>2609</v>
      </c>
      <c r="W3463" s="71" t="s">
        <v>49</v>
      </c>
      <c r="X3463" s="72"/>
      <c r="Y3463" s="65" t="s">
        <v>12</v>
      </c>
    </row>
    <row r="3464">
      <c r="A3464" s="66" t="s">
        <v>60</v>
      </c>
      <c r="B3464" s="66">
        <v>6.2230274E7</v>
      </c>
      <c r="C3464" s="66" t="s">
        <v>13298</v>
      </c>
      <c r="D3464" s="66" t="s">
        <v>123</v>
      </c>
      <c r="E3464" s="66" t="s">
        <v>13299</v>
      </c>
      <c r="F3464" s="66" t="s">
        <v>13300</v>
      </c>
      <c r="G3464" s="66">
        <v>1579.0</v>
      </c>
      <c r="H3464" s="66">
        <v>2.0011123E7</v>
      </c>
      <c r="I3464" s="66">
        <v>0.0</v>
      </c>
      <c r="J3464" s="66">
        <v>2.0</v>
      </c>
      <c r="K3464" s="67"/>
      <c r="L3464" s="67"/>
      <c r="M3464" s="68" t="s">
        <v>13301</v>
      </c>
      <c r="N3464" s="66">
        <v>235959.0</v>
      </c>
      <c r="O3464" s="66">
        <v>2.0011123E7</v>
      </c>
      <c r="P3464" s="67"/>
      <c r="Q3464" s="66">
        <v>61.0</v>
      </c>
      <c r="R3464" s="66">
        <v>2.0011123E7</v>
      </c>
      <c r="S3464" s="70">
        <v>1.0</v>
      </c>
      <c r="T3464" s="70">
        <v>0.0</v>
      </c>
      <c r="U3464" s="71" t="s">
        <v>2608</v>
      </c>
      <c r="V3464" s="71" t="s">
        <v>2609</v>
      </c>
      <c r="W3464" s="71" t="s">
        <v>49</v>
      </c>
      <c r="X3464" s="72"/>
      <c r="Y3464" s="65" t="s">
        <v>12</v>
      </c>
    </row>
    <row r="3465">
      <c r="A3465" s="68" t="s">
        <v>59</v>
      </c>
      <c r="B3465" s="66">
        <v>2.16519182E8</v>
      </c>
      <c r="C3465" s="66" t="s">
        <v>13302</v>
      </c>
      <c r="D3465" s="66" t="s">
        <v>1101</v>
      </c>
      <c r="E3465" s="66" t="s">
        <v>13303</v>
      </c>
      <c r="F3465" s="66" t="s">
        <v>13304</v>
      </c>
      <c r="G3465" s="66">
        <v>358.0</v>
      </c>
      <c r="H3465" s="66">
        <v>2.0191206E7</v>
      </c>
      <c r="I3465" s="66">
        <v>0.0</v>
      </c>
      <c r="J3465" s="66">
        <v>12.0</v>
      </c>
      <c r="K3465" s="67"/>
      <c r="L3465" s="67"/>
      <c r="M3465" s="68" t="s">
        <v>13305</v>
      </c>
      <c r="N3465" s="66">
        <v>235959.0</v>
      </c>
      <c r="O3465" s="66">
        <v>2.0191206E7</v>
      </c>
      <c r="P3465" s="66" t="s">
        <v>13306</v>
      </c>
      <c r="Q3465" s="66">
        <v>27.0</v>
      </c>
      <c r="R3465" s="66">
        <v>2.0191206E7</v>
      </c>
      <c r="S3465" s="70">
        <v>1.0</v>
      </c>
      <c r="T3465" s="70">
        <v>0.0</v>
      </c>
      <c r="U3465" s="71" t="s">
        <v>2608</v>
      </c>
      <c r="V3465" s="71" t="s">
        <v>2609</v>
      </c>
      <c r="W3465" s="71" t="s">
        <v>50</v>
      </c>
      <c r="X3465" s="72"/>
      <c r="Y3465" s="65" t="s">
        <v>14</v>
      </c>
    </row>
    <row r="3466">
      <c r="A3466" s="65" t="s">
        <v>79</v>
      </c>
      <c r="B3466" s="66">
        <v>4.152467E7</v>
      </c>
      <c r="C3466" s="65" t="s">
        <v>13307</v>
      </c>
      <c r="D3466" s="65" t="s">
        <v>3133</v>
      </c>
      <c r="E3466" s="65" t="s">
        <v>13308</v>
      </c>
      <c r="F3466" s="66" t="s">
        <v>13309</v>
      </c>
      <c r="G3466" s="66">
        <v>415.0</v>
      </c>
      <c r="H3466" s="66">
        <v>2.010093E7</v>
      </c>
      <c r="I3466" s="66">
        <v>0.0</v>
      </c>
      <c r="J3466" s="66">
        <v>4.0</v>
      </c>
      <c r="K3466" s="67"/>
      <c r="L3466" s="67"/>
      <c r="M3466" s="68" t="s">
        <v>13310</v>
      </c>
      <c r="N3466" s="66">
        <v>235959.0</v>
      </c>
      <c r="O3466" s="66">
        <v>2.010093E7</v>
      </c>
      <c r="P3466" s="66" t="s">
        <v>13311</v>
      </c>
      <c r="Q3466" s="66">
        <v>23.0</v>
      </c>
      <c r="R3466" s="66">
        <v>2.010093E7</v>
      </c>
      <c r="S3466" s="69">
        <v>1.0</v>
      </c>
      <c r="T3466" s="69">
        <v>1.0</v>
      </c>
      <c r="U3466" s="71" t="s">
        <v>2608</v>
      </c>
      <c r="V3466" s="71" t="s">
        <v>2609</v>
      </c>
      <c r="W3466" s="71" t="s">
        <v>51</v>
      </c>
      <c r="X3466" s="72"/>
      <c r="Y3466" s="65" t="s">
        <v>22</v>
      </c>
    </row>
    <row r="3467">
      <c r="A3467" s="66" t="s">
        <v>79</v>
      </c>
      <c r="B3467" s="66">
        <v>1.42850821E8</v>
      </c>
      <c r="C3467" s="66" t="s">
        <v>13312</v>
      </c>
      <c r="D3467" s="66" t="s">
        <v>106</v>
      </c>
      <c r="E3467" s="66" t="s">
        <v>13313</v>
      </c>
      <c r="F3467" s="66" t="s">
        <v>13314</v>
      </c>
      <c r="G3467" s="66">
        <v>568.0</v>
      </c>
      <c r="H3467" s="66">
        <v>2.0190521E7</v>
      </c>
      <c r="I3467" s="66">
        <v>0.0</v>
      </c>
      <c r="J3467" s="66">
        <v>11.0</v>
      </c>
      <c r="K3467" s="67"/>
      <c r="L3467" s="67"/>
      <c r="M3467" s="68" t="s">
        <v>13315</v>
      </c>
      <c r="N3467" s="66">
        <v>235959.0</v>
      </c>
      <c r="O3467" s="66">
        <v>2.0190521E7</v>
      </c>
      <c r="P3467" s="66" t="s">
        <v>3153</v>
      </c>
      <c r="Q3467" s="66">
        <v>14.0</v>
      </c>
      <c r="R3467" s="66">
        <v>2.0190521E7</v>
      </c>
      <c r="S3467" s="70">
        <v>1.0</v>
      </c>
      <c r="T3467" s="70">
        <v>0.0</v>
      </c>
      <c r="U3467" s="71" t="s">
        <v>2608</v>
      </c>
      <c r="V3467" s="71" t="s">
        <v>2609</v>
      </c>
      <c r="W3467" s="71" t="s">
        <v>49</v>
      </c>
      <c r="X3467" s="72"/>
      <c r="Y3467" s="65" t="s">
        <v>12</v>
      </c>
    </row>
    <row r="3468">
      <c r="A3468" s="73" t="s">
        <v>60</v>
      </c>
      <c r="B3468" s="66">
        <v>3.50510902E8</v>
      </c>
      <c r="C3468" s="65" t="s">
        <v>13316</v>
      </c>
      <c r="D3468" s="65" t="s">
        <v>123</v>
      </c>
      <c r="E3468" s="65" t="s">
        <v>13317</v>
      </c>
      <c r="F3468" s="66" t="s">
        <v>13318</v>
      </c>
      <c r="G3468" s="66">
        <v>5263.0</v>
      </c>
      <c r="H3468" s="66">
        <v>2.0131207E7</v>
      </c>
      <c r="I3468" s="66">
        <v>0.0</v>
      </c>
      <c r="J3468" s="66">
        <v>1.0</v>
      </c>
      <c r="K3468" s="67"/>
      <c r="L3468" s="67"/>
      <c r="M3468" s="68" t="s">
        <v>13319</v>
      </c>
      <c r="N3468" s="66">
        <v>235959.0</v>
      </c>
      <c r="O3468" s="66">
        <v>2.0131207E7</v>
      </c>
      <c r="P3468" s="66"/>
      <c r="Q3468" s="66">
        <v>317.0</v>
      </c>
      <c r="R3468" s="66">
        <v>2.0131207E7</v>
      </c>
      <c r="S3468" s="70">
        <v>1.0</v>
      </c>
      <c r="T3468" s="70">
        <v>0.0</v>
      </c>
      <c r="U3468" s="71" t="s">
        <v>2608</v>
      </c>
      <c r="V3468" s="71" t="s">
        <v>2609</v>
      </c>
      <c r="W3468" s="71" t="s">
        <v>49</v>
      </c>
      <c r="X3468" s="72"/>
      <c r="Y3468" s="65" t="s">
        <v>12</v>
      </c>
    </row>
    <row r="3469">
      <c r="A3469" s="73" t="s">
        <v>60</v>
      </c>
      <c r="B3469" s="66">
        <v>2.30426972E8</v>
      </c>
      <c r="C3469" s="65" t="s">
        <v>13320</v>
      </c>
      <c r="D3469" s="65" t="s">
        <v>312</v>
      </c>
      <c r="E3469" s="65" t="s">
        <v>13321</v>
      </c>
      <c r="F3469" s="66" t="s">
        <v>13322</v>
      </c>
      <c r="G3469" s="66">
        <v>547.0</v>
      </c>
      <c r="H3469" s="66">
        <v>2.007122E7</v>
      </c>
      <c r="I3469" s="66">
        <v>0.0</v>
      </c>
      <c r="J3469" s="66">
        <v>1.0</v>
      </c>
      <c r="K3469" s="67"/>
      <c r="L3469" s="67"/>
      <c r="M3469" s="68" t="s">
        <v>13323</v>
      </c>
      <c r="N3469" s="66">
        <v>235959.0</v>
      </c>
      <c r="O3469" s="66">
        <v>2.007122E7</v>
      </c>
      <c r="P3469" s="66"/>
      <c r="Q3469" s="66">
        <v>30.0</v>
      </c>
      <c r="R3469" s="66">
        <v>2.007122E7</v>
      </c>
      <c r="S3469" s="70">
        <v>1.0</v>
      </c>
      <c r="T3469" s="70">
        <v>0.0</v>
      </c>
      <c r="U3469" s="71" t="s">
        <v>2608</v>
      </c>
      <c r="V3469" s="71" t="s">
        <v>2609</v>
      </c>
      <c r="W3469" s="71" t="s">
        <v>51</v>
      </c>
      <c r="X3469" s="65"/>
      <c r="Y3469" s="66" t="s">
        <v>16</v>
      </c>
    </row>
    <row r="3470">
      <c r="A3470" s="74" t="s">
        <v>59</v>
      </c>
      <c r="B3470" s="66">
        <v>7.6385302E7</v>
      </c>
      <c r="C3470" s="65" t="s">
        <v>13324</v>
      </c>
      <c r="D3470" s="65" t="s">
        <v>312</v>
      </c>
      <c r="E3470" s="65" t="s">
        <v>13325</v>
      </c>
      <c r="F3470" s="66" t="s">
        <v>13326</v>
      </c>
      <c r="G3470" s="66">
        <v>421.0</v>
      </c>
      <c r="H3470" s="66">
        <v>2.0071219E7</v>
      </c>
      <c r="I3470" s="66">
        <v>0.0</v>
      </c>
      <c r="J3470" s="66">
        <v>1.0</v>
      </c>
      <c r="K3470" s="67"/>
      <c r="L3470" s="67"/>
      <c r="M3470" s="68" t="s">
        <v>13327</v>
      </c>
      <c r="N3470" s="66">
        <v>235959.0</v>
      </c>
      <c r="O3470" s="66">
        <v>2.0071219E7</v>
      </c>
      <c r="P3470" s="67"/>
      <c r="Q3470" s="66">
        <v>22.0</v>
      </c>
      <c r="R3470" s="66">
        <v>2.0071219E7</v>
      </c>
      <c r="S3470" s="70">
        <v>1.0</v>
      </c>
      <c r="T3470" s="70">
        <v>0.0</v>
      </c>
      <c r="U3470" s="71" t="s">
        <v>2608</v>
      </c>
      <c r="V3470" s="71" t="s">
        <v>2609</v>
      </c>
      <c r="W3470" s="71" t="s">
        <v>51</v>
      </c>
      <c r="X3470" s="72"/>
      <c r="Y3470" s="66" t="s">
        <v>16</v>
      </c>
    </row>
    <row r="3471">
      <c r="A3471" s="73" t="s">
        <v>23</v>
      </c>
      <c r="B3471" s="66">
        <v>7906246.0</v>
      </c>
      <c r="C3471" s="65" t="s">
        <v>13328</v>
      </c>
      <c r="D3471" s="65" t="s">
        <v>106</v>
      </c>
      <c r="E3471" s="65" t="s">
        <v>13329</v>
      </c>
      <c r="F3471" s="66" t="s">
        <v>13330</v>
      </c>
      <c r="G3471" s="66">
        <v>366.0</v>
      </c>
      <c r="H3471" s="66">
        <v>2.0170306E7</v>
      </c>
      <c r="I3471" s="66">
        <v>0.0</v>
      </c>
      <c r="J3471" s="66">
        <v>5.0</v>
      </c>
      <c r="K3471" s="67"/>
      <c r="L3471" s="67"/>
      <c r="M3471" s="66" t="s">
        <v>121</v>
      </c>
      <c r="N3471" s="66">
        <v>235959.0</v>
      </c>
      <c r="O3471" s="66">
        <v>2.0170306E7</v>
      </c>
      <c r="P3471" s="67"/>
      <c r="Q3471" s="66">
        <v>14.0</v>
      </c>
      <c r="R3471" s="66">
        <v>2.0170306E7</v>
      </c>
      <c r="S3471" s="70">
        <v>1.0</v>
      </c>
      <c r="T3471" s="70">
        <v>0.0</v>
      </c>
      <c r="U3471" s="71" t="s">
        <v>2608</v>
      </c>
      <c r="V3471" s="71" t="s">
        <v>2609</v>
      </c>
      <c r="W3471" s="71" t="s">
        <v>49</v>
      </c>
      <c r="X3471" s="72"/>
      <c r="Y3471" s="65" t="s">
        <v>12</v>
      </c>
    </row>
    <row r="3472">
      <c r="A3472" s="68" t="s">
        <v>24</v>
      </c>
      <c r="B3472" s="66">
        <v>2.6858586E7</v>
      </c>
      <c r="C3472" s="66" t="s">
        <v>13331</v>
      </c>
      <c r="D3472" s="66" t="s">
        <v>123</v>
      </c>
      <c r="E3472" s="66" t="s">
        <v>13332</v>
      </c>
      <c r="F3472" s="66" t="s">
        <v>13333</v>
      </c>
      <c r="G3472" s="66">
        <v>269.0</v>
      </c>
      <c r="H3472" s="66">
        <v>2.0130513E7</v>
      </c>
      <c r="I3472" s="66">
        <v>0.0</v>
      </c>
      <c r="J3472" s="66">
        <v>4.0</v>
      </c>
      <c r="K3472" s="67"/>
      <c r="L3472" s="67"/>
      <c r="M3472" s="68" t="s">
        <v>13334</v>
      </c>
      <c r="N3472" s="66">
        <v>235959.0</v>
      </c>
      <c r="O3472" s="66">
        <v>2.0130513E7</v>
      </c>
      <c r="P3472" s="66" t="s">
        <v>13335</v>
      </c>
      <c r="Q3472" s="66">
        <v>17.0</v>
      </c>
      <c r="R3472" s="66">
        <v>2.0130513E7</v>
      </c>
      <c r="S3472" s="70">
        <v>1.0</v>
      </c>
      <c r="T3472" s="70">
        <v>0.0</v>
      </c>
      <c r="U3472" s="71" t="s">
        <v>2608</v>
      </c>
      <c r="V3472" s="71" t="s">
        <v>2609</v>
      </c>
      <c r="W3472" s="71" t="s">
        <v>50</v>
      </c>
      <c r="X3472" s="72"/>
      <c r="Y3472" s="65" t="s">
        <v>14</v>
      </c>
    </row>
    <row r="3473">
      <c r="A3473" s="66" t="s">
        <v>60</v>
      </c>
      <c r="B3473" s="66">
        <v>4.09898839E8</v>
      </c>
      <c r="C3473" s="66" t="s">
        <v>13336</v>
      </c>
      <c r="D3473" s="66" t="s">
        <v>106</v>
      </c>
      <c r="E3473" s="66" t="s">
        <v>13337</v>
      </c>
      <c r="F3473" s="66" t="s">
        <v>13338</v>
      </c>
      <c r="G3473" s="66">
        <v>288.0</v>
      </c>
      <c r="H3473" s="66">
        <v>2.0170331E7</v>
      </c>
      <c r="I3473" s="66">
        <v>0.0</v>
      </c>
      <c r="J3473" s="66">
        <v>2.0</v>
      </c>
      <c r="K3473" s="67"/>
      <c r="L3473" s="67"/>
      <c r="M3473" s="68" t="s">
        <v>13339</v>
      </c>
      <c r="N3473" s="66">
        <v>235959.0</v>
      </c>
      <c r="O3473" s="66">
        <v>2.0170331E7</v>
      </c>
      <c r="P3473" s="66"/>
      <c r="Q3473" s="66">
        <v>18.0</v>
      </c>
      <c r="R3473" s="66">
        <v>2.0170331E7</v>
      </c>
      <c r="S3473" s="70">
        <v>1.0</v>
      </c>
      <c r="T3473" s="70">
        <v>0.0</v>
      </c>
      <c r="U3473" s="71" t="s">
        <v>2608</v>
      </c>
      <c r="V3473" s="71" t="s">
        <v>2609</v>
      </c>
      <c r="W3473" s="71" t="s">
        <v>49</v>
      </c>
      <c r="X3473" s="72"/>
      <c r="Y3473" s="65" t="s">
        <v>12</v>
      </c>
    </row>
    <row r="3474">
      <c r="A3474" s="66" t="s">
        <v>60</v>
      </c>
      <c r="B3474" s="66">
        <v>4.20158453E8</v>
      </c>
      <c r="C3474" s="66" t="s">
        <v>13340</v>
      </c>
      <c r="D3474" s="66" t="s">
        <v>106</v>
      </c>
      <c r="E3474" s="66" t="s">
        <v>13341</v>
      </c>
      <c r="F3474" s="66" t="s">
        <v>13342</v>
      </c>
      <c r="G3474" s="66">
        <v>266.0</v>
      </c>
      <c r="H3474" s="66">
        <v>2.0171117E7</v>
      </c>
      <c r="I3474" s="66">
        <v>0.0</v>
      </c>
      <c r="J3474" s="66">
        <v>1.0</v>
      </c>
      <c r="K3474" s="67"/>
      <c r="L3474" s="67"/>
      <c r="M3474" s="68" t="s">
        <v>13343</v>
      </c>
      <c r="N3474" s="66">
        <v>235959.0</v>
      </c>
      <c r="O3474" s="66">
        <v>2.0171117E7</v>
      </c>
      <c r="P3474" s="67"/>
      <c r="Q3474" s="66">
        <v>12.0</v>
      </c>
      <c r="R3474" s="66">
        <v>2.0171117E7</v>
      </c>
      <c r="S3474" s="70">
        <v>1.0</v>
      </c>
      <c r="T3474" s="70">
        <v>0.0</v>
      </c>
      <c r="U3474" s="71" t="s">
        <v>2608</v>
      </c>
      <c r="V3474" s="71" t="s">
        <v>2609</v>
      </c>
      <c r="W3474" s="71" t="s">
        <v>49</v>
      </c>
      <c r="X3474" s="72"/>
      <c r="Y3474" s="65" t="s">
        <v>12</v>
      </c>
    </row>
    <row r="3475">
      <c r="A3475" s="66" t="s">
        <v>15</v>
      </c>
      <c r="B3475" s="66">
        <v>614997.0</v>
      </c>
      <c r="C3475" s="66" t="s">
        <v>13344</v>
      </c>
      <c r="D3475" s="66" t="s">
        <v>106</v>
      </c>
      <c r="E3475" s="66" t="s">
        <v>13345</v>
      </c>
      <c r="F3475" s="66" t="s">
        <v>13346</v>
      </c>
      <c r="G3475" s="66">
        <v>162.0</v>
      </c>
      <c r="H3475" s="66">
        <v>2.0171109E7</v>
      </c>
      <c r="I3475" s="66">
        <v>0.0</v>
      </c>
      <c r="J3475" s="66">
        <v>5.0</v>
      </c>
      <c r="K3475" s="67"/>
      <c r="L3475" s="67"/>
      <c r="M3475" s="68" t="s">
        <v>13347</v>
      </c>
      <c r="N3475" s="66">
        <v>235959.0</v>
      </c>
      <c r="O3475" s="66">
        <v>2.0171109E7</v>
      </c>
      <c r="P3475" s="67"/>
      <c r="Q3475" s="66">
        <v>8.0</v>
      </c>
      <c r="R3475" s="66">
        <v>2.0171109E7</v>
      </c>
      <c r="S3475" s="70">
        <v>1.0</v>
      </c>
      <c r="T3475" s="70">
        <v>0.0</v>
      </c>
      <c r="U3475" s="71" t="s">
        <v>2608</v>
      </c>
      <c r="V3475" s="71" t="s">
        <v>2609</v>
      </c>
      <c r="W3475" s="71" t="s">
        <v>49</v>
      </c>
      <c r="X3475" s="72"/>
      <c r="Y3475" s="65" t="s">
        <v>12</v>
      </c>
    </row>
    <row r="3476">
      <c r="A3476" s="66" t="s">
        <v>33</v>
      </c>
      <c r="B3476" s="66">
        <v>1646942.0</v>
      </c>
      <c r="C3476" s="66" t="s">
        <v>13348</v>
      </c>
      <c r="D3476" s="66" t="s">
        <v>106</v>
      </c>
      <c r="E3476" s="66" t="s">
        <v>13345</v>
      </c>
      <c r="F3476" s="66" t="s">
        <v>13349</v>
      </c>
      <c r="G3476" s="66">
        <v>223.0</v>
      </c>
      <c r="H3476" s="66">
        <v>2.0171101E7</v>
      </c>
      <c r="I3476" s="66">
        <v>0.0</v>
      </c>
      <c r="J3476" s="66">
        <v>9.0</v>
      </c>
      <c r="K3476" s="67"/>
      <c r="L3476" s="67"/>
      <c r="M3476" s="68" t="s">
        <v>13350</v>
      </c>
      <c r="N3476" s="66">
        <v>235959.0</v>
      </c>
      <c r="O3476" s="66">
        <v>2.0171101E7</v>
      </c>
      <c r="P3476" s="66"/>
      <c r="Q3476" s="66">
        <v>11.0</v>
      </c>
      <c r="R3476" s="66">
        <v>2.0171101E7</v>
      </c>
      <c r="S3476" s="70">
        <v>1.0</v>
      </c>
      <c r="T3476" s="70">
        <v>0.0</v>
      </c>
      <c r="U3476" s="71" t="s">
        <v>2608</v>
      </c>
      <c r="V3476" s="71" t="s">
        <v>2609</v>
      </c>
      <c r="W3476" s="71" t="s">
        <v>49</v>
      </c>
      <c r="X3476" s="72"/>
      <c r="Y3476" s="65" t="s">
        <v>12</v>
      </c>
    </row>
    <row r="3477">
      <c r="A3477" s="73" t="s">
        <v>59</v>
      </c>
      <c r="B3477" s="66">
        <v>1.89615817E8</v>
      </c>
      <c r="C3477" s="65" t="s">
        <v>13340</v>
      </c>
      <c r="D3477" s="65" t="s">
        <v>106</v>
      </c>
      <c r="E3477" s="65" t="s">
        <v>13345</v>
      </c>
      <c r="F3477" s="66" t="s">
        <v>13351</v>
      </c>
      <c r="G3477" s="66">
        <v>278.0</v>
      </c>
      <c r="H3477" s="66">
        <v>2.0171101E7</v>
      </c>
      <c r="I3477" s="66">
        <v>0.0</v>
      </c>
      <c r="J3477" s="66">
        <v>9.0</v>
      </c>
      <c r="K3477" s="67"/>
      <c r="L3477" s="67"/>
      <c r="M3477" s="68" t="s">
        <v>13352</v>
      </c>
      <c r="N3477" s="66">
        <v>235959.0</v>
      </c>
      <c r="O3477" s="66">
        <v>2.0171101E7</v>
      </c>
      <c r="P3477" s="67"/>
      <c r="Q3477" s="66">
        <v>13.0</v>
      </c>
      <c r="R3477" s="66">
        <v>2.0171101E7</v>
      </c>
      <c r="S3477" s="70">
        <v>1.0</v>
      </c>
      <c r="T3477" s="70">
        <v>0.0</v>
      </c>
      <c r="U3477" s="71" t="s">
        <v>2608</v>
      </c>
      <c r="V3477" s="71" t="s">
        <v>2609</v>
      </c>
      <c r="W3477" s="71" t="s">
        <v>49</v>
      </c>
      <c r="X3477" s="72"/>
      <c r="Y3477" s="65" t="s">
        <v>12</v>
      </c>
    </row>
    <row r="3478">
      <c r="A3478" s="74" t="s">
        <v>59</v>
      </c>
      <c r="B3478" s="66">
        <v>9.2484669E7</v>
      </c>
      <c r="C3478" s="65" t="s">
        <v>13353</v>
      </c>
      <c r="D3478" s="65" t="s">
        <v>112</v>
      </c>
      <c r="E3478" s="65" t="s">
        <v>13354</v>
      </c>
      <c r="F3478" s="66" t="s">
        <v>13355</v>
      </c>
      <c r="G3478" s="66">
        <v>220.0</v>
      </c>
      <c r="H3478" s="66">
        <v>2.0091021E7</v>
      </c>
      <c r="I3478" s="66">
        <v>0.0</v>
      </c>
      <c r="J3478" s="66">
        <v>1.0</v>
      </c>
      <c r="K3478" s="67"/>
      <c r="L3478" s="67"/>
      <c r="M3478" s="68" t="s">
        <v>13356</v>
      </c>
      <c r="N3478" s="66">
        <v>235959.0</v>
      </c>
      <c r="O3478" s="66">
        <v>2.0091021E7</v>
      </c>
      <c r="P3478" s="66"/>
      <c r="Q3478" s="66">
        <v>11.0</v>
      </c>
      <c r="R3478" s="66">
        <v>2.0091021E7</v>
      </c>
      <c r="S3478" s="70">
        <v>1.0</v>
      </c>
      <c r="T3478" s="70">
        <v>0.0</v>
      </c>
      <c r="U3478" s="71" t="s">
        <v>2608</v>
      </c>
      <c r="V3478" s="71" t="s">
        <v>2609</v>
      </c>
      <c r="W3478" s="71" t="s">
        <v>49</v>
      </c>
      <c r="X3478" s="72"/>
      <c r="Y3478" s="65" t="s">
        <v>12</v>
      </c>
    </row>
    <row r="3479">
      <c r="A3479" s="68" t="s">
        <v>59</v>
      </c>
      <c r="B3479" s="66">
        <v>1.7301418E8</v>
      </c>
      <c r="C3479" s="66" t="s">
        <v>13357</v>
      </c>
      <c r="D3479" s="66" t="s">
        <v>112</v>
      </c>
      <c r="E3479" s="66" t="s">
        <v>13358</v>
      </c>
      <c r="F3479" s="66" t="s">
        <v>13359</v>
      </c>
      <c r="G3479" s="66">
        <v>299.0</v>
      </c>
      <c r="H3479" s="66">
        <v>2.0160929E7</v>
      </c>
      <c r="I3479" s="66">
        <v>0.0</v>
      </c>
      <c r="J3479" s="66">
        <v>5.0</v>
      </c>
      <c r="K3479" s="67"/>
      <c r="L3479" s="67"/>
      <c r="M3479" s="68" t="s">
        <v>13360</v>
      </c>
      <c r="N3479" s="66">
        <v>235959.0</v>
      </c>
      <c r="O3479" s="66">
        <v>2.0160929E7</v>
      </c>
      <c r="P3479" s="66"/>
      <c r="Q3479" s="66">
        <v>15.0</v>
      </c>
      <c r="R3479" s="66">
        <v>2.0160929E7</v>
      </c>
      <c r="S3479" s="70">
        <v>1.0</v>
      </c>
      <c r="T3479" s="70">
        <v>0.0</v>
      </c>
      <c r="U3479" s="71" t="s">
        <v>2608</v>
      </c>
      <c r="V3479" s="71" t="s">
        <v>2609</v>
      </c>
      <c r="W3479" s="71" t="s">
        <v>49</v>
      </c>
      <c r="X3479" s="72"/>
      <c r="Y3479" s="65" t="s">
        <v>12</v>
      </c>
    </row>
    <row r="3480">
      <c r="A3480" s="66" t="s">
        <v>60</v>
      </c>
      <c r="B3480" s="66">
        <v>4.8594441E7</v>
      </c>
      <c r="C3480" s="66" t="s">
        <v>13361</v>
      </c>
      <c r="D3480" s="66" t="s">
        <v>106</v>
      </c>
      <c r="E3480" s="66" t="s">
        <v>13362</v>
      </c>
      <c r="F3480" s="66" t="s">
        <v>13363</v>
      </c>
      <c r="G3480" s="66">
        <v>1414.0</v>
      </c>
      <c r="H3480" s="66">
        <v>2.0010505E7</v>
      </c>
      <c r="I3480" s="66">
        <v>0.0</v>
      </c>
      <c r="J3480" s="66">
        <v>1.0</v>
      </c>
      <c r="K3480" s="67"/>
      <c r="L3480" s="67"/>
      <c r="M3480" s="68" t="s">
        <v>13364</v>
      </c>
      <c r="N3480" s="66">
        <v>235959.0</v>
      </c>
      <c r="O3480" s="66">
        <v>2.0010505E7</v>
      </c>
      <c r="P3480" s="67"/>
      <c r="Q3480" s="66">
        <v>81.0</v>
      </c>
      <c r="R3480" s="66">
        <v>2.0010505E7</v>
      </c>
      <c r="S3480" s="69">
        <v>1.0</v>
      </c>
      <c r="T3480" s="69">
        <v>0.0</v>
      </c>
      <c r="U3480" s="71" t="s">
        <v>2608</v>
      </c>
      <c r="V3480" s="71" t="s">
        <v>2609</v>
      </c>
      <c r="W3480" s="71" t="s">
        <v>49</v>
      </c>
      <c r="X3480" s="67"/>
      <c r="Y3480" s="65" t="s">
        <v>12</v>
      </c>
    </row>
    <row r="3481">
      <c r="A3481" s="73" t="s">
        <v>24</v>
      </c>
      <c r="B3481" s="66">
        <v>3.4017683E7</v>
      </c>
      <c r="C3481" s="65" t="s">
        <v>1382</v>
      </c>
      <c r="D3481" s="65" t="s">
        <v>112</v>
      </c>
      <c r="E3481" s="65" t="s">
        <v>1383</v>
      </c>
      <c r="F3481" s="66" t="s">
        <v>1384</v>
      </c>
      <c r="G3481" s="66">
        <v>681.0</v>
      </c>
      <c r="H3481" s="66">
        <v>2.0140613E7</v>
      </c>
      <c r="I3481" s="66">
        <v>0.0</v>
      </c>
      <c r="J3481" s="66">
        <v>1.0</v>
      </c>
      <c r="K3481" s="67"/>
      <c r="L3481" s="67"/>
      <c r="M3481" s="66" t="s">
        <v>121</v>
      </c>
      <c r="N3481" s="66">
        <v>235959.0</v>
      </c>
      <c r="O3481" s="66">
        <v>2.0140613E7</v>
      </c>
      <c r="P3481" s="66"/>
      <c r="Q3481" s="66">
        <v>46.0</v>
      </c>
      <c r="R3481" s="66">
        <v>2.0140613E7</v>
      </c>
      <c r="S3481" s="70">
        <v>1.0</v>
      </c>
      <c r="T3481" s="70">
        <v>0.0</v>
      </c>
      <c r="U3481" s="71" t="s">
        <v>2608</v>
      </c>
      <c r="V3481" s="71" t="s">
        <v>2609</v>
      </c>
      <c r="W3481" s="71" t="s">
        <v>49</v>
      </c>
      <c r="X3481" s="72"/>
      <c r="Y3481" s="65" t="s">
        <v>12</v>
      </c>
    </row>
    <row r="3482">
      <c r="A3482" s="68" t="s">
        <v>59</v>
      </c>
      <c r="B3482" s="66">
        <v>2.08173279E8</v>
      </c>
      <c r="C3482" s="66" t="s">
        <v>13365</v>
      </c>
      <c r="D3482" s="66" t="s">
        <v>106</v>
      </c>
      <c r="E3482" s="66" t="s">
        <v>13366</v>
      </c>
      <c r="F3482" s="66" t="s">
        <v>13367</v>
      </c>
      <c r="G3482" s="66">
        <v>265.0</v>
      </c>
      <c r="H3482" s="66">
        <v>2.0190503E7</v>
      </c>
      <c r="I3482" s="66">
        <v>0.0</v>
      </c>
      <c r="J3482" s="66">
        <v>6.0</v>
      </c>
      <c r="K3482" s="67"/>
      <c r="L3482" s="67"/>
      <c r="M3482" s="68" t="s">
        <v>13368</v>
      </c>
      <c r="N3482" s="66">
        <v>235959.0</v>
      </c>
      <c r="O3482" s="66">
        <v>2.0190503E7</v>
      </c>
      <c r="P3482" s="67"/>
      <c r="Q3482" s="66">
        <v>12.0</v>
      </c>
      <c r="R3482" s="66">
        <v>2.0190503E7</v>
      </c>
      <c r="S3482" s="70">
        <v>1.0</v>
      </c>
      <c r="T3482" s="70">
        <v>0.0</v>
      </c>
      <c r="U3482" s="71" t="s">
        <v>2608</v>
      </c>
      <c r="V3482" s="71" t="s">
        <v>2609</v>
      </c>
      <c r="W3482" s="71" t="s">
        <v>49</v>
      </c>
      <c r="X3482" s="72"/>
      <c r="Y3482" s="65" t="s">
        <v>12</v>
      </c>
    </row>
    <row r="3483">
      <c r="A3483" s="65" t="s">
        <v>63</v>
      </c>
      <c r="B3483" s="66">
        <v>4.1024338E7</v>
      </c>
      <c r="C3483" s="65" t="s">
        <v>13369</v>
      </c>
      <c r="D3483" s="65" t="s">
        <v>215</v>
      </c>
      <c r="E3483" s="65" t="s">
        <v>13370</v>
      </c>
      <c r="F3483" s="66" t="s">
        <v>13371</v>
      </c>
      <c r="G3483" s="66">
        <v>723.0</v>
      </c>
      <c r="H3483" s="66">
        <v>2.0170622E7</v>
      </c>
      <c r="I3483" s="66">
        <v>0.0</v>
      </c>
      <c r="J3483" s="66">
        <v>10.0</v>
      </c>
      <c r="K3483" s="67"/>
      <c r="L3483" s="67"/>
      <c r="M3483" s="68" t="s">
        <v>13372</v>
      </c>
      <c r="N3483" s="66">
        <v>235959.0</v>
      </c>
      <c r="O3483" s="66">
        <v>2.0170622E7</v>
      </c>
      <c r="P3483" s="66" t="s">
        <v>13373</v>
      </c>
      <c r="Q3483" s="66">
        <v>32.0</v>
      </c>
      <c r="R3483" s="66">
        <v>2.0170622E7</v>
      </c>
      <c r="S3483" s="70">
        <v>1.0</v>
      </c>
      <c r="T3483" s="70">
        <v>0.0</v>
      </c>
      <c r="U3483" s="71" t="s">
        <v>2608</v>
      </c>
      <c r="V3483" s="71" t="s">
        <v>2609</v>
      </c>
      <c r="W3483" s="71" t="s">
        <v>49</v>
      </c>
      <c r="X3483" s="65"/>
      <c r="Y3483" s="65" t="s">
        <v>12</v>
      </c>
    </row>
    <row r="3484">
      <c r="A3484" s="66" t="s">
        <v>79</v>
      </c>
      <c r="B3484" s="66">
        <v>5.878873E7</v>
      </c>
      <c r="C3484" s="66" t="s">
        <v>13374</v>
      </c>
      <c r="D3484" s="66" t="s">
        <v>220</v>
      </c>
      <c r="E3484" s="66" t="s">
        <v>13375</v>
      </c>
      <c r="F3484" s="66" t="s">
        <v>13376</v>
      </c>
      <c r="G3484" s="66">
        <v>160.0</v>
      </c>
      <c r="H3484" s="66">
        <v>2.0120604E7</v>
      </c>
      <c r="I3484" s="66">
        <v>0.0</v>
      </c>
      <c r="J3484" s="66">
        <v>4.0</v>
      </c>
      <c r="K3484" s="67"/>
      <c r="L3484" s="67"/>
      <c r="M3484" s="68" t="s">
        <v>13377</v>
      </c>
      <c r="N3484" s="66">
        <v>235959.0</v>
      </c>
      <c r="O3484" s="66">
        <v>2.0120604E7</v>
      </c>
      <c r="P3484" s="66" t="s">
        <v>2441</v>
      </c>
      <c r="Q3484" s="66">
        <v>8.0</v>
      </c>
      <c r="R3484" s="66">
        <v>2.0120604E7</v>
      </c>
      <c r="S3484" s="70">
        <v>1.0</v>
      </c>
      <c r="T3484" s="70">
        <v>0.0</v>
      </c>
      <c r="U3484" s="71" t="s">
        <v>2608</v>
      </c>
      <c r="V3484" s="71" t="s">
        <v>2609</v>
      </c>
      <c r="W3484" s="71" t="s">
        <v>49</v>
      </c>
      <c r="X3484" s="72"/>
      <c r="Y3484" s="65" t="s">
        <v>12</v>
      </c>
    </row>
    <row r="3485">
      <c r="A3485" s="66" t="s">
        <v>23</v>
      </c>
      <c r="B3485" s="66">
        <v>3871874.0</v>
      </c>
      <c r="C3485" s="66" t="s">
        <v>13378</v>
      </c>
      <c r="D3485" s="66" t="s">
        <v>220</v>
      </c>
      <c r="E3485" s="66" t="s">
        <v>13379</v>
      </c>
      <c r="F3485" s="66" t="s">
        <v>13380</v>
      </c>
      <c r="G3485" s="66">
        <v>251.0</v>
      </c>
      <c r="H3485" s="66">
        <v>2.0120604E7</v>
      </c>
      <c r="I3485" s="66">
        <v>0.0</v>
      </c>
      <c r="J3485" s="66">
        <v>5.0</v>
      </c>
      <c r="K3485" s="67"/>
      <c r="L3485" s="67"/>
      <c r="M3485" s="66" t="s">
        <v>121</v>
      </c>
      <c r="N3485" s="66">
        <v>235959.0</v>
      </c>
      <c r="O3485" s="66">
        <v>2.0120604E7</v>
      </c>
      <c r="P3485" s="67"/>
      <c r="Q3485" s="66">
        <v>9.0</v>
      </c>
      <c r="R3485" s="66">
        <v>2.0120604E7</v>
      </c>
      <c r="S3485" s="70">
        <v>1.0</v>
      </c>
      <c r="T3485" s="70">
        <v>0.0</v>
      </c>
      <c r="U3485" s="71" t="s">
        <v>2608</v>
      </c>
      <c r="V3485" s="71" t="s">
        <v>2609</v>
      </c>
      <c r="W3485" s="71" t="s">
        <v>49</v>
      </c>
      <c r="X3485" s="72"/>
      <c r="Y3485" s="65" t="s">
        <v>12</v>
      </c>
    </row>
    <row r="3486">
      <c r="A3486" s="73" t="s">
        <v>79</v>
      </c>
      <c r="B3486" s="66">
        <v>5.839335E7</v>
      </c>
      <c r="C3486" s="65" t="s">
        <v>13381</v>
      </c>
      <c r="D3486" s="65" t="s">
        <v>220</v>
      </c>
      <c r="E3486" s="65" t="s">
        <v>13382</v>
      </c>
      <c r="F3486" s="66" t="s">
        <v>13383</v>
      </c>
      <c r="G3486" s="66">
        <v>898.0</v>
      </c>
      <c r="H3486" s="66">
        <v>2.0120612E7</v>
      </c>
      <c r="I3486" s="66">
        <v>0.0</v>
      </c>
      <c r="J3486" s="66">
        <v>12.0</v>
      </c>
      <c r="K3486" s="67"/>
      <c r="L3486" s="67"/>
      <c r="M3486" s="68" t="s">
        <v>13384</v>
      </c>
      <c r="N3486" s="66">
        <v>235959.0</v>
      </c>
      <c r="O3486" s="66">
        <v>2.0120612E7</v>
      </c>
      <c r="P3486" s="66" t="s">
        <v>13385</v>
      </c>
      <c r="Q3486" s="66">
        <v>28.0</v>
      </c>
      <c r="R3486" s="66">
        <v>2.0120612E7</v>
      </c>
      <c r="S3486" s="70">
        <v>1.0</v>
      </c>
      <c r="T3486" s="70">
        <v>0.0</v>
      </c>
      <c r="U3486" s="71" t="s">
        <v>2608</v>
      </c>
      <c r="V3486" s="71" t="s">
        <v>2609</v>
      </c>
      <c r="W3486" s="71" t="s">
        <v>49</v>
      </c>
      <c r="X3486" s="72"/>
      <c r="Y3486" s="65" t="s">
        <v>12</v>
      </c>
    </row>
    <row r="3487">
      <c r="A3487" s="66" t="s">
        <v>63</v>
      </c>
      <c r="B3487" s="66">
        <v>1.3188556E7</v>
      </c>
      <c r="C3487" s="66" t="s">
        <v>13386</v>
      </c>
      <c r="D3487" s="66" t="s">
        <v>112</v>
      </c>
      <c r="E3487" s="66" t="s">
        <v>13387</v>
      </c>
      <c r="F3487" s="66" t="s">
        <v>13388</v>
      </c>
      <c r="G3487" s="66">
        <v>218.0</v>
      </c>
      <c r="H3487" s="66">
        <v>2.0130202E7</v>
      </c>
      <c r="I3487" s="66">
        <v>0.0</v>
      </c>
      <c r="J3487" s="66">
        <v>4.0</v>
      </c>
      <c r="K3487" s="67"/>
      <c r="L3487" s="67"/>
      <c r="M3487" s="68" t="s">
        <v>13389</v>
      </c>
      <c r="N3487" s="66">
        <v>235959.0</v>
      </c>
      <c r="O3487" s="66">
        <v>2.0130202E7</v>
      </c>
      <c r="P3487" s="66"/>
      <c r="Q3487" s="66">
        <v>9.0</v>
      </c>
      <c r="R3487" s="66">
        <v>2.0130202E7</v>
      </c>
      <c r="S3487" s="70">
        <v>1.0</v>
      </c>
      <c r="T3487" s="70">
        <v>0.0</v>
      </c>
      <c r="U3487" s="71" t="s">
        <v>2608</v>
      </c>
      <c r="V3487" s="71" t="s">
        <v>2609</v>
      </c>
      <c r="W3487" s="71" t="s">
        <v>49</v>
      </c>
      <c r="X3487" s="72"/>
      <c r="Y3487" s="65" t="s">
        <v>12</v>
      </c>
    </row>
    <row r="3488">
      <c r="A3488" s="65" t="s">
        <v>60</v>
      </c>
      <c r="B3488" s="66">
        <v>2.49435924E8</v>
      </c>
      <c r="C3488" s="65" t="s">
        <v>13390</v>
      </c>
      <c r="D3488" s="65" t="s">
        <v>112</v>
      </c>
      <c r="E3488" s="65" t="s">
        <v>13391</v>
      </c>
      <c r="F3488" s="66" t="s">
        <v>13392</v>
      </c>
      <c r="G3488" s="66">
        <v>422.0</v>
      </c>
      <c r="H3488" s="66">
        <v>2.0080806E7</v>
      </c>
      <c r="I3488" s="66">
        <v>0.0</v>
      </c>
      <c r="J3488" s="66">
        <v>1.0</v>
      </c>
      <c r="K3488" s="67"/>
      <c r="L3488" s="67"/>
      <c r="M3488" s="68" t="s">
        <v>13393</v>
      </c>
      <c r="N3488" s="66">
        <v>235959.0</v>
      </c>
      <c r="O3488" s="66">
        <v>2.0080806E7</v>
      </c>
      <c r="P3488" s="66"/>
      <c r="Q3488" s="66">
        <v>17.0</v>
      </c>
      <c r="R3488" s="66">
        <v>2.0080806E7</v>
      </c>
      <c r="S3488" s="70">
        <v>1.0</v>
      </c>
      <c r="T3488" s="70">
        <v>0.0</v>
      </c>
      <c r="U3488" s="71" t="s">
        <v>2608</v>
      </c>
      <c r="V3488" s="71" t="s">
        <v>2609</v>
      </c>
      <c r="W3488" s="71" t="s">
        <v>49</v>
      </c>
      <c r="X3488" s="72"/>
      <c r="Y3488" s="65" t="s">
        <v>12</v>
      </c>
    </row>
    <row r="3489">
      <c r="A3489" s="66" t="s">
        <v>79</v>
      </c>
      <c r="B3489" s="66">
        <v>6.8371201E7</v>
      </c>
      <c r="C3489" s="66" t="s">
        <v>13394</v>
      </c>
      <c r="D3489" s="66" t="s">
        <v>123</v>
      </c>
      <c r="E3489" s="66" t="s">
        <v>13395</v>
      </c>
      <c r="F3489" s="66" t="s">
        <v>13396</v>
      </c>
      <c r="G3489" s="66">
        <v>342.0</v>
      </c>
      <c r="H3489" s="66">
        <v>2.0130612E7</v>
      </c>
      <c r="I3489" s="66">
        <v>0.0</v>
      </c>
      <c r="J3489" s="66">
        <v>9.0</v>
      </c>
      <c r="K3489" s="67"/>
      <c r="L3489" s="67"/>
      <c r="M3489" s="68" t="s">
        <v>13397</v>
      </c>
      <c r="N3489" s="66">
        <v>235959.0</v>
      </c>
      <c r="O3489" s="66">
        <v>2.0130612E7</v>
      </c>
      <c r="P3489" s="66" t="s">
        <v>13398</v>
      </c>
      <c r="Q3489" s="66">
        <v>20.0</v>
      </c>
      <c r="R3489" s="66">
        <v>2.0130612E7</v>
      </c>
      <c r="S3489" s="70">
        <v>1.0</v>
      </c>
      <c r="T3489" s="70">
        <v>0.0</v>
      </c>
      <c r="U3489" s="71" t="s">
        <v>2608</v>
      </c>
      <c r="V3489" s="71" t="s">
        <v>2609</v>
      </c>
      <c r="W3489" s="71" t="s">
        <v>49</v>
      </c>
      <c r="X3489" s="72"/>
      <c r="Y3489" s="65" t="s">
        <v>12</v>
      </c>
    </row>
    <row r="3490">
      <c r="A3490" s="66" t="s">
        <v>79</v>
      </c>
      <c r="B3490" s="66">
        <v>1.44307619E8</v>
      </c>
      <c r="C3490" s="66" t="s">
        <v>13399</v>
      </c>
      <c r="D3490" s="66" t="s">
        <v>112</v>
      </c>
      <c r="E3490" s="66" t="s">
        <v>13400</v>
      </c>
      <c r="F3490" s="66" t="s">
        <v>13401</v>
      </c>
      <c r="G3490" s="66">
        <v>367.0</v>
      </c>
      <c r="H3490" s="66">
        <v>2.0190606E7</v>
      </c>
      <c r="I3490" s="66">
        <v>0.0</v>
      </c>
      <c r="J3490" s="66">
        <v>12.0</v>
      </c>
      <c r="K3490" s="67"/>
      <c r="L3490" s="67"/>
      <c r="M3490" s="68" t="s">
        <v>13402</v>
      </c>
      <c r="N3490" s="66">
        <v>235959.0</v>
      </c>
      <c r="O3490" s="66">
        <v>2.0190606E7</v>
      </c>
      <c r="P3490" s="66" t="s">
        <v>187</v>
      </c>
      <c r="Q3490" s="66">
        <v>23.0</v>
      </c>
      <c r="R3490" s="66">
        <v>2.0190606E7</v>
      </c>
      <c r="S3490" s="70">
        <v>1.0</v>
      </c>
      <c r="T3490" s="70">
        <v>0.0</v>
      </c>
      <c r="U3490" s="71" t="s">
        <v>2608</v>
      </c>
      <c r="V3490" s="71" t="s">
        <v>2609</v>
      </c>
      <c r="W3490" s="71" t="s">
        <v>49</v>
      </c>
      <c r="X3490" s="72"/>
      <c r="Y3490" s="65" t="s">
        <v>12</v>
      </c>
    </row>
    <row r="3491">
      <c r="A3491" s="66" t="s">
        <v>62</v>
      </c>
      <c r="B3491" s="66">
        <v>1.5203075E7</v>
      </c>
      <c r="C3491" s="66" t="s">
        <v>13403</v>
      </c>
      <c r="D3491" s="66" t="s">
        <v>1101</v>
      </c>
      <c r="E3491" s="66" t="s">
        <v>13404</v>
      </c>
      <c r="F3491" s="66" t="s">
        <v>13405</v>
      </c>
      <c r="G3491" s="66">
        <v>306.0</v>
      </c>
      <c r="H3491" s="66">
        <v>2.0111229E7</v>
      </c>
      <c r="I3491" s="66">
        <v>0.0</v>
      </c>
      <c r="J3491" s="66">
        <v>9.0</v>
      </c>
      <c r="K3491" s="67"/>
      <c r="L3491" s="67"/>
      <c r="M3491" s="66" t="s">
        <v>121</v>
      </c>
      <c r="N3491" s="66">
        <v>235959.0</v>
      </c>
      <c r="O3491" s="66">
        <v>2.0111229E7</v>
      </c>
      <c r="P3491" s="67"/>
      <c r="Q3491" s="66">
        <v>18.0</v>
      </c>
      <c r="R3491" s="66">
        <v>2.0111229E7</v>
      </c>
      <c r="S3491" s="76">
        <v>1.0</v>
      </c>
      <c r="T3491" s="70">
        <v>0.0</v>
      </c>
      <c r="U3491" s="71" t="s">
        <v>2608</v>
      </c>
      <c r="V3491" s="71" t="s">
        <v>2609</v>
      </c>
      <c r="W3491" s="71" t="s">
        <v>50</v>
      </c>
      <c r="X3491" s="71"/>
      <c r="Y3491" s="65" t="s">
        <v>14</v>
      </c>
    </row>
    <row r="3492">
      <c r="A3492" s="66" t="s">
        <v>79</v>
      </c>
      <c r="B3492" s="66">
        <v>6.5465697E7</v>
      </c>
      <c r="C3492" s="66" t="s">
        <v>13406</v>
      </c>
      <c r="D3492" s="66" t="s">
        <v>220</v>
      </c>
      <c r="E3492" s="66" t="s">
        <v>13407</v>
      </c>
      <c r="F3492" s="66" t="s">
        <v>13408</v>
      </c>
      <c r="G3492" s="66">
        <v>330.0</v>
      </c>
      <c r="H3492" s="66">
        <v>2.013022E7</v>
      </c>
      <c r="I3492" s="66">
        <v>0.0</v>
      </c>
      <c r="J3492" s="66">
        <v>8.0</v>
      </c>
      <c r="K3492" s="67"/>
      <c r="L3492" s="67"/>
      <c r="M3492" s="68" t="s">
        <v>13409</v>
      </c>
      <c r="N3492" s="66">
        <v>235959.0</v>
      </c>
      <c r="O3492" s="66">
        <v>2.013022E7</v>
      </c>
      <c r="P3492" s="66" t="s">
        <v>12353</v>
      </c>
      <c r="Q3492" s="66">
        <v>25.0</v>
      </c>
      <c r="R3492" s="66">
        <v>2.013022E7</v>
      </c>
      <c r="S3492" s="70">
        <v>1.0</v>
      </c>
      <c r="T3492" s="70">
        <v>0.0</v>
      </c>
      <c r="U3492" s="71" t="s">
        <v>2608</v>
      </c>
      <c r="V3492" s="71" t="s">
        <v>2609</v>
      </c>
      <c r="W3492" s="71" t="s">
        <v>50</v>
      </c>
      <c r="X3492" s="67"/>
      <c r="Y3492" s="65" t="s">
        <v>14</v>
      </c>
    </row>
    <row r="3493">
      <c r="A3493" s="73" t="s">
        <v>24</v>
      </c>
      <c r="B3493" s="66">
        <v>6.2445701E7</v>
      </c>
      <c r="C3493" s="65" t="s">
        <v>13410</v>
      </c>
      <c r="D3493" s="65" t="s">
        <v>164</v>
      </c>
      <c r="E3493" s="65" t="s">
        <v>13411</v>
      </c>
      <c r="F3493" s="66" t="s">
        <v>13412</v>
      </c>
      <c r="G3493" s="66">
        <v>207.0</v>
      </c>
      <c r="H3493" s="66">
        <v>2.019032E7</v>
      </c>
      <c r="I3493" s="66">
        <v>0.0</v>
      </c>
      <c r="J3493" s="66">
        <v>8.0</v>
      </c>
      <c r="K3493" s="67"/>
      <c r="L3493" s="67"/>
      <c r="M3493" s="68" t="s">
        <v>13413</v>
      </c>
      <c r="N3493" s="66">
        <v>235959.0</v>
      </c>
      <c r="O3493" s="66">
        <v>2.019032E7</v>
      </c>
      <c r="P3493" s="66" t="s">
        <v>328</v>
      </c>
      <c r="Q3493" s="66">
        <v>14.0</v>
      </c>
      <c r="R3493" s="66">
        <v>2.019032E7</v>
      </c>
      <c r="S3493" s="69">
        <v>1.0</v>
      </c>
      <c r="T3493" s="69">
        <v>1.0</v>
      </c>
      <c r="U3493" s="71" t="s">
        <v>2608</v>
      </c>
      <c r="V3493" s="71" t="s">
        <v>2609</v>
      </c>
      <c r="W3493" s="71" t="s">
        <v>50</v>
      </c>
      <c r="X3493" s="72"/>
      <c r="Y3493" s="66" t="s">
        <v>20</v>
      </c>
    </row>
    <row r="3494">
      <c r="A3494" s="66" t="s">
        <v>60</v>
      </c>
      <c r="B3494" s="66">
        <v>4.38482782E8</v>
      </c>
      <c r="C3494" s="66" t="s">
        <v>13414</v>
      </c>
      <c r="D3494" s="66" t="s">
        <v>112</v>
      </c>
      <c r="E3494" s="66" t="s">
        <v>13415</v>
      </c>
      <c r="F3494" s="66" t="s">
        <v>13416</v>
      </c>
      <c r="G3494" s="66">
        <v>2596.0</v>
      </c>
      <c r="H3494" s="66">
        <v>2.0181117E7</v>
      </c>
      <c r="I3494" s="66">
        <v>0.0</v>
      </c>
      <c r="J3494" s="66">
        <v>1.0</v>
      </c>
      <c r="K3494" s="67"/>
      <c r="L3494" s="67"/>
      <c r="M3494" s="68" t="s">
        <v>13417</v>
      </c>
      <c r="N3494" s="66">
        <v>235959.0</v>
      </c>
      <c r="O3494" s="66">
        <v>2.0181117E7</v>
      </c>
      <c r="P3494" s="67"/>
      <c r="Q3494" s="66">
        <v>134.0</v>
      </c>
      <c r="R3494" s="66">
        <v>2.0181117E7</v>
      </c>
      <c r="S3494" s="76">
        <v>1.0</v>
      </c>
      <c r="T3494" s="76">
        <v>0.0</v>
      </c>
      <c r="U3494" s="71" t="s">
        <v>2608</v>
      </c>
      <c r="V3494" s="71" t="s">
        <v>2609</v>
      </c>
      <c r="W3494" s="71" t="s">
        <v>50</v>
      </c>
      <c r="X3494" s="67"/>
      <c r="Y3494" s="65" t="s">
        <v>14</v>
      </c>
    </row>
    <row r="3495">
      <c r="A3495" s="66" t="s">
        <v>60</v>
      </c>
      <c r="B3495" s="66">
        <v>3.54902534E8</v>
      </c>
      <c r="C3495" s="66" t="s">
        <v>13418</v>
      </c>
      <c r="D3495" s="66" t="s">
        <v>123</v>
      </c>
      <c r="E3495" s="66" t="s">
        <v>13419</v>
      </c>
      <c r="F3495" s="66" t="s">
        <v>3066</v>
      </c>
      <c r="G3495" s="66">
        <v>558.0</v>
      </c>
      <c r="H3495" s="66">
        <v>2.0140325E7</v>
      </c>
      <c r="I3495" s="66">
        <v>0.0</v>
      </c>
      <c r="J3495" s="66">
        <v>2.0</v>
      </c>
      <c r="K3495" s="67"/>
      <c r="L3495" s="67"/>
      <c r="M3495" s="68" t="s">
        <v>3067</v>
      </c>
      <c r="N3495" s="66">
        <v>235959.0</v>
      </c>
      <c r="O3495" s="66">
        <v>2.0140325E7</v>
      </c>
      <c r="P3495" s="66"/>
      <c r="Q3495" s="66">
        <v>30.0</v>
      </c>
      <c r="R3495" s="66">
        <v>2.0140325E7</v>
      </c>
      <c r="S3495" s="76">
        <v>1.0</v>
      </c>
      <c r="T3495" s="76">
        <v>0.0</v>
      </c>
      <c r="U3495" s="71" t="s">
        <v>2608</v>
      </c>
      <c r="V3495" s="71" t="s">
        <v>2609</v>
      </c>
      <c r="W3495" s="71" t="s">
        <v>50</v>
      </c>
      <c r="X3495" s="67"/>
      <c r="Y3495" s="65" t="s">
        <v>14</v>
      </c>
    </row>
    <row r="3496">
      <c r="A3496" s="65" t="s">
        <v>79</v>
      </c>
      <c r="B3496" s="66">
        <v>9.4537864E7</v>
      </c>
      <c r="C3496" s="65" t="s">
        <v>13420</v>
      </c>
      <c r="D3496" s="65" t="s">
        <v>123</v>
      </c>
      <c r="E3496" s="65" t="s">
        <v>13421</v>
      </c>
      <c r="F3496" s="66" t="s">
        <v>13422</v>
      </c>
      <c r="G3496" s="66">
        <v>2095.0</v>
      </c>
      <c r="H3496" s="66">
        <v>2.0150731E7</v>
      </c>
      <c r="I3496" s="66">
        <v>0.0</v>
      </c>
      <c r="J3496" s="66">
        <v>40.0</v>
      </c>
      <c r="K3496" s="67"/>
      <c r="L3496" s="67"/>
      <c r="M3496" s="68" t="s">
        <v>13423</v>
      </c>
      <c r="N3496" s="66">
        <v>235959.0</v>
      </c>
      <c r="O3496" s="66">
        <v>2.0150731E7</v>
      </c>
      <c r="P3496" s="66" t="s">
        <v>4873</v>
      </c>
      <c r="Q3496" s="66">
        <v>161.0</v>
      </c>
      <c r="R3496" s="66">
        <v>2.0150731E7</v>
      </c>
      <c r="S3496" s="70">
        <v>1.0</v>
      </c>
      <c r="T3496" s="70">
        <v>0.0</v>
      </c>
      <c r="U3496" s="71" t="s">
        <v>2608</v>
      </c>
      <c r="V3496" s="71" t="s">
        <v>2609</v>
      </c>
      <c r="W3496" s="71" t="s">
        <v>49</v>
      </c>
      <c r="X3496" s="72"/>
      <c r="Y3496" s="65" t="s">
        <v>12</v>
      </c>
    </row>
    <row r="3497">
      <c r="A3497" s="66" t="s">
        <v>79</v>
      </c>
      <c r="B3497" s="66">
        <v>9134997.0</v>
      </c>
      <c r="C3497" s="66" t="s">
        <v>13424</v>
      </c>
      <c r="D3497" s="66" t="s">
        <v>106</v>
      </c>
      <c r="E3497" s="66" t="s">
        <v>13425</v>
      </c>
      <c r="F3497" s="66" t="s">
        <v>13426</v>
      </c>
      <c r="G3497" s="66">
        <v>787.0</v>
      </c>
      <c r="H3497" s="66">
        <v>2.0051111E7</v>
      </c>
      <c r="I3497" s="66">
        <v>0.0</v>
      </c>
      <c r="J3497" s="66">
        <v>16.0</v>
      </c>
      <c r="K3497" s="67"/>
      <c r="L3497" s="67"/>
      <c r="M3497" s="68" t="s">
        <v>13427</v>
      </c>
      <c r="N3497" s="66">
        <v>235959.0</v>
      </c>
      <c r="O3497" s="66">
        <v>2.0051111E7</v>
      </c>
      <c r="P3497" s="67"/>
      <c r="Q3497" s="66">
        <v>45.0</v>
      </c>
      <c r="R3497" s="66">
        <v>2.0051111E7</v>
      </c>
      <c r="S3497" s="69">
        <v>1.0</v>
      </c>
      <c r="T3497" s="69">
        <v>0.0</v>
      </c>
      <c r="U3497" s="71" t="s">
        <v>2608</v>
      </c>
      <c r="V3497" s="71" t="s">
        <v>2609</v>
      </c>
      <c r="W3497" s="71" t="s">
        <v>49</v>
      </c>
      <c r="X3497" s="72"/>
      <c r="Y3497" s="65" t="s">
        <v>12</v>
      </c>
    </row>
    <row r="3498">
      <c r="A3498" s="73" t="s">
        <v>24</v>
      </c>
      <c r="B3498" s="66">
        <v>6.7148088E7</v>
      </c>
      <c r="C3498" s="65" t="s">
        <v>13428</v>
      </c>
      <c r="D3498" s="65" t="s">
        <v>2255</v>
      </c>
      <c r="E3498" s="65" t="s">
        <v>13429</v>
      </c>
      <c r="F3498" s="66" t="s">
        <v>13430</v>
      </c>
      <c r="G3498" s="66">
        <v>159.0</v>
      </c>
      <c r="H3498" s="66">
        <v>2.0191211E7</v>
      </c>
      <c r="I3498" s="66">
        <v>0.0</v>
      </c>
      <c r="J3498" s="66">
        <v>5.0</v>
      </c>
      <c r="K3498" s="67"/>
      <c r="L3498" s="67"/>
      <c r="M3498" s="68" t="s">
        <v>13431</v>
      </c>
      <c r="N3498" s="66">
        <v>235959.0</v>
      </c>
      <c r="O3498" s="66">
        <v>2.0191211E7</v>
      </c>
      <c r="P3498" s="66" t="s">
        <v>328</v>
      </c>
      <c r="Q3498" s="66">
        <v>10.0</v>
      </c>
      <c r="R3498" s="66">
        <v>2.0191211E7</v>
      </c>
      <c r="S3498" s="69">
        <v>1.0</v>
      </c>
      <c r="T3498" s="69">
        <v>1.0</v>
      </c>
      <c r="U3498" s="71" t="s">
        <v>2608</v>
      </c>
      <c r="V3498" s="71" t="s">
        <v>2609</v>
      </c>
      <c r="W3498" s="71" t="s">
        <v>49</v>
      </c>
      <c r="X3498" s="72"/>
      <c r="Y3498" s="66" t="s">
        <v>18</v>
      </c>
    </row>
    <row r="3499">
      <c r="A3499" s="66" t="s">
        <v>60</v>
      </c>
      <c r="B3499" s="66">
        <v>4.01774851E8</v>
      </c>
      <c r="C3499" s="66" t="s">
        <v>13432</v>
      </c>
      <c r="D3499" s="66" t="s">
        <v>112</v>
      </c>
      <c r="E3499" s="66" t="s">
        <v>13433</v>
      </c>
      <c r="F3499" s="66" t="s">
        <v>13434</v>
      </c>
      <c r="G3499" s="66">
        <v>852.0</v>
      </c>
      <c r="H3499" s="66">
        <v>2.0161029E7</v>
      </c>
      <c r="I3499" s="66">
        <v>0.0</v>
      </c>
      <c r="J3499" s="66">
        <v>1.0</v>
      </c>
      <c r="K3499" s="67"/>
      <c r="L3499" s="67"/>
      <c r="M3499" s="68" t="s">
        <v>13435</v>
      </c>
      <c r="N3499" s="66">
        <v>235959.0</v>
      </c>
      <c r="O3499" s="66">
        <v>2.0161029E7</v>
      </c>
      <c r="P3499" s="66"/>
      <c r="Q3499" s="66">
        <v>43.0</v>
      </c>
      <c r="R3499" s="66">
        <v>2.0161029E7</v>
      </c>
      <c r="S3499" s="70">
        <v>1.0</v>
      </c>
      <c r="T3499" s="70">
        <v>0.0</v>
      </c>
      <c r="U3499" s="71" t="s">
        <v>2608</v>
      </c>
      <c r="V3499" s="71" t="s">
        <v>2609</v>
      </c>
      <c r="W3499" s="71" t="s">
        <v>49</v>
      </c>
      <c r="X3499" s="72"/>
      <c r="Y3499" s="65" t="s">
        <v>12</v>
      </c>
    </row>
    <row r="3500">
      <c r="A3500" s="66" t="s">
        <v>58</v>
      </c>
      <c r="B3500" s="66">
        <v>2348762.0</v>
      </c>
      <c r="C3500" s="66" t="s">
        <v>13436</v>
      </c>
      <c r="D3500" s="66" t="s">
        <v>164</v>
      </c>
      <c r="E3500" s="66" t="s">
        <v>13437</v>
      </c>
      <c r="F3500" s="66" t="s">
        <v>13438</v>
      </c>
      <c r="G3500" s="66">
        <v>3121.0</v>
      </c>
      <c r="H3500" s="66">
        <v>2.0190906E7</v>
      </c>
      <c r="I3500" s="66">
        <v>0.0</v>
      </c>
      <c r="J3500" s="66">
        <v>56.0</v>
      </c>
      <c r="K3500" s="67"/>
      <c r="L3500" s="67"/>
      <c r="M3500" s="68" t="s">
        <v>13439</v>
      </c>
      <c r="N3500" s="66">
        <v>235959.0</v>
      </c>
      <c r="O3500" s="66">
        <v>2.0190906E7</v>
      </c>
      <c r="P3500" s="67"/>
      <c r="Q3500" s="66">
        <v>162.0</v>
      </c>
      <c r="R3500" s="66">
        <v>2.0190906E7</v>
      </c>
      <c r="S3500" s="69">
        <v>1.0</v>
      </c>
      <c r="T3500" s="69">
        <v>1.0</v>
      </c>
      <c r="U3500" s="71" t="s">
        <v>2608</v>
      </c>
      <c r="V3500" s="71" t="s">
        <v>2609</v>
      </c>
      <c r="W3500" s="71" t="s">
        <v>49</v>
      </c>
      <c r="X3500" s="72"/>
      <c r="Y3500" s="66" t="s">
        <v>18</v>
      </c>
    </row>
    <row r="3501">
      <c r="A3501" s="65" t="s">
        <v>63</v>
      </c>
      <c r="B3501" s="66">
        <v>5.8469984E7</v>
      </c>
      <c r="C3501" s="65" t="s">
        <v>13440</v>
      </c>
      <c r="D3501" s="65" t="s">
        <v>1348</v>
      </c>
      <c r="E3501" s="65" t="s">
        <v>13441</v>
      </c>
      <c r="F3501" s="66" t="s">
        <v>13442</v>
      </c>
      <c r="G3501" s="66">
        <v>306.0</v>
      </c>
      <c r="H3501" s="66">
        <v>2.0191223E7</v>
      </c>
      <c r="I3501" s="66">
        <v>0.0</v>
      </c>
      <c r="J3501" s="66">
        <v>6.0</v>
      </c>
      <c r="K3501" s="67"/>
      <c r="L3501" s="67"/>
      <c r="M3501" s="68" t="s">
        <v>13443</v>
      </c>
      <c r="N3501" s="66">
        <v>235959.0</v>
      </c>
      <c r="O3501" s="66">
        <v>2.0191223E7</v>
      </c>
      <c r="P3501" s="66" t="s">
        <v>3197</v>
      </c>
      <c r="Q3501" s="66">
        <v>18.0</v>
      </c>
      <c r="R3501" s="66">
        <v>2.0191223E7</v>
      </c>
      <c r="S3501" s="69">
        <v>1.0</v>
      </c>
      <c r="T3501" s="69">
        <v>1.0</v>
      </c>
      <c r="U3501" s="71" t="s">
        <v>2608</v>
      </c>
      <c r="V3501" s="71" t="s">
        <v>2609</v>
      </c>
      <c r="W3501" s="71" t="s">
        <v>49</v>
      </c>
      <c r="X3501" s="72"/>
      <c r="Y3501" s="66" t="s">
        <v>18</v>
      </c>
    </row>
    <row r="3502">
      <c r="A3502" s="68" t="s">
        <v>59</v>
      </c>
      <c r="B3502" s="66">
        <v>1.98158434E8</v>
      </c>
      <c r="C3502" s="66" t="s">
        <v>13444</v>
      </c>
      <c r="D3502" s="66" t="s">
        <v>106</v>
      </c>
      <c r="E3502" s="66" t="s">
        <v>13445</v>
      </c>
      <c r="F3502" s="66" t="s">
        <v>13446</v>
      </c>
      <c r="G3502" s="66">
        <v>357.0</v>
      </c>
      <c r="H3502" s="66">
        <v>2.0180712E7</v>
      </c>
      <c r="I3502" s="66">
        <v>0.0</v>
      </c>
      <c r="J3502" s="66">
        <v>10.0</v>
      </c>
      <c r="K3502" s="67"/>
      <c r="L3502" s="67"/>
      <c r="M3502" s="68" t="s">
        <v>13447</v>
      </c>
      <c r="N3502" s="66">
        <v>235959.0</v>
      </c>
      <c r="O3502" s="66">
        <v>2.0180712E7</v>
      </c>
      <c r="P3502" s="67"/>
      <c r="Q3502" s="66">
        <v>21.0</v>
      </c>
      <c r="R3502" s="66">
        <v>2.0180712E7</v>
      </c>
      <c r="S3502" s="70">
        <v>1.0</v>
      </c>
      <c r="T3502" s="70">
        <v>0.0</v>
      </c>
      <c r="U3502" s="71" t="s">
        <v>2608</v>
      </c>
      <c r="V3502" s="71" t="s">
        <v>2609</v>
      </c>
      <c r="W3502" s="71" t="s">
        <v>49</v>
      </c>
      <c r="X3502" s="72"/>
      <c r="Y3502" s="65" t="s">
        <v>12</v>
      </c>
    </row>
    <row r="3503">
      <c r="A3503" s="66" t="s">
        <v>60</v>
      </c>
      <c r="B3503" s="66">
        <v>2.51294923E8</v>
      </c>
      <c r="C3503" s="66" t="s">
        <v>13448</v>
      </c>
      <c r="D3503" s="66" t="s">
        <v>123</v>
      </c>
      <c r="E3503" s="66" t="s">
        <v>13449</v>
      </c>
      <c r="F3503" s="66" t="s">
        <v>13450</v>
      </c>
      <c r="G3503" s="66">
        <v>3503.0</v>
      </c>
      <c r="H3503" s="66">
        <v>2.0080909E7</v>
      </c>
      <c r="I3503" s="66">
        <v>0.0</v>
      </c>
      <c r="J3503" s="66">
        <v>1.0</v>
      </c>
      <c r="K3503" s="67"/>
      <c r="L3503" s="67"/>
      <c r="M3503" s="68" t="s">
        <v>13451</v>
      </c>
      <c r="N3503" s="66">
        <v>235959.0</v>
      </c>
      <c r="O3503" s="66">
        <v>2.0080909E7</v>
      </c>
      <c r="P3503" s="66"/>
      <c r="Q3503" s="66">
        <v>246.0</v>
      </c>
      <c r="R3503" s="66">
        <v>2.0080909E7</v>
      </c>
      <c r="S3503" s="70">
        <v>1.0</v>
      </c>
      <c r="T3503" s="70">
        <v>0.0</v>
      </c>
      <c r="U3503" s="71" t="s">
        <v>2608</v>
      </c>
      <c r="V3503" s="71" t="s">
        <v>2609</v>
      </c>
      <c r="W3503" s="71" t="s">
        <v>49</v>
      </c>
      <c r="X3503" s="72"/>
      <c r="Y3503" s="65" t="s">
        <v>12</v>
      </c>
    </row>
    <row r="3504">
      <c r="A3504" s="68" t="s">
        <v>59</v>
      </c>
      <c r="B3504" s="66">
        <v>2.00299101E8</v>
      </c>
      <c r="C3504" s="66" t="s">
        <v>13452</v>
      </c>
      <c r="D3504" s="66" t="s">
        <v>112</v>
      </c>
      <c r="E3504" s="66" t="s">
        <v>1388</v>
      </c>
      <c r="F3504" s="66" t="s">
        <v>1389</v>
      </c>
      <c r="G3504" s="66">
        <v>1956.0</v>
      </c>
      <c r="H3504" s="66">
        <v>2.0180922E7</v>
      </c>
      <c r="I3504" s="66">
        <v>0.0</v>
      </c>
      <c r="J3504" s="66">
        <v>32.0</v>
      </c>
      <c r="K3504" s="67"/>
      <c r="L3504" s="67"/>
      <c r="M3504" s="68" t="s">
        <v>13453</v>
      </c>
      <c r="N3504" s="66">
        <v>235959.0</v>
      </c>
      <c r="O3504" s="66">
        <v>2.0180922E7</v>
      </c>
      <c r="P3504" s="66" t="s">
        <v>720</v>
      </c>
      <c r="Q3504" s="66">
        <v>119.0</v>
      </c>
      <c r="R3504" s="66">
        <v>2.0180922E7</v>
      </c>
      <c r="S3504" s="70">
        <v>1.0</v>
      </c>
      <c r="T3504" s="70">
        <v>0.0</v>
      </c>
      <c r="U3504" s="71" t="s">
        <v>2608</v>
      </c>
      <c r="V3504" s="71" t="s">
        <v>2609</v>
      </c>
      <c r="W3504" s="71" t="s">
        <v>49</v>
      </c>
      <c r="X3504" s="72"/>
      <c r="Y3504" s="65" t="s">
        <v>12</v>
      </c>
    </row>
    <row r="3505">
      <c r="A3505" s="66" t="s">
        <v>60</v>
      </c>
      <c r="B3505" s="66">
        <v>7.5874529E7</v>
      </c>
      <c r="C3505" s="66" t="s">
        <v>13454</v>
      </c>
      <c r="D3505" s="66" t="s">
        <v>112</v>
      </c>
      <c r="E3505" s="66" t="s">
        <v>13455</v>
      </c>
      <c r="F3505" s="66" t="s">
        <v>9496</v>
      </c>
      <c r="G3505" s="66">
        <v>1269.0</v>
      </c>
      <c r="H3505" s="66">
        <v>2.0020407E7</v>
      </c>
      <c r="I3505" s="66">
        <v>0.0</v>
      </c>
      <c r="J3505" s="66">
        <v>1.0</v>
      </c>
      <c r="K3505" s="67"/>
      <c r="L3505" s="67"/>
      <c r="M3505" s="68" t="s">
        <v>9497</v>
      </c>
      <c r="N3505" s="66">
        <v>235959.0</v>
      </c>
      <c r="O3505" s="66">
        <v>2.0020407E7</v>
      </c>
      <c r="P3505" s="67"/>
      <c r="Q3505" s="66">
        <v>63.0</v>
      </c>
      <c r="R3505" s="66">
        <v>2.0020407E7</v>
      </c>
      <c r="S3505" s="70">
        <v>1.0</v>
      </c>
      <c r="T3505" s="70">
        <v>0.0</v>
      </c>
      <c r="U3505" s="71" t="s">
        <v>2608</v>
      </c>
      <c r="V3505" s="71" t="s">
        <v>2609</v>
      </c>
      <c r="W3505" s="71" t="s">
        <v>49</v>
      </c>
      <c r="X3505" s="72"/>
      <c r="Y3505" s="65" t="s">
        <v>12</v>
      </c>
    </row>
    <row r="3506">
      <c r="A3506" s="65" t="s">
        <v>79</v>
      </c>
      <c r="B3506" s="66">
        <v>2.3974461E7</v>
      </c>
      <c r="C3506" s="65" t="s">
        <v>13456</v>
      </c>
      <c r="D3506" s="65" t="s">
        <v>123</v>
      </c>
      <c r="E3506" s="65" t="s">
        <v>13457</v>
      </c>
      <c r="F3506" s="66" t="s">
        <v>13458</v>
      </c>
      <c r="G3506" s="66">
        <v>96.0</v>
      </c>
      <c r="H3506" s="66">
        <v>2.008053E7</v>
      </c>
      <c r="I3506" s="66">
        <v>0.0</v>
      </c>
      <c r="J3506" s="66">
        <v>3.0</v>
      </c>
      <c r="K3506" s="67"/>
      <c r="L3506" s="67"/>
      <c r="M3506" s="68" t="s">
        <v>13459</v>
      </c>
      <c r="N3506" s="66">
        <v>235959.0</v>
      </c>
      <c r="O3506" s="66">
        <v>2.008053E7</v>
      </c>
      <c r="P3506" s="66"/>
      <c r="Q3506" s="66">
        <v>4.0</v>
      </c>
      <c r="R3506" s="66">
        <v>2.008053E7</v>
      </c>
      <c r="S3506" s="70">
        <v>1.0</v>
      </c>
      <c r="T3506" s="70">
        <v>0.0</v>
      </c>
      <c r="U3506" s="71" t="s">
        <v>2608</v>
      </c>
      <c r="V3506" s="71" t="s">
        <v>2609</v>
      </c>
      <c r="W3506" s="71" t="s">
        <v>49</v>
      </c>
      <c r="X3506" s="72"/>
      <c r="Y3506" s="65" t="s">
        <v>12</v>
      </c>
    </row>
    <row r="3507">
      <c r="A3507" s="66" t="s">
        <v>79</v>
      </c>
      <c r="B3507" s="66">
        <v>1.04637097E8</v>
      </c>
      <c r="C3507" s="66" t="s">
        <v>13460</v>
      </c>
      <c r="D3507" s="66" t="s">
        <v>149</v>
      </c>
      <c r="E3507" s="66" t="s">
        <v>13461</v>
      </c>
      <c r="F3507" s="66" t="s">
        <v>13462</v>
      </c>
      <c r="G3507" s="66">
        <v>462.0</v>
      </c>
      <c r="H3507" s="66">
        <v>2.0160503E7</v>
      </c>
      <c r="I3507" s="66">
        <v>0.0</v>
      </c>
      <c r="J3507" s="66">
        <v>11.0</v>
      </c>
      <c r="K3507" s="67"/>
      <c r="L3507" s="67"/>
      <c r="M3507" s="68" t="s">
        <v>13463</v>
      </c>
      <c r="N3507" s="66">
        <v>235959.0</v>
      </c>
      <c r="O3507" s="66">
        <v>2.0160503E7</v>
      </c>
      <c r="P3507" s="66" t="s">
        <v>3681</v>
      </c>
      <c r="Q3507" s="66">
        <v>25.0</v>
      </c>
      <c r="R3507" s="66">
        <v>2.0160503E7</v>
      </c>
      <c r="S3507" s="69">
        <v>1.0</v>
      </c>
      <c r="T3507" s="69">
        <v>1.0</v>
      </c>
      <c r="U3507" s="71" t="s">
        <v>2608</v>
      </c>
      <c r="V3507" s="71" t="s">
        <v>2609</v>
      </c>
      <c r="W3507" s="71" t="s">
        <v>49</v>
      </c>
      <c r="X3507" s="71"/>
      <c r="Y3507" s="66" t="s">
        <v>18</v>
      </c>
    </row>
    <row r="3508">
      <c r="A3508" s="74" t="s">
        <v>59</v>
      </c>
      <c r="B3508" s="66">
        <v>9.20753E7</v>
      </c>
      <c r="C3508" s="65" t="s">
        <v>13464</v>
      </c>
      <c r="D3508" s="65" t="s">
        <v>112</v>
      </c>
      <c r="E3508" s="65" t="s">
        <v>13465</v>
      </c>
      <c r="F3508" s="66" t="s">
        <v>13466</v>
      </c>
      <c r="G3508" s="66">
        <v>256.0</v>
      </c>
      <c r="H3508" s="66">
        <v>2.009091E7</v>
      </c>
      <c r="I3508" s="66">
        <v>0.0</v>
      </c>
      <c r="J3508" s="66">
        <v>1.0</v>
      </c>
      <c r="K3508" s="67"/>
      <c r="L3508" s="67"/>
      <c r="M3508" s="68" t="s">
        <v>13467</v>
      </c>
      <c r="N3508" s="66">
        <v>235959.0</v>
      </c>
      <c r="O3508" s="66">
        <v>2.009091E7</v>
      </c>
      <c r="P3508" s="67"/>
      <c r="Q3508" s="66">
        <v>13.0</v>
      </c>
      <c r="R3508" s="66">
        <v>2.009091E7</v>
      </c>
      <c r="S3508" s="70">
        <v>1.0</v>
      </c>
      <c r="T3508" s="70">
        <v>0.0</v>
      </c>
      <c r="U3508" s="71" t="s">
        <v>2608</v>
      </c>
      <c r="V3508" s="71" t="s">
        <v>2609</v>
      </c>
      <c r="W3508" s="71" t="s">
        <v>49</v>
      </c>
      <c r="X3508" s="72"/>
      <c r="Y3508" s="65" t="s">
        <v>12</v>
      </c>
    </row>
    <row r="3509">
      <c r="A3509" s="66" t="s">
        <v>17</v>
      </c>
      <c r="B3509" s="66">
        <v>3095636.0</v>
      </c>
      <c r="C3509" s="66" t="s">
        <v>13468</v>
      </c>
      <c r="D3509" s="66" t="s">
        <v>215</v>
      </c>
      <c r="E3509" s="66" t="s">
        <v>13469</v>
      </c>
      <c r="F3509" s="66" t="s">
        <v>13470</v>
      </c>
      <c r="G3509" s="66">
        <v>2830.0</v>
      </c>
      <c r="H3509" s="66">
        <v>2.0180413E7</v>
      </c>
      <c r="I3509" s="66">
        <v>0.0</v>
      </c>
      <c r="J3509" s="66">
        <v>59.0</v>
      </c>
      <c r="K3509" s="67"/>
      <c r="L3509" s="67"/>
      <c r="M3509" s="68" t="s">
        <v>13471</v>
      </c>
      <c r="N3509" s="66">
        <v>235959.0</v>
      </c>
      <c r="O3509" s="66">
        <v>2.0180413E7</v>
      </c>
      <c r="P3509" s="66" t="s">
        <v>4714</v>
      </c>
      <c r="Q3509" s="66">
        <v>163.0</v>
      </c>
      <c r="R3509" s="66">
        <v>2.0180413E7</v>
      </c>
      <c r="S3509" s="70">
        <v>1.0</v>
      </c>
      <c r="T3509" s="70">
        <v>0.0</v>
      </c>
      <c r="U3509" s="71" t="s">
        <v>2608</v>
      </c>
      <c r="V3509" s="71" t="s">
        <v>2609</v>
      </c>
      <c r="W3509" s="71" t="s">
        <v>49</v>
      </c>
      <c r="X3509" s="72"/>
      <c r="Y3509" s="65" t="s">
        <v>12</v>
      </c>
    </row>
    <row r="3510">
      <c r="A3510" s="66" t="s">
        <v>79</v>
      </c>
      <c r="B3510" s="66">
        <v>5.0413362E7</v>
      </c>
      <c r="C3510" s="66" t="s">
        <v>13472</v>
      </c>
      <c r="D3510" s="66" t="s">
        <v>123</v>
      </c>
      <c r="E3510" s="66" t="s">
        <v>13473</v>
      </c>
      <c r="F3510" s="66" t="s">
        <v>13474</v>
      </c>
      <c r="G3510" s="66">
        <v>390.0</v>
      </c>
      <c r="H3510" s="66">
        <v>2.0110826E7</v>
      </c>
      <c r="I3510" s="66">
        <v>0.0</v>
      </c>
      <c r="J3510" s="66">
        <v>4.0</v>
      </c>
      <c r="K3510" s="67"/>
      <c r="L3510" s="67"/>
      <c r="M3510" s="68" t="s">
        <v>13475</v>
      </c>
      <c r="N3510" s="66">
        <v>235959.0</v>
      </c>
      <c r="O3510" s="66">
        <v>2.0110826E7</v>
      </c>
      <c r="P3510" s="66"/>
      <c r="Q3510" s="66">
        <v>26.0</v>
      </c>
      <c r="R3510" s="66">
        <v>2.0110826E7</v>
      </c>
      <c r="S3510" s="70">
        <v>1.0</v>
      </c>
      <c r="T3510" s="70">
        <v>0.0</v>
      </c>
      <c r="U3510" s="71" t="s">
        <v>2608</v>
      </c>
      <c r="V3510" s="71" t="s">
        <v>2609</v>
      </c>
      <c r="W3510" s="71" t="s">
        <v>50</v>
      </c>
      <c r="X3510" s="67"/>
      <c r="Y3510" s="65" t="s">
        <v>14</v>
      </c>
    </row>
    <row r="3511">
      <c r="A3511" s="68" t="s">
        <v>59</v>
      </c>
      <c r="B3511" s="66">
        <v>1.52258137E8</v>
      </c>
      <c r="C3511" s="66" t="s">
        <v>13476</v>
      </c>
      <c r="D3511" s="66" t="s">
        <v>106</v>
      </c>
      <c r="E3511" s="66" t="s">
        <v>13477</v>
      </c>
      <c r="F3511" s="66" t="s">
        <v>13478</v>
      </c>
      <c r="G3511" s="66">
        <v>1673.0</v>
      </c>
      <c r="H3511" s="66">
        <v>2.0150416E7</v>
      </c>
      <c r="I3511" s="66">
        <v>0.0</v>
      </c>
      <c r="J3511" s="66">
        <v>4.0</v>
      </c>
      <c r="K3511" s="67"/>
      <c r="L3511" s="67"/>
      <c r="M3511" s="68" t="s">
        <v>13479</v>
      </c>
      <c r="N3511" s="66">
        <v>235959.0</v>
      </c>
      <c r="O3511" s="66">
        <v>2.0150416E7</v>
      </c>
      <c r="P3511" s="67"/>
      <c r="Q3511" s="66">
        <v>191.0</v>
      </c>
      <c r="R3511" s="66">
        <v>2.0150416E7</v>
      </c>
      <c r="S3511" s="70">
        <v>1.0</v>
      </c>
      <c r="T3511" s="70">
        <v>0.0</v>
      </c>
      <c r="U3511" s="71" t="s">
        <v>2608</v>
      </c>
      <c r="V3511" s="71" t="s">
        <v>2609</v>
      </c>
      <c r="W3511" s="71" t="s">
        <v>49</v>
      </c>
      <c r="X3511" s="72"/>
      <c r="Y3511" s="65" t="s">
        <v>12</v>
      </c>
    </row>
    <row r="3512">
      <c r="A3512" s="68" t="s">
        <v>59</v>
      </c>
      <c r="B3512" s="66">
        <v>1.4743628E8</v>
      </c>
      <c r="C3512" s="66" t="s">
        <v>13480</v>
      </c>
      <c r="D3512" s="66" t="s">
        <v>164</v>
      </c>
      <c r="E3512" s="66" t="s">
        <v>13481</v>
      </c>
      <c r="F3512" s="66" t="s">
        <v>13482</v>
      </c>
      <c r="G3512" s="66">
        <v>260.0</v>
      </c>
      <c r="H3512" s="66">
        <v>2.0141104E7</v>
      </c>
      <c r="I3512" s="66">
        <v>0.0</v>
      </c>
      <c r="J3512" s="66">
        <v>1.0</v>
      </c>
      <c r="K3512" s="67"/>
      <c r="L3512" s="67"/>
      <c r="M3512" s="68" t="s">
        <v>13483</v>
      </c>
      <c r="N3512" s="66">
        <v>235959.0</v>
      </c>
      <c r="O3512" s="66">
        <v>2.0141104E7</v>
      </c>
      <c r="P3512" s="66"/>
      <c r="Q3512" s="66">
        <v>14.0</v>
      </c>
      <c r="R3512" s="66">
        <v>2.0141104E7</v>
      </c>
      <c r="S3512" s="69">
        <v>1.0</v>
      </c>
      <c r="T3512" s="69">
        <v>1.0</v>
      </c>
      <c r="U3512" s="71" t="s">
        <v>2608</v>
      </c>
      <c r="V3512" s="71" t="s">
        <v>2609</v>
      </c>
      <c r="W3512" s="71" t="s">
        <v>49</v>
      </c>
      <c r="X3512" s="72"/>
      <c r="Y3512" s="66" t="s">
        <v>18</v>
      </c>
    </row>
    <row r="3513">
      <c r="A3513" s="66" t="s">
        <v>60</v>
      </c>
      <c r="B3513" s="66">
        <v>3.9452778E8</v>
      </c>
      <c r="C3513" s="66" t="s">
        <v>13484</v>
      </c>
      <c r="D3513" s="66" t="s">
        <v>123</v>
      </c>
      <c r="E3513" s="66" t="s">
        <v>13485</v>
      </c>
      <c r="F3513" s="66" t="s">
        <v>13486</v>
      </c>
      <c r="G3513" s="66">
        <v>479.0</v>
      </c>
      <c r="H3513" s="66">
        <v>2.0160502E7</v>
      </c>
      <c r="I3513" s="66">
        <v>0.0</v>
      </c>
      <c r="J3513" s="66">
        <v>1.0</v>
      </c>
      <c r="K3513" s="67"/>
      <c r="L3513" s="67"/>
      <c r="M3513" s="68" t="s">
        <v>13487</v>
      </c>
      <c r="N3513" s="66">
        <v>235959.0</v>
      </c>
      <c r="O3513" s="66">
        <v>2.0160502E7</v>
      </c>
      <c r="P3513" s="66"/>
      <c r="Q3513" s="66">
        <v>23.0</v>
      </c>
      <c r="R3513" s="66">
        <v>2.0160502E7</v>
      </c>
      <c r="S3513" s="70">
        <v>1.0</v>
      </c>
      <c r="T3513" s="70">
        <v>0.0</v>
      </c>
      <c r="U3513" s="71" t="s">
        <v>2608</v>
      </c>
      <c r="V3513" s="71" t="s">
        <v>2609</v>
      </c>
      <c r="W3513" s="71" t="s">
        <v>49</v>
      </c>
      <c r="X3513" s="72"/>
      <c r="Y3513" s="65" t="s">
        <v>12</v>
      </c>
    </row>
    <row r="3514">
      <c r="A3514" s="65" t="s">
        <v>60</v>
      </c>
      <c r="B3514" s="66">
        <v>3.13408584E8</v>
      </c>
      <c r="C3514" s="65" t="s">
        <v>13488</v>
      </c>
      <c r="D3514" s="65" t="s">
        <v>112</v>
      </c>
      <c r="E3514" s="65" t="s">
        <v>13489</v>
      </c>
      <c r="F3514" s="66" t="s">
        <v>13490</v>
      </c>
      <c r="G3514" s="66">
        <v>9810.0</v>
      </c>
      <c r="H3514" s="66">
        <v>2.0111117E7</v>
      </c>
      <c r="I3514" s="66">
        <v>0.0</v>
      </c>
      <c r="J3514" s="66">
        <v>1.0</v>
      </c>
      <c r="K3514" s="67"/>
      <c r="L3514" s="67"/>
      <c r="M3514" s="68" t="s">
        <v>13491</v>
      </c>
      <c r="N3514" s="66">
        <v>235959.0</v>
      </c>
      <c r="O3514" s="66">
        <v>2.0111117E7</v>
      </c>
      <c r="P3514" s="66"/>
      <c r="Q3514" s="66">
        <v>583.0</v>
      </c>
      <c r="R3514" s="66">
        <v>2.0111117E7</v>
      </c>
      <c r="S3514" s="70">
        <v>1.0</v>
      </c>
      <c r="T3514" s="70">
        <v>0.0</v>
      </c>
      <c r="U3514" s="71" t="s">
        <v>2608</v>
      </c>
      <c r="V3514" s="71" t="s">
        <v>2609</v>
      </c>
      <c r="W3514" s="71" t="s">
        <v>49</v>
      </c>
      <c r="X3514" s="72"/>
      <c r="Y3514" s="65" t="s">
        <v>12</v>
      </c>
    </row>
    <row r="3515">
      <c r="A3515" s="66" t="s">
        <v>60</v>
      </c>
      <c r="B3515" s="66">
        <v>8.5586983E7</v>
      </c>
      <c r="C3515" s="66" t="s">
        <v>13492</v>
      </c>
      <c r="D3515" s="66" t="s">
        <v>123</v>
      </c>
      <c r="E3515" s="66" t="s">
        <v>13493</v>
      </c>
      <c r="F3515" s="66" t="s">
        <v>13494</v>
      </c>
      <c r="G3515" s="66">
        <v>3750.0</v>
      </c>
      <c r="H3515" s="66">
        <v>2.0020908E7</v>
      </c>
      <c r="I3515" s="66">
        <v>0.0</v>
      </c>
      <c r="J3515" s="66">
        <v>1.0</v>
      </c>
      <c r="K3515" s="67"/>
      <c r="L3515" s="67"/>
      <c r="M3515" s="68" t="s">
        <v>13495</v>
      </c>
      <c r="N3515" s="66">
        <v>235959.0</v>
      </c>
      <c r="O3515" s="66">
        <v>2.0020908E7</v>
      </c>
      <c r="P3515" s="67"/>
      <c r="Q3515" s="66">
        <v>140.0</v>
      </c>
      <c r="R3515" s="66">
        <v>2.0020908E7</v>
      </c>
      <c r="S3515" s="70">
        <v>1.0</v>
      </c>
      <c r="T3515" s="70">
        <v>0.0</v>
      </c>
      <c r="U3515" s="71" t="s">
        <v>2608</v>
      </c>
      <c r="V3515" s="71" t="s">
        <v>2609</v>
      </c>
      <c r="W3515" s="71" t="s">
        <v>49</v>
      </c>
      <c r="X3515" s="71"/>
      <c r="Y3515" s="65" t="s">
        <v>12</v>
      </c>
    </row>
    <row r="3516">
      <c r="A3516" s="73" t="s">
        <v>60</v>
      </c>
      <c r="B3516" s="66">
        <v>1.52754578E8</v>
      </c>
      <c r="C3516" s="65" t="s">
        <v>13496</v>
      </c>
      <c r="D3516" s="65" t="s">
        <v>123</v>
      </c>
      <c r="E3516" s="65" t="s">
        <v>13497</v>
      </c>
      <c r="F3516" s="66" t="s">
        <v>13498</v>
      </c>
      <c r="G3516" s="66">
        <v>4231.0</v>
      </c>
      <c r="H3516" s="66">
        <v>2.0050109E7</v>
      </c>
      <c r="I3516" s="66">
        <v>0.0</v>
      </c>
      <c r="J3516" s="66">
        <v>1.0</v>
      </c>
      <c r="K3516" s="67"/>
      <c r="L3516" s="67"/>
      <c r="M3516" s="68" t="s">
        <v>13499</v>
      </c>
      <c r="N3516" s="66">
        <v>235959.0</v>
      </c>
      <c r="O3516" s="66">
        <v>2.0050109E7</v>
      </c>
      <c r="P3516" s="66"/>
      <c r="Q3516" s="66">
        <v>283.0</v>
      </c>
      <c r="R3516" s="66">
        <v>2.0050109E7</v>
      </c>
      <c r="S3516" s="70">
        <v>1.0</v>
      </c>
      <c r="T3516" s="70">
        <v>0.0</v>
      </c>
      <c r="U3516" s="71" t="s">
        <v>2608</v>
      </c>
      <c r="V3516" s="71" t="s">
        <v>2609</v>
      </c>
      <c r="W3516" s="71" t="s">
        <v>49</v>
      </c>
      <c r="X3516" s="72"/>
      <c r="Y3516" s="65" t="s">
        <v>12</v>
      </c>
    </row>
    <row r="3517">
      <c r="A3517" s="65" t="s">
        <v>79</v>
      </c>
      <c r="B3517" s="66">
        <v>1.43100969E8</v>
      </c>
      <c r="C3517" s="65" t="s">
        <v>13500</v>
      </c>
      <c r="D3517" s="65" t="s">
        <v>106</v>
      </c>
      <c r="E3517" s="65" t="s">
        <v>13501</v>
      </c>
      <c r="F3517" s="66" t="s">
        <v>13502</v>
      </c>
      <c r="G3517" s="66">
        <v>285.0</v>
      </c>
      <c r="H3517" s="66">
        <v>2.0190512E7</v>
      </c>
      <c r="I3517" s="66">
        <v>0.0</v>
      </c>
      <c r="J3517" s="66">
        <v>13.0</v>
      </c>
      <c r="K3517" s="67"/>
      <c r="L3517" s="67"/>
      <c r="M3517" s="68" t="s">
        <v>13503</v>
      </c>
      <c r="N3517" s="66">
        <v>235959.0</v>
      </c>
      <c r="O3517" s="66">
        <v>2.0190512E7</v>
      </c>
      <c r="P3517" s="66" t="s">
        <v>13504</v>
      </c>
      <c r="Q3517" s="66">
        <v>17.0</v>
      </c>
      <c r="R3517" s="66">
        <v>2.0190512E7</v>
      </c>
      <c r="S3517" s="70">
        <v>1.0</v>
      </c>
      <c r="T3517" s="70">
        <v>0.0</v>
      </c>
      <c r="U3517" s="71" t="s">
        <v>2608</v>
      </c>
      <c r="V3517" s="71" t="s">
        <v>2609</v>
      </c>
      <c r="W3517" s="71" t="s">
        <v>49</v>
      </c>
      <c r="X3517" s="72"/>
      <c r="Y3517" s="65" t="s">
        <v>12</v>
      </c>
    </row>
    <row r="3518">
      <c r="A3518" s="66" t="s">
        <v>79</v>
      </c>
      <c r="B3518" s="66">
        <v>2.8568437E7</v>
      </c>
      <c r="C3518" s="66" t="s">
        <v>13505</v>
      </c>
      <c r="D3518" s="66" t="s">
        <v>112</v>
      </c>
      <c r="E3518" s="66" t="s">
        <v>13506</v>
      </c>
      <c r="F3518" s="66" t="s">
        <v>13507</v>
      </c>
      <c r="G3518" s="66">
        <v>480.0</v>
      </c>
      <c r="H3518" s="66">
        <v>2.0090123E7</v>
      </c>
      <c r="I3518" s="66">
        <v>0.0</v>
      </c>
      <c r="J3518" s="66">
        <v>1.0</v>
      </c>
      <c r="K3518" s="67"/>
      <c r="L3518" s="67"/>
      <c r="M3518" s="68" t="s">
        <v>13508</v>
      </c>
      <c r="N3518" s="66">
        <v>235959.0</v>
      </c>
      <c r="O3518" s="66">
        <v>2.0090123E7</v>
      </c>
      <c r="P3518" s="66" t="s">
        <v>10129</v>
      </c>
      <c r="Q3518" s="66">
        <v>32.0</v>
      </c>
      <c r="R3518" s="66">
        <v>2.0090123E7</v>
      </c>
      <c r="S3518" s="70">
        <v>1.0</v>
      </c>
      <c r="T3518" s="70">
        <v>0.0</v>
      </c>
      <c r="U3518" s="71" t="s">
        <v>2608</v>
      </c>
      <c r="V3518" s="71" t="s">
        <v>2609</v>
      </c>
      <c r="W3518" s="71" t="s">
        <v>49</v>
      </c>
      <c r="X3518" s="72"/>
      <c r="Y3518" s="65" t="s">
        <v>12</v>
      </c>
    </row>
    <row r="3519">
      <c r="A3519" s="66" t="s">
        <v>60</v>
      </c>
      <c r="B3519" s="66">
        <v>2.57021029E8</v>
      </c>
      <c r="C3519" s="66" t="s">
        <v>13509</v>
      </c>
      <c r="D3519" s="66" t="s">
        <v>112</v>
      </c>
      <c r="E3519" s="66" t="s">
        <v>13510</v>
      </c>
      <c r="F3519" s="66" t="s">
        <v>13511</v>
      </c>
      <c r="G3519" s="66">
        <v>730.0</v>
      </c>
      <c r="H3519" s="66">
        <v>2.0081213E7</v>
      </c>
      <c r="I3519" s="66">
        <v>0.0</v>
      </c>
      <c r="J3519" s="66">
        <v>1.0</v>
      </c>
      <c r="K3519" s="67"/>
      <c r="L3519" s="67"/>
      <c r="M3519" s="68" t="s">
        <v>13512</v>
      </c>
      <c r="N3519" s="66">
        <v>235959.0</v>
      </c>
      <c r="O3519" s="66">
        <v>2.0081213E7</v>
      </c>
      <c r="P3519" s="66"/>
      <c r="Q3519" s="66">
        <v>46.0</v>
      </c>
      <c r="R3519" s="66">
        <v>2.0081213E7</v>
      </c>
      <c r="S3519" s="69">
        <v>1.0</v>
      </c>
      <c r="T3519" s="69">
        <v>0.0</v>
      </c>
      <c r="U3519" s="71" t="s">
        <v>2608</v>
      </c>
      <c r="V3519" s="71" t="s">
        <v>2609</v>
      </c>
      <c r="W3519" s="71" t="s">
        <v>50</v>
      </c>
      <c r="X3519" s="72"/>
      <c r="Y3519" s="65" t="s">
        <v>14</v>
      </c>
    </row>
    <row r="3520">
      <c r="A3520" s="65" t="s">
        <v>60</v>
      </c>
      <c r="B3520" s="66">
        <v>3.67710921E8</v>
      </c>
      <c r="C3520" s="65" t="s">
        <v>1391</v>
      </c>
      <c r="D3520" s="65" t="s">
        <v>112</v>
      </c>
      <c r="E3520" s="65" t="s">
        <v>13513</v>
      </c>
      <c r="F3520" s="66" t="s">
        <v>1393</v>
      </c>
      <c r="G3520" s="66">
        <v>195.0</v>
      </c>
      <c r="H3520" s="66">
        <v>2.0141122E7</v>
      </c>
      <c r="I3520" s="66">
        <v>0.0</v>
      </c>
      <c r="J3520" s="66">
        <v>1.0</v>
      </c>
      <c r="K3520" s="67"/>
      <c r="L3520" s="67"/>
      <c r="M3520" s="68" t="s">
        <v>13514</v>
      </c>
      <c r="N3520" s="66">
        <v>235959.0</v>
      </c>
      <c r="O3520" s="66">
        <v>2.0141122E7</v>
      </c>
      <c r="P3520" s="67"/>
      <c r="Q3520" s="66">
        <v>9.0</v>
      </c>
      <c r="R3520" s="66">
        <v>2.0141122E7</v>
      </c>
      <c r="S3520" s="70">
        <v>1.0</v>
      </c>
      <c r="T3520" s="70">
        <v>0.0</v>
      </c>
      <c r="U3520" s="71" t="s">
        <v>2608</v>
      </c>
      <c r="V3520" s="71" t="s">
        <v>2609</v>
      </c>
      <c r="W3520" s="71" t="s">
        <v>49</v>
      </c>
      <c r="X3520" s="72"/>
      <c r="Y3520" s="65" t="s">
        <v>12</v>
      </c>
    </row>
    <row r="3521">
      <c r="A3521" s="73" t="s">
        <v>60</v>
      </c>
      <c r="B3521" s="66">
        <v>4.47455895E8</v>
      </c>
      <c r="C3521" s="65" t="s">
        <v>13515</v>
      </c>
      <c r="D3521" s="65" t="s">
        <v>106</v>
      </c>
      <c r="E3521" s="65" t="s">
        <v>13516</v>
      </c>
      <c r="F3521" s="66" t="s">
        <v>13517</v>
      </c>
      <c r="G3521" s="66">
        <v>2726.0</v>
      </c>
      <c r="H3521" s="66">
        <v>2.0190615E7</v>
      </c>
      <c r="I3521" s="66">
        <v>0.0</v>
      </c>
      <c r="J3521" s="66">
        <v>33.0</v>
      </c>
      <c r="K3521" s="67"/>
      <c r="L3521" s="67"/>
      <c r="M3521" s="66" t="s">
        <v>121</v>
      </c>
      <c r="N3521" s="66">
        <v>235959.0</v>
      </c>
      <c r="O3521" s="66">
        <v>2.0190615E7</v>
      </c>
      <c r="P3521" s="67"/>
      <c r="Q3521" s="66">
        <v>151.0</v>
      </c>
      <c r="R3521" s="66">
        <v>2.0190615E7</v>
      </c>
      <c r="S3521" s="70">
        <v>1.0</v>
      </c>
      <c r="T3521" s="70">
        <v>0.0</v>
      </c>
      <c r="U3521" s="71" t="s">
        <v>2608</v>
      </c>
      <c r="V3521" s="71" t="s">
        <v>2609</v>
      </c>
      <c r="W3521" s="71" t="s">
        <v>49</v>
      </c>
      <c r="X3521" s="72"/>
      <c r="Y3521" s="65" t="s">
        <v>12</v>
      </c>
    </row>
    <row r="3522">
      <c r="A3522" s="66" t="s">
        <v>60</v>
      </c>
      <c r="B3522" s="66">
        <v>4.2655271E8</v>
      </c>
      <c r="C3522" s="66" t="s">
        <v>13518</v>
      </c>
      <c r="D3522" s="66" t="s">
        <v>106</v>
      </c>
      <c r="E3522" s="66" t="s">
        <v>13519</v>
      </c>
      <c r="F3522" s="66" t="s">
        <v>13520</v>
      </c>
      <c r="G3522" s="66">
        <v>795.0</v>
      </c>
      <c r="H3522" s="66">
        <v>2.0180307E7</v>
      </c>
      <c r="I3522" s="66">
        <v>0.0</v>
      </c>
      <c r="J3522" s="66">
        <v>1.0</v>
      </c>
      <c r="K3522" s="67"/>
      <c r="L3522" s="67"/>
      <c r="M3522" s="68" t="s">
        <v>13521</v>
      </c>
      <c r="N3522" s="66">
        <v>235959.0</v>
      </c>
      <c r="O3522" s="66">
        <v>2.0180307E7</v>
      </c>
      <c r="P3522" s="66"/>
      <c r="Q3522" s="66">
        <v>39.0</v>
      </c>
      <c r="R3522" s="66">
        <v>2.0180307E7</v>
      </c>
      <c r="S3522" s="70">
        <v>1.0</v>
      </c>
      <c r="T3522" s="70">
        <v>0.0</v>
      </c>
      <c r="U3522" s="71" t="s">
        <v>2608</v>
      </c>
      <c r="V3522" s="71" t="s">
        <v>2609</v>
      </c>
      <c r="W3522" s="71" t="s">
        <v>49</v>
      </c>
      <c r="X3522" s="72"/>
      <c r="Y3522" s="65" t="s">
        <v>12</v>
      </c>
    </row>
    <row r="3523">
      <c r="A3523" s="66" t="s">
        <v>68</v>
      </c>
      <c r="B3523" s="66">
        <v>1.1026695E7</v>
      </c>
      <c r="C3523" s="66" t="s">
        <v>13522</v>
      </c>
      <c r="D3523" s="66" t="s">
        <v>253</v>
      </c>
      <c r="E3523" s="66" t="s">
        <v>13523</v>
      </c>
      <c r="F3523" s="66" t="s">
        <v>11177</v>
      </c>
      <c r="G3523" s="66">
        <v>567.0</v>
      </c>
      <c r="H3523" s="66">
        <v>2.0130807E7</v>
      </c>
      <c r="I3523" s="66">
        <v>0.0</v>
      </c>
      <c r="J3523" s="66">
        <v>7.0</v>
      </c>
      <c r="K3523" s="67"/>
      <c r="L3523" s="67"/>
      <c r="M3523" s="66" t="s">
        <v>121</v>
      </c>
      <c r="N3523" s="66">
        <v>235959.0</v>
      </c>
      <c r="O3523" s="66">
        <v>2.0130807E7</v>
      </c>
      <c r="P3523" s="67"/>
      <c r="Q3523" s="66">
        <v>34.0</v>
      </c>
      <c r="R3523" s="66">
        <v>2.0130807E7</v>
      </c>
      <c r="S3523" s="70">
        <v>1.0</v>
      </c>
      <c r="T3523" s="70">
        <v>0.0</v>
      </c>
      <c r="U3523" s="71" t="s">
        <v>2608</v>
      </c>
      <c r="V3523" s="71" t="s">
        <v>2609</v>
      </c>
      <c r="W3523" s="71" t="s">
        <v>49</v>
      </c>
      <c r="X3523" s="72"/>
      <c r="Y3523" s="65" t="s">
        <v>12</v>
      </c>
    </row>
    <row r="3524">
      <c r="A3524" s="65" t="s">
        <v>37</v>
      </c>
      <c r="B3524" s="66">
        <v>5.1708436E7</v>
      </c>
      <c r="C3524" s="65" t="s">
        <v>13524</v>
      </c>
      <c r="D3524" s="65" t="s">
        <v>112</v>
      </c>
      <c r="E3524" s="65" t="s">
        <v>13525</v>
      </c>
      <c r="F3524" s="66" t="s">
        <v>13526</v>
      </c>
      <c r="G3524" s="66">
        <v>364.0</v>
      </c>
      <c r="H3524" s="66">
        <v>2.0181129E7</v>
      </c>
      <c r="I3524" s="66">
        <v>0.0</v>
      </c>
      <c r="J3524" s="66">
        <v>14.0</v>
      </c>
      <c r="K3524" s="67"/>
      <c r="L3524" s="67"/>
      <c r="M3524" s="68" t="s">
        <v>13527</v>
      </c>
      <c r="N3524" s="66">
        <v>235959.0</v>
      </c>
      <c r="O3524" s="66">
        <v>2.0181129E7</v>
      </c>
      <c r="P3524" s="66" t="s">
        <v>4953</v>
      </c>
      <c r="Q3524" s="66">
        <v>24.0</v>
      </c>
      <c r="R3524" s="66">
        <v>2.0181129E7</v>
      </c>
      <c r="S3524" s="69">
        <v>1.0</v>
      </c>
      <c r="T3524" s="69">
        <v>0.0</v>
      </c>
      <c r="U3524" s="71" t="s">
        <v>2608</v>
      </c>
      <c r="V3524" s="71" t="s">
        <v>2609</v>
      </c>
      <c r="W3524" s="71" t="s">
        <v>49</v>
      </c>
      <c r="X3524" s="72"/>
      <c r="Y3524" s="65" t="s">
        <v>12</v>
      </c>
    </row>
    <row r="3525">
      <c r="A3525" s="66" t="s">
        <v>60</v>
      </c>
      <c r="B3525" s="66">
        <v>1.90013578E8</v>
      </c>
      <c r="C3525" s="66" t="s">
        <v>1395</v>
      </c>
      <c r="D3525" s="66" t="s">
        <v>112</v>
      </c>
      <c r="E3525" s="66" t="s">
        <v>1396</v>
      </c>
      <c r="F3525" s="66" t="s">
        <v>13528</v>
      </c>
      <c r="G3525" s="66">
        <v>244.0</v>
      </c>
      <c r="H3525" s="66">
        <v>2.0060525E7</v>
      </c>
      <c r="I3525" s="66">
        <v>0.0</v>
      </c>
      <c r="J3525" s="66">
        <v>1.0</v>
      </c>
      <c r="K3525" s="67"/>
      <c r="L3525" s="67"/>
      <c r="M3525" s="68" t="s">
        <v>13529</v>
      </c>
      <c r="N3525" s="66">
        <v>235959.0</v>
      </c>
      <c r="O3525" s="66">
        <v>2.0060525E7</v>
      </c>
      <c r="P3525" s="67"/>
      <c r="Q3525" s="66">
        <v>13.0</v>
      </c>
      <c r="R3525" s="66">
        <v>2.0060525E7</v>
      </c>
      <c r="S3525" s="70">
        <v>1.0</v>
      </c>
      <c r="T3525" s="70">
        <v>0.0</v>
      </c>
      <c r="U3525" s="71" t="s">
        <v>2608</v>
      </c>
      <c r="V3525" s="71" t="s">
        <v>2609</v>
      </c>
      <c r="W3525" s="71" t="s">
        <v>50</v>
      </c>
      <c r="X3525" s="72"/>
      <c r="Y3525" s="65" t="s">
        <v>14</v>
      </c>
    </row>
    <row r="3526">
      <c r="A3526" s="66" t="s">
        <v>60</v>
      </c>
      <c r="B3526" s="66">
        <v>4.00266213E8</v>
      </c>
      <c r="C3526" s="66" t="s">
        <v>13530</v>
      </c>
      <c r="D3526" s="66" t="s">
        <v>106</v>
      </c>
      <c r="E3526" s="66" t="s">
        <v>13531</v>
      </c>
      <c r="F3526" s="66" t="s">
        <v>13532</v>
      </c>
      <c r="G3526" s="66">
        <v>664.0</v>
      </c>
      <c r="H3526" s="66">
        <v>2.0160913E7</v>
      </c>
      <c r="I3526" s="66">
        <v>0.0</v>
      </c>
      <c r="J3526" s="66">
        <v>2.0</v>
      </c>
      <c r="K3526" s="67"/>
      <c r="L3526" s="67"/>
      <c r="M3526" s="68" t="s">
        <v>13533</v>
      </c>
      <c r="N3526" s="66">
        <v>235959.0</v>
      </c>
      <c r="O3526" s="66">
        <v>2.0160913E7</v>
      </c>
      <c r="P3526" s="67"/>
      <c r="Q3526" s="66">
        <v>43.0</v>
      </c>
      <c r="R3526" s="66">
        <v>2.0160913E7</v>
      </c>
      <c r="S3526" s="70">
        <v>1.0</v>
      </c>
      <c r="T3526" s="70">
        <v>0.0</v>
      </c>
      <c r="U3526" s="71" t="s">
        <v>2608</v>
      </c>
      <c r="V3526" s="71" t="s">
        <v>2609</v>
      </c>
      <c r="W3526" s="71" t="s">
        <v>49</v>
      </c>
      <c r="X3526" s="71"/>
      <c r="Y3526" s="65" t="s">
        <v>14</v>
      </c>
    </row>
    <row r="3527">
      <c r="A3527" s="66" t="s">
        <v>60</v>
      </c>
      <c r="B3527" s="66">
        <v>4.26948126E8</v>
      </c>
      <c r="C3527" s="66" t="s">
        <v>13534</v>
      </c>
      <c r="D3527" s="66" t="s">
        <v>149</v>
      </c>
      <c r="E3527" s="66" t="s">
        <v>13535</v>
      </c>
      <c r="F3527" s="66" t="s">
        <v>13536</v>
      </c>
      <c r="G3527" s="66">
        <v>1985.0</v>
      </c>
      <c r="H3527" s="66">
        <v>2.0180303E7</v>
      </c>
      <c r="I3527" s="66">
        <v>0.0</v>
      </c>
      <c r="J3527" s="66">
        <v>1.0</v>
      </c>
      <c r="K3527" s="67"/>
      <c r="L3527" s="67"/>
      <c r="M3527" s="68" t="s">
        <v>13537</v>
      </c>
      <c r="N3527" s="66">
        <v>235959.0</v>
      </c>
      <c r="O3527" s="66">
        <v>2.0180303E7</v>
      </c>
      <c r="P3527" s="66"/>
      <c r="Q3527" s="66">
        <v>95.0</v>
      </c>
      <c r="R3527" s="66">
        <v>2.0180303E7</v>
      </c>
      <c r="S3527" s="69">
        <v>1.0</v>
      </c>
      <c r="T3527" s="69">
        <v>1.0</v>
      </c>
      <c r="U3527" s="71" t="s">
        <v>2608</v>
      </c>
      <c r="V3527" s="71" t="s">
        <v>2609</v>
      </c>
      <c r="W3527" s="71" t="s">
        <v>49</v>
      </c>
      <c r="X3527" s="72"/>
      <c r="Y3527" s="66" t="s">
        <v>18</v>
      </c>
    </row>
    <row r="3528">
      <c r="A3528" s="66" t="s">
        <v>79</v>
      </c>
      <c r="B3528" s="66">
        <v>7.693071E7</v>
      </c>
      <c r="C3528" s="66" t="s">
        <v>13538</v>
      </c>
      <c r="D3528" s="66" t="s">
        <v>112</v>
      </c>
      <c r="E3528" s="66" t="s">
        <v>13539</v>
      </c>
      <c r="F3528" s="66" t="s">
        <v>13540</v>
      </c>
      <c r="G3528" s="66">
        <v>449.0</v>
      </c>
      <c r="H3528" s="66">
        <v>2.0140303E7</v>
      </c>
      <c r="I3528" s="66">
        <v>0.0</v>
      </c>
      <c r="J3528" s="66">
        <v>10.0</v>
      </c>
      <c r="K3528" s="67"/>
      <c r="L3528" s="67"/>
      <c r="M3528" s="68" t="s">
        <v>13541</v>
      </c>
      <c r="N3528" s="66">
        <v>235959.0</v>
      </c>
      <c r="O3528" s="66">
        <v>2.0140303E7</v>
      </c>
      <c r="P3528" s="66" t="s">
        <v>187</v>
      </c>
      <c r="Q3528" s="66">
        <v>23.0</v>
      </c>
      <c r="R3528" s="66">
        <v>2.0140303E7</v>
      </c>
      <c r="S3528" s="70">
        <v>1.0</v>
      </c>
      <c r="T3528" s="70">
        <v>0.0</v>
      </c>
      <c r="U3528" s="71" t="s">
        <v>2608</v>
      </c>
      <c r="V3528" s="71" t="s">
        <v>2609</v>
      </c>
      <c r="W3528" s="71" t="s">
        <v>49</v>
      </c>
      <c r="X3528" s="72"/>
      <c r="Y3528" s="65" t="s">
        <v>12</v>
      </c>
    </row>
    <row r="3529">
      <c r="A3529" s="66" t="s">
        <v>60</v>
      </c>
      <c r="B3529" s="66">
        <v>4.26948352E8</v>
      </c>
      <c r="C3529" s="66" t="s">
        <v>13542</v>
      </c>
      <c r="D3529" s="66" t="s">
        <v>149</v>
      </c>
      <c r="E3529" s="66" t="s">
        <v>13543</v>
      </c>
      <c r="F3529" s="66" t="s">
        <v>13536</v>
      </c>
      <c r="G3529" s="66">
        <v>1985.0</v>
      </c>
      <c r="H3529" s="66">
        <v>2.0180303E7</v>
      </c>
      <c r="I3529" s="66">
        <v>0.0</v>
      </c>
      <c r="J3529" s="66">
        <v>1.0</v>
      </c>
      <c r="K3529" s="67"/>
      <c r="L3529" s="67"/>
      <c r="M3529" s="68" t="s">
        <v>13537</v>
      </c>
      <c r="N3529" s="66">
        <v>235959.0</v>
      </c>
      <c r="O3529" s="66">
        <v>2.0180303E7</v>
      </c>
      <c r="P3529" s="67"/>
      <c r="Q3529" s="66">
        <v>95.0</v>
      </c>
      <c r="R3529" s="66">
        <v>2.0180303E7</v>
      </c>
      <c r="S3529" s="69">
        <v>1.0</v>
      </c>
      <c r="T3529" s="69">
        <v>1.0</v>
      </c>
      <c r="U3529" s="71" t="s">
        <v>2608</v>
      </c>
      <c r="V3529" s="71" t="s">
        <v>2609</v>
      </c>
      <c r="W3529" s="71" t="s">
        <v>49</v>
      </c>
      <c r="X3529" s="72"/>
      <c r="Y3529" s="66" t="s">
        <v>18</v>
      </c>
    </row>
    <row r="3530">
      <c r="A3530" s="66" t="s">
        <v>60</v>
      </c>
      <c r="B3530" s="66">
        <v>1.63955777E8</v>
      </c>
      <c r="C3530" s="66" t="s">
        <v>1399</v>
      </c>
      <c r="D3530" s="66" t="s">
        <v>106</v>
      </c>
      <c r="E3530" s="66" t="s">
        <v>13544</v>
      </c>
      <c r="F3530" s="66" t="s">
        <v>13545</v>
      </c>
      <c r="G3530" s="66">
        <v>293.0</v>
      </c>
      <c r="H3530" s="66">
        <v>2.0050605E7</v>
      </c>
      <c r="I3530" s="66">
        <v>0.0</v>
      </c>
      <c r="J3530" s="66">
        <v>1.0</v>
      </c>
      <c r="K3530" s="67"/>
      <c r="L3530" s="67"/>
      <c r="M3530" s="68" t="s">
        <v>13546</v>
      </c>
      <c r="N3530" s="66">
        <v>235959.0</v>
      </c>
      <c r="O3530" s="66">
        <v>2.0050605E7</v>
      </c>
      <c r="P3530" s="67"/>
      <c r="Q3530" s="66">
        <v>22.0</v>
      </c>
      <c r="R3530" s="66">
        <v>2.0050605E7</v>
      </c>
      <c r="S3530" s="69">
        <v>1.0</v>
      </c>
      <c r="T3530" s="69">
        <v>0.0</v>
      </c>
      <c r="U3530" s="71" t="s">
        <v>2608</v>
      </c>
      <c r="V3530" s="71" t="s">
        <v>2609</v>
      </c>
      <c r="W3530" s="71" t="s">
        <v>50</v>
      </c>
      <c r="X3530" s="72"/>
      <c r="Y3530" s="65" t="s">
        <v>14</v>
      </c>
    </row>
    <row r="3531">
      <c r="A3531" s="65" t="s">
        <v>40</v>
      </c>
      <c r="B3531" s="66">
        <v>1.1562363E7</v>
      </c>
      <c r="C3531" s="65" t="s">
        <v>13547</v>
      </c>
      <c r="D3531" s="65" t="s">
        <v>344</v>
      </c>
      <c r="E3531" s="65" t="s">
        <v>13548</v>
      </c>
      <c r="F3531" s="66" t="s">
        <v>9796</v>
      </c>
      <c r="G3531" s="66">
        <v>513.0</v>
      </c>
      <c r="H3531" s="66">
        <v>2.0190717E7</v>
      </c>
      <c r="I3531" s="66">
        <v>0.0</v>
      </c>
      <c r="J3531" s="66">
        <v>15.0</v>
      </c>
      <c r="K3531" s="67"/>
      <c r="L3531" s="67"/>
      <c r="M3531" s="68" t="s">
        <v>9797</v>
      </c>
      <c r="N3531" s="66">
        <v>235959.0</v>
      </c>
      <c r="O3531" s="66">
        <v>2.0190717E7</v>
      </c>
      <c r="P3531" s="66" t="s">
        <v>3202</v>
      </c>
      <c r="Q3531" s="66">
        <v>34.0</v>
      </c>
      <c r="R3531" s="66">
        <v>2.0190717E7</v>
      </c>
      <c r="S3531" s="70">
        <v>1.0</v>
      </c>
      <c r="T3531" s="70">
        <v>0.0</v>
      </c>
      <c r="U3531" s="71" t="s">
        <v>2608</v>
      </c>
      <c r="V3531" s="71" t="s">
        <v>2609</v>
      </c>
      <c r="W3531" s="71" t="s">
        <v>49</v>
      </c>
      <c r="X3531" s="72"/>
      <c r="Y3531" s="65" t="s">
        <v>12</v>
      </c>
    </row>
    <row r="3532">
      <c r="A3532" s="66" t="s">
        <v>60</v>
      </c>
      <c r="B3532" s="66">
        <v>8.3767099E7</v>
      </c>
      <c r="C3532" s="66" t="s">
        <v>13549</v>
      </c>
      <c r="D3532" s="66" t="s">
        <v>220</v>
      </c>
      <c r="E3532" s="66" t="s">
        <v>13550</v>
      </c>
      <c r="F3532" s="66" t="s">
        <v>13551</v>
      </c>
      <c r="G3532" s="66">
        <v>429.0</v>
      </c>
      <c r="H3532" s="66">
        <v>2.0020824E7</v>
      </c>
      <c r="I3532" s="66">
        <v>0.0</v>
      </c>
      <c r="J3532" s="66">
        <v>1.0</v>
      </c>
      <c r="K3532" s="67"/>
      <c r="L3532" s="67"/>
      <c r="M3532" s="68" t="s">
        <v>13552</v>
      </c>
      <c r="N3532" s="66">
        <v>235959.0</v>
      </c>
      <c r="O3532" s="66">
        <v>2.0020824E7</v>
      </c>
      <c r="P3532" s="67"/>
      <c r="Q3532" s="66">
        <v>23.0</v>
      </c>
      <c r="R3532" s="66">
        <v>2.0020824E7</v>
      </c>
      <c r="S3532" s="70">
        <v>1.0</v>
      </c>
      <c r="T3532" s="70">
        <v>0.0</v>
      </c>
      <c r="U3532" s="71" t="s">
        <v>2608</v>
      </c>
      <c r="V3532" s="71" t="s">
        <v>2609</v>
      </c>
      <c r="W3532" s="71" t="s">
        <v>50</v>
      </c>
      <c r="X3532" s="72"/>
      <c r="Y3532" s="65" t="s">
        <v>14</v>
      </c>
    </row>
    <row r="3533">
      <c r="A3533" s="66" t="s">
        <v>79</v>
      </c>
      <c r="B3533" s="66">
        <v>1.50948843E8</v>
      </c>
      <c r="C3533" s="66" t="s">
        <v>13553</v>
      </c>
      <c r="D3533" s="66" t="s">
        <v>123</v>
      </c>
      <c r="E3533" s="66" t="s">
        <v>13554</v>
      </c>
      <c r="F3533" s="66" t="s">
        <v>9683</v>
      </c>
      <c r="G3533" s="66">
        <v>2577.0</v>
      </c>
      <c r="H3533" s="66">
        <v>2.0191218E7</v>
      </c>
      <c r="I3533" s="66">
        <v>0.0</v>
      </c>
      <c r="J3533" s="66">
        <v>64.0</v>
      </c>
      <c r="K3533" s="67"/>
      <c r="L3533" s="67"/>
      <c r="M3533" s="68" t="s">
        <v>9684</v>
      </c>
      <c r="N3533" s="66">
        <v>235959.0</v>
      </c>
      <c r="O3533" s="66">
        <v>2.0191218E7</v>
      </c>
      <c r="P3533" s="66" t="s">
        <v>475</v>
      </c>
      <c r="Q3533" s="66">
        <v>145.0</v>
      </c>
      <c r="R3533" s="66">
        <v>2.0191218E7</v>
      </c>
      <c r="S3533" s="70">
        <v>1.0</v>
      </c>
      <c r="T3533" s="70">
        <v>0.0</v>
      </c>
      <c r="U3533" s="71" t="s">
        <v>2608</v>
      </c>
      <c r="V3533" s="71" t="s">
        <v>2609</v>
      </c>
      <c r="W3533" s="71" t="s">
        <v>50</v>
      </c>
      <c r="X3533" s="67"/>
      <c r="Y3533" s="65" t="s">
        <v>14</v>
      </c>
    </row>
    <row r="3534">
      <c r="A3534" s="68" t="s">
        <v>59</v>
      </c>
      <c r="B3534" s="66">
        <v>1.3773998E8</v>
      </c>
      <c r="C3534" s="66" t="s">
        <v>1403</v>
      </c>
      <c r="D3534" s="66" t="s">
        <v>215</v>
      </c>
      <c r="E3534" s="66" t="s">
        <v>1404</v>
      </c>
      <c r="F3534" s="66" t="s">
        <v>1405</v>
      </c>
      <c r="G3534" s="66">
        <v>368.0</v>
      </c>
      <c r="H3534" s="66">
        <v>2.0140223E7</v>
      </c>
      <c r="I3534" s="66">
        <v>0.0</v>
      </c>
      <c r="J3534" s="66">
        <v>1.0</v>
      </c>
      <c r="K3534" s="67"/>
      <c r="L3534" s="67"/>
      <c r="M3534" s="68" t="s">
        <v>13555</v>
      </c>
      <c r="N3534" s="66">
        <v>235959.0</v>
      </c>
      <c r="O3534" s="66">
        <v>2.0140223E7</v>
      </c>
      <c r="P3534" s="67"/>
      <c r="Q3534" s="66">
        <v>18.0</v>
      </c>
      <c r="R3534" s="66">
        <v>2.0140223E7</v>
      </c>
      <c r="S3534" s="70">
        <v>1.0</v>
      </c>
      <c r="T3534" s="70">
        <v>0.0</v>
      </c>
      <c r="U3534" s="71" t="s">
        <v>2608</v>
      </c>
      <c r="V3534" s="71" t="s">
        <v>2609</v>
      </c>
      <c r="W3534" s="71" t="s">
        <v>50</v>
      </c>
      <c r="X3534" s="72"/>
      <c r="Y3534" s="65" t="s">
        <v>14</v>
      </c>
    </row>
    <row r="3535">
      <c r="A3535" s="66" t="s">
        <v>30</v>
      </c>
      <c r="B3535" s="66">
        <v>3801930.0</v>
      </c>
      <c r="C3535" s="66" t="s">
        <v>13556</v>
      </c>
      <c r="D3535" s="66" t="s">
        <v>123</v>
      </c>
      <c r="E3535" s="66" t="s">
        <v>13557</v>
      </c>
      <c r="F3535" s="66" t="s">
        <v>13558</v>
      </c>
      <c r="G3535" s="66">
        <v>203.0</v>
      </c>
      <c r="H3535" s="66">
        <v>2.0100525E7</v>
      </c>
      <c r="I3535" s="66">
        <v>0.0</v>
      </c>
      <c r="J3535" s="66">
        <v>5.0</v>
      </c>
      <c r="K3535" s="67"/>
      <c r="L3535" s="67"/>
      <c r="M3535" s="68" t="s">
        <v>13559</v>
      </c>
      <c r="N3535" s="66">
        <v>235959.0</v>
      </c>
      <c r="O3535" s="66">
        <v>2.0100525E7</v>
      </c>
      <c r="P3535" s="66"/>
      <c r="Q3535" s="66">
        <v>10.0</v>
      </c>
      <c r="R3535" s="66">
        <v>2.0100525E7</v>
      </c>
      <c r="S3535" s="69">
        <v>1.0</v>
      </c>
      <c r="T3535" s="69">
        <v>0.0</v>
      </c>
      <c r="U3535" s="71" t="s">
        <v>2608</v>
      </c>
      <c r="V3535" s="71" t="s">
        <v>2609</v>
      </c>
      <c r="W3535" s="71" t="s">
        <v>49</v>
      </c>
      <c r="X3535" s="72"/>
      <c r="Y3535" s="65" t="s">
        <v>12</v>
      </c>
    </row>
    <row r="3536">
      <c r="A3536" s="66" t="s">
        <v>69</v>
      </c>
      <c r="B3536" s="66">
        <v>1731454.0</v>
      </c>
      <c r="C3536" s="66" t="s">
        <v>13560</v>
      </c>
      <c r="D3536" s="66" t="s">
        <v>118</v>
      </c>
      <c r="E3536" s="66" t="s">
        <v>13561</v>
      </c>
      <c r="F3536" s="66" t="s">
        <v>13562</v>
      </c>
      <c r="G3536" s="66">
        <v>2784.0</v>
      </c>
      <c r="H3536" s="66">
        <v>2.0151222E7</v>
      </c>
      <c r="I3536" s="66">
        <v>0.0</v>
      </c>
      <c r="J3536" s="66">
        <v>27.0</v>
      </c>
      <c r="K3536" s="67"/>
      <c r="L3536" s="67"/>
      <c r="M3536" s="68" t="s">
        <v>13563</v>
      </c>
      <c r="N3536" s="66">
        <v>235959.0</v>
      </c>
      <c r="O3536" s="66">
        <v>2.0151222E7</v>
      </c>
      <c r="P3536" s="66" t="s">
        <v>13564</v>
      </c>
      <c r="Q3536" s="66">
        <v>216.0</v>
      </c>
      <c r="R3536" s="66">
        <v>2.0151222E7</v>
      </c>
      <c r="S3536" s="69">
        <v>1.0</v>
      </c>
      <c r="T3536" s="69">
        <v>1.0</v>
      </c>
      <c r="U3536" s="71" t="s">
        <v>2608</v>
      </c>
      <c r="V3536" s="71" t="s">
        <v>2609</v>
      </c>
      <c r="W3536" s="71" t="s">
        <v>49</v>
      </c>
      <c r="X3536" s="72"/>
      <c r="Y3536" s="66" t="s">
        <v>18</v>
      </c>
    </row>
    <row r="3537">
      <c r="A3537" s="66" t="s">
        <v>60</v>
      </c>
      <c r="B3537" s="66">
        <v>1.72046853E8</v>
      </c>
      <c r="C3537" s="66" t="s">
        <v>13565</v>
      </c>
      <c r="D3537" s="66" t="s">
        <v>164</v>
      </c>
      <c r="E3537" s="66" t="s">
        <v>13566</v>
      </c>
      <c r="F3537" s="66" t="s">
        <v>13567</v>
      </c>
      <c r="G3537" s="66">
        <v>672.0</v>
      </c>
      <c r="H3537" s="66">
        <v>2.0051006E7</v>
      </c>
      <c r="I3537" s="66">
        <v>0.0</v>
      </c>
      <c r="J3537" s="66">
        <v>1.0</v>
      </c>
      <c r="K3537" s="67"/>
      <c r="L3537" s="67"/>
      <c r="M3537" s="68" t="s">
        <v>13568</v>
      </c>
      <c r="N3537" s="66">
        <v>235959.0</v>
      </c>
      <c r="O3537" s="66">
        <v>2.0051006E7</v>
      </c>
      <c r="P3537" s="67"/>
      <c r="Q3537" s="66">
        <v>29.0</v>
      </c>
      <c r="R3537" s="66">
        <v>2.0051006E7</v>
      </c>
      <c r="S3537" s="69">
        <v>1.0</v>
      </c>
      <c r="T3537" s="69">
        <v>1.0</v>
      </c>
      <c r="U3537" s="71" t="s">
        <v>2608</v>
      </c>
      <c r="V3537" s="71" t="s">
        <v>2609</v>
      </c>
      <c r="W3537" s="71" t="s">
        <v>49</v>
      </c>
      <c r="X3537" s="72"/>
      <c r="Y3537" s="66" t="s">
        <v>18</v>
      </c>
    </row>
    <row r="3538">
      <c r="A3538" s="66" t="s">
        <v>68</v>
      </c>
      <c r="B3538" s="66">
        <v>8283599.0</v>
      </c>
      <c r="C3538" s="66" t="s">
        <v>13569</v>
      </c>
      <c r="D3538" s="66" t="s">
        <v>413</v>
      </c>
      <c r="E3538" s="66" t="s">
        <v>13570</v>
      </c>
      <c r="F3538" s="66" t="s">
        <v>13571</v>
      </c>
      <c r="G3538" s="66">
        <v>2082.0</v>
      </c>
      <c r="H3538" s="66">
        <v>2.0111026E7</v>
      </c>
      <c r="I3538" s="66">
        <v>0.0</v>
      </c>
      <c r="J3538" s="66">
        <v>27.0</v>
      </c>
      <c r="K3538" s="67"/>
      <c r="L3538" s="67"/>
      <c r="M3538" s="66" t="s">
        <v>121</v>
      </c>
      <c r="N3538" s="66">
        <v>235959.0</v>
      </c>
      <c r="O3538" s="66">
        <v>2.0111026E7</v>
      </c>
      <c r="P3538" s="67"/>
      <c r="Q3538" s="66">
        <v>111.0</v>
      </c>
      <c r="R3538" s="66">
        <v>2.0111026E7</v>
      </c>
      <c r="S3538" s="70">
        <v>1.0</v>
      </c>
      <c r="T3538" s="70">
        <v>0.0</v>
      </c>
      <c r="U3538" s="71" t="s">
        <v>2608</v>
      </c>
      <c r="V3538" s="71" t="s">
        <v>2609</v>
      </c>
      <c r="W3538" s="71" t="s">
        <v>51</v>
      </c>
      <c r="X3538" s="72"/>
      <c r="Y3538" s="66" t="s">
        <v>16</v>
      </c>
    </row>
    <row r="3539">
      <c r="A3539" s="66" t="s">
        <v>60</v>
      </c>
      <c r="B3539" s="66">
        <v>1.20942061E8</v>
      </c>
      <c r="C3539" s="66" t="s">
        <v>13572</v>
      </c>
      <c r="D3539" s="66" t="s">
        <v>716</v>
      </c>
      <c r="E3539" s="66" t="s">
        <v>13573</v>
      </c>
      <c r="F3539" s="66" t="s">
        <v>13574</v>
      </c>
      <c r="G3539" s="66">
        <v>876.0</v>
      </c>
      <c r="H3539" s="66">
        <v>2.0031221E7</v>
      </c>
      <c r="I3539" s="66">
        <v>0.0</v>
      </c>
      <c r="J3539" s="66">
        <v>1.0</v>
      </c>
      <c r="K3539" s="67"/>
      <c r="L3539" s="67"/>
      <c r="M3539" s="68" t="s">
        <v>13575</v>
      </c>
      <c r="N3539" s="66">
        <v>235959.0</v>
      </c>
      <c r="O3539" s="66">
        <v>2.0031221E7</v>
      </c>
      <c r="P3539" s="67"/>
      <c r="Q3539" s="66">
        <v>56.0</v>
      </c>
      <c r="R3539" s="66">
        <v>2.0031221E7</v>
      </c>
      <c r="S3539" s="70">
        <v>1.0</v>
      </c>
      <c r="T3539" s="70">
        <v>0.0</v>
      </c>
      <c r="U3539" s="71" t="s">
        <v>2608</v>
      </c>
      <c r="V3539" s="71" t="s">
        <v>2609</v>
      </c>
      <c r="W3539" s="71" t="s">
        <v>49</v>
      </c>
      <c r="X3539" s="72"/>
      <c r="Y3539" s="65" t="s">
        <v>12</v>
      </c>
    </row>
    <row r="3540">
      <c r="A3540" s="66" t="s">
        <v>40</v>
      </c>
      <c r="B3540" s="66">
        <v>3298719.0</v>
      </c>
      <c r="C3540" s="66" t="s">
        <v>13576</v>
      </c>
      <c r="D3540" s="66" t="s">
        <v>123</v>
      </c>
      <c r="E3540" s="66" t="s">
        <v>13577</v>
      </c>
      <c r="F3540" s="66" t="s">
        <v>13578</v>
      </c>
      <c r="G3540" s="66">
        <v>223.0</v>
      </c>
      <c r="H3540" s="66">
        <v>2.0180608E7</v>
      </c>
      <c r="I3540" s="66">
        <v>0.0</v>
      </c>
      <c r="J3540" s="66">
        <v>5.0</v>
      </c>
      <c r="K3540" s="67"/>
      <c r="L3540" s="67"/>
      <c r="M3540" s="68" t="s">
        <v>13579</v>
      </c>
      <c r="N3540" s="66">
        <v>235959.0</v>
      </c>
      <c r="O3540" s="66">
        <v>2.0180608E7</v>
      </c>
      <c r="P3540" s="66" t="s">
        <v>688</v>
      </c>
      <c r="Q3540" s="66">
        <v>11.0</v>
      </c>
      <c r="R3540" s="66">
        <v>2.0180608E7</v>
      </c>
      <c r="S3540" s="70">
        <v>1.0</v>
      </c>
      <c r="T3540" s="70">
        <v>0.0</v>
      </c>
      <c r="U3540" s="71" t="s">
        <v>2608</v>
      </c>
      <c r="V3540" s="71" t="s">
        <v>2609</v>
      </c>
      <c r="W3540" s="71" t="s">
        <v>49</v>
      </c>
      <c r="X3540" s="72"/>
      <c r="Y3540" s="65" t="s">
        <v>12</v>
      </c>
    </row>
    <row r="3541">
      <c r="A3541" s="66" t="s">
        <v>60</v>
      </c>
      <c r="B3541" s="66">
        <v>3.57607594E8</v>
      </c>
      <c r="C3541" s="66" t="s">
        <v>13580</v>
      </c>
      <c r="D3541" s="66" t="s">
        <v>112</v>
      </c>
      <c r="E3541" s="66" t="s">
        <v>13581</v>
      </c>
      <c r="F3541" s="66" t="s">
        <v>13582</v>
      </c>
      <c r="G3541" s="66">
        <v>466.0</v>
      </c>
      <c r="H3541" s="66">
        <v>2.0140417E7</v>
      </c>
      <c r="I3541" s="66">
        <v>0.0</v>
      </c>
      <c r="J3541" s="66">
        <v>1.0</v>
      </c>
      <c r="K3541" s="67"/>
      <c r="L3541" s="67"/>
      <c r="M3541" s="68" t="s">
        <v>13583</v>
      </c>
      <c r="N3541" s="66">
        <v>235959.0</v>
      </c>
      <c r="O3541" s="66">
        <v>2.0140417E7</v>
      </c>
      <c r="P3541" s="67"/>
      <c r="Q3541" s="66">
        <v>29.0</v>
      </c>
      <c r="R3541" s="66">
        <v>2.0140417E7</v>
      </c>
      <c r="S3541" s="70">
        <v>1.0</v>
      </c>
      <c r="T3541" s="70">
        <v>0.0</v>
      </c>
      <c r="U3541" s="71" t="s">
        <v>2608</v>
      </c>
      <c r="V3541" s="71" t="s">
        <v>2609</v>
      </c>
      <c r="W3541" s="71" t="s">
        <v>49</v>
      </c>
      <c r="X3541" s="72"/>
      <c r="Y3541" s="65" t="s">
        <v>12</v>
      </c>
    </row>
    <row r="3542">
      <c r="A3542" s="74" t="s">
        <v>59</v>
      </c>
      <c r="B3542" s="66">
        <v>2.2662041E7</v>
      </c>
      <c r="C3542" s="65" t="s">
        <v>13584</v>
      </c>
      <c r="D3542" s="65" t="s">
        <v>139</v>
      </c>
      <c r="E3542" s="65" t="s">
        <v>13585</v>
      </c>
      <c r="F3542" s="66" t="s">
        <v>13586</v>
      </c>
      <c r="G3542" s="66">
        <v>173.0</v>
      </c>
      <c r="H3542" s="66">
        <v>2.0010222E7</v>
      </c>
      <c r="I3542" s="66">
        <v>0.0</v>
      </c>
      <c r="J3542" s="66">
        <v>1.0</v>
      </c>
      <c r="K3542" s="67"/>
      <c r="L3542" s="67"/>
      <c r="M3542" s="68" t="s">
        <v>13587</v>
      </c>
      <c r="N3542" s="66">
        <v>235959.0</v>
      </c>
      <c r="O3542" s="66">
        <v>2.0010222E7</v>
      </c>
      <c r="P3542" s="67"/>
      <c r="Q3542" s="66">
        <v>7.0</v>
      </c>
      <c r="R3542" s="66">
        <v>2.0010222E7</v>
      </c>
      <c r="S3542" s="70">
        <v>1.0</v>
      </c>
      <c r="T3542" s="70">
        <v>0.0</v>
      </c>
      <c r="U3542" s="71" t="s">
        <v>2608</v>
      </c>
      <c r="V3542" s="71" t="s">
        <v>2609</v>
      </c>
      <c r="W3542" s="71" t="s">
        <v>51</v>
      </c>
      <c r="X3542" s="72"/>
      <c r="Y3542" s="66" t="s">
        <v>16</v>
      </c>
    </row>
    <row r="3543">
      <c r="A3543" s="68" t="s">
        <v>59</v>
      </c>
      <c r="B3543" s="66">
        <v>1.45669453E8</v>
      </c>
      <c r="C3543" s="66" t="s">
        <v>1407</v>
      </c>
      <c r="D3543" s="66" t="s">
        <v>1408</v>
      </c>
      <c r="E3543" s="66" t="s">
        <v>13588</v>
      </c>
      <c r="F3543" s="66" t="s">
        <v>13589</v>
      </c>
      <c r="G3543" s="66">
        <v>1160.0</v>
      </c>
      <c r="H3543" s="66">
        <v>2.0141021E7</v>
      </c>
      <c r="I3543" s="66">
        <v>0.0</v>
      </c>
      <c r="J3543" s="66">
        <v>3.0</v>
      </c>
      <c r="K3543" s="67"/>
      <c r="L3543" s="67"/>
      <c r="M3543" s="68" t="s">
        <v>13590</v>
      </c>
      <c r="N3543" s="66">
        <v>235959.0</v>
      </c>
      <c r="O3543" s="66">
        <v>2.0141021E7</v>
      </c>
      <c r="P3543" s="66"/>
      <c r="Q3543" s="66">
        <v>56.0</v>
      </c>
      <c r="R3543" s="66">
        <v>2.0141021E7</v>
      </c>
      <c r="S3543" s="70">
        <v>1.0</v>
      </c>
      <c r="T3543" s="70">
        <v>0.0</v>
      </c>
      <c r="U3543" s="71" t="s">
        <v>2608</v>
      </c>
      <c r="V3543" s="71" t="s">
        <v>2609</v>
      </c>
      <c r="W3543" s="71" t="s">
        <v>51</v>
      </c>
      <c r="X3543" s="72"/>
      <c r="Y3543" s="66" t="s">
        <v>16</v>
      </c>
    </row>
    <row r="3544">
      <c r="A3544" s="68" t="s">
        <v>59</v>
      </c>
      <c r="B3544" s="66">
        <v>1.84961597E8</v>
      </c>
      <c r="C3544" s="66" t="s">
        <v>13591</v>
      </c>
      <c r="D3544" s="66" t="s">
        <v>112</v>
      </c>
      <c r="E3544" s="66" t="s">
        <v>13592</v>
      </c>
      <c r="F3544" s="66" t="s">
        <v>13593</v>
      </c>
      <c r="G3544" s="66">
        <v>204.0</v>
      </c>
      <c r="H3544" s="66">
        <v>2.017072E7</v>
      </c>
      <c r="I3544" s="66">
        <v>0.0</v>
      </c>
      <c r="J3544" s="66">
        <v>5.0</v>
      </c>
      <c r="K3544" s="67"/>
      <c r="L3544" s="67"/>
      <c r="M3544" s="68" t="s">
        <v>13594</v>
      </c>
      <c r="N3544" s="66">
        <v>235959.0</v>
      </c>
      <c r="O3544" s="66">
        <v>2.017072E7</v>
      </c>
      <c r="P3544" s="66"/>
      <c r="Q3544" s="66">
        <v>10.0</v>
      </c>
      <c r="R3544" s="66">
        <v>2.017072E7</v>
      </c>
      <c r="S3544" s="70">
        <v>1.0</v>
      </c>
      <c r="T3544" s="70">
        <v>0.0</v>
      </c>
      <c r="U3544" s="71" t="s">
        <v>2608</v>
      </c>
      <c r="V3544" s="71" t="s">
        <v>2609</v>
      </c>
      <c r="W3544" s="71" t="s">
        <v>49</v>
      </c>
      <c r="X3544" s="72"/>
      <c r="Y3544" s="65" t="s">
        <v>12</v>
      </c>
    </row>
    <row r="3545">
      <c r="A3545" s="66" t="s">
        <v>63</v>
      </c>
      <c r="B3545" s="66">
        <v>4.8357981E7</v>
      </c>
      <c r="C3545" s="66" t="s">
        <v>13595</v>
      </c>
      <c r="D3545" s="66" t="s">
        <v>106</v>
      </c>
      <c r="E3545" s="66" t="s">
        <v>13596</v>
      </c>
      <c r="F3545" s="66" t="s">
        <v>13597</v>
      </c>
      <c r="G3545" s="66">
        <v>417.0</v>
      </c>
      <c r="H3545" s="66">
        <v>2.0180829E7</v>
      </c>
      <c r="I3545" s="66">
        <v>0.0</v>
      </c>
      <c r="J3545" s="66">
        <v>6.0</v>
      </c>
      <c r="K3545" s="67"/>
      <c r="L3545" s="67"/>
      <c r="M3545" s="68" t="s">
        <v>13598</v>
      </c>
      <c r="N3545" s="66">
        <v>235959.0</v>
      </c>
      <c r="O3545" s="66">
        <v>2.0180829E7</v>
      </c>
      <c r="P3545" s="66" t="s">
        <v>13599</v>
      </c>
      <c r="Q3545" s="66">
        <v>25.0</v>
      </c>
      <c r="R3545" s="66">
        <v>2.0180829E7</v>
      </c>
      <c r="S3545" s="70">
        <v>1.0</v>
      </c>
      <c r="T3545" s="70">
        <v>0.0</v>
      </c>
      <c r="U3545" s="71" t="s">
        <v>2608</v>
      </c>
      <c r="V3545" s="71" t="s">
        <v>2609</v>
      </c>
      <c r="W3545" s="71" t="s">
        <v>49</v>
      </c>
      <c r="X3545" s="72"/>
      <c r="Y3545" s="65" t="s">
        <v>12</v>
      </c>
    </row>
    <row r="3546">
      <c r="A3546" s="66" t="s">
        <v>60</v>
      </c>
      <c r="B3546" s="66">
        <v>3.68354774E8</v>
      </c>
      <c r="C3546" s="66" t="s">
        <v>13600</v>
      </c>
      <c r="D3546" s="66" t="s">
        <v>1962</v>
      </c>
      <c r="E3546" s="66" t="s">
        <v>13601</v>
      </c>
      <c r="F3546" s="66" t="s">
        <v>13602</v>
      </c>
      <c r="G3546" s="66">
        <v>652.0</v>
      </c>
      <c r="H3546" s="66">
        <v>2.0141223E7</v>
      </c>
      <c r="I3546" s="66">
        <v>0.0</v>
      </c>
      <c r="J3546" s="66">
        <v>2.0</v>
      </c>
      <c r="K3546" s="67"/>
      <c r="L3546" s="67"/>
      <c r="M3546" s="68" t="s">
        <v>13603</v>
      </c>
      <c r="N3546" s="66">
        <v>235959.0</v>
      </c>
      <c r="O3546" s="66">
        <v>2.0141223E7</v>
      </c>
      <c r="P3546" s="66"/>
      <c r="Q3546" s="66">
        <v>31.0</v>
      </c>
      <c r="R3546" s="66">
        <v>2.0141223E7</v>
      </c>
      <c r="S3546" s="70">
        <v>1.0</v>
      </c>
      <c r="T3546" s="70">
        <v>0.0</v>
      </c>
      <c r="U3546" s="71" t="s">
        <v>2608</v>
      </c>
      <c r="V3546" s="71" t="s">
        <v>2609</v>
      </c>
      <c r="W3546" s="71" t="s">
        <v>51</v>
      </c>
      <c r="X3546" s="67"/>
      <c r="Y3546" s="66" t="s">
        <v>16</v>
      </c>
    </row>
    <row r="3547">
      <c r="A3547" s="66" t="s">
        <v>60</v>
      </c>
      <c r="B3547" s="66">
        <v>2.8592571E8</v>
      </c>
      <c r="C3547" s="66" t="s">
        <v>13604</v>
      </c>
      <c r="D3547" s="66" t="s">
        <v>1101</v>
      </c>
      <c r="E3547" s="66" t="s">
        <v>13605</v>
      </c>
      <c r="F3547" s="66" t="s">
        <v>13606</v>
      </c>
      <c r="G3547" s="66">
        <v>439.0</v>
      </c>
      <c r="H3547" s="66">
        <v>2.0100513E7</v>
      </c>
      <c r="I3547" s="66">
        <v>0.0</v>
      </c>
      <c r="J3547" s="66">
        <v>1.0</v>
      </c>
      <c r="K3547" s="67"/>
      <c r="L3547" s="67"/>
      <c r="M3547" s="68" t="s">
        <v>13607</v>
      </c>
      <c r="N3547" s="66">
        <v>235959.0</v>
      </c>
      <c r="O3547" s="66">
        <v>2.0100513E7</v>
      </c>
      <c r="P3547" s="67"/>
      <c r="Q3547" s="66">
        <v>21.0</v>
      </c>
      <c r="R3547" s="66">
        <v>2.0100513E7</v>
      </c>
      <c r="S3547" s="70">
        <v>1.0</v>
      </c>
      <c r="T3547" s="70">
        <v>0.0</v>
      </c>
      <c r="U3547" s="71" t="s">
        <v>2608</v>
      </c>
      <c r="V3547" s="71" t="s">
        <v>2609</v>
      </c>
      <c r="W3547" s="71" t="s">
        <v>49</v>
      </c>
      <c r="X3547" s="72"/>
      <c r="Y3547" s="65" t="s">
        <v>12</v>
      </c>
    </row>
    <row r="3548">
      <c r="A3548" s="68" t="s">
        <v>11</v>
      </c>
      <c r="B3548" s="66">
        <v>860397.0</v>
      </c>
      <c r="C3548" s="66" t="s">
        <v>13608</v>
      </c>
      <c r="D3548" s="66" t="s">
        <v>106</v>
      </c>
      <c r="E3548" s="66" t="s">
        <v>13609</v>
      </c>
      <c r="F3548" s="66" t="s">
        <v>13610</v>
      </c>
      <c r="G3548" s="66">
        <v>1254.0</v>
      </c>
      <c r="H3548" s="66">
        <v>2.0140103E7</v>
      </c>
      <c r="I3548" s="66">
        <v>0.0</v>
      </c>
      <c r="J3548" s="66">
        <v>31.0</v>
      </c>
      <c r="K3548" s="67"/>
      <c r="L3548" s="67"/>
      <c r="M3548" s="68" t="s">
        <v>13611</v>
      </c>
      <c r="N3548" s="66">
        <v>235959.0</v>
      </c>
      <c r="O3548" s="66">
        <v>2.0140103E7</v>
      </c>
      <c r="P3548" s="66" t="s">
        <v>328</v>
      </c>
      <c r="Q3548" s="66">
        <v>90.0</v>
      </c>
      <c r="R3548" s="66">
        <v>2.0140103E7</v>
      </c>
      <c r="S3548" s="70">
        <v>1.0</v>
      </c>
      <c r="T3548" s="70">
        <v>0.0</v>
      </c>
      <c r="U3548" s="71" t="s">
        <v>2608</v>
      </c>
      <c r="V3548" s="71" t="s">
        <v>2609</v>
      </c>
      <c r="W3548" s="71" t="s">
        <v>49</v>
      </c>
      <c r="X3548" s="72"/>
      <c r="Y3548" s="65" t="s">
        <v>12</v>
      </c>
    </row>
    <row r="3549">
      <c r="A3549" s="66" t="s">
        <v>60</v>
      </c>
      <c r="B3549" s="66">
        <v>2.7942015E8</v>
      </c>
      <c r="C3549" s="66" t="s">
        <v>13612</v>
      </c>
      <c r="D3549" s="66" t="s">
        <v>106</v>
      </c>
      <c r="E3549" s="66" t="s">
        <v>13613</v>
      </c>
      <c r="F3549" s="66" t="s">
        <v>13614</v>
      </c>
      <c r="G3549" s="66">
        <v>627.0</v>
      </c>
      <c r="H3549" s="66">
        <v>2.0100111E7</v>
      </c>
      <c r="I3549" s="66">
        <v>0.0</v>
      </c>
      <c r="J3549" s="66">
        <v>1.0</v>
      </c>
      <c r="K3549" s="67"/>
      <c r="L3549" s="67"/>
      <c r="M3549" s="68" t="s">
        <v>13615</v>
      </c>
      <c r="N3549" s="66">
        <v>235959.0</v>
      </c>
      <c r="O3549" s="66">
        <v>2.0100111E7</v>
      </c>
      <c r="P3549" s="67"/>
      <c r="Q3549" s="66">
        <v>30.0</v>
      </c>
      <c r="R3549" s="66">
        <v>2.0100111E7</v>
      </c>
      <c r="S3549" s="70">
        <v>1.0</v>
      </c>
      <c r="T3549" s="70">
        <v>0.0</v>
      </c>
      <c r="U3549" s="71" t="s">
        <v>2608</v>
      </c>
      <c r="V3549" s="71" t="s">
        <v>2609</v>
      </c>
      <c r="W3549" s="71" t="s">
        <v>49</v>
      </c>
      <c r="X3549" s="72"/>
      <c r="Y3549" s="65" t="s">
        <v>12</v>
      </c>
    </row>
    <row r="3550">
      <c r="A3550" s="73" t="s">
        <v>60</v>
      </c>
      <c r="B3550" s="66">
        <v>1.95846739E8</v>
      </c>
      <c r="C3550" s="65" t="s">
        <v>13616</v>
      </c>
      <c r="D3550" s="65" t="s">
        <v>3541</v>
      </c>
      <c r="E3550" s="65" t="s">
        <v>13617</v>
      </c>
      <c r="F3550" s="66" t="s">
        <v>13618</v>
      </c>
      <c r="G3550" s="66">
        <v>743.0</v>
      </c>
      <c r="H3550" s="66">
        <v>2.0060814E7</v>
      </c>
      <c r="I3550" s="66">
        <v>0.0</v>
      </c>
      <c r="J3550" s="66">
        <v>1.0</v>
      </c>
      <c r="K3550" s="67"/>
      <c r="L3550" s="67"/>
      <c r="M3550" s="68" t="s">
        <v>13619</v>
      </c>
      <c r="N3550" s="66">
        <v>235959.0</v>
      </c>
      <c r="O3550" s="66">
        <v>2.0060814E7</v>
      </c>
      <c r="P3550" s="67"/>
      <c r="Q3550" s="66">
        <v>27.0</v>
      </c>
      <c r="R3550" s="66">
        <v>2.0060814E7</v>
      </c>
      <c r="S3550" s="69">
        <v>1.0</v>
      </c>
      <c r="T3550" s="69">
        <v>1.0</v>
      </c>
      <c r="U3550" s="71" t="s">
        <v>2608</v>
      </c>
      <c r="V3550" s="71" t="s">
        <v>2609</v>
      </c>
      <c r="W3550" s="71" t="s">
        <v>51</v>
      </c>
      <c r="X3550" s="72"/>
      <c r="Y3550" s="65" t="s">
        <v>22</v>
      </c>
    </row>
    <row r="3551">
      <c r="A3551" s="66" t="s">
        <v>60</v>
      </c>
      <c r="B3551" s="66">
        <v>4.50728519E8</v>
      </c>
      <c r="C3551" s="66" t="s">
        <v>13620</v>
      </c>
      <c r="D3551" s="66" t="s">
        <v>139</v>
      </c>
      <c r="E3551" s="66" t="s">
        <v>13621</v>
      </c>
      <c r="F3551" s="66" t="s">
        <v>13622</v>
      </c>
      <c r="G3551" s="66">
        <v>1149.0</v>
      </c>
      <c r="H3551" s="66">
        <v>2.0190906E7</v>
      </c>
      <c r="I3551" s="66">
        <v>0.0</v>
      </c>
      <c r="J3551" s="66">
        <v>23.0</v>
      </c>
      <c r="K3551" s="67"/>
      <c r="L3551" s="67"/>
      <c r="M3551" s="66" t="s">
        <v>121</v>
      </c>
      <c r="N3551" s="66">
        <v>235959.0</v>
      </c>
      <c r="O3551" s="66">
        <v>2.0190906E7</v>
      </c>
      <c r="P3551" s="66"/>
      <c r="Q3551" s="66">
        <v>47.0</v>
      </c>
      <c r="R3551" s="66">
        <v>2.0190906E7</v>
      </c>
      <c r="S3551" s="70">
        <v>1.0</v>
      </c>
      <c r="T3551" s="70">
        <v>0.0</v>
      </c>
      <c r="U3551" s="71" t="s">
        <v>2608</v>
      </c>
      <c r="V3551" s="71" t="s">
        <v>2609</v>
      </c>
      <c r="W3551" s="71" t="s">
        <v>51</v>
      </c>
      <c r="X3551" s="72"/>
      <c r="Y3551" s="66" t="s">
        <v>16</v>
      </c>
    </row>
    <row r="3552">
      <c r="A3552" s="68" t="s">
        <v>59</v>
      </c>
      <c r="B3552" s="66">
        <v>1185347.0</v>
      </c>
      <c r="C3552" s="66" t="s">
        <v>13623</v>
      </c>
      <c r="D3552" s="66" t="s">
        <v>139</v>
      </c>
      <c r="E3552" s="66" t="s">
        <v>13624</v>
      </c>
      <c r="F3552" s="66" t="s">
        <v>13625</v>
      </c>
      <c r="G3552" s="66">
        <v>778.0</v>
      </c>
      <c r="H3552" s="66">
        <v>1.9980521E7</v>
      </c>
      <c r="I3552" s="66">
        <v>0.0</v>
      </c>
      <c r="J3552" s="66">
        <v>11.0</v>
      </c>
      <c r="K3552" s="67"/>
      <c r="L3552" s="67"/>
      <c r="M3552" s="68" t="s">
        <v>13626</v>
      </c>
      <c r="N3552" s="66">
        <v>235959.0</v>
      </c>
      <c r="O3552" s="66">
        <v>1.9980521E7</v>
      </c>
      <c r="P3552" s="67"/>
      <c r="Q3552" s="66">
        <v>38.0</v>
      </c>
      <c r="R3552" s="66">
        <v>1.9980521E7</v>
      </c>
      <c r="S3552" s="70">
        <v>1.0</v>
      </c>
      <c r="T3552" s="70">
        <v>0.0</v>
      </c>
      <c r="U3552" s="71" t="s">
        <v>2608</v>
      </c>
      <c r="V3552" s="71" t="s">
        <v>2609</v>
      </c>
      <c r="W3552" s="71" t="s">
        <v>51</v>
      </c>
      <c r="X3552" s="72"/>
      <c r="Y3552" s="66" t="s">
        <v>16</v>
      </c>
    </row>
    <row r="3553">
      <c r="A3553" s="65" t="s">
        <v>79</v>
      </c>
      <c r="B3553" s="66">
        <v>7.3031477E7</v>
      </c>
      <c r="C3553" s="65" t="s">
        <v>13627</v>
      </c>
      <c r="D3553" s="65" t="s">
        <v>827</v>
      </c>
      <c r="E3553" s="65" t="s">
        <v>13628</v>
      </c>
      <c r="F3553" s="66" t="s">
        <v>13629</v>
      </c>
      <c r="G3553" s="66">
        <v>242.0</v>
      </c>
      <c r="H3553" s="66">
        <v>2.0131126E7</v>
      </c>
      <c r="I3553" s="66">
        <v>0.0</v>
      </c>
      <c r="J3553" s="66">
        <v>5.0</v>
      </c>
      <c r="K3553" s="67"/>
      <c r="L3553" s="67"/>
      <c r="M3553" s="68" t="s">
        <v>13630</v>
      </c>
      <c r="N3553" s="66">
        <v>235959.0</v>
      </c>
      <c r="O3553" s="66">
        <v>2.0131126E7</v>
      </c>
      <c r="P3553" s="66" t="s">
        <v>11617</v>
      </c>
      <c r="Q3553" s="66">
        <v>14.0</v>
      </c>
      <c r="R3553" s="66">
        <v>2.0131126E7</v>
      </c>
      <c r="S3553" s="70">
        <v>1.0</v>
      </c>
      <c r="T3553" s="70">
        <v>0.0</v>
      </c>
      <c r="U3553" s="71" t="s">
        <v>2608</v>
      </c>
      <c r="V3553" s="71" t="s">
        <v>2609</v>
      </c>
      <c r="W3553" s="71" t="s">
        <v>49</v>
      </c>
      <c r="X3553" s="72"/>
      <c r="Y3553" s="65" t="s">
        <v>12</v>
      </c>
    </row>
    <row r="3554">
      <c r="A3554" s="74" t="s">
        <v>59</v>
      </c>
      <c r="B3554" s="66">
        <v>1.98283409E8</v>
      </c>
      <c r="C3554" s="65" t="s">
        <v>13631</v>
      </c>
      <c r="D3554" s="65" t="s">
        <v>123</v>
      </c>
      <c r="E3554" s="65" t="s">
        <v>13632</v>
      </c>
      <c r="F3554" s="66" t="s">
        <v>13633</v>
      </c>
      <c r="G3554" s="66">
        <v>611.0</v>
      </c>
      <c r="H3554" s="66">
        <v>2.0180731E7</v>
      </c>
      <c r="I3554" s="66">
        <v>0.0</v>
      </c>
      <c r="J3554" s="66">
        <v>15.0</v>
      </c>
      <c r="K3554" s="67"/>
      <c r="L3554" s="67"/>
      <c r="M3554" s="68" t="s">
        <v>13634</v>
      </c>
      <c r="N3554" s="66">
        <v>235959.0</v>
      </c>
      <c r="O3554" s="66">
        <v>2.0180731E7</v>
      </c>
      <c r="P3554" s="66" t="s">
        <v>12911</v>
      </c>
      <c r="Q3554" s="66">
        <v>26.0</v>
      </c>
      <c r="R3554" s="66">
        <v>2.0180731E7</v>
      </c>
      <c r="S3554" s="70">
        <v>1.0</v>
      </c>
      <c r="T3554" s="70">
        <v>0.0</v>
      </c>
      <c r="U3554" s="71" t="s">
        <v>2608</v>
      </c>
      <c r="V3554" s="71" t="s">
        <v>2609</v>
      </c>
      <c r="W3554" s="71" t="s">
        <v>49</v>
      </c>
      <c r="X3554" s="72"/>
      <c r="Y3554" s="65" t="s">
        <v>12</v>
      </c>
    </row>
    <row r="3555">
      <c r="A3555" s="66" t="s">
        <v>58</v>
      </c>
      <c r="B3555" s="66">
        <v>2400399.0</v>
      </c>
      <c r="C3555" s="66" t="s">
        <v>13635</v>
      </c>
      <c r="D3555" s="66" t="s">
        <v>106</v>
      </c>
      <c r="E3555" s="66" t="s">
        <v>13636</v>
      </c>
      <c r="F3555" s="66" t="s">
        <v>13637</v>
      </c>
      <c r="G3555" s="66">
        <v>374.0</v>
      </c>
      <c r="H3555" s="66">
        <v>2.0190914E7</v>
      </c>
      <c r="I3555" s="66">
        <v>0.0</v>
      </c>
      <c r="J3555" s="66">
        <v>7.0</v>
      </c>
      <c r="K3555" s="67"/>
      <c r="L3555" s="67"/>
      <c r="M3555" s="68" t="s">
        <v>13638</v>
      </c>
      <c r="N3555" s="66">
        <v>235959.0</v>
      </c>
      <c r="O3555" s="66">
        <v>2.0190914E7</v>
      </c>
      <c r="P3555" s="66"/>
      <c r="Q3555" s="66">
        <v>41.0</v>
      </c>
      <c r="R3555" s="66">
        <v>2.0190914E7</v>
      </c>
      <c r="S3555" s="70">
        <v>1.0</v>
      </c>
      <c r="T3555" s="70">
        <v>0.0</v>
      </c>
      <c r="U3555" s="71" t="s">
        <v>2608</v>
      </c>
      <c r="V3555" s="71" t="s">
        <v>2609</v>
      </c>
      <c r="W3555" s="71" t="s">
        <v>50</v>
      </c>
      <c r="X3555" s="72"/>
      <c r="Y3555" s="65" t="s">
        <v>14</v>
      </c>
    </row>
    <row r="3556">
      <c r="A3556" s="74" t="s">
        <v>24</v>
      </c>
      <c r="B3556" s="66">
        <v>5.6892148E7</v>
      </c>
      <c r="C3556" s="65" t="s">
        <v>13639</v>
      </c>
      <c r="D3556" s="65" t="s">
        <v>112</v>
      </c>
      <c r="E3556" s="65" t="s">
        <v>13640</v>
      </c>
      <c r="F3556" s="66" t="s">
        <v>13641</v>
      </c>
      <c r="G3556" s="66">
        <v>756.0</v>
      </c>
      <c r="H3556" s="66">
        <v>2.0180824E7</v>
      </c>
      <c r="I3556" s="66">
        <v>0.0</v>
      </c>
      <c r="J3556" s="66">
        <v>10.0</v>
      </c>
      <c r="K3556" s="67"/>
      <c r="L3556" s="67"/>
      <c r="M3556" s="68" t="s">
        <v>13642</v>
      </c>
      <c r="N3556" s="66">
        <v>235959.0</v>
      </c>
      <c r="O3556" s="66">
        <v>2.0180824E7</v>
      </c>
      <c r="P3556" s="66" t="s">
        <v>13643</v>
      </c>
      <c r="Q3556" s="66">
        <v>39.0</v>
      </c>
      <c r="R3556" s="66">
        <v>2.0180824E7</v>
      </c>
      <c r="S3556" s="70">
        <v>1.0</v>
      </c>
      <c r="T3556" s="70">
        <v>0.0</v>
      </c>
      <c r="U3556" s="71" t="s">
        <v>2608</v>
      </c>
      <c r="V3556" s="71" t="s">
        <v>2609</v>
      </c>
      <c r="W3556" s="71" t="s">
        <v>50</v>
      </c>
      <c r="X3556" s="72"/>
      <c r="Y3556" s="65" t="s">
        <v>14</v>
      </c>
    </row>
    <row r="3557">
      <c r="A3557" s="66" t="s">
        <v>62</v>
      </c>
      <c r="B3557" s="66">
        <v>2.2445144E7</v>
      </c>
      <c r="C3557" s="66" t="s">
        <v>13644</v>
      </c>
      <c r="D3557" s="66" t="s">
        <v>118</v>
      </c>
      <c r="E3557" s="66" t="s">
        <v>13645</v>
      </c>
      <c r="F3557" s="66" t="s">
        <v>13646</v>
      </c>
      <c r="G3557" s="66">
        <v>381.0</v>
      </c>
      <c r="H3557" s="66">
        <v>2.0161229E7</v>
      </c>
      <c r="I3557" s="66">
        <v>0.0</v>
      </c>
      <c r="J3557" s="66">
        <v>4.0</v>
      </c>
      <c r="K3557" s="67"/>
      <c r="L3557" s="67"/>
      <c r="M3557" s="66" t="s">
        <v>121</v>
      </c>
      <c r="N3557" s="66">
        <v>235959.0</v>
      </c>
      <c r="O3557" s="66">
        <v>2.0161229E7</v>
      </c>
      <c r="P3557" s="67"/>
      <c r="Q3557" s="66">
        <v>14.0</v>
      </c>
      <c r="R3557" s="66">
        <v>2.0161229E7</v>
      </c>
      <c r="S3557" s="69">
        <v>1.0</v>
      </c>
      <c r="T3557" s="69">
        <v>1.0</v>
      </c>
      <c r="U3557" s="71" t="s">
        <v>2608</v>
      </c>
      <c r="V3557" s="71" t="s">
        <v>2609</v>
      </c>
      <c r="W3557" s="71" t="s">
        <v>50</v>
      </c>
      <c r="X3557" s="72"/>
      <c r="Y3557" s="66" t="s">
        <v>20</v>
      </c>
    </row>
    <row r="3558">
      <c r="A3558" s="68" t="s">
        <v>59</v>
      </c>
      <c r="B3558" s="66">
        <v>2.06036577E8</v>
      </c>
      <c r="C3558" s="66" t="s">
        <v>1415</v>
      </c>
      <c r="D3558" s="66" t="s">
        <v>123</v>
      </c>
      <c r="E3558" s="66" t="s">
        <v>1416</v>
      </c>
      <c r="F3558" s="66" t="s">
        <v>13647</v>
      </c>
      <c r="G3558" s="66">
        <v>823.0</v>
      </c>
      <c r="H3558" s="66">
        <v>2.019033E7</v>
      </c>
      <c r="I3558" s="66">
        <v>0.0</v>
      </c>
      <c r="J3558" s="66">
        <v>17.0</v>
      </c>
      <c r="K3558" s="67"/>
      <c r="L3558" s="67"/>
      <c r="M3558" s="68" t="s">
        <v>13648</v>
      </c>
      <c r="N3558" s="66">
        <v>235959.0</v>
      </c>
      <c r="O3558" s="66">
        <v>2.019033E7</v>
      </c>
      <c r="P3558" s="66" t="s">
        <v>1493</v>
      </c>
      <c r="Q3558" s="66">
        <v>31.0</v>
      </c>
      <c r="R3558" s="66">
        <v>2.019033E7</v>
      </c>
      <c r="S3558" s="70">
        <v>1.0</v>
      </c>
      <c r="T3558" s="70">
        <v>0.0</v>
      </c>
      <c r="U3558" s="71" t="s">
        <v>2608</v>
      </c>
      <c r="V3558" s="71" t="s">
        <v>2609</v>
      </c>
      <c r="W3558" s="71" t="s">
        <v>50</v>
      </c>
      <c r="X3558" s="72"/>
      <c r="Y3558" s="65" t="s">
        <v>14</v>
      </c>
    </row>
    <row r="3559">
      <c r="A3559" s="66" t="s">
        <v>62</v>
      </c>
      <c r="B3559" s="66">
        <v>6882806.0</v>
      </c>
      <c r="C3559" s="66" t="s">
        <v>13649</v>
      </c>
      <c r="D3559" s="66" t="s">
        <v>106</v>
      </c>
      <c r="E3559" s="66" t="s">
        <v>13650</v>
      </c>
      <c r="F3559" s="66" t="s">
        <v>13651</v>
      </c>
      <c r="G3559" s="66">
        <v>372.0</v>
      </c>
      <c r="H3559" s="66">
        <v>2.0080103E7</v>
      </c>
      <c r="I3559" s="66">
        <v>0.0</v>
      </c>
      <c r="J3559" s="66">
        <v>9.0</v>
      </c>
      <c r="K3559" s="67"/>
      <c r="L3559" s="67"/>
      <c r="M3559" s="66" t="s">
        <v>121</v>
      </c>
      <c r="N3559" s="66">
        <v>235959.0</v>
      </c>
      <c r="O3559" s="66">
        <v>2.0080103E7</v>
      </c>
      <c r="P3559" s="67"/>
      <c r="Q3559" s="66">
        <v>20.0</v>
      </c>
      <c r="R3559" s="66">
        <v>2.0080103E7</v>
      </c>
      <c r="S3559" s="70">
        <v>1.0</v>
      </c>
      <c r="T3559" s="70">
        <v>0.0</v>
      </c>
      <c r="U3559" s="71" t="s">
        <v>2608</v>
      </c>
      <c r="V3559" s="71" t="s">
        <v>2609</v>
      </c>
      <c r="W3559" s="71" t="s">
        <v>50</v>
      </c>
      <c r="X3559" s="71"/>
      <c r="Y3559" s="65" t="s">
        <v>14</v>
      </c>
    </row>
    <row r="3560">
      <c r="A3560" s="66" t="s">
        <v>60</v>
      </c>
      <c r="B3560" s="66">
        <v>2.36653847E8</v>
      </c>
      <c r="C3560" s="66" t="s">
        <v>13652</v>
      </c>
      <c r="D3560" s="66" t="s">
        <v>123</v>
      </c>
      <c r="E3560" s="66" t="s">
        <v>13653</v>
      </c>
      <c r="F3560" s="66" t="s">
        <v>13654</v>
      </c>
      <c r="G3560" s="66">
        <v>374.0</v>
      </c>
      <c r="H3560" s="66">
        <v>2.0080319E7</v>
      </c>
      <c r="I3560" s="66">
        <v>0.0</v>
      </c>
      <c r="J3560" s="66">
        <v>1.0</v>
      </c>
      <c r="K3560" s="67"/>
      <c r="L3560" s="67"/>
      <c r="M3560" s="68" t="s">
        <v>13655</v>
      </c>
      <c r="N3560" s="66">
        <v>235959.0</v>
      </c>
      <c r="O3560" s="66">
        <v>2.0080319E7</v>
      </c>
      <c r="P3560" s="67"/>
      <c r="Q3560" s="66">
        <v>21.0</v>
      </c>
      <c r="R3560" s="66">
        <v>2.0080319E7</v>
      </c>
      <c r="S3560" s="69">
        <v>1.0</v>
      </c>
      <c r="T3560" s="69">
        <v>0.0</v>
      </c>
      <c r="U3560" s="71" t="s">
        <v>2608</v>
      </c>
      <c r="V3560" s="71" t="s">
        <v>2609</v>
      </c>
      <c r="W3560" s="71" t="s">
        <v>50</v>
      </c>
      <c r="X3560" s="72"/>
      <c r="Y3560" s="65" t="s">
        <v>14</v>
      </c>
    </row>
    <row r="3561">
      <c r="A3561" s="66" t="s">
        <v>60</v>
      </c>
      <c r="B3561" s="66">
        <v>3.31561591E8</v>
      </c>
      <c r="C3561" s="66" t="s">
        <v>13656</v>
      </c>
      <c r="D3561" s="66" t="s">
        <v>106</v>
      </c>
      <c r="E3561" s="66" t="s">
        <v>13657</v>
      </c>
      <c r="F3561" s="66" t="s">
        <v>13658</v>
      </c>
      <c r="G3561" s="66">
        <v>484.0</v>
      </c>
      <c r="H3561" s="66">
        <v>2.0121119E7</v>
      </c>
      <c r="I3561" s="66">
        <v>0.0</v>
      </c>
      <c r="J3561" s="66">
        <v>1.0</v>
      </c>
      <c r="K3561" s="67"/>
      <c r="L3561" s="67"/>
      <c r="M3561" s="68" t="s">
        <v>13659</v>
      </c>
      <c r="N3561" s="66">
        <v>235959.0</v>
      </c>
      <c r="O3561" s="66">
        <v>2.0121119E7</v>
      </c>
      <c r="P3561" s="66"/>
      <c r="Q3561" s="66">
        <v>25.0</v>
      </c>
      <c r="R3561" s="66">
        <v>2.0121119E7</v>
      </c>
      <c r="S3561" s="69">
        <v>1.0</v>
      </c>
      <c r="T3561" s="69">
        <v>0.0</v>
      </c>
      <c r="U3561" s="71" t="s">
        <v>2608</v>
      </c>
      <c r="V3561" s="71" t="s">
        <v>2609</v>
      </c>
      <c r="W3561" s="71" t="s">
        <v>50</v>
      </c>
      <c r="X3561" s="71"/>
      <c r="Y3561" s="65" t="s">
        <v>14</v>
      </c>
    </row>
    <row r="3562">
      <c r="A3562" s="73" t="s">
        <v>59</v>
      </c>
      <c r="B3562" s="66">
        <v>2.09335937E8</v>
      </c>
      <c r="C3562" s="65" t="s">
        <v>1418</v>
      </c>
      <c r="D3562" s="65" t="s">
        <v>123</v>
      </c>
      <c r="E3562" s="65" t="s">
        <v>1419</v>
      </c>
      <c r="F3562" s="66" t="s">
        <v>13660</v>
      </c>
      <c r="G3562" s="66">
        <v>799.0</v>
      </c>
      <c r="H3562" s="66">
        <v>2.0190623E7</v>
      </c>
      <c r="I3562" s="66">
        <v>0.0</v>
      </c>
      <c r="J3562" s="66">
        <v>27.0</v>
      </c>
      <c r="K3562" s="67"/>
      <c r="L3562" s="67"/>
      <c r="M3562" s="68" t="s">
        <v>13661</v>
      </c>
      <c r="N3562" s="66">
        <v>235959.0</v>
      </c>
      <c r="O3562" s="66">
        <v>2.0190623E7</v>
      </c>
      <c r="P3562" s="66" t="s">
        <v>279</v>
      </c>
      <c r="Q3562" s="66">
        <v>42.0</v>
      </c>
      <c r="R3562" s="66">
        <v>2.0190623E7</v>
      </c>
      <c r="S3562" s="70">
        <v>1.0</v>
      </c>
      <c r="T3562" s="70">
        <v>0.0</v>
      </c>
      <c r="U3562" s="71" t="s">
        <v>2608</v>
      </c>
      <c r="V3562" s="71" t="s">
        <v>2609</v>
      </c>
      <c r="W3562" s="71" t="s">
        <v>50</v>
      </c>
      <c r="X3562" s="72"/>
      <c r="Y3562" s="65" t="s">
        <v>14</v>
      </c>
    </row>
    <row r="3563">
      <c r="A3563" s="66" t="s">
        <v>79</v>
      </c>
      <c r="B3563" s="66">
        <v>1.21941067E8</v>
      </c>
      <c r="C3563" s="66" t="s">
        <v>13662</v>
      </c>
      <c r="D3563" s="66" t="s">
        <v>123</v>
      </c>
      <c r="E3563" s="66" t="s">
        <v>13663</v>
      </c>
      <c r="F3563" s="66" t="s">
        <v>10096</v>
      </c>
      <c r="G3563" s="66">
        <v>1278.0</v>
      </c>
      <c r="H3563" s="66">
        <v>2.0171025E7</v>
      </c>
      <c r="I3563" s="66">
        <v>0.0</v>
      </c>
      <c r="J3563" s="66">
        <v>26.0</v>
      </c>
      <c r="K3563" s="67"/>
      <c r="L3563" s="67"/>
      <c r="M3563" s="68" t="s">
        <v>10097</v>
      </c>
      <c r="N3563" s="66">
        <v>235959.0</v>
      </c>
      <c r="O3563" s="66">
        <v>2.0171025E7</v>
      </c>
      <c r="P3563" s="66" t="s">
        <v>3590</v>
      </c>
      <c r="Q3563" s="66">
        <v>64.0</v>
      </c>
      <c r="R3563" s="66">
        <v>2.0171025E7</v>
      </c>
      <c r="S3563" s="70">
        <v>1.0</v>
      </c>
      <c r="T3563" s="70">
        <v>0.0</v>
      </c>
      <c r="U3563" s="71" t="s">
        <v>2608</v>
      </c>
      <c r="V3563" s="71" t="s">
        <v>2609</v>
      </c>
      <c r="W3563" s="71" t="s">
        <v>50</v>
      </c>
      <c r="X3563" s="71"/>
      <c r="Y3563" s="65" t="s">
        <v>14</v>
      </c>
    </row>
    <row r="3564">
      <c r="A3564" s="66" t="s">
        <v>60</v>
      </c>
      <c r="B3564" s="66">
        <v>7.9080231E7</v>
      </c>
      <c r="C3564" s="66" t="s">
        <v>13664</v>
      </c>
      <c r="D3564" s="66" t="s">
        <v>123</v>
      </c>
      <c r="E3564" s="66" t="s">
        <v>13665</v>
      </c>
      <c r="F3564" s="66" t="s">
        <v>13666</v>
      </c>
      <c r="G3564" s="66">
        <v>551.0</v>
      </c>
      <c r="H3564" s="66">
        <v>2.0020602E7</v>
      </c>
      <c r="I3564" s="66">
        <v>0.0</v>
      </c>
      <c r="J3564" s="66">
        <v>1.0</v>
      </c>
      <c r="K3564" s="67"/>
      <c r="L3564" s="67"/>
      <c r="M3564" s="68" t="s">
        <v>13667</v>
      </c>
      <c r="N3564" s="66">
        <v>235959.0</v>
      </c>
      <c r="O3564" s="66">
        <v>2.0020602E7</v>
      </c>
      <c r="P3564" s="66"/>
      <c r="Q3564" s="66">
        <v>21.0</v>
      </c>
      <c r="R3564" s="66">
        <v>2.0020602E7</v>
      </c>
      <c r="S3564" s="70">
        <v>1.0</v>
      </c>
      <c r="T3564" s="70">
        <v>0.0</v>
      </c>
      <c r="U3564" s="71" t="s">
        <v>2608</v>
      </c>
      <c r="V3564" s="71" t="s">
        <v>2609</v>
      </c>
      <c r="W3564" s="71" t="s">
        <v>50</v>
      </c>
      <c r="X3564" s="72"/>
      <c r="Y3564" s="65" t="s">
        <v>14</v>
      </c>
    </row>
    <row r="3565">
      <c r="A3565" s="73" t="s">
        <v>59</v>
      </c>
      <c r="B3565" s="66">
        <v>1.55357525E8</v>
      </c>
      <c r="C3565" s="65" t="s">
        <v>13668</v>
      </c>
      <c r="D3565" s="65" t="s">
        <v>123</v>
      </c>
      <c r="E3565" s="65" t="s">
        <v>13669</v>
      </c>
      <c r="F3565" s="66" t="s">
        <v>13670</v>
      </c>
      <c r="G3565" s="66">
        <v>177.0</v>
      </c>
      <c r="H3565" s="66">
        <v>2.0150703E7</v>
      </c>
      <c r="I3565" s="66">
        <v>0.0</v>
      </c>
      <c r="J3565" s="66">
        <v>1.0</v>
      </c>
      <c r="K3565" s="67"/>
      <c r="L3565" s="67"/>
      <c r="M3565" s="68" t="s">
        <v>13671</v>
      </c>
      <c r="N3565" s="66">
        <v>235959.0</v>
      </c>
      <c r="O3565" s="66">
        <v>2.0150703E7</v>
      </c>
      <c r="P3565" s="66"/>
      <c r="Q3565" s="66">
        <v>8.0</v>
      </c>
      <c r="R3565" s="66">
        <v>2.0150703E7</v>
      </c>
      <c r="S3565" s="70">
        <v>1.0</v>
      </c>
      <c r="T3565" s="70">
        <v>0.0</v>
      </c>
      <c r="U3565" s="71" t="s">
        <v>2608</v>
      </c>
      <c r="V3565" s="71" t="s">
        <v>2609</v>
      </c>
      <c r="W3565" s="71" t="s">
        <v>49</v>
      </c>
      <c r="X3565" s="72"/>
      <c r="Y3565" s="65" t="s">
        <v>12</v>
      </c>
    </row>
    <row r="3566">
      <c r="A3566" s="68" t="s">
        <v>59</v>
      </c>
      <c r="B3566" s="66">
        <v>8.7642333E7</v>
      </c>
      <c r="C3566" s="66" t="s">
        <v>1421</v>
      </c>
      <c r="D3566" s="66" t="s">
        <v>244</v>
      </c>
      <c r="E3566" s="66" t="s">
        <v>1422</v>
      </c>
      <c r="F3566" s="66" t="s">
        <v>1423</v>
      </c>
      <c r="G3566" s="66">
        <v>147.0</v>
      </c>
      <c r="H3566" s="66">
        <v>2.0090316E7</v>
      </c>
      <c r="I3566" s="66">
        <v>0.0</v>
      </c>
      <c r="J3566" s="66">
        <v>1.0</v>
      </c>
      <c r="K3566" s="67"/>
      <c r="L3566" s="67"/>
      <c r="M3566" s="68" t="s">
        <v>13672</v>
      </c>
      <c r="N3566" s="66">
        <v>235959.0</v>
      </c>
      <c r="O3566" s="66">
        <v>2.0090316E7</v>
      </c>
      <c r="P3566" s="67"/>
      <c r="Q3566" s="66">
        <v>6.0</v>
      </c>
      <c r="R3566" s="66">
        <v>2.0090316E7</v>
      </c>
      <c r="S3566" s="70">
        <v>1.0</v>
      </c>
      <c r="T3566" s="70">
        <v>0.0</v>
      </c>
      <c r="U3566" s="71" t="s">
        <v>2608</v>
      </c>
      <c r="V3566" s="71" t="s">
        <v>2609</v>
      </c>
      <c r="W3566" s="71" t="s">
        <v>51</v>
      </c>
      <c r="X3566" s="72"/>
      <c r="Y3566" s="66" t="s">
        <v>16</v>
      </c>
    </row>
    <row r="3567">
      <c r="A3567" s="73" t="s">
        <v>79</v>
      </c>
      <c r="B3567" s="66">
        <v>1.35420595E8</v>
      </c>
      <c r="C3567" s="65" t="s">
        <v>13673</v>
      </c>
      <c r="D3567" s="65" t="s">
        <v>123</v>
      </c>
      <c r="E3567" s="65" t="s">
        <v>13674</v>
      </c>
      <c r="F3567" s="66" t="s">
        <v>13675</v>
      </c>
      <c r="G3567" s="66">
        <v>511.0</v>
      </c>
      <c r="H3567" s="66">
        <v>2.0181021E7</v>
      </c>
      <c r="I3567" s="66">
        <v>0.0</v>
      </c>
      <c r="J3567" s="66">
        <v>9.0</v>
      </c>
      <c r="K3567" s="67"/>
      <c r="L3567" s="67"/>
      <c r="M3567" s="68" t="s">
        <v>13676</v>
      </c>
      <c r="N3567" s="66">
        <v>235959.0</v>
      </c>
      <c r="O3567" s="66">
        <v>2.0181021E7</v>
      </c>
      <c r="P3567" s="66" t="s">
        <v>2293</v>
      </c>
      <c r="Q3567" s="66">
        <v>22.0</v>
      </c>
      <c r="R3567" s="66">
        <v>2.0181021E7</v>
      </c>
      <c r="S3567" s="70">
        <v>1.0</v>
      </c>
      <c r="T3567" s="70">
        <v>0.0</v>
      </c>
      <c r="U3567" s="71" t="s">
        <v>2608</v>
      </c>
      <c r="V3567" s="71" t="s">
        <v>2609</v>
      </c>
      <c r="W3567" s="71" t="s">
        <v>49</v>
      </c>
      <c r="X3567" s="72"/>
      <c r="Y3567" s="65" t="s">
        <v>12</v>
      </c>
    </row>
    <row r="3568">
      <c r="A3568" s="66" t="s">
        <v>60</v>
      </c>
      <c r="B3568" s="66">
        <v>3.508516E7</v>
      </c>
      <c r="C3568" s="66" t="s">
        <v>13677</v>
      </c>
      <c r="D3568" s="66" t="s">
        <v>112</v>
      </c>
      <c r="E3568" s="66" t="s">
        <v>13678</v>
      </c>
      <c r="F3568" s="66" t="s">
        <v>13679</v>
      </c>
      <c r="G3568" s="66">
        <v>1210.0</v>
      </c>
      <c r="H3568" s="66">
        <v>2.0001203E7</v>
      </c>
      <c r="I3568" s="66">
        <v>0.0</v>
      </c>
      <c r="J3568" s="66">
        <v>1.0</v>
      </c>
      <c r="K3568" s="67"/>
      <c r="L3568" s="67"/>
      <c r="M3568" s="68" t="s">
        <v>13680</v>
      </c>
      <c r="N3568" s="66">
        <v>235959.0</v>
      </c>
      <c r="O3568" s="66">
        <v>2.0001203E7</v>
      </c>
      <c r="P3568" s="66"/>
      <c r="Q3568" s="66">
        <v>47.0</v>
      </c>
      <c r="R3568" s="66">
        <v>2.0001203E7</v>
      </c>
      <c r="S3568" s="70">
        <v>1.0</v>
      </c>
      <c r="T3568" s="70">
        <v>0.0</v>
      </c>
      <c r="U3568" s="71" t="s">
        <v>2608</v>
      </c>
      <c r="V3568" s="71" t="s">
        <v>2609</v>
      </c>
      <c r="W3568" s="71" t="s">
        <v>49</v>
      </c>
      <c r="X3568" s="71"/>
      <c r="Y3568" s="65" t="s">
        <v>12</v>
      </c>
    </row>
    <row r="3569">
      <c r="A3569" s="66" t="s">
        <v>60</v>
      </c>
      <c r="B3569" s="66">
        <v>3.8219585E8</v>
      </c>
      <c r="C3569" s="66" t="s">
        <v>13681</v>
      </c>
      <c r="D3569" s="66" t="s">
        <v>123</v>
      </c>
      <c r="E3569" s="66" t="s">
        <v>13682</v>
      </c>
      <c r="F3569" s="66" t="s">
        <v>13683</v>
      </c>
      <c r="G3569" s="66">
        <v>2148.0</v>
      </c>
      <c r="H3569" s="66">
        <v>2.0150925E7</v>
      </c>
      <c r="I3569" s="66">
        <v>0.0</v>
      </c>
      <c r="J3569" s="66">
        <v>1.0</v>
      </c>
      <c r="K3569" s="67"/>
      <c r="L3569" s="67"/>
      <c r="M3569" s="68" t="s">
        <v>13684</v>
      </c>
      <c r="N3569" s="66">
        <v>235959.0</v>
      </c>
      <c r="O3569" s="66">
        <v>2.0150925E7</v>
      </c>
      <c r="P3569" s="66"/>
      <c r="Q3569" s="66">
        <v>111.0</v>
      </c>
      <c r="R3569" s="66">
        <v>2.0150925E7</v>
      </c>
      <c r="S3569" s="70">
        <v>1.0</v>
      </c>
      <c r="T3569" s="70">
        <v>0.0</v>
      </c>
      <c r="U3569" s="71" t="s">
        <v>2608</v>
      </c>
      <c r="V3569" s="71" t="s">
        <v>2609</v>
      </c>
      <c r="W3569" s="71" t="s">
        <v>49</v>
      </c>
      <c r="X3569" s="72"/>
      <c r="Y3569" s="65" t="s">
        <v>12</v>
      </c>
    </row>
    <row r="3570">
      <c r="A3570" s="66" t="s">
        <v>60</v>
      </c>
      <c r="B3570" s="66">
        <v>4.17160761E8</v>
      </c>
      <c r="C3570" s="66" t="s">
        <v>13685</v>
      </c>
      <c r="D3570" s="66" t="s">
        <v>106</v>
      </c>
      <c r="E3570" s="66" t="s">
        <v>13686</v>
      </c>
      <c r="F3570" s="66" t="s">
        <v>13687</v>
      </c>
      <c r="G3570" s="66">
        <v>790.0</v>
      </c>
      <c r="H3570" s="66">
        <v>2.0170916E7</v>
      </c>
      <c r="I3570" s="66">
        <v>0.0</v>
      </c>
      <c r="J3570" s="66">
        <v>1.0</v>
      </c>
      <c r="K3570" s="67"/>
      <c r="L3570" s="67"/>
      <c r="M3570" s="68" t="s">
        <v>13688</v>
      </c>
      <c r="N3570" s="66">
        <v>235959.0</v>
      </c>
      <c r="O3570" s="66">
        <v>2.0170916E7</v>
      </c>
      <c r="P3570" s="66" t="s">
        <v>13689</v>
      </c>
      <c r="Q3570" s="66">
        <v>31.0</v>
      </c>
      <c r="R3570" s="66">
        <v>2.0170916E7</v>
      </c>
      <c r="S3570" s="70">
        <v>1.0</v>
      </c>
      <c r="T3570" s="70">
        <v>0.0</v>
      </c>
      <c r="U3570" s="71" t="s">
        <v>2608</v>
      </c>
      <c r="V3570" s="71" t="s">
        <v>2609</v>
      </c>
      <c r="W3570" s="71" t="s">
        <v>49</v>
      </c>
      <c r="X3570" s="72"/>
      <c r="Y3570" s="65" t="s">
        <v>12</v>
      </c>
    </row>
    <row r="3571">
      <c r="A3571" s="73" t="s">
        <v>69</v>
      </c>
      <c r="B3571" s="66">
        <v>1516635.0</v>
      </c>
      <c r="C3571" s="65" t="s">
        <v>13690</v>
      </c>
      <c r="D3571" s="65" t="s">
        <v>827</v>
      </c>
      <c r="E3571" s="65" t="s">
        <v>13691</v>
      </c>
      <c r="F3571" s="66" t="s">
        <v>13692</v>
      </c>
      <c r="G3571" s="66">
        <v>621.0</v>
      </c>
      <c r="H3571" s="66">
        <v>2.0151118E7</v>
      </c>
      <c r="I3571" s="66">
        <v>0.0</v>
      </c>
      <c r="J3571" s="66">
        <v>9.0</v>
      </c>
      <c r="K3571" s="67"/>
      <c r="L3571" s="67"/>
      <c r="M3571" s="68" t="s">
        <v>13693</v>
      </c>
      <c r="N3571" s="66">
        <v>235959.0</v>
      </c>
      <c r="O3571" s="66">
        <v>2.0151118E7</v>
      </c>
      <c r="P3571" s="66" t="s">
        <v>13694</v>
      </c>
      <c r="Q3571" s="66">
        <v>38.0</v>
      </c>
      <c r="R3571" s="66">
        <v>2.0151118E7</v>
      </c>
      <c r="S3571" s="70">
        <v>1.0</v>
      </c>
      <c r="T3571" s="70">
        <v>0.0</v>
      </c>
      <c r="U3571" s="71" t="s">
        <v>2608</v>
      </c>
      <c r="V3571" s="71" t="s">
        <v>2609</v>
      </c>
      <c r="W3571" s="71" t="s">
        <v>49</v>
      </c>
      <c r="X3571" s="65"/>
      <c r="Y3571" s="65" t="s">
        <v>12</v>
      </c>
    </row>
    <row r="3572">
      <c r="A3572" s="66" t="s">
        <v>60</v>
      </c>
      <c r="B3572" s="66">
        <v>2.57316898E8</v>
      </c>
      <c r="C3572" s="66" t="s">
        <v>1425</v>
      </c>
      <c r="D3572" s="66" t="s">
        <v>106</v>
      </c>
      <c r="E3572" s="66" t="s">
        <v>13695</v>
      </c>
      <c r="F3572" s="66" t="s">
        <v>13696</v>
      </c>
      <c r="G3572" s="66">
        <v>237.0</v>
      </c>
      <c r="H3572" s="66">
        <v>2.008123E7</v>
      </c>
      <c r="I3572" s="66">
        <v>0.0</v>
      </c>
      <c r="J3572" s="66">
        <v>1.0</v>
      </c>
      <c r="K3572" s="67"/>
      <c r="L3572" s="67"/>
      <c r="M3572" s="68" t="s">
        <v>13697</v>
      </c>
      <c r="N3572" s="66">
        <v>235959.0</v>
      </c>
      <c r="O3572" s="66">
        <v>2.008123E7</v>
      </c>
      <c r="P3572" s="67"/>
      <c r="Q3572" s="66">
        <v>13.0</v>
      </c>
      <c r="R3572" s="66">
        <v>2.008123E7</v>
      </c>
      <c r="S3572" s="70">
        <v>1.0</v>
      </c>
      <c r="T3572" s="70">
        <v>0.0</v>
      </c>
      <c r="U3572" s="71" t="s">
        <v>2608</v>
      </c>
      <c r="V3572" s="71" t="s">
        <v>2609</v>
      </c>
      <c r="W3572" s="71" t="s">
        <v>49</v>
      </c>
      <c r="X3572" s="72"/>
      <c r="Y3572" s="65" t="s">
        <v>12</v>
      </c>
    </row>
    <row r="3573">
      <c r="A3573" s="73" t="s">
        <v>69</v>
      </c>
      <c r="B3573" s="66">
        <v>5682756.0</v>
      </c>
      <c r="C3573" s="65" t="s">
        <v>1429</v>
      </c>
      <c r="D3573" s="65" t="s">
        <v>106</v>
      </c>
      <c r="E3573" s="65" t="s">
        <v>1430</v>
      </c>
      <c r="F3573" s="66" t="s">
        <v>1431</v>
      </c>
      <c r="G3573" s="66">
        <v>2412.0</v>
      </c>
      <c r="H3573" s="66">
        <v>2.0170608E7</v>
      </c>
      <c r="I3573" s="66">
        <v>0.0</v>
      </c>
      <c r="J3573" s="66">
        <v>7.0</v>
      </c>
      <c r="K3573" s="67"/>
      <c r="L3573" s="67"/>
      <c r="M3573" s="68" t="s">
        <v>13698</v>
      </c>
      <c r="N3573" s="66">
        <v>235959.0</v>
      </c>
      <c r="O3573" s="66">
        <v>2.0170608E7</v>
      </c>
      <c r="P3573" s="66" t="s">
        <v>1433</v>
      </c>
      <c r="Q3573" s="66">
        <v>104.0</v>
      </c>
      <c r="R3573" s="66">
        <v>2.0170608E7</v>
      </c>
      <c r="S3573" s="70">
        <v>1.0</v>
      </c>
      <c r="T3573" s="70">
        <v>0.0</v>
      </c>
      <c r="U3573" s="71" t="s">
        <v>2608</v>
      </c>
      <c r="V3573" s="71" t="s">
        <v>2609</v>
      </c>
      <c r="W3573" s="71" t="s">
        <v>49</v>
      </c>
      <c r="X3573" s="65"/>
      <c r="Y3573" s="65" t="s">
        <v>12</v>
      </c>
    </row>
    <row r="3574">
      <c r="A3574" s="66" t="s">
        <v>60</v>
      </c>
      <c r="B3574" s="66">
        <v>3.9556971E8</v>
      </c>
      <c r="C3574" s="66" t="s">
        <v>13699</v>
      </c>
      <c r="D3574" s="66" t="s">
        <v>123</v>
      </c>
      <c r="E3574" s="66" t="s">
        <v>13700</v>
      </c>
      <c r="F3574" s="66" t="s">
        <v>13701</v>
      </c>
      <c r="G3574" s="66">
        <v>311.0</v>
      </c>
      <c r="H3574" s="66">
        <v>2.0160621E7</v>
      </c>
      <c r="I3574" s="66">
        <v>0.0</v>
      </c>
      <c r="J3574" s="66">
        <v>1.0</v>
      </c>
      <c r="K3574" s="67"/>
      <c r="L3574" s="67"/>
      <c r="M3574" s="68" t="s">
        <v>13702</v>
      </c>
      <c r="N3574" s="66">
        <v>235959.0</v>
      </c>
      <c r="O3574" s="66">
        <v>2.0160621E7</v>
      </c>
      <c r="P3574" s="67"/>
      <c r="Q3574" s="66">
        <v>16.0</v>
      </c>
      <c r="R3574" s="66">
        <v>2.0160621E7</v>
      </c>
      <c r="S3574" s="70">
        <v>1.0</v>
      </c>
      <c r="T3574" s="70">
        <v>0.0</v>
      </c>
      <c r="U3574" s="71" t="s">
        <v>2608</v>
      </c>
      <c r="V3574" s="71" t="s">
        <v>2609</v>
      </c>
      <c r="W3574" s="71" t="s">
        <v>49</v>
      </c>
      <c r="X3574" s="72"/>
      <c r="Y3574" s="65" t="s">
        <v>12</v>
      </c>
    </row>
    <row r="3575">
      <c r="A3575" s="66" t="s">
        <v>58</v>
      </c>
      <c r="B3575" s="66">
        <v>1806809.0</v>
      </c>
      <c r="C3575" s="66" t="s">
        <v>13703</v>
      </c>
      <c r="D3575" s="66" t="s">
        <v>112</v>
      </c>
      <c r="E3575" s="66" t="s">
        <v>13704</v>
      </c>
      <c r="F3575" s="66" t="s">
        <v>13705</v>
      </c>
      <c r="G3575" s="66">
        <v>2517.0</v>
      </c>
      <c r="H3575" s="66">
        <v>2.0190505E7</v>
      </c>
      <c r="I3575" s="66">
        <v>0.0</v>
      </c>
      <c r="J3575" s="66">
        <v>53.0</v>
      </c>
      <c r="K3575" s="67"/>
      <c r="L3575" s="67"/>
      <c r="M3575" s="68" t="s">
        <v>13706</v>
      </c>
      <c r="N3575" s="66">
        <v>235959.0</v>
      </c>
      <c r="O3575" s="66">
        <v>2.0190505E7</v>
      </c>
      <c r="P3575" s="67"/>
      <c r="Q3575" s="66">
        <v>159.0</v>
      </c>
      <c r="R3575" s="66">
        <v>2.0190505E7</v>
      </c>
      <c r="S3575" s="70">
        <v>1.0</v>
      </c>
      <c r="T3575" s="70">
        <v>0.0</v>
      </c>
      <c r="U3575" s="71" t="s">
        <v>2608</v>
      </c>
      <c r="V3575" s="71" t="s">
        <v>2609</v>
      </c>
      <c r="W3575" s="71" t="s">
        <v>49</v>
      </c>
      <c r="X3575" s="72"/>
      <c r="Y3575" s="65" t="s">
        <v>12</v>
      </c>
    </row>
    <row r="3576">
      <c r="A3576" s="73" t="s">
        <v>60</v>
      </c>
      <c r="B3576" s="66">
        <v>3.27275149E8</v>
      </c>
      <c r="C3576" s="65" t="s">
        <v>13707</v>
      </c>
      <c r="D3576" s="65" t="s">
        <v>123</v>
      </c>
      <c r="E3576" s="65" t="s">
        <v>13708</v>
      </c>
      <c r="F3576" s="66" t="s">
        <v>13709</v>
      </c>
      <c r="G3576" s="66">
        <v>523.0</v>
      </c>
      <c r="H3576" s="66">
        <v>2.012081E7</v>
      </c>
      <c r="I3576" s="66">
        <v>0.0</v>
      </c>
      <c r="J3576" s="66">
        <v>1.0</v>
      </c>
      <c r="K3576" s="67"/>
      <c r="L3576" s="67"/>
      <c r="M3576" s="68" t="s">
        <v>13710</v>
      </c>
      <c r="N3576" s="66">
        <v>235959.0</v>
      </c>
      <c r="O3576" s="66">
        <v>2.012081E7</v>
      </c>
      <c r="P3576" s="66"/>
      <c r="Q3576" s="66">
        <v>24.0</v>
      </c>
      <c r="R3576" s="66">
        <v>2.012081E7</v>
      </c>
      <c r="S3576" s="70">
        <v>1.0</v>
      </c>
      <c r="T3576" s="70">
        <v>0.0</v>
      </c>
      <c r="U3576" s="71" t="s">
        <v>2608</v>
      </c>
      <c r="V3576" s="71" t="s">
        <v>2609</v>
      </c>
      <c r="W3576" s="71" t="s">
        <v>49</v>
      </c>
      <c r="X3576" s="72"/>
      <c r="Y3576" s="65" t="s">
        <v>12</v>
      </c>
    </row>
    <row r="3577">
      <c r="A3577" s="68" t="s">
        <v>59</v>
      </c>
      <c r="B3577" s="66">
        <v>1.44733474E8</v>
      </c>
      <c r="C3577" s="66" t="s">
        <v>13711</v>
      </c>
      <c r="D3577" s="66" t="s">
        <v>106</v>
      </c>
      <c r="E3577" s="66" t="s">
        <v>13712</v>
      </c>
      <c r="F3577" s="66" t="s">
        <v>13713</v>
      </c>
      <c r="G3577" s="66">
        <v>233.0</v>
      </c>
      <c r="H3577" s="66">
        <v>2.0140925E7</v>
      </c>
      <c r="I3577" s="66">
        <v>0.0</v>
      </c>
      <c r="J3577" s="66">
        <v>1.0</v>
      </c>
      <c r="K3577" s="67"/>
      <c r="L3577" s="67"/>
      <c r="M3577" s="68" t="s">
        <v>13714</v>
      </c>
      <c r="N3577" s="66">
        <v>235959.0</v>
      </c>
      <c r="O3577" s="66">
        <v>2.0140925E7</v>
      </c>
      <c r="P3577" s="67"/>
      <c r="Q3577" s="66">
        <v>8.0</v>
      </c>
      <c r="R3577" s="66">
        <v>2.0140925E7</v>
      </c>
      <c r="S3577" s="70">
        <v>1.0</v>
      </c>
      <c r="T3577" s="70">
        <v>0.0</v>
      </c>
      <c r="U3577" s="71" t="s">
        <v>2608</v>
      </c>
      <c r="V3577" s="71" t="s">
        <v>2609</v>
      </c>
      <c r="W3577" s="71" t="s">
        <v>49</v>
      </c>
      <c r="X3577" s="72"/>
      <c r="Y3577" s="65" t="s">
        <v>12</v>
      </c>
    </row>
    <row r="3578">
      <c r="A3578" s="66" t="s">
        <v>43</v>
      </c>
      <c r="B3578" s="66">
        <v>2767025.0</v>
      </c>
      <c r="C3578" s="66" t="s">
        <v>13715</v>
      </c>
      <c r="D3578" s="66" t="s">
        <v>123</v>
      </c>
      <c r="E3578" s="66" t="s">
        <v>13716</v>
      </c>
      <c r="F3578" s="66" t="s">
        <v>13717</v>
      </c>
      <c r="G3578" s="66">
        <v>365.0</v>
      </c>
      <c r="H3578" s="66">
        <v>2.0161019E7</v>
      </c>
      <c r="I3578" s="66">
        <v>0.0</v>
      </c>
      <c r="J3578" s="66">
        <v>5.0</v>
      </c>
      <c r="K3578" s="67"/>
      <c r="L3578" s="67"/>
      <c r="M3578" s="68" t="s">
        <v>13718</v>
      </c>
      <c r="N3578" s="66">
        <v>235959.0</v>
      </c>
      <c r="O3578" s="66">
        <v>2.0161019E7</v>
      </c>
      <c r="P3578" s="66" t="s">
        <v>5043</v>
      </c>
      <c r="Q3578" s="66">
        <v>21.0</v>
      </c>
      <c r="R3578" s="66">
        <v>2.0161019E7</v>
      </c>
      <c r="S3578" s="70">
        <v>1.0</v>
      </c>
      <c r="T3578" s="70">
        <v>0.0</v>
      </c>
      <c r="U3578" s="71" t="s">
        <v>2608</v>
      </c>
      <c r="V3578" s="71" t="s">
        <v>2609</v>
      </c>
      <c r="W3578" s="71" t="s">
        <v>49</v>
      </c>
      <c r="X3578" s="72"/>
      <c r="Y3578" s="65" t="s">
        <v>12</v>
      </c>
    </row>
    <row r="3579">
      <c r="A3579" s="73" t="s">
        <v>59</v>
      </c>
      <c r="B3579" s="66">
        <v>2.3248563E7</v>
      </c>
      <c r="C3579" s="65" t="s">
        <v>1434</v>
      </c>
      <c r="D3579" s="65" t="s">
        <v>106</v>
      </c>
      <c r="E3579" s="65" t="s">
        <v>1435</v>
      </c>
      <c r="F3579" s="66" t="s">
        <v>1436</v>
      </c>
      <c r="G3579" s="66">
        <v>1451.0</v>
      </c>
      <c r="H3579" s="66">
        <v>2.0010215E7</v>
      </c>
      <c r="I3579" s="66">
        <v>0.0</v>
      </c>
      <c r="J3579" s="66">
        <v>1.0</v>
      </c>
      <c r="K3579" s="67"/>
      <c r="L3579" s="67"/>
      <c r="M3579" s="68" t="s">
        <v>13719</v>
      </c>
      <c r="N3579" s="66">
        <v>235959.0</v>
      </c>
      <c r="O3579" s="66">
        <v>2.0010215E7</v>
      </c>
      <c r="P3579" s="67"/>
      <c r="Q3579" s="66">
        <v>63.0</v>
      </c>
      <c r="R3579" s="66">
        <v>2.0010215E7</v>
      </c>
      <c r="S3579" s="70">
        <v>1.0</v>
      </c>
      <c r="T3579" s="70">
        <v>0.0</v>
      </c>
      <c r="U3579" s="71" t="s">
        <v>2608</v>
      </c>
      <c r="V3579" s="71" t="s">
        <v>2609</v>
      </c>
      <c r="W3579" s="71" t="s">
        <v>49</v>
      </c>
      <c r="X3579" s="72"/>
      <c r="Y3579" s="65" t="s">
        <v>12</v>
      </c>
    </row>
    <row r="3580">
      <c r="A3580" s="65" t="s">
        <v>63</v>
      </c>
      <c r="B3580" s="66">
        <v>3.1750426E7</v>
      </c>
      <c r="C3580" s="65" t="s">
        <v>13720</v>
      </c>
      <c r="D3580" s="65" t="s">
        <v>106</v>
      </c>
      <c r="E3580" s="65" t="s">
        <v>13721</v>
      </c>
      <c r="F3580" s="66" t="s">
        <v>13722</v>
      </c>
      <c r="G3580" s="66">
        <v>1671.0</v>
      </c>
      <c r="H3580" s="66">
        <v>2.0151218E7</v>
      </c>
      <c r="I3580" s="66">
        <v>0.0</v>
      </c>
      <c r="J3580" s="66">
        <v>34.0</v>
      </c>
      <c r="K3580" s="67"/>
      <c r="L3580" s="67"/>
      <c r="M3580" s="68" t="s">
        <v>13723</v>
      </c>
      <c r="N3580" s="66">
        <v>235959.0</v>
      </c>
      <c r="O3580" s="66">
        <v>2.0151218E7</v>
      </c>
      <c r="P3580" s="66" t="s">
        <v>6583</v>
      </c>
      <c r="Q3580" s="66">
        <v>99.0</v>
      </c>
      <c r="R3580" s="66">
        <v>2.0151218E7</v>
      </c>
      <c r="S3580" s="70">
        <v>1.0</v>
      </c>
      <c r="T3580" s="70">
        <v>0.0</v>
      </c>
      <c r="U3580" s="71" t="s">
        <v>2608</v>
      </c>
      <c r="V3580" s="71" t="s">
        <v>2609</v>
      </c>
      <c r="W3580" s="71" t="s">
        <v>49</v>
      </c>
      <c r="X3580" s="72"/>
      <c r="Y3580" s="65" t="s">
        <v>12</v>
      </c>
    </row>
    <row r="3581">
      <c r="A3581" s="68" t="s">
        <v>59</v>
      </c>
      <c r="B3581" s="66">
        <v>1.76358895E8</v>
      </c>
      <c r="C3581" s="66" t="s">
        <v>13724</v>
      </c>
      <c r="D3581" s="66" t="s">
        <v>258</v>
      </c>
      <c r="E3581" s="66" t="s">
        <v>13725</v>
      </c>
      <c r="F3581" s="66" t="s">
        <v>13726</v>
      </c>
      <c r="G3581" s="66">
        <v>566.0</v>
      </c>
      <c r="H3581" s="66">
        <v>2.0161208E7</v>
      </c>
      <c r="I3581" s="66">
        <v>0.0</v>
      </c>
      <c r="J3581" s="66">
        <v>7.0</v>
      </c>
      <c r="K3581" s="67"/>
      <c r="L3581" s="67"/>
      <c r="M3581" s="68" t="s">
        <v>13727</v>
      </c>
      <c r="N3581" s="66">
        <v>235959.0</v>
      </c>
      <c r="O3581" s="66">
        <v>2.0161208E7</v>
      </c>
      <c r="P3581" s="66" t="s">
        <v>571</v>
      </c>
      <c r="Q3581" s="66">
        <v>17.0</v>
      </c>
      <c r="R3581" s="66">
        <v>2.0161208E7</v>
      </c>
      <c r="S3581" s="70">
        <v>1.0</v>
      </c>
      <c r="T3581" s="70">
        <v>0.0</v>
      </c>
      <c r="U3581" s="71" t="s">
        <v>2608</v>
      </c>
      <c r="V3581" s="71" t="s">
        <v>2609</v>
      </c>
      <c r="W3581" s="71" t="s">
        <v>51</v>
      </c>
      <c r="X3581" s="72"/>
      <c r="Y3581" s="66" t="s">
        <v>16</v>
      </c>
    </row>
    <row r="3582">
      <c r="A3582" s="68" t="s">
        <v>59</v>
      </c>
      <c r="B3582" s="66">
        <v>1.60188073E8</v>
      </c>
      <c r="C3582" s="66" t="s">
        <v>13728</v>
      </c>
      <c r="D3582" s="66" t="s">
        <v>220</v>
      </c>
      <c r="E3582" s="66" t="s">
        <v>13729</v>
      </c>
      <c r="F3582" s="66" t="s">
        <v>13730</v>
      </c>
      <c r="G3582" s="66">
        <v>658.0</v>
      </c>
      <c r="H3582" s="66">
        <v>2.0151116E7</v>
      </c>
      <c r="I3582" s="66">
        <v>0.0</v>
      </c>
      <c r="J3582" s="66">
        <v>1.0</v>
      </c>
      <c r="K3582" s="67"/>
      <c r="L3582" s="67"/>
      <c r="M3582" s="68" t="s">
        <v>13731</v>
      </c>
      <c r="N3582" s="66">
        <v>235959.0</v>
      </c>
      <c r="O3582" s="66">
        <v>2.0151116E7</v>
      </c>
      <c r="P3582" s="67"/>
      <c r="Q3582" s="66">
        <v>30.0</v>
      </c>
      <c r="R3582" s="66">
        <v>2.0151116E7</v>
      </c>
      <c r="S3582" s="70">
        <v>1.0</v>
      </c>
      <c r="T3582" s="70">
        <v>0.0</v>
      </c>
      <c r="U3582" s="71" t="s">
        <v>2608</v>
      </c>
      <c r="V3582" s="71" t="s">
        <v>2609</v>
      </c>
      <c r="W3582" s="71" t="s">
        <v>50</v>
      </c>
      <c r="X3582" s="67"/>
      <c r="Y3582" s="65" t="s">
        <v>14</v>
      </c>
    </row>
    <row r="3583">
      <c r="A3583" s="66" t="s">
        <v>60</v>
      </c>
      <c r="B3583" s="66">
        <v>3.82499673E8</v>
      </c>
      <c r="C3583" s="66" t="s">
        <v>13732</v>
      </c>
      <c r="D3583" s="66" t="s">
        <v>112</v>
      </c>
      <c r="E3583" s="66" t="s">
        <v>13733</v>
      </c>
      <c r="F3583" s="66" t="s">
        <v>13734</v>
      </c>
      <c r="G3583" s="66">
        <v>398.0</v>
      </c>
      <c r="H3583" s="66">
        <v>2.0150903E7</v>
      </c>
      <c r="I3583" s="66">
        <v>0.0</v>
      </c>
      <c r="J3583" s="66">
        <v>1.0</v>
      </c>
      <c r="K3583" s="67"/>
      <c r="L3583" s="67"/>
      <c r="M3583" s="68" t="s">
        <v>13735</v>
      </c>
      <c r="N3583" s="66">
        <v>235959.0</v>
      </c>
      <c r="O3583" s="66">
        <v>2.0150903E7</v>
      </c>
      <c r="P3583" s="66"/>
      <c r="Q3583" s="66">
        <v>21.0</v>
      </c>
      <c r="R3583" s="66">
        <v>2.0150903E7</v>
      </c>
      <c r="S3583" s="70">
        <v>1.0</v>
      </c>
      <c r="T3583" s="70">
        <v>0.0</v>
      </c>
      <c r="U3583" s="71" t="s">
        <v>2608</v>
      </c>
      <c r="V3583" s="71" t="s">
        <v>2609</v>
      </c>
      <c r="W3583" s="71" t="s">
        <v>49</v>
      </c>
      <c r="X3583" s="67"/>
      <c r="Y3583" s="65" t="s">
        <v>14</v>
      </c>
    </row>
    <row r="3584">
      <c r="A3584" s="73" t="s">
        <v>63</v>
      </c>
      <c r="B3584" s="66">
        <v>4.5993064E7</v>
      </c>
      <c r="C3584" s="65" t="s">
        <v>13736</v>
      </c>
      <c r="D3584" s="65" t="s">
        <v>112</v>
      </c>
      <c r="E3584" s="65" t="s">
        <v>13737</v>
      </c>
      <c r="F3584" s="66" t="s">
        <v>13738</v>
      </c>
      <c r="G3584" s="66">
        <v>574.0</v>
      </c>
      <c r="H3584" s="66">
        <v>2.0180321E7</v>
      </c>
      <c r="I3584" s="66">
        <v>0.0</v>
      </c>
      <c r="J3584" s="66">
        <v>11.0</v>
      </c>
      <c r="K3584" s="67"/>
      <c r="L3584" s="67"/>
      <c r="M3584" s="68" t="s">
        <v>13739</v>
      </c>
      <c r="N3584" s="66">
        <v>235959.0</v>
      </c>
      <c r="O3584" s="66">
        <v>2.0180321E7</v>
      </c>
      <c r="P3584" s="66" t="s">
        <v>13740</v>
      </c>
      <c r="Q3584" s="66">
        <v>32.0</v>
      </c>
      <c r="R3584" s="66">
        <v>2.0180321E7</v>
      </c>
      <c r="S3584" s="70">
        <v>1.0</v>
      </c>
      <c r="T3584" s="70">
        <v>0.0</v>
      </c>
      <c r="U3584" s="71" t="s">
        <v>2608</v>
      </c>
      <c r="V3584" s="71" t="s">
        <v>2609</v>
      </c>
      <c r="W3584" s="71" t="s">
        <v>49</v>
      </c>
      <c r="X3584" s="72"/>
      <c r="Y3584" s="65" t="s">
        <v>12</v>
      </c>
    </row>
    <row r="3585">
      <c r="A3585" s="65" t="s">
        <v>79</v>
      </c>
      <c r="B3585" s="66">
        <v>1.01647409E8</v>
      </c>
      <c r="C3585" s="65" t="s">
        <v>13741</v>
      </c>
      <c r="D3585" s="65" t="s">
        <v>112</v>
      </c>
      <c r="E3585" s="65" t="s">
        <v>13742</v>
      </c>
      <c r="F3585" s="66" t="s">
        <v>13743</v>
      </c>
      <c r="G3585" s="66">
        <v>976.0</v>
      </c>
      <c r="H3585" s="66">
        <v>2.0160224E7</v>
      </c>
      <c r="I3585" s="66">
        <v>0.0</v>
      </c>
      <c r="J3585" s="66">
        <v>29.0</v>
      </c>
      <c r="K3585" s="67"/>
      <c r="L3585" s="67"/>
      <c r="M3585" s="68" t="s">
        <v>13744</v>
      </c>
      <c r="N3585" s="66">
        <v>235959.0</v>
      </c>
      <c r="O3585" s="66">
        <v>2.0160224E7</v>
      </c>
      <c r="P3585" s="66" t="s">
        <v>187</v>
      </c>
      <c r="Q3585" s="66">
        <v>57.0</v>
      </c>
      <c r="R3585" s="66">
        <v>2.0160224E7</v>
      </c>
      <c r="S3585" s="70">
        <v>1.0</v>
      </c>
      <c r="T3585" s="70">
        <v>0.0</v>
      </c>
      <c r="U3585" s="71" t="s">
        <v>2608</v>
      </c>
      <c r="V3585" s="71" t="s">
        <v>2609</v>
      </c>
      <c r="W3585" s="71" t="s">
        <v>49</v>
      </c>
      <c r="X3585" s="65"/>
      <c r="Y3585" s="65" t="s">
        <v>12</v>
      </c>
    </row>
    <row r="3586">
      <c r="A3586" s="74" t="s">
        <v>59</v>
      </c>
      <c r="B3586" s="66">
        <v>5.3559474E7</v>
      </c>
      <c r="C3586" s="65" t="s">
        <v>1442</v>
      </c>
      <c r="D3586" s="65" t="s">
        <v>106</v>
      </c>
      <c r="E3586" s="65" t="s">
        <v>1443</v>
      </c>
      <c r="F3586" s="66" t="s">
        <v>1444</v>
      </c>
      <c r="G3586" s="66">
        <v>234.0</v>
      </c>
      <c r="H3586" s="66">
        <v>2.0041102E7</v>
      </c>
      <c r="I3586" s="66">
        <v>0.0</v>
      </c>
      <c r="J3586" s="66">
        <v>1.0</v>
      </c>
      <c r="K3586" s="67"/>
      <c r="L3586" s="67"/>
      <c r="M3586" s="68" t="s">
        <v>13745</v>
      </c>
      <c r="N3586" s="66">
        <v>235959.0</v>
      </c>
      <c r="O3586" s="66">
        <v>2.0041102E7</v>
      </c>
      <c r="P3586" s="67"/>
      <c r="Q3586" s="66">
        <v>13.0</v>
      </c>
      <c r="R3586" s="66">
        <v>2.0041102E7</v>
      </c>
      <c r="S3586" s="70">
        <v>1.0</v>
      </c>
      <c r="T3586" s="70">
        <v>0.0</v>
      </c>
      <c r="U3586" s="71" t="s">
        <v>2608</v>
      </c>
      <c r="V3586" s="71" t="s">
        <v>2609</v>
      </c>
      <c r="W3586" s="71" t="s">
        <v>49</v>
      </c>
      <c r="X3586" s="72"/>
      <c r="Y3586" s="65" t="s">
        <v>12</v>
      </c>
    </row>
    <row r="3587">
      <c r="A3587" s="66" t="s">
        <v>63</v>
      </c>
      <c r="B3587" s="66">
        <v>5.5398437E7</v>
      </c>
      <c r="C3587" s="66" t="s">
        <v>13746</v>
      </c>
      <c r="D3587" s="66" t="s">
        <v>123</v>
      </c>
      <c r="E3587" s="66" t="s">
        <v>13747</v>
      </c>
      <c r="F3587" s="66" t="s">
        <v>13748</v>
      </c>
      <c r="G3587" s="66">
        <v>1057.0</v>
      </c>
      <c r="H3587" s="66">
        <v>2.0190721E7</v>
      </c>
      <c r="I3587" s="66">
        <v>0.0</v>
      </c>
      <c r="J3587" s="66">
        <v>15.0</v>
      </c>
      <c r="K3587" s="67"/>
      <c r="L3587" s="67"/>
      <c r="M3587" s="68" t="s">
        <v>13749</v>
      </c>
      <c r="N3587" s="66">
        <v>235959.0</v>
      </c>
      <c r="O3587" s="66">
        <v>2.0190721E7</v>
      </c>
      <c r="P3587" s="66" t="s">
        <v>13750</v>
      </c>
      <c r="Q3587" s="66">
        <v>62.0</v>
      </c>
      <c r="R3587" s="66">
        <v>2.0190721E7</v>
      </c>
      <c r="S3587" s="70">
        <v>1.0</v>
      </c>
      <c r="T3587" s="70">
        <v>0.0</v>
      </c>
      <c r="U3587" s="71" t="s">
        <v>2608</v>
      </c>
      <c r="V3587" s="71" t="s">
        <v>2609</v>
      </c>
      <c r="W3587" s="71" t="s">
        <v>49</v>
      </c>
      <c r="X3587" s="72"/>
      <c r="Y3587" s="65" t="s">
        <v>12</v>
      </c>
    </row>
    <row r="3588">
      <c r="A3588" s="73" t="s">
        <v>60</v>
      </c>
      <c r="B3588" s="66">
        <v>2.03465515E8</v>
      </c>
      <c r="C3588" s="65" t="s">
        <v>13751</v>
      </c>
      <c r="D3588" s="65" t="s">
        <v>106</v>
      </c>
      <c r="E3588" s="65" t="s">
        <v>13752</v>
      </c>
      <c r="F3588" s="66" t="s">
        <v>13753</v>
      </c>
      <c r="G3588" s="66">
        <v>543.0</v>
      </c>
      <c r="H3588" s="66">
        <v>2.0061106E7</v>
      </c>
      <c r="I3588" s="66">
        <v>0.0</v>
      </c>
      <c r="J3588" s="66">
        <v>2.0</v>
      </c>
      <c r="K3588" s="67"/>
      <c r="L3588" s="67"/>
      <c r="M3588" s="68" t="s">
        <v>13754</v>
      </c>
      <c r="N3588" s="66">
        <v>235959.0</v>
      </c>
      <c r="O3588" s="66">
        <v>2.0061106E7</v>
      </c>
      <c r="P3588" s="67"/>
      <c r="Q3588" s="66">
        <v>37.0</v>
      </c>
      <c r="R3588" s="66">
        <v>2.0061106E7</v>
      </c>
      <c r="S3588" s="70">
        <v>1.0</v>
      </c>
      <c r="T3588" s="70">
        <v>0.0</v>
      </c>
      <c r="U3588" s="71" t="s">
        <v>2608</v>
      </c>
      <c r="V3588" s="71" t="s">
        <v>2609</v>
      </c>
      <c r="W3588" s="71" t="s">
        <v>49</v>
      </c>
      <c r="X3588" s="72"/>
      <c r="Y3588" s="65" t="s">
        <v>12</v>
      </c>
    </row>
    <row r="3589">
      <c r="A3589" s="65" t="s">
        <v>60</v>
      </c>
      <c r="B3589" s="66">
        <v>5.7815826E7</v>
      </c>
      <c r="C3589" s="65" t="s">
        <v>13755</v>
      </c>
      <c r="D3589" s="65" t="s">
        <v>106</v>
      </c>
      <c r="E3589" s="65" t="s">
        <v>13756</v>
      </c>
      <c r="F3589" s="66" t="s">
        <v>13757</v>
      </c>
      <c r="G3589" s="66">
        <v>448.0</v>
      </c>
      <c r="H3589" s="66">
        <v>2.0010912E7</v>
      </c>
      <c r="I3589" s="66">
        <v>0.0</v>
      </c>
      <c r="J3589" s="66">
        <v>1.0</v>
      </c>
      <c r="K3589" s="67"/>
      <c r="L3589" s="67"/>
      <c r="M3589" s="68" t="s">
        <v>13758</v>
      </c>
      <c r="N3589" s="66">
        <v>235959.0</v>
      </c>
      <c r="O3589" s="66">
        <v>2.0010912E7</v>
      </c>
      <c r="P3589" s="66"/>
      <c r="Q3589" s="66">
        <v>21.0</v>
      </c>
      <c r="R3589" s="66">
        <v>2.0010912E7</v>
      </c>
      <c r="S3589" s="70">
        <v>1.0</v>
      </c>
      <c r="T3589" s="70">
        <v>0.0</v>
      </c>
      <c r="U3589" s="71" t="s">
        <v>2608</v>
      </c>
      <c r="V3589" s="71" t="s">
        <v>2609</v>
      </c>
      <c r="W3589" s="71" t="s">
        <v>49</v>
      </c>
      <c r="X3589" s="72"/>
      <c r="Y3589" s="65" t="s">
        <v>12</v>
      </c>
    </row>
    <row r="3590">
      <c r="A3590" s="66" t="s">
        <v>66</v>
      </c>
      <c r="B3590" s="66">
        <v>9338107.0</v>
      </c>
      <c r="C3590" s="66" t="s">
        <v>13759</v>
      </c>
      <c r="D3590" s="66" t="s">
        <v>118</v>
      </c>
      <c r="E3590" s="66" t="s">
        <v>13760</v>
      </c>
      <c r="F3590" s="66" t="s">
        <v>13761</v>
      </c>
      <c r="G3590" s="66">
        <v>894.0</v>
      </c>
      <c r="H3590" s="66">
        <v>2.0110919E7</v>
      </c>
      <c r="I3590" s="66">
        <v>0.0</v>
      </c>
      <c r="J3590" s="66">
        <v>10.0</v>
      </c>
      <c r="K3590" s="67"/>
      <c r="L3590" s="67"/>
      <c r="M3590" s="66" t="s">
        <v>121</v>
      </c>
      <c r="N3590" s="66">
        <v>235959.0</v>
      </c>
      <c r="O3590" s="66">
        <v>2.0110919E7</v>
      </c>
      <c r="P3590" s="66"/>
      <c r="Q3590" s="66">
        <v>42.0</v>
      </c>
      <c r="R3590" s="66">
        <v>2.0110919E7</v>
      </c>
      <c r="S3590" s="69">
        <v>1.0</v>
      </c>
      <c r="T3590" s="69">
        <v>1.0</v>
      </c>
      <c r="U3590" s="71" t="s">
        <v>2608</v>
      </c>
      <c r="V3590" s="71" t="s">
        <v>2609</v>
      </c>
      <c r="W3590" s="71" t="s">
        <v>49</v>
      </c>
      <c r="X3590" s="72"/>
      <c r="Y3590" s="66" t="s">
        <v>18</v>
      </c>
    </row>
    <row r="3591">
      <c r="A3591" s="66" t="s">
        <v>60</v>
      </c>
      <c r="B3591" s="66">
        <v>1.3630026E7</v>
      </c>
      <c r="C3591" s="66" t="s">
        <v>13762</v>
      </c>
      <c r="D3591" s="66" t="s">
        <v>123</v>
      </c>
      <c r="E3591" s="66" t="s">
        <v>13763</v>
      </c>
      <c r="F3591" s="66" t="s">
        <v>13764</v>
      </c>
      <c r="G3591" s="66">
        <v>1586.0</v>
      </c>
      <c r="H3591" s="66">
        <v>2.0000429E7</v>
      </c>
      <c r="I3591" s="66">
        <v>0.0</v>
      </c>
      <c r="J3591" s="66">
        <v>1.0</v>
      </c>
      <c r="K3591" s="67"/>
      <c r="L3591" s="67"/>
      <c r="M3591" s="68" t="s">
        <v>13765</v>
      </c>
      <c r="N3591" s="66">
        <v>235959.0</v>
      </c>
      <c r="O3591" s="66">
        <v>2.0000429E7</v>
      </c>
      <c r="P3591" s="67"/>
      <c r="Q3591" s="66">
        <v>110.0</v>
      </c>
      <c r="R3591" s="66">
        <v>2.0000429E7</v>
      </c>
      <c r="S3591" s="70">
        <v>1.0</v>
      </c>
      <c r="T3591" s="70">
        <v>0.0</v>
      </c>
      <c r="U3591" s="71" t="s">
        <v>2608</v>
      </c>
      <c r="V3591" s="71" t="s">
        <v>2609</v>
      </c>
      <c r="W3591" s="71" t="s">
        <v>49</v>
      </c>
      <c r="X3591" s="72"/>
      <c r="Y3591" s="65" t="s">
        <v>12</v>
      </c>
    </row>
    <row r="3592">
      <c r="A3592" s="65" t="s">
        <v>60</v>
      </c>
      <c r="B3592" s="66">
        <v>2.52492693E8</v>
      </c>
      <c r="C3592" s="65" t="s">
        <v>13766</v>
      </c>
      <c r="D3592" s="65" t="s">
        <v>106</v>
      </c>
      <c r="E3592" s="65" t="s">
        <v>13767</v>
      </c>
      <c r="F3592" s="66" t="s">
        <v>13768</v>
      </c>
      <c r="G3592" s="66">
        <v>607.0</v>
      </c>
      <c r="H3592" s="66">
        <v>2.0081004E7</v>
      </c>
      <c r="I3592" s="66">
        <v>0.0</v>
      </c>
      <c r="J3592" s="66">
        <v>1.0</v>
      </c>
      <c r="K3592" s="67"/>
      <c r="L3592" s="67"/>
      <c r="M3592" s="68" t="s">
        <v>13769</v>
      </c>
      <c r="N3592" s="66">
        <v>235959.0</v>
      </c>
      <c r="O3592" s="66">
        <v>2.0081004E7</v>
      </c>
      <c r="P3592" s="66"/>
      <c r="Q3592" s="66">
        <v>38.0</v>
      </c>
      <c r="R3592" s="66">
        <v>2.0081004E7</v>
      </c>
      <c r="S3592" s="70">
        <v>1.0</v>
      </c>
      <c r="T3592" s="70">
        <v>0.0</v>
      </c>
      <c r="U3592" s="71" t="s">
        <v>2608</v>
      </c>
      <c r="V3592" s="71" t="s">
        <v>2609</v>
      </c>
      <c r="W3592" s="71" t="s">
        <v>49</v>
      </c>
      <c r="X3592" s="72"/>
      <c r="Y3592" s="65" t="s">
        <v>12</v>
      </c>
    </row>
    <row r="3593">
      <c r="A3593" s="74" t="s">
        <v>32</v>
      </c>
      <c r="B3593" s="66">
        <v>2504093.0</v>
      </c>
      <c r="C3593" s="65" t="s">
        <v>13770</v>
      </c>
      <c r="D3593" s="65" t="s">
        <v>123</v>
      </c>
      <c r="E3593" s="65" t="s">
        <v>13771</v>
      </c>
      <c r="F3593" s="66" t="s">
        <v>13772</v>
      </c>
      <c r="G3593" s="66">
        <v>570.0</v>
      </c>
      <c r="H3593" s="66">
        <v>2.0161112E7</v>
      </c>
      <c r="I3593" s="66">
        <v>0.0</v>
      </c>
      <c r="J3593" s="66">
        <v>17.0</v>
      </c>
      <c r="K3593" s="67"/>
      <c r="L3593" s="67"/>
      <c r="M3593" s="68" t="s">
        <v>13773</v>
      </c>
      <c r="N3593" s="66">
        <v>235959.0</v>
      </c>
      <c r="O3593" s="66">
        <v>2.0161112E7</v>
      </c>
      <c r="P3593" s="66"/>
      <c r="Q3593" s="66">
        <v>35.0</v>
      </c>
      <c r="R3593" s="66">
        <v>2.0161112E7</v>
      </c>
      <c r="S3593" s="69">
        <v>1.0</v>
      </c>
      <c r="T3593" s="69">
        <v>0.0</v>
      </c>
      <c r="U3593" s="71" t="s">
        <v>2608</v>
      </c>
      <c r="V3593" s="71" t="s">
        <v>2609</v>
      </c>
      <c r="W3593" s="71" t="s">
        <v>49</v>
      </c>
      <c r="X3593" s="65"/>
      <c r="Y3593" s="65" t="s">
        <v>12</v>
      </c>
    </row>
    <row r="3594">
      <c r="A3594" s="73" t="s">
        <v>63</v>
      </c>
      <c r="B3594" s="66">
        <v>4.9867006E7</v>
      </c>
      <c r="C3594" s="65" t="s">
        <v>13774</v>
      </c>
      <c r="D3594" s="65" t="s">
        <v>106</v>
      </c>
      <c r="E3594" s="65" t="s">
        <v>13775</v>
      </c>
      <c r="F3594" s="66" t="s">
        <v>13776</v>
      </c>
      <c r="G3594" s="66">
        <v>271.0</v>
      </c>
      <c r="H3594" s="66">
        <v>2.0181019E7</v>
      </c>
      <c r="I3594" s="66">
        <v>0.0</v>
      </c>
      <c r="J3594" s="66">
        <v>6.0</v>
      </c>
      <c r="K3594" s="67"/>
      <c r="L3594" s="67"/>
      <c r="M3594" s="68" t="s">
        <v>13777</v>
      </c>
      <c r="N3594" s="66">
        <v>235959.0</v>
      </c>
      <c r="O3594" s="66">
        <v>2.0181019E7</v>
      </c>
      <c r="P3594" s="66" t="s">
        <v>13778</v>
      </c>
      <c r="Q3594" s="66">
        <v>14.0</v>
      </c>
      <c r="R3594" s="66">
        <v>2.0181019E7</v>
      </c>
      <c r="S3594" s="70">
        <v>1.0</v>
      </c>
      <c r="T3594" s="70">
        <v>0.0</v>
      </c>
      <c r="U3594" s="71" t="s">
        <v>2608</v>
      </c>
      <c r="V3594" s="71" t="s">
        <v>2609</v>
      </c>
      <c r="W3594" s="71" t="s">
        <v>49</v>
      </c>
      <c r="X3594" s="65"/>
      <c r="Y3594" s="65" t="s">
        <v>12</v>
      </c>
    </row>
    <row r="3595">
      <c r="A3595" s="66" t="s">
        <v>63</v>
      </c>
      <c r="B3595" s="66">
        <v>5.6508777E7</v>
      </c>
      <c r="C3595" s="66" t="s">
        <v>13779</v>
      </c>
      <c r="D3595" s="66" t="s">
        <v>123</v>
      </c>
      <c r="E3595" s="66" t="s">
        <v>13780</v>
      </c>
      <c r="F3595" s="66" t="s">
        <v>13781</v>
      </c>
      <c r="G3595" s="66">
        <v>1159.0</v>
      </c>
      <c r="H3595" s="66">
        <v>2.0190901E7</v>
      </c>
      <c r="I3595" s="66">
        <v>0.0</v>
      </c>
      <c r="J3595" s="66">
        <v>12.0</v>
      </c>
      <c r="K3595" s="67"/>
      <c r="L3595" s="67"/>
      <c r="M3595" s="68" t="s">
        <v>13782</v>
      </c>
      <c r="N3595" s="66">
        <v>235959.0</v>
      </c>
      <c r="O3595" s="66">
        <v>2.0190901E7</v>
      </c>
      <c r="P3595" s="66" t="s">
        <v>13783</v>
      </c>
      <c r="Q3595" s="66">
        <v>57.0</v>
      </c>
      <c r="R3595" s="66">
        <v>2.0190901E7</v>
      </c>
      <c r="S3595" s="70">
        <v>1.0</v>
      </c>
      <c r="T3595" s="70">
        <v>0.0</v>
      </c>
      <c r="U3595" s="71" t="s">
        <v>2608</v>
      </c>
      <c r="V3595" s="71" t="s">
        <v>2609</v>
      </c>
      <c r="W3595" s="71" t="s">
        <v>49</v>
      </c>
      <c r="X3595" s="72"/>
      <c r="Y3595" s="65" t="s">
        <v>12</v>
      </c>
    </row>
    <row r="3596">
      <c r="A3596" s="65" t="s">
        <v>28</v>
      </c>
      <c r="B3596" s="66">
        <v>4352508.0</v>
      </c>
      <c r="C3596" s="65" t="s">
        <v>13784</v>
      </c>
      <c r="D3596" s="65" t="s">
        <v>123</v>
      </c>
      <c r="E3596" s="65" t="s">
        <v>13785</v>
      </c>
      <c r="F3596" s="66" t="s">
        <v>13786</v>
      </c>
      <c r="G3596" s="66">
        <v>365.0</v>
      </c>
      <c r="H3596" s="66">
        <v>2.0160519E7</v>
      </c>
      <c r="I3596" s="66">
        <v>0.0</v>
      </c>
      <c r="J3596" s="66">
        <v>12.0</v>
      </c>
      <c r="K3596" s="67"/>
      <c r="L3596" s="67"/>
      <c r="M3596" s="68" t="s">
        <v>13787</v>
      </c>
      <c r="N3596" s="66">
        <v>235959.0</v>
      </c>
      <c r="O3596" s="66">
        <v>2.0160519E7</v>
      </c>
      <c r="P3596" s="67"/>
      <c r="Q3596" s="66">
        <v>24.0</v>
      </c>
      <c r="R3596" s="66">
        <v>2.0160519E7</v>
      </c>
      <c r="S3596" s="70">
        <v>1.0</v>
      </c>
      <c r="T3596" s="70">
        <v>0.0</v>
      </c>
      <c r="U3596" s="71" t="s">
        <v>2608</v>
      </c>
      <c r="V3596" s="71" t="s">
        <v>2609</v>
      </c>
      <c r="W3596" s="71" t="s">
        <v>49</v>
      </c>
      <c r="X3596" s="72"/>
      <c r="Y3596" s="65" t="s">
        <v>12</v>
      </c>
    </row>
    <row r="3597">
      <c r="A3597" s="66" t="s">
        <v>60</v>
      </c>
      <c r="B3597" s="66">
        <v>5.6997818E7</v>
      </c>
      <c r="C3597" s="66" t="s">
        <v>13788</v>
      </c>
      <c r="D3597" s="66" t="s">
        <v>112</v>
      </c>
      <c r="E3597" s="66" t="s">
        <v>13789</v>
      </c>
      <c r="F3597" s="66" t="s">
        <v>13790</v>
      </c>
      <c r="G3597" s="66">
        <v>1809.0</v>
      </c>
      <c r="H3597" s="66">
        <v>2.0010817E7</v>
      </c>
      <c r="I3597" s="66">
        <v>0.0</v>
      </c>
      <c r="J3597" s="66">
        <v>2.0</v>
      </c>
      <c r="K3597" s="67"/>
      <c r="L3597" s="67"/>
      <c r="M3597" s="68" t="s">
        <v>13791</v>
      </c>
      <c r="N3597" s="66">
        <v>235959.0</v>
      </c>
      <c r="O3597" s="66">
        <v>2.0010817E7</v>
      </c>
      <c r="P3597" s="67"/>
      <c r="Q3597" s="66">
        <v>122.0</v>
      </c>
      <c r="R3597" s="66">
        <v>2.0010817E7</v>
      </c>
      <c r="S3597" s="70">
        <v>1.0</v>
      </c>
      <c r="T3597" s="70">
        <v>0.0</v>
      </c>
      <c r="U3597" s="71" t="s">
        <v>2608</v>
      </c>
      <c r="V3597" s="71" t="s">
        <v>2609</v>
      </c>
      <c r="W3597" s="71" t="s">
        <v>49</v>
      </c>
      <c r="X3597" s="72"/>
      <c r="Y3597" s="65" t="s">
        <v>12</v>
      </c>
    </row>
    <row r="3598">
      <c r="A3598" s="73" t="s">
        <v>68</v>
      </c>
      <c r="B3598" s="66">
        <v>1.1407527E7</v>
      </c>
      <c r="C3598" s="65" t="s">
        <v>13792</v>
      </c>
      <c r="D3598" s="65" t="s">
        <v>106</v>
      </c>
      <c r="E3598" s="65" t="s">
        <v>13793</v>
      </c>
      <c r="F3598" s="66" t="s">
        <v>13794</v>
      </c>
      <c r="G3598" s="66">
        <v>577.0</v>
      </c>
      <c r="H3598" s="66">
        <v>2.013112E7</v>
      </c>
      <c r="I3598" s="66">
        <v>0.0</v>
      </c>
      <c r="J3598" s="66">
        <v>7.0</v>
      </c>
      <c r="K3598" s="67"/>
      <c r="L3598" s="67"/>
      <c r="M3598" s="66" t="s">
        <v>121</v>
      </c>
      <c r="N3598" s="66">
        <v>235959.0</v>
      </c>
      <c r="O3598" s="66">
        <v>2.013112E7</v>
      </c>
      <c r="P3598" s="66"/>
      <c r="Q3598" s="66">
        <v>37.0</v>
      </c>
      <c r="R3598" s="66">
        <v>2.013112E7</v>
      </c>
      <c r="S3598" s="70">
        <v>1.0</v>
      </c>
      <c r="T3598" s="70">
        <v>0.0</v>
      </c>
      <c r="U3598" s="71" t="s">
        <v>2608</v>
      </c>
      <c r="V3598" s="71" t="s">
        <v>2609</v>
      </c>
      <c r="W3598" s="71" t="s">
        <v>49</v>
      </c>
      <c r="X3598" s="65"/>
      <c r="Y3598" s="65" t="s">
        <v>12</v>
      </c>
    </row>
    <row r="3599">
      <c r="A3599" s="68" t="s">
        <v>24</v>
      </c>
      <c r="B3599" s="66">
        <v>5.3713404E7</v>
      </c>
      <c r="C3599" s="66" t="s">
        <v>13795</v>
      </c>
      <c r="D3599" s="66" t="s">
        <v>164</v>
      </c>
      <c r="E3599" s="66" t="s">
        <v>13796</v>
      </c>
      <c r="F3599" s="66" t="s">
        <v>13797</v>
      </c>
      <c r="G3599" s="66">
        <v>732.0</v>
      </c>
      <c r="H3599" s="66">
        <v>2.018042E7</v>
      </c>
      <c r="I3599" s="66">
        <v>0.0</v>
      </c>
      <c r="J3599" s="66">
        <v>7.0</v>
      </c>
      <c r="K3599" s="67"/>
      <c r="L3599" s="67"/>
      <c r="M3599" s="68" t="s">
        <v>13798</v>
      </c>
      <c r="N3599" s="66">
        <v>235959.0</v>
      </c>
      <c r="O3599" s="66">
        <v>2.018042E7</v>
      </c>
      <c r="P3599" s="66" t="s">
        <v>328</v>
      </c>
      <c r="Q3599" s="66">
        <v>42.0</v>
      </c>
      <c r="R3599" s="66">
        <v>2.018042E7</v>
      </c>
      <c r="S3599" s="69">
        <v>1.0</v>
      </c>
      <c r="T3599" s="69">
        <v>1.0</v>
      </c>
      <c r="U3599" s="71" t="s">
        <v>2608</v>
      </c>
      <c r="V3599" s="71" t="s">
        <v>2609</v>
      </c>
      <c r="W3599" s="71" t="s">
        <v>49</v>
      </c>
      <c r="X3599" s="72"/>
      <c r="Y3599" s="66" t="s">
        <v>18</v>
      </c>
    </row>
    <row r="3600">
      <c r="A3600" s="68" t="s">
        <v>59</v>
      </c>
      <c r="B3600" s="66">
        <v>2.14417253E8</v>
      </c>
      <c r="C3600" s="66" t="s">
        <v>13799</v>
      </c>
      <c r="D3600" s="66" t="s">
        <v>164</v>
      </c>
      <c r="E3600" s="66" t="s">
        <v>13800</v>
      </c>
      <c r="F3600" s="66" t="s">
        <v>13801</v>
      </c>
      <c r="G3600" s="66">
        <v>449.0</v>
      </c>
      <c r="H3600" s="66">
        <v>2.0191023E7</v>
      </c>
      <c r="I3600" s="66">
        <v>0.0</v>
      </c>
      <c r="J3600" s="66">
        <v>8.0</v>
      </c>
      <c r="K3600" s="67"/>
      <c r="L3600" s="67"/>
      <c r="M3600" s="68" t="s">
        <v>13802</v>
      </c>
      <c r="N3600" s="66">
        <v>235959.0</v>
      </c>
      <c r="O3600" s="66">
        <v>2.0191023E7</v>
      </c>
      <c r="P3600" s="66" t="s">
        <v>7704</v>
      </c>
      <c r="Q3600" s="66">
        <v>20.0</v>
      </c>
      <c r="R3600" s="66">
        <v>2.0191023E7</v>
      </c>
      <c r="S3600" s="69">
        <v>1.0</v>
      </c>
      <c r="T3600" s="69">
        <v>1.0</v>
      </c>
      <c r="U3600" s="71" t="s">
        <v>2608</v>
      </c>
      <c r="V3600" s="71" t="s">
        <v>2609</v>
      </c>
      <c r="W3600" s="71" t="s">
        <v>49</v>
      </c>
      <c r="X3600" s="72"/>
      <c r="Y3600" s="66" t="s">
        <v>18</v>
      </c>
    </row>
    <row r="3601">
      <c r="A3601" s="66" t="s">
        <v>79</v>
      </c>
      <c r="B3601" s="66">
        <v>1.4419377E8</v>
      </c>
      <c r="C3601" s="66" t="s">
        <v>13803</v>
      </c>
      <c r="D3601" s="66" t="s">
        <v>112</v>
      </c>
      <c r="E3601" s="66" t="s">
        <v>13804</v>
      </c>
      <c r="F3601" s="66" t="s">
        <v>13805</v>
      </c>
      <c r="G3601" s="66">
        <v>160.0</v>
      </c>
      <c r="H3601" s="66">
        <v>2.0190619E7</v>
      </c>
      <c r="I3601" s="66">
        <v>0.0</v>
      </c>
      <c r="J3601" s="66">
        <v>6.0</v>
      </c>
      <c r="K3601" s="67"/>
      <c r="L3601" s="67"/>
      <c r="M3601" s="68" t="s">
        <v>13806</v>
      </c>
      <c r="N3601" s="66">
        <v>235959.0</v>
      </c>
      <c r="O3601" s="66">
        <v>2.0190619E7</v>
      </c>
      <c r="P3601" s="66" t="s">
        <v>292</v>
      </c>
      <c r="Q3601" s="66">
        <v>11.0</v>
      </c>
      <c r="R3601" s="66">
        <v>2.0190619E7</v>
      </c>
      <c r="S3601" s="70">
        <v>1.0</v>
      </c>
      <c r="T3601" s="70">
        <v>0.0</v>
      </c>
      <c r="U3601" s="71" t="s">
        <v>2608</v>
      </c>
      <c r="V3601" s="71" t="s">
        <v>2609</v>
      </c>
      <c r="W3601" s="71" t="s">
        <v>49</v>
      </c>
      <c r="X3601" s="72"/>
      <c r="Y3601" s="65" t="s">
        <v>12</v>
      </c>
    </row>
    <row r="3602">
      <c r="A3602" s="68" t="s">
        <v>59</v>
      </c>
      <c r="B3602" s="66">
        <v>1.10255538E8</v>
      </c>
      <c r="C3602" s="66" t="s">
        <v>13807</v>
      </c>
      <c r="D3602" s="66" t="s">
        <v>112</v>
      </c>
      <c r="E3602" s="66" t="s">
        <v>13808</v>
      </c>
      <c r="F3602" s="66" t="s">
        <v>13809</v>
      </c>
      <c r="G3602" s="66">
        <v>150.0</v>
      </c>
      <c r="H3602" s="66">
        <v>2.0111005E7</v>
      </c>
      <c r="I3602" s="66">
        <v>0.0</v>
      </c>
      <c r="J3602" s="66">
        <v>1.0</v>
      </c>
      <c r="K3602" s="67"/>
      <c r="L3602" s="67"/>
      <c r="M3602" s="68" t="s">
        <v>13810</v>
      </c>
      <c r="N3602" s="66">
        <v>235959.0</v>
      </c>
      <c r="O3602" s="66">
        <v>2.0111005E7</v>
      </c>
      <c r="P3602" s="67"/>
      <c r="Q3602" s="66">
        <v>9.0</v>
      </c>
      <c r="R3602" s="66">
        <v>2.0111005E7</v>
      </c>
      <c r="S3602" s="70">
        <v>1.0</v>
      </c>
      <c r="T3602" s="70">
        <v>0.0</v>
      </c>
      <c r="U3602" s="71" t="s">
        <v>2608</v>
      </c>
      <c r="V3602" s="71" t="s">
        <v>2609</v>
      </c>
      <c r="W3602" s="71" t="s">
        <v>49</v>
      </c>
      <c r="X3602" s="71"/>
      <c r="Y3602" s="65" t="s">
        <v>12</v>
      </c>
    </row>
    <row r="3603">
      <c r="A3603" s="66" t="s">
        <v>60</v>
      </c>
      <c r="B3603" s="66">
        <v>3.61641394E8</v>
      </c>
      <c r="C3603" s="66" t="s">
        <v>1446</v>
      </c>
      <c r="D3603" s="66" t="s">
        <v>123</v>
      </c>
      <c r="E3603" s="66" t="s">
        <v>13811</v>
      </c>
      <c r="F3603" s="66" t="s">
        <v>1448</v>
      </c>
      <c r="G3603" s="66">
        <v>451.0</v>
      </c>
      <c r="H3603" s="66">
        <v>2.0140707E7</v>
      </c>
      <c r="I3603" s="66">
        <v>0.0</v>
      </c>
      <c r="J3603" s="66">
        <v>1.0</v>
      </c>
      <c r="K3603" s="67"/>
      <c r="L3603" s="67"/>
      <c r="M3603" s="68" t="s">
        <v>13812</v>
      </c>
      <c r="N3603" s="66">
        <v>235959.0</v>
      </c>
      <c r="O3603" s="66">
        <v>2.0140707E7</v>
      </c>
      <c r="P3603" s="66"/>
      <c r="Q3603" s="66">
        <v>18.0</v>
      </c>
      <c r="R3603" s="66">
        <v>2.0140707E7</v>
      </c>
      <c r="S3603" s="70">
        <v>1.0</v>
      </c>
      <c r="T3603" s="70">
        <v>0.0</v>
      </c>
      <c r="U3603" s="71" t="s">
        <v>2608</v>
      </c>
      <c r="V3603" s="71" t="s">
        <v>2609</v>
      </c>
      <c r="W3603" s="71" t="s">
        <v>49</v>
      </c>
      <c r="X3603" s="72"/>
      <c r="Y3603" s="65" t="s">
        <v>12</v>
      </c>
    </row>
    <row r="3604">
      <c r="A3604" s="68" t="s">
        <v>24</v>
      </c>
      <c r="B3604" s="66">
        <v>6.4789838E7</v>
      </c>
      <c r="C3604" s="66" t="s">
        <v>13813</v>
      </c>
      <c r="D3604" s="66" t="s">
        <v>149</v>
      </c>
      <c r="E3604" s="66" t="s">
        <v>13814</v>
      </c>
      <c r="F3604" s="66" t="s">
        <v>13815</v>
      </c>
      <c r="G3604" s="66">
        <v>157.0</v>
      </c>
      <c r="H3604" s="66">
        <v>2.0190925E7</v>
      </c>
      <c r="I3604" s="66">
        <v>0.0</v>
      </c>
      <c r="J3604" s="66">
        <v>6.0</v>
      </c>
      <c r="K3604" s="67"/>
      <c r="L3604" s="67"/>
      <c r="M3604" s="68" t="s">
        <v>13816</v>
      </c>
      <c r="N3604" s="66">
        <v>235959.0</v>
      </c>
      <c r="O3604" s="66">
        <v>2.0190925E7</v>
      </c>
      <c r="P3604" s="66" t="s">
        <v>417</v>
      </c>
      <c r="Q3604" s="66">
        <v>10.0</v>
      </c>
      <c r="R3604" s="66">
        <v>2.0190925E7</v>
      </c>
      <c r="S3604" s="69">
        <v>1.0</v>
      </c>
      <c r="T3604" s="69">
        <v>1.0</v>
      </c>
      <c r="U3604" s="71" t="s">
        <v>2608</v>
      </c>
      <c r="V3604" s="71" t="s">
        <v>2609</v>
      </c>
      <c r="W3604" s="71" t="s">
        <v>49</v>
      </c>
      <c r="X3604" s="72"/>
      <c r="Y3604" s="66" t="s">
        <v>18</v>
      </c>
    </row>
    <row r="3605">
      <c r="A3605" s="66" t="s">
        <v>63</v>
      </c>
      <c r="B3605" s="66">
        <v>1.5093895E7</v>
      </c>
      <c r="C3605" s="66" t="s">
        <v>13817</v>
      </c>
      <c r="D3605" s="66" t="s">
        <v>112</v>
      </c>
      <c r="E3605" s="66" t="s">
        <v>13818</v>
      </c>
      <c r="F3605" s="66" t="s">
        <v>13819</v>
      </c>
      <c r="G3605" s="66">
        <v>175.0</v>
      </c>
      <c r="H3605" s="66">
        <v>2.0130729E7</v>
      </c>
      <c r="I3605" s="66">
        <v>0.0</v>
      </c>
      <c r="J3605" s="66">
        <v>3.0</v>
      </c>
      <c r="K3605" s="67"/>
      <c r="L3605" s="67"/>
      <c r="M3605" s="68" t="s">
        <v>13820</v>
      </c>
      <c r="N3605" s="66">
        <v>235959.0</v>
      </c>
      <c r="O3605" s="66">
        <v>2.0130729E7</v>
      </c>
      <c r="P3605" s="67"/>
      <c r="Q3605" s="66">
        <v>9.0</v>
      </c>
      <c r="R3605" s="66">
        <v>2.0130729E7</v>
      </c>
      <c r="S3605" s="70">
        <v>1.0</v>
      </c>
      <c r="T3605" s="70">
        <v>0.0</v>
      </c>
      <c r="U3605" s="71" t="s">
        <v>2608</v>
      </c>
      <c r="V3605" s="71" t="s">
        <v>2609</v>
      </c>
      <c r="W3605" s="71" t="s">
        <v>49</v>
      </c>
      <c r="X3605" s="72"/>
      <c r="Y3605" s="65" t="s">
        <v>12</v>
      </c>
    </row>
    <row r="3606">
      <c r="A3606" s="66" t="s">
        <v>63</v>
      </c>
      <c r="B3606" s="66">
        <v>4.9133373E7</v>
      </c>
      <c r="C3606" s="66" t="s">
        <v>1450</v>
      </c>
      <c r="D3606" s="66" t="s">
        <v>949</v>
      </c>
      <c r="E3606" s="66" t="s">
        <v>1451</v>
      </c>
      <c r="F3606" s="66" t="s">
        <v>13821</v>
      </c>
      <c r="G3606" s="66">
        <v>191.0</v>
      </c>
      <c r="H3606" s="66">
        <v>2.0180907E7</v>
      </c>
      <c r="I3606" s="66">
        <v>0.0</v>
      </c>
      <c r="J3606" s="66">
        <v>4.0</v>
      </c>
      <c r="K3606" s="67"/>
      <c r="L3606" s="67"/>
      <c r="M3606" s="68" t="s">
        <v>13822</v>
      </c>
      <c r="N3606" s="66">
        <v>235959.0</v>
      </c>
      <c r="O3606" s="66">
        <v>2.0180907E7</v>
      </c>
      <c r="P3606" s="66" t="s">
        <v>13823</v>
      </c>
      <c r="Q3606" s="66">
        <v>11.0</v>
      </c>
      <c r="R3606" s="66">
        <v>2.0180907E7</v>
      </c>
      <c r="S3606" s="70">
        <v>1.0</v>
      </c>
      <c r="T3606" s="70">
        <v>0.0</v>
      </c>
      <c r="U3606" s="71" t="s">
        <v>2608</v>
      </c>
      <c r="V3606" s="71" t="s">
        <v>2609</v>
      </c>
      <c r="W3606" s="71" t="s">
        <v>51</v>
      </c>
      <c r="X3606" s="72"/>
      <c r="Y3606" s="66" t="s">
        <v>16</v>
      </c>
    </row>
    <row r="3607">
      <c r="A3607" s="66" t="s">
        <v>63</v>
      </c>
      <c r="B3607" s="66">
        <v>3.8627216E7</v>
      </c>
      <c r="C3607" s="66" t="s">
        <v>13824</v>
      </c>
      <c r="D3607" s="66" t="s">
        <v>106</v>
      </c>
      <c r="E3607" s="66" t="s">
        <v>13825</v>
      </c>
      <c r="F3607" s="66" t="s">
        <v>13826</v>
      </c>
      <c r="G3607" s="66">
        <v>231.0</v>
      </c>
      <c r="H3607" s="66">
        <v>2.0170113E7</v>
      </c>
      <c r="I3607" s="66">
        <v>0.0</v>
      </c>
      <c r="J3607" s="66">
        <v>7.0</v>
      </c>
      <c r="K3607" s="67"/>
      <c r="L3607" s="67"/>
      <c r="M3607" s="68" t="s">
        <v>13827</v>
      </c>
      <c r="N3607" s="66">
        <v>235959.0</v>
      </c>
      <c r="O3607" s="66">
        <v>2.0170113E7</v>
      </c>
      <c r="P3607" s="66" t="s">
        <v>3197</v>
      </c>
      <c r="Q3607" s="66">
        <v>15.0</v>
      </c>
      <c r="R3607" s="66">
        <v>2.0170113E7</v>
      </c>
      <c r="S3607" s="70">
        <v>1.0</v>
      </c>
      <c r="T3607" s="70">
        <v>0.0</v>
      </c>
      <c r="U3607" s="71" t="s">
        <v>2608</v>
      </c>
      <c r="V3607" s="71" t="s">
        <v>2609</v>
      </c>
      <c r="W3607" s="71" t="s">
        <v>49</v>
      </c>
      <c r="X3607" s="72"/>
      <c r="Y3607" s="65" t="s">
        <v>12</v>
      </c>
    </row>
    <row r="3608">
      <c r="A3608" s="66" t="s">
        <v>30</v>
      </c>
      <c r="B3608" s="66">
        <v>8041252.0</v>
      </c>
      <c r="C3608" s="66" t="s">
        <v>13828</v>
      </c>
      <c r="D3608" s="66" t="s">
        <v>106</v>
      </c>
      <c r="E3608" s="66" t="s">
        <v>1455</v>
      </c>
      <c r="F3608" s="66" t="s">
        <v>13829</v>
      </c>
      <c r="G3608" s="66">
        <v>2439.0</v>
      </c>
      <c r="H3608" s="66">
        <v>2.0131231E7</v>
      </c>
      <c r="I3608" s="66">
        <v>0.0</v>
      </c>
      <c r="J3608" s="66">
        <v>51.0</v>
      </c>
      <c r="K3608" s="67"/>
      <c r="L3608" s="67"/>
      <c r="M3608" s="68" t="s">
        <v>13830</v>
      </c>
      <c r="N3608" s="66">
        <v>235959.0</v>
      </c>
      <c r="O3608" s="66">
        <v>2.0131231E7</v>
      </c>
      <c r="P3608" s="66"/>
      <c r="Q3608" s="66">
        <v>127.0</v>
      </c>
      <c r="R3608" s="66">
        <v>2.0131231E7</v>
      </c>
      <c r="S3608" s="69">
        <v>1.0</v>
      </c>
      <c r="T3608" s="69">
        <v>0.0</v>
      </c>
      <c r="U3608" s="71" t="s">
        <v>2608</v>
      </c>
      <c r="V3608" s="71" t="s">
        <v>2609</v>
      </c>
      <c r="W3608" s="71" t="s">
        <v>49</v>
      </c>
      <c r="X3608" s="67"/>
      <c r="Y3608" s="65" t="s">
        <v>12</v>
      </c>
    </row>
    <row r="3609">
      <c r="A3609" s="73" t="s">
        <v>37</v>
      </c>
      <c r="B3609" s="66">
        <v>5.2720817E7</v>
      </c>
      <c r="C3609" s="65" t="s">
        <v>13831</v>
      </c>
      <c r="D3609" s="65" t="s">
        <v>112</v>
      </c>
      <c r="E3609" s="65" t="s">
        <v>13832</v>
      </c>
      <c r="F3609" s="66" t="s">
        <v>13833</v>
      </c>
      <c r="G3609" s="66">
        <v>163.0</v>
      </c>
      <c r="H3609" s="66">
        <v>2.0190225E7</v>
      </c>
      <c r="I3609" s="66">
        <v>0.0</v>
      </c>
      <c r="J3609" s="66">
        <v>6.0</v>
      </c>
      <c r="K3609" s="67"/>
      <c r="L3609" s="67"/>
      <c r="M3609" s="68" t="s">
        <v>13834</v>
      </c>
      <c r="N3609" s="66">
        <v>235959.0</v>
      </c>
      <c r="O3609" s="66">
        <v>2.0190225E7</v>
      </c>
      <c r="P3609" s="66" t="s">
        <v>502</v>
      </c>
      <c r="Q3609" s="66">
        <v>13.0</v>
      </c>
      <c r="R3609" s="66">
        <v>2.0190225E7</v>
      </c>
      <c r="S3609" s="69">
        <v>1.0</v>
      </c>
      <c r="T3609" s="69">
        <v>0.0</v>
      </c>
      <c r="U3609" s="71" t="s">
        <v>2608</v>
      </c>
      <c r="V3609" s="71" t="s">
        <v>2609</v>
      </c>
      <c r="W3609" s="71" t="s">
        <v>49</v>
      </c>
      <c r="X3609" s="72"/>
      <c r="Y3609" s="65" t="s">
        <v>12</v>
      </c>
    </row>
    <row r="3610">
      <c r="A3610" s="66" t="s">
        <v>37</v>
      </c>
      <c r="B3610" s="66">
        <v>3.5019784E7</v>
      </c>
      <c r="C3610" s="66" t="s">
        <v>13835</v>
      </c>
      <c r="D3610" s="66" t="s">
        <v>112</v>
      </c>
      <c r="E3610" s="66" t="s">
        <v>13836</v>
      </c>
      <c r="F3610" s="66" t="s">
        <v>13837</v>
      </c>
      <c r="G3610" s="66">
        <v>761.0</v>
      </c>
      <c r="H3610" s="66">
        <v>2.0140917E7</v>
      </c>
      <c r="I3610" s="66">
        <v>0.0</v>
      </c>
      <c r="J3610" s="66">
        <v>2.0</v>
      </c>
      <c r="K3610" s="67"/>
      <c r="L3610" s="67"/>
      <c r="M3610" s="66" t="s">
        <v>121</v>
      </c>
      <c r="N3610" s="66">
        <v>235959.0</v>
      </c>
      <c r="O3610" s="66">
        <v>2.0140917E7</v>
      </c>
      <c r="P3610" s="67"/>
      <c r="Q3610" s="66">
        <v>32.0</v>
      </c>
      <c r="R3610" s="66">
        <v>2.0140917E7</v>
      </c>
      <c r="S3610" s="69">
        <v>1.0</v>
      </c>
      <c r="T3610" s="69">
        <v>0.0</v>
      </c>
      <c r="U3610" s="71" t="s">
        <v>2608</v>
      </c>
      <c r="V3610" s="71" t="s">
        <v>2609</v>
      </c>
      <c r="W3610" s="71" t="s">
        <v>49</v>
      </c>
      <c r="X3610" s="72"/>
      <c r="Y3610" s="65" t="s">
        <v>12</v>
      </c>
    </row>
    <row r="3611">
      <c r="A3611" s="66" t="s">
        <v>60</v>
      </c>
      <c r="B3611" s="66">
        <v>1.54024101E8</v>
      </c>
      <c r="C3611" s="66" t="s">
        <v>13838</v>
      </c>
      <c r="D3611" s="66" t="s">
        <v>253</v>
      </c>
      <c r="E3611" s="66" t="s">
        <v>13839</v>
      </c>
      <c r="F3611" s="66" t="s">
        <v>13840</v>
      </c>
      <c r="G3611" s="66">
        <v>490.0</v>
      </c>
      <c r="H3611" s="66">
        <v>2.0050201E7</v>
      </c>
      <c r="I3611" s="66">
        <v>0.0</v>
      </c>
      <c r="J3611" s="66">
        <v>1.0</v>
      </c>
      <c r="K3611" s="67"/>
      <c r="L3611" s="67"/>
      <c r="M3611" s="68" t="s">
        <v>13841</v>
      </c>
      <c r="N3611" s="66">
        <v>235959.0</v>
      </c>
      <c r="O3611" s="66">
        <v>2.0050201E7</v>
      </c>
      <c r="P3611" s="67"/>
      <c r="Q3611" s="66">
        <v>15.0</v>
      </c>
      <c r="R3611" s="66">
        <v>2.0050201E7</v>
      </c>
      <c r="S3611" s="70">
        <v>1.0</v>
      </c>
      <c r="T3611" s="70">
        <v>0.0</v>
      </c>
      <c r="U3611" s="71" t="s">
        <v>2608</v>
      </c>
      <c r="V3611" s="71" t="s">
        <v>2609</v>
      </c>
      <c r="W3611" s="71" t="s">
        <v>49</v>
      </c>
      <c r="X3611" s="72"/>
      <c r="Y3611" s="65" t="s">
        <v>12</v>
      </c>
    </row>
    <row r="3612">
      <c r="A3612" s="66" t="s">
        <v>79</v>
      </c>
      <c r="B3612" s="66">
        <v>4.2802719E7</v>
      </c>
      <c r="C3612" s="66" t="s">
        <v>13842</v>
      </c>
      <c r="D3612" s="66" t="s">
        <v>123</v>
      </c>
      <c r="E3612" s="66" t="s">
        <v>13843</v>
      </c>
      <c r="F3612" s="66" t="s">
        <v>13844</v>
      </c>
      <c r="G3612" s="66">
        <v>603.0</v>
      </c>
      <c r="H3612" s="66">
        <v>2.0101101E7</v>
      </c>
      <c r="I3612" s="66">
        <v>0.0</v>
      </c>
      <c r="J3612" s="66">
        <v>6.0</v>
      </c>
      <c r="K3612" s="67"/>
      <c r="L3612" s="67"/>
      <c r="M3612" s="68" t="s">
        <v>13845</v>
      </c>
      <c r="N3612" s="66">
        <v>235959.0</v>
      </c>
      <c r="O3612" s="66">
        <v>2.0101101E7</v>
      </c>
      <c r="P3612" s="66" t="s">
        <v>13846</v>
      </c>
      <c r="Q3612" s="66">
        <v>37.0</v>
      </c>
      <c r="R3612" s="66">
        <v>2.0101101E7</v>
      </c>
      <c r="S3612" s="70">
        <v>1.0</v>
      </c>
      <c r="T3612" s="70">
        <v>0.0</v>
      </c>
      <c r="U3612" s="71" t="s">
        <v>2608</v>
      </c>
      <c r="V3612" s="71" t="s">
        <v>2609</v>
      </c>
      <c r="W3612" s="71" t="s">
        <v>49</v>
      </c>
      <c r="X3612" s="72"/>
      <c r="Y3612" s="65" t="s">
        <v>12</v>
      </c>
    </row>
    <row r="3613">
      <c r="A3613" s="65" t="s">
        <v>60</v>
      </c>
      <c r="B3613" s="66">
        <v>1.18930515E8</v>
      </c>
      <c r="C3613" s="65" t="s">
        <v>13847</v>
      </c>
      <c r="D3613" s="65" t="s">
        <v>106</v>
      </c>
      <c r="E3613" s="65" t="s">
        <v>13848</v>
      </c>
      <c r="F3613" s="66" t="s">
        <v>13849</v>
      </c>
      <c r="G3613" s="66">
        <v>2260.0</v>
      </c>
      <c r="H3613" s="66">
        <v>2.003113E7</v>
      </c>
      <c r="I3613" s="66">
        <v>0.0</v>
      </c>
      <c r="J3613" s="66">
        <v>1.0</v>
      </c>
      <c r="K3613" s="67"/>
      <c r="L3613" s="67"/>
      <c r="M3613" s="68" t="s">
        <v>13850</v>
      </c>
      <c r="N3613" s="66">
        <v>235959.0</v>
      </c>
      <c r="O3613" s="66">
        <v>2.003113E7</v>
      </c>
      <c r="P3613" s="67"/>
      <c r="Q3613" s="66">
        <v>98.0</v>
      </c>
      <c r="R3613" s="66">
        <v>2.003113E7</v>
      </c>
      <c r="S3613" s="70">
        <v>1.0</v>
      </c>
      <c r="T3613" s="70">
        <v>0.0</v>
      </c>
      <c r="U3613" s="71" t="s">
        <v>2608</v>
      </c>
      <c r="V3613" s="71" t="s">
        <v>2609</v>
      </c>
      <c r="W3613" s="71" t="s">
        <v>49</v>
      </c>
      <c r="X3613" s="72"/>
      <c r="Y3613" s="65" t="s">
        <v>12</v>
      </c>
    </row>
    <row r="3614">
      <c r="A3614" s="65" t="s">
        <v>60</v>
      </c>
      <c r="B3614" s="66">
        <v>1.10571296E8</v>
      </c>
      <c r="C3614" s="65" t="s">
        <v>13851</v>
      </c>
      <c r="D3614" s="65" t="s">
        <v>123</v>
      </c>
      <c r="E3614" s="65" t="s">
        <v>13852</v>
      </c>
      <c r="F3614" s="66" t="s">
        <v>13853</v>
      </c>
      <c r="G3614" s="66">
        <v>2008.0</v>
      </c>
      <c r="H3614" s="66">
        <v>2.0030705E7</v>
      </c>
      <c r="I3614" s="66">
        <v>0.0</v>
      </c>
      <c r="J3614" s="66">
        <v>1.0</v>
      </c>
      <c r="K3614" s="67"/>
      <c r="L3614" s="67"/>
      <c r="M3614" s="68" t="s">
        <v>13854</v>
      </c>
      <c r="N3614" s="66">
        <v>235959.0</v>
      </c>
      <c r="O3614" s="66">
        <v>2.0030705E7</v>
      </c>
      <c r="P3614" s="66"/>
      <c r="Q3614" s="66">
        <v>76.0</v>
      </c>
      <c r="R3614" s="66">
        <v>2.0030705E7</v>
      </c>
      <c r="S3614" s="70">
        <v>1.0</v>
      </c>
      <c r="T3614" s="70">
        <v>0.0</v>
      </c>
      <c r="U3614" s="71" t="s">
        <v>2608</v>
      </c>
      <c r="V3614" s="71" t="s">
        <v>2609</v>
      </c>
      <c r="W3614" s="71" t="s">
        <v>49</v>
      </c>
      <c r="X3614" s="72"/>
      <c r="Y3614" s="65" t="s">
        <v>12</v>
      </c>
    </row>
    <row r="3615">
      <c r="A3615" s="73" t="s">
        <v>69</v>
      </c>
      <c r="B3615" s="66">
        <v>1.066031E7</v>
      </c>
      <c r="C3615" s="65" t="s">
        <v>13855</v>
      </c>
      <c r="D3615" s="65" t="s">
        <v>112</v>
      </c>
      <c r="E3615" s="65" t="s">
        <v>13856</v>
      </c>
      <c r="F3615" s="66" t="s">
        <v>13857</v>
      </c>
      <c r="G3615" s="66">
        <v>4994.0</v>
      </c>
      <c r="H3615" s="66">
        <v>2.019081E7</v>
      </c>
      <c r="I3615" s="66">
        <v>0.0</v>
      </c>
      <c r="J3615" s="66">
        <v>14.0</v>
      </c>
      <c r="K3615" s="67"/>
      <c r="L3615" s="67"/>
      <c r="M3615" s="68" t="s">
        <v>13858</v>
      </c>
      <c r="N3615" s="66">
        <v>235959.0</v>
      </c>
      <c r="O3615" s="66">
        <v>2.019081E7</v>
      </c>
      <c r="P3615" s="66" t="s">
        <v>239</v>
      </c>
      <c r="Q3615" s="66">
        <v>298.0</v>
      </c>
      <c r="R3615" s="66">
        <v>2.019081E7</v>
      </c>
      <c r="S3615" s="70">
        <v>1.0</v>
      </c>
      <c r="T3615" s="70">
        <v>0.0</v>
      </c>
      <c r="U3615" s="71" t="s">
        <v>2608</v>
      </c>
      <c r="V3615" s="71" t="s">
        <v>2609</v>
      </c>
      <c r="W3615" s="71" t="s">
        <v>49</v>
      </c>
      <c r="X3615" s="72"/>
      <c r="Y3615" s="65" t="s">
        <v>12</v>
      </c>
    </row>
    <row r="3616">
      <c r="A3616" s="66" t="s">
        <v>79</v>
      </c>
      <c r="B3616" s="66">
        <v>1.23437744E8</v>
      </c>
      <c r="C3616" s="66" t="s">
        <v>1461</v>
      </c>
      <c r="D3616" s="66" t="s">
        <v>112</v>
      </c>
      <c r="E3616" s="66" t="s">
        <v>13859</v>
      </c>
      <c r="F3616" s="66" t="s">
        <v>13860</v>
      </c>
      <c r="G3616" s="66">
        <v>459.0</v>
      </c>
      <c r="H3616" s="66">
        <v>2.0171118E7</v>
      </c>
      <c r="I3616" s="66">
        <v>0.0</v>
      </c>
      <c r="J3616" s="66">
        <v>8.0</v>
      </c>
      <c r="K3616" s="67"/>
      <c r="L3616" s="67"/>
      <c r="M3616" s="68" t="s">
        <v>13861</v>
      </c>
      <c r="N3616" s="66">
        <v>235959.0</v>
      </c>
      <c r="O3616" s="66">
        <v>2.0171118E7</v>
      </c>
      <c r="P3616" s="66" t="s">
        <v>4625</v>
      </c>
      <c r="Q3616" s="66">
        <v>22.0</v>
      </c>
      <c r="R3616" s="66">
        <v>2.0171118E7</v>
      </c>
      <c r="S3616" s="70">
        <v>1.0</v>
      </c>
      <c r="T3616" s="70">
        <v>0.0</v>
      </c>
      <c r="U3616" s="71" t="s">
        <v>2608</v>
      </c>
      <c r="V3616" s="71" t="s">
        <v>2609</v>
      </c>
      <c r="W3616" s="71" t="s">
        <v>49</v>
      </c>
      <c r="X3616" s="72"/>
      <c r="Y3616" s="65" t="s">
        <v>12</v>
      </c>
    </row>
    <row r="3617">
      <c r="A3617" s="68" t="s">
        <v>56</v>
      </c>
      <c r="B3617" s="66">
        <v>3211698.0</v>
      </c>
      <c r="C3617" s="66" t="s">
        <v>13862</v>
      </c>
      <c r="D3617" s="66" t="s">
        <v>112</v>
      </c>
      <c r="E3617" s="66" t="s">
        <v>13863</v>
      </c>
      <c r="F3617" s="66" t="s">
        <v>13864</v>
      </c>
      <c r="G3617" s="66">
        <v>828.0</v>
      </c>
      <c r="H3617" s="66">
        <v>2.0171118E7</v>
      </c>
      <c r="I3617" s="66">
        <v>0.0</v>
      </c>
      <c r="J3617" s="66">
        <v>18.0</v>
      </c>
      <c r="K3617" s="67"/>
      <c r="L3617" s="67"/>
      <c r="M3617" s="68" t="s">
        <v>13865</v>
      </c>
      <c r="N3617" s="66">
        <v>235959.0</v>
      </c>
      <c r="O3617" s="66">
        <v>2.0171118E7</v>
      </c>
      <c r="P3617" s="66" t="s">
        <v>1097</v>
      </c>
      <c r="Q3617" s="66">
        <v>41.0</v>
      </c>
      <c r="R3617" s="66">
        <v>2.0171118E7</v>
      </c>
      <c r="S3617" s="70">
        <v>1.0</v>
      </c>
      <c r="T3617" s="70">
        <v>0.0</v>
      </c>
      <c r="U3617" s="71" t="s">
        <v>2608</v>
      </c>
      <c r="V3617" s="71" t="s">
        <v>2609</v>
      </c>
      <c r="W3617" s="71" t="s">
        <v>49</v>
      </c>
      <c r="X3617" s="72"/>
      <c r="Y3617" s="65" t="s">
        <v>12</v>
      </c>
    </row>
    <row r="3618">
      <c r="A3618" s="66" t="s">
        <v>63</v>
      </c>
      <c r="B3618" s="66">
        <v>1.0891192E7</v>
      </c>
      <c r="C3618" s="66" t="s">
        <v>13866</v>
      </c>
      <c r="D3618" s="66" t="s">
        <v>106</v>
      </c>
      <c r="E3618" s="66" t="s">
        <v>13867</v>
      </c>
      <c r="F3618" s="66" t="s">
        <v>13868</v>
      </c>
      <c r="G3618" s="66">
        <v>262.0</v>
      </c>
      <c r="H3618" s="66">
        <v>2.012092E7</v>
      </c>
      <c r="I3618" s="66">
        <v>0.0</v>
      </c>
      <c r="J3618" s="66">
        <v>5.0</v>
      </c>
      <c r="K3618" s="67"/>
      <c r="L3618" s="67"/>
      <c r="M3618" s="68" t="s">
        <v>13869</v>
      </c>
      <c r="N3618" s="66">
        <v>235959.0</v>
      </c>
      <c r="O3618" s="66">
        <v>2.012092E7</v>
      </c>
      <c r="P3618" s="66"/>
      <c r="Q3618" s="66">
        <v>14.0</v>
      </c>
      <c r="R3618" s="66">
        <v>2.012092E7</v>
      </c>
      <c r="S3618" s="70">
        <v>1.0</v>
      </c>
      <c r="T3618" s="70">
        <v>0.0</v>
      </c>
      <c r="U3618" s="71" t="s">
        <v>2608</v>
      </c>
      <c r="V3618" s="71" t="s">
        <v>2609</v>
      </c>
      <c r="W3618" s="71" t="s">
        <v>49</v>
      </c>
      <c r="X3618" s="72"/>
      <c r="Y3618" s="65" t="s">
        <v>12</v>
      </c>
    </row>
    <row r="3619">
      <c r="A3619" s="66" t="s">
        <v>60</v>
      </c>
      <c r="B3619" s="66">
        <v>2.91214615E8</v>
      </c>
      <c r="C3619" s="66" t="s">
        <v>13870</v>
      </c>
      <c r="D3619" s="66" t="s">
        <v>106</v>
      </c>
      <c r="E3619" s="66" t="s">
        <v>13871</v>
      </c>
      <c r="F3619" s="66" t="s">
        <v>13872</v>
      </c>
      <c r="G3619" s="66">
        <v>1225.0</v>
      </c>
      <c r="H3619" s="66">
        <v>2.0100831E7</v>
      </c>
      <c r="I3619" s="66">
        <v>0.0</v>
      </c>
      <c r="J3619" s="66">
        <v>1.0</v>
      </c>
      <c r="K3619" s="67"/>
      <c r="L3619" s="67"/>
      <c r="M3619" s="68" t="s">
        <v>13873</v>
      </c>
      <c r="N3619" s="66">
        <v>235959.0</v>
      </c>
      <c r="O3619" s="66">
        <v>2.0100831E7</v>
      </c>
      <c r="P3619" s="66"/>
      <c r="Q3619" s="66">
        <v>72.0</v>
      </c>
      <c r="R3619" s="66">
        <v>2.0100831E7</v>
      </c>
      <c r="S3619" s="70">
        <v>1.0</v>
      </c>
      <c r="T3619" s="70">
        <v>0.0</v>
      </c>
      <c r="U3619" s="71" t="s">
        <v>2608</v>
      </c>
      <c r="V3619" s="71" t="s">
        <v>2609</v>
      </c>
      <c r="W3619" s="71" t="s">
        <v>49</v>
      </c>
      <c r="X3619" s="72"/>
      <c r="Y3619" s="65" t="s">
        <v>12</v>
      </c>
    </row>
    <row r="3620">
      <c r="A3620" s="66" t="s">
        <v>60</v>
      </c>
      <c r="B3620" s="66">
        <v>1.90274741E8</v>
      </c>
      <c r="C3620" s="66" t="s">
        <v>13874</v>
      </c>
      <c r="D3620" s="66" t="s">
        <v>106</v>
      </c>
      <c r="E3620" s="66" t="s">
        <v>13875</v>
      </c>
      <c r="F3620" s="66" t="s">
        <v>13876</v>
      </c>
      <c r="G3620" s="66">
        <v>2150.0</v>
      </c>
      <c r="H3620" s="66">
        <v>2.0060521E7</v>
      </c>
      <c r="I3620" s="66">
        <v>0.0</v>
      </c>
      <c r="J3620" s="66">
        <v>1.0</v>
      </c>
      <c r="K3620" s="67"/>
      <c r="L3620" s="67"/>
      <c r="M3620" s="68" t="s">
        <v>13877</v>
      </c>
      <c r="N3620" s="66">
        <v>235959.0</v>
      </c>
      <c r="O3620" s="66">
        <v>2.0060521E7</v>
      </c>
      <c r="P3620" s="67"/>
      <c r="Q3620" s="66">
        <v>98.0</v>
      </c>
      <c r="R3620" s="66">
        <v>2.0060521E7</v>
      </c>
      <c r="S3620" s="70">
        <v>1.0</v>
      </c>
      <c r="T3620" s="70">
        <v>0.0</v>
      </c>
      <c r="U3620" s="71" t="s">
        <v>2608</v>
      </c>
      <c r="V3620" s="71" t="s">
        <v>2609</v>
      </c>
      <c r="W3620" s="71" t="s">
        <v>49</v>
      </c>
      <c r="X3620" s="72"/>
      <c r="Y3620" s="65" t="s">
        <v>12</v>
      </c>
    </row>
    <row r="3621">
      <c r="A3621" s="66" t="s">
        <v>60</v>
      </c>
      <c r="B3621" s="66">
        <v>4.29724866E8</v>
      </c>
      <c r="C3621" s="66" t="s">
        <v>13878</v>
      </c>
      <c r="D3621" s="66" t="s">
        <v>123</v>
      </c>
      <c r="E3621" s="66" t="s">
        <v>13879</v>
      </c>
      <c r="F3621" s="66" t="s">
        <v>13880</v>
      </c>
      <c r="G3621" s="66">
        <v>752.0</v>
      </c>
      <c r="H3621" s="66">
        <v>2.0180502E7</v>
      </c>
      <c r="I3621" s="66">
        <v>0.0</v>
      </c>
      <c r="J3621" s="66">
        <v>1.0</v>
      </c>
      <c r="K3621" s="67"/>
      <c r="L3621" s="67"/>
      <c r="M3621" s="68" t="s">
        <v>13881</v>
      </c>
      <c r="N3621" s="66">
        <v>235959.0</v>
      </c>
      <c r="O3621" s="66">
        <v>2.0180502E7</v>
      </c>
      <c r="P3621" s="67"/>
      <c r="Q3621" s="66">
        <v>36.0</v>
      </c>
      <c r="R3621" s="66">
        <v>2.0180502E7</v>
      </c>
      <c r="S3621" s="70">
        <v>1.0</v>
      </c>
      <c r="T3621" s="70">
        <v>0.0</v>
      </c>
      <c r="U3621" s="71" t="s">
        <v>2608</v>
      </c>
      <c r="V3621" s="71" t="s">
        <v>2609</v>
      </c>
      <c r="W3621" s="71" t="s">
        <v>49</v>
      </c>
      <c r="X3621" s="71"/>
      <c r="Y3621" s="65" t="s">
        <v>12</v>
      </c>
    </row>
    <row r="3622">
      <c r="A3622" s="66" t="s">
        <v>63</v>
      </c>
      <c r="B3622" s="66">
        <v>5.258036E7</v>
      </c>
      <c r="C3622" s="66" t="s">
        <v>13882</v>
      </c>
      <c r="D3622" s="66" t="s">
        <v>123</v>
      </c>
      <c r="E3622" s="66" t="s">
        <v>1466</v>
      </c>
      <c r="F3622" s="66" t="s">
        <v>1467</v>
      </c>
      <c r="G3622" s="66">
        <v>1135.0</v>
      </c>
      <c r="H3622" s="66">
        <v>2.0190221E7</v>
      </c>
      <c r="I3622" s="66">
        <v>0.0</v>
      </c>
      <c r="J3622" s="66">
        <v>16.0</v>
      </c>
      <c r="K3622" s="67"/>
      <c r="L3622" s="67"/>
      <c r="M3622" s="68" t="s">
        <v>1468</v>
      </c>
      <c r="N3622" s="66">
        <v>235959.0</v>
      </c>
      <c r="O3622" s="66">
        <v>2.0190221E7</v>
      </c>
      <c r="P3622" s="66"/>
      <c r="Q3622" s="66">
        <v>40.0</v>
      </c>
      <c r="R3622" s="66">
        <v>2.0190221E7</v>
      </c>
      <c r="S3622" s="70">
        <v>1.0</v>
      </c>
      <c r="T3622" s="70">
        <v>0.0</v>
      </c>
      <c r="U3622" s="71" t="s">
        <v>2608</v>
      </c>
      <c r="V3622" s="71" t="s">
        <v>2609</v>
      </c>
      <c r="W3622" s="71" t="s">
        <v>49</v>
      </c>
      <c r="X3622" s="72"/>
      <c r="Y3622" s="65" t="s">
        <v>12</v>
      </c>
    </row>
    <row r="3623">
      <c r="A3623" s="65" t="s">
        <v>79</v>
      </c>
      <c r="B3623" s="66">
        <v>1.27762978E8</v>
      </c>
      <c r="C3623" s="65" t="s">
        <v>13883</v>
      </c>
      <c r="D3623" s="65" t="s">
        <v>423</v>
      </c>
      <c r="E3623" s="65" t="s">
        <v>13884</v>
      </c>
      <c r="F3623" s="66" t="s">
        <v>13885</v>
      </c>
      <c r="G3623" s="66">
        <v>2176.0</v>
      </c>
      <c r="H3623" s="66">
        <v>2.0180303E7</v>
      </c>
      <c r="I3623" s="66">
        <v>0.0</v>
      </c>
      <c r="J3623" s="66">
        <v>43.0</v>
      </c>
      <c r="K3623" s="67"/>
      <c r="L3623" s="67"/>
      <c r="M3623" s="68" t="s">
        <v>13886</v>
      </c>
      <c r="N3623" s="66">
        <v>235959.0</v>
      </c>
      <c r="O3623" s="66">
        <v>2.0180303E7</v>
      </c>
      <c r="P3623" s="66" t="s">
        <v>4387</v>
      </c>
      <c r="Q3623" s="66">
        <v>104.0</v>
      </c>
      <c r="R3623" s="66">
        <v>2.0180303E7</v>
      </c>
      <c r="S3623" s="70">
        <v>1.0</v>
      </c>
      <c r="T3623" s="70">
        <v>0.0</v>
      </c>
      <c r="U3623" s="71" t="s">
        <v>2608</v>
      </c>
      <c r="V3623" s="71" t="s">
        <v>2609</v>
      </c>
      <c r="W3623" s="71" t="s">
        <v>51</v>
      </c>
      <c r="X3623" s="72"/>
      <c r="Y3623" s="66" t="s">
        <v>16</v>
      </c>
    </row>
    <row r="3624">
      <c r="A3624" s="66" t="s">
        <v>60</v>
      </c>
      <c r="B3624" s="66">
        <v>8.5502032E7</v>
      </c>
      <c r="C3624" s="66" t="s">
        <v>13887</v>
      </c>
      <c r="D3624" s="66" t="s">
        <v>312</v>
      </c>
      <c r="E3624" s="66" t="s">
        <v>13888</v>
      </c>
      <c r="F3624" s="66" t="s">
        <v>13889</v>
      </c>
      <c r="G3624" s="66">
        <v>233.0</v>
      </c>
      <c r="H3624" s="66">
        <v>2.0020907E7</v>
      </c>
      <c r="I3624" s="66">
        <v>0.0</v>
      </c>
      <c r="J3624" s="66">
        <v>1.0</v>
      </c>
      <c r="K3624" s="67"/>
      <c r="L3624" s="67"/>
      <c r="M3624" s="68" t="s">
        <v>13890</v>
      </c>
      <c r="N3624" s="66">
        <v>235959.0</v>
      </c>
      <c r="O3624" s="66">
        <v>2.0020907E7</v>
      </c>
      <c r="P3624" s="67"/>
      <c r="Q3624" s="66">
        <v>10.0</v>
      </c>
      <c r="R3624" s="66">
        <v>2.0020907E7</v>
      </c>
      <c r="S3624" s="70">
        <v>1.0</v>
      </c>
      <c r="T3624" s="70">
        <v>0.0</v>
      </c>
      <c r="U3624" s="71" t="s">
        <v>2608</v>
      </c>
      <c r="V3624" s="71" t="s">
        <v>2609</v>
      </c>
      <c r="W3624" s="71" t="s">
        <v>51</v>
      </c>
      <c r="X3624" s="72"/>
      <c r="Y3624" s="66" t="s">
        <v>16</v>
      </c>
    </row>
    <row r="3625">
      <c r="A3625" s="66" t="s">
        <v>60</v>
      </c>
      <c r="B3625" s="66">
        <v>6.8669006E7</v>
      </c>
      <c r="C3625" s="66" t="s">
        <v>13891</v>
      </c>
      <c r="D3625" s="66" t="s">
        <v>2119</v>
      </c>
      <c r="E3625" s="66" t="s">
        <v>13892</v>
      </c>
      <c r="F3625" s="66" t="s">
        <v>13893</v>
      </c>
      <c r="G3625" s="66">
        <v>306.0</v>
      </c>
      <c r="H3625" s="66">
        <v>2.0020124E7</v>
      </c>
      <c r="I3625" s="66">
        <v>0.0</v>
      </c>
      <c r="J3625" s="66">
        <v>1.0</v>
      </c>
      <c r="K3625" s="67"/>
      <c r="L3625" s="67"/>
      <c r="M3625" s="68" t="s">
        <v>13894</v>
      </c>
      <c r="N3625" s="66">
        <v>235959.0</v>
      </c>
      <c r="O3625" s="66">
        <v>2.0020124E7</v>
      </c>
      <c r="P3625" s="67"/>
      <c r="Q3625" s="66">
        <v>13.0</v>
      </c>
      <c r="R3625" s="66">
        <v>2.0020124E7</v>
      </c>
      <c r="S3625" s="69">
        <v>1.0</v>
      </c>
      <c r="T3625" s="69">
        <v>1.0</v>
      </c>
      <c r="U3625" s="71" t="s">
        <v>2608</v>
      </c>
      <c r="V3625" s="71" t="s">
        <v>2609</v>
      </c>
      <c r="W3625" s="71" t="s">
        <v>51</v>
      </c>
      <c r="X3625" s="72"/>
      <c r="Y3625" s="65" t="s">
        <v>22</v>
      </c>
    </row>
    <row r="3626">
      <c r="A3626" s="74" t="s">
        <v>59</v>
      </c>
      <c r="B3626" s="66">
        <v>5616580.0</v>
      </c>
      <c r="C3626" s="65" t="s">
        <v>13895</v>
      </c>
      <c r="D3626" s="65" t="s">
        <v>413</v>
      </c>
      <c r="E3626" s="65" t="s">
        <v>13896</v>
      </c>
      <c r="F3626" s="66" t="s">
        <v>13897</v>
      </c>
      <c r="G3626" s="66">
        <v>1217.0</v>
      </c>
      <c r="H3626" s="66">
        <v>1.9990123E7</v>
      </c>
      <c r="I3626" s="66">
        <v>0.0</v>
      </c>
      <c r="J3626" s="66">
        <v>1.0</v>
      </c>
      <c r="K3626" s="67"/>
      <c r="L3626" s="67"/>
      <c r="M3626" s="68" t="s">
        <v>13898</v>
      </c>
      <c r="N3626" s="66">
        <v>235959.0</v>
      </c>
      <c r="O3626" s="66">
        <v>1.9990123E7</v>
      </c>
      <c r="P3626" s="66"/>
      <c r="Q3626" s="66">
        <v>60.0</v>
      </c>
      <c r="R3626" s="66">
        <v>1.9990123E7</v>
      </c>
      <c r="S3626" s="70">
        <v>1.0</v>
      </c>
      <c r="T3626" s="70">
        <v>0.0</v>
      </c>
      <c r="U3626" s="71" t="s">
        <v>2608</v>
      </c>
      <c r="V3626" s="71" t="s">
        <v>2609</v>
      </c>
      <c r="W3626" s="71" t="s">
        <v>51</v>
      </c>
      <c r="X3626" s="72"/>
      <c r="Y3626" s="66" t="s">
        <v>16</v>
      </c>
    </row>
    <row r="3627">
      <c r="A3627" s="73" t="s">
        <v>59</v>
      </c>
      <c r="B3627" s="66">
        <v>2.11307422E8</v>
      </c>
      <c r="C3627" s="65" t="s">
        <v>1469</v>
      </c>
      <c r="D3627" s="65" t="s">
        <v>413</v>
      </c>
      <c r="E3627" s="65" t="s">
        <v>1470</v>
      </c>
      <c r="F3627" s="66" t="s">
        <v>13899</v>
      </c>
      <c r="G3627" s="66">
        <v>1242.0</v>
      </c>
      <c r="H3627" s="66">
        <v>2.0190803E7</v>
      </c>
      <c r="I3627" s="66">
        <v>0.0</v>
      </c>
      <c r="J3627" s="66">
        <v>22.0</v>
      </c>
      <c r="K3627" s="67"/>
      <c r="L3627" s="67"/>
      <c r="M3627" s="68" t="s">
        <v>13900</v>
      </c>
      <c r="N3627" s="66">
        <v>235959.0</v>
      </c>
      <c r="O3627" s="66">
        <v>2.0190803E7</v>
      </c>
      <c r="P3627" s="66" t="s">
        <v>2042</v>
      </c>
      <c r="Q3627" s="66">
        <v>55.0</v>
      </c>
      <c r="R3627" s="66">
        <v>2.0190803E7</v>
      </c>
      <c r="S3627" s="70">
        <v>1.0</v>
      </c>
      <c r="T3627" s="70">
        <v>0.0</v>
      </c>
      <c r="U3627" s="71" t="s">
        <v>2608</v>
      </c>
      <c r="V3627" s="71" t="s">
        <v>2609</v>
      </c>
      <c r="W3627" s="71" t="s">
        <v>51</v>
      </c>
      <c r="X3627" s="72"/>
      <c r="Y3627" s="66" t="s">
        <v>16</v>
      </c>
    </row>
    <row r="3628">
      <c r="A3628" s="73" t="s">
        <v>56</v>
      </c>
      <c r="B3628" s="66">
        <v>3719972.0</v>
      </c>
      <c r="C3628" s="65" t="s">
        <v>13901</v>
      </c>
      <c r="D3628" s="65" t="s">
        <v>776</v>
      </c>
      <c r="E3628" s="65" t="s">
        <v>13902</v>
      </c>
      <c r="F3628" s="66" t="s">
        <v>13903</v>
      </c>
      <c r="G3628" s="66">
        <v>2520.0</v>
      </c>
      <c r="H3628" s="66">
        <v>2.0180205E7</v>
      </c>
      <c r="I3628" s="66">
        <v>0.0</v>
      </c>
      <c r="J3628" s="66">
        <v>46.0</v>
      </c>
      <c r="K3628" s="67"/>
      <c r="L3628" s="67"/>
      <c r="M3628" s="68" t="s">
        <v>13904</v>
      </c>
      <c r="N3628" s="66">
        <v>235959.0</v>
      </c>
      <c r="O3628" s="66">
        <v>2.0180205E7</v>
      </c>
      <c r="P3628" s="66" t="s">
        <v>127</v>
      </c>
      <c r="Q3628" s="66">
        <v>174.0</v>
      </c>
      <c r="R3628" s="66">
        <v>2.0180205E7</v>
      </c>
      <c r="S3628" s="70">
        <v>1.0</v>
      </c>
      <c r="T3628" s="70">
        <v>0.0</v>
      </c>
      <c r="U3628" s="71" t="s">
        <v>2608</v>
      </c>
      <c r="V3628" s="71" t="s">
        <v>2609</v>
      </c>
      <c r="W3628" s="71" t="s">
        <v>51</v>
      </c>
      <c r="X3628" s="72"/>
      <c r="Y3628" s="66" t="s">
        <v>16</v>
      </c>
    </row>
    <row r="3629">
      <c r="A3629" s="68" t="s">
        <v>24</v>
      </c>
      <c r="B3629" s="66">
        <v>1.7390656E7</v>
      </c>
      <c r="C3629" s="66" t="s">
        <v>13905</v>
      </c>
      <c r="D3629" s="66" t="s">
        <v>776</v>
      </c>
      <c r="E3629" s="66" t="s">
        <v>13906</v>
      </c>
      <c r="F3629" s="66" t="s">
        <v>13907</v>
      </c>
      <c r="G3629" s="66">
        <v>532.0</v>
      </c>
      <c r="H3629" s="66">
        <v>2.011093E7</v>
      </c>
      <c r="I3629" s="66">
        <v>0.0</v>
      </c>
      <c r="J3629" s="66">
        <v>13.0</v>
      </c>
      <c r="K3629" s="67"/>
      <c r="L3629" s="67"/>
      <c r="M3629" s="68" t="s">
        <v>13908</v>
      </c>
      <c r="N3629" s="66">
        <v>235959.0</v>
      </c>
      <c r="O3629" s="66">
        <v>2.011093E7</v>
      </c>
      <c r="P3629" s="66" t="s">
        <v>3121</v>
      </c>
      <c r="Q3629" s="66">
        <v>26.0</v>
      </c>
      <c r="R3629" s="66">
        <v>2.011093E7</v>
      </c>
      <c r="S3629" s="70">
        <v>1.0</v>
      </c>
      <c r="T3629" s="70">
        <v>0.0</v>
      </c>
      <c r="U3629" s="71" t="s">
        <v>2608</v>
      </c>
      <c r="V3629" s="71" t="s">
        <v>2609</v>
      </c>
      <c r="W3629" s="71" t="s">
        <v>51</v>
      </c>
      <c r="X3629" s="72"/>
      <c r="Y3629" s="66" t="s">
        <v>16</v>
      </c>
    </row>
    <row r="3630">
      <c r="A3630" s="73" t="s">
        <v>59</v>
      </c>
      <c r="B3630" s="66">
        <v>1.73552922E8</v>
      </c>
      <c r="C3630" s="65" t="s">
        <v>13909</v>
      </c>
      <c r="D3630" s="65" t="s">
        <v>413</v>
      </c>
      <c r="E3630" s="65" t="s">
        <v>13910</v>
      </c>
      <c r="F3630" s="66" t="s">
        <v>13911</v>
      </c>
      <c r="G3630" s="66">
        <v>529.0</v>
      </c>
      <c r="H3630" s="66">
        <v>2.0161026E7</v>
      </c>
      <c r="I3630" s="66">
        <v>0.0</v>
      </c>
      <c r="J3630" s="66">
        <v>13.0</v>
      </c>
      <c r="K3630" s="67"/>
      <c r="L3630" s="67"/>
      <c r="M3630" s="68" t="s">
        <v>13912</v>
      </c>
      <c r="N3630" s="66">
        <v>235959.0</v>
      </c>
      <c r="O3630" s="66">
        <v>2.0161026E7</v>
      </c>
      <c r="P3630" s="67"/>
      <c r="Q3630" s="66">
        <v>29.0</v>
      </c>
      <c r="R3630" s="66">
        <v>2.0161026E7</v>
      </c>
      <c r="S3630" s="70">
        <v>1.0</v>
      </c>
      <c r="T3630" s="70">
        <v>0.0</v>
      </c>
      <c r="U3630" s="71" t="s">
        <v>2608</v>
      </c>
      <c r="V3630" s="71" t="s">
        <v>2609</v>
      </c>
      <c r="W3630" s="71" t="s">
        <v>51</v>
      </c>
      <c r="X3630" s="72"/>
      <c r="Y3630" s="66" t="s">
        <v>16</v>
      </c>
    </row>
    <row r="3631">
      <c r="A3631" s="68" t="s">
        <v>59</v>
      </c>
      <c r="B3631" s="66">
        <v>2.07090655E8</v>
      </c>
      <c r="C3631" s="66" t="s">
        <v>13913</v>
      </c>
      <c r="D3631" s="66" t="s">
        <v>118</v>
      </c>
      <c r="E3631" s="66" t="s">
        <v>13914</v>
      </c>
      <c r="F3631" s="66" t="s">
        <v>13915</v>
      </c>
      <c r="G3631" s="66">
        <v>3197.0</v>
      </c>
      <c r="H3631" s="66">
        <v>2.0190425E7</v>
      </c>
      <c r="I3631" s="66">
        <v>0.0</v>
      </c>
      <c r="J3631" s="66">
        <v>62.0</v>
      </c>
      <c r="K3631" s="67"/>
      <c r="L3631" s="67"/>
      <c r="M3631" s="68" t="s">
        <v>13916</v>
      </c>
      <c r="N3631" s="66">
        <v>235959.0</v>
      </c>
      <c r="O3631" s="66">
        <v>2.0190425E7</v>
      </c>
      <c r="P3631" s="66"/>
      <c r="Q3631" s="66">
        <v>178.0</v>
      </c>
      <c r="R3631" s="66">
        <v>2.0190425E7</v>
      </c>
      <c r="S3631" s="69">
        <v>1.0</v>
      </c>
      <c r="T3631" s="69">
        <v>1.0</v>
      </c>
      <c r="U3631" s="71" t="s">
        <v>2608</v>
      </c>
      <c r="V3631" s="71" t="s">
        <v>2609</v>
      </c>
      <c r="W3631" s="71" t="s">
        <v>49</v>
      </c>
      <c r="X3631" s="72"/>
      <c r="Y3631" s="66" t="s">
        <v>18</v>
      </c>
    </row>
    <row r="3632">
      <c r="A3632" s="74" t="s">
        <v>59</v>
      </c>
      <c r="B3632" s="66">
        <v>1.11560509E8</v>
      </c>
      <c r="C3632" s="65" t="s">
        <v>1472</v>
      </c>
      <c r="D3632" s="65" t="s">
        <v>244</v>
      </c>
      <c r="E3632" s="65" t="s">
        <v>13917</v>
      </c>
      <c r="F3632" s="66" t="s">
        <v>13918</v>
      </c>
      <c r="G3632" s="66">
        <v>404.0</v>
      </c>
      <c r="H3632" s="66">
        <v>2.0111125E7</v>
      </c>
      <c r="I3632" s="66">
        <v>0.0</v>
      </c>
      <c r="J3632" s="66">
        <v>2.0</v>
      </c>
      <c r="K3632" s="67"/>
      <c r="L3632" s="67"/>
      <c r="M3632" s="68" t="s">
        <v>13919</v>
      </c>
      <c r="N3632" s="66">
        <v>235959.0</v>
      </c>
      <c r="O3632" s="66">
        <v>2.0111125E7</v>
      </c>
      <c r="P3632" s="66"/>
      <c r="Q3632" s="66">
        <v>15.0</v>
      </c>
      <c r="R3632" s="66">
        <v>2.0111125E7</v>
      </c>
      <c r="S3632" s="70">
        <v>1.0</v>
      </c>
      <c r="T3632" s="70">
        <v>0.0</v>
      </c>
      <c r="U3632" s="71" t="s">
        <v>2608</v>
      </c>
      <c r="V3632" s="71" t="s">
        <v>2609</v>
      </c>
      <c r="W3632" s="71" t="s">
        <v>51</v>
      </c>
      <c r="X3632" s="72"/>
      <c r="Y3632" s="66" t="s">
        <v>16</v>
      </c>
    </row>
    <row r="3633">
      <c r="A3633" s="66" t="s">
        <v>60</v>
      </c>
      <c r="B3633" s="66">
        <v>1.80604611E8</v>
      </c>
      <c r="C3633" s="66" t="s">
        <v>13920</v>
      </c>
      <c r="D3633" s="66" t="s">
        <v>13921</v>
      </c>
      <c r="E3633" s="66" t="s">
        <v>13922</v>
      </c>
      <c r="F3633" s="66" t="s">
        <v>5232</v>
      </c>
      <c r="G3633" s="66">
        <v>628.0</v>
      </c>
      <c r="H3633" s="66">
        <v>2.0060105E7</v>
      </c>
      <c r="I3633" s="66">
        <v>0.0</v>
      </c>
      <c r="J3633" s="66">
        <v>1.0</v>
      </c>
      <c r="K3633" s="67"/>
      <c r="L3633" s="67"/>
      <c r="M3633" s="68" t="s">
        <v>5233</v>
      </c>
      <c r="N3633" s="66">
        <v>235959.0</v>
      </c>
      <c r="O3633" s="66">
        <v>2.0060105E7</v>
      </c>
      <c r="P3633" s="67"/>
      <c r="Q3633" s="66">
        <v>36.0</v>
      </c>
      <c r="R3633" s="66">
        <v>2.0060105E7</v>
      </c>
      <c r="S3633" s="69">
        <v>1.0</v>
      </c>
      <c r="T3633" s="69">
        <v>1.0</v>
      </c>
      <c r="U3633" s="71" t="s">
        <v>2608</v>
      </c>
      <c r="V3633" s="71" t="s">
        <v>2609</v>
      </c>
      <c r="W3633" s="71" t="s">
        <v>51</v>
      </c>
      <c r="X3633" s="72"/>
      <c r="Y3633" s="65" t="s">
        <v>22</v>
      </c>
    </row>
    <row r="3634">
      <c r="A3634" s="73" t="s">
        <v>63</v>
      </c>
      <c r="B3634" s="66">
        <v>7236481.0</v>
      </c>
      <c r="C3634" s="65" t="s">
        <v>13923</v>
      </c>
      <c r="D3634" s="65" t="s">
        <v>312</v>
      </c>
      <c r="E3634" s="65" t="s">
        <v>13924</v>
      </c>
      <c r="F3634" s="66" t="s">
        <v>13925</v>
      </c>
      <c r="G3634" s="66">
        <v>155.0</v>
      </c>
      <c r="H3634" s="66">
        <v>2.0111206E7</v>
      </c>
      <c r="I3634" s="66">
        <v>0.0</v>
      </c>
      <c r="J3634" s="66">
        <v>3.0</v>
      </c>
      <c r="K3634" s="67"/>
      <c r="L3634" s="67"/>
      <c r="M3634" s="68" t="s">
        <v>13926</v>
      </c>
      <c r="N3634" s="66">
        <v>235959.0</v>
      </c>
      <c r="O3634" s="66">
        <v>2.0111206E7</v>
      </c>
      <c r="P3634" s="66"/>
      <c r="Q3634" s="66">
        <v>11.0</v>
      </c>
      <c r="R3634" s="66">
        <v>2.0111206E7</v>
      </c>
      <c r="S3634" s="70">
        <v>1.0</v>
      </c>
      <c r="T3634" s="70">
        <v>0.0</v>
      </c>
      <c r="U3634" s="71" t="s">
        <v>2608</v>
      </c>
      <c r="V3634" s="71" t="s">
        <v>2609</v>
      </c>
      <c r="W3634" s="71" t="s">
        <v>51</v>
      </c>
      <c r="X3634" s="72"/>
      <c r="Y3634" s="66" t="s">
        <v>16</v>
      </c>
    </row>
    <row r="3635">
      <c r="A3635" s="66" t="s">
        <v>60</v>
      </c>
      <c r="B3635" s="66">
        <v>1.24914957E8</v>
      </c>
      <c r="C3635" s="66" t="s">
        <v>13927</v>
      </c>
      <c r="D3635" s="66" t="s">
        <v>244</v>
      </c>
      <c r="E3635" s="66" t="s">
        <v>13928</v>
      </c>
      <c r="F3635" s="66" t="s">
        <v>11173</v>
      </c>
      <c r="G3635" s="66">
        <v>1433.0</v>
      </c>
      <c r="H3635" s="66">
        <v>2.004013E7</v>
      </c>
      <c r="I3635" s="66">
        <v>0.0</v>
      </c>
      <c r="J3635" s="66">
        <v>1.0</v>
      </c>
      <c r="K3635" s="67"/>
      <c r="L3635" s="67"/>
      <c r="M3635" s="68" t="s">
        <v>11174</v>
      </c>
      <c r="N3635" s="66">
        <v>235959.0</v>
      </c>
      <c r="O3635" s="66">
        <v>2.004013E7</v>
      </c>
      <c r="P3635" s="66"/>
      <c r="Q3635" s="66">
        <v>71.0</v>
      </c>
      <c r="R3635" s="66">
        <v>2.004013E7</v>
      </c>
      <c r="S3635" s="70">
        <v>1.0</v>
      </c>
      <c r="T3635" s="70">
        <v>0.0</v>
      </c>
      <c r="U3635" s="71" t="s">
        <v>2608</v>
      </c>
      <c r="V3635" s="71" t="s">
        <v>2609</v>
      </c>
      <c r="W3635" s="71" t="s">
        <v>51</v>
      </c>
      <c r="X3635" s="72"/>
      <c r="Y3635" s="66" t="s">
        <v>16</v>
      </c>
    </row>
    <row r="3636">
      <c r="A3636" s="68" t="s">
        <v>24</v>
      </c>
      <c r="B3636" s="66">
        <v>6.3980849E7</v>
      </c>
      <c r="C3636" s="66" t="s">
        <v>13929</v>
      </c>
      <c r="D3636" s="66" t="s">
        <v>423</v>
      </c>
      <c r="E3636" s="66" t="s">
        <v>13930</v>
      </c>
      <c r="F3636" s="66" t="s">
        <v>13931</v>
      </c>
      <c r="G3636" s="66">
        <v>93.0</v>
      </c>
      <c r="H3636" s="66">
        <v>2.0190703E7</v>
      </c>
      <c r="I3636" s="66">
        <v>0.0</v>
      </c>
      <c r="J3636" s="66">
        <v>5.0</v>
      </c>
      <c r="K3636" s="67"/>
      <c r="L3636" s="67"/>
      <c r="M3636" s="68" t="s">
        <v>13932</v>
      </c>
      <c r="N3636" s="66">
        <v>235959.0</v>
      </c>
      <c r="O3636" s="66">
        <v>2.0190703E7</v>
      </c>
      <c r="P3636" s="66" t="s">
        <v>8390</v>
      </c>
      <c r="Q3636" s="66">
        <v>5.0</v>
      </c>
      <c r="R3636" s="66">
        <v>2.0190703E7</v>
      </c>
      <c r="S3636" s="70">
        <v>1.0</v>
      </c>
      <c r="T3636" s="70">
        <v>0.0</v>
      </c>
      <c r="U3636" s="71" t="s">
        <v>2608</v>
      </c>
      <c r="V3636" s="71" t="s">
        <v>2609</v>
      </c>
      <c r="W3636" s="71" t="s">
        <v>51</v>
      </c>
      <c r="X3636" s="72"/>
      <c r="Y3636" s="66" t="s">
        <v>16</v>
      </c>
    </row>
    <row r="3637">
      <c r="A3637" s="65" t="s">
        <v>79</v>
      </c>
      <c r="B3637" s="66">
        <v>6.823223E7</v>
      </c>
      <c r="C3637" s="65" t="s">
        <v>13933</v>
      </c>
      <c r="D3637" s="65" t="s">
        <v>423</v>
      </c>
      <c r="E3637" s="65" t="s">
        <v>13934</v>
      </c>
      <c r="F3637" s="66" t="s">
        <v>13935</v>
      </c>
      <c r="G3637" s="66">
        <v>212.0</v>
      </c>
      <c r="H3637" s="66">
        <v>2.0130628E7</v>
      </c>
      <c r="I3637" s="66">
        <v>0.0</v>
      </c>
      <c r="J3637" s="66">
        <v>6.0</v>
      </c>
      <c r="K3637" s="67"/>
      <c r="L3637" s="67"/>
      <c r="M3637" s="68" t="s">
        <v>13936</v>
      </c>
      <c r="N3637" s="66">
        <v>235959.0</v>
      </c>
      <c r="O3637" s="66">
        <v>2.0130628E7</v>
      </c>
      <c r="P3637" s="66" t="s">
        <v>5469</v>
      </c>
      <c r="Q3637" s="66">
        <v>12.0</v>
      </c>
      <c r="R3637" s="66">
        <v>2.0130628E7</v>
      </c>
      <c r="S3637" s="70">
        <v>1.0</v>
      </c>
      <c r="T3637" s="70">
        <v>0.0</v>
      </c>
      <c r="U3637" s="71" t="s">
        <v>2608</v>
      </c>
      <c r="V3637" s="71" t="s">
        <v>2609</v>
      </c>
      <c r="W3637" s="71" t="s">
        <v>51</v>
      </c>
      <c r="X3637" s="72"/>
      <c r="Y3637" s="66" t="s">
        <v>16</v>
      </c>
    </row>
    <row r="3638">
      <c r="A3638" s="66" t="s">
        <v>60</v>
      </c>
      <c r="B3638" s="66">
        <v>4.37562038E8</v>
      </c>
      <c r="C3638" s="66" t="s">
        <v>13937</v>
      </c>
      <c r="D3638" s="66" t="s">
        <v>1962</v>
      </c>
      <c r="E3638" s="66" t="s">
        <v>13938</v>
      </c>
      <c r="F3638" s="66" t="s">
        <v>13939</v>
      </c>
      <c r="G3638" s="66">
        <v>612.0</v>
      </c>
      <c r="H3638" s="66">
        <v>2.0181119E7</v>
      </c>
      <c r="I3638" s="66">
        <v>0.0</v>
      </c>
      <c r="J3638" s="66">
        <v>1.0</v>
      </c>
      <c r="K3638" s="67"/>
      <c r="L3638" s="67"/>
      <c r="M3638" s="68" t="s">
        <v>13940</v>
      </c>
      <c r="N3638" s="66">
        <v>235959.0</v>
      </c>
      <c r="O3638" s="66">
        <v>2.0181119E7</v>
      </c>
      <c r="P3638" s="66"/>
      <c r="Q3638" s="66">
        <v>25.0</v>
      </c>
      <c r="R3638" s="66">
        <v>2.0181119E7</v>
      </c>
      <c r="S3638" s="70">
        <v>1.0</v>
      </c>
      <c r="T3638" s="70">
        <v>0.0</v>
      </c>
      <c r="U3638" s="71" t="s">
        <v>2608</v>
      </c>
      <c r="V3638" s="71" t="s">
        <v>2609</v>
      </c>
      <c r="W3638" s="71" t="s">
        <v>51</v>
      </c>
      <c r="X3638" s="72"/>
      <c r="Y3638" s="66" t="s">
        <v>16</v>
      </c>
    </row>
    <row r="3639">
      <c r="A3639" s="66" t="s">
        <v>79</v>
      </c>
      <c r="B3639" s="66">
        <v>1.18959764E8</v>
      </c>
      <c r="C3639" s="66" t="s">
        <v>13941</v>
      </c>
      <c r="D3639" s="66" t="s">
        <v>6368</v>
      </c>
      <c r="E3639" s="66" t="s">
        <v>13942</v>
      </c>
      <c r="F3639" s="66" t="s">
        <v>13943</v>
      </c>
      <c r="G3639" s="66">
        <v>348.0</v>
      </c>
      <c r="H3639" s="66">
        <v>2.0170829E7</v>
      </c>
      <c r="I3639" s="66">
        <v>0.0</v>
      </c>
      <c r="J3639" s="66">
        <v>7.0</v>
      </c>
      <c r="K3639" s="67"/>
      <c r="L3639" s="67"/>
      <c r="M3639" s="68" t="s">
        <v>13944</v>
      </c>
      <c r="N3639" s="66">
        <v>235959.0</v>
      </c>
      <c r="O3639" s="66">
        <v>2.0170829E7</v>
      </c>
      <c r="P3639" s="66" t="s">
        <v>475</v>
      </c>
      <c r="Q3639" s="66">
        <v>17.0</v>
      </c>
      <c r="R3639" s="66">
        <v>2.0170829E7</v>
      </c>
      <c r="S3639" s="69">
        <v>1.0</v>
      </c>
      <c r="T3639" s="69">
        <v>1.0</v>
      </c>
      <c r="U3639" s="71" t="s">
        <v>2608</v>
      </c>
      <c r="V3639" s="71" t="s">
        <v>2609</v>
      </c>
      <c r="W3639" s="71" t="s">
        <v>51</v>
      </c>
      <c r="X3639" s="72"/>
      <c r="Y3639" s="65" t="s">
        <v>22</v>
      </c>
    </row>
    <row r="3640">
      <c r="A3640" s="68" t="s">
        <v>59</v>
      </c>
      <c r="B3640" s="66">
        <v>1.41341813E8</v>
      </c>
      <c r="C3640" s="66" t="s">
        <v>13945</v>
      </c>
      <c r="D3640" s="66" t="s">
        <v>4123</v>
      </c>
      <c r="E3640" s="66" t="s">
        <v>13946</v>
      </c>
      <c r="F3640" s="66" t="s">
        <v>13947</v>
      </c>
      <c r="G3640" s="66">
        <v>105.0</v>
      </c>
      <c r="H3640" s="66">
        <v>2.0140528E7</v>
      </c>
      <c r="I3640" s="66">
        <v>0.0</v>
      </c>
      <c r="J3640" s="66">
        <v>1.0</v>
      </c>
      <c r="K3640" s="67"/>
      <c r="L3640" s="67"/>
      <c r="M3640" s="68" t="s">
        <v>13948</v>
      </c>
      <c r="N3640" s="66">
        <v>235959.0</v>
      </c>
      <c r="O3640" s="66">
        <v>2.0140528E7</v>
      </c>
      <c r="P3640" s="66"/>
      <c r="Q3640" s="66">
        <v>4.0</v>
      </c>
      <c r="R3640" s="66">
        <v>2.0140528E7</v>
      </c>
      <c r="S3640" s="70">
        <v>1.0</v>
      </c>
      <c r="T3640" s="70">
        <v>0.0</v>
      </c>
      <c r="U3640" s="71" t="s">
        <v>2608</v>
      </c>
      <c r="V3640" s="71" t="s">
        <v>2609</v>
      </c>
      <c r="W3640" s="71" t="s">
        <v>51</v>
      </c>
      <c r="X3640" s="72"/>
      <c r="Y3640" s="66" t="s">
        <v>16</v>
      </c>
    </row>
    <row r="3641">
      <c r="A3641" s="66" t="s">
        <v>60</v>
      </c>
      <c r="B3641" s="66">
        <v>3.13750667E8</v>
      </c>
      <c r="C3641" s="66" t="s">
        <v>13949</v>
      </c>
      <c r="D3641" s="66" t="s">
        <v>312</v>
      </c>
      <c r="E3641" s="66" t="s">
        <v>13950</v>
      </c>
      <c r="F3641" s="66" t="s">
        <v>13951</v>
      </c>
      <c r="G3641" s="66">
        <v>849.0</v>
      </c>
      <c r="H3641" s="66">
        <v>2.011111E7</v>
      </c>
      <c r="I3641" s="66">
        <v>0.0</v>
      </c>
      <c r="J3641" s="66">
        <v>1.0</v>
      </c>
      <c r="K3641" s="67"/>
      <c r="L3641" s="67"/>
      <c r="M3641" s="68" t="s">
        <v>13952</v>
      </c>
      <c r="N3641" s="66">
        <v>235959.0</v>
      </c>
      <c r="O3641" s="66">
        <v>2.011111E7</v>
      </c>
      <c r="P3641" s="67"/>
      <c r="Q3641" s="66">
        <v>46.0</v>
      </c>
      <c r="R3641" s="66">
        <v>2.011111E7</v>
      </c>
      <c r="S3641" s="70">
        <v>1.0</v>
      </c>
      <c r="T3641" s="70">
        <v>0.0</v>
      </c>
      <c r="U3641" s="71" t="s">
        <v>2608</v>
      </c>
      <c r="V3641" s="71" t="s">
        <v>2609</v>
      </c>
      <c r="W3641" s="71" t="s">
        <v>51</v>
      </c>
      <c r="X3641" s="72"/>
      <c r="Y3641" s="66" t="s">
        <v>16</v>
      </c>
    </row>
    <row r="3642">
      <c r="A3642" s="73" t="s">
        <v>24</v>
      </c>
      <c r="B3642" s="66">
        <v>5.5209469E7</v>
      </c>
      <c r="C3642" s="65" t="s">
        <v>1481</v>
      </c>
      <c r="D3642" s="65" t="s">
        <v>776</v>
      </c>
      <c r="E3642" s="65" t="s">
        <v>1482</v>
      </c>
      <c r="F3642" s="66" t="s">
        <v>13953</v>
      </c>
      <c r="G3642" s="66">
        <v>2665.0</v>
      </c>
      <c r="H3642" s="66">
        <v>2.0180629E7</v>
      </c>
      <c r="I3642" s="66">
        <v>0.0</v>
      </c>
      <c r="J3642" s="66">
        <v>56.0</v>
      </c>
      <c r="K3642" s="67"/>
      <c r="L3642" s="67"/>
      <c r="M3642" s="68" t="s">
        <v>13954</v>
      </c>
      <c r="N3642" s="66">
        <v>235959.0</v>
      </c>
      <c r="O3642" s="66">
        <v>2.0180629E7</v>
      </c>
      <c r="P3642" s="66" t="s">
        <v>853</v>
      </c>
      <c r="Q3642" s="66">
        <v>173.0</v>
      </c>
      <c r="R3642" s="66">
        <v>2.0180629E7</v>
      </c>
      <c r="S3642" s="70">
        <v>1.0</v>
      </c>
      <c r="T3642" s="70">
        <v>0.0</v>
      </c>
      <c r="U3642" s="71" t="s">
        <v>2608</v>
      </c>
      <c r="V3642" s="71" t="s">
        <v>2609</v>
      </c>
      <c r="W3642" s="71" t="s">
        <v>51</v>
      </c>
      <c r="X3642" s="72"/>
      <c r="Y3642" s="66" t="s">
        <v>16</v>
      </c>
    </row>
    <row r="3643">
      <c r="A3643" s="66" t="s">
        <v>79</v>
      </c>
      <c r="B3643" s="66">
        <v>1.22045629E8</v>
      </c>
      <c r="C3643" s="66" t="s">
        <v>13955</v>
      </c>
      <c r="D3643" s="66" t="s">
        <v>312</v>
      </c>
      <c r="E3643" s="66" t="s">
        <v>13956</v>
      </c>
      <c r="F3643" s="66" t="s">
        <v>13957</v>
      </c>
      <c r="G3643" s="66">
        <v>1262.0</v>
      </c>
      <c r="H3643" s="66">
        <v>2.0171027E7</v>
      </c>
      <c r="I3643" s="66">
        <v>0.0</v>
      </c>
      <c r="J3643" s="66">
        <v>16.0</v>
      </c>
      <c r="K3643" s="67"/>
      <c r="L3643" s="67"/>
      <c r="M3643" s="68" t="s">
        <v>13958</v>
      </c>
      <c r="N3643" s="66">
        <v>235959.0</v>
      </c>
      <c r="O3643" s="66">
        <v>2.0171027E7</v>
      </c>
      <c r="P3643" s="66" t="s">
        <v>13959</v>
      </c>
      <c r="Q3643" s="66">
        <v>78.0</v>
      </c>
      <c r="R3643" s="66">
        <v>2.0171027E7</v>
      </c>
      <c r="S3643" s="70">
        <v>1.0</v>
      </c>
      <c r="T3643" s="70">
        <v>0.0</v>
      </c>
      <c r="U3643" s="71" t="s">
        <v>2608</v>
      </c>
      <c r="V3643" s="71" t="s">
        <v>2609</v>
      </c>
      <c r="W3643" s="71" t="s">
        <v>51</v>
      </c>
      <c r="X3643" s="72"/>
      <c r="Y3643" s="66" t="s">
        <v>16</v>
      </c>
    </row>
    <row r="3644">
      <c r="A3644" s="68" t="s">
        <v>73</v>
      </c>
      <c r="B3644" s="66">
        <v>2841774.0</v>
      </c>
      <c r="C3644" s="66" t="s">
        <v>13960</v>
      </c>
      <c r="D3644" s="66" t="s">
        <v>423</v>
      </c>
      <c r="E3644" s="66" t="s">
        <v>13961</v>
      </c>
      <c r="F3644" s="66" t="s">
        <v>13962</v>
      </c>
      <c r="G3644" s="66">
        <v>282.0</v>
      </c>
      <c r="H3644" s="66">
        <v>2.0071115E7</v>
      </c>
      <c r="I3644" s="66">
        <v>0.0</v>
      </c>
      <c r="J3644" s="66">
        <v>4.0</v>
      </c>
      <c r="K3644" s="67"/>
      <c r="L3644" s="67"/>
      <c r="M3644" s="68" t="s">
        <v>13963</v>
      </c>
      <c r="N3644" s="66">
        <v>235959.0</v>
      </c>
      <c r="O3644" s="66">
        <v>2.0071115E7</v>
      </c>
      <c r="P3644" s="66" t="s">
        <v>459</v>
      </c>
      <c r="Q3644" s="66">
        <v>12.0</v>
      </c>
      <c r="R3644" s="66">
        <v>2.0071115E7</v>
      </c>
      <c r="S3644" s="70">
        <v>1.0</v>
      </c>
      <c r="T3644" s="70">
        <v>0.0</v>
      </c>
      <c r="U3644" s="71" t="s">
        <v>2608</v>
      </c>
      <c r="V3644" s="71" t="s">
        <v>2609</v>
      </c>
      <c r="W3644" s="71" t="s">
        <v>51</v>
      </c>
      <c r="X3644" s="72"/>
      <c r="Y3644" s="66" t="s">
        <v>16</v>
      </c>
    </row>
    <row r="3645">
      <c r="A3645" s="65" t="s">
        <v>79</v>
      </c>
      <c r="B3645" s="66">
        <v>7.0916265E7</v>
      </c>
      <c r="C3645" s="65" t="s">
        <v>13964</v>
      </c>
      <c r="D3645" s="65" t="s">
        <v>244</v>
      </c>
      <c r="E3645" s="65" t="s">
        <v>13965</v>
      </c>
      <c r="F3645" s="66" t="s">
        <v>13966</v>
      </c>
      <c r="G3645" s="66">
        <v>337.0</v>
      </c>
      <c r="H3645" s="66">
        <v>2.0130924E7</v>
      </c>
      <c r="I3645" s="66">
        <v>0.0</v>
      </c>
      <c r="J3645" s="66">
        <v>5.0</v>
      </c>
      <c r="K3645" s="67"/>
      <c r="L3645" s="67"/>
      <c r="M3645" s="68" t="s">
        <v>13967</v>
      </c>
      <c r="N3645" s="66">
        <v>235959.0</v>
      </c>
      <c r="O3645" s="66">
        <v>2.0130924E7</v>
      </c>
      <c r="P3645" s="66" t="s">
        <v>13968</v>
      </c>
      <c r="Q3645" s="66">
        <v>20.0</v>
      </c>
      <c r="R3645" s="66">
        <v>2.0130924E7</v>
      </c>
      <c r="S3645" s="70">
        <v>1.0</v>
      </c>
      <c r="T3645" s="70">
        <v>0.0</v>
      </c>
      <c r="U3645" s="71" t="s">
        <v>2608</v>
      </c>
      <c r="V3645" s="71" t="s">
        <v>2609</v>
      </c>
      <c r="W3645" s="71" t="s">
        <v>51</v>
      </c>
      <c r="X3645" s="72"/>
      <c r="Y3645" s="66" t="s">
        <v>16</v>
      </c>
    </row>
    <row r="3646">
      <c r="A3646" s="73" t="s">
        <v>67</v>
      </c>
      <c r="B3646" s="66">
        <v>9359902.0</v>
      </c>
      <c r="C3646" s="65" t="s">
        <v>13969</v>
      </c>
      <c r="D3646" s="65" t="s">
        <v>244</v>
      </c>
      <c r="E3646" s="65" t="s">
        <v>13970</v>
      </c>
      <c r="F3646" s="66" t="s">
        <v>13971</v>
      </c>
      <c r="G3646" s="66">
        <v>337.0</v>
      </c>
      <c r="H3646" s="66">
        <v>2.0130924E7</v>
      </c>
      <c r="I3646" s="66">
        <v>0.0</v>
      </c>
      <c r="J3646" s="66">
        <v>9.0</v>
      </c>
      <c r="K3646" s="67"/>
      <c r="L3646" s="67"/>
      <c r="M3646" s="66" t="s">
        <v>121</v>
      </c>
      <c r="N3646" s="66">
        <v>235959.0</v>
      </c>
      <c r="O3646" s="66">
        <v>2.0130924E7</v>
      </c>
      <c r="P3646" s="67"/>
      <c r="Q3646" s="66">
        <v>19.0</v>
      </c>
      <c r="R3646" s="66">
        <v>2.0130924E7</v>
      </c>
      <c r="S3646" s="70">
        <v>1.0</v>
      </c>
      <c r="T3646" s="70">
        <v>0.0</v>
      </c>
      <c r="U3646" s="71" t="s">
        <v>2608</v>
      </c>
      <c r="V3646" s="71" t="s">
        <v>2609</v>
      </c>
      <c r="W3646" s="71" t="s">
        <v>51</v>
      </c>
      <c r="X3646" s="72"/>
      <c r="Y3646" s="66" t="s">
        <v>16</v>
      </c>
    </row>
    <row r="3647">
      <c r="A3647" s="65" t="s">
        <v>67</v>
      </c>
      <c r="B3647" s="66">
        <v>1.0712381E7</v>
      </c>
      <c r="C3647" s="65" t="s">
        <v>13972</v>
      </c>
      <c r="D3647" s="65" t="s">
        <v>164</v>
      </c>
      <c r="E3647" s="65" t="s">
        <v>13973</v>
      </c>
      <c r="F3647" s="66" t="s">
        <v>13974</v>
      </c>
      <c r="G3647" s="66">
        <v>403.0</v>
      </c>
      <c r="H3647" s="66">
        <v>2.0150317E7</v>
      </c>
      <c r="I3647" s="66">
        <v>0.0</v>
      </c>
      <c r="J3647" s="66">
        <v>11.0</v>
      </c>
      <c r="K3647" s="67"/>
      <c r="L3647" s="67"/>
      <c r="M3647" s="66" t="s">
        <v>121</v>
      </c>
      <c r="N3647" s="66">
        <v>235959.0</v>
      </c>
      <c r="O3647" s="66">
        <v>2.0150317E7</v>
      </c>
      <c r="P3647" s="66"/>
      <c r="Q3647" s="66">
        <v>18.0</v>
      </c>
      <c r="R3647" s="66">
        <v>2.0150317E7</v>
      </c>
      <c r="S3647" s="69">
        <v>1.0</v>
      </c>
      <c r="T3647" s="69">
        <v>1.0</v>
      </c>
      <c r="U3647" s="71" t="s">
        <v>2608</v>
      </c>
      <c r="V3647" s="71" t="s">
        <v>2609</v>
      </c>
      <c r="W3647" s="71" t="s">
        <v>49</v>
      </c>
      <c r="X3647" s="72"/>
      <c r="Y3647" s="66" t="s">
        <v>18</v>
      </c>
    </row>
    <row r="3648">
      <c r="A3648" s="65" t="s">
        <v>60</v>
      </c>
      <c r="B3648" s="66">
        <v>3.37361425E8</v>
      </c>
      <c r="C3648" s="65" t="s">
        <v>13975</v>
      </c>
      <c r="D3648" s="65" t="s">
        <v>423</v>
      </c>
      <c r="E3648" s="65" t="s">
        <v>13976</v>
      </c>
      <c r="F3648" s="66" t="s">
        <v>13977</v>
      </c>
      <c r="G3648" s="66">
        <v>814.0</v>
      </c>
      <c r="H3648" s="66">
        <v>2.0130322E7</v>
      </c>
      <c r="I3648" s="66">
        <v>0.0</v>
      </c>
      <c r="J3648" s="66">
        <v>1.0</v>
      </c>
      <c r="K3648" s="67"/>
      <c r="L3648" s="67"/>
      <c r="M3648" s="68" t="s">
        <v>13978</v>
      </c>
      <c r="N3648" s="66">
        <v>235959.0</v>
      </c>
      <c r="O3648" s="66">
        <v>2.0130322E7</v>
      </c>
      <c r="P3648" s="67"/>
      <c r="Q3648" s="66">
        <v>51.0</v>
      </c>
      <c r="R3648" s="66">
        <v>2.0130322E7</v>
      </c>
      <c r="S3648" s="70">
        <v>1.0</v>
      </c>
      <c r="T3648" s="70">
        <v>0.0</v>
      </c>
      <c r="U3648" s="71" t="s">
        <v>2608</v>
      </c>
      <c r="V3648" s="71" t="s">
        <v>2609</v>
      </c>
      <c r="W3648" s="71" t="s">
        <v>51</v>
      </c>
      <c r="X3648" s="72"/>
      <c r="Y3648" s="66" t="s">
        <v>16</v>
      </c>
    </row>
    <row r="3649">
      <c r="A3649" s="73" t="s">
        <v>60</v>
      </c>
      <c r="B3649" s="66">
        <v>2.50305206E8</v>
      </c>
      <c r="C3649" s="65" t="s">
        <v>13979</v>
      </c>
      <c r="D3649" s="65" t="s">
        <v>106</v>
      </c>
      <c r="E3649" s="65" t="s">
        <v>13980</v>
      </c>
      <c r="F3649" s="66" t="s">
        <v>13981</v>
      </c>
      <c r="G3649" s="66">
        <v>1927.0</v>
      </c>
      <c r="H3649" s="66">
        <v>2.008093E7</v>
      </c>
      <c r="I3649" s="66">
        <v>0.0</v>
      </c>
      <c r="J3649" s="66">
        <v>1.0</v>
      </c>
      <c r="K3649" s="67"/>
      <c r="L3649" s="67"/>
      <c r="M3649" s="68" t="s">
        <v>13982</v>
      </c>
      <c r="N3649" s="66">
        <v>235959.0</v>
      </c>
      <c r="O3649" s="66">
        <v>2.008093E7</v>
      </c>
      <c r="P3649" s="66"/>
      <c r="Q3649" s="66">
        <v>91.0</v>
      </c>
      <c r="R3649" s="66">
        <v>2.008093E7</v>
      </c>
      <c r="S3649" s="70">
        <v>1.0</v>
      </c>
      <c r="T3649" s="70">
        <v>0.0</v>
      </c>
      <c r="U3649" s="71" t="s">
        <v>2608</v>
      </c>
      <c r="V3649" s="71" t="s">
        <v>2609</v>
      </c>
      <c r="W3649" s="71" t="s">
        <v>49</v>
      </c>
      <c r="X3649" s="72"/>
      <c r="Y3649" s="65" t="s">
        <v>12</v>
      </c>
    </row>
    <row r="3650">
      <c r="A3650" s="66" t="s">
        <v>79</v>
      </c>
      <c r="B3650" s="66">
        <v>1.14279204E8</v>
      </c>
      <c r="C3650" s="66" t="s">
        <v>13983</v>
      </c>
      <c r="D3650" s="66" t="s">
        <v>106</v>
      </c>
      <c r="E3650" s="66" t="s">
        <v>13984</v>
      </c>
      <c r="F3650" s="66" t="s">
        <v>13985</v>
      </c>
      <c r="G3650" s="66">
        <v>281.0</v>
      </c>
      <c r="H3650" s="66">
        <v>2.0170307E7</v>
      </c>
      <c r="I3650" s="66">
        <v>0.0</v>
      </c>
      <c r="J3650" s="66">
        <v>5.0</v>
      </c>
      <c r="K3650" s="67"/>
      <c r="L3650" s="67"/>
      <c r="M3650" s="68" t="s">
        <v>13986</v>
      </c>
      <c r="N3650" s="66">
        <v>235959.0</v>
      </c>
      <c r="O3650" s="66">
        <v>2.0170307E7</v>
      </c>
      <c r="P3650" s="66" t="s">
        <v>231</v>
      </c>
      <c r="Q3650" s="66">
        <v>16.0</v>
      </c>
      <c r="R3650" s="66">
        <v>2.0170307E7</v>
      </c>
      <c r="S3650" s="70">
        <v>1.0</v>
      </c>
      <c r="T3650" s="70">
        <v>0.0</v>
      </c>
      <c r="U3650" s="71" t="s">
        <v>2608</v>
      </c>
      <c r="V3650" s="71" t="s">
        <v>2609</v>
      </c>
      <c r="W3650" s="71" t="s">
        <v>49</v>
      </c>
      <c r="X3650" s="72"/>
      <c r="Y3650" s="65" t="s">
        <v>12</v>
      </c>
    </row>
    <row r="3651">
      <c r="A3651" s="66" t="s">
        <v>79</v>
      </c>
      <c r="B3651" s="66">
        <v>4.9292233E7</v>
      </c>
      <c r="C3651" s="66" t="s">
        <v>13987</v>
      </c>
      <c r="D3651" s="66" t="s">
        <v>106</v>
      </c>
      <c r="E3651" s="66" t="s">
        <v>13988</v>
      </c>
      <c r="F3651" s="66" t="s">
        <v>13989</v>
      </c>
      <c r="G3651" s="66">
        <v>2727.0</v>
      </c>
      <c r="H3651" s="66">
        <v>2.0110715E7</v>
      </c>
      <c r="I3651" s="66">
        <v>0.0</v>
      </c>
      <c r="J3651" s="66">
        <v>16.0</v>
      </c>
      <c r="K3651" s="67"/>
      <c r="L3651" s="67"/>
      <c r="M3651" s="68" t="s">
        <v>13990</v>
      </c>
      <c r="N3651" s="66">
        <v>235959.0</v>
      </c>
      <c r="O3651" s="66">
        <v>2.0110715E7</v>
      </c>
      <c r="P3651" s="67"/>
      <c r="Q3651" s="66">
        <v>87.0</v>
      </c>
      <c r="R3651" s="66">
        <v>2.0110715E7</v>
      </c>
      <c r="S3651" s="70">
        <v>1.0</v>
      </c>
      <c r="T3651" s="70">
        <v>0.0</v>
      </c>
      <c r="U3651" s="71" t="s">
        <v>2608</v>
      </c>
      <c r="V3651" s="71" t="s">
        <v>2609</v>
      </c>
      <c r="W3651" s="71" t="s">
        <v>49</v>
      </c>
      <c r="X3651" s="72"/>
      <c r="Y3651" s="65" t="s">
        <v>12</v>
      </c>
    </row>
    <row r="3652">
      <c r="A3652" s="66" t="s">
        <v>60</v>
      </c>
      <c r="B3652" s="66">
        <v>2.73576557E8</v>
      </c>
      <c r="C3652" s="66" t="s">
        <v>13991</v>
      </c>
      <c r="D3652" s="66" t="s">
        <v>106</v>
      </c>
      <c r="E3652" s="66" t="s">
        <v>13992</v>
      </c>
      <c r="F3652" s="66" t="s">
        <v>13993</v>
      </c>
      <c r="G3652" s="66">
        <v>602.0</v>
      </c>
      <c r="H3652" s="66">
        <v>2.0090912E7</v>
      </c>
      <c r="I3652" s="66">
        <v>0.0</v>
      </c>
      <c r="J3652" s="66">
        <v>1.0</v>
      </c>
      <c r="K3652" s="67"/>
      <c r="L3652" s="67"/>
      <c r="M3652" s="68" t="s">
        <v>13994</v>
      </c>
      <c r="N3652" s="66">
        <v>235959.0</v>
      </c>
      <c r="O3652" s="66">
        <v>2.0090912E7</v>
      </c>
      <c r="P3652" s="67"/>
      <c r="Q3652" s="66">
        <v>27.0</v>
      </c>
      <c r="R3652" s="66">
        <v>2.0090912E7</v>
      </c>
      <c r="S3652" s="70">
        <v>1.0</v>
      </c>
      <c r="T3652" s="70">
        <v>0.0</v>
      </c>
      <c r="U3652" s="71" t="s">
        <v>2608</v>
      </c>
      <c r="V3652" s="71" t="s">
        <v>2609</v>
      </c>
      <c r="W3652" s="71" t="s">
        <v>49</v>
      </c>
      <c r="X3652" s="72"/>
      <c r="Y3652" s="65" t="s">
        <v>12</v>
      </c>
    </row>
    <row r="3653">
      <c r="A3653" s="66" t="s">
        <v>60</v>
      </c>
      <c r="B3653" s="66">
        <v>4.04666287E8</v>
      </c>
      <c r="C3653" s="66" t="s">
        <v>13995</v>
      </c>
      <c r="D3653" s="66" t="s">
        <v>164</v>
      </c>
      <c r="E3653" s="66" t="s">
        <v>13996</v>
      </c>
      <c r="F3653" s="66" t="s">
        <v>13997</v>
      </c>
      <c r="G3653" s="66">
        <v>1623.0</v>
      </c>
      <c r="H3653" s="66">
        <v>2.0161215E7</v>
      </c>
      <c r="I3653" s="66">
        <v>0.0</v>
      </c>
      <c r="J3653" s="66">
        <v>1.0</v>
      </c>
      <c r="K3653" s="67"/>
      <c r="L3653" s="67"/>
      <c r="M3653" s="68" t="s">
        <v>13998</v>
      </c>
      <c r="N3653" s="66">
        <v>235959.0</v>
      </c>
      <c r="O3653" s="66">
        <v>2.0161215E7</v>
      </c>
      <c r="P3653" s="67"/>
      <c r="Q3653" s="66">
        <v>110.0</v>
      </c>
      <c r="R3653" s="66">
        <v>2.0161215E7</v>
      </c>
      <c r="S3653" s="69">
        <v>1.0</v>
      </c>
      <c r="T3653" s="69">
        <v>1.0</v>
      </c>
      <c r="U3653" s="71" t="s">
        <v>2608</v>
      </c>
      <c r="V3653" s="71" t="s">
        <v>2609</v>
      </c>
      <c r="W3653" s="71" t="s">
        <v>49</v>
      </c>
      <c r="X3653" s="72"/>
      <c r="Y3653" s="66" t="s">
        <v>18</v>
      </c>
    </row>
    <row r="3654">
      <c r="A3654" s="68" t="s">
        <v>73</v>
      </c>
      <c r="B3654" s="66">
        <v>1.2568453E7</v>
      </c>
      <c r="C3654" s="66" t="s">
        <v>13999</v>
      </c>
      <c r="D3654" s="66" t="s">
        <v>14000</v>
      </c>
      <c r="E3654" s="66" t="s">
        <v>14001</v>
      </c>
      <c r="F3654" s="66" t="s">
        <v>14002</v>
      </c>
      <c r="G3654" s="66">
        <v>125.0</v>
      </c>
      <c r="H3654" s="66">
        <v>2.0131002E7</v>
      </c>
      <c r="I3654" s="66">
        <v>0.0</v>
      </c>
      <c r="J3654" s="66">
        <v>4.0</v>
      </c>
      <c r="K3654" s="67"/>
      <c r="L3654" s="67"/>
      <c r="M3654" s="68" t="s">
        <v>14003</v>
      </c>
      <c r="N3654" s="66">
        <v>235959.0</v>
      </c>
      <c r="O3654" s="66">
        <v>2.0131002E7</v>
      </c>
      <c r="P3654" s="66" t="s">
        <v>459</v>
      </c>
      <c r="Q3654" s="66">
        <v>8.0</v>
      </c>
      <c r="R3654" s="66">
        <v>2.0131002E7</v>
      </c>
      <c r="S3654" s="69">
        <v>1.0</v>
      </c>
      <c r="T3654" s="69">
        <v>1.0</v>
      </c>
      <c r="U3654" s="71" t="s">
        <v>2608</v>
      </c>
      <c r="V3654" s="71" t="s">
        <v>2609</v>
      </c>
      <c r="W3654" s="71" t="s">
        <v>51</v>
      </c>
      <c r="X3654" s="72"/>
      <c r="Y3654" s="65" t="s">
        <v>22</v>
      </c>
    </row>
    <row r="3655">
      <c r="A3655" s="66" t="s">
        <v>54</v>
      </c>
      <c r="B3655" s="66">
        <v>14356.0</v>
      </c>
      <c r="C3655" s="66" t="s">
        <v>14004</v>
      </c>
      <c r="D3655" s="66" t="s">
        <v>123</v>
      </c>
      <c r="E3655" s="66" t="s">
        <v>14005</v>
      </c>
      <c r="F3655" s="66" t="s">
        <v>14006</v>
      </c>
      <c r="G3655" s="66">
        <v>623.0</v>
      </c>
      <c r="H3655" s="66">
        <v>2.0130919E7</v>
      </c>
      <c r="I3655" s="66">
        <v>0.0</v>
      </c>
      <c r="J3655" s="66">
        <v>1.0</v>
      </c>
      <c r="K3655" s="67"/>
      <c r="L3655" s="67"/>
      <c r="M3655" s="66" t="s">
        <v>121</v>
      </c>
      <c r="N3655" s="66">
        <v>235959.0</v>
      </c>
      <c r="O3655" s="66">
        <v>2.0130919E7</v>
      </c>
      <c r="P3655" s="66"/>
      <c r="Q3655" s="66">
        <v>24.0</v>
      </c>
      <c r="R3655" s="66">
        <v>2.0130919E7</v>
      </c>
      <c r="S3655" s="70">
        <v>1.0</v>
      </c>
      <c r="T3655" s="70">
        <v>0.0</v>
      </c>
      <c r="U3655" s="71" t="s">
        <v>2608</v>
      </c>
      <c r="V3655" s="71" t="s">
        <v>2609</v>
      </c>
      <c r="W3655" s="71" t="s">
        <v>50</v>
      </c>
      <c r="X3655" s="71"/>
      <c r="Y3655" s="65" t="s">
        <v>14</v>
      </c>
    </row>
    <row r="3656">
      <c r="A3656" s="66" t="s">
        <v>79</v>
      </c>
      <c r="B3656" s="66">
        <v>1.49511737E8</v>
      </c>
      <c r="C3656" s="66" t="s">
        <v>14007</v>
      </c>
      <c r="D3656" s="66" t="s">
        <v>112</v>
      </c>
      <c r="E3656" s="66" t="s">
        <v>14008</v>
      </c>
      <c r="F3656" s="66" t="s">
        <v>14009</v>
      </c>
      <c r="G3656" s="66">
        <v>769.0</v>
      </c>
      <c r="H3656" s="66">
        <v>2.0191112E7</v>
      </c>
      <c r="I3656" s="66">
        <v>0.0</v>
      </c>
      <c r="J3656" s="66">
        <v>30.0</v>
      </c>
      <c r="K3656" s="67"/>
      <c r="L3656" s="67"/>
      <c r="M3656" s="68" t="s">
        <v>14010</v>
      </c>
      <c r="N3656" s="66">
        <v>235959.0</v>
      </c>
      <c r="O3656" s="66">
        <v>2.0191112E7</v>
      </c>
      <c r="P3656" s="66" t="s">
        <v>187</v>
      </c>
      <c r="Q3656" s="66">
        <v>52.0</v>
      </c>
      <c r="R3656" s="66">
        <v>2.0191112E7</v>
      </c>
      <c r="S3656" s="70">
        <v>1.0</v>
      </c>
      <c r="T3656" s="70">
        <v>0.0</v>
      </c>
      <c r="U3656" s="71" t="s">
        <v>2608</v>
      </c>
      <c r="V3656" s="71" t="s">
        <v>2609</v>
      </c>
      <c r="W3656" s="71" t="s">
        <v>49</v>
      </c>
      <c r="X3656" s="67"/>
      <c r="Y3656" s="65" t="s">
        <v>12</v>
      </c>
    </row>
    <row r="3657">
      <c r="A3657" s="68" t="s">
        <v>56</v>
      </c>
      <c r="B3657" s="66">
        <v>1367667.0</v>
      </c>
      <c r="C3657" s="66" t="s">
        <v>14011</v>
      </c>
      <c r="D3657" s="66" t="s">
        <v>106</v>
      </c>
      <c r="E3657" s="66" t="s">
        <v>14012</v>
      </c>
      <c r="F3657" s="66" t="s">
        <v>14013</v>
      </c>
      <c r="G3657" s="66">
        <v>560.0</v>
      </c>
      <c r="H3657" s="66">
        <v>2.0161125E7</v>
      </c>
      <c r="I3657" s="66">
        <v>0.0</v>
      </c>
      <c r="J3657" s="66">
        <v>5.0</v>
      </c>
      <c r="K3657" s="67"/>
      <c r="L3657" s="67"/>
      <c r="M3657" s="68" t="s">
        <v>14014</v>
      </c>
      <c r="N3657" s="66">
        <v>235959.0</v>
      </c>
      <c r="O3657" s="66">
        <v>2.0161125E7</v>
      </c>
      <c r="P3657" s="66" t="s">
        <v>209</v>
      </c>
      <c r="Q3657" s="66">
        <v>25.0</v>
      </c>
      <c r="R3657" s="66">
        <v>2.0161125E7</v>
      </c>
      <c r="S3657" s="70">
        <v>1.0</v>
      </c>
      <c r="T3657" s="70">
        <v>0.0</v>
      </c>
      <c r="U3657" s="71" t="s">
        <v>2608</v>
      </c>
      <c r="V3657" s="71" t="s">
        <v>2609</v>
      </c>
      <c r="W3657" s="71" t="s">
        <v>49</v>
      </c>
      <c r="X3657" s="72"/>
      <c r="Y3657" s="65" t="s">
        <v>12</v>
      </c>
    </row>
    <row r="3658">
      <c r="A3658" s="68" t="s">
        <v>24</v>
      </c>
      <c r="B3658" s="66">
        <v>2.3522752E7</v>
      </c>
      <c r="C3658" s="66" t="s">
        <v>14015</v>
      </c>
      <c r="D3658" s="66" t="s">
        <v>106</v>
      </c>
      <c r="E3658" s="66" t="s">
        <v>14016</v>
      </c>
      <c r="F3658" s="66" t="s">
        <v>14017</v>
      </c>
      <c r="G3658" s="66">
        <v>3084.0</v>
      </c>
      <c r="H3658" s="66">
        <v>2.0121121E7</v>
      </c>
      <c r="I3658" s="66">
        <v>0.0</v>
      </c>
      <c r="J3658" s="66">
        <v>20.0</v>
      </c>
      <c r="K3658" s="67"/>
      <c r="L3658" s="67"/>
      <c r="M3658" s="68" t="s">
        <v>14018</v>
      </c>
      <c r="N3658" s="66">
        <v>235959.0</v>
      </c>
      <c r="O3658" s="66">
        <v>2.0121121E7</v>
      </c>
      <c r="P3658" s="66" t="s">
        <v>3539</v>
      </c>
      <c r="Q3658" s="66">
        <v>169.0</v>
      </c>
      <c r="R3658" s="66">
        <v>2.0121121E7</v>
      </c>
      <c r="S3658" s="70">
        <v>1.0</v>
      </c>
      <c r="T3658" s="70">
        <v>0.0</v>
      </c>
      <c r="U3658" s="71" t="s">
        <v>2608</v>
      </c>
      <c r="V3658" s="71" t="s">
        <v>2609</v>
      </c>
      <c r="W3658" s="71" t="s">
        <v>49</v>
      </c>
      <c r="X3658" s="72"/>
      <c r="Y3658" s="65" t="s">
        <v>12</v>
      </c>
    </row>
    <row r="3659">
      <c r="A3659" s="66" t="s">
        <v>60</v>
      </c>
      <c r="B3659" s="66">
        <v>4.18466963E8</v>
      </c>
      <c r="C3659" s="66" t="s">
        <v>14019</v>
      </c>
      <c r="D3659" s="66" t="s">
        <v>258</v>
      </c>
      <c r="E3659" s="66" t="s">
        <v>14020</v>
      </c>
      <c r="F3659" s="66" t="s">
        <v>1491</v>
      </c>
      <c r="G3659" s="66">
        <v>1427.0</v>
      </c>
      <c r="H3659" s="66">
        <v>2.0171001E7</v>
      </c>
      <c r="I3659" s="66">
        <v>0.0</v>
      </c>
      <c r="J3659" s="66">
        <v>1.0</v>
      </c>
      <c r="K3659" s="67"/>
      <c r="L3659" s="67"/>
      <c r="M3659" s="68" t="s">
        <v>2091</v>
      </c>
      <c r="N3659" s="66">
        <v>235959.0</v>
      </c>
      <c r="O3659" s="66">
        <v>2.0171001E7</v>
      </c>
      <c r="P3659" s="67"/>
      <c r="Q3659" s="66">
        <v>60.0</v>
      </c>
      <c r="R3659" s="66">
        <v>2.0171001E7</v>
      </c>
      <c r="S3659" s="70">
        <v>1.0</v>
      </c>
      <c r="T3659" s="70">
        <v>0.0</v>
      </c>
      <c r="U3659" s="71" t="s">
        <v>2608</v>
      </c>
      <c r="V3659" s="71" t="s">
        <v>2609</v>
      </c>
      <c r="W3659" s="71" t="s">
        <v>51</v>
      </c>
      <c r="X3659" s="72"/>
      <c r="Y3659" s="66" t="s">
        <v>16</v>
      </c>
    </row>
    <row r="3660">
      <c r="A3660" s="65" t="s">
        <v>40</v>
      </c>
      <c r="B3660" s="66">
        <v>7839262.0</v>
      </c>
      <c r="C3660" s="65" t="s">
        <v>14021</v>
      </c>
      <c r="D3660" s="65" t="s">
        <v>123</v>
      </c>
      <c r="E3660" s="65" t="s">
        <v>14022</v>
      </c>
      <c r="F3660" s="66" t="s">
        <v>14023</v>
      </c>
      <c r="G3660" s="66">
        <v>137.0</v>
      </c>
      <c r="H3660" s="66">
        <v>2.0190116E7</v>
      </c>
      <c r="I3660" s="66">
        <v>0.0</v>
      </c>
      <c r="J3660" s="66">
        <v>6.0</v>
      </c>
      <c r="K3660" s="67"/>
      <c r="L3660" s="67"/>
      <c r="M3660" s="68" t="s">
        <v>14024</v>
      </c>
      <c r="N3660" s="66">
        <v>235959.0</v>
      </c>
      <c r="O3660" s="66">
        <v>2.0190116E7</v>
      </c>
      <c r="P3660" s="66" t="s">
        <v>464</v>
      </c>
      <c r="Q3660" s="66">
        <v>6.0</v>
      </c>
      <c r="R3660" s="66">
        <v>2.0190116E7</v>
      </c>
      <c r="S3660" s="70">
        <v>1.0</v>
      </c>
      <c r="T3660" s="70">
        <v>0.0</v>
      </c>
      <c r="U3660" s="71" t="s">
        <v>2608</v>
      </c>
      <c r="V3660" s="71" t="s">
        <v>2609</v>
      </c>
      <c r="W3660" s="71" t="s">
        <v>49</v>
      </c>
      <c r="X3660" s="72"/>
      <c r="Y3660" s="65" t="s">
        <v>12</v>
      </c>
    </row>
    <row r="3661">
      <c r="A3661" s="66" t="s">
        <v>60</v>
      </c>
      <c r="B3661" s="66">
        <v>1.92145013E8</v>
      </c>
      <c r="C3661" s="66" t="s">
        <v>14025</v>
      </c>
      <c r="D3661" s="66" t="s">
        <v>123</v>
      </c>
      <c r="E3661" s="66" t="s">
        <v>14026</v>
      </c>
      <c r="F3661" s="66" t="s">
        <v>14027</v>
      </c>
      <c r="G3661" s="66">
        <v>878.0</v>
      </c>
      <c r="H3661" s="66">
        <v>2.0060609E7</v>
      </c>
      <c r="I3661" s="66">
        <v>0.0</v>
      </c>
      <c r="J3661" s="66">
        <v>2.0</v>
      </c>
      <c r="K3661" s="67"/>
      <c r="L3661" s="67"/>
      <c r="M3661" s="68" t="s">
        <v>14028</v>
      </c>
      <c r="N3661" s="66">
        <v>235959.0</v>
      </c>
      <c r="O3661" s="66">
        <v>2.0060609E7</v>
      </c>
      <c r="P3661" s="66"/>
      <c r="Q3661" s="66">
        <v>56.0</v>
      </c>
      <c r="R3661" s="66">
        <v>2.0060609E7</v>
      </c>
      <c r="S3661" s="70">
        <v>1.0</v>
      </c>
      <c r="T3661" s="70">
        <v>0.0</v>
      </c>
      <c r="U3661" s="71" t="s">
        <v>2608</v>
      </c>
      <c r="V3661" s="71" t="s">
        <v>2609</v>
      </c>
      <c r="W3661" s="71" t="s">
        <v>49</v>
      </c>
      <c r="X3661" s="72"/>
      <c r="Y3661" s="65" t="s">
        <v>12</v>
      </c>
    </row>
    <row r="3662">
      <c r="A3662" s="66" t="s">
        <v>60</v>
      </c>
      <c r="B3662" s="66">
        <v>2.55895405E8</v>
      </c>
      <c r="C3662" s="66" t="s">
        <v>14029</v>
      </c>
      <c r="D3662" s="66" t="s">
        <v>118</v>
      </c>
      <c r="E3662" s="66" t="s">
        <v>14030</v>
      </c>
      <c r="F3662" s="66" t="s">
        <v>14031</v>
      </c>
      <c r="G3662" s="66">
        <v>2038.0</v>
      </c>
      <c r="H3662" s="66">
        <v>2.0081115E7</v>
      </c>
      <c r="I3662" s="66">
        <v>0.0</v>
      </c>
      <c r="J3662" s="66">
        <v>1.0</v>
      </c>
      <c r="K3662" s="67"/>
      <c r="L3662" s="67"/>
      <c r="M3662" s="68" t="s">
        <v>14032</v>
      </c>
      <c r="N3662" s="66">
        <v>235959.0</v>
      </c>
      <c r="O3662" s="66">
        <v>2.0081115E7</v>
      </c>
      <c r="P3662" s="67"/>
      <c r="Q3662" s="66">
        <v>125.0</v>
      </c>
      <c r="R3662" s="66">
        <v>2.0081115E7</v>
      </c>
      <c r="S3662" s="69">
        <v>1.0</v>
      </c>
      <c r="T3662" s="69">
        <v>1.0</v>
      </c>
      <c r="U3662" s="71" t="s">
        <v>2608</v>
      </c>
      <c r="V3662" s="71" t="s">
        <v>2609</v>
      </c>
      <c r="W3662" s="71" t="s">
        <v>50</v>
      </c>
      <c r="X3662" s="72"/>
      <c r="Y3662" s="66" t="s">
        <v>20</v>
      </c>
    </row>
    <row r="3663">
      <c r="A3663" s="66" t="s">
        <v>60</v>
      </c>
      <c r="B3663" s="66">
        <v>1.35557372E8</v>
      </c>
      <c r="C3663" s="66" t="s">
        <v>14033</v>
      </c>
      <c r="D3663" s="66" t="s">
        <v>1101</v>
      </c>
      <c r="E3663" s="66" t="s">
        <v>14034</v>
      </c>
      <c r="F3663" s="66" t="s">
        <v>14035</v>
      </c>
      <c r="G3663" s="66">
        <v>1610.0</v>
      </c>
      <c r="H3663" s="66">
        <v>2.0040506E7</v>
      </c>
      <c r="I3663" s="66">
        <v>0.0</v>
      </c>
      <c r="J3663" s="66">
        <v>2.0</v>
      </c>
      <c r="K3663" s="67"/>
      <c r="L3663" s="67"/>
      <c r="M3663" s="68" t="s">
        <v>14036</v>
      </c>
      <c r="N3663" s="66">
        <v>235959.0</v>
      </c>
      <c r="O3663" s="66">
        <v>2.0040506E7</v>
      </c>
      <c r="P3663" s="67"/>
      <c r="Q3663" s="66">
        <v>89.0</v>
      </c>
      <c r="R3663" s="66">
        <v>2.0040506E7</v>
      </c>
      <c r="S3663" s="70">
        <v>1.0</v>
      </c>
      <c r="T3663" s="70">
        <v>0.0</v>
      </c>
      <c r="U3663" s="71" t="s">
        <v>2608</v>
      </c>
      <c r="V3663" s="71" t="s">
        <v>2609</v>
      </c>
      <c r="W3663" s="71" t="s">
        <v>50</v>
      </c>
      <c r="X3663" s="72"/>
      <c r="Y3663" s="65" t="s">
        <v>14</v>
      </c>
    </row>
    <row r="3664">
      <c r="A3664" s="66" t="s">
        <v>60</v>
      </c>
      <c r="B3664" s="66">
        <v>1.87535314E8</v>
      </c>
      <c r="C3664" s="66" t="s">
        <v>14037</v>
      </c>
      <c r="D3664" s="66" t="s">
        <v>112</v>
      </c>
      <c r="E3664" s="66" t="s">
        <v>14038</v>
      </c>
      <c r="F3664" s="66" t="s">
        <v>14039</v>
      </c>
      <c r="G3664" s="66">
        <v>1698.0</v>
      </c>
      <c r="H3664" s="66">
        <v>2.0060404E7</v>
      </c>
      <c r="I3664" s="66">
        <v>0.0</v>
      </c>
      <c r="J3664" s="66">
        <v>1.0</v>
      </c>
      <c r="K3664" s="67"/>
      <c r="L3664" s="67"/>
      <c r="M3664" s="68" t="s">
        <v>14040</v>
      </c>
      <c r="N3664" s="66">
        <v>235959.0</v>
      </c>
      <c r="O3664" s="66">
        <v>2.0060404E7</v>
      </c>
      <c r="P3664" s="66"/>
      <c r="Q3664" s="66">
        <v>75.0</v>
      </c>
      <c r="R3664" s="66">
        <v>2.0060404E7</v>
      </c>
      <c r="S3664" s="70">
        <v>1.0</v>
      </c>
      <c r="T3664" s="70">
        <v>0.0</v>
      </c>
      <c r="U3664" s="71" t="s">
        <v>2608</v>
      </c>
      <c r="V3664" s="71" t="s">
        <v>2609</v>
      </c>
      <c r="W3664" s="71" t="s">
        <v>49</v>
      </c>
      <c r="X3664" s="67"/>
      <c r="Y3664" s="65" t="s">
        <v>12</v>
      </c>
    </row>
    <row r="3665">
      <c r="A3665" s="66" t="s">
        <v>62</v>
      </c>
      <c r="B3665" s="66">
        <v>1.0248264E7</v>
      </c>
      <c r="C3665" s="66" t="s">
        <v>14041</v>
      </c>
      <c r="D3665" s="66" t="s">
        <v>3715</v>
      </c>
      <c r="E3665" s="66" t="s">
        <v>14042</v>
      </c>
      <c r="F3665" s="66" t="s">
        <v>14043</v>
      </c>
      <c r="G3665" s="66">
        <v>428.0</v>
      </c>
      <c r="H3665" s="66">
        <v>2.009071E7</v>
      </c>
      <c r="I3665" s="66">
        <v>0.0</v>
      </c>
      <c r="J3665" s="66">
        <v>4.0</v>
      </c>
      <c r="K3665" s="67"/>
      <c r="L3665" s="67"/>
      <c r="M3665" s="66" t="s">
        <v>121</v>
      </c>
      <c r="N3665" s="66">
        <v>235959.0</v>
      </c>
      <c r="O3665" s="66">
        <v>2.009071E7</v>
      </c>
      <c r="P3665" s="67"/>
      <c r="Q3665" s="66">
        <v>24.0</v>
      </c>
      <c r="R3665" s="66">
        <v>2.009071E7</v>
      </c>
      <c r="S3665" s="70">
        <v>1.0</v>
      </c>
      <c r="T3665" s="70">
        <v>0.0</v>
      </c>
      <c r="U3665" s="71" t="s">
        <v>2608</v>
      </c>
      <c r="V3665" s="71" t="s">
        <v>2609</v>
      </c>
      <c r="W3665" s="71" t="s">
        <v>51</v>
      </c>
      <c r="X3665" s="72"/>
      <c r="Y3665" s="66" t="s">
        <v>16</v>
      </c>
    </row>
    <row r="3666">
      <c r="A3666" s="66" t="s">
        <v>60</v>
      </c>
      <c r="B3666" s="66">
        <v>3.35808228E8</v>
      </c>
      <c r="C3666" s="66" t="s">
        <v>1494</v>
      </c>
      <c r="D3666" s="66" t="s">
        <v>1495</v>
      </c>
      <c r="E3666" s="66" t="s">
        <v>1496</v>
      </c>
      <c r="F3666" s="66" t="s">
        <v>887</v>
      </c>
      <c r="G3666" s="66">
        <v>475.0</v>
      </c>
      <c r="H3666" s="66">
        <v>2.013022E7</v>
      </c>
      <c r="I3666" s="66">
        <v>0.0</v>
      </c>
      <c r="J3666" s="66">
        <v>1.0</v>
      </c>
      <c r="K3666" s="67"/>
      <c r="L3666" s="67"/>
      <c r="M3666" s="68" t="s">
        <v>888</v>
      </c>
      <c r="N3666" s="66">
        <v>235959.0</v>
      </c>
      <c r="O3666" s="66">
        <v>2.013022E7</v>
      </c>
      <c r="P3666" s="66"/>
      <c r="Q3666" s="66">
        <v>20.0</v>
      </c>
      <c r="R3666" s="66">
        <v>2.013022E7</v>
      </c>
      <c r="S3666" s="70">
        <v>1.0</v>
      </c>
      <c r="T3666" s="70">
        <v>0.0</v>
      </c>
      <c r="U3666" s="71" t="s">
        <v>2608</v>
      </c>
      <c r="V3666" s="71" t="s">
        <v>2609</v>
      </c>
      <c r="W3666" s="71" t="s">
        <v>51</v>
      </c>
      <c r="X3666" s="72"/>
      <c r="Y3666" s="66" t="s">
        <v>16</v>
      </c>
    </row>
    <row r="3667">
      <c r="A3667" s="68" t="s">
        <v>24</v>
      </c>
      <c r="B3667" s="66">
        <v>5.5393033E7</v>
      </c>
      <c r="C3667" s="66" t="s">
        <v>14044</v>
      </c>
      <c r="D3667" s="66" t="s">
        <v>112</v>
      </c>
      <c r="E3667" s="66" t="s">
        <v>14045</v>
      </c>
      <c r="F3667" s="66" t="s">
        <v>14046</v>
      </c>
      <c r="G3667" s="66">
        <v>379.0</v>
      </c>
      <c r="H3667" s="66">
        <v>2.0180618E7</v>
      </c>
      <c r="I3667" s="66">
        <v>0.0</v>
      </c>
      <c r="J3667" s="66">
        <v>7.0</v>
      </c>
      <c r="K3667" s="67"/>
      <c r="L3667" s="67"/>
      <c r="M3667" s="68" t="s">
        <v>14047</v>
      </c>
      <c r="N3667" s="66">
        <v>235959.0</v>
      </c>
      <c r="O3667" s="66">
        <v>2.0180618E7</v>
      </c>
      <c r="P3667" s="66" t="s">
        <v>417</v>
      </c>
      <c r="Q3667" s="66">
        <v>21.0</v>
      </c>
      <c r="R3667" s="66">
        <v>2.0180618E7</v>
      </c>
      <c r="S3667" s="70">
        <v>1.0</v>
      </c>
      <c r="T3667" s="70">
        <v>0.0</v>
      </c>
      <c r="U3667" s="71" t="s">
        <v>2608</v>
      </c>
      <c r="V3667" s="71" t="s">
        <v>2609</v>
      </c>
      <c r="W3667" s="71" t="s">
        <v>49</v>
      </c>
      <c r="X3667" s="72"/>
      <c r="Y3667" s="65" t="s">
        <v>12</v>
      </c>
    </row>
    <row r="3668">
      <c r="A3668" s="66" t="s">
        <v>79</v>
      </c>
      <c r="B3668" s="66">
        <v>8.2378091E7</v>
      </c>
      <c r="C3668" s="66" t="s">
        <v>14048</v>
      </c>
      <c r="D3668" s="66" t="s">
        <v>106</v>
      </c>
      <c r="E3668" s="66" t="s">
        <v>14049</v>
      </c>
      <c r="F3668" s="66" t="s">
        <v>14050</v>
      </c>
      <c r="G3668" s="66">
        <v>443.0</v>
      </c>
      <c r="H3668" s="66">
        <v>2.0140909E7</v>
      </c>
      <c r="I3668" s="66">
        <v>0.0</v>
      </c>
      <c r="J3668" s="66">
        <v>12.0</v>
      </c>
      <c r="K3668" s="67"/>
      <c r="L3668" s="67"/>
      <c r="M3668" s="68" t="s">
        <v>14051</v>
      </c>
      <c r="N3668" s="66">
        <v>235959.0</v>
      </c>
      <c r="O3668" s="66">
        <v>2.0140909E7</v>
      </c>
      <c r="P3668" s="66" t="s">
        <v>231</v>
      </c>
      <c r="Q3668" s="66">
        <v>29.0</v>
      </c>
      <c r="R3668" s="66">
        <v>2.0140909E7</v>
      </c>
      <c r="S3668" s="70">
        <v>1.0</v>
      </c>
      <c r="T3668" s="70">
        <v>0.0</v>
      </c>
      <c r="U3668" s="71" t="s">
        <v>2608</v>
      </c>
      <c r="V3668" s="71" t="s">
        <v>2609</v>
      </c>
      <c r="W3668" s="71" t="s">
        <v>49</v>
      </c>
      <c r="X3668" s="72"/>
      <c r="Y3668" s="65" t="s">
        <v>12</v>
      </c>
    </row>
    <row r="3669">
      <c r="A3669" s="73" t="s">
        <v>63</v>
      </c>
      <c r="B3669" s="66">
        <v>5.3641326E7</v>
      </c>
      <c r="C3669" s="65" t="s">
        <v>14052</v>
      </c>
      <c r="D3669" s="65" t="s">
        <v>164</v>
      </c>
      <c r="E3669" s="65" t="s">
        <v>14053</v>
      </c>
      <c r="F3669" s="66" t="s">
        <v>14054</v>
      </c>
      <c r="G3669" s="66">
        <v>617.0</v>
      </c>
      <c r="H3669" s="66">
        <v>2.0190418E7</v>
      </c>
      <c r="I3669" s="66">
        <v>0.0</v>
      </c>
      <c r="J3669" s="66">
        <v>13.0</v>
      </c>
      <c r="K3669" s="67"/>
      <c r="L3669" s="67"/>
      <c r="M3669" s="68" t="s">
        <v>14055</v>
      </c>
      <c r="N3669" s="66">
        <v>235959.0</v>
      </c>
      <c r="O3669" s="66">
        <v>2.0190418E7</v>
      </c>
      <c r="P3669" s="66" t="s">
        <v>14056</v>
      </c>
      <c r="Q3669" s="66">
        <v>31.0</v>
      </c>
      <c r="R3669" s="66">
        <v>2.0190418E7</v>
      </c>
      <c r="S3669" s="69">
        <v>1.0</v>
      </c>
      <c r="T3669" s="69">
        <v>1.0</v>
      </c>
      <c r="U3669" s="71" t="s">
        <v>2608</v>
      </c>
      <c r="V3669" s="71" t="s">
        <v>2609</v>
      </c>
      <c r="W3669" s="71" t="s">
        <v>49</v>
      </c>
      <c r="X3669" s="72"/>
      <c r="Y3669" s="66" t="s">
        <v>18</v>
      </c>
    </row>
    <row r="3670">
      <c r="A3670" s="66" t="s">
        <v>60</v>
      </c>
      <c r="B3670" s="66">
        <v>1.08914972E8</v>
      </c>
      <c r="C3670" s="66" t="s">
        <v>14057</v>
      </c>
      <c r="D3670" s="66" t="s">
        <v>123</v>
      </c>
      <c r="E3670" s="66" t="s">
        <v>14058</v>
      </c>
      <c r="F3670" s="66" t="s">
        <v>14059</v>
      </c>
      <c r="G3670" s="66">
        <v>1083.0</v>
      </c>
      <c r="H3670" s="66">
        <v>2.0030625E7</v>
      </c>
      <c r="I3670" s="66">
        <v>0.0</v>
      </c>
      <c r="J3670" s="66">
        <v>1.0</v>
      </c>
      <c r="K3670" s="67"/>
      <c r="L3670" s="67"/>
      <c r="M3670" s="68" t="s">
        <v>14060</v>
      </c>
      <c r="N3670" s="66">
        <v>235959.0</v>
      </c>
      <c r="O3670" s="66">
        <v>2.0030625E7</v>
      </c>
      <c r="P3670" s="67"/>
      <c r="Q3670" s="66">
        <v>59.0</v>
      </c>
      <c r="R3670" s="66">
        <v>2.0030625E7</v>
      </c>
      <c r="S3670" s="70">
        <v>1.0</v>
      </c>
      <c r="T3670" s="70">
        <v>0.0</v>
      </c>
      <c r="U3670" s="71" t="s">
        <v>2608</v>
      </c>
      <c r="V3670" s="71" t="s">
        <v>2609</v>
      </c>
      <c r="W3670" s="71" t="s">
        <v>49</v>
      </c>
      <c r="X3670" s="72"/>
      <c r="Y3670" s="65" t="s">
        <v>12</v>
      </c>
    </row>
    <row r="3671">
      <c r="A3671" s="66" t="s">
        <v>60</v>
      </c>
      <c r="B3671" s="66">
        <v>4.43006787E8</v>
      </c>
      <c r="C3671" s="66" t="s">
        <v>14061</v>
      </c>
      <c r="D3671" s="66" t="s">
        <v>123</v>
      </c>
      <c r="E3671" s="66" t="s">
        <v>14062</v>
      </c>
      <c r="F3671" s="66" t="s">
        <v>14063</v>
      </c>
      <c r="G3671" s="66">
        <v>1275.0</v>
      </c>
      <c r="H3671" s="66">
        <v>2.0190321E7</v>
      </c>
      <c r="I3671" s="66">
        <v>0.0</v>
      </c>
      <c r="J3671" s="66">
        <v>24.0</v>
      </c>
      <c r="K3671" s="67"/>
      <c r="L3671" s="67"/>
      <c r="M3671" s="66" t="s">
        <v>121</v>
      </c>
      <c r="N3671" s="66">
        <v>235959.0</v>
      </c>
      <c r="O3671" s="66">
        <v>2.0190321E7</v>
      </c>
      <c r="P3671" s="67"/>
      <c r="Q3671" s="66">
        <v>81.0</v>
      </c>
      <c r="R3671" s="66">
        <v>2.0190321E7</v>
      </c>
      <c r="S3671" s="70">
        <v>1.0</v>
      </c>
      <c r="T3671" s="70">
        <v>0.0</v>
      </c>
      <c r="U3671" s="71" t="s">
        <v>2608</v>
      </c>
      <c r="V3671" s="71" t="s">
        <v>2609</v>
      </c>
      <c r="W3671" s="71" t="s">
        <v>49</v>
      </c>
      <c r="X3671" s="72"/>
      <c r="Y3671" s="65" t="s">
        <v>12</v>
      </c>
    </row>
    <row r="3672">
      <c r="A3672" s="68" t="s">
        <v>59</v>
      </c>
      <c r="B3672" s="66">
        <v>1.5116069E8</v>
      </c>
      <c r="C3672" s="66" t="s">
        <v>14064</v>
      </c>
      <c r="D3672" s="66" t="s">
        <v>123</v>
      </c>
      <c r="E3672" s="66" t="s">
        <v>14065</v>
      </c>
      <c r="F3672" s="66" t="s">
        <v>14066</v>
      </c>
      <c r="G3672" s="66">
        <v>732.0</v>
      </c>
      <c r="H3672" s="66">
        <v>2.0150323E7</v>
      </c>
      <c r="I3672" s="66">
        <v>0.0</v>
      </c>
      <c r="J3672" s="66">
        <v>1.0</v>
      </c>
      <c r="K3672" s="67"/>
      <c r="L3672" s="67"/>
      <c r="M3672" s="68" t="s">
        <v>14067</v>
      </c>
      <c r="N3672" s="66">
        <v>235959.0</v>
      </c>
      <c r="O3672" s="66">
        <v>2.0150323E7</v>
      </c>
      <c r="P3672" s="66"/>
      <c r="Q3672" s="66">
        <v>31.0</v>
      </c>
      <c r="R3672" s="66">
        <v>2.0150323E7</v>
      </c>
      <c r="S3672" s="70">
        <v>1.0</v>
      </c>
      <c r="T3672" s="70">
        <v>0.0</v>
      </c>
      <c r="U3672" s="71" t="s">
        <v>2608</v>
      </c>
      <c r="V3672" s="71" t="s">
        <v>2609</v>
      </c>
      <c r="W3672" s="71" t="s">
        <v>49</v>
      </c>
      <c r="X3672" s="72"/>
      <c r="Y3672" s="65" t="s">
        <v>12</v>
      </c>
    </row>
    <row r="3673">
      <c r="A3673" s="66" t="s">
        <v>60</v>
      </c>
      <c r="B3673" s="66">
        <v>1.36204154E8</v>
      </c>
      <c r="C3673" s="66" t="s">
        <v>14068</v>
      </c>
      <c r="D3673" s="66" t="s">
        <v>215</v>
      </c>
      <c r="E3673" s="66" t="s">
        <v>14069</v>
      </c>
      <c r="F3673" s="66" t="s">
        <v>14070</v>
      </c>
      <c r="G3673" s="66">
        <v>3461.0</v>
      </c>
      <c r="H3673" s="66">
        <v>2.0040624E7</v>
      </c>
      <c r="I3673" s="66">
        <v>0.0</v>
      </c>
      <c r="J3673" s="66">
        <v>1.0</v>
      </c>
      <c r="K3673" s="67"/>
      <c r="L3673" s="67"/>
      <c r="M3673" s="68" t="s">
        <v>14071</v>
      </c>
      <c r="N3673" s="66">
        <v>235959.0</v>
      </c>
      <c r="O3673" s="66">
        <v>2.0040624E7</v>
      </c>
      <c r="P3673" s="67"/>
      <c r="Q3673" s="66">
        <v>260.0</v>
      </c>
      <c r="R3673" s="66">
        <v>2.0040624E7</v>
      </c>
      <c r="S3673" s="70">
        <v>1.0</v>
      </c>
      <c r="T3673" s="70">
        <v>0.0</v>
      </c>
      <c r="U3673" s="71" t="s">
        <v>2608</v>
      </c>
      <c r="V3673" s="71" t="s">
        <v>2609</v>
      </c>
      <c r="W3673" s="71" t="s">
        <v>49</v>
      </c>
      <c r="X3673" s="71"/>
      <c r="Y3673" s="65" t="s">
        <v>12</v>
      </c>
    </row>
    <row r="3674">
      <c r="A3674" s="73" t="s">
        <v>37</v>
      </c>
      <c r="B3674" s="66">
        <v>8091540.0</v>
      </c>
      <c r="C3674" s="65" t="s">
        <v>14072</v>
      </c>
      <c r="D3674" s="65" t="s">
        <v>106</v>
      </c>
      <c r="E3674" s="65" t="s">
        <v>14073</v>
      </c>
      <c r="F3674" s="66" t="s">
        <v>14074</v>
      </c>
      <c r="G3674" s="66">
        <v>245.0</v>
      </c>
      <c r="H3674" s="66">
        <v>2.0061003E7</v>
      </c>
      <c r="I3674" s="66">
        <v>0.0</v>
      </c>
      <c r="J3674" s="66">
        <v>2.0</v>
      </c>
      <c r="K3674" s="67"/>
      <c r="L3674" s="67"/>
      <c r="M3674" s="66" t="s">
        <v>121</v>
      </c>
      <c r="N3674" s="66">
        <v>235959.0</v>
      </c>
      <c r="O3674" s="66">
        <v>2.0061003E7</v>
      </c>
      <c r="P3674" s="66"/>
      <c r="Q3674" s="66">
        <v>13.0</v>
      </c>
      <c r="R3674" s="66">
        <v>2.0061003E7</v>
      </c>
      <c r="S3674" s="69">
        <v>1.0</v>
      </c>
      <c r="T3674" s="69">
        <v>0.0</v>
      </c>
      <c r="U3674" s="71" t="s">
        <v>2608</v>
      </c>
      <c r="V3674" s="71" t="s">
        <v>2609</v>
      </c>
      <c r="W3674" s="71" t="s">
        <v>49</v>
      </c>
      <c r="X3674" s="72"/>
      <c r="Y3674" s="65" t="s">
        <v>12</v>
      </c>
    </row>
    <row r="3675">
      <c r="A3675" s="68" t="s">
        <v>59</v>
      </c>
      <c r="B3675" s="66">
        <v>7.2033138E7</v>
      </c>
      <c r="C3675" s="66" t="s">
        <v>14075</v>
      </c>
      <c r="D3675" s="66" t="s">
        <v>164</v>
      </c>
      <c r="E3675" s="66" t="s">
        <v>14076</v>
      </c>
      <c r="F3675" s="66" t="s">
        <v>14077</v>
      </c>
      <c r="G3675" s="66">
        <v>261.0</v>
      </c>
      <c r="H3675" s="66">
        <v>2.0070509E7</v>
      </c>
      <c r="I3675" s="66">
        <v>0.0</v>
      </c>
      <c r="J3675" s="66">
        <v>1.0</v>
      </c>
      <c r="K3675" s="67"/>
      <c r="L3675" s="67"/>
      <c r="M3675" s="68" t="s">
        <v>14078</v>
      </c>
      <c r="N3675" s="66">
        <v>235959.0</v>
      </c>
      <c r="O3675" s="66">
        <v>2.0070509E7</v>
      </c>
      <c r="P3675" s="66"/>
      <c r="Q3675" s="66">
        <v>12.0</v>
      </c>
      <c r="R3675" s="66">
        <v>2.0070509E7</v>
      </c>
      <c r="S3675" s="69">
        <v>1.0</v>
      </c>
      <c r="T3675" s="69">
        <v>1.0</v>
      </c>
      <c r="U3675" s="71" t="s">
        <v>2608</v>
      </c>
      <c r="V3675" s="71" t="s">
        <v>2609</v>
      </c>
      <c r="W3675" s="71" t="s">
        <v>49</v>
      </c>
      <c r="X3675" s="72"/>
      <c r="Y3675" s="66" t="s">
        <v>18</v>
      </c>
    </row>
    <row r="3676">
      <c r="A3676" s="66" t="s">
        <v>79</v>
      </c>
      <c r="B3676" s="66">
        <v>1.12952514E8</v>
      </c>
      <c r="C3676" s="66" t="s">
        <v>14079</v>
      </c>
      <c r="D3676" s="66" t="s">
        <v>112</v>
      </c>
      <c r="E3676" s="66" t="s">
        <v>14080</v>
      </c>
      <c r="F3676" s="66" t="s">
        <v>14081</v>
      </c>
      <c r="G3676" s="66">
        <v>1121.0</v>
      </c>
      <c r="H3676" s="66">
        <v>2.0170223E7</v>
      </c>
      <c r="I3676" s="66">
        <v>0.0</v>
      </c>
      <c r="J3676" s="66">
        <v>30.0</v>
      </c>
      <c r="K3676" s="67"/>
      <c r="L3676" s="67"/>
      <c r="M3676" s="68" t="s">
        <v>14082</v>
      </c>
      <c r="N3676" s="66">
        <v>235959.0</v>
      </c>
      <c r="O3676" s="66">
        <v>2.0170223E7</v>
      </c>
      <c r="P3676" s="66" t="s">
        <v>14083</v>
      </c>
      <c r="Q3676" s="66">
        <v>57.0</v>
      </c>
      <c r="R3676" s="66">
        <v>2.0170223E7</v>
      </c>
      <c r="S3676" s="70">
        <v>1.0</v>
      </c>
      <c r="T3676" s="70">
        <v>0.0</v>
      </c>
      <c r="U3676" s="71" t="s">
        <v>2608</v>
      </c>
      <c r="V3676" s="71" t="s">
        <v>2609</v>
      </c>
      <c r="W3676" s="71" t="s">
        <v>49</v>
      </c>
      <c r="X3676" s="72"/>
      <c r="Y3676" s="65" t="s">
        <v>12</v>
      </c>
    </row>
    <row r="3677">
      <c r="A3677" s="68" t="s">
        <v>59</v>
      </c>
      <c r="B3677" s="66">
        <v>9.8860605E7</v>
      </c>
      <c r="C3677" s="66" t="s">
        <v>14084</v>
      </c>
      <c r="D3677" s="66" t="s">
        <v>112</v>
      </c>
      <c r="E3677" s="66" t="s">
        <v>14085</v>
      </c>
      <c r="F3677" s="66" t="s">
        <v>14086</v>
      </c>
      <c r="G3677" s="66">
        <v>507.0</v>
      </c>
      <c r="H3677" s="66">
        <v>2.0100725E7</v>
      </c>
      <c r="I3677" s="66">
        <v>0.0</v>
      </c>
      <c r="J3677" s="66">
        <v>1.0</v>
      </c>
      <c r="K3677" s="67"/>
      <c r="L3677" s="67"/>
      <c r="M3677" s="68" t="s">
        <v>14087</v>
      </c>
      <c r="N3677" s="66">
        <v>235959.0</v>
      </c>
      <c r="O3677" s="66">
        <v>2.0100725E7</v>
      </c>
      <c r="P3677" s="67"/>
      <c r="Q3677" s="66">
        <v>25.0</v>
      </c>
      <c r="R3677" s="66">
        <v>2.0100725E7</v>
      </c>
      <c r="S3677" s="70">
        <v>1.0</v>
      </c>
      <c r="T3677" s="70">
        <v>0.0</v>
      </c>
      <c r="U3677" s="71" t="s">
        <v>2608</v>
      </c>
      <c r="V3677" s="71" t="s">
        <v>2609</v>
      </c>
      <c r="W3677" s="71" t="s">
        <v>49</v>
      </c>
      <c r="X3677" s="72"/>
      <c r="Y3677" s="65" t="s">
        <v>12</v>
      </c>
    </row>
    <row r="3678">
      <c r="A3678" s="66" t="s">
        <v>62</v>
      </c>
      <c r="B3678" s="66">
        <v>2.2733997E7</v>
      </c>
      <c r="C3678" s="66" t="s">
        <v>14088</v>
      </c>
      <c r="D3678" s="66" t="s">
        <v>2255</v>
      </c>
      <c r="E3678" s="66" t="s">
        <v>14089</v>
      </c>
      <c r="F3678" s="66" t="s">
        <v>14090</v>
      </c>
      <c r="G3678" s="66">
        <v>361.0</v>
      </c>
      <c r="H3678" s="66">
        <v>2.0170311E7</v>
      </c>
      <c r="I3678" s="66">
        <v>0.0</v>
      </c>
      <c r="J3678" s="66">
        <v>7.0</v>
      </c>
      <c r="K3678" s="67"/>
      <c r="L3678" s="67"/>
      <c r="M3678" s="66" t="s">
        <v>121</v>
      </c>
      <c r="N3678" s="66">
        <v>235959.0</v>
      </c>
      <c r="O3678" s="66">
        <v>2.0170311E7</v>
      </c>
      <c r="P3678" s="66"/>
      <c r="Q3678" s="66">
        <v>16.0</v>
      </c>
      <c r="R3678" s="66">
        <v>2.0170311E7</v>
      </c>
      <c r="S3678" s="69">
        <v>1.0</v>
      </c>
      <c r="T3678" s="69">
        <v>1.0</v>
      </c>
      <c r="U3678" s="71" t="s">
        <v>2608</v>
      </c>
      <c r="V3678" s="71" t="s">
        <v>2609</v>
      </c>
      <c r="W3678" s="71" t="s">
        <v>49</v>
      </c>
      <c r="X3678" s="72"/>
      <c r="Y3678" s="66" t="s">
        <v>18</v>
      </c>
    </row>
    <row r="3679">
      <c r="A3679" s="73" t="s">
        <v>63</v>
      </c>
      <c r="B3679" s="66">
        <v>5.764621E7</v>
      </c>
      <c r="C3679" s="65" t="s">
        <v>14091</v>
      </c>
      <c r="D3679" s="65" t="s">
        <v>3715</v>
      </c>
      <c r="E3679" s="65" t="s">
        <v>14092</v>
      </c>
      <c r="F3679" s="66" t="s">
        <v>14093</v>
      </c>
      <c r="G3679" s="66">
        <v>1606.0</v>
      </c>
      <c r="H3679" s="66">
        <v>2.0191016E7</v>
      </c>
      <c r="I3679" s="66">
        <v>0.0</v>
      </c>
      <c r="J3679" s="66">
        <v>23.0</v>
      </c>
      <c r="K3679" s="67"/>
      <c r="L3679" s="67"/>
      <c r="M3679" s="68" t="s">
        <v>14094</v>
      </c>
      <c r="N3679" s="66">
        <v>235959.0</v>
      </c>
      <c r="O3679" s="66">
        <v>2.0191016E7</v>
      </c>
      <c r="P3679" s="66" t="s">
        <v>14056</v>
      </c>
      <c r="Q3679" s="66">
        <v>77.0</v>
      </c>
      <c r="R3679" s="66">
        <v>2.0191016E7</v>
      </c>
      <c r="S3679" s="70">
        <v>1.0</v>
      </c>
      <c r="T3679" s="70">
        <v>0.0</v>
      </c>
      <c r="U3679" s="71" t="s">
        <v>2608</v>
      </c>
      <c r="V3679" s="71" t="s">
        <v>2609</v>
      </c>
      <c r="W3679" s="71" t="s">
        <v>51</v>
      </c>
      <c r="X3679" s="65"/>
      <c r="Y3679" s="66" t="s">
        <v>16</v>
      </c>
    </row>
    <row r="3680">
      <c r="A3680" s="65" t="s">
        <v>60</v>
      </c>
      <c r="B3680" s="66">
        <v>3.125206E8</v>
      </c>
      <c r="C3680" s="65" t="s">
        <v>14095</v>
      </c>
      <c r="D3680" s="65" t="s">
        <v>123</v>
      </c>
      <c r="E3680" s="65" t="s">
        <v>14096</v>
      </c>
      <c r="F3680" s="66" t="s">
        <v>14097</v>
      </c>
      <c r="G3680" s="66">
        <v>2399.0</v>
      </c>
      <c r="H3680" s="66">
        <v>2.0111105E7</v>
      </c>
      <c r="I3680" s="66">
        <v>0.0</v>
      </c>
      <c r="J3680" s="66">
        <v>1.0</v>
      </c>
      <c r="K3680" s="67"/>
      <c r="L3680" s="67"/>
      <c r="M3680" s="68" t="s">
        <v>14098</v>
      </c>
      <c r="N3680" s="66">
        <v>235959.0</v>
      </c>
      <c r="O3680" s="66">
        <v>2.0111105E7</v>
      </c>
      <c r="P3680" s="66"/>
      <c r="Q3680" s="66">
        <v>191.0</v>
      </c>
      <c r="R3680" s="66">
        <v>2.0111105E7</v>
      </c>
      <c r="S3680" s="70">
        <v>1.0</v>
      </c>
      <c r="T3680" s="70">
        <v>0.0</v>
      </c>
      <c r="U3680" s="71" t="s">
        <v>2608</v>
      </c>
      <c r="V3680" s="71" t="s">
        <v>2609</v>
      </c>
      <c r="W3680" s="71" t="s">
        <v>49</v>
      </c>
      <c r="X3680" s="72"/>
      <c r="Y3680" s="65" t="s">
        <v>12</v>
      </c>
    </row>
    <row r="3681">
      <c r="A3681" s="66" t="s">
        <v>79</v>
      </c>
      <c r="B3681" s="66">
        <v>1.49791768E8</v>
      </c>
      <c r="C3681" s="66" t="s">
        <v>14099</v>
      </c>
      <c r="D3681" s="66" t="s">
        <v>106</v>
      </c>
      <c r="E3681" s="66" t="s">
        <v>14100</v>
      </c>
      <c r="F3681" s="66" t="s">
        <v>14101</v>
      </c>
      <c r="G3681" s="66">
        <v>884.0</v>
      </c>
      <c r="H3681" s="66">
        <v>2.0191101E7</v>
      </c>
      <c r="I3681" s="66">
        <v>0.0</v>
      </c>
      <c r="J3681" s="66">
        <v>19.0</v>
      </c>
      <c r="K3681" s="67"/>
      <c r="L3681" s="67"/>
      <c r="M3681" s="68" t="s">
        <v>14102</v>
      </c>
      <c r="N3681" s="66">
        <v>235959.0</v>
      </c>
      <c r="O3681" s="66">
        <v>2.0191101E7</v>
      </c>
      <c r="P3681" s="66" t="s">
        <v>3590</v>
      </c>
      <c r="Q3681" s="66">
        <v>36.0</v>
      </c>
      <c r="R3681" s="66">
        <v>2.0191101E7</v>
      </c>
      <c r="S3681" s="70">
        <v>1.0</v>
      </c>
      <c r="T3681" s="70">
        <v>0.0</v>
      </c>
      <c r="U3681" s="71" t="s">
        <v>2608</v>
      </c>
      <c r="V3681" s="71" t="s">
        <v>2609</v>
      </c>
      <c r="W3681" s="71" t="s">
        <v>49</v>
      </c>
      <c r="X3681" s="71"/>
      <c r="Y3681" s="65" t="s">
        <v>12</v>
      </c>
    </row>
    <row r="3682">
      <c r="A3682" s="66" t="s">
        <v>79</v>
      </c>
      <c r="B3682" s="66">
        <v>1.08191528E8</v>
      </c>
      <c r="C3682" s="66" t="s">
        <v>14103</v>
      </c>
      <c r="D3682" s="66" t="s">
        <v>112</v>
      </c>
      <c r="E3682" s="66" t="s">
        <v>14104</v>
      </c>
      <c r="F3682" s="66" t="s">
        <v>14105</v>
      </c>
      <c r="G3682" s="66">
        <v>839.0</v>
      </c>
      <c r="H3682" s="66">
        <v>2.016102E7</v>
      </c>
      <c r="I3682" s="66">
        <v>0.0</v>
      </c>
      <c r="J3682" s="66">
        <v>16.0</v>
      </c>
      <c r="K3682" s="67"/>
      <c r="L3682" s="67"/>
      <c r="M3682" s="68" t="s">
        <v>14106</v>
      </c>
      <c r="N3682" s="66">
        <v>235959.0</v>
      </c>
      <c r="O3682" s="66">
        <v>2.016102E7</v>
      </c>
      <c r="P3682" s="66" t="s">
        <v>187</v>
      </c>
      <c r="Q3682" s="66">
        <v>42.0</v>
      </c>
      <c r="R3682" s="66">
        <v>2.016102E7</v>
      </c>
      <c r="S3682" s="70">
        <v>1.0</v>
      </c>
      <c r="T3682" s="70">
        <v>0.0</v>
      </c>
      <c r="U3682" s="71" t="s">
        <v>2608</v>
      </c>
      <c r="V3682" s="71" t="s">
        <v>2609</v>
      </c>
      <c r="W3682" s="71" t="s">
        <v>49</v>
      </c>
      <c r="X3682" s="72"/>
      <c r="Y3682" s="65" t="s">
        <v>12</v>
      </c>
    </row>
    <row r="3683">
      <c r="A3683" s="65" t="s">
        <v>79</v>
      </c>
      <c r="B3683" s="66">
        <v>1.23437801E8</v>
      </c>
      <c r="C3683" s="65" t="s">
        <v>14107</v>
      </c>
      <c r="D3683" s="65" t="s">
        <v>164</v>
      </c>
      <c r="E3683" s="65" t="s">
        <v>14108</v>
      </c>
      <c r="F3683" s="66" t="s">
        <v>13860</v>
      </c>
      <c r="G3683" s="66">
        <v>459.0</v>
      </c>
      <c r="H3683" s="66">
        <v>2.0171118E7</v>
      </c>
      <c r="I3683" s="66">
        <v>0.0</v>
      </c>
      <c r="J3683" s="66">
        <v>8.0</v>
      </c>
      <c r="K3683" s="67"/>
      <c r="L3683" s="67"/>
      <c r="M3683" s="68" t="s">
        <v>13861</v>
      </c>
      <c r="N3683" s="66">
        <v>235959.0</v>
      </c>
      <c r="O3683" s="66">
        <v>2.0171118E7</v>
      </c>
      <c r="P3683" s="66" t="s">
        <v>4625</v>
      </c>
      <c r="Q3683" s="66">
        <v>22.0</v>
      </c>
      <c r="R3683" s="66">
        <v>2.0171118E7</v>
      </c>
      <c r="S3683" s="69">
        <v>1.0</v>
      </c>
      <c r="T3683" s="69">
        <v>1.0</v>
      </c>
      <c r="U3683" s="71" t="s">
        <v>2608</v>
      </c>
      <c r="V3683" s="71" t="s">
        <v>2609</v>
      </c>
      <c r="W3683" s="71" t="s">
        <v>49</v>
      </c>
      <c r="X3683" s="72"/>
      <c r="Y3683" s="66" t="s">
        <v>18</v>
      </c>
    </row>
    <row r="3684">
      <c r="A3684" s="73" t="s">
        <v>79</v>
      </c>
      <c r="B3684" s="66">
        <v>1.08191486E8</v>
      </c>
      <c r="C3684" s="65" t="s">
        <v>14109</v>
      </c>
      <c r="D3684" s="65" t="s">
        <v>112</v>
      </c>
      <c r="E3684" s="65" t="s">
        <v>14110</v>
      </c>
      <c r="F3684" s="66" t="s">
        <v>14105</v>
      </c>
      <c r="G3684" s="66">
        <v>839.0</v>
      </c>
      <c r="H3684" s="66">
        <v>2.016102E7</v>
      </c>
      <c r="I3684" s="66">
        <v>0.0</v>
      </c>
      <c r="J3684" s="66">
        <v>16.0</v>
      </c>
      <c r="K3684" s="67"/>
      <c r="L3684" s="67"/>
      <c r="M3684" s="68" t="s">
        <v>14106</v>
      </c>
      <c r="N3684" s="66">
        <v>235959.0</v>
      </c>
      <c r="O3684" s="66">
        <v>2.016102E7</v>
      </c>
      <c r="P3684" s="66" t="s">
        <v>187</v>
      </c>
      <c r="Q3684" s="66">
        <v>42.0</v>
      </c>
      <c r="R3684" s="66">
        <v>2.016102E7</v>
      </c>
      <c r="S3684" s="70">
        <v>1.0</v>
      </c>
      <c r="T3684" s="70">
        <v>0.0</v>
      </c>
      <c r="U3684" s="71" t="s">
        <v>2608</v>
      </c>
      <c r="V3684" s="71" t="s">
        <v>2609</v>
      </c>
      <c r="W3684" s="71" t="s">
        <v>49</v>
      </c>
      <c r="X3684" s="72"/>
      <c r="Y3684" s="65" t="s">
        <v>12</v>
      </c>
    </row>
    <row r="3685">
      <c r="A3685" s="68" t="s">
        <v>59</v>
      </c>
      <c r="B3685" s="66">
        <v>1.36415407E8</v>
      </c>
      <c r="C3685" s="66" t="s">
        <v>14111</v>
      </c>
      <c r="D3685" s="66" t="s">
        <v>112</v>
      </c>
      <c r="E3685" s="66" t="s">
        <v>14112</v>
      </c>
      <c r="F3685" s="66" t="s">
        <v>14113</v>
      </c>
      <c r="G3685" s="66">
        <v>898.0</v>
      </c>
      <c r="H3685" s="66">
        <v>2.0140125E7</v>
      </c>
      <c r="I3685" s="66">
        <v>0.0</v>
      </c>
      <c r="J3685" s="66">
        <v>3.0</v>
      </c>
      <c r="K3685" s="67"/>
      <c r="L3685" s="67"/>
      <c r="M3685" s="66" t="s">
        <v>121</v>
      </c>
      <c r="N3685" s="66">
        <v>235959.0</v>
      </c>
      <c r="O3685" s="66">
        <v>2.0140125E7</v>
      </c>
      <c r="P3685" s="67"/>
      <c r="Q3685" s="66">
        <v>39.0</v>
      </c>
      <c r="R3685" s="66">
        <v>2.0140125E7</v>
      </c>
      <c r="S3685" s="70">
        <v>1.0</v>
      </c>
      <c r="T3685" s="70">
        <v>0.0</v>
      </c>
      <c r="U3685" s="71" t="s">
        <v>2608</v>
      </c>
      <c r="V3685" s="71" t="s">
        <v>2609</v>
      </c>
      <c r="W3685" s="71" t="s">
        <v>49</v>
      </c>
      <c r="X3685" s="72"/>
      <c r="Y3685" s="65" t="s">
        <v>12</v>
      </c>
    </row>
    <row r="3686">
      <c r="A3686" s="66" t="s">
        <v>79</v>
      </c>
      <c r="B3686" s="66">
        <v>1.29093568E8</v>
      </c>
      <c r="C3686" s="66" t="s">
        <v>14114</v>
      </c>
      <c r="D3686" s="66" t="s">
        <v>112</v>
      </c>
      <c r="E3686" s="66" t="s">
        <v>14115</v>
      </c>
      <c r="F3686" s="66" t="s">
        <v>14116</v>
      </c>
      <c r="G3686" s="66">
        <v>427.0</v>
      </c>
      <c r="H3686" s="66">
        <v>2.0180423E7</v>
      </c>
      <c r="I3686" s="66">
        <v>0.0</v>
      </c>
      <c r="J3686" s="66">
        <v>11.0</v>
      </c>
      <c r="K3686" s="67"/>
      <c r="L3686" s="67"/>
      <c r="M3686" s="68" t="s">
        <v>14117</v>
      </c>
      <c r="N3686" s="66">
        <v>235959.0</v>
      </c>
      <c r="O3686" s="66">
        <v>2.0180423E7</v>
      </c>
      <c r="P3686" s="66" t="s">
        <v>187</v>
      </c>
      <c r="Q3686" s="66">
        <v>25.0</v>
      </c>
      <c r="R3686" s="66">
        <v>2.0180423E7</v>
      </c>
      <c r="S3686" s="70">
        <v>1.0</v>
      </c>
      <c r="T3686" s="70">
        <v>0.0</v>
      </c>
      <c r="U3686" s="71" t="s">
        <v>2608</v>
      </c>
      <c r="V3686" s="71" t="s">
        <v>2609</v>
      </c>
      <c r="W3686" s="71" t="s">
        <v>49</v>
      </c>
      <c r="X3686" s="72"/>
      <c r="Y3686" s="65" t="s">
        <v>12</v>
      </c>
    </row>
    <row r="3687">
      <c r="A3687" s="68" t="s">
        <v>59</v>
      </c>
      <c r="B3687" s="66">
        <v>1.98784367E8</v>
      </c>
      <c r="C3687" s="66" t="s">
        <v>1498</v>
      </c>
      <c r="D3687" s="66" t="s">
        <v>1499</v>
      </c>
      <c r="E3687" s="66" t="s">
        <v>1500</v>
      </c>
      <c r="F3687" s="66" t="s">
        <v>2000</v>
      </c>
      <c r="G3687" s="66">
        <v>1958.0</v>
      </c>
      <c r="H3687" s="66">
        <v>2.0180816E7</v>
      </c>
      <c r="I3687" s="66">
        <v>0.0</v>
      </c>
      <c r="J3687" s="66">
        <v>30.0</v>
      </c>
      <c r="K3687" s="67"/>
      <c r="L3687" s="67"/>
      <c r="M3687" s="68" t="s">
        <v>2001</v>
      </c>
      <c r="N3687" s="66">
        <v>235959.0</v>
      </c>
      <c r="O3687" s="66">
        <v>2.0180816E7</v>
      </c>
      <c r="P3687" s="66" t="s">
        <v>2002</v>
      </c>
      <c r="Q3687" s="66">
        <v>91.0</v>
      </c>
      <c r="R3687" s="66">
        <v>2.0180816E7</v>
      </c>
      <c r="S3687" s="69">
        <v>1.0</v>
      </c>
      <c r="T3687" s="69">
        <v>1.0</v>
      </c>
      <c r="U3687" s="71" t="s">
        <v>2608</v>
      </c>
      <c r="V3687" s="71" t="s">
        <v>2609</v>
      </c>
      <c r="W3687" s="71" t="s">
        <v>51</v>
      </c>
      <c r="X3687" s="72"/>
      <c r="Y3687" s="65" t="s">
        <v>22</v>
      </c>
    </row>
    <row r="3688">
      <c r="A3688" s="73" t="s">
        <v>60</v>
      </c>
      <c r="B3688" s="66">
        <v>2.91084911E8</v>
      </c>
      <c r="C3688" s="65" t="s">
        <v>14118</v>
      </c>
      <c r="D3688" s="65" t="s">
        <v>827</v>
      </c>
      <c r="E3688" s="65" t="s">
        <v>14119</v>
      </c>
      <c r="F3688" s="66" t="s">
        <v>14120</v>
      </c>
      <c r="G3688" s="66">
        <v>48.0</v>
      </c>
      <c r="H3688" s="66">
        <v>2.0100815E7</v>
      </c>
      <c r="I3688" s="66">
        <v>0.0</v>
      </c>
      <c r="J3688" s="66">
        <v>1.0</v>
      </c>
      <c r="K3688" s="67"/>
      <c r="L3688" s="67"/>
      <c r="M3688" s="68" t="s">
        <v>14121</v>
      </c>
      <c r="N3688" s="66">
        <v>235959.0</v>
      </c>
      <c r="O3688" s="66">
        <v>2.0100815E7</v>
      </c>
      <c r="P3688" s="67"/>
      <c r="Q3688" s="66">
        <v>3.0</v>
      </c>
      <c r="R3688" s="66">
        <v>2.0100815E7</v>
      </c>
      <c r="S3688" s="69">
        <v>1.0</v>
      </c>
      <c r="T3688" s="69">
        <v>0.0</v>
      </c>
      <c r="U3688" s="71" t="s">
        <v>2608</v>
      </c>
      <c r="V3688" s="71" t="s">
        <v>2609</v>
      </c>
      <c r="W3688" s="71" t="s">
        <v>50</v>
      </c>
      <c r="X3688" s="72"/>
      <c r="Y3688" s="65" t="s">
        <v>14</v>
      </c>
    </row>
    <row r="3689">
      <c r="A3689" s="66" t="s">
        <v>68</v>
      </c>
      <c r="B3689" s="66">
        <v>7052451.0</v>
      </c>
      <c r="C3689" s="66" t="s">
        <v>14122</v>
      </c>
      <c r="D3689" s="66" t="s">
        <v>112</v>
      </c>
      <c r="E3689" s="66" t="s">
        <v>14123</v>
      </c>
      <c r="F3689" s="66" t="s">
        <v>14124</v>
      </c>
      <c r="G3689" s="66">
        <v>815.0</v>
      </c>
      <c r="H3689" s="66">
        <v>2.0101222E7</v>
      </c>
      <c r="I3689" s="66">
        <v>0.0</v>
      </c>
      <c r="J3689" s="66">
        <v>14.0</v>
      </c>
      <c r="K3689" s="67"/>
      <c r="L3689" s="67"/>
      <c r="M3689" s="66" t="s">
        <v>121</v>
      </c>
      <c r="N3689" s="66">
        <v>235959.0</v>
      </c>
      <c r="O3689" s="66">
        <v>2.0101222E7</v>
      </c>
      <c r="P3689" s="67"/>
      <c r="Q3689" s="66">
        <v>45.0</v>
      </c>
      <c r="R3689" s="66">
        <v>2.0101222E7</v>
      </c>
      <c r="S3689" s="76">
        <v>1.0</v>
      </c>
      <c r="T3689" s="70">
        <v>0.0</v>
      </c>
      <c r="U3689" s="71" t="s">
        <v>2608</v>
      </c>
      <c r="V3689" s="71" t="s">
        <v>2609</v>
      </c>
      <c r="W3689" s="71" t="s">
        <v>50</v>
      </c>
      <c r="X3689" s="71"/>
      <c r="Y3689" s="65" t="s">
        <v>14</v>
      </c>
    </row>
    <row r="3690">
      <c r="A3690" s="66" t="s">
        <v>69</v>
      </c>
      <c r="B3690" s="66">
        <v>7472382.0</v>
      </c>
      <c r="C3690" s="66" t="s">
        <v>14125</v>
      </c>
      <c r="D3690" s="66" t="s">
        <v>220</v>
      </c>
      <c r="E3690" s="66" t="s">
        <v>14126</v>
      </c>
      <c r="F3690" s="66" t="s">
        <v>1505</v>
      </c>
      <c r="G3690" s="66">
        <v>5054.0</v>
      </c>
      <c r="H3690" s="66">
        <v>2.0180303E7</v>
      </c>
      <c r="I3690" s="66">
        <v>0.0</v>
      </c>
      <c r="J3690" s="66">
        <v>29.0</v>
      </c>
      <c r="K3690" s="67"/>
      <c r="L3690" s="67"/>
      <c r="M3690" s="68" t="s">
        <v>1506</v>
      </c>
      <c r="N3690" s="66">
        <v>235959.0</v>
      </c>
      <c r="O3690" s="66">
        <v>2.0180303E7</v>
      </c>
      <c r="P3690" s="66" t="s">
        <v>239</v>
      </c>
      <c r="Q3690" s="66">
        <v>300.0</v>
      </c>
      <c r="R3690" s="66">
        <v>2.0180303E7</v>
      </c>
      <c r="S3690" s="76">
        <v>1.0</v>
      </c>
      <c r="T3690" s="70">
        <v>0.0</v>
      </c>
      <c r="U3690" s="71" t="s">
        <v>2608</v>
      </c>
      <c r="V3690" s="71" t="s">
        <v>2609</v>
      </c>
      <c r="W3690" s="71" t="s">
        <v>50</v>
      </c>
      <c r="X3690" s="71"/>
      <c r="Y3690" s="65" t="s">
        <v>14</v>
      </c>
    </row>
    <row r="3691">
      <c r="A3691" s="66" t="s">
        <v>63</v>
      </c>
      <c r="B3691" s="66">
        <v>1.1920136E7</v>
      </c>
      <c r="C3691" s="66" t="s">
        <v>14127</v>
      </c>
      <c r="D3691" s="66" t="s">
        <v>253</v>
      </c>
      <c r="E3691" s="66" t="s">
        <v>14128</v>
      </c>
      <c r="F3691" s="66" t="s">
        <v>14129</v>
      </c>
      <c r="G3691" s="66">
        <v>197.0</v>
      </c>
      <c r="H3691" s="66">
        <v>2.0121129E7</v>
      </c>
      <c r="I3691" s="66">
        <v>0.0</v>
      </c>
      <c r="J3691" s="66">
        <v>3.0</v>
      </c>
      <c r="K3691" s="67"/>
      <c r="L3691" s="67"/>
      <c r="M3691" s="68" t="s">
        <v>14130</v>
      </c>
      <c r="N3691" s="66">
        <v>235959.0</v>
      </c>
      <c r="O3691" s="66">
        <v>2.0121129E7</v>
      </c>
      <c r="P3691" s="67"/>
      <c r="Q3691" s="66">
        <v>10.0</v>
      </c>
      <c r="R3691" s="66">
        <v>2.0121129E7</v>
      </c>
      <c r="S3691" s="70">
        <v>1.0</v>
      </c>
      <c r="T3691" s="70">
        <v>0.0</v>
      </c>
      <c r="U3691" s="71" t="s">
        <v>2608</v>
      </c>
      <c r="V3691" s="71" t="s">
        <v>2609</v>
      </c>
      <c r="W3691" s="71" t="s">
        <v>50</v>
      </c>
      <c r="X3691" s="67"/>
      <c r="Y3691" s="65" t="s">
        <v>14</v>
      </c>
    </row>
    <row r="3692">
      <c r="A3692" s="66" t="s">
        <v>79</v>
      </c>
      <c r="B3692" s="66">
        <v>2.757733E7</v>
      </c>
      <c r="C3692" s="66" t="s">
        <v>14131</v>
      </c>
      <c r="D3692" s="66" t="s">
        <v>123</v>
      </c>
      <c r="E3692" s="66" t="s">
        <v>14132</v>
      </c>
      <c r="F3692" s="66" t="s">
        <v>14133</v>
      </c>
      <c r="G3692" s="66">
        <v>176.0</v>
      </c>
      <c r="H3692" s="66">
        <v>2.0081215E7</v>
      </c>
      <c r="I3692" s="66">
        <v>0.0</v>
      </c>
      <c r="J3692" s="66">
        <v>6.0</v>
      </c>
      <c r="K3692" s="67"/>
      <c r="L3692" s="67"/>
      <c r="M3692" s="68" t="s">
        <v>14134</v>
      </c>
      <c r="N3692" s="66">
        <v>235959.0</v>
      </c>
      <c r="O3692" s="66">
        <v>2.0081215E7</v>
      </c>
      <c r="P3692" s="67"/>
      <c r="Q3692" s="66">
        <v>10.0</v>
      </c>
      <c r="R3692" s="66">
        <v>2.0081215E7</v>
      </c>
      <c r="S3692" s="70">
        <v>1.0</v>
      </c>
      <c r="T3692" s="70">
        <v>0.0</v>
      </c>
      <c r="U3692" s="71" t="s">
        <v>2608</v>
      </c>
      <c r="V3692" s="71" t="s">
        <v>2609</v>
      </c>
      <c r="W3692" s="71" t="s">
        <v>50</v>
      </c>
      <c r="X3692" s="67"/>
      <c r="Y3692" s="65" t="s">
        <v>14</v>
      </c>
    </row>
    <row r="3693">
      <c r="A3693" s="66" t="s">
        <v>61</v>
      </c>
      <c r="B3693" s="66">
        <v>356741.0</v>
      </c>
      <c r="C3693" s="66" t="s">
        <v>14135</v>
      </c>
      <c r="D3693" s="66" t="s">
        <v>123</v>
      </c>
      <c r="E3693" s="66" t="s">
        <v>14136</v>
      </c>
      <c r="F3693" s="66" t="s">
        <v>14137</v>
      </c>
      <c r="G3693" s="66">
        <v>2176.0</v>
      </c>
      <c r="H3693" s="66">
        <v>2.0160904E7</v>
      </c>
      <c r="I3693" s="66">
        <v>0.0</v>
      </c>
      <c r="J3693" s="66">
        <v>50.0</v>
      </c>
      <c r="K3693" s="67"/>
      <c r="L3693" s="67"/>
      <c r="M3693" s="68" t="s">
        <v>14138</v>
      </c>
      <c r="N3693" s="66">
        <v>235959.0</v>
      </c>
      <c r="O3693" s="66">
        <v>2.0160904E7</v>
      </c>
      <c r="P3693" s="67"/>
      <c r="Q3693" s="66">
        <v>146.0</v>
      </c>
      <c r="R3693" s="66">
        <v>2.0160904E7</v>
      </c>
      <c r="S3693" s="70">
        <v>1.0</v>
      </c>
      <c r="T3693" s="70">
        <v>0.0</v>
      </c>
      <c r="U3693" s="71" t="s">
        <v>2608</v>
      </c>
      <c r="V3693" s="71" t="s">
        <v>2609</v>
      </c>
      <c r="W3693" s="71" t="s">
        <v>50</v>
      </c>
      <c r="X3693" s="67"/>
      <c r="Y3693" s="65" t="s">
        <v>14</v>
      </c>
    </row>
    <row r="3694">
      <c r="A3694" s="68" t="s">
        <v>24</v>
      </c>
      <c r="B3694" s="66">
        <v>4.2443403E7</v>
      </c>
      <c r="C3694" s="66" t="s">
        <v>14139</v>
      </c>
      <c r="D3694" s="66" t="s">
        <v>112</v>
      </c>
      <c r="E3694" s="66" t="s">
        <v>14140</v>
      </c>
      <c r="F3694" s="66" t="s">
        <v>14141</v>
      </c>
      <c r="G3694" s="66">
        <v>566.0</v>
      </c>
      <c r="H3694" s="66">
        <v>2.0151128E7</v>
      </c>
      <c r="I3694" s="66">
        <v>0.0</v>
      </c>
      <c r="J3694" s="66">
        <v>5.0</v>
      </c>
      <c r="K3694" s="67"/>
      <c r="L3694" s="67"/>
      <c r="M3694" s="66" t="s">
        <v>121</v>
      </c>
      <c r="N3694" s="66">
        <v>235959.0</v>
      </c>
      <c r="O3694" s="66">
        <v>2.0151128E7</v>
      </c>
      <c r="P3694" s="66"/>
      <c r="Q3694" s="66">
        <v>37.0</v>
      </c>
      <c r="R3694" s="66">
        <v>2.0151128E7</v>
      </c>
      <c r="S3694" s="70">
        <v>1.0</v>
      </c>
      <c r="T3694" s="70">
        <v>0.0</v>
      </c>
      <c r="U3694" s="71" t="s">
        <v>2608</v>
      </c>
      <c r="V3694" s="71" t="s">
        <v>2609</v>
      </c>
      <c r="W3694" s="71" t="s">
        <v>50</v>
      </c>
      <c r="X3694" s="72"/>
      <c r="Y3694" s="65" t="s">
        <v>14</v>
      </c>
    </row>
    <row r="3695">
      <c r="A3695" s="66" t="s">
        <v>60</v>
      </c>
      <c r="B3695" s="66">
        <v>4.46956742E8</v>
      </c>
      <c r="C3695" s="66" t="s">
        <v>14142</v>
      </c>
      <c r="D3695" s="66" t="s">
        <v>123</v>
      </c>
      <c r="E3695" s="66" t="s">
        <v>14143</v>
      </c>
      <c r="F3695" s="66" t="s">
        <v>14144</v>
      </c>
      <c r="G3695" s="66">
        <v>768.0</v>
      </c>
      <c r="H3695" s="66">
        <v>2.0190604E7</v>
      </c>
      <c r="I3695" s="66">
        <v>0.0</v>
      </c>
      <c r="J3695" s="66">
        <v>9.0</v>
      </c>
      <c r="K3695" s="67"/>
      <c r="L3695" s="67"/>
      <c r="M3695" s="66" t="s">
        <v>121</v>
      </c>
      <c r="N3695" s="66">
        <v>235959.0</v>
      </c>
      <c r="O3695" s="66">
        <v>2.0190604E7</v>
      </c>
      <c r="P3695" s="66"/>
      <c r="Q3695" s="66">
        <v>33.0</v>
      </c>
      <c r="R3695" s="66">
        <v>2.0190604E7</v>
      </c>
      <c r="S3695" s="70">
        <v>1.0</v>
      </c>
      <c r="T3695" s="70">
        <v>0.0</v>
      </c>
      <c r="U3695" s="71" t="s">
        <v>2608</v>
      </c>
      <c r="V3695" s="71" t="s">
        <v>2609</v>
      </c>
      <c r="W3695" s="71" t="s">
        <v>49</v>
      </c>
      <c r="X3695" s="72"/>
      <c r="Y3695" s="65" t="s">
        <v>12</v>
      </c>
    </row>
    <row r="3696">
      <c r="A3696" s="65" t="s">
        <v>63</v>
      </c>
      <c r="B3696" s="66">
        <v>4.0715973E7</v>
      </c>
      <c r="C3696" s="65" t="s">
        <v>14145</v>
      </c>
      <c r="D3696" s="65" t="s">
        <v>1348</v>
      </c>
      <c r="E3696" s="65" t="s">
        <v>14146</v>
      </c>
      <c r="F3696" s="66" t="s">
        <v>14147</v>
      </c>
      <c r="G3696" s="66">
        <v>372.0</v>
      </c>
      <c r="H3696" s="66">
        <v>2.0170514E7</v>
      </c>
      <c r="I3696" s="66">
        <v>0.0</v>
      </c>
      <c r="J3696" s="66">
        <v>5.0</v>
      </c>
      <c r="K3696" s="67"/>
      <c r="L3696" s="67"/>
      <c r="M3696" s="68" t="s">
        <v>14148</v>
      </c>
      <c r="N3696" s="66">
        <v>235959.0</v>
      </c>
      <c r="O3696" s="66">
        <v>2.0170514E7</v>
      </c>
      <c r="P3696" s="66" t="s">
        <v>3197</v>
      </c>
      <c r="Q3696" s="66">
        <v>18.0</v>
      </c>
      <c r="R3696" s="66">
        <v>2.0170514E7</v>
      </c>
      <c r="S3696" s="69">
        <v>1.0</v>
      </c>
      <c r="T3696" s="69">
        <v>1.0</v>
      </c>
      <c r="U3696" s="71" t="s">
        <v>2608</v>
      </c>
      <c r="V3696" s="71" t="s">
        <v>2609</v>
      </c>
      <c r="W3696" s="71" t="s">
        <v>49</v>
      </c>
      <c r="X3696" s="72"/>
      <c r="Y3696" s="66" t="s">
        <v>18</v>
      </c>
    </row>
    <row r="3697">
      <c r="A3697" s="73" t="s">
        <v>60</v>
      </c>
      <c r="B3697" s="66">
        <v>4.54234546E8</v>
      </c>
      <c r="C3697" s="65" t="s">
        <v>14149</v>
      </c>
      <c r="D3697" s="65" t="s">
        <v>112</v>
      </c>
      <c r="E3697" s="65" t="s">
        <v>14150</v>
      </c>
      <c r="F3697" s="66" t="s">
        <v>14151</v>
      </c>
      <c r="G3697" s="66">
        <v>1597.0</v>
      </c>
      <c r="H3697" s="66">
        <v>2.0191129E7</v>
      </c>
      <c r="I3697" s="66">
        <v>0.0</v>
      </c>
      <c r="J3697" s="66">
        <v>24.0</v>
      </c>
      <c r="K3697" s="67"/>
      <c r="L3697" s="67"/>
      <c r="M3697" s="66" t="s">
        <v>121</v>
      </c>
      <c r="N3697" s="66">
        <v>235959.0</v>
      </c>
      <c r="O3697" s="66">
        <v>2.0191129E7</v>
      </c>
      <c r="P3697" s="66"/>
      <c r="Q3697" s="66">
        <v>73.0</v>
      </c>
      <c r="R3697" s="66">
        <v>2.0191129E7</v>
      </c>
      <c r="S3697" s="70">
        <v>1.0</v>
      </c>
      <c r="T3697" s="70">
        <v>0.0</v>
      </c>
      <c r="U3697" s="71" t="s">
        <v>2608</v>
      </c>
      <c r="V3697" s="71" t="s">
        <v>2609</v>
      </c>
      <c r="W3697" s="71" t="s">
        <v>49</v>
      </c>
      <c r="X3697" s="72"/>
      <c r="Y3697" s="65" t="s">
        <v>12</v>
      </c>
    </row>
    <row r="3698">
      <c r="A3698" s="74" t="s">
        <v>59</v>
      </c>
      <c r="B3698" s="66">
        <v>1.89466321E8</v>
      </c>
      <c r="C3698" s="65" t="s">
        <v>14152</v>
      </c>
      <c r="D3698" s="65" t="s">
        <v>220</v>
      </c>
      <c r="E3698" s="65" t="s">
        <v>14153</v>
      </c>
      <c r="F3698" s="66" t="s">
        <v>14154</v>
      </c>
      <c r="G3698" s="66">
        <v>149.0</v>
      </c>
      <c r="H3698" s="66">
        <v>2.0171105E7</v>
      </c>
      <c r="I3698" s="66">
        <v>0.0</v>
      </c>
      <c r="J3698" s="66">
        <v>3.0</v>
      </c>
      <c r="K3698" s="67"/>
      <c r="L3698" s="67"/>
      <c r="M3698" s="68" t="s">
        <v>14155</v>
      </c>
      <c r="N3698" s="66">
        <v>235959.0</v>
      </c>
      <c r="O3698" s="66">
        <v>2.0171105E7</v>
      </c>
      <c r="P3698" s="66"/>
      <c r="Q3698" s="66">
        <v>8.0</v>
      </c>
      <c r="R3698" s="66">
        <v>2.0171105E7</v>
      </c>
      <c r="S3698" s="70">
        <v>1.0</v>
      </c>
      <c r="T3698" s="70">
        <v>0.0</v>
      </c>
      <c r="U3698" s="71" t="s">
        <v>2608</v>
      </c>
      <c r="V3698" s="71" t="s">
        <v>2609</v>
      </c>
      <c r="W3698" s="71" t="s">
        <v>49</v>
      </c>
      <c r="X3698" s="72"/>
      <c r="Y3698" s="65" t="s">
        <v>12</v>
      </c>
    </row>
    <row r="3699">
      <c r="A3699" s="66" t="s">
        <v>60</v>
      </c>
      <c r="B3699" s="66">
        <v>4.10109095E8</v>
      </c>
      <c r="C3699" s="66" t="s">
        <v>14156</v>
      </c>
      <c r="D3699" s="66" t="s">
        <v>123</v>
      </c>
      <c r="E3699" s="66" t="s">
        <v>14157</v>
      </c>
      <c r="F3699" s="66" t="s">
        <v>14158</v>
      </c>
      <c r="G3699" s="66">
        <v>773.0</v>
      </c>
      <c r="H3699" s="66">
        <v>2.0170302E7</v>
      </c>
      <c r="I3699" s="66">
        <v>0.0</v>
      </c>
      <c r="J3699" s="66">
        <v>2.0</v>
      </c>
      <c r="K3699" s="67"/>
      <c r="L3699" s="67"/>
      <c r="M3699" s="68" t="s">
        <v>14159</v>
      </c>
      <c r="N3699" s="66">
        <v>235959.0</v>
      </c>
      <c r="O3699" s="66">
        <v>2.0170302E7</v>
      </c>
      <c r="P3699" s="67"/>
      <c r="Q3699" s="66">
        <v>38.0</v>
      </c>
      <c r="R3699" s="66">
        <v>2.0170302E7</v>
      </c>
      <c r="S3699" s="70">
        <v>1.0</v>
      </c>
      <c r="T3699" s="70">
        <v>0.0</v>
      </c>
      <c r="U3699" s="71" t="s">
        <v>2608</v>
      </c>
      <c r="V3699" s="71" t="s">
        <v>2609</v>
      </c>
      <c r="W3699" s="71" t="s">
        <v>49</v>
      </c>
      <c r="X3699" s="72"/>
      <c r="Y3699" s="65" t="s">
        <v>12</v>
      </c>
    </row>
    <row r="3700">
      <c r="A3700" s="66" t="s">
        <v>60</v>
      </c>
      <c r="B3700" s="66">
        <v>2.80414093E8</v>
      </c>
      <c r="C3700" s="66" t="s">
        <v>14160</v>
      </c>
      <c r="D3700" s="66" t="s">
        <v>123</v>
      </c>
      <c r="E3700" s="66" t="s">
        <v>14161</v>
      </c>
      <c r="F3700" s="66" t="s">
        <v>14162</v>
      </c>
      <c r="G3700" s="66">
        <v>505.0</v>
      </c>
      <c r="H3700" s="66">
        <v>2.0100106E7</v>
      </c>
      <c r="I3700" s="66">
        <v>0.0</v>
      </c>
      <c r="J3700" s="66">
        <v>1.0</v>
      </c>
      <c r="K3700" s="67"/>
      <c r="L3700" s="67"/>
      <c r="M3700" s="68" t="s">
        <v>14163</v>
      </c>
      <c r="N3700" s="66">
        <v>235959.0</v>
      </c>
      <c r="O3700" s="66">
        <v>2.0100106E7</v>
      </c>
      <c r="P3700" s="67"/>
      <c r="Q3700" s="66">
        <v>19.0</v>
      </c>
      <c r="R3700" s="66">
        <v>2.0100106E7</v>
      </c>
      <c r="S3700" s="70">
        <v>1.0</v>
      </c>
      <c r="T3700" s="70">
        <v>0.0</v>
      </c>
      <c r="U3700" s="71" t="s">
        <v>2608</v>
      </c>
      <c r="V3700" s="71" t="s">
        <v>2609</v>
      </c>
      <c r="W3700" s="71" t="s">
        <v>49</v>
      </c>
      <c r="X3700" s="72"/>
      <c r="Y3700" s="65" t="s">
        <v>12</v>
      </c>
    </row>
    <row r="3701">
      <c r="A3701" s="66" t="s">
        <v>69</v>
      </c>
      <c r="B3701" s="66">
        <v>7106037.0</v>
      </c>
      <c r="C3701" s="66" t="s">
        <v>14164</v>
      </c>
      <c r="D3701" s="66" t="s">
        <v>106</v>
      </c>
      <c r="E3701" s="66" t="s">
        <v>14165</v>
      </c>
      <c r="F3701" s="66" t="s">
        <v>14166</v>
      </c>
      <c r="G3701" s="66">
        <v>870.0</v>
      </c>
      <c r="H3701" s="66">
        <v>2.0180104E7</v>
      </c>
      <c r="I3701" s="66">
        <v>0.0</v>
      </c>
      <c r="J3701" s="66">
        <v>7.0</v>
      </c>
      <c r="K3701" s="67"/>
      <c r="L3701" s="67"/>
      <c r="M3701" s="68" t="s">
        <v>14167</v>
      </c>
      <c r="N3701" s="66">
        <v>235959.0</v>
      </c>
      <c r="O3701" s="66">
        <v>2.0180104E7</v>
      </c>
      <c r="P3701" s="66" t="s">
        <v>2602</v>
      </c>
      <c r="Q3701" s="66">
        <v>36.0</v>
      </c>
      <c r="R3701" s="66">
        <v>2.0180104E7</v>
      </c>
      <c r="S3701" s="70">
        <v>1.0</v>
      </c>
      <c r="T3701" s="70">
        <v>0.0</v>
      </c>
      <c r="U3701" s="71" t="s">
        <v>2608</v>
      </c>
      <c r="V3701" s="71" t="s">
        <v>2609</v>
      </c>
      <c r="W3701" s="71" t="s">
        <v>49</v>
      </c>
      <c r="X3701" s="72"/>
      <c r="Y3701" s="65" t="s">
        <v>12</v>
      </c>
    </row>
    <row r="3702">
      <c r="A3702" s="68" t="s">
        <v>24</v>
      </c>
      <c r="B3702" s="66">
        <v>1.8474126E7</v>
      </c>
      <c r="C3702" s="66" t="s">
        <v>14168</v>
      </c>
      <c r="D3702" s="66" t="s">
        <v>139</v>
      </c>
      <c r="E3702" s="66" t="s">
        <v>14169</v>
      </c>
      <c r="F3702" s="66" t="s">
        <v>14170</v>
      </c>
      <c r="G3702" s="66">
        <v>889.0</v>
      </c>
      <c r="H3702" s="66">
        <v>2.0111117E7</v>
      </c>
      <c r="I3702" s="66">
        <v>0.0</v>
      </c>
      <c r="J3702" s="66">
        <v>14.0</v>
      </c>
      <c r="K3702" s="67"/>
      <c r="L3702" s="67"/>
      <c r="M3702" s="68" t="s">
        <v>14171</v>
      </c>
      <c r="N3702" s="66">
        <v>235959.0</v>
      </c>
      <c r="O3702" s="66">
        <v>2.0111117E7</v>
      </c>
      <c r="P3702" s="66" t="s">
        <v>2602</v>
      </c>
      <c r="Q3702" s="66">
        <v>42.0</v>
      </c>
      <c r="R3702" s="66">
        <v>2.0111117E7</v>
      </c>
      <c r="S3702" s="70">
        <v>1.0</v>
      </c>
      <c r="T3702" s="70">
        <v>0.0</v>
      </c>
      <c r="U3702" s="71" t="s">
        <v>2608</v>
      </c>
      <c r="V3702" s="71" t="s">
        <v>2609</v>
      </c>
      <c r="W3702" s="71" t="s">
        <v>51</v>
      </c>
      <c r="X3702" s="72"/>
      <c r="Y3702" s="66" t="s">
        <v>16</v>
      </c>
    </row>
    <row r="3703">
      <c r="A3703" s="66" t="s">
        <v>63</v>
      </c>
      <c r="B3703" s="66">
        <v>8568179.0</v>
      </c>
      <c r="C3703" s="66" t="s">
        <v>14172</v>
      </c>
      <c r="D3703" s="66" t="s">
        <v>112</v>
      </c>
      <c r="E3703" s="66" t="s">
        <v>14173</v>
      </c>
      <c r="F3703" s="66" t="s">
        <v>14174</v>
      </c>
      <c r="G3703" s="66">
        <v>229.0</v>
      </c>
      <c r="H3703" s="66">
        <v>2.0120425E7</v>
      </c>
      <c r="I3703" s="66">
        <v>0.0</v>
      </c>
      <c r="J3703" s="66">
        <v>3.0</v>
      </c>
      <c r="K3703" s="67"/>
      <c r="L3703" s="67"/>
      <c r="M3703" s="68" t="s">
        <v>14175</v>
      </c>
      <c r="N3703" s="66">
        <v>235959.0</v>
      </c>
      <c r="O3703" s="66">
        <v>2.0120425E7</v>
      </c>
      <c r="P3703" s="67"/>
      <c r="Q3703" s="66">
        <v>11.0</v>
      </c>
      <c r="R3703" s="66">
        <v>2.0120425E7</v>
      </c>
      <c r="S3703" s="70">
        <v>1.0</v>
      </c>
      <c r="T3703" s="70">
        <v>0.0</v>
      </c>
      <c r="U3703" s="71" t="s">
        <v>2608</v>
      </c>
      <c r="V3703" s="71" t="s">
        <v>2609</v>
      </c>
      <c r="W3703" s="71" t="s">
        <v>49</v>
      </c>
      <c r="X3703" s="72"/>
      <c r="Y3703" s="65" t="s">
        <v>12</v>
      </c>
    </row>
    <row r="3704">
      <c r="A3704" s="68" t="s">
        <v>59</v>
      </c>
      <c r="B3704" s="66">
        <v>2.00776519E8</v>
      </c>
      <c r="C3704" s="66" t="s">
        <v>1507</v>
      </c>
      <c r="D3704" s="66" t="s">
        <v>123</v>
      </c>
      <c r="E3704" s="66" t="s">
        <v>1508</v>
      </c>
      <c r="F3704" s="66" t="s">
        <v>1509</v>
      </c>
      <c r="G3704" s="66">
        <v>299.0</v>
      </c>
      <c r="H3704" s="66">
        <v>2.0181011E7</v>
      </c>
      <c r="I3704" s="66">
        <v>0.0</v>
      </c>
      <c r="J3704" s="66">
        <v>4.0</v>
      </c>
      <c r="K3704" s="67"/>
      <c r="L3704" s="67"/>
      <c r="M3704" s="68" t="s">
        <v>14176</v>
      </c>
      <c r="N3704" s="66">
        <v>235959.0</v>
      </c>
      <c r="O3704" s="66">
        <v>2.0181011E7</v>
      </c>
      <c r="P3704" s="66" t="s">
        <v>1511</v>
      </c>
      <c r="Q3704" s="66">
        <v>13.0</v>
      </c>
      <c r="R3704" s="66">
        <v>2.0181011E7</v>
      </c>
      <c r="S3704" s="70">
        <v>1.0</v>
      </c>
      <c r="T3704" s="70">
        <v>0.0</v>
      </c>
      <c r="U3704" s="71" t="s">
        <v>2608</v>
      </c>
      <c r="V3704" s="71" t="s">
        <v>2609</v>
      </c>
      <c r="W3704" s="71" t="s">
        <v>49</v>
      </c>
      <c r="X3704" s="72"/>
      <c r="Y3704" s="65" t="s">
        <v>12</v>
      </c>
    </row>
    <row r="3705">
      <c r="A3705" s="66" t="s">
        <v>60</v>
      </c>
      <c r="B3705" s="66">
        <v>2.06559134E8</v>
      </c>
      <c r="C3705" s="66" t="s">
        <v>14177</v>
      </c>
      <c r="D3705" s="66" t="s">
        <v>106</v>
      </c>
      <c r="E3705" s="66" t="s">
        <v>14178</v>
      </c>
      <c r="F3705" s="66" t="s">
        <v>14179</v>
      </c>
      <c r="G3705" s="66">
        <v>1167.0</v>
      </c>
      <c r="H3705" s="66">
        <v>2.0070114E7</v>
      </c>
      <c r="I3705" s="66">
        <v>0.0</v>
      </c>
      <c r="J3705" s="66">
        <v>1.0</v>
      </c>
      <c r="K3705" s="67"/>
      <c r="L3705" s="67"/>
      <c r="M3705" s="68" t="s">
        <v>14180</v>
      </c>
      <c r="N3705" s="66">
        <v>235959.0</v>
      </c>
      <c r="O3705" s="66">
        <v>2.0070114E7</v>
      </c>
      <c r="P3705" s="66"/>
      <c r="Q3705" s="66">
        <v>35.0</v>
      </c>
      <c r="R3705" s="66">
        <v>2.0070114E7</v>
      </c>
      <c r="S3705" s="70">
        <v>1.0</v>
      </c>
      <c r="T3705" s="70">
        <v>0.0</v>
      </c>
      <c r="U3705" s="71" t="s">
        <v>2608</v>
      </c>
      <c r="V3705" s="71" t="s">
        <v>2609</v>
      </c>
      <c r="W3705" s="71" t="s">
        <v>49</v>
      </c>
      <c r="X3705" s="72"/>
      <c r="Y3705" s="65" t="s">
        <v>12</v>
      </c>
    </row>
    <row r="3706">
      <c r="A3706" s="66" t="s">
        <v>79</v>
      </c>
      <c r="B3706" s="66">
        <v>3.8933118E7</v>
      </c>
      <c r="C3706" s="66" t="s">
        <v>14181</v>
      </c>
      <c r="D3706" s="66" t="s">
        <v>123</v>
      </c>
      <c r="E3706" s="66" t="s">
        <v>14182</v>
      </c>
      <c r="F3706" s="66" t="s">
        <v>14183</v>
      </c>
      <c r="G3706" s="66">
        <v>334.0</v>
      </c>
      <c r="H3706" s="66">
        <v>2.0100505E7</v>
      </c>
      <c r="I3706" s="66">
        <v>0.0</v>
      </c>
      <c r="J3706" s="66">
        <v>7.0</v>
      </c>
      <c r="K3706" s="67"/>
      <c r="L3706" s="67"/>
      <c r="M3706" s="68" t="s">
        <v>14184</v>
      </c>
      <c r="N3706" s="66">
        <v>235959.0</v>
      </c>
      <c r="O3706" s="66">
        <v>2.0100505E7</v>
      </c>
      <c r="P3706" s="67"/>
      <c r="Q3706" s="66">
        <v>16.0</v>
      </c>
      <c r="R3706" s="66">
        <v>2.0100505E7</v>
      </c>
      <c r="S3706" s="76">
        <v>1.0</v>
      </c>
      <c r="T3706" s="70">
        <v>0.0</v>
      </c>
      <c r="U3706" s="71" t="s">
        <v>2608</v>
      </c>
      <c r="V3706" s="71" t="s">
        <v>2609</v>
      </c>
      <c r="W3706" s="71" t="s">
        <v>49</v>
      </c>
      <c r="X3706" s="67"/>
      <c r="Y3706" s="65" t="s">
        <v>12</v>
      </c>
    </row>
    <row r="3707">
      <c r="A3707" s="66" t="s">
        <v>60</v>
      </c>
      <c r="B3707" s="66">
        <v>2.28725011E8</v>
      </c>
      <c r="C3707" s="66" t="s">
        <v>14185</v>
      </c>
      <c r="D3707" s="66" t="s">
        <v>2994</v>
      </c>
      <c r="E3707" s="66" t="s">
        <v>14186</v>
      </c>
      <c r="F3707" s="66" t="s">
        <v>14187</v>
      </c>
      <c r="G3707" s="66">
        <v>1219.0</v>
      </c>
      <c r="H3707" s="66">
        <v>2.0071121E7</v>
      </c>
      <c r="I3707" s="66">
        <v>0.0</v>
      </c>
      <c r="J3707" s="66">
        <v>1.0</v>
      </c>
      <c r="K3707" s="67"/>
      <c r="L3707" s="67"/>
      <c r="M3707" s="68" t="s">
        <v>14188</v>
      </c>
      <c r="N3707" s="66">
        <v>235959.0</v>
      </c>
      <c r="O3707" s="66">
        <v>2.0071121E7</v>
      </c>
      <c r="P3707" s="67"/>
      <c r="Q3707" s="66">
        <v>51.0</v>
      </c>
      <c r="R3707" s="66">
        <v>2.0071121E7</v>
      </c>
      <c r="S3707" s="70">
        <v>1.0</v>
      </c>
      <c r="T3707" s="70">
        <v>0.0</v>
      </c>
      <c r="U3707" s="71" t="s">
        <v>2608</v>
      </c>
      <c r="V3707" s="71" t="s">
        <v>2609</v>
      </c>
      <c r="W3707" s="71" t="s">
        <v>51</v>
      </c>
      <c r="X3707" s="67"/>
      <c r="Y3707" s="66" t="s">
        <v>16</v>
      </c>
    </row>
    <row r="3708">
      <c r="A3708" s="66" t="s">
        <v>69</v>
      </c>
      <c r="B3708" s="66">
        <v>6908423.0</v>
      </c>
      <c r="C3708" s="66" t="s">
        <v>14189</v>
      </c>
      <c r="D3708" s="66" t="s">
        <v>123</v>
      </c>
      <c r="E3708" s="66" t="s">
        <v>14190</v>
      </c>
      <c r="F3708" s="66" t="s">
        <v>14191</v>
      </c>
      <c r="G3708" s="66">
        <v>3995.0</v>
      </c>
      <c r="H3708" s="66">
        <v>2.0171203E7</v>
      </c>
      <c r="I3708" s="66">
        <v>0.0</v>
      </c>
      <c r="J3708" s="66">
        <v>26.0</v>
      </c>
      <c r="K3708" s="67"/>
      <c r="L3708" s="67"/>
      <c r="M3708" s="68" t="s">
        <v>14192</v>
      </c>
      <c r="N3708" s="66">
        <v>235959.0</v>
      </c>
      <c r="O3708" s="66">
        <v>2.0171203E7</v>
      </c>
      <c r="P3708" s="66" t="s">
        <v>9159</v>
      </c>
      <c r="Q3708" s="66">
        <v>358.0</v>
      </c>
      <c r="R3708" s="66">
        <v>2.0171203E7</v>
      </c>
      <c r="S3708" s="70">
        <v>1.0</v>
      </c>
      <c r="T3708" s="70">
        <v>0.0</v>
      </c>
      <c r="U3708" s="71" t="s">
        <v>2608</v>
      </c>
      <c r="V3708" s="71" t="s">
        <v>2609</v>
      </c>
      <c r="W3708" s="71" t="s">
        <v>49</v>
      </c>
      <c r="X3708" s="72"/>
      <c r="Y3708" s="65" t="s">
        <v>12</v>
      </c>
    </row>
    <row r="3709">
      <c r="A3709" s="65" t="s">
        <v>60</v>
      </c>
      <c r="B3709" s="66">
        <v>4.54122148E8</v>
      </c>
      <c r="C3709" s="65" t="s">
        <v>14193</v>
      </c>
      <c r="D3709" s="65" t="s">
        <v>123</v>
      </c>
      <c r="E3709" s="65" t="s">
        <v>14194</v>
      </c>
      <c r="F3709" s="66" t="s">
        <v>14195</v>
      </c>
      <c r="G3709" s="66">
        <v>1855.0</v>
      </c>
      <c r="H3709" s="66">
        <v>2.0191111E7</v>
      </c>
      <c r="I3709" s="66">
        <v>0.0</v>
      </c>
      <c r="J3709" s="66">
        <v>62.0</v>
      </c>
      <c r="K3709" s="67"/>
      <c r="L3709" s="67"/>
      <c r="M3709" s="66" t="s">
        <v>121</v>
      </c>
      <c r="N3709" s="66">
        <v>235959.0</v>
      </c>
      <c r="O3709" s="66">
        <v>2.0191111E7</v>
      </c>
      <c r="P3709" s="66"/>
      <c r="Q3709" s="66">
        <v>139.0</v>
      </c>
      <c r="R3709" s="66">
        <v>2.0191111E7</v>
      </c>
      <c r="S3709" s="70">
        <v>1.0</v>
      </c>
      <c r="T3709" s="70">
        <v>0.0</v>
      </c>
      <c r="U3709" s="71" t="s">
        <v>2608</v>
      </c>
      <c r="V3709" s="71" t="s">
        <v>2609</v>
      </c>
      <c r="W3709" s="71" t="s">
        <v>49</v>
      </c>
      <c r="X3709" s="72"/>
      <c r="Y3709" s="65" t="s">
        <v>12</v>
      </c>
    </row>
    <row r="3710">
      <c r="A3710" s="66" t="s">
        <v>63</v>
      </c>
      <c r="B3710" s="66">
        <v>2.7947657E7</v>
      </c>
      <c r="C3710" s="66" t="s">
        <v>14196</v>
      </c>
      <c r="D3710" s="66" t="s">
        <v>106</v>
      </c>
      <c r="E3710" s="66" t="s">
        <v>14197</v>
      </c>
      <c r="F3710" s="66" t="s">
        <v>14198</v>
      </c>
      <c r="G3710" s="66">
        <v>385.0</v>
      </c>
      <c r="H3710" s="66">
        <v>2.0150528E7</v>
      </c>
      <c r="I3710" s="66">
        <v>0.0</v>
      </c>
      <c r="J3710" s="66">
        <v>9.0</v>
      </c>
      <c r="K3710" s="67"/>
      <c r="L3710" s="67"/>
      <c r="M3710" s="68" t="s">
        <v>14199</v>
      </c>
      <c r="N3710" s="66">
        <v>235959.0</v>
      </c>
      <c r="O3710" s="66">
        <v>2.0150528E7</v>
      </c>
      <c r="P3710" s="66" t="s">
        <v>1065</v>
      </c>
      <c r="Q3710" s="66">
        <v>22.0</v>
      </c>
      <c r="R3710" s="66">
        <v>2.0150528E7</v>
      </c>
      <c r="S3710" s="70">
        <v>1.0</v>
      </c>
      <c r="T3710" s="70">
        <v>0.0</v>
      </c>
      <c r="U3710" s="71" t="s">
        <v>2608</v>
      </c>
      <c r="V3710" s="71" t="s">
        <v>2609</v>
      </c>
      <c r="W3710" s="71" t="s">
        <v>49</v>
      </c>
      <c r="X3710" s="72"/>
      <c r="Y3710" s="65" t="s">
        <v>12</v>
      </c>
    </row>
    <row r="3711">
      <c r="A3711" s="66" t="s">
        <v>60</v>
      </c>
      <c r="B3711" s="66">
        <v>3.29246514E8</v>
      </c>
      <c r="C3711" s="66" t="s">
        <v>14200</v>
      </c>
      <c r="D3711" s="66" t="s">
        <v>106</v>
      </c>
      <c r="E3711" s="66" t="s">
        <v>14201</v>
      </c>
      <c r="F3711" s="66" t="s">
        <v>14202</v>
      </c>
      <c r="G3711" s="66">
        <v>878.0</v>
      </c>
      <c r="H3711" s="66">
        <v>2.0121031E7</v>
      </c>
      <c r="I3711" s="66">
        <v>0.0</v>
      </c>
      <c r="J3711" s="66">
        <v>1.0</v>
      </c>
      <c r="K3711" s="67"/>
      <c r="L3711" s="67"/>
      <c r="M3711" s="68" t="s">
        <v>14203</v>
      </c>
      <c r="N3711" s="66">
        <v>235959.0</v>
      </c>
      <c r="O3711" s="66">
        <v>2.0121031E7</v>
      </c>
      <c r="P3711" s="67"/>
      <c r="Q3711" s="66">
        <v>43.0</v>
      </c>
      <c r="R3711" s="66">
        <v>2.0121031E7</v>
      </c>
      <c r="S3711" s="70">
        <v>1.0</v>
      </c>
      <c r="T3711" s="70">
        <v>0.0</v>
      </c>
      <c r="U3711" s="71" t="s">
        <v>2608</v>
      </c>
      <c r="V3711" s="71" t="s">
        <v>2609</v>
      </c>
      <c r="W3711" s="71" t="s">
        <v>49</v>
      </c>
      <c r="X3711" s="67"/>
      <c r="Y3711" s="65" t="s">
        <v>12</v>
      </c>
    </row>
    <row r="3712">
      <c r="A3712" s="68" t="s">
        <v>73</v>
      </c>
      <c r="B3712" s="66">
        <v>1.5751376E7</v>
      </c>
      <c r="C3712" s="66" t="s">
        <v>14204</v>
      </c>
      <c r="D3712" s="66" t="s">
        <v>123</v>
      </c>
      <c r="E3712" s="66" t="s">
        <v>14205</v>
      </c>
      <c r="F3712" s="66" t="s">
        <v>14206</v>
      </c>
      <c r="G3712" s="66">
        <v>307.0</v>
      </c>
      <c r="H3712" s="66">
        <v>2.0150623E7</v>
      </c>
      <c r="I3712" s="66">
        <v>0.0</v>
      </c>
      <c r="J3712" s="66">
        <v>6.0</v>
      </c>
      <c r="K3712" s="67"/>
      <c r="L3712" s="67"/>
      <c r="M3712" s="68" t="s">
        <v>14207</v>
      </c>
      <c r="N3712" s="66">
        <v>235959.0</v>
      </c>
      <c r="O3712" s="66">
        <v>2.0150623E7</v>
      </c>
      <c r="P3712" s="66" t="s">
        <v>14208</v>
      </c>
      <c r="Q3712" s="66">
        <v>15.0</v>
      </c>
      <c r="R3712" s="66">
        <v>2.0150623E7</v>
      </c>
      <c r="S3712" s="70">
        <v>1.0</v>
      </c>
      <c r="T3712" s="70">
        <v>0.0</v>
      </c>
      <c r="U3712" s="71" t="s">
        <v>2608</v>
      </c>
      <c r="V3712" s="71" t="s">
        <v>2609</v>
      </c>
      <c r="W3712" s="71" t="s">
        <v>50</v>
      </c>
      <c r="X3712" s="71"/>
      <c r="Y3712" s="65" t="s">
        <v>14</v>
      </c>
    </row>
    <row r="3713">
      <c r="A3713" s="66" t="s">
        <v>63</v>
      </c>
      <c r="B3713" s="66">
        <v>5.4331329E7</v>
      </c>
      <c r="C3713" s="66" t="s">
        <v>14209</v>
      </c>
      <c r="D3713" s="66" t="s">
        <v>118</v>
      </c>
      <c r="E3713" s="66" t="s">
        <v>14210</v>
      </c>
      <c r="F3713" s="66" t="s">
        <v>14211</v>
      </c>
      <c r="G3713" s="66">
        <v>203.0</v>
      </c>
      <c r="H3713" s="66">
        <v>2.0190529E7</v>
      </c>
      <c r="I3713" s="66">
        <v>0.0</v>
      </c>
      <c r="J3713" s="66">
        <v>5.0</v>
      </c>
      <c r="K3713" s="67"/>
      <c r="L3713" s="67"/>
      <c r="M3713" s="68" t="s">
        <v>14212</v>
      </c>
      <c r="N3713" s="66">
        <v>235959.0</v>
      </c>
      <c r="O3713" s="66">
        <v>2.0190529E7</v>
      </c>
      <c r="P3713" s="66" t="s">
        <v>14213</v>
      </c>
      <c r="Q3713" s="66">
        <v>14.0</v>
      </c>
      <c r="R3713" s="66">
        <v>2.0190529E7</v>
      </c>
      <c r="S3713" s="69">
        <v>1.0</v>
      </c>
      <c r="T3713" s="69">
        <v>1.0</v>
      </c>
      <c r="U3713" s="71" t="s">
        <v>2608</v>
      </c>
      <c r="V3713" s="71" t="s">
        <v>2609</v>
      </c>
      <c r="W3713" s="71" t="s">
        <v>49</v>
      </c>
      <c r="X3713" s="72"/>
      <c r="Y3713" s="66" t="s">
        <v>18</v>
      </c>
    </row>
    <row r="3714">
      <c r="A3714" s="65" t="s">
        <v>60</v>
      </c>
      <c r="B3714" s="66">
        <v>4.28362632E8</v>
      </c>
      <c r="C3714" s="65" t="s">
        <v>14214</v>
      </c>
      <c r="D3714" s="65" t="s">
        <v>123</v>
      </c>
      <c r="E3714" s="65" t="s">
        <v>14215</v>
      </c>
      <c r="F3714" s="66" t="s">
        <v>14216</v>
      </c>
      <c r="G3714" s="66">
        <v>673.0</v>
      </c>
      <c r="H3714" s="66">
        <v>2.0180421E7</v>
      </c>
      <c r="I3714" s="66">
        <v>0.0</v>
      </c>
      <c r="J3714" s="66">
        <v>1.0</v>
      </c>
      <c r="K3714" s="67"/>
      <c r="L3714" s="67"/>
      <c r="M3714" s="68" t="s">
        <v>14217</v>
      </c>
      <c r="N3714" s="66">
        <v>235959.0</v>
      </c>
      <c r="O3714" s="66">
        <v>2.0180421E7</v>
      </c>
      <c r="P3714" s="67"/>
      <c r="Q3714" s="66">
        <v>22.0</v>
      </c>
      <c r="R3714" s="66">
        <v>2.0180421E7</v>
      </c>
      <c r="S3714" s="70">
        <v>1.0</v>
      </c>
      <c r="T3714" s="70">
        <v>0.0</v>
      </c>
      <c r="U3714" s="71" t="s">
        <v>2608</v>
      </c>
      <c r="V3714" s="71" t="s">
        <v>2609</v>
      </c>
      <c r="W3714" s="71" t="s">
        <v>49</v>
      </c>
      <c r="X3714" s="72"/>
      <c r="Y3714" s="65" t="s">
        <v>12</v>
      </c>
    </row>
    <row r="3715">
      <c r="A3715" s="66" t="s">
        <v>60</v>
      </c>
      <c r="B3715" s="66">
        <v>1.61714335E8</v>
      </c>
      <c r="C3715" s="66" t="s">
        <v>14218</v>
      </c>
      <c r="D3715" s="66" t="s">
        <v>112</v>
      </c>
      <c r="E3715" s="66" t="s">
        <v>14219</v>
      </c>
      <c r="F3715" s="66" t="s">
        <v>14220</v>
      </c>
      <c r="G3715" s="66">
        <v>334.0</v>
      </c>
      <c r="H3715" s="66">
        <v>2.0050504E7</v>
      </c>
      <c r="I3715" s="66">
        <v>0.0</v>
      </c>
      <c r="J3715" s="66">
        <v>1.0</v>
      </c>
      <c r="K3715" s="67"/>
      <c r="L3715" s="67"/>
      <c r="M3715" s="68" t="s">
        <v>14221</v>
      </c>
      <c r="N3715" s="66">
        <v>235959.0</v>
      </c>
      <c r="O3715" s="66">
        <v>2.0050504E7</v>
      </c>
      <c r="P3715" s="66"/>
      <c r="Q3715" s="66">
        <v>26.0</v>
      </c>
      <c r="R3715" s="66">
        <v>2.0050504E7</v>
      </c>
      <c r="S3715" s="76">
        <v>1.0</v>
      </c>
      <c r="T3715" s="76">
        <v>0.0</v>
      </c>
      <c r="U3715" s="71" t="s">
        <v>2608</v>
      </c>
      <c r="V3715" s="71" t="s">
        <v>2609</v>
      </c>
      <c r="W3715" s="71" t="s">
        <v>49</v>
      </c>
      <c r="X3715" s="72"/>
      <c r="Y3715" s="65" t="s">
        <v>12</v>
      </c>
    </row>
    <row r="3716">
      <c r="A3716" s="65" t="s">
        <v>66</v>
      </c>
      <c r="B3716" s="66">
        <v>870924.0</v>
      </c>
      <c r="C3716" s="65" t="s">
        <v>14222</v>
      </c>
      <c r="D3716" s="65" t="s">
        <v>164</v>
      </c>
      <c r="E3716" s="65" t="s">
        <v>14223</v>
      </c>
      <c r="F3716" s="66" t="s">
        <v>14224</v>
      </c>
      <c r="G3716" s="66">
        <v>380.0</v>
      </c>
      <c r="H3716" s="66">
        <v>2.0050503E7</v>
      </c>
      <c r="I3716" s="66">
        <v>0.0</v>
      </c>
      <c r="J3716" s="66">
        <v>12.0</v>
      </c>
      <c r="K3716" s="67"/>
      <c r="L3716" s="67"/>
      <c r="M3716" s="66" t="s">
        <v>121</v>
      </c>
      <c r="N3716" s="66">
        <v>235959.0</v>
      </c>
      <c r="O3716" s="66">
        <v>2.0050503E7</v>
      </c>
      <c r="P3716" s="66"/>
      <c r="Q3716" s="66">
        <v>22.0</v>
      </c>
      <c r="R3716" s="66">
        <v>2.0050503E7</v>
      </c>
      <c r="S3716" s="69">
        <v>1.0</v>
      </c>
      <c r="T3716" s="69">
        <v>1.0</v>
      </c>
      <c r="U3716" s="71" t="s">
        <v>2608</v>
      </c>
      <c r="V3716" s="71" t="s">
        <v>2609</v>
      </c>
      <c r="W3716" s="71" t="s">
        <v>49</v>
      </c>
      <c r="X3716" s="72"/>
      <c r="Y3716" s="66" t="s">
        <v>18</v>
      </c>
    </row>
    <row r="3717">
      <c r="A3717" s="66" t="s">
        <v>79</v>
      </c>
      <c r="B3717" s="66">
        <v>6440617.0</v>
      </c>
      <c r="C3717" s="66" t="s">
        <v>14225</v>
      </c>
      <c r="D3717" s="66" t="s">
        <v>112</v>
      </c>
      <c r="E3717" s="66" t="s">
        <v>14226</v>
      </c>
      <c r="F3717" s="66" t="s">
        <v>14227</v>
      </c>
      <c r="G3717" s="66">
        <v>217.0</v>
      </c>
      <c r="H3717" s="66">
        <v>2.0050503E7</v>
      </c>
      <c r="I3717" s="66">
        <v>0.0</v>
      </c>
      <c r="J3717" s="66">
        <v>3.0</v>
      </c>
      <c r="K3717" s="67"/>
      <c r="L3717" s="67"/>
      <c r="M3717" s="68" t="s">
        <v>14228</v>
      </c>
      <c r="N3717" s="66">
        <v>235959.0</v>
      </c>
      <c r="O3717" s="66">
        <v>2.0050503E7</v>
      </c>
      <c r="P3717" s="67"/>
      <c r="Q3717" s="66">
        <v>12.0</v>
      </c>
      <c r="R3717" s="66">
        <v>2.0050503E7</v>
      </c>
      <c r="S3717" s="70">
        <v>1.0</v>
      </c>
      <c r="T3717" s="70">
        <v>0.0</v>
      </c>
      <c r="U3717" s="71" t="s">
        <v>2608</v>
      </c>
      <c r="V3717" s="71" t="s">
        <v>2609</v>
      </c>
      <c r="W3717" s="71" t="s">
        <v>49</v>
      </c>
      <c r="X3717" s="72"/>
      <c r="Y3717" s="65" t="s">
        <v>12</v>
      </c>
    </row>
    <row r="3718">
      <c r="A3718" s="66" t="s">
        <v>79</v>
      </c>
      <c r="B3718" s="66">
        <v>2.2784189E7</v>
      </c>
      <c r="C3718" s="66" t="s">
        <v>14229</v>
      </c>
      <c r="D3718" s="66" t="s">
        <v>149</v>
      </c>
      <c r="E3718" s="66" t="s">
        <v>14230</v>
      </c>
      <c r="F3718" s="66" t="s">
        <v>14231</v>
      </c>
      <c r="G3718" s="66">
        <v>677.0</v>
      </c>
      <c r="H3718" s="66">
        <v>2.0080227E7</v>
      </c>
      <c r="I3718" s="66">
        <v>0.0</v>
      </c>
      <c r="J3718" s="66">
        <v>9.0</v>
      </c>
      <c r="K3718" s="67"/>
      <c r="L3718" s="67"/>
      <c r="M3718" s="68" t="s">
        <v>14232</v>
      </c>
      <c r="N3718" s="66">
        <v>235959.0</v>
      </c>
      <c r="O3718" s="66">
        <v>2.0080227E7</v>
      </c>
      <c r="P3718" s="66" t="s">
        <v>14233</v>
      </c>
      <c r="Q3718" s="66">
        <v>39.0</v>
      </c>
      <c r="R3718" s="66">
        <v>2.0080227E7</v>
      </c>
      <c r="S3718" s="69">
        <v>1.0</v>
      </c>
      <c r="T3718" s="69">
        <v>1.0</v>
      </c>
      <c r="U3718" s="71" t="s">
        <v>2608</v>
      </c>
      <c r="V3718" s="71" t="s">
        <v>2609</v>
      </c>
      <c r="W3718" s="71" t="s">
        <v>49</v>
      </c>
      <c r="X3718" s="72"/>
      <c r="Y3718" s="66" t="s">
        <v>18</v>
      </c>
    </row>
    <row r="3719">
      <c r="A3719" s="68" t="s">
        <v>24</v>
      </c>
      <c r="B3719" s="66">
        <v>3992138.0</v>
      </c>
      <c r="C3719" s="66" t="s">
        <v>14234</v>
      </c>
      <c r="D3719" s="66" t="s">
        <v>112</v>
      </c>
      <c r="E3719" s="66" t="s">
        <v>14235</v>
      </c>
      <c r="F3719" s="66" t="s">
        <v>14236</v>
      </c>
      <c r="G3719" s="66">
        <v>134.0</v>
      </c>
      <c r="H3719" s="66">
        <v>2.0081123E7</v>
      </c>
      <c r="I3719" s="66">
        <v>0.0</v>
      </c>
      <c r="J3719" s="66">
        <v>5.0</v>
      </c>
      <c r="K3719" s="67"/>
      <c r="L3719" s="67"/>
      <c r="M3719" s="68" t="s">
        <v>14237</v>
      </c>
      <c r="N3719" s="66">
        <v>235959.0</v>
      </c>
      <c r="O3719" s="66">
        <v>2.0081123E7</v>
      </c>
      <c r="P3719" s="66" t="s">
        <v>417</v>
      </c>
      <c r="Q3719" s="66">
        <v>6.0</v>
      </c>
      <c r="R3719" s="66">
        <v>2.0081123E7</v>
      </c>
      <c r="S3719" s="70">
        <v>1.0</v>
      </c>
      <c r="T3719" s="70">
        <v>0.0</v>
      </c>
      <c r="U3719" s="71" t="s">
        <v>2608</v>
      </c>
      <c r="V3719" s="71" t="s">
        <v>2609</v>
      </c>
      <c r="W3719" s="71" t="s">
        <v>49</v>
      </c>
      <c r="X3719" s="72"/>
      <c r="Y3719" s="65" t="s">
        <v>12</v>
      </c>
    </row>
    <row r="3720">
      <c r="A3720" s="66" t="s">
        <v>60</v>
      </c>
      <c r="B3720" s="66">
        <v>2.65064972E8</v>
      </c>
      <c r="C3720" s="66" t="s">
        <v>14238</v>
      </c>
      <c r="D3720" s="66" t="s">
        <v>112</v>
      </c>
      <c r="E3720" s="66" t="s">
        <v>14239</v>
      </c>
      <c r="F3720" s="66" t="s">
        <v>14240</v>
      </c>
      <c r="G3720" s="66">
        <v>414.0</v>
      </c>
      <c r="H3720" s="66">
        <v>2.0090416E7</v>
      </c>
      <c r="I3720" s="66">
        <v>0.0</v>
      </c>
      <c r="J3720" s="66">
        <v>1.0</v>
      </c>
      <c r="K3720" s="67"/>
      <c r="L3720" s="67"/>
      <c r="M3720" s="68" t="s">
        <v>14241</v>
      </c>
      <c r="N3720" s="66">
        <v>235959.0</v>
      </c>
      <c r="O3720" s="66">
        <v>2.0090416E7</v>
      </c>
      <c r="P3720" s="67"/>
      <c r="Q3720" s="66">
        <v>23.0</v>
      </c>
      <c r="R3720" s="66">
        <v>2.0090416E7</v>
      </c>
      <c r="S3720" s="70">
        <v>1.0</v>
      </c>
      <c r="T3720" s="70">
        <v>0.0</v>
      </c>
      <c r="U3720" s="71" t="s">
        <v>2608</v>
      </c>
      <c r="V3720" s="71" t="s">
        <v>2609</v>
      </c>
      <c r="W3720" s="71" t="s">
        <v>49</v>
      </c>
      <c r="X3720" s="72"/>
      <c r="Y3720" s="65" t="s">
        <v>12</v>
      </c>
    </row>
    <row r="3721">
      <c r="A3721" s="66" t="s">
        <v>60</v>
      </c>
      <c r="B3721" s="66">
        <v>3.71182064E8</v>
      </c>
      <c r="C3721" s="66" t="s">
        <v>14242</v>
      </c>
      <c r="D3721" s="66" t="s">
        <v>106</v>
      </c>
      <c r="E3721" s="66" t="s">
        <v>14243</v>
      </c>
      <c r="F3721" s="66" t="s">
        <v>14244</v>
      </c>
      <c r="G3721" s="66">
        <v>538.0</v>
      </c>
      <c r="H3721" s="66">
        <v>2.0150118E7</v>
      </c>
      <c r="I3721" s="66">
        <v>0.0</v>
      </c>
      <c r="J3721" s="66">
        <v>1.0</v>
      </c>
      <c r="K3721" s="67"/>
      <c r="L3721" s="67"/>
      <c r="M3721" s="68" t="s">
        <v>14245</v>
      </c>
      <c r="N3721" s="66">
        <v>235959.0</v>
      </c>
      <c r="O3721" s="66">
        <v>2.0150118E7</v>
      </c>
      <c r="P3721" s="67"/>
      <c r="Q3721" s="66">
        <v>27.0</v>
      </c>
      <c r="R3721" s="66">
        <v>2.0150118E7</v>
      </c>
      <c r="S3721" s="70">
        <v>1.0</v>
      </c>
      <c r="T3721" s="70">
        <v>0.0</v>
      </c>
      <c r="U3721" s="71" t="s">
        <v>2608</v>
      </c>
      <c r="V3721" s="71" t="s">
        <v>2609</v>
      </c>
      <c r="W3721" s="71" t="s">
        <v>50</v>
      </c>
      <c r="X3721" s="67"/>
      <c r="Y3721" s="65" t="s">
        <v>14</v>
      </c>
    </row>
    <row r="3722">
      <c r="A3722" s="73" t="s">
        <v>59</v>
      </c>
      <c r="B3722" s="66">
        <v>1.77302843E8</v>
      </c>
      <c r="C3722" s="65" t="s">
        <v>14246</v>
      </c>
      <c r="D3722" s="65" t="s">
        <v>123</v>
      </c>
      <c r="E3722" s="65" t="s">
        <v>14247</v>
      </c>
      <c r="F3722" s="66" t="s">
        <v>14248</v>
      </c>
      <c r="G3722" s="66">
        <v>339.0</v>
      </c>
      <c r="H3722" s="66">
        <v>2.0170115E7</v>
      </c>
      <c r="I3722" s="66">
        <v>0.0</v>
      </c>
      <c r="J3722" s="66">
        <v>9.0</v>
      </c>
      <c r="K3722" s="67"/>
      <c r="L3722" s="67"/>
      <c r="M3722" s="68" t="s">
        <v>14249</v>
      </c>
      <c r="N3722" s="66">
        <v>235959.0</v>
      </c>
      <c r="O3722" s="66">
        <v>2.0170115E7</v>
      </c>
      <c r="P3722" s="67"/>
      <c r="Q3722" s="66">
        <v>15.0</v>
      </c>
      <c r="R3722" s="66">
        <v>2.0170115E7</v>
      </c>
      <c r="S3722" s="70">
        <v>1.0</v>
      </c>
      <c r="T3722" s="70">
        <v>0.0</v>
      </c>
      <c r="U3722" s="71" t="s">
        <v>2608</v>
      </c>
      <c r="V3722" s="71" t="s">
        <v>2609</v>
      </c>
      <c r="W3722" s="71" t="s">
        <v>49</v>
      </c>
      <c r="X3722" s="72"/>
      <c r="Y3722" s="65" t="s">
        <v>12</v>
      </c>
    </row>
    <row r="3723">
      <c r="A3723" s="74" t="s">
        <v>73</v>
      </c>
      <c r="B3723" s="66">
        <v>8946053.0</v>
      </c>
      <c r="C3723" s="65" t="s">
        <v>14250</v>
      </c>
      <c r="D3723" s="65" t="s">
        <v>106</v>
      </c>
      <c r="E3723" s="65" t="s">
        <v>14251</v>
      </c>
      <c r="F3723" s="66" t="s">
        <v>14252</v>
      </c>
      <c r="G3723" s="66">
        <v>342.0</v>
      </c>
      <c r="H3723" s="66">
        <v>2.0111211E7</v>
      </c>
      <c r="I3723" s="66">
        <v>0.0</v>
      </c>
      <c r="J3723" s="66">
        <v>9.0</v>
      </c>
      <c r="K3723" s="67"/>
      <c r="L3723" s="67"/>
      <c r="M3723" s="68" t="s">
        <v>14253</v>
      </c>
      <c r="N3723" s="66">
        <v>235959.0</v>
      </c>
      <c r="O3723" s="66">
        <v>2.0111211E7</v>
      </c>
      <c r="P3723" s="66" t="s">
        <v>14254</v>
      </c>
      <c r="Q3723" s="66">
        <v>17.0</v>
      </c>
      <c r="R3723" s="66">
        <v>2.0111211E7</v>
      </c>
      <c r="S3723" s="70">
        <v>1.0</v>
      </c>
      <c r="T3723" s="70">
        <v>0.0</v>
      </c>
      <c r="U3723" s="71" t="s">
        <v>2608</v>
      </c>
      <c r="V3723" s="71" t="s">
        <v>2609</v>
      </c>
      <c r="W3723" s="71" t="s">
        <v>49</v>
      </c>
      <c r="X3723" s="72"/>
      <c r="Y3723" s="65" t="s">
        <v>12</v>
      </c>
    </row>
    <row r="3724">
      <c r="A3724" s="68" t="s">
        <v>56</v>
      </c>
      <c r="B3724" s="66">
        <v>4362792.0</v>
      </c>
      <c r="C3724" s="66" t="s">
        <v>14255</v>
      </c>
      <c r="D3724" s="66" t="s">
        <v>123</v>
      </c>
      <c r="E3724" s="66" t="s">
        <v>14256</v>
      </c>
      <c r="F3724" s="66" t="s">
        <v>14257</v>
      </c>
      <c r="G3724" s="66">
        <v>4283.0</v>
      </c>
      <c r="H3724" s="66">
        <v>2.0180629E7</v>
      </c>
      <c r="I3724" s="66">
        <v>0.0</v>
      </c>
      <c r="J3724" s="66">
        <v>71.0</v>
      </c>
      <c r="K3724" s="67"/>
      <c r="L3724" s="67"/>
      <c r="M3724" s="68" t="s">
        <v>14258</v>
      </c>
      <c r="N3724" s="66">
        <v>235959.0</v>
      </c>
      <c r="O3724" s="66">
        <v>2.0180629E7</v>
      </c>
      <c r="P3724" s="66" t="s">
        <v>2804</v>
      </c>
      <c r="Q3724" s="66">
        <v>251.0</v>
      </c>
      <c r="R3724" s="66">
        <v>2.0180629E7</v>
      </c>
      <c r="S3724" s="70">
        <v>1.0</v>
      </c>
      <c r="T3724" s="70">
        <v>0.0</v>
      </c>
      <c r="U3724" s="71" t="s">
        <v>2608</v>
      </c>
      <c r="V3724" s="71" t="s">
        <v>2609</v>
      </c>
      <c r="W3724" s="71" t="s">
        <v>49</v>
      </c>
      <c r="X3724" s="72"/>
      <c r="Y3724" s="65" t="s">
        <v>12</v>
      </c>
    </row>
    <row r="3725">
      <c r="A3725" s="66" t="s">
        <v>67</v>
      </c>
      <c r="B3725" s="66">
        <v>1.4750593E7</v>
      </c>
      <c r="C3725" s="66" t="s">
        <v>14259</v>
      </c>
      <c r="D3725" s="66" t="s">
        <v>1348</v>
      </c>
      <c r="E3725" s="66" t="s">
        <v>14260</v>
      </c>
      <c r="F3725" s="66" t="s">
        <v>14261</v>
      </c>
      <c r="G3725" s="66">
        <v>226.0</v>
      </c>
      <c r="H3725" s="66">
        <v>2.0190922E7</v>
      </c>
      <c r="I3725" s="66">
        <v>0.0</v>
      </c>
      <c r="J3725" s="66">
        <v>1.0</v>
      </c>
      <c r="K3725" s="67"/>
      <c r="L3725" s="67"/>
      <c r="M3725" s="66" t="s">
        <v>121</v>
      </c>
      <c r="N3725" s="66">
        <v>235959.0</v>
      </c>
      <c r="O3725" s="66">
        <v>2.0190922E7</v>
      </c>
      <c r="P3725" s="66"/>
      <c r="Q3725" s="66">
        <v>14.0</v>
      </c>
      <c r="R3725" s="66">
        <v>2.0190922E7</v>
      </c>
      <c r="S3725" s="69">
        <v>1.0</v>
      </c>
      <c r="T3725" s="69">
        <v>1.0</v>
      </c>
      <c r="U3725" s="71" t="s">
        <v>2608</v>
      </c>
      <c r="V3725" s="71" t="s">
        <v>2609</v>
      </c>
      <c r="W3725" s="71" t="s">
        <v>50</v>
      </c>
      <c r="X3725" s="72"/>
      <c r="Y3725" s="66" t="s">
        <v>20</v>
      </c>
    </row>
    <row r="3726">
      <c r="A3726" s="66" t="s">
        <v>63</v>
      </c>
      <c r="B3726" s="66">
        <v>5.7870722E7</v>
      </c>
      <c r="C3726" s="66" t="s">
        <v>14262</v>
      </c>
      <c r="D3726" s="66" t="s">
        <v>112</v>
      </c>
      <c r="E3726" s="66" t="s">
        <v>14263</v>
      </c>
      <c r="F3726" s="66" t="s">
        <v>14264</v>
      </c>
      <c r="G3726" s="66">
        <v>693.0</v>
      </c>
      <c r="H3726" s="66">
        <v>2.0191123E7</v>
      </c>
      <c r="I3726" s="66">
        <v>0.0</v>
      </c>
      <c r="J3726" s="66">
        <v>12.0</v>
      </c>
      <c r="K3726" s="67"/>
      <c r="L3726" s="67"/>
      <c r="M3726" s="68" t="s">
        <v>14265</v>
      </c>
      <c r="N3726" s="66">
        <v>235959.0</v>
      </c>
      <c r="O3726" s="66">
        <v>2.0191123E7</v>
      </c>
      <c r="P3726" s="66" t="s">
        <v>14266</v>
      </c>
      <c r="Q3726" s="66">
        <v>41.0</v>
      </c>
      <c r="R3726" s="66">
        <v>2.0191123E7</v>
      </c>
      <c r="S3726" s="76">
        <v>1.0</v>
      </c>
      <c r="T3726" s="76">
        <v>0.0</v>
      </c>
      <c r="U3726" s="71" t="s">
        <v>2608</v>
      </c>
      <c r="V3726" s="71" t="s">
        <v>2609</v>
      </c>
      <c r="W3726" s="71" t="s">
        <v>50</v>
      </c>
      <c r="X3726" s="67"/>
      <c r="Y3726" s="65" t="s">
        <v>14</v>
      </c>
    </row>
    <row r="3727">
      <c r="A3727" s="68" t="s">
        <v>59</v>
      </c>
      <c r="B3727" s="66">
        <v>1.43909913E8</v>
      </c>
      <c r="C3727" s="66" t="s">
        <v>14267</v>
      </c>
      <c r="D3727" s="66" t="s">
        <v>253</v>
      </c>
      <c r="E3727" s="66" t="s">
        <v>14268</v>
      </c>
      <c r="F3727" s="66" t="s">
        <v>14269</v>
      </c>
      <c r="G3727" s="66">
        <v>190.0</v>
      </c>
      <c r="H3727" s="66">
        <v>2.0140825E7</v>
      </c>
      <c r="I3727" s="66">
        <v>0.0</v>
      </c>
      <c r="J3727" s="66">
        <v>2.0</v>
      </c>
      <c r="K3727" s="67"/>
      <c r="L3727" s="67"/>
      <c r="M3727" s="68" t="s">
        <v>14270</v>
      </c>
      <c r="N3727" s="66">
        <v>235959.0</v>
      </c>
      <c r="O3727" s="66">
        <v>2.0140825E7</v>
      </c>
      <c r="P3727" s="67"/>
      <c r="Q3727" s="66">
        <v>9.0</v>
      </c>
      <c r="R3727" s="66">
        <v>2.0140825E7</v>
      </c>
      <c r="S3727" s="70">
        <v>1.0</v>
      </c>
      <c r="T3727" s="70">
        <v>0.0</v>
      </c>
      <c r="U3727" s="71" t="s">
        <v>2608</v>
      </c>
      <c r="V3727" s="71" t="s">
        <v>2609</v>
      </c>
      <c r="W3727" s="71" t="s">
        <v>50</v>
      </c>
      <c r="X3727" s="72"/>
      <c r="Y3727" s="65" t="s">
        <v>14</v>
      </c>
    </row>
    <row r="3728">
      <c r="A3728" s="68" t="s">
        <v>75</v>
      </c>
      <c r="B3728" s="66">
        <v>3665872.0</v>
      </c>
      <c r="C3728" s="66" t="s">
        <v>14271</v>
      </c>
      <c r="D3728" s="66" t="s">
        <v>220</v>
      </c>
      <c r="E3728" s="66" t="s">
        <v>14272</v>
      </c>
      <c r="F3728" s="66" t="s">
        <v>14273</v>
      </c>
      <c r="G3728" s="66">
        <v>223.0</v>
      </c>
      <c r="H3728" s="66">
        <v>2.0190403E7</v>
      </c>
      <c r="I3728" s="66">
        <v>0.0</v>
      </c>
      <c r="J3728" s="66">
        <v>4.0</v>
      </c>
      <c r="K3728" s="67"/>
      <c r="L3728" s="67"/>
      <c r="M3728" s="68" t="s">
        <v>14274</v>
      </c>
      <c r="N3728" s="66">
        <v>235959.0</v>
      </c>
      <c r="O3728" s="66">
        <v>2.0190403E7</v>
      </c>
      <c r="P3728" s="66" t="s">
        <v>3668</v>
      </c>
      <c r="Q3728" s="66">
        <v>12.0</v>
      </c>
      <c r="R3728" s="66">
        <v>2.0190403E7</v>
      </c>
      <c r="S3728" s="70">
        <v>1.0</v>
      </c>
      <c r="T3728" s="76">
        <v>0.0</v>
      </c>
      <c r="U3728" s="71" t="s">
        <v>2608</v>
      </c>
      <c r="V3728" s="71" t="s">
        <v>2609</v>
      </c>
      <c r="W3728" s="71" t="s">
        <v>50</v>
      </c>
      <c r="X3728" s="67"/>
      <c r="Y3728" s="65" t="s">
        <v>14</v>
      </c>
    </row>
    <row r="3729">
      <c r="A3729" s="68" t="s">
        <v>59</v>
      </c>
      <c r="B3729" s="66">
        <v>1.34530148E8</v>
      </c>
      <c r="C3729" s="66" t="s">
        <v>14275</v>
      </c>
      <c r="D3729" s="66" t="s">
        <v>215</v>
      </c>
      <c r="E3729" s="66" t="s">
        <v>14276</v>
      </c>
      <c r="F3729" s="66" t="s">
        <v>14277</v>
      </c>
      <c r="G3729" s="66">
        <v>515.0</v>
      </c>
      <c r="H3729" s="66">
        <v>2.0131115E7</v>
      </c>
      <c r="I3729" s="66">
        <v>0.0</v>
      </c>
      <c r="J3729" s="66">
        <v>1.0</v>
      </c>
      <c r="K3729" s="67"/>
      <c r="L3729" s="67"/>
      <c r="M3729" s="68" t="s">
        <v>14278</v>
      </c>
      <c r="N3729" s="66">
        <v>235959.0</v>
      </c>
      <c r="O3729" s="66">
        <v>2.0131115E7</v>
      </c>
      <c r="P3729" s="66"/>
      <c r="Q3729" s="66">
        <v>36.0</v>
      </c>
      <c r="R3729" s="66">
        <v>2.0131115E7</v>
      </c>
      <c r="S3729" s="70">
        <v>1.0</v>
      </c>
      <c r="T3729" s="70">
        <v>0.0</v>
      </c>
      <c r="U3729" s="71" t="s">
        <v>2608</v>
      </c>
      <c r="V3729" s="71" t="s">
        <v>2609</v>
      </c>
      <c r="W3729" s="71" t="s">
        <v>50</v>
      </c>
      <c r="X3729" s="72"/>
      <c r="Y3729" s="65" t="s">
        <v>14</v>
      </c>
    </row>
    <row r="3730">
      <c r="A3730" s="68" t="s">
        <v>59</v>
      </c>
      <c r="B3730" s="66">
        <v>1.30047282E8</v>
      </c>
      <c r="C3730" s="66" t="s">
        <v>14279</v>
      </c>
      <c r="D3730" s="66" t="s">
        <v>106</v>
      </c>
      <c r="E3730" s="66" t="s">
        <v>14280</v>
      </c>
      <c r="F3730" s="66" t="s">
        <v>14281</v>
      </c>
      <c r="G3730" s="66">
        <v>882.0</v>
      </c>
      <c r="H3730" s="66">
        <v>2.0130608E7</v>
      </c>
      <c r="I3730" s="66">
        <v>0.0</v>
      </c>
      <c r="J3730" s="66">
        <v>3.0</v>
      </c>
      <c r="K3730" s="67"/>
      <c r="L3730" s="67"/>
      <c r="M3730" s="68" t="s">
        <v>14282</v>
      </c>
      <c r="N3730" s="66">
        <v>235959.0</v>
      </c>
      <c r="O3730" s="66">
        <v>2.0130608E7</v>
      </c>
      <c r="P3730" s="67"/>
      <c r="Q3730" s="66">
        <v>44.0</v>
      </c>
      <c r="R3730" s="66">
        <v>2.0130608E7</v>
      </c>
      <c r="S3730" s="70">
        <v>1.0</v>
      </c>
      <c r="T3730" s="70">
        <v>0.0</v>
      </c>
      <c r="U3730" s="71" t="s">
        <v>2608</v>
      </c>
      <c r="V3730" s="71" t="s">
        <v>2609</v>
      </c>
      <c r="W3730" s="71" t="s">
        <v>50</v>
      </c>
      <c r="X3730" s="72"/>
      <c r="Y3730" s="65" t="s">
        <v>14</v>
      </c>
    </row>
    <row r="3731">
      <c r="A3731" s="66" t="s">
        <v>79</v>
      </c>
      <c r="B3731" s="66">
        <v>5.8201857E7</v>
      </c>
      <c r="C3731" s="66" t="s">
        <v>14283</v>
      </c>
      <c r="D3731" s="66" t="s">
        <v>123</v>
      </c>
      <c r="E3731" s="66" t="s">
        <v>14284</v>
      </c>
      <c r="F3731" s="66" t="s">
        <v>14285</v>
      </c>
      <c r="G3731" s="66">
        <v>88.0</v>
      </c>
      <c r="H3731" s="66">
        <v>2.0120619E7</v>
      </c>
      <c r="I3731" s="66">
        <v>0.0</v>
      </c>
      <c r="J3731" s="66">
        <v>2.0</v>
      </c>
      <c r="K3731" s="67"/>
      <c r="L3731" s="67"/>
      <c r="M3731" s="68" t="s">
        <v>14286</v>
      </c>
      <c r="N3731" s="66">
        <v>235959.0</v>
      </c>
      <c r="O3731" s="66">
        <v>2.0120619E7</v>
      </c>
      <c r="P3731" s="67"/>
      <c r="Q3731" s="66">
        <v>5.0</v>
      </c>
      <c r="R3731" s="66">
        <v>2.0120619E7</v>
      </c>
      <c r="S3731" s="70">
        <v>1.0</v>
      </c>
      <c r="T3731" s="70">
        <v>0.0</v>
      </c>
      <c r="U3731" s="71" t="s">
        <v>2608</v>
      </c>
      <c r="V3731" s="71" t="s">
        <v>2609</v>
      </c>
      <c r="W3731" s="71" t="s">
        <v>49</v>
      </c>
      <c r="X3731" s="72"/>
      <c r="Y3731" s="65" t="s">
        <v>12</v>
      </c>
    </row>
    <row r="3732">
      <c r="A3732" s="66" t="s">
        <v>60</v>
      </c>
      <c r="B3732" s="66">
        <v>1.83877129E8</v>
      </c>
      <c r="C3732" s="66" t="s">
        <v>14287</v>
      </c>
      <c r="D3732" s="66" t="s">
        <v>106</v>
      </c>
      <c r="E3732" s="66" t="s">
        <v>14288</v>
      </c>
      <c r="F3732" s="66" t="s">
        <v>14289</v>
      </c>
      <c r="G3732" s="66">
        <v>704.0</v>
      </c>
      <c r="H3732" s="66">
        <v>2.0060324E7</v>
      </c>
      <c r="I3732" s="66">
        <v>0.0</v>
      </c>
      <c r="J3732" s="66">
        <v>2.0</v>
      </c>
      <c r="K3732" s="67"/>
      <c r="L3732" s="67"/>
      <c r="M3732" s="68" t="s">
        <v>14290</v>
      </c>
      <c r="N3732" s="66">
        <v>235959.0</v>
      </c>
      <c r="O3732" s="66">
        <v>2.0060324E7</v>
      </c>
      <c r="P3732" s="66"/>
      <c r="Q3732" s="66">
        <v>44.0</v>
      </c>
      <c r="R3732" s="66">
        <v>2.0060324E7</v>
      </c>
      <c r="S3732" s="70">
        <v>1.0</v>
      </c>
      <c r="T3732" s="70">
        <v>0.0</v>
      </c>
      <c r="U3732" s="71" t="s">
        <v>2608</v>
      </c>
      <c r="V3732" s="71" t="s">
        <v>2609</v>
      </c>
      <c r="W3732" s="71" t="s">
        <v>49</v>
      </c>
      <c r="X3732" s="71"/>
      <c r="Y3732" s="65" t="s">
        <v>12</v>
      </c>
    </row>
    <row r="3733">
      <c r="A3733" s="66" t="s">
        <v>60</v>
      </c>
      <c r="B3733" s="66">
        <v>4.10697536E8</v>
      </c>
      <c r="C3733" s="66" t="s">
        <v>14291</v>
      </c>
      <c r="D3733" s="66" t="s">
        <v>1737</v>
      </c>
      <c r="E3733" s="66" t="s">
        <v>14292</v>
      </c>
      <c r="F3733" s="66" t="s">
        <v>14293</v>
      </c>
      <c r="G3733" s="66">
        <v>453.0</v>
      </c>
      <c r="H3733" s="66">
        <v>2.0170407E7</v>
      </c>
      <c r="I3733" s="66">
        <v>0.0</v>
      </c>
      <c r="J3733" s="66">
        <v>1.0</v>
      </c>
      <c r="K3733" s="67"/>
      <c r="L3733" s="67"/>
      <c r="M3733" s="68" t="s">
        <v>14294</v>
      </c>
      <c r="N3733" s="66">
        <v>235959.0</v>
      </c>
      <c r="O3733" s="66">
        <v>2.0170407E7</v>
      </c>
      <c r="P3733" s="66"/>
      <c r="Q3733" s="66">
        <v>24.0</v>
      </c>
      <c r="R3733" s="66">
        <v>2.0170407E7</v>
      </c>
      <c r="S3733" s="69">
        <v>1.0</v>
      </c>
      <c r="T3733" s="69">
        <v>1.0</v>
      </c>
      <c r="U3733" s="71" t="s">
        <v>2608</v>
      </c>
      <c r="V3733" s="71" t="s">
        <v>2609</v>
      </c>
      <c r="W3733" s="71" t="s">
        <v>51</v>
      </c>
      <c r="X3733" s="72"/>
      <c r="Y3733" s="65" t="s">
        <v>22</v>
      </c>
    </row>
    <row r="3734">
      <c r="A3734" s="66" t="s">
        <v>79</v>
      </c>
      <c r="B3734" s="66">
        <v>1.37033327E8</v>
      </c>
      <c r="C3734" s="66" t="s">
        <v>14295</v>
      </c>
      <c r="D3734" s="66" t="s">
        <v>112</v>
      </c>
      <c r="E3734" s="66" t="s">
        <v>14296</v>
      </c>
      <c r="F3734" s="66" t="s">
        <v>14297</v>
      </c>
      <c r="G3734" s="66">
        <v>789.0</v>
      </c>
      <c r="H3734" s="66">
        <v>2.0181204E7</v>
      </c>
      <c r="I3734" s="66">
        <v>0.0</v>
      </c>
      <c r="J3734" s="66">
        <v>26.0</v>
      </c>
      <c r="K3734" s="67"/>
      <c r="L3734" s="67"/>
      <c r="M3734" s="68" t="s">
        <v>14298</v>
      </c>
      <c r="N3734" s="66">
        <v>235959.0</v>
      </c>
      <c r="O3734" s="66">
        <v>2.0181204E7</v>
      </c>
      <c r="P3734" s="66" t="s">
        <v>633</v>
      </c>
      <c r="Q3734" s="66">
        <v>46.0</v>
      </c>
      <c r="R3734" s="66">
        <v>2.0181204E7</v>
      </c>
      <c r="S3734" s="70">
        <v>1.0</v>
      </c>
      <c r="T3734" s="70">
        <v>0.0</v>
      </c>
      <c r="U3734" s="71" t="s">
        <v>2608</v>
      </c>
      <c r="V3734" s="71" t="s">
        <v>2609</v>
      </c>
      <c r="W3734" s="71" t="s">
        <v>49</v>
      </c>
      <c r="X3734" s="72"/>
      <c r="Y3734" s="65" t="s">
        <v>12</v>
      </c>
    </row>
    <row r="3735">
      <c r="A3735" s="66" t="s">
        <v>60</v>
      </c>
      <c r="B3735" s="66">
        <v>4.15674949E8</v>
      </c>
      <c r="C3735" s="66" t="s">
        <v>14299</v>
      </c>
      <c r="D3735" s="66" t="s">
        <v>123</v>
      </c>
      <c r="E3735" s="66" t="s">
        <v>14300</v>
      </c>
      <c r="F3735" s="66" t="s">
        <v>13195</v>
      </c>
      <c r="G3735" s="66">
        <v>832.0</v>
      </c>
      <c r="H3735" s="66">
        <v>2.0170722E7</v>
      </c>
      <c r="I3735" s="66">
        <v>0.0</v>
      </c>
      <c r="J3735" s="66">
        <v>1.0</v>
      </c>
      <c r="K3735" s="67"/>
      <c r="L3735" s="67"/>
      <c r="M3735" s="68" t="s">
        <v>13196</v>
      </c>
      <c r="N3735" s="66">
        <v>235959.0</v>
      </c>
      <c r="O3735" s="66">
        <v>2.0170722E7</v>
      </c>
      <c r="P3735" s="67"/>
      <c r="Q3735" s="66">
        <v>36.0</v>
      </c>
      <c r="R3735" s="66">
        <v>2.0170722E7</v>
      </c>
      <c r="S3735" s="70">
        <v>1.0</v>
      </c>
      <c r="T3735" s="70">
        <v>0.0</v>
      </c>
      <c r="U3735" s="71" t="s">
        <v>2608</v>
      </c>
      <c r="V3735" s="71" t="s">
        <v>2609</v>
      </c>
      <c r="W3735" s="71" t="s">
        <v>50</v>
      </c>
      <c r="X3735" s="71"/>
      <c r="Y3735" s="65" t="s">
        <v>14</v>
      </c>
    </row>
    <row r="3736">
      <c r="A3736" s="74" t="s">
        <v>59</v>
      </c>
      <c r="B3736" s="66">
        <v>1.23652799E8</v>
      </c>
      <c r="C3736" s="65" t="s">
        <v>14301</v>
      </c>
      <c r="D3736" s="65" t="s">
        <v>827</v>
      </c>
      <c r="E3736" s="65" t="s">
        <v>14302</v>
      </c>
      <c r="F3736" s="66" t="s">
        <v>14303</v>
      </c>
      <c r="G3736" s="66">
        <v>404.0</v>
      </c>
      <c r="H3736" s="66">
        <v>2.012112E7</v>
      </c>
      <c r="I3736" s="66">
        <v>0.0</v>
      </c>
      <c r="J3736" s="66">
        <v>1.0</v>
      </c>
      <c r="K3736" s="67"/>
      <c r="L3736" s="67"/>
      <c r="M3736" s="68" t="s">
        <v>14304</v>
      </c>
      <c r="N3736" s="66">
        <v>235959.0</v>
      </c>
      <c r="O3736" s="66">
        <v>2.012112E7</v>
      </c>
      <c r="P3736" s="66"/>
      <c r="Q3736" s="66">
        <v>19.0</v>
      </c>
      <c r="R3736" s="66">
        <v>2.012112E7</v>
      </c>
      <c r="S3736" s="70">
        <v>1.0</v>
      </c>
      <c r="T3736" s="70">
        <v>0.0</v>
      </c>
      <c r="U3736" s="71" t="s">
        <v>2608</v>
      </c>
      <c r="V3736" s="71" t="s">
        <v>2609</v>
      </c>
      <c r="W3736" s="71" t="s">
        <v>49</v>
      </c>
      <c r="X3736" s="72"/>
      <c r="Y3736" s="65" t="s">
        <v>12</v>
      </c>
    </row>
    <row r="3737">
      <c r="A3737" s="65" t="s">
        <v>60</v>
      </c>
      <c r="B3737" s="66">
        <v>1.43686762E8</v>
      </c>
      <c r="C3737" s="65" t="s">
        <v>14305</v>
      </c>
      <c r="D3737" s="65" t="s">
        <v>112</v>
      </c>
      <c r="E3737" s="65" t="s">
        <v>14306</v>
      </c>
      <c r="F3737" s="66" t="s">
        <v>14307</v>
      </c>
      <c r="G3737" s="66">
        <v>710.0</v>
      </c>
      <c r="H3737" s="66">
        <v>2.0040926E7</v>
      </c>
      <c r="I3737" s="66">
        <v>0.0</v>
      </c>
      <c r="J3737" s="66">
        <v>1.0</v>
      </c>
      <c r="K3737" s="67"/>
      <c r="L3737" s="67"/>
      <c r="M3737" s="68" t="s">
        <v>14308</v>
      </c>
      <c r="N3737" s="66">
        <v>235959.0</v>
      </c>
      <c r="O3737" s="66">
        <v>2.0040926E7</v>
      </c>
      <c r="P3737" s="66"/>
      <c r="Q3737" s="66">
        <v>32.0</v>
      </c>
      <c r="R3737" s="66">
        <v>2.0040926E7</v>
      </c>
      <c r="S3737" s="70">
        <v>1.0</v>
      </c>
      <c r="T3737" s="70">
        <v>0.0</v>
      </c>
      <c r="U3737" s="71" t="s">
        <v>2608</v>
      </c>
      <c r="V3737" s="71" t="s">
        <v>2609</v>
      </c>
      <c r="W3737" s="71" t="s">
        <v>49</v>
      </c>
      <c r="X3737" s="72"/>
      <c r="Y3737" s="65" t="s">
        <v>12</v>
      </c>
    </row>
    <row r="3738">
      <c r="A3738" s="68" t="s">
        <v>59</v>
      </c>
      <c r="B3738" s="66">
        <v>1.08821094E8</v>
      </c>
      <c r="C3738" s="66" t="s">
        <v>14309</v>
      </c>
      <c r="D3738" s="66" t="s">
        <v>112</v>
      </c>
      <c r="E3738" s="66" t="s">
        <v>14310</v>
      </c>
      <c r="F3738" s="66" t="s">
        <v>14311</v>
      </c>
      <c r="G3738" s="66">
        <v>111.0</v>
      </c>
      <c r="H3738" s="66">
        <v>2.0110815E7</v>
      </c>
      <c r="I3738" s="66">
        <v>0.0</v>
      </c>
      <c r="J3738" s="66">
        <v>1.0</v>
      </c>
      <c r="K3738" s="67"/>
      <c r="L3738" s="67"/>
      <c r="M3738" s="68" t="s">
        <v>14312</v>
      </c>
      <c r="N3738" s="66">
        <v>235959.0</v>
      </c>
      <c r="O3738" s="66">
        <v>2.0110815E7</v>
      </c>
      <c r="P3738" s="66"/>
      <c r="Q3738" s="66">
        <v>6.0</v>
      </c>
      <c r="R3738" s="66">
        <v>2.0110815E7</v>
      </c>
      <c r="S3738" s="70">
        <v>1.0</v>
      </c>
      <c r="T3738" s="70">
        <v>0.0</v>
      </c>
      <c r="U3738" s="71" t="s">
        <v>2608</v>
      </c>
      <c r="V3738" s="71" t="s">
        <v>2609</v>
      </c>
      <c r="W3738" s="71" t="s">
        <v>49</v>
      </c>
      <c r="X3738" s="72"/>
      <c r="Y3738" s="65" t="s">
        <v>12</v>
      </c>
    </row>
    <row r="3739">
      <c r="A3739" s="66" t="s">
        <v>60</v>
      </c>
      <c r="B3739" s="66">
        <v>3.27966947E8</v>
      </c>
      <c r="C3739" s="66" t="s">
        <v>14313</v>
      </c>
      <c r="D3739" s="66" t="s">
        <v>312</v>
      </c>
      <c r="E3739" s="66" t="s">
        <v>14314</v>
      </c>
      <c r="F3739" s="66" t="s">
        <v>14315</v>
      </c>
      <c r="G3739" s="66">
        <v>290.0</v>
      </c>
      <c r="H3739" s="66">
        <v>2.0120913E7</v>
      </c>
      <c r="I3739" s="66">
        <v>0.0</v>
      </c>
      <c r="J3739" s="66">
        <v>1.0</v>
      </c>
      <c r="K3739" s="67"/>
      <c r="L3739" s="67"/>
      <c r="M3739" s="68" t="s">
        <v>14316</v>
      </c>
      <c r="N3739" s="66">
        <v>235959.0</v>
      </c>
      <c r="O3739" s="66">
        <v>2.0120913E7</v>
      </c>
      <c r="P3739" s="66"/>
      <c r="Q3739" s="66">
        <v>17.0</v>
      </c>
      <c r="R3739" s="66">
        <v>2.0120913E7</v>
      </c>
      <c r="S3739" s="70">
        <v>1.0</v>
      </c>
      <c r="T3739" s="70">
        <v>0.0</v>
      </c>
      <c r="U3739" s="71" t="s">
        <v>2608</v>
      </c>
      <c r="V3739" s="71" t="s">
        <v>2609</v>
      </c>
      <c r="W3739" s="71" t="s">
        <v>51</v>
      </c>
      <c r="X3739" s="72"/>
      <c r="Y3739" s="66" t="s">
        <v>16</v>
      </c>
    </row>
    <row r="3740">
      <c r="A3740" s="68" t="s">
        <v>59</v>
      </c>
      <c r="B3740" s="66">
        <v>1.2394718E8</v>
      </c>
      <c r="C3740" s="66" t="s">
        <v>14317</v>
      </c>
      <c r="D3740" s="66" t="s">
        <v>423</v>
      </c>
      <c r="E3740" s="66" t="s">
        <v>14318</v>
      </c>
      <c r="F3740" s="66" t="s">
        <v>14319</v>
      </c>
      <c r="G3740" s="66">
        <v>1121.0</v>
      </c>
      <c r="H3740" s="66">
        <v>2.0121201E7</v>
      </c>
      <c r="I3740" s="66">
        <v>0.0</v>
      </c>
      <c r="J3740" s="66">
        <v>1.0</v>
      </c>
      <c r="K3740" s="67"/>
      <c r="L3740" s="67"/>
      <c r="M3740" s="66" t="s">
        <v>121</v>
      </c>
      <c r="N3740" s="66">
        <v>235959.0</v>
      </c>
      <c r="O3740" s="66">
        <v>2.0121201E7</v>
      </c>
      <c r="P3740" s="66"/>
      <c r="Q3740" s="66">
        <v>65.0</v>
      </c>
      <c r="R3740" s="66">
        <v>2.0121201E7</v>
      </c>
      <c r="S3740" s="70">
        <v>1.0</v>
      </c>
      <c r="T3740" s="70">
        <v>0.0</v>
      </c>
      <c r="U3740" s="71" t="s">
        <v>2608</v>
      </c>
      <c r="V3740" s="71" t="s">
        <v>2609</v>
      </c>
      <c r="W3740" s="71" t="s">
        <v>51</v>
      </c>
      <c r="X3740" s="72"/>
      <c r="Y3740" s="66" t="s">
        <v>16</v>
      </c>
    </row>
    <row r="3741">
      <c r="A3741" s="66" t="s">
        <v>60</v>
      </c>
      <c r="B3741" s="66">
        <v>1.81158939E8</v>
      </c>
      <c r="C3741" s="66" t="s">
        <v>14320</v>
      </c>
      <c r="D3741" s="66" t="s">
        <v>244</v>
      </c>
      <c r="E3741" s="66" t="s">
        <v>14321</v>
      </c>
      <c r="F3741" s="66" t="s">
        <v>14322</v>
      </c>
      <c r="G3741" s="66">
        <v>4740.0</v>
      </c>
      <c r="H3741" s="66">
        <v>2.0060211E7</v>
      </c>
      <c r="I3741" s="66">
        <v>0.0</v>
      </c>
      <c r="J3741" s="66">
        <v>1.0</v>
      </c>
      <c r="K3741" s="67"/>
      <c r="L3741" s="67"/>
      <c r="M3741" s="68" t="s">
        <v>14323</v>
      </c>
      <c r="N3741" s="66">
        <v>235959.0</v>
      </c>
      <c r="O3741" s="66">
        <v>2.0060211E7</v>
      </c>
      <c r="P3741" s="66"/>
      <c r="Q3741" s="66">
        <v>199.0</v>
      </c>
      <c r="R3741" s="66">
        <v>2.0060211E7</v>
      </c>
      <c r="S3741" s="70">
        <v>1.0</v>
      </c>
      <c r="T3741" s="70">
        <v>0.0</v>
      </c>
      <c r="U3741" s="71" t="s">
        <v>2608</v>
      </c>
      <c r="V3741" s="71" t="s">
        <v>2609</v>
      </c>
      <c r="W3741" s="71" t="s">
        <v>51</v>
      </c>
      <c r="X3741" s="72"/>
      <c r="Y3741" s="66" t="s">
        <v>16</v>
      </c>
    </row>
    <row r="3742">
      <c r="A3742" s="65" t="s">
        <v>79</v>
      </c>
      <c r="B3742" s="66">
        <v>7.1259497E7</v>
      </c>
      <c r="C3742" s="65" t="s">
        <v>14324</v>
      </c>
      <c r="D3742" s="65" t="s">
        <v>123</v>
      </c>
      <c r="E3742" s="65" t="s">
        <v>14325</v>
      </c>
      <c r="F3742" s="66" t="s">
        <v>14326</v>
      </c>
      <c r="G3742" s="66">
        <v>2314.0</v>
      </c>
      <c r="H3742" s="66">
        <v>2.0131019E7</v>
      </c>
      <c r="I3742" s="66">
        <v>0.0</v>
      </c>
      <c r="J3742" s="66">
        <v>16.0</v>
      </c>
      <c r="K3742" s="67"/>
      <c r="L3742" s="67"/>
      <c r="M3742" s="68" t="s">
        <v>14327</v>
      </c>
      <c r="N3742" s="66">
        <v>235959.0</v>
      </c>
      <c r="O3742" s="66">
        <v>2.0131019E7</v>
      </c>
      <c r="P3742" s="66" t="s">
        <v>4059</v>
      </c>
      <c r="Q3742" s="66">
        <v>150.0</v>
      </c>
      <c r="R3742" s="66">
        <v>2.0131019E7</v>
      </c>
      <c r="S3742" s="70">
        <v>1.0</v>
      </c>
      <c r="T3742" s="70">
        <v>0.0</v>
      </c>
      <c r="U3742" s="71" t="s">
        <v>2608</v>
      </c>
      <c r="V3742" s="71" t="s">
        <v>2609</v>
      </c>
      <c r="W3742" s="71" t="s">
        <v>49</v>
      </c>
      <c r="X3742" s="72"/>
      <c r="Y3742" s="65" t="s">
        <v>12</v>
      </c>
    </row>
    <row r="3743">
      <c r="A3743" s="73" t="s">
        <v>60</v>
      </c>
      <c r="B3743" s="66">
        <v>1.860925E8</v>
      </c>
      <c r="C3743" s="65" t="s">
        <v>14328</v>
      </c>
      <c r="D3743" s="65" t="s">
        <v>112</v>
      </c>
      <c r="E3743" s="65" t="s">
        <v>14329</v>
      </c>
      <c r="F3743" s="66" t="s">
        <v>14330</v>
      </c>
      <c r="G3743" s="66">
        <v>2242.0</v>
      </c>
      <c r="H3743" s="66">
        <v>2.0060429E7</v>
      </c>
      <c r="I3743" s="66">
        <v>0.0</v>
      </c>
      <c r="J3743" s="66">
        <v>1.0</v>
      </c>
      <c r="K3743" s="67"/>
      <c r="L3743" s="67"/>
      <c r="M3743" s="68" t="s">
        <v>14331</v>
      </c>
      <c r="N3743" s="66">
        <v>235959.0</v>
      </c>
      <c r="O3743" s="66">
        <v>2.0060429E7</v>
      </c>
      <c r="P3743" s="67"/>
      <c r="Q3743" s="66">
        <v>145.0</v>
      </c>
      <c r="R3743" s="66">
        <v>2.0060429E7</v>
      </c>
      <c r="S3743" s="70">
        <v>1.0</v>
      </c>
      <c r="T3743" s="70">
        <v>0.0</v>
      </c>
      <c r="U3743" s="71" t="s">
        <v>2608</v>
      </c>
      <c r="V3743" s="71" t="s">
        <v>2609</v>
      </c>
      <c r="W3743" s="71" t="s">
        <v>49</v>
      </c>
      <c r="X3743" s="65"/>
      <c r="Y3743" s="65" t="s">
        <v>12</v>
      </c>
    </row>
    <row r="3744">
      <c r="A3744" s="65" t="s">
        <v>60</v>
      </c>
      <c r="B3744" s="66">
        <v>4.44060165E8</v>
      </c>
      <c r="C3744" s="65" t="s">
        <v>14332</v>
      </c>
      <c r="D3744" s="65" t="s">
        <v>312</v>
      </c>
      <c r="E3744" s="65" t="s">
        <v>14333</v>
      </c>
      <c r="F3744" s="66" t="s">
        <v>14334</v>
      </c>
      <c r="G3744" s="66">
        <v>587.0</v>
      </c>
      <c r="H3744" s="66">
        <v>2.0190316E7</v>
      </c>
      <c r="I3744" s="66">
        <v>0.0</v>
      </c>
      <c r="J3744" s="66">
        <v>6.0</v>
      </c>
      <c r="K3744" s="67"/>
      <c r="L3744" s="67"/>
      <c r="M3744" s="66" t="s">
        <v>121</v>
      </c>
      <c r="N3744" s="66">
        <v>235959.0</v>
      </c>
      <c r="O3744" s="66">
        <v>2.0190316E7</v>
      </c>
      <c r="P3744" s="67"/>
      <c r="Q3744" s="66">
        <v>31.0</v>
      </c>
      <c r="R3744" s="66">
        <v>2.0190316E7</v>
      </c>
      <c r="S3744" s="70">
        <v>1.0</v>
      </c>
      <c r="T3744" s="70">
        <v>0.0</v>
      </c>
      <c r="U3744" s="71" t="s">
        <v>2608</v>
      </c>
      <c r="V3744" s="71" t="s">
        <v>2609</v>
      </c>
      <c r="W3744" s="71" t="s">
        <v>51</v>
      </c>
      <c r="X3744" s="72"/>
      <c r="Y3744" s="66" t="s">
        <v>16</v>
      </c>
    </row>
    <row r="3745">
      <c r="A3745" s="66" t="s">
        <v>79</v>
      </c>
      <c r="B3745" s="66">
        <v>1.44160685E8</v>
      </c>
      <c r="C3745" s="66" t="s">
        <v>14335</v>
      </c>
      <c r="D3745" s="66" t="s">
        <v>123</v>
      </c>
      <c r="E3745" s="66" t="s">
        <v>14336</v>
      </c>
      <c r="F3745" s="66" t="s">
        <v>14337</v>
      </c>
      <c r="G3745" s="66">
        <v>215.0</v>
      </c>
      <c r="H3745" s="66">
        <v>2.0190617E7</v>
      </c>
      <c r="I3745" s="66">
        <v>0.0</v>
      </c>
      <c r="J3745" s="66">
        <v>6.0</v>
      </c>
      <c r="K3745" s="67"/>
      <c r="L3745" s="67"/>
      <c r="M3745" s="68" t="s">
        <v>14338</v>
      </c>
      <c r="N3745" s="66">
        <v>235959.0</v>
      </c>
      <c r="O3745" s="66">
        <v>2.0190617E7</v>
      </c>
      <c r="P3745" s="66" t="s">
        <v>7189</v>
      </c>
      <c r="Q3745" s="66">
        <v>11.0</v>
      </c>
      <c r="R3745" s="66">
        <v>2.0190617E7</v>
      </c>
      <c r="S3745" s="70">
        <v>1.0</v>
      </c>
      <c r="T3745" s="70">
        <v>0.0</v>
      </c>
      <c r="U3745" s="71" t="s">
        <v>2608</v>
      </c>
      <c r="V3745" s="71" t="s">
        <v>2609</v>
      </c>
      <c r="W3745" s="71" t="s">
        <v>49</v>
      </c>
      <c r="X3745" s="72"/>
      <c r="Y3745" s="65" t="s">
        <v>12</v>
      </c>
    </row>
    <row r="3746">
      <c r="A3746" s="65" t="s">
        <v>60</v>
      </c>
      <c r="B3746" s="66">
        <v>3.32602271E8</v>
      </c>
      <c r="C3746" s="65" t="s">
        <v>14339</v>
      </c>
      <c r="D3746" s="65" t="s">
        <v>112</v>
      </c>
      <c r="E3746" s="65" t="s">
        <v>14340</v>
      </c>
      <c r="F3746" s="66" t="s">
        <v>14341</v>
      </c>
      <c r="G3746" s="66">
        <v>452.0</v>
      </c>
      <c r="H3746" s="66">
        <v>2.0121211E7</v>
      </c>
      <c r="I3746" s="66">
        <v>0.0</v>
      </c>
      <c r="J3746" s="66">
        <v>1.0</v>
      </c>
      <c r="K3746" s="67"/>
      <c r="L3746" s="67"/>
      <c r="M3746" s="68" t="s">
        <v>14342</v>
      </c>
      <c r="N3746" s="66">
        <v>235959.0</v>
      </c>
      <c r="O3746" s="66">
        <v>2.0121211E7</v>
      </c>
      <c r="P3746" s="67"/>
      <c r="Q3746" s="66">
        <v>19.0</v>
      </c>
      <c r="R3746" s="66">
        <v>2.0121211E7</v>
      </c>
      <c r="S3746" s="70">
        <v>1.0</v>
      </c>
      <c r="T3746" s="70">
        <v>0.0</v>
      </c>
      <c r="U3746" s="71" t="s">
        <v>2608</v>
      </c>
      <c r="V3746" s="71" t="s">
        <v>2609</v>
      </c>
      <c r="W3746" s="71" t="s">
        <v>49</v>
      </c>
      <c r="X3746" s="72"/>
      <c r="Y3746" s="65" t="s">
        <v>12</v>
      </c>
    </row>
    <row r="3747">
      <c r="A3747" s="66" t="s">
        <v>60</v>
      </c>
      <c r="B3747" s="66">
        <v>5.4964628E7</v>
      </c>
      <c r="C3747" s="66" t="s">
        <v>14343</v>
      </c>
      <c r="D3747" s="66" t="s">
        <v>112</v>
      </c>
      <c r="E3747" s="66" t="s">
        <v>14344</v>
      </c>
      <c r="F3747" s="66" t="s">
        <v>14345</v>
      </c>
      <c r="G3747" s="66">
        <v>809.0</v>
      </c>
      <c r="H3747" s="66">
        <v>2.0010717E7</v>
      </c>
      <c r="I3747" s="66">
        <v>0.0</v>
      </c>
      <c r="J3747" s="66">
        <v>1.0</v>
      </c>
      <c r="K3747" s="67"/>
      <c r="L3747" s="67"/>
      <c r="M3747" s="68" t="s">
        <v>14346</v>
      </c>
      <c r="N3747" s="66">
        <v>235959.0</v>
      </c>
      <c r="O3747" s="66">
        <v>2.0010717E7</v>
      </c>
      <c r="P3747" s="67"/>
      <c r="Q3747" s="66">
        <v>37.0</v>
      </c>
      <c r="R3747" s="66">
        <v>2.0010717E7</v>
      </c>
      <c r="S3747" s="70">
        <v>1.0</v>
      </c>
      <c r="T3747" s="70">
        <v>0.0</v>
      </c>
      <c r="U3747" s="71" t="s">
        <v>2608</v>
      </c>
      <c r="V3747" s="71" t="s">
        <v>2609</v>
      </c>
      <c r="W3747" s="71" t="s">
        <v>50</v>
      </c>
      <c r="X3747" s="71"/>
      <c r="Y3747" s="65" t="s">
        <v>14</v>
      </c>
    </row>
    <row r="3748">
      <c r="A3748" s="66" t="s">
        <v>40</v>
      </c>
      <c r="B3748" s="66">
        <v>3169175.0</v>
      </c>
      <c r="C3748" s="66" t="s">
        <v>14347</v>
      </c>
      <c r="D3748" s="66" t="s">
        <v>106</v>
      </c>
      <c r="E3748" s="66" t="s">
        <v>14348</v>
      </c>
      <c r="F3748" s="66" t="s">
        <v>14349</v>
      </c>
      <c r="G3748" s="66">
        <v>507.0</v>
      </c>
      <c r="H3748" s="66">
        <v>2.0180623E7</v>
      </c>
      <c r="I3748" s="66">
        <v>0.0</v>
      </c>
      <c r="J3748" s="66">
        <v>11.0</v>
      </c>
      <c r="K3748" s="67"/>
      <c r="L3748" s="67"/>
      <c r="M3748" s="68" t="s">
        <v>14350</v>
      </c>
      <c r="N3748" s="66">
        <v>235959.0</v>
      </c>
      <c r="O3748" s="66">
        <v>2.0180623E7</v>
      </c>
      <c r="P3748" s="66" t="s">
        <v>4857</v>
      </c>
      <c r="Q3748" s="66">
        <v>24.0</v>
      </c>
      <c r="R3748" s="66">
        <v>2.0180623E7</v>
      </c>
      <c r="S3748" s="70">
        <v>1.0</v>
      </c>
      <c r="T3748" s="70">
        <v>0.0</v>
      </c>
      <c r="U3748" s="71" t="s">
        <v>2608</v>
      </c>
      <c r="V3748" s="71" t="s">
        <v>2609</v>
      </c>
      <c r="W3748" s="71" t="s">
        <v>49</v>
      </c>
      <c r="X3748" s="72"/>
      <c r="Y3748" s="65" t="s">
        <v>12</v>
      </c>
    </row>
    <row r="3749">
      <c r="A3749" s="66" t="s">
        <v>60</v>
      </c>
      <c r="B3749" s="66">
        <v>2.2909616E8</v>
      </c>
      <c r="C3749" s="66" t="s">
        <v>14351</v>
      </c>
      <c r="D3749" s="66" t="s">
        <v>112</v>
      </c>
      <c r="E3749" s="66" t="s">
        <v>14352</v>
      </c>
      <c r="F3749" s="66" t="s">
        <v>14353</v>
      </c>
      <c r="G3749" s="66">
        <v>1195.0</v>
      </c>
      <c r="H3749" s="66">
        <v>2.0071219E7</v>
      </c>
      <c r="I3749" s="66">
        <v>0.0</v>
      </c>
      <c r="J3749" s="66">
        <v>1.0</v>
      </c>
      <c r="K3749" s="67"/>
      <c r="L3749" s="67"/>
      <c r="M3749" s="68" t="s">
        <v>14354</v>
      </c>
      <c r="N3749" s="66">
        <v>235959.0</v>
      </c>
      <c r="O3749" s="66">
        <v>2.0071219E7</v>
      </c>
      <c r="P3749" s="67"/>
      <c r="Q3749" s="66">
        <v>40.0</v>
      </c>
      <c r="R3749" s="66">
        <v>2.0071219E7</v>
      </c>
      <c r="S3749" s="70">
        <v>1.0</v>
      </c>
      <c r="T3749" s="70">
        <v>0.0</v>
      </c>
      <c r="U3749" s="71" t="s">
        <v>2608</v>
      </c>
      <c r="V3749" s="71" t="s">
        <v>2609</v>
      </c>
      <c r="W3749" s="71" t="s">
        <v>49</v>
      </c>
      <c r="X3749" s="72"/>
      <c r="Y3749" s="65" t="s">
        <v>12</v>
      </c>
    </row>
    <row r="3750">
      <c r="A3750" s="66" t="s">
        <v>79</v>
      </c>
      <c r="B3750" s="66">
        <v>7.3799577E7</v>
      </c>
      <c r="C3750" s="66" t="s">
        <v>14355</v>
      </c>
      <c r="D3750" s="66" t="s">
        <v>220</v>
      </c>
      <c r="E3750" s="66" t="s">
        <v>14356</v>
      </c>
      <c r="F3750" s="66" t="s">
        <v>14357</v>
      </c>
      <c r="G3750" s="66">
        <v>361.0</v>
      </c>
      <c r="H3750" s="66">
        <v>2.013122E7</v>
      </c>
      <c r="I3750" s="66">
        <v>0.0</v>
      </c>
      <c r="J3750" s="66">
        <v>10.0</v>
      </c>
      <c r="K3750" s="67"/>
      <c r="L3750" s="67"/>
      <c r="M3750" s="68" t="s">
        <v>14358</v>
      </c>
      <c r="N3750" s="66">
        <v>235959.0</v>
      </c>
      <c r="O3750" s="66">
        <v>2.013122E7</v>
      </c>
      <c r="P3750" s="66" t="s">
        <v>14359</v>
      </c>
      <c r="Q3750" s="66">
        <v>18.0</v>
      </c>
      <c r="R3750" s="66">
        <v>2.013122E7</v>
      </c>
      <c r="S3750" s="70">
        <v>1.0</v>
      </c>
      <c r="T3750" s="70">
        <v>0.0</v>
      </c>
      <c r="U3750" s="71" t="s">
        <v>2608</v>
      </c>
      <c r="V3750" s="71" t="s">
        <v>2609</v>
      </c>
      <c r="W3750" s="71" t="s">
        <v>50</v>
      </c>
      <c r="X3750" s="71"/>
      <c r="Y3750" s="65" t="s">
        <v>14</v>
      </c>
    </row>
    <row r="3751">
      <c r="A3751" s="66" t="s">
        <v>79</v>
      </c>
      <c r="B3751" s="66">
        <v>4453253.0</v>
      </c>
      <c r="C3751" s="66" t="s">
        <v>14360</v>
      </c>
      <c r="D3751" s="66" t="s">
        <v>106</v>
      </c>
      <c r="E3751" s="66" t="s">
        <v>14361</v>
      </c>
      <c r="F3751" s="66" t="s">
        <v>14362</v>
      </c>
      <c r="G3751" s="66">
        <v>797.0</v>
      </c>
      <c r="H3751" s="66">
        <v>2.0050225E7</v>
      </c>
      <c r="I3751" s="66">
        <v>0.0</v>
      </c>
      <c r="J3751" s="66">
        <v>6.0</v>
      </c>
      <c r="K3751" s="67"/>
      <c r="L3751" s="67"/>
      <c r="M3751" s="68" t="s">
        <v>14363</v>
      </c>
      <c r="N3751" s="66">
        <v>235959.0</v>
      </c>
      <c r="O3751" s="66">
        <v>2.0050225E7</v>
      </c>
      <c r="P3751" s="67"/>
      <c r="Q3751" s="66">
        <v>32.0</v>
      </c>
      <c r="R3751" s="66">
        <v>2.0050225E7</v>
      </c>
      <c r="S3751" s="70">
        <v>1.0</v>
      </c>
      <c r="T3751" s="70">
        <v>0.0</v>
      </c>
      <c r="U3751" s="71" t="s">
        <v>2608</v>
      </c>
      <c r="V3751" s="71" t="s">
        <v>2609</v>
      </c>
      <c r="W3751" s="71" t="s">
        <v>49</v>
      </c>
      <c r="X3751" s="72"/>
      <c r="Y3751" s="65" t="s">
        <v>12</v>
      </c>
    </row>
    <row r="3752">
      <c r="A3752" s="66" t="s">
        <v>60</v>
      </c>
      <c r="B3752" s="66">
        <v>1.42702704E8</v>
      </c>
      <c r="C3752" s="66" t="s">
        <v>14364</v>
      </c>
      <c r="D3752" s="66" t="s">
        <v>112</v>
      </c>
      <c r="E3752" s="66" t="s">
        <v>14365</v>
      </c>
      <c r="F3752" s="66" t="s">
        <v>14366</v>
      </c>
      <c r="G3752" s="66">
        <v>1637.0</v>
      </c>
      <c r="H3752" s="66">
        <v>2.0040925E7</v>
      </c>
      <c r="I3752" s="66">
        <v>0.0</v>
      </c>
      <c r="J3752" s="66">
        <v>2.0</v>
      </c>
      <c r="K3752" s="67"/>
      <c r="L3752" s="67"/>
      <c r="M3752" s="68" t="s">
        <v>14367</v>
      </c>
      <c r="N3752" s="66">
        <v>235959.0</v>
      </c>
      <c r="O3752" s="66">
        <v>2.0040925E7</v>
      </c>
      <c r="P3752" s="67"/>
      <c r="Q3752" s="66">
        <v>70.0</v>
      </c>
      <c r="R3752" s="66">
        <v>2.0040925E7</v>
      </c>
      <c r="S3752" s="70">
        <v>1.0</v>
      </c>
      <c r="T3752" s="70">
        <v>0.0</v>
      </c>
      <c r="U3752" s="71" t="s">
        <v>2608</v>
      </c>
      <c r="V3752" s="71" t="s">
        <v>2609</v>
      </c>
      <c r="W3752" s="71" t="s">
        <v>49</v>
      </c>
      <c r="X3752" s="72"/>
      <c r="Y3752" s="65" t="s">
        <v>12</v>
      </c>
    </row>
    <row r="3753">
      <c r="A3753" s="66" t="s">
        <v>60</v>
      </c>
      <c r="B3753" s="66">
        <v>2.21808873E8</v>
      </c>
      <c r="C3753" s="66" t="s">
        <v>14368</v>
      </c>
      <c r="D3753" s="66" t="s">
        <v>106</v>
      </c>
      <c r="E3753" s="66" t="s">
        <v>14369</v>
      </c>
      <c r="F3753" s="66" t="s">
        <v>14370</v>
      </c>
      <c r="G3753" s="66">
        <v>526.0</v>
      </c>
      <c r="H3753" s="66">
        <v>2.0070822E7</v>
      </c>
      <c r="I3753" s="66">
        <v>0.0</v>
      </c>
      <c r="J3753" s="66">
        <v>1.0</v>
      </c>
      <c r="K3753" s="67"/>
      <c r="L3753" s="67"/>
      <c r="M3753" s="68" t="s">
        <v>14371</v>
      </c>
      <c r="N3753" s="66">
        <v>235959.0</v>
      </c>
      <c r="O3753" s="66">
        <v>2.0070822E7</v>
      </c>
      <c r="P3753" s="67"/>
      <c r="Q3753" s="66">
        <v>26.0</v>
      </c>
      <c r="R3753" s="66">
        <v>2.0070822E7</v>
      </c>
      <c r="S3753" s="70">
        <v>1.0</v>
      </c>
      <c r="T3753" s="70">
        <v>0.0</v>
      </c>
      <c r="U3753" s="71" t="s">
        <v>2608</v>
      </c>
      <c r="V3753" s="71" t="s">
        <v>2609</v>
      </c>
      <c r="W3753" s="71" t="s">
        <v>49</v>
      </c>
      <c r="X3753" s="72"/>
      <c r="Y3753" s="65" t="s">
        <v>12</v>
      </c>
    </row>
    <row r="3754">
      <c r="A3754" s="66" t="s">
        <v>63</v>
      </c>
      <c r="B3754" s="66">
        <v>3.0935677E7</v>
      </c>
      <c r="C3754" s="66" t="s">
        <v>14372</v>
      </c>
      <c r="D3754" s="66" t="s">
        <v>716</v>
      </c>
      <c r="E3754" s="66" t="s">
        <v>14373</v>
      </c>
      <c r="F3754" s="66" t="s">
        <v>14374</v>
      </c>
      <c r="G3754" s="66">
        <v>1829.0</v>
      </c>
      <c r="H3754" s="66">
        <v>2.0151009E7</v>
      </c>
      <c r="I3754" s="66">
        <v>0.0</v>
      </c>
      <c r="J3754" s="66">
        <v>29.0</v>
      </c>
      <c r="K3754" s="67"/>
      <c r="L3754" s="67"/>
      <c r="M3754" s="68" t="s">
        <v>14375</v>
      </c>
      <c r="N3754" s="66">
        <v>235959.0</v>
      </c>
      <c r="O3754" s="66">
        <v>2.0151009E7</v>
      </c>
      <c r="P3754" s="66" t="s">
        <v>6583</v>
      </c>
      <c r="Q3754" s="66">
        <v>104.0</v>
      </c>
      <c r="R3754" s="66">
        <v>2.0151009E7</v>
      </c>
      <c r="S3754" s="70">
        <v>1.0</v>
      </c>
      <c r="T3754" s="70">
        <v>0.0</v>
      </c>
      <c r="U3754" s="71" t="s">
        <v>2608</v>
      </c>
      <c r="V3754" s="71" t="s">
        <v>2609</v>
      </c>
      <c r="W3754" s="71" t="s">
        <v>49</v>
      </c>
      <c r="X3754" s="72"/>
      <c r="Y3754" s="65" t="s">
        <v>12</v>
      </c>
    </row>
    <row r="3755">
      <c r="A3755" s="66" t="s">
        <v>40</v>
      </c>
      <c r="B3755" s="66">
        <v>6646922.0</v>
      </c>
      <c r="C3755" s="66" t="s">
        <v>14376</v>
      </c>
      <c r="D3755" s="66" t="s">
        <v>220</v>
      </c>
      <c r="E3755" s="66" t="s">
        <v>14377</v>
      </c>
      <c r="F3755" s="66" t="s">
        <v>14378</v>
      </c>
      <c r="G3755" s="66">
        <v>557.0</v>
      </c>
      <c r="H3755" s="66">
        <v>2.0181205E7</v>
      </c>
      <c r="I3755" s="66">
        <v>0.0</v>
      </c>
      <c r="J3755" s="66">
        <v>11.0</v>
      </c>
      <c r="K3755" s="67"/>
      <c r="L3755" s="67"/>
      <c r="M3755" s="68" t="s">
        <v>14379</v>
      </c>
      <c r="N3755" s="66">
        <v>235959.0</v>
      </c>
      <c r="O3755" s="66">
        <v>2.0181205E7</v>
      </c>
      <c r="P3755" s="66"/>
      <c r="Q3755" s="66">
        <v>24.0</v>
      </c>
      <c r="R3755" s="66">
        <v>2.0181205E7</v>
      </c>
      <c r="S3755" s="70">
        <v>1.0</v>
      </c>
      <c r="T3755" s="70">
        <v>0.0</v>
      </c>
      <c r="U3755" s="71" t="s">
        <v>2608</v>
      </c>
      <c r="V3755" s="71" t="s">
        <v>2609</v>
      </c>
      <c r="W3755" s="71" t="s">
        <v>49</v>
      </c>
      <c r="X3755" s="72"/>
      <c r="Y3755" s="65" t="s">
        <v>12</v>
      </c>
    </row>
    <row r="3756">
      <c r="A3756" s="66" t="s">
        <v>67</v>
      </c>
      <c r="B3756" s="66">
        <v>1.4353657E7</v>
      </c>
      <c r="C3756" s="66" t="s">
        <v>14380</v>
      </c>
      <c r="D3756" s="66" t="s">
        <v>220</v>
      </c>
      <c r="E3756" s="66" t="s">
        <v>14381</v>
      </c>
      <c r="F3756" s="66" t="s">
        <v>14382</v>
      </c>
      <c r="G3756" s="66">
        <v>348.0</v>
      </c>
      <c r="H3756" s="66">
        <v>2.0190302E7</v>
      </c>
      <c r="I3756" s="66">
        <v>0.0</v>
      </c>
      <c r="J3756" s="66">
        <v>1.0</v>
      </c>
      <c r="K3756" s="67"/>
      <c r="L3756" s="67"/>
      <c r="M3756" s="66" t="s">
        <v>121</v>
      </c>
      <c r="N3756" s="66">
        <v>235959.0</v>
      </c>
      <c r="O3756" s="66">
        <v>2.0190302E7</v>
      </c>
      <c r="P3756" s="67"/>
      <c r="Q3756" s="66">
        <v>19.0</v>
      </c>
      <c r="R3756" s="66">
        <v>2.0190302E7</v>
      </c>
      <c r="S3756" s="70">
        <v>1.0</v>
      </c>
      <c r="T3756" s="70">
        <v>0.0</v>
      </c>
      <c r="U3756" s="71" t="s">
        <v>2608</v>
      </c>
      <c r="V3756" s="71" t="s">
        <v>2609</v>
      </c>
      <c r="W3756" s="71" t="s">
        <v>49</v>
      </c>
      <c r="X3756" s="72"/>
      <c r="Y3756" s="65" t="s">
        <v>12</v>
      </c>
    </row>
    <row r="3757">
      <c r="A3757" s="66" t="s">
        <v>60</v>
      </c>
      <c r="B3757" s="66">
        <v>3.94384163E8</v>
      </c>
      <c r="C3757" s="66" t="s">
        <v>14383</v>
      </c>
      <c r="D3757" s="66" t="s">
        <v>123</v>
      </c>
      <c r="E3757" s="66" t="s">
        <v>14384</v>
      </c>
      <c r="F3757" s="66" t="s">
        <v>14385</v>
      </c>
      <c r="G3757" s="66">
        <v>1160.0</v>
      </c>
      <c r="H3757" s="66">
        <v>2.0160507E7</v>
      </c>
      <c r="I3757" s="66">
        <v>0.0</v>
      </c>
      <c r="J3757" s="66">
        <v>1.0</v>
      </c>
      <c r="K3757" s="67"/>
      <c r="L3757" s="67"/>
      <c r="M3757" s="68" t="s">
        <v>14386</v>
      </c>
      <c r="N3757" s="66">
        <v>235959.0</v>
      </c>
      <c r="O3757" s="66">
        <v>2.0160507E7</v>
      </c>
      <c r="P3757" s="67"/>
      <c r="Q3757" s="66">
        <v>58.0</v>
      </c>
      <c r="R3757" s="66">
        <v>2.0160507E7</v>
      </c>
      <c r="S3757" s="70">
        <v>1.0</v>
      </c>
      <c r="T3757" s="70">
        <v>0.0</v>
      </c>
      <c r="U3757" s="71" t="s">
        <v>2608</v>
      </c>
      <c r="V3757" s="71" t="s">
        <v>2609</v>
      </c>
      <c r="W3757" s="71" t="s">
        <v>50</v>
      </c>
      <c r="X3757" s="67"/>
      <c r="Y3757" s="65" t="s">
        <v>14</v>
      </c>
    </row>
    <row r="3758">
      <c r="A3758" s="66" t="s">
        <v>79</v>
      </c>
      <c r="B3758" s="66">
        <v>5.9946608E7</v>
      </c>
      <c r="C3758" s="66" t="s">
        <v>14387</v>
      </c>
      <c r="D3758" s="66" t="s">
        <v>112</v>
      </c>
      <c r="E3758" s="66" t="s">
        <v>14388</v>
      </c>
      <c r="F3758" s="66" t="s">
        <v>14389</v>
      </c>
      <c r="G3758" s="66">
        <v>272.0</v>
      </c>
      <c r="H3758" s="66">
        <v>2.0120807E7</v>
      </c>
      <c r="I3758" s="66">
        <v>0.0</v>
      </c>
      <c r="J3758" s="66">
        <v>5.0</v>
      </c>
      <c r="K3758" s="67"/>
      <c r="L3758" s="67"/>
      <c r="M3758" s="68" t="s">
        <v>14390</v>
      </c>
      <c r="N3758" s="66">
        <v>235959.0</v>
      </c>
      <c r="O3758" s="66">
        <v>2.0120807E7</v>
      </c>
      <c r="P3758" s="66" t="s">
        <v>10582</v>
      </c>
      <c r="Q3758" s="66">
        <v>13.0</v>
      </c>
      <c r="R3758" s="66">
        <v>2.0120807E7</v>
      </c>
      <c r="S3758" s="70">
        <v>1.0</v>
      </c>
      <c r="T3758" s="70">
        <v>0.0</v>
      </c>
      <c r="U3758" s="71" t="s">
        <v>2608</v>
      </c>
      <c r="V3758" s="71" t="s">
        <v>2609</v>
      </c>
      <c r="W3758" s="71" t="s">
        <v>49</v>
      </c>
      <c r="X3758" s="72"/>
      <c r="Y3758" s="65" t="s">
        <v>12</v>
      </c>
    </row>
    <row r="3759">
      <c r="A3759" s="66" t="s">
        <v>60</v>
      </c>
      <c r="B3759" s="66">
        <v>2116310.0</v>
      </c>
      <c r="C3759" s="66" t="s">
        <v>14391</v>
      </c>
      <c r="D3759" s="66" t="s">
        <v>123</v>
      </c>
      <c r="E3759" s="66" t="s">
        <v>14392</v>
      </c>
      <c r="F3759" s="66" t="s">
        <v>14393</v>
      </c>
      <c r="G3759" s="66">
        <v>1095.0</v>
      </c>
      <c r="H3759" s="66">
        <v>1.9991105E7</v>
      </c>
      <c r="I3759" s="66">
        <v>0.0</v>
      </c>
      <c r="J3759" s="66">
        <v>1.0</v>
      </c>
      <c r="K3759" s="67"/>
      <c r="L3759" s="67"/>
      <c r="M3759" s="68" t="s">
        <v>14394</v>
      </c>
      <c r="N3759" s="66">
        <v>235959.0</v>
      </c>
      <c r="O3759" s="66">
        <v>1.9991105E7</v>
      </c>
      <c r="P3759" s="67"/>
      <c r="Q3759" s="66">
        <v>39.0</v>
      </c>
      <c r="R3759" s="66">
        <v>1.9991105E7</v>
      </c>
      <c r="S3759" s="70">
        <v>1.0</v>
      </c>
      <c r="T3759" s="70">
        <v>0.0</v>
      </c>
      <c r="U3759" s="71" t="s">
        <v>2608</v>
      </c>
      <c r="V3759" s="71" t="s">
        <v>2609</v>
      </c>
      <c r="W3759" s="71" t="s">
        <v>50</v>
      </c>
      <c r="X3759" s="72"/>
      <c r="Y3759" s="65" t="s">
        <v>14</v>
      </c>
    </row>
    <row r="3760">
      <c r="A3760" s="66" t="s">
        <v>60</v>
      </c>
      <c r="B3760" s="66">
        <v>4.5281443E8</v>
      </c>
      <c r="C3760" s="66" t="s">
        <v>14395</v>
      </c>
      <c r="D3760" s="66" t="s">
        <v>123</v>
      </c>
      <c r="E3760" s="66" t="s">
        <v>14396</v>
      </c>
      <c r="F3760" s="66" t="s">
        <v>14397</v>
      </c>
      <c r="G3760" s="66">
        <v>1485.0</v>
      </c>
      <c r="H3760" s="66">
        <v>2.0191005E7</v>
      </c>
      <c r="I3760" s="66">
        <v>0.0</v>
      </c>
      <c r="J3760" s="66">
        <v>31.0</v>
      </c>
      <c r="K3760" s="67"/>
      <c r="L3760" s="67"/>
      <c r="M3760" s="66" t="s">
        <v>121</v>
      </c>
      <c r="N3760" s="66">
        <v>235959.0</v>
      </c>
      <c r="O3760" s="66">
        <v>2.0191005E7</v>
      </c>
      <c r="P3760" s="66"/>
      <c r="Q3760" s="66">
        <v>82.0</v>
      </c>
      <c r="R3760" s="66">
        <v>2.0191005E7</v>
      </c>
      <c r="S3760" s="76">
        <v>1.0</v>
      </c>
      <c r="T3760" s="76">
        <v>0.0</v>
      </c>
      <c r="U3760" s="71" t="s">
        <v>2608</v>
      </c>
      <c r="V3760" s="71" t="s">
        <v>2609</v>
      </c>
      <c r="W3760" s="71" t="s">
        <v>50</v>
      </c>
      <c r="X3760" s="67"/>
      <c r="Y3760" s="65" t="s">
        <v>14</v>
      </c>
    </row>
    <row r="3761">
      <c r="A3761" s="66" t="s">
        <v>79</v>
      </c>
      <c r="B3761" s="66">
        <v>2.9307992E7</v>
      </c>
      <c r="C3761" s="66" t="s">
        <v>14398</v>
      </c>
      <c r="D3761" s="66" t="s">
        <v>164</v>
      </c>
      <c r="E3761" s="66" t="s">
        <v>14399</v>
      </c>
      <c r="F3761" s="66" t="s">
        <v>14400</v>
      </c>
      <c r="G3761" s="66">
        <v>359.0</v>
      </c>
      <c r="H3761" s="66">
        <v>2.0090304E7</v>
      </c>
      <c r="I3761" s="66">
        <v>0.0</v>
      </c>
      <c r="J3761" s="66">
        <v>5.0</v>
      </c>
      <c r="K3761" s="67"/>
      <c r="L3761" s="67"/>
      <c r="M3761" s="68" t="s">
        <v>14401</v>
      </c>
      <c r="N3761" s="66">
        <v>235959.0</v>
      </c>
      <c r="O3761" s="66">
        <v>2.0090304E7</v>
      </c>
      <c r="P3761" s="66" t="s">
        <v>8911</v>
      </c>
      <c r="Q3761" s="66">
        <v>20.0</v>
      </c>
      <c r="R3761" s="66">
        <v>2.0090304E7</v>
      </c>
      <c r="S3761" s="69">
        <v>1.0</v>
      </c>
      <c r="T3761" s="69">
        <v>1.0</v>
      </c>
      <c r="U3761" s="71" t="s">
        <v>2608</v>
      </c>
      <c r="V3761" s="71" t="s">
        <v>2609</v>
      </c>
      <c r="W3761" s="71" t="s">
        <v>49</v>
      </c>
      <c r="X3761" s="72"/>
      <c r="Y3761" s="66" t="s">
        <v>18</v>
      </c>
    </row>
    <row r="3762">
      <c r="A3762" s="73" t="s">
        <v>54</v>
      </c>
      <c r="B3762" s="66">
        <v>139305.0</v>
      </c>
      <c r="C3762" s="65" t="s">
        <v>14402</v>
      </c>
      <c r="D3762" s="65" t="s">
        <v>123</v>
      </c>
      <c r="E3762" s="65" t="s">
        <v>14403</v>
      </c>
      <c r="F3762" s="66" t="s">
        <v>14404</v>
      </c>
      <c r="G3762" s="66">
        <v>1170.0</v>
      </c>
      <c r="H3762" s="66">
        <v>2.0131003E7</v>
      </c>
      <c r="I3762" s="66">
        <v>0.0</v>
      </c>
      <c r="J3762" s="66">
        <v>1.0</v>
      </c>
      <c r="K3762" s="67"/>
      <c r="L3762" s="67"/>
      <c r="M3762" s="66" t="s">
        <v>121</v>
      </c>
      <c r="N3762" s="66">
        <v>235959.0</v>
      </c>
      <c r="O3762" s="66">
        <v>2.0131003E7</v>
      </c>
      <c r="P3762" s="67"/>
      <c r="Q3762" s="66">
        <v>56.0</v>
      </c>
      <c r="R3762" s="66">
        <v>2.0131003E7</v>
      </c>
      <c r="S3762" s="70">
        <v>1.0</v>
      </c>
      <c r="T3762" s="70">
        <v>0.0</v>
      </c>
      <c r="U3762" s="71" t="s">
        <v>2608</v>
      </c>
      <c r="V3762" s="71" t="s">
        <v>2609</v>
      </c>
      <c r="W3762" s="71" t="s">
        <v>49</v>
      </c>
      <c r="X3762" s="72"/>
      <c r="Y3762" s="65" t="s">
        <v>12</v>
      </c>
    </row>
    <row r="3763">
      <c r="A3763" s="66" t="s">
        <v>60</v>
      </c>
      <c r="B3763" s="66">
        <v>3.22095949E8</v>
      </c>
      <c r="C3763" s="66" t="s">
        <v>14405</v>
      </c>
      <c r="D3763" s="66" t="s">
        <v>2994</v>
      </c>
      <c r="E3763" s="66" t="s">
        <v>14406</v>
      </c>
      <c r="F3763" s="66" t="s">
        <v>14407</v>
      </c>
      <c r="G3763" s="66">
        <v>518.0</v>
      </c>
      <c r="H3763" s="66">
        <v>2.0120515E7</v>
      </c>
      <c r="I3763" s="66">
        <v>0.0</v>
      </c>
      <c r="J3763" s="66">
        <v>1.0</v>
      </c>
      <c r="K3763" s="67"/>
      <c r="L3763" s="67"/>
      <c r="M3763" s="68" t="s">
        <v>14408</v>
      </c>
      <c r="N3763" s="66">
        <v>235959.0</v>
      </c>
      <c r="O3763" s="66">
        <v>2.0120515E7</v>
      </c>
      <c r="P3763" s="67"/>
      <c r="Q3763" s="66">
        <v>35.0</v>
      </c>
      <c r="R3763" s="66">
        <v>2.0120515E7</v>
      </c>
      <c r="S3763" s="70">
        <v>1.0</v>
      </c>
      <c r="T3763" s="70">
        <v>0.0</v>
      </c>
      <c r="U3763" s="71" t="s">
        <v>2608</v>
      </c>
      <c r="V3763" s="71" t="s">
        <v>2609</v>
      </c>
      <c r="W3763" s="71" t="s">
        <v>51</v>
      </c>
      <c r="X3763" s="72"/>
      <c r="Y3763" s="66" t="s">
        <v>16</v>
      </c>
    </row>
    <row r="3764">
      <c r="A3764" s="65" t="s">
        <v>60</v>
      </c>
      <c r="B3764" s="66">
        <v>1.30549414E8</v>
      </c>
      <c r="C3764" s="65" t="s">
        <v>14409</v>
      </c>
      <c r="D3764" s="65" t="s">
        <v>112</v>
      </c>
      <c r="E3764" s="65" t="s">
        <v>14410</v>
      </c>
      <c r="F3764" s="66" t="s">
        <v>14411</v>
      </c>
      <c r="G3764" s="66">
        <v>1165.0</v>
      </c>
      <c r="H3764" s="66">
        <v>2.0040313E7</v>
      </c>
      <c r="I3764" s="66">
        <v>0.0</v>
      </c>
      <c r="J3764" s="66">
        <v>2.0</v>
      </c>
      <c r="K3764" s="67"/>
      <c r="L3764" s="67"/>
      <c r="M3764" s="68" t="s">
        <v>14412</v>
      </c>
      <c r="N3764" s="66">
        <v>235959.0</v>
      </c>
      <c r="O3764" s="66">
        <v>2.0040313E7</v>
      </c>
      <c r="P3764" s="67"/>
      <c r="Q3764" s="66">
        <v>54.0</v>
      </c>
      <c r="R3764" s="66">
        <v>2.0040313E7</v>
      </c>
      <c r="S3764" s="70">
        <v>1.0</v>
      </c>
      <c r="T3764" s="70">
        <v>0.0</v>
      </c>
      <c r="U3764" s="71" t="s">
        <v>2608</v>
      </c>
      <c r="V3764" s="71" t="s">
        <v>2609</v>
      </c>
      <c r="W3764" s="71" t="s">
        <v>49</v>
      </c>
      <c r="X3764" s="72"/>
      <c r="Y3764" s="65" t="s">
        <v>12</v>
      </c>
    </row>
    <row r="3765">
      <c r="A3765" s="66" t="s">
        <v>60</v>
      </c>
      <c r="B3765" s="66">
        <v>4.5926855E7</v>
      </c>
      <c r="C3765" s="66" t="s">
        <v>14413</v>
      </c>
      <c r="D3765" s="66" t="s">
        <v>123</v>
      </c>
      <c r="E3765" s="66" t="s">
        <v>14414</v>
      </c>
      <c r="F3765" s="66" t="s">
        <v>14415</v>
      </c>
      <c r="G3765" s="66">
        <v>1223.0</v>
      </c>
      <c r="H3765" s="66">
        <v>2.001041E7</v>
      </c>
      <c r="I3765" s="66">
        <v>0.0</v>
      </c>
      <c r="J3765" s="66">
        <v>2.0</v>
      </c>
      <c r="K3765" s="67"/>
      <c r="L3765" s="67"/>
      <c r="M3765" s="68" t="s">
        <v>14416</v>
      </c>
      <c r="N3765" s="66">
        <v>235959.0</v>
      </c>
      <c r="O3765" s="66">
        <v>2.001041E7</v>
      </c>
      <c r="P3765" s="67"/>
      <c r="Q3765" s="66">
        <v>54.0</v>
      </c>
      <c r="R3765" s="66">
        <v>2.001041E7</v>
      </c>
      <c r="S3765" s="70">
        <v>1.0</v>
      </c>
      <c r="T3765" s="70">
        <v>0.0</v>
      </c>
      <c r="U3765" s="71" t="s">
        <v>2608</v>
      </c>
      <c r="V3765" s="71" t="s">
        <v>2609</v>
      </c>
      <c r="W3765" s="71" t="s">
        <v>50</v>
      </c>
      <c r="X3765" s="72"/>
      <c r="Y3765" s="65" t="s">
        <v>14</v>
      </c>
    </row>
    <row r="3766">
      <c r="A3766" s="74" t="s">
        <v>59</v>
      </c>
      <c r="B3766" s="66">
        <v>1.95928074E8</v>
      </c>
      <c r="C3766" s="65" t="s">
        <v>1515</v>
      </c>
      <c r="D3766" s="65" t="s">
        <v>123</v>
      </c>
      <c r="E3766" s="65" t="s">
        <v>1516</v>
      </c>
      <c r="F3766" s="66" t="s">
        <v>1517</v>
      </c>
      <c r="G3766" s="66">
        <v>575.0</v>
      </c>
      <c r="H3766" s="66">
        <v>2.0180531E7</v>
      </c>
      <c r="I3766" s="66">
        <v>0.0</v>
      </c>
      <c r="J3766" s="66">
        <v>6.0</v>
      </c>
      <c r="K3766" s="67"/>
      <c r="L3766" s="67"/>
      <c r="M3766" s="68" t="s">
        <v>14417</v>
      </c>
      <c r="N3766" s="66">
        <v>235959.0</v>
      </c>
      <c r="O3766" s="66">
        <v>2.0180531E7</v>
      </c>
      <c r="P3766" s="66"/>
      <c r="Q3766" s="66">
        <v>33.0</v>
      </c>
      <c r="R3766" s="66">
        <v>2.0180531E7</v>
      </c>
      <c r="S3766" s="70">
        <v>1.0</v>
      </c>
      <c r="T3766" s="70">
        <v>0.0</v>
      </c>
      <c r="U3766" s="71" t="s">
        <v>2608</v>
      </c>
      <c r="V3766" s="71" t="s">
        <v>2609</v>
      </c>
      <c r="W3766" s="71" t="s">
        <v>49</v>
      </c>
      <c r="X3766" s="72"/>
      <c r="Y3766" s="65" t="s">
        <v>12</v>
      </c>
    </row>
    <row r="3767">
      <c r="A3767" s="66" t="s">
        <v>79</v>
      </c>
      <c r="B3767" s="66">
        <v>9.7981756E7</v>
      </c>
      <c r="C3767" s="66" t="s">
        <v>14418</v>
      </c>
      <c r="D3767" s="66" t="s">
        <v>106</v>
      </c>
      <c r="E3767" s="66" t="s">
        <v>14419</v>
      </c>
      <c r="F3767" s="66" t="s">
        <v>14420</v>
      </c>
      <c r="G3767" s="66">
        <v>399.0</v>
      </c>
      <c r="H3767" s="66">
        <v>2.0151128E7</v>
      </c>
      <c r="I3767" s="66">
        <v>0.0</v>
      </c>
      <c r="J3767" s="66">
        <v>14.0</v>
      </c>
      <c r="K3767" s="67"/>
      <c r="L3767" s="67"/>
      <c r="M3767" s="68" t="s">
        <v>14421</v>
      </c>
      <c r="N3767" s="66">
        <v>235959.0</v>
      </c>
      <c r="O3767" s="66">
        <v>2.0151128E7</v>
      </c>
      <c r="P3767" s="66" t="s">
        <v>6146</v>
      </c>
      <c r="Q3767" s="66">
        <v>21.0</v>
      </c>
      <c r="R3767" s="66">
        <v>2.0151128E7</v>
      </c>
      <c r="S3767" s="70">
        <v>1.0</v>
      </c>
      <c r="T3767" s="70">
        <v>0.0</v>
      </c>
      <c r="U3767" s="71" t="s">
        <v>2608</v>
      </c>
      <c r="V3767" s="71" t="s">
        <v>2609</v>
      </c>
      <c r="W3767" s="71" t="s">
        <v>49</v>
      </c>
      <c r="X3767" s="72"/>
      <c r="Y3767" s="65" t="s">
        <v>12</v>
      </c>
    </row>
    <row r="3768">
      <c r="A3768" s="66" t="s">
        <v>30</v>
      </c>
      <c r="B3768" s="66">
        <v>575287.0</v>
      </c>
      <c r="C3768" s="66" t="s">
        <v>14422</v>
      </c>
      <c r="D3768" s="66" t="s">
        <v>112</v>
      </c>
      <c r="E3768" s="66" t="s">
        <v>14423</v>
      </c>
      <c r="F3768" s="66" t="s">
        <v>14424</v>
      </c>
      <c r="G3768" s="66">
        <v>216.0</v>
      </c>
      <c r="H3768" s="66">
        <v>2.0071211E7</v>
      </c>
      <c r="I3768" s="66">
        <v>0.0</v>
      </c>
      <c r="J3768" s="66">
        <v>6.0</v>
      </c>
      <c r="K3768" s="67"/>
      <c r="L3768" s="67"/>
      <c r="M3768" s="68" t="s">
        <v>14425</v>
      </c>
      <c r="N3768" s="66">
        <v>235959.0</v>
      </c>
      <c r="O3768" s="66">
        <v>2.0071211E7</v>
      </c>
      <c r="P3768" s="66"/>
      <c r="Q3768" s="66">
        <v>12.0</v>
      </c>
      <c r="R3768" s="66">
        <v>2.0071211E7</v>
      </c>
      <c r="S3768" s="70">
        <v>1.0</v>
      </c>
      <c r="T3768" s="70">
        <v>0.0</v>
      </c>
      <c r="U3768" s="71" t="s">
        <v>2608</v>
      </c>
      <c r="V3768" s="71" t="s">
        <v>2609</v>
      </c>
      <c r="W3768" s="71" t="s">
        <v>49</v>
      </c>
      <c r="X3768" s="72"/>
      <c r="Y3768" s="65" t="s">
        <v>12</v>
      </c>
    </row>
    <row r="3769">
      <c r="A3769" s="66" t="s">
        <v>63</v>
      </c>
      <c r="B3769" s="66">
        <v>8861914.0</v>
      </c>
      <c r="C3769" s="66" t="s">
        <v>14426</v>
      </c>
      <c r="D3769" s="66" t="s">
        <v>123</v>
      </c>
      <c r="E3769" s="66" t="s">
        <v>14427</v>
      </c>
      <c r="F3769" s="66" t="s">
        <v>14428</v>
      </c>
      <c r="G3769" s="66">
        <v>198.0</v>
      </c>
      <c r="H3769" s="66">
        <v>2.0120417E7</v>
      </c>
      <c r="I3769" s="66">
        <v>0.0</v>
      </c>
      <c r="J3769" s="66">
        <v>4.0</v>
      </c>
      <c r="K3769" s="67"/>
      <c r="L3769" s="67"/>
      <c r="M3769" s="68" t="s">
        <v>14429</v>
      </c>
      <c r="N3769" s="66">
        <v>235959.0</v>
      </c>
      <c r="O3769" s="66">
        <v>2.0120417E7</v>
      </c>
      <c r="P3769" s="67"/>
      <c r="Q3769" s="66">
        <v>10.0</v>
      </c>
      <c r="R3769" s="66">
        <v>2.0120417E7</v>
      </c>
      <c r="S3769" s="70">
        <v>1.0</v>
      </c>
      <c r="T3769" s="70">
        <v>0.0</v>
      </c>
      <c r="U3769" s="71" t="s">
        <v>2608</v>
      </c>
      <c r="V3769" s="71" t="s">
        <v>2609</v>
      </c>
      <c r="W3769" s="71" t="s">
        <v>49</v>
      </c>
      <c r="X3769" s="72"/>
      <c r="Y3769" s="65" t="s">
        <v>12</v>
      </c>
    </row>
    <row r="3770">
      <c r="A3770" s="66" t="s">
        <v>79</v>
      </c>
      <c r="B3770" s="66">
        <v>1.07823371E8</v>
      </c>
      <c r="C3770" s="66" t="s">
        <v>14430</v>
      </c>
      <c r="D3770" s="66" t="s">
        <v>112</v>
      </c>
      <c r="E3770" s="66" t="s">
        <v>14431</v>
      </c>
      <c r="F3770" s="66" t="s">
        <v>14432</v>
      </c>
      <c r="G3770" s="66">
        <v>96.0</v>
      </c>
      <c r="H3770" s="66">
        <v>2.016092E7</v>
      </c>
      <c r="I3770" s="66">
        <v>0.0</v>
      </c>
      <c r="J3770" s="66">
        <v>5.0</v>
      </c>
      <c r="K3770" s="67"/>
      <c r="L3770" s="67"/>
      <c r="M3770" s="68" t="s">
        <v>14433</v>
      </c>
      <c r="N3770" s="66">
        <v>235959.0</v>
      </c>
      <c r="O3770" s="66">
        <v>2.016092E7</v>
      </c>
      <c r="P3770" s="66" t="s">
        <v>292</v>
      </c>
      <c r="Q3770" s="66">
        <v>7.0</v>
      </c>
      <c r="R3770" s="66">
        <v>2.016092E7</v>
      </c>
      <c r="S3770" s="70">
        <v>1.0</v>
      </c>
      <c r="T3770" s="70">
        <v>0.0</v>
      </c>
      <c r="U3770" s="71" t="s">
        <v>2608</v>
      </c>
      <c r="V3770" s="71" t="s">
        <v>2609</v>
      </c>
      <c r="W3770" s="71" t="s">
        <v>49</v>
      </c>
      <c r="X3770" s="72"/>
      <c r="Y3770" s="65" t="s">
        <v>12</v>
      </c>
    </row>
    <row r="3771">
      <c r="A3771" s="66" t="s">
        <v>40</v>
      </c>
      <c r="B3771" s="66">
        <v>5017931.0</v>
      </c>
      <c r="C3771" s="66" t="s">
        <v>1519</v>
      </c>
      <c r="D3771" s="66" t="s">
        <v>123</v>
      </c>
      <c r="E3771" s="66" t="s">
        <v>1520</v>
      </c>
      <c r="F3771" s="66" t="s">
        <v>3700</v>
      </c>
      <c r="G3771" s="66">
        <v>425.0</v>
      </c>
      <c r="H3771" s="66">
        <v>2.0180922E7</v>
      </c>
      <c r="I3771" s="66">
        <v>0.0</v>
      </c>
      <c r="J3771" s="66">
        <v>10.0</v>
      </c>
      <c r="K3771" s="67"/>
      <c r="L3771" s="67"/>
      <c r="M3771" s="68" t="s">
        <v>3701</v>
      </c>
      <c r="N3771" s="66">
        <v>235959.0</v>
      </c>
      <c r="O3771" s="66">
        <v>2.0180922E7</v>
      </c>
      <c r="P3771" s="66" t="s">
        <v>137</v>
      </c>
      <c r="Q3771" s="66">
        <v>15.0</v>
      </c>
      <c r="R3771" s="66">
        <v>2.0180922E7</v>
      </c>
      <c r="S3771" s="70">
        <v>1.0</v>
      </c>
      <c r="T3771" s="70">
        <v>0.0</v>
      </c>
      <c r="U3771" s="71" t="s">
        <v>2608</v>
      </c>
      <c r="V3771" s="71" t="s">
        <v>2609</v>
      </c>
      <c r="W3771" s="71" t="s">
        <v>49</v>
      </c>
      <c r="X3771" s="72"/>
      <c r="Y3771" s="65" t="s">
        <v>12</v>
      </c>
    </row>
    <row r="3772">
      <c r="A3772" s="66" t="s">
        <v>60</v>
      </c>
      <c r="B3772" s="66">
        <v>7.2577723E7</v>
      </c>
      <c r="C3772" s="66" t="s">
        <v>14434</v>
      </c>
      <c r="D3772" s="66" t="s">
        <v>106</v>
      </c>
      <c r="E3772" s="66" t="s">
        <v>14435</v>
      </c>
      <c r="F3772" s="66" t="s">
        <v>14436</v>
      </c>
      <c r="G3772" s="66">
        <v>1323.0</v>
      </c>
      <c r="H3772" s="66">
        <v>2.0020323E7</v>
      </c>
      <c r="I3772" s="66">
        <v>0.0</v>
      </c>
      <c r="J3772" s="66">
        <v>1.0</v>
      </c>
      <c r="K3772" s="67"/>
      <c r="L3772" s="67"/>
      <c r="M3772" s="68" t="s">
        <v>14437</v>
      </c>
      <c r="N3772" s="66">
        <v>235959.0</v>
      </c>
      <c r="O3772" s="66">
        <v>2.0020323E7</v>
      </c>
      <c r="P3772" s="67"/>
      <c r="Q3772" s="66">
        <v>60.0</v>
      </c>
      <c r="R3772" s="66">
        <v>2.0020323E7</v>
      </c>
      <c r="S3772" s="70">
        <v>1.0</v>
      </c>
      <c r="T3772" s="70">
        <v>0.0</v>
      </c>
      <c r="U3772" s="71" t="s">
        <v>2608</v>
      </c>
      <c r="V3772" s="71" t="s">
        <v>2609</v>
      </c>
      <c r="W3772" s="71" t="s">
        <v>49</v>
      </c>
      <c r="X3772" s="72"/>
      <c r="Y3772" s="65" t="s">
        <v>12</v>
      </c>
    </row>
    <row r="3773">
      <c r="A3773" s="66" t="s">
        <v>30</v>
      </c>
      <c r="B3773" s="66">
        <v>2843341.0</v>
      </c>
      <c r="C3773" s="66" t="s">
        <v>1521</v>
      </c>
      <c r="D3773" s="66" t="s">
        <v>112</v>
      </c>
      <c r="E3773" s="66" t="s">
        <v>1522</v>
      </c>
      <c r="F3773" s="66" t="s">
        <v>14438</v>
      </c>
      <c r="G3773" s="66">
        <v>1717.0</v>
      </c>
      <c r="H3773" s="66">
        <v>2.0090903E7</v>
      </c>
      <c r="I3773" s="66">
        <v>0.0</v>
      </c>
      <c r="J3773" s="66">
        <v>48.0</v>
      </c>
      <c r="K3773" s="67"/>
      <c r="L3773" s="67"/>
      <c r="M3773" s="68" t="s">
        <v>14439</v>
      </c>
      <c r="N3773" s="66">
        <v>235959.0</v>
      </c>
      <c r="O3773" s="66">
        <v>2.0090903E7</v>
      </c>
      <c r="P3773" s="66"/>
      <c r="Q3773" s="66">
        <v>116.0</v>
      </c>
      <c r="R3773" s="66">
        <v>2.0090903E7</v>
      </c>
      <c r="S3773" s="69">
        <v>1.0</v>
      </c>
      <c r="T3773" s="69">
        <v>0.0</v>
      </c>
      <c r="U3773" s="71" t="s">
        <v>2608</v>
      </c>
      <c r="V3773" s="71" t="s">
        <v>2609</v>
      </c>
      <c r="W3773" s="71" t="s">
        <v>49</v>
      </c>
      <c r="X3773" s="72"/>
      <c r="Y3773" s="65" t="s">
        <v>12</v>
      </c>
    </row>
    <row r="3774">
      <c r="A3774" s="66" t="s">
        <v>62</v>
      </c>
      <c r="B3774" s="66">
        <v>2.1361515E7</v>
      </c>
      <c r="C3774" s="66" t="s">
        <v>14440</v>
      </c>
      <c r="D3774" s="66" t="s">
        <v>106</v>
      </c>
      <c r="E3774" s="66" t="s">
        <v>14441</v>
      </c>
      <c r="F3774" s="66" t="s">
        <v>14442</v>
      </c>
      <c r="G3774" s="66">
        <v>169.0</v>
      </c>
      <c r="H3774" s="66">
        <v>2.0160125E7</v>
      </c>
      <c r="I3774" s="66">
        <v>0.0</v>
      </c>
      <c r="J3774" s="66">
        <v>1.0</v>
      </c>
      <c r="K3774" s="67"/>
      <c r="L3774" s="67"/>
      <c r="M3774" s="66" t="s">
        <v>121</v>
      </c>
      <c r="N3774" s="66">
        <v>235959.0</v>
      </c>
      <c r="O3774" s="66">
        <v>2.0160125E7</v>
      </c>
      <c r="P3774" s="66"/>
      <c r="Q3774" s="66">
        <v>10.0</v>
      </c>
      <c r="R3774" s="66">
        <v>2.0160125E7</v>
      </c>
      <c r="S3774" s="70">
        <v>1.0</v>
      </c>
      <c r="T3774" s="70">
        <v>0.0</v>
      </c>
      <c r="U3774" s="71" t="s">
        <v>2608</v>
      </c>
      <c r="V3774" s="71" t="s">
        <v>2609</v>
      </c>
      <c r="W3774" s="71" t="s">
        <v>49</v>
      </c>
      <c r="X3774" s="72"/>
      <c r="Y3774" s="65" t="s">
        <v>12</v>
      </c>
    </row>
    <row r="3775">
      <c r="A3775" s="68" t="s">
        <v>56</v>
      </c>
      <c r="B3775" s="66">
        <v>5229650.0</v>
      </c>
      <c r="C3775" s="66" t="s">
        <v>14443</v>
      </c>
      <c r="D3775" s="66" t="s">
        <v>123</v>
      </c>
      <c r="E3775" s="66" t="s">
        <v>14444</v>
      </c>
      <c r="F3775" s="66" t="s">
        <v>14445</v>
      </c>
      <c r="G3775" s="66">
        <v>837.0</v>
      </c>
      <c r="H3775" s="66">
        <v>2.0181107E7</v>
      </c>
      <c r="I3775" s="66">
        <v>0.0</v>
      </c>
      <c r="J3775" s="66">
        <v>13.0</v>
      </c>
      <c r="K3775" s="67"/>
      <c r="L3775" s="67"/>
      <c r="M3775" s="68" t="s">
        <v>14446</v>
      </c>
      <c r="N3775" s="66">
        <v>235959.0</v>
      </c>
      <c r="O3775" s="66">
        <v>2.0181107E7</v>
      </c>
      <c r="P3775" s="66" t="s">
        <v>10000</v>
      </c>
      <c r="Q3775" s="66">
        <v>38.0</v>
      </c>
      <c r="R3775" s="66">
        <v>2.0181107E7</v>
      </c>
      <c r="S3775" s="70">
        <v>1.0</v>
      </c>
      <c r="T3775" s="70">
        <v>0.0</v>
      </c>
      <c r="U3775" s="71" t="s">
        <v>2608</v>
      </c>
      <c r="V3775" s="71" t="s">
        <v>2609</v>
      </c>
      <c r="W3775" s="71" t="s">
        <v>49</v>
      </c>
      <c r="X3775" s="72"/>
      <c r="Y3775" s="65" t="s">
        <v>12</v>
      </c>
    </row>
    <row r="3776">
      <c r="A3776" s="68" t="s">
        <v>24</v>
      </c>
      <c r="B3776" s="66">
        <v>5.5310203E7</v>
      </c>
      <c r="C3776" s="66" t="s">
        <v>14447</v>
      </c>
      <c r="D3776" s="66" t="s">
        <v>112</v>
      </c>
      <c r="E3776" s="66" t="s">
        <v>14448</v>
      </c>
      <c r="F3776" s="66" t="s">
        <v>14449</v>
      </c>
      <c r="G3776" s="66">
        <v>3579.0</v>
      </c>
      <c r="H3776" s="66">
        <v>2.0180617E7</v>
      </c>
      <c r="I3776" s="66">
        <v>0.0</v>
      </c>
      <c r="J3776" s="66">
        <v>57.0</v>
      </c>
      <c r="K3776" s="67"/>
      <c r="L3776" s="67"/>
      <c r="M3776" s="68" t="s">
        <v>14450</v>
      </c>
      <c r="N3776" s="66">
        <v>235959.0</v>
      </c>
      <c r="O3776" s="66">
        <v>2.0180617E7</v>
      </c>
      <c r="P3776" s="66" t="s">
        <v>2096</v>
      </c>
      <c r="Q3776" s="66">
        <v>198.0</v>
      </c>
      <c r="R3776" s="66">
        <v>2.0180617E7</v>
      </c>
      <c r="S3776" s="69">
        <v>1.0</v>
      </c>
      <c r="T3776" s="69">
        <v>0.0</v>
      </c>
      <c r="U3776" s="71" t="s">
        <v>2608</v>
      </c>
      <c r="V3776" s="71" t="s">
        <v>2609</v>
      </c>
      <c r="W3776" s="71" t="s">
        <v>49</v>
      </c>
      <c r="X3776" s="72"/>
      <c r="Y3776" s="65" t="s">
        <v>12</v>
      </c>
    </row>
    <row r="3777">
      <c r="A3777" s="65" t="s">
        <v>79</v>
      </c>
      <c r="B3777" s="66">
        <v>1.19227161E8</v>
      </c>
      <c r="C3777" s="65" t="s">
        <v>14451</v>
      </c>
      <c r="D3777" s="65" t="s">
        <v>123</v>
      </c>
      <c r="E3777" s="65" t="s">
        <v>14452</v>
      </c>
      <c r="F3777" s="66" t="s">
        <v>14453</v>
      </c>
      <c r="G3777" s="66">
        <v>463.0</v>
      </c>
      <c r="H3777" s="66">
        <v>2.0170812E7</v>
      </c>
      <c r="I3777" s="66">
        <v>0.0</v>
      </c>
      <c r="J3777" s="66">
        <v>5.0</v>
      </c>
      <c r="K3777" s="67"/>
      <c r="L3777" s="67"/>
      <c r="M3777" s="68" t="s">
        <v>14454</v>
      </c>
      <c r="N3777" s="66">
        <v>235959.0</v>
      </c>
      <c r="O3777" s="66">
        <v>2.0170812E7</v>
      </c>
      <c r="P3777" s="66" t="s">
        <v>4873</v>
      </c>
      <c r="Q3777" s="66">
        <v>18.0</v>
      </c>
      <c r="R3777" s="66">
        <v>2.0170812E7</v>
      </c>
      <c r="S3777" s="70">
        <v>1.0</v>
      </c>
      <c r="T3777" s="70">
        <v>0.0</v>
      </c>
      <c r="U3777" s="71" t="s">
        <v>2608</v>
      </c>
      <c r="V3777" s="71" t="s">
        <v>2609</v>
      </c>
      <c r="W3777" s="71" t="s">
        <v>49</v>
      </c>
      <c r="X3777" s="72"/>
      <c r="Y3777" s="65" t="s">
        <v>12</v>
      </c>
    </row>
    <row r="3778">
      <c r="A3778" s="65" t="s">
        <v>63</v>
      </c>
      <c r="B3778" s="66">
        <v>1.2520096E7</v>
      </c>
      <c r="C3778" s="65" t="s">
        <v>14455</v>
      </c>
      <c r="D3778" s="65" t="s">
        <v>112</v>
      </c>
      <c r="E3778" s="65" t="s">
        <v>14456</v>
      </c>
      <c r="F3778" s="66" t="s">
        <v>14457</v>
      </c>
      <c r="G3778" s="66">
        <v>339.0</v>
      </c>
      <c r="H3778" s="66">
        <v>2.0130115E7</v>
      </c>
      <c r="I3778" s="66">
        <v>0.0</v>
      </c>
      <c r="J3778" s="66">
        <v>2.0</v>
      </c>
      <c r="K3778" s="67"/>
      <c r="L3778" s="67"/>
      <c r="M3778" s="68" t="s">
        <v>14458</v>
      </c>
      <c r="N3778" s="66">
        <v>235959.0</v>
      </c>
      <c r="O3778" s="66">
        <v>2.0130115E7</v>
      </c>
      <c r="P3778" s="66"/>
      <c r="Q3778" s="66">
        <v>21.0</v>
      </c>
      <c r="R3778" s="66">
        <v>2.0130115E7</v>
      </c>
      <c r="S3778" s="70">
        <v>1.0</v>
      </c>
      <c r="T3778" s="70">
        <v>0.0</v>
      </c>
      <c r="U3778" s="71" t="s">
        <v>2608</v>
      </c>
      <c r="V3778" s="71" t="s">
        <v>2609</v>
      </c>
      <c r="W3778" s="71" t="s">
        <v>49</v>
      </c>
      <c r="X3778" s="72"/>
      <c r="Y3778" s="65" t="s">
        <v>12</v>
      </c>
    </row>
    <row r="3779">
      <c r="A3779" s="66" t="s">
        <v>69</v>
      </c>
      <c r="B3779" s="66">
        <v>5806713.0</v>
      </c>
      <c r="C3779" s="66" t="s">
        <v>1524</v>
      </c>
      <c r="D3779" s="66" t="s">
        <v>123</v>
      </c>
      <c r="E3779" s="66" t="s">
        <v>14459</v>
      </c>
      <c r="F3779" s="66" t="s">
        <v>9033</v>
      </c>
      <c r="G3779" s="66">
        <v>1452.0</v>
      </c>
      <c r="H3779" s="66">
        <v>2.0170616E7</v>
      </c>
      <c r="I3779" s="66">
        <v>0.0</v>
      </c>
      <c r="J3779" s="66">
        <v>35.0</v>
      </c>
      <c r="K3779" s="67"/>
      <c r="L3779" s="67"/>
      <c r="M3779" s="68" t="s">
        <v>9034</v>
      </c>
      <c r="N3779" s="66">
        <v>235959.0</v>
      </c>
      <c r="O3779" s="66">
        <v>2.0170616E7</v>
      </c>
      <c r="P3779" s="66" t="s">
        <v>6915</v>
      </c>
      <c r="Q3779" s="66">
        <v>81.0</v>
      </c>
      <c r="R3779" s="66">
        <v>2.0170616E7</v>
      </c>
      <c r="S3779" s="70">
        <v>1.0</v>
      </c>
      <c r="T3779" s="70">
        <v>0.0</v>
      </c>
      <c r="U3779" s="71" t="s">
        <v>2608</v>
      </c>
      <c r="V3779" s="71" t="s">
        <v>2609</v>
      </c>
      <c r="W3779" s="71" t="s">
        <v>49</v>
      </c>
      <c r="X3779" s="72"/>
      <c r="Y3779" s="65" t="s">
        <v>12</v>
      </c>
    </row>
    <row r="3780">
      <c r="A3780" s="66" t="s">
        <v>62</v>
      </c>
      <c r="B3780" s="66">
        <v>2.2912984E7</v>
      </c>
      <c r="C3780" s="66" t="s">
        <v>14460</v>
      </c>
      <c r="D3780" s="66" t="s">
        <v>118</v>
      </c>
      <c r="E3780" s="66" t="s">
        <v>14461</v>
      </c>
      <c r="F3780" s="66" t="s">
        <v>14462</v>
      </c>
      <c r="G3780" s="66">
        <v>365.0</v>
      </c>
      <c r="H3780" s="66">
        <v>2.0170522E7</v>
      </c>
      <c r="I3780" s="66">
        <v>0.0</v>
      </c>
      <c r="J3780" s="66">
        <v>7.0</v>
      </c>
      <c r="K3780" s="67"/>
      <c r="L3780" s="67"/>
      <c r="M3780" s="66" t="s">
        <v>121</v>
      </c>
      <c r="N3780" s="66">
        <v>235959.0</v>
      </c>
      <c r="O3780" s="66">
        <v>2.0170522E7</v>
      </c>
      <c r="P3780" s="66"/>
      <c r="Q3780" s="66">
        <v>17.0</v>
      </c>
      <c r="R3780" s="66">
        <v>2.0170522E7</v>
      </c>
      <c r="S3780" s="69">
        <v>1.0</v>
      </c>
      <c r="T3780" s="69">
        <v>1.0</v>
      </c>
      <c r="U3780" s="71" t="s">
        <v>2608</v>
      </c>
      <c r="V3780" s="71" t="s">
        <v>2609</v>
      </c>
      <c r="W3780" s="71" t="s">
        <v>49</v>
      </c>
      <c r="X3780" s="72"/>
      <c r="Y3780" s="66" t="s">
        <v>18</v>
      </c>
    </row>
    <row r="3781">
      <c r="A3781" s="66" t="s">
        <v>37</v>
      </c>
      <c r="B3781" s="66">
        <v>5.0655533E7</v>
      </c>
      <c r="C3781" s="66" t="s">
        <v>14463</v>
      </c>
      <c r="D3781" s="66" t="s">
        <v>112</v>
      </c>
      <c r="E3781" s="66" t="s">
        <v>14464</v>
      </c>
      <c r="F3781" s="66" t="s">
        <v>14465</v>
      </c>
      <c r="G3781" s="66">
        <v>134.0</v>
      </c>
      <c r="H3781" s="66">
        <v>2.0180831E7</v>
      </c>
      <c r="I3781" s="66">
        <v>0.0</v>
      </c>
      <c r="J3781" s="66">
        <v>4.0</v>
      </c>
      <c r="K3781" s="67"/>
      <c r="L3781" s="67"/>
      <c r="M3781" s="68" t="s">
        <v>14466</v>
      </c>
      <c r="N3781" s="66">
        <v>235959.0</v>
      </c>
      <c r="O3781" s="66">
        <v>2.0180831E7</v>
      </c>
      <c r="P3781" s="66" t="s">
        <v>8930</v>
      </c>
      <c r="Q3781" s="66">
        <v>6.0</v>
      </c>
      <c r="R3781" s="66">
        <v>2.0180831E7</v>
      </c>
      <c r="S3781" s="70">
        <v>1.0</v>
      </c>
      <c r="T3781" s="70">
        <v>0.0</v>
      </c>
      <c r="U3781" s="71" t="s">
        <v>2608</v>
      </c>
      <c r="V3781" s="71" t="s">
        <v>2609</v>
      </c>
      <c r="W3781" s="71" t="s">
        <v>49</v>
      </c>
      <c r="X3781" s="72"/>
      <c r="Y3781" s="65" t="s">
        <v>12</v>
      </c>
    </row>
    <row r="3782">
      <c r="A3782" s="65" t="s">
        <v>79</v>
      </c>
      <c r="B3782" s="66">
        <v>1.12495739E8</v>
      </c>
      <c r="C3782" s="65" t="s">
        <v>14467</v>
      </c>
      <c r="D3782" s="65" t="s">
        <v>118</v>
      </c>
      <c r="E3782" s="65" t="s">
        <v>14468</v>
      </c>
      <c r="F3782" s="66" t="s">
        <v>11187</v>
      </c>
      <c r="G3782" s="66">
        <v>244.0</v>
      </c>
      <c r="H3782" s="66">
        <v>2.0170222E7</v>
      </c>
      <c r="I3782" s="66">
        <v>0.0</v>
      </c>
      <c r="J3782" s="66">
        <v>5.0</v>
      </c>
      <c r="K3782" s="67"/>
      <c r="L3782" s="67"/>
      <c r="M3782" s="68" t="s">
        <v>11188</v>
      </c>
      <c r="N3782" s="66">
        <v>235959.0</v>
      </c>
      <c r="O3782" s="66">
        <v>2.0170222E7</v>
      </c>
      <c r="P3782" s="66" t="s">
        <v>3202</v>
      </c>
      <c r="Q3782" s="66">
        <v>11.0</v>
      </c>
      <c r="R3782" s="66">
        <v>2.0170222E7</v>
      </c>
      <c r="S3782" s="69">
        <v>1.0</v>
      </c>
      <c r="T3782" s="69">
        <v>1.0</v>
      </c>
      <c r="U3782" s="71" t="s">
        <v>2608</v>
      </c>
      <c r="V3782" s="71" t="s">
        <v>2609</v>
      </c>
      <c r="W3782" s="71" t="s">
        <v>49</v>
      </c>
      <c r="X3782" s="72"/>
      <c r="Y3782" s="66" t="s">
        <v>18</v>
      </c>
    </row>
    <row r="3783">
      <c r="A3783" s="73" t="s">
        <v>59</v>
      </c>
      <c r="B3783" s="66">
        <v>1.91223583E8</v>
      </c>
      <c r="C3783" s="65" t="s">
        <v>14469</v>
      </c>
      <c r="D3783" s="65" t="s">
        <v>112</v>
      </c>
      <c r="E3783" s="65" t="s">
        <v>14470</v>
      </c>
      <c r="F3783" s="66" t="s">
        <v>14471</v>
      </c>
      <c r="G3783" s="66">
        <v>1152.0</v>
      </c>
      <c r="H3783" s="66">
        <v>2.018012E7</v>
      </c>
      <c r="I3783" s="66">
        <v>0.0</v>
      </c>
      <c r="J3783" s="66">
        <v>24.0</v>
      </c>
      <c r="K3783" s="67"/>
      <c r="L3783" s="67"/>
      <c r="M3783" s="68" t="s">
        <v>14472</v>
      </c>
      <c r="N3783" s="66">
        <v>235959.0</v>
      </c>
      <c r="O3783" s="66">
        <v>2.018012E7</v>
      </c>
      <c r="P3783" s="66" t="s">
        <v>7659</v>
      </c>
      <c r="Q3783" s="66">
        <v>66.0</v>
      </c>
      <c r="R3783" s="66">
        <v>2.018012E7</v>
      </c>
      <c r="S3783" s="70">
        <v>1.0</v>
      </c>
      <c r="T3783" s="70">
        <v>0.0</v>
      </c>
      <c r="U3783" s="71" t="s">
        <v>2608</v>
      </c>
      <c r="V3783" s="71" t="s">
        <v>2609</v>
      </c>
      <c r="W3783" s="71" t="s">
        <v>49</v>
      </c>
      <c r="X3783" s="72"/>
      <c r="Y3783" s="65" t="s">
        <v>12</v>
      </c>
    </row>
    <row r="3784">
      <c r="A3784" s="74" t="s">
        <v>24</v>
      </c>
      <c r="B3784" s="66">
        <v>3.0056759E7</v>
      </c>
      <c r="C3784" s="65" t="s">
        <v>14473</v>
      </c>
      <c r="D3784" s="65" t="s">
        <v>123</v>
      </c>
      <c r="E3784" s="65" t="s">
        <v>14474</v>
      </c>
      <c r="F3784" s="66" t="s">
        <v>14475</v>
      </c>
      <c r="G3784" s="66">
        <v>541.0</v>
      </c>
      <c r="H3784" s="66">
        <v>2.0131106E7</v>
      </c>
      <c r="I3784" s="66">
        <v>0.0</v>
      </c>
      <c r="J3784" s="66">
        <v>14.0</v>
      </c>
      <c r="K3784" s="67"/>
      <c r="L3784" s="67"/>
      <c r="M3784" s="68" t="s">
        <v>14476</v>
      </c>
      <c r="N3784" s="66">
        <v>235959.0</v>
      </c>
      <c r="O3784" s="66">
        <v>2.0131106E7</v>
      </c>
      <c r="P3784" s="66" t="s">
        <v>157</v>
      </c>
      <c r="Q3784" s="66">
        <v>28.0</v>
      </c>
      <c r="R3784" s="66">
        <v>2.0131106E7</v>
      </c>
      <c r="S3784" s="70">
        <v>1.0</v>
      </c>
      <c r="T3784" s="70">
        <v>0.0</v>
      </c>
      <c r="U3784" s="71" t="s">
        <v>2608</v>
      </c>
      <c r="V3784" s="71" t="s">
        <v>2609</v>
      </c>
      <c r="W3784" s="71" t="s">
        <v>49</v>
      </c>
      <c r="X3784" s="72"/>
      <c r="Y3784" s="65" t="s">
        <v>12</v>
      </c>
    </row>
    <row r="3785">
      <c r="A3785" s="68" t="s">
        <v>59</v>
      </c>
      <c r="B3785" s="66">
        <v>1.58748164E8</v>
      </c>
      <c r="C3785" s="66" t="s">
        <v>1529</v>
      </c>
      <c r="D3785" s="66" t="s">
        <v>112</v>
      </c>
      <c r="E3785" s="66" t="s">
        <v>1530</v>
      </c>
      <c r="F3785" s="66" t="s">
        <v>1531</v>
      </c>
      <c r="G3785" s="66">
        <v>566.0</v>
      </c>
      <c r="H3785" s="66">
        <v>2.0150923E7</v>
      </c>
      <c r="I3785" s="66">
        <v>0.0</v>
      </c>
      <c r="J3785" s="66">
        <v>1.0</v>
      </c>
      <c r="K3785" s="67"/>
      <c r="L3785" s="67"/>
      <c r="M3785" s="68" t="s">
        <v>14477</v>
      </c>
      <c r="N3785" s="66">
        <v>235959.0</v>
      </c>
      <c r="O3785" s="66">
        <v>2.0150923E7</v>
      </c>
      <c r="P3785" s="66"/>
      <c r="Q3785" s="66">
        <v>24.0</v>
      </c>
      <c r="R3785" s="66">
        <v>2.0150923E7</v>
      </c>
      <c r="S3785" s="70">
        <v>1.0</v>
      </c>
      <c r="T3785" s="70">
        <v>0.0</v>
      </c>
      <c r="U3785" s="71" t="s">
        <v>2608</v>
      </c>
      <c r="V3785" s="71" t="s">
        <v>2609</v>
      </c>
      <c r="W3785" s="71" t="s">
        <v>49</v>
      </c>
      <c r="X3785" s="72"/>
      <c r="Y3785" s="65" t="s">
        <v>12</v>
      </c>
    </row>
    <row r="3786">
      <c r="A3786" s="68" t="s">
        <v>59</v>
      </c>
      <c r="B3786" s="66">
        <v>2.05001924E8</v>
      </c>
      <c r="C3786" s="66" t="s">
        <v>14478</v>
      </c>
      <c r="D3786" s="66" t="s">
        <v>106</v>
      </c>
      <c r="E3786" s="66" t="s">
        <v>14479</v>
      </c>
      <c r="F3786" s="66" t="s">
        <v>14480</v>
      </c>
      <c r="G3786" s="66">
        <v>230.0</v>
      </c>
      <c r="H3786" s="66">
        <v>2.0190216E7</v>
      </c>
      <c r="I3786" s="66">
        <v>0.0</v>
      </c>
      <c r="J3786" s="66">
        <v>3.0</v>
      </c>
      <c r="K3786" s="67"/>
      <c r="L3786" s="67"/>
      <c r="M3786" s="68" t="s">
        <v>14481</v>
      </c>
      <c r="N3786" s="66">
        <v>235959.0</v>
      </c>
      <c r="O3786" s="66">
        <v>2.0190216E7</v>
      </c>
      <c r="P3786" s="66" t="s">
        <v>5056</v>
      </c>
      <c r="Q3786" s="66">
        <v>16.0</v>
      </c>
      <c r="R3786" s="66">
        <v>2.0190216E7</v>
      </c>
      <c r="S3786" s="70">
        <v>1.0</v>
      </c>
      <c r="T3786" s="70">
        <v>0.0</v>
      </c>
      <c r="U3786" s="71" t="s">
        <v>2608</v>
      </c>
      <c r="V3786" s="71" t="s">
        <v>2609</v>
      </c>
      <c r="W3786" s="71" t="s">
        <v>49</v>
      </c>
      <c r="X3786" s="72"/>
      <c r="Y3786" s="65" t="s">
        <v>12</v>
      </c>
    </row>
    <row r="3787">
      <c r="A3787" s="73" t="s">
        <v>60</v>
      </c>
      <c r="B3787" s="66">
        <v>2.83004746E8</v>
      </c>
      <c r="C3787" s="65" t="s">
        <v>14482</v>
      </c>
      <c r="D3787" s="65" t="s">
        <v>106</v>
      </c>
      <c r="E3787" s="65" t="s">
        <v>14483</v>
      </c>
      <c r="F3787" s="66" t="s">
        <v>14484</v>
      </c>
      <c r="G3787" s="66">
        <v>1453.0</v>
      </c>
      <c r="H3787" s="66">
        <v>2.0100325E7</v>
      </c>
      <c r="I3787" s="66">
        <v>0.0</v>
      </c>
      <c r="J3787" s="66">
        <v>1.0</v>
      </c>
      <c r="K3787" s="67"/>
      <c r="L3787" s="67"/>
      <c r="M3787" s="68" t="s">
        <v>14485</v>
      </c>
      <c r="N3787" s="66">
        <v>235959.0</v>
      </c>
      <c r="O3787" s="66">
        <v>2.0100325E7</v>
      </c>
      <c r="P3787" s="66"/>
      <c r="Q3787" s="66">
        <v>50.0</v>
      </c>
      <c r="R3787" s="66">
        <v>2.0100325E7</v>
      </c>
      <c r="S3787" s="70">
        <v>1.0</v>
      </c>
      <c r="T3787" s="70">
        <v>0.0</v>
      </c>
      <c r="U3787" s="71" t="s">
        <v>2608</v>
      </c>
      <c r="V3787" s="71" t="s">
        <v>2609</v>
      </c>
      <c r="W3787" s="71" t="s">
        <v>49</v>
      </c>
      <c r="X3787" s="65"/>
      <c r="Y3787" s="65" t="s">
        <v>12</v>
      </c>
    </row>
    <row r="3788">
      <c r="A3788" s="65" t="s">
        <v>79</v>
      </c>
      <c r="B3788" s="66">
        <v>1.39529449E8</v>
      </c>
      <c r="C3788" s="65" t="s">
        <v>14486</v>
      </c>
      <c r="D3788" s="65" t="s">
        <v>123</v>
      </c>
      <c r="E3788" s="65" t="s">
        <v>14487</v>
      </c>
      <c r="F3788" s="66" t="s">
        <v>14488</v>
      </c>
      <c r="G3788" s="66">
        <v>347.0</v>
      </c>
      <c r="H3788" s="66">
        <v>2.0190228E7</v>
      </c>
      <c r="I3788" s="66">
        <v>0.0</v>
      </c>
      <c r="J3788" s="66">
        <v>11.0</v>
      </c>
      <c r="K3788" s="67"/>
      <c r="L3788" s="67"/>
      <c r="M3788" s="68" t="s">
        <v>14489</v>
      </c>
      <c r="N3788" s="66">
        <v>235959.0</v>
      </c>
      <c r="O3788" s="66">
        <v>2.0190228E7</v>
      </c>
      <c r="P3788" s="66" t="s">
        <v>14490</v>
      </c>
      <c r="Q3788" s="66">
        <v>23.0</v>
      </c>
      <c r="R3788" s="66">
        <v>2.0190228E7</v>
      </c>
      <c r="S3788" s="70">
        <v>1.0</v>
      </c>
      <c r="T3788" s="70">
        <v>0.0</v>
      </c>
      <c r="U3788" s="71" t="s">
        <v>2608</v>
      </c>
      <c r="V3788" s="71" t="s">
        <v>2609</v>
      </c>
      <c r="W3788" s="71" t="s">
        <v>49</v>
      </c>
      <c r="X3788" s="65"/>
      <c r="Y3788" s="65" t="s">
        <v>12</v>
      </c>
    </row>
    <row r="3789">
      <c r="A3789" s="66" t="s">
        <v>60</v>
      </c>
      <c r="B3789" s="66">
        <v>4.51179613E8</v>
      </c>
      <c r="C3789" s="66" t="s">
        <v>14491</v>
      </c>
      <c r="D3789" s="66" t="s">
        <v>112</v>
      </c>
      <c r="E3789" s="66" t="s">
        <v>14492</v>
      </c>
      <c r="F3789" s="66" t="s">
        <v>14493</v>
      </c>
      <c r="G3789" s="66">
        <v>655.0</v>
      </c>
      <c r="H3789" s="66">
        <v>2.0190905E7</v>
      </c>
      <c r="I3789" s="66">
        <v>0.0</v>
      </c>
      <c r="J3789" s="66">
        <v>10.0</v>
      </c>
      <c r="K3789" s="67"/>
      <c r="L3789" s="67"/>
      <c r="M3789" s="66" t="s">
        <v>121</v>
      </c>
      <c r="N3789" s="66">
        <v>235959.0</v>
      </c>
      <c r="O3789" s="66">
        <v>2.0190905E7</v>
      </c>
      <c r="P3789" s="67"/>
      <c r="Q3789" s="66">
        <v>31.0</v>
      </c>
      <c r="R3789" s="66">
        <v>2.0190905E7</v>
      </c>
      <c r="S3789" s="70">
        <v>1.0</v>
      </c>
      <c r="T3789" s="70">
        <v>0.0</v>
      </c>
      <c r="U3789" s="71" t="s">
        <v>2608</v>
      </c>
      <c r="V3789" s="71" t="s">
        <v>2609</v>
      </c>
      <c r="W3789" s="71" t="s">
        <v>49</v>
      </c>
      <c r="X3789" s="72"/>
      <c r="Y3789" s="65" t="s">
        <v>12</v>
      </c>
    </row>
    <row r="3790">
      <c r="A3790" s="73" t="s">
        <v>60</v>
      </c>
      <c r="B3790" s="66">
        <v>3.41942225E8</v>
      </c>
      <c r="C3790" s="65" t="s">
        <v>14494</v>
      </c>
      <c r="D3790" s="65" t="s">
        <v>112</v>
      </c>
      <c r="E3790" s="65" t="s">
        <v>14495</v>
      </c>
      <c r="F3790" s="66" t="s">
        <v>14496</v>
      </c>
      <c r="G3790" s="66">
        <v>257.0</v>
      </c>
      <c r="H3790" s="66">
        <v>2.0130606E7</v>
      </c>
      <c r="I3790" s="66">
        <v>0.0</v>
      </c>
      <c r="J3790" s="66">
        <v>1.0</v>
      </c>
      <c r="K3790" s="67"/>
      <c r="L3790" s="67"/>
      <c r="M3790" s="68" t="s">
        <v>14497</v>
      </c>
      <c r="N3790" s="66">
        <v>235959.0</v>
      </c>
      <c r="O3790" s="66">
        <v>2.0130606E7</v>
      </c>
      <c r="P3790" s="67"/>
      <c r="Q3790" s="66">
        <v>15.0</v>
      </c>
      <c r="R3790" s="66">
        <v>2.0130606E7</v>
      </c>
      <c r="S3790" s="70">
        <v>1.0</v>
      </c>
      <c r="T3790" s="70">
        <v>0.0</v>
      </c>
      <c r="U3790" s="71" t="s">
        <v>2608</v>
      </c>
      <c r="V3790" s="71" t="s">
        <v>2609</v>
      </c>
      <c r="W3790" s="71" t="s">
        <v>49</v>
      </c>
      <c r="X3790" s="72"/>
      <c r="Y3790" s="65" t="s">
        <v>12</v>
      </c>
    </row>
    <row r="3791">
      <c r="A3791" s="66" t="s">
        <v>60</v>
      </c>
      <c r="B3791" s="66">
        <v>4.37547448E8</v>
      </c>
      <c r="C3791" s="66" t="s">
        <v>14498</v>
      </c>
      <c r="D3791" s="66" t="s">
        <v>106</v>
      </c>
      <c r="E3791" s="66" t="s">
        <v>14499</v>
      </c>
      <c r="F3791" s="66" t="s">
        <v>14500</v>
      </c>
      <c r="G3791" s="66">
        <v>750.0</v>
      </c>
      <c r="H3791" s="66">
        <v>2.0181115E7</v>
      </c>
      <c r="I3791" s="66">
        <v>0.0</v>
      </c>
      <c r="J3791" s="66">
        <v>1.0</v>
      </c>
      <c r="K3791" s="67"/>
      <c r="L3791" s="67"/>
      <c r="M3791" s="68" t="s">
        <v>14501</v>
      </c>
      <c r="N3791" s="66">
        <v>235959.0</v>
      </c>
      <c r="O3791" s="66">
        <v>2.0181115E7</v>
      </c>
      <c r="P3791" s="67"/>
      <c r="Q3791" s="66">
        <v>43.0</v>
      </c>
      <c r="R3791" s="66">
        <v>2.0181115E7</v>
      </c>
      <c r="S3791" s="70">
        <v>1.0</v>
      </c>
      <c r="T3791" s="70">
        <v>0.0</v>
      </c>
      <c r="U3791" s="71" t="s">
        <v>2608</v>
      </c>
      <c r="V3791" s="71" t="s">
        <v>2609</v>
      </c>
      <c r="W3791" s="71" t="s">
        <v>49</v>
      </c>
      <c r="X3791" s="71"/>
      <c r="Y3791" s="65" t="s">
        <v>12</v>
      </c>
    </row>
    <row r="3792">
      <c r="A3792" s="66" t="s">
        <v>79</v>
      </c>
      <c r="B3792" s="66">
        <v>2998706.0</v>
      </c>
      <c r="C3792" s="66" t="s">
        <v>14502</v>
      </c>
      <c r="D3792" s="66" t="s">
        <v>106</v>
      </c>
      <c r="E3792" s="66" t="s">
        <v>14503</v>
      </c>
      <c r="F3792" s="66" t="s">
        <v>14504</v>
      </c>
      <c r="G3792" s="66">
        <v>89.0</v>
      </c>
      <c r="H3792" s="66">
        <v>2.0041126E7</v>
      </c>
      <c r="I3792" s="66">
        <v>0.0</v>
      </c>
      <c r="J3792" s="66">
        <v>2.0</v>
      </c>
      <c r="K3792" s="67"/>
      <c r="L3792" s="67"/>
      <c r="M3792" s="68" t="s">
        <v>14505</v>
      </c>
      <c r="N3792" s="66">
        <v>235959.0</v>
      </c>
      <c r="O3792" s="66">
        <v>2.0041126E7</v>
      </c>
      <c r="P3792" s="66"/>
      <c r="Q3792" s="66">
        <v>5.0</v>
      </c>
      <c r="R3792" s="66">
        <v>2.0041126E7</v>
      </c>
      <c r="S3792" s="70">
        <v>1.0</v>
      </c>
      <c r="T3792" s="70">
        <v>0.0</v>
      </c>
      <c r="U3792" s="71" t="s">
        <v>2608</v>
      </c>
      <c r="V3792" s="71" t="s">
        <v>2609</v>
      </c>
      <c r="W3792" s="71" t="s">
        <v>50</v>
      </c>
      <c r="X3792" s="67"/>
      <c r="Y3792" s="65" t="s">
        <v>14</v>
      </c>
    </row>
    <row r="3793">
      <c r="A3793" s="66" t="s">
        <v>60</v>
      </c>
      <c r="B3793" s="66">
        <v>6.420694E7</v>
      </c>
      <c r="C3793" s="66" t="s">
        <v>14506</v>
      </c>
      <c r="D3793" s="66" t="s">
        <v>112</v>
      </c>
      <c r="E3793" s="66" t="s">
        <v>14507</v>
      </c>
      <c r="F3793" s="66" t="s">
        <v>14508</v>
      </c>
      <c r="G3793" s="66">
        <v>460.0</v>
      </c>
      <c r="H3793" s="66">
        <v>2.0011103E7</v>
      </c>
      <c r="I3793" s="66">
        <v>0.0</v>
      </c>
      <c r="J3793" s="66">
        <v>1.0</v>
      </c>
      <c r="K3793" s="67"/>
      <c r="L3793" s="67"/>
      <c r="M3793" s="68" t="s">
        <v>14509</v>
      </c>
      <c r="N3793" s="66">
        <v>235959.0</v>
      </c>
      <c r="O3793" s="66">
        <v>2.0011103E7</v>
      </c>
      <c r="P3793" s="67"/>
      <c r="Q3793" s="66">
        <v>17.0</v>
      </c>
      <c r="R3793" s="66">
        <v>2.0011103E7</v>
      </c>
      <c r="S3793" s="70">
        <v>1.0</v>
      </c>
      <c r="T3793" s="70">
        <v>0.0</v>
      </c>
      <c r="U3793" s="71" t="s">
        <v>2608</v>
      </c>
      <c r="V3793" s="71" t="s">
        <v>2609</v>
      </c>
      <c r="W3793" s="71" t="s">
        <v>49</v>
      </c>
      <c r="X3793" s="72"/>
      <c r="Y3793" s="65" t="s">
        <v>12</v>
      </c>
    </row>
    <row r="3794">
      <c r="A3794" s="66" t="s">
        <v>60</v>
      </c>
      <c r="B3794" s="66">
        <v>2.84429145E8</v>
      </c>
      <c r="C3794" s="66" t="s">
        <v>14510</v>
      </c>
      <c r="D3794" s="66" t="s">
        <v>112</v>
      </c>
      <c r="E3794" s="66" t="s">
        <v>14511</v>
      </c>
      <c r="F3794" s="66" t="s">
        <v>14512</v>
      </c>
      <c r="G3794" s="66">
        <v>2432.0</v>
      </c>
      <c r="H3794" s="66">
        <v>2.0100411E7</v>
      </c>
      <c r="I3794" s="66">
        <v>0.0</v>
      </c>
      <c r="J3794" s="66">
        <v>1.0</v>
      </c>
      <c r="K3794" s="67"/>
      <c r="L3794" s="67"/>
      <c r="M3794" s="68" t="s">
        <v>14513</v>
      </c>
      <c r="N3794" s="66">
        <v>235959.0</v>
      </c>
      <c r="O3794" s="66">
        <v>2.0100411E7</v>
      </c>
      <c r="P3794" s="67"/>
      <c r="Q3794" s="66">
        <v>146.0</v>
      </c>
      <c r="R3794" s="66">
        <v>2.0100411E7</v>
      </c>
      <c r="S3794" s="70">
        <v>1.0</v>
      </c>
      <c r="T3794" s="70">
        <v>0.0</v>
      </c>
      <c r="U3794" s="71" t="s">
        <v>2608</v>
      </c>
      <c r="V3794" s="71" t="s">
        <v>2609</v>
      </c>
      <c r="W3794" s="71" t="s">
        <v>49</v>
      </c>
      <c r="X3794" s="72"/>
      <c r="Y3794" s="65" t="s">
        <v>12</v>
      </c>
    </row>
    <row r="3795">
      <c r="A3795" s="66" t="s">
        <v>79</v>
      </c>
      <c r="B3795" s="66">
        <v>1.44322828E8</v>
      </c>
      <c r="C3795" s="66" t="s">
        <v>1533</v>
      </c>
      <c r="D3795" s="66" t="s">
        <v>215</v>
      </c>
      <c r="E3795" s="66" t="s">
        <v>14514</v>
      </c>
      <c r="F3795" s="66" t="s">
        <v>14515</v>
      </c>
      <c r="G3795" s="66">
        <v>352.0</v>
      </c>
      <c r="H3795" s="66">
        <v>2.0190605E7</v>
      </c>
      <c r="I3795" s="66">
        <v>0.0</v>
      </c>
      <c r="J3795" s="66">
        <v>7.0</v>
      </c>
      <c r="K3795" s="67"/>
      <c r="L3795" s="67"/>
      <c r="M3795" s="68" t="s">
        <v>14516</v>
      </c>
      <c r="N3795" s="66">
        <v>235959.0</v>
      </c>
      <c r="O3795" s="66">
        <v>2.0190605E7</v>
      </c>
      <c r="P3795" s="66" t="s">
        <v>14517</v>
      </c>
      <c r="Q3795" s="66">
        <v>21.0</v>
      </c>
      <c r="R3795" s="66">
        <v>2.0190605E7</v>
      </c>
      <c r="S3795" s="70">
        <v>1.0</v>
      </c>
      <c r="T3795" s="70">
        <v>0.0</v>
      </c>
      <c r="U3795" s="71" t="s">
        <v>2608</v>
      </c>
      <c r="V3795" s="71" t="s">
        <v>2609</v>
      </c>
      <c r="W3795" s="71" t="s">
        <v>49</v>
      </c>
      <c r="X3795" s="72"/>
      <c r="Y3795" s="65" t="s">
        <v>12</v>
      </c>
    </row>
    <row r="3796">
      <c r="A3796" s="66" t="s">
        <v>67</v>
      </c>
      <c r="B3796" s="66">
        <v>1.265884E7</v>
      </c>
      <c r="C3796" s="66" t="s">
        <v>14518</v>
      </c>
      <c r="D3796" s="66" t="s">
        <v>220</v>
      </c>
      <c r="E3796" s="66" t="s">
        <v>14519</v>
      </c>
      <c r="F3796" s="66" t="s">
        <v>14520</v>
      </c>
      <c r="G3796" s="66">
        <v>328.0</v>
      </c>
      <c r="H3796" s="66">
        <v>2.0170709E7</v>
      </c>
      <c r="I3796" s="66">
        <v>0.0</v>
      </c>
      <c r="J3796" s="66">
        <v>7.0</v>
      </c>
      <c r="K3796" s="67"/>
      <c r="L3796" s="67"/>
      <c r="M3796" s="66" t="s">
        <v>121</v>
      </c>
      <c r="N3796" s="66">
        <v>235959.0</v>
      </c>
      <c r="O3796" s="66">
        <v>2.0170709E7</v>
      </c>
      <c r="P3796" s="66"/>
      <c r="Q3796" s="66">
        <v>14.0</v>
      </c>
      <c r="R3796" s="66">
        <v>2.0170709E7</v>
      </c>
      <c r="S3796" s="70">
        <v>1.0</v>
      </c>
      <c r="T3796" s="70">
        <v>0.0</v>
      </c>
      <c r="U3796" s="71" t="s">
        <v>2608</v>
      </c>
      <c r="V3796" s="71" t="s">
        <v>2609</v>
      </c>
      <c r="W3796" s="71" t="s">
        <v>49</v>
      </c>
      <c r="X3796" s="72"/>
      <c r="Y3796" s="65" t="s">
        <v>12</v>
      </c>
    </row>
    <row r="3797">
      <c r="A3797" s="65" t="s">
        <v>79</v>
      </c>
      <c r="B3797" s="66">
        <v>8.4095286E7</v>
      </c>
      <c r="C3797" s="65" t="s">
        <v>14521</v>
      </c>
      <c r="D3797" s="65" t="s">
        <v>112</v>
      </c>
      <c r="E3797" s="65" t="s">
        <v>14522</v>
      </c>
      <c r="F3797" s="66" t="s">
        <v>14523</v>
      </c>
      <c r="G3797" s="66">
        <v>950.0</v>
      </c>
      <c r="H3797" s="66">
        <v>2.0141012E7</v>
      </c>
      <c r="I3797" s="66">
        <v>0.0</v>
      </c>
      <c r="J3797" s="66">
        <v>19.0</v>
      </c>
      <c r="K3797" s="67"/>
      <c r="L3797" s="67"/>
      <c r="M3797" s="68" t="s">
        <v>14524</v>
      </c>
      <c r="N3797" s="66">
        <v>235959.0</v>
      </c>
      <c r="O3797" s="66">
        <v>2.0141012E7</v>
      </c>
      <c r="P3797" s="66"/>
      <c r="Q3797" s="66">
        <v>50.0</v>
      </c>
      <c r="R3797" s="66">
        <v>2.0141012E7</v>
      </c>
      <c r="S3797" s="70">
        <v>1.0</v>
      </c>
      <c r="T3797" s="70">
        <v>0.0</v>
      </c>
      <c r="U3797" s="71" t="s">
        <v>2608</v>
      </c>
      <c r="V3797" s="71" t="s">
        <v>2609</v>
      </c>
      <c r="W3797" s="71" t="s">
        <v>49</v>
      </c>
      <c r="X3797" s="72"/>
      <c r="Y3797" s="65" t="s">
        <v>12</v>
      </c>
    </row>
    <row r="3798">
      <c r="A3798" s="73" t="s">
        <v>79</v>
      </c>
      <c r="B3798" s="66">
        <v>8.4259944E7</v>
      </c>
      <c r="C3798" s="65" t="s">
        <v>14525</v>
      </c>
      <c r="D3798" s="65" t="s">
        <v>112</v>
      </c>
      <c r="E3798" s="65" t="s">
        <v>14522</v>
      </c>
      <c r="F3798" s="66" t="s">
        <v>14526</v>
      </c>
      <c r="G3798" s="66">
        <v>248.0</v>
      </c>
      <c r="H3798" s="66">
        <v>2.0141006E7</v>
      </c>
      <c r="I3798" s="66">
        <v>0.0</v>
      </c>
      <c r="J3798" s="66">
        <v>6.0</v>
      </c>
      <c r="K3798" s="67"/>
      <c r="L3798" s="67"/>
      <c r="M3798" s="68" t="s">
        <v>14527</v>
      </c>
      <c r="N3798" s="66">
        <v>235959.0</v>
      </c>
      <c r="O3798" s="66">
        <v>2.0141006E7</v>
      </c>
      <c r="P3798" s="66" t="s">
        <v>7231</v>
      </c>
      <c r="Q3798" s="66">
        <v>14.0</v>
      </c>
      <c r="R3798" s="66">
        <v>2.0141006E7</v>
      </c>
      <c r="S3798" s="70">
        <v>1.0</v>
      </c>
      <c r="T3798" s="70">
        <v>0.0</v>
      </c>
      <c r="U3798" s="71" t="s">
        <v>2608</v>
      </c>
      <c r="V3798" s="71" t="s">
        <v>2609</v>
      </c>
      <c r="W3798" s="71" t="s">
        <v>49</v>
      </c>
      <c r="X3798" s="72"/>
      <c r="Y3798" s="65" t="s">
        <v>12</v>
      </c>
    </row>
    <row r="3799">
      <c r="A3799" s="66" t="s">
        <v>60</v>
      </c>
      <c r="B3799" s="66">
        <v>2.24357718E8</v>
      </c>
      <c r="C3799" s="66" t="s">
        <v>14528</v>
      </c>
      <c r="D3799" s="66" t="s">
        <v>106</v>
      </c>
      <c r="E3799" s="66" t="s">
        <v>14529</v>
      </c>
      <c r="F3799" s="66" t="s">
        <v>14530</v>
      </c>
      <c r="G3799" s="66">
        <v>415.0</v>
      </c>
      <c r="H3799" s="66">
        <v>2.0070928E7</v>
      </c>
      <c r="I3799" s="66">
        <v>0.0</v>
      </c>
      <c r="J3799" s="66">
        <v>1.0</v>
      </c>
      <c r="K3799" s="67"/>
      <c r="L3799" s="67"/>
      <c r="M3799" s="68" t="s">
        <v>14531</v>
      </c>
      <c r="N3799" s="66">
        <v>235959.0</v>
      </c>
      <c r="O3799" s="66">
        <v>2.0070928E7</v>
      </c>
      <c r="P3799" s="66"/>
      <c r="Q3799" s="66">
        <v>16.0</v>
      </c>
      <c r="R3799" s="66">
        <v>2.0070928E7</v>
      </c>
      <c r="S3799" s="70">
        <v>1.0</v>
      </c>
      <c r="T3799" s="70">
        <v>0.0</v>
      </c>
      <c r="U3799" s="71" t="s">
        <v>2608</v>
      </c>
      <c r="V3799" s="71" t="s">
        <v>2609</v>
      </c>
      <c r="W3799" s="71" t="s">
        <v>49</v>
      </c>
      <c r="X3799" s="72"/>
      <c r="Y3799" s="65" t="s">
        <v>12</v>
      </c>
    </row>
    <row r="3800">
      <c r="A3800" s="66" t="s">
        <v>76</v>
      </c>
      <c r="B3800" s="66">
        <v>82954.0</v>
      </c>
      <c r="C3800" s="66" t="s">
        <v>14532</v>
      </c>
      <c r="D3800" s="66" t="s">
        <v>149</v>
      </c>
      <c r="E3800" s="66" t="s">
        <v>14533</v>
      </c>
      <c r="F3800" s="66" t="s">
        <v>14534</v>
      </c>
      <c r="G3800" s="66">
        <v>655.0</v>
      </c>
      <c r="H3800" s="66">
        <v>1.9990318E7</v>
      </c>
      <c r="I3800" s="66">
        <v>0.0</v>
      </c>
      <c r="J3800" s="66">
        <v>1.0</v>
      </c>
      <c r="K3800" s="67"/>
      <c r="L3800" s="67"/>
      <c r="M3800" s="68" t="s">
        <v>14535</v>
      </c>
      <c r="N3800" s="66">
        <v>235959.0</v>
      </c>
      <c r="O3800" s="66">
        <v>1.9990318E7</v>
      </c>
      <c r="P3800" s="67"/>
      <c r="Q3800" s="66">
        <v>30.0</v>
      </c>
      <c r="R3800" s="66">
        <v>1.9990318E7</v>
      </c>
      <c r="S3800" s="69">
        <v>1.0</v>
      </c>
      <c r="T3800" s="69">
        <v>1.0</v>
      </c>
      <c r="U3800" s="71" t="s">
        <v>2608</v>
      </c>
      <c r="V3800" s="71" t="s">
        <v>2609</v>
      </c>
      <c r="W3800" s="71" t="s">
        <v>49</v>
      </c>
      <c r="X3800" s="72"/>
      <c r="Y3800" s="66" t="s">
        <v>18</v>
      </c>
    </row>
    <row r="3801">
      <c r="A3801" s="66" t="s">
        <v>66</v>
      </c>
      <c r="B3801" s="66">
        <v>1.7417612E7</v>
      </c>
      <c r="C3801" s="66" t="s">
        <v>14536</v>
      </c>
      <c r="D3801" s="66" t="s">
        <v>106</v>
      </c>
      <c r="E3801" s="66" t="s">
        <v>14537</v>
      </c>
      <c r="F3801" s="66" t="s">
        <v>14538</v>
      </c>
      <c r="G3801" s="66">
        <v>363.0</v>
      </c>
      <c r="H3801" s="66">
        <v>2.0181222E7</v>
      </c>
      <c r="I3801" s="66">
        <v>0.0</v>
      </c>
      <c r="J3801" s="66">
        <v>6.0</v>
      </c>
      <c r="K3801" s="67"/>
      <c r="L3801" s="67"/>
      <c r="M3801" s="66" t="s">
        <v>121</v>
      </c>
      <c r="N3801" s="66">
        <v>235959.0</v>
      </c>
      <c r="O3801" s="66">
        <v>2.0181222E7</v>
      </c>
      <c r="P3801" s="67"/>
      <c r="Q3801" s="66">
        <v>25.0</v>
      </c>
      <c r="R3801" s="66">
        <v>2.0181222E7</v>
      </c>
      <c r="S3801" s="70">
        <v>1.0</v>
      </c>
      <c r="T3801" s="70">
        <v>0.0</v>
      </c>
      <c r="U3801" s="71" t="s">
        <v>2608</v>
      </c>
      <c r="V3801" s="71" t="s">
        <v>2609</v>
      </c>
      <c r="W3801" s="71" t="s">
        <v>49</v>
      </c>
      <c r="X3801" s="72"/>
      <c r="Y3801" s="65" t="s">
        <v>12</v>
      </c>
    </row>
    <row r="3802">
      <c r="A3802" s="68" t="s">
        <v>59</v>
      </c>
      <c r="B3802" s="66">
        <v>2.05863496E8</v>
      </c>
      <c r="C3802" s="66" t="s">
        <v>14539</v>
      </c>
      <c r="D3802" s="66" t="s">
        <v>123</v>
      </c>
      <c r="E3802" s="66" t="s">
        <v>14540</v>
      </c>
      <c r="F3802" s="66" t="s">
        <v>14541</v>
      </c>
      <c r="G3802" s="66">
        <v>1702.0</v>
      </c>
      <c r="H3802" s="66">
        <v>2.0190211E7</v>
      </c>
      <c r="I3802" s="66">
        <v>0.0</v>
      </c>
      <c r="J3802" s="66">
        <v>36.0</v>
      </c>
      <c r="K3802" s="67"/>
      <c r="L3802" s="67"/>
      <c r="M3802" s="68" t="s">
        <v>14542</v>
      </c>
      <c r="N3802" s="66">
        <v>235959.0</v>
      </c>
      <c r="O3802" s="66">
        <v>2.0190211E7</v>
      </c>
      <c r="P3802" s="66"/>
      <c r="Q3802" s="66">
        <v>84.0</v>
      </c>
      <c r="R3802" s="66">
        <v>2.0190211E7</v>
      </c>
      <c r="S3802" s="70">
        <v>1.0</v>
      </c>
      <c r="T3802" s="70">
        <v>0.0</v>
      </c>
      <c r="U3802" s="71" t="s">
        <v>2608</v>
      </c>
      <c r="V3802" s="71" t="s">
        <v>2609</v>
      </c>
      <c r="W3802" s="71" t="s">
        <v>49</v>
      </c>
      <c r="X3802" s="72"/>
      <c r="Y3802" s="65" t="s">
        <v>12</v>
      </c>
    </row>
    <row r="3803">
      <c r="A3803" s="68" t="s">
        <v>59</v>
      </c>
      <c r="B3803" s="66">
        <v>1.30188911E8</v>
      </c>
      <c r="C3803" s="66" t="s">
        <v>1536</v>
      </c>
      <c r="D3803" s="66" t="s">
        <v>112</v>
      </c>
      <c r="E3803" s="66" t="s">
        <v>1537</v>
      </c>
      <c r="F3803" s="66" t="s">
        <v>1538</v>
      </c>
      <c r="G3803" s="66">
        <v>1058.0</v>
      </c>
      <c r="H3803" s="66">
        <v>2.0130603E7</v>
      </c>
      <c r="I3803" s="66">
        <v>0.0</v>
      </c>
      <c r="J3803" s="66">
        <v>1.0</v>
      </c>
      <c r="K3803" s="67"/>
      <c r="L3803" s="67"/>
      <c r="M3803" s="68" t="s">
        <v>14543</v>
      </c>
      <c r="N3803" s="66">
        <v>235959.0</v>
      </c>
      <c r="O3803" s="66">
        <v>2.0130603E7</v>
      </c>
      <c r="P3803" s="66"/>
      <c r="Q3803" s="66">
        <v>47.0</v>
      </c>
      <c r="R3803" s="66">
        <v>2.0130603E7</v>
      </c>
      <c r="S3803" s="70">
        <v>1.0</v>
      </c>
      <c r="T3803" s="70">
        <v>0.0</v>
      </c>
      <c r="U3803" s="71" t="s">
        <v>2608</v>
      </c>
      <c r="V3803" s="71" t="s">
        <v>2609</v>
      </c>
      <c r="W3803" s="71" t="s">
        <v>49</v>
      </c>
      <c r="X3803" s="72"/>
      <c r="Y3803" s="65" t="s">
        <v>12</v>
      </c>
    </row>
    <row r="3804">
      <c r="A3804" s="74" t="s">
        <v>24</v>
      </c>
      <c r="B3804" s="66">
        <v>4.2774698E7</v>
      </c>
      <c r="C3804" s="65" t="s">
        <v>14544</v>
      </c>
      <c r="D3804" s="65" t="s">
        <v>123</v>
      </c>
      <c r="E3804" s="65" t="s">
        <v>14545</v>
      </c>
      <c r="F3804" s="66" t="s">
        <v>14546</v>
      </c>
      <c r="G3804" s="66">
        <v>3244.0</v>
      </c>
      <c r="H3804" s="66">
        <v>2.0151208E7</v>
      </c>
      <c r="I3804" s="66">
        <v>0.0</v>
      </c>
      <c r="J3804" s="66">
        <v>13.0</v>
      </c>
      <c r="K3804" s="67"/>
      <c r="L3804" s="67"/>
      <c r="M3804" s="66" t="s">
        <v>121</v>
      </c>
      <c r="N3804" s="66">
        <v>235959.0</v>
      </c>
      <c r="O3804" s="66">
        <v>2.0151208E7</v>
      </c>
      <c r="P3804" s="66"/>
      <c r="Q3804" s="66">
        <v>180.0</v>
      </c>
      <c r="R3804" s="66">
        <v>2.0151208E7</v>
      </c>
      <c r="S3804" s="69">
        <v>1.0</v>
      </c>
      <c r="T3804" s="69">
        <v>0.0</v>
      </c>
      <c r="U3804" s="71" t="s">
        <v>2608</v>
      </c>
      <c r="V3804" s="71" t="s">
        <v>2609</v>
      </c>
      <c r="W3804" s="71" t="s">
        <v>50</v>
      </c>
      <c r="X3804" s="72"/>
      <c r="Y3804" s="65" t="s">
        <v>14</v>
      </c>
    </row>
    <row r="3805">
      <c r="A3805" s="65" t="s">
        <v>60</v>
      </c>
      <c r="B3805" s="66">
        <v>4.48607957E8</v>
      </c>
      <c r="C3805" s="65" t="s">
        <v>14547</v>
      </c>
      <c r="D3805" s="65" t="s">
        <v>106</v>
      </c>
      <c r="E3805" s="65" t="s">
        <v>14548</v>
      </c>
      <c r="F3805" s="66" t="s">
        <v>14549</v>
      </c>
      <c r="G3805" s="66">
        <v>461.0</v>
      </c>
      <c r="H3805" s="66">
        <v>2.0190723E7</v>
      </c>
      <c r="I3805" s="66">
        <v>0.0</v>
      </c>
      <c r="J3805" s="66">
        <v>28.0</v>
      </c>
      <c r="K3805" s="67"/>
      <c r="L3805" s="67"/>
      <c r="M3805" s="66" t="s">
        <v>121</v>
      </c>
      <c r="N3805" s="66">
        <v>235959.0</v>
      </c>
      <c r="O3805" s="66">
        <v>2.0190723E7</v>
      </c>
      <c r="P3805" s="67"/>
      <c r="Q3805" s="66">
        <v>46.0</v>
      </c>
      <c r="R3805" s="66">
        <v>2.0190723E7</v>
      </c>
      <c r="S3805" s="70">
        <v>1.0</v>
      </c>
      <c r="T3805" s="70">
        <v>0.0</v>
      </c>
      <c r="U3805" s="71" t="s">
        <v>2608</v>
      </c>
      <c r="V3805" s="71" t="s">
        <v>2609</v>
      </c>
      <c r="W3805" s="71" t="s">
        <v>49</v>
      </c>
      <c r="X3805" s="72"/>
      <c r="Y3805" s="65" t="s">
        <v>12</v>
      </c>
    </row>
    <row r="3806">
      <c r="A3806" s="73" t="s">
        <v>59</v>
      </c>
      <c r="B3806" s="66">
        <v>1.72774261E8</v>
      </c>
      <c r="C3806" s="65" t="s">
        <v>14550</v>
      </c>
      <c r="D3806" s="65" t="s">
        <v>220</v>
      </c>
      <c r="E3806" s="65" t="s">
        <v>14551</v>
      </c>
      <c r="F3806" s="66" t="s">
        <v>14552</v>
      </c>
      <c r="G3806" s="66">
        <v>418.0</v>
      </c>
      <c r="H3806" s="66">
        <v>2.0160923E7</v>
      </c>
      <c r="I3806" s="66">
        <v>0.0</v>
      </c>
      <c r="J3806" s="66">
        <v>5.0</v>
      </c>
      <c r="K3806" s="67"/>
      <c r="L3806" s="67"/>
      <c r="M3806" s="68" t="s">
        <v>14553</v>
      </c>
      <c r="N3806" s="66">
        <v>235959.0</v>
      </c>
      <c r="O3806" s="66">
        <v>2.0160923E7</v>
      </c>
      <c r="P3806" s="66"/>
      <c r="Q3806" s="66">
        <v>19.0</v>
      </c>
      <c r="R3806" s="66">
        <v>2.0160923E7</v>
      </c>
      <c r="S3806" s="70">
        <v>1.0</v>
      </c>
      <c r="T3806" s="70">
        <v>0.0</v>
      </c>
      <c r="U3806" s="71" t="s">
        <v>2608</v>
      </c>
      <c r="V3806" s="71" t="s">
        <v>2609</v>
      </c>
      <c r="W3806" s="71" t="s">
        <v>49</v>
      </c>
      <c r="X3806" s="72"/>
      <c r="Y3806" s="65" t="s">
        <v>12</v>
      </c>
    </row>
    <row r="3807">
      <c r="A3807" s="66" t="s">
        <v>79</v>
      </c>
      <c r="B3807" s="66">
        <v>1.9577639E7</v>
      </c>
      <c r="C3807" s="66" t="s">
        <v>14554</v>
      </c>
      <c r="D3807" s="66" t="s">
        <v>123</v>
      </c>
      <c r="E3807" s="66" t="s">
        <v>14555</v>
      </c>
      <c r="F3807" s="66" t="s">
        <v>14556</v>
      </c>
      <c r="G3807" s="66">
        <v>793.0</v>
      </c>
      <c r="H3807" s="66">
        <v>2.0070828E7</v>
      </c>
      <c r="I3807" s="66">
        <v>0.0</v>
      </c>
      <c r="J3807" s="66">
        <v>9.0</v>
      </c>
      <c r="K3807" s="67"/>
      <c r="L3807" s="67"/>
      <c r="M3807" s="68" t="s">
        <v>14557</v>
      </c>
      <c r="N3807" s="66">
        <v>235959.0</v>
      </c>
      <c r="O3807" s="66">
        <v>2.0070828E7</v>
      </c>
      <c r="P3807" s="67"/>
      <c r="Q3807" s="66">
        <v>41.0</v>
      </c>
      <c r="R3807" s="66">
        <v>2.0070828E7</v>
      </c>
      <c r="S3807" s="70">
        <v>1.0</v>
      </c>
      <c r="T3807" s="70">
        <v>0.0</v>
      </c>
      <c r="U3807" s="71" t="s">
        <v>2608</v>
      </c>
      <c r="V3807" s="71" t="s">
        <v>2609</v>
      </c>
      <c r="W3807" s="71" t="s">
        <v>50</v>
      </c>
      <c r="X3807" s="71"/>
      <c r="Y3807" s="65" t="s">
        <v>14</v>
      </c>
    </row>
    <row r="3808">
      <c r="A3808" s="65" t="s">
        <v>60</v>
      </c>
      <c r="B3808" s="66">
        <v>2.46457456E8</v>
      </c>
      <c r="C3808" s="65" t="s">
        <v>14558</v>
      </c>
      <c r="D3808" s="65" t="s">
        <v>112</v>
      </c>
      <c r="E3808" s="65" t="s">
        <v>14559</v>
      </c>
      <c r="F3808" s="66" t="s">
        <v>14560</v>
      </c>
      <c r="G3808" s="66">
        <v>750.0</v>
      </c>
      <c r="H3808" s="66">
        <v>2.0080709E7</v>
      </c>
      <c r="I3808" s="66">
        <v>0.0</v>
      </c>
      <c r="J3808" s="66">
        <v>1.0</v>
      </c>
      <c r="K3808" s="67"/>
      <c r="L3808" s="67"/>
      <c r="M3808" s="68" t="s">
        <v>14561</v>
      </c>
      <c r="N3808" s="66">
        <v>235959.0</v>
      </c>
      <c r="O3808" s="66">
        <v>2.0080709E7</v>
      </c>
      <c r="P3808" s="67"/>
      <c r="Q3808" s="66">
        <v>40.0</v>
      </c>
      <c r="R3808" s="66">
        <v>2.0080709E7</v>
      </c>
      <c r="S3808" s="70">
        <v>1.0</v>
      </c>
      <c r="T3808" s="70">
        <v>0.0</v>
      </c>
      <c r="U3808" s="71" t="s">
        <v>2608</v>
      </c>
      <c r="V3808" s="71" t="s">
        <v>2609</v>
      </c>
      <c r="W3808" s="71" t="s">
        <v>50</v>
      </c>
      <c r="X3808" s="72"/>
      <c r="Y3808" s="65" t="s">
        <v>14</v>
      </c>
    </row>
    <row r="3809">
      <c r="A3809" s="66" t="s">
        <v>60</v>
      </c>
      <c r="B3809" s="66">
        <v>4.41179844E8</v>
      </c>
      <c r="C3809" s="66" t="s">
        <v>14562</v>
      </c>
      <c r="D3809" s="66" t="s">
        <v>164</v>
      </c>
      <c r="E3809" s="66" t="s">
        <v>14563</v>
      </c>
      <c r="F3809" s="66" t="s">
        <v>14564</v>
      </c>
      <c r="G3809" s="66">
        <v>992.0</v>
      </c>
      <c r="H3809" s="66">
        <v>2.0190117E7</v>
      </c>
      <c r="I3809" s="66">
        <v>0.0</v>
      </c>
      <c r="J3809" s="66">
        <v>19.0</v>
      </c>
      <c r="K3809" s="67"/>
      <c r="L3809" s="67"/>
      <c r="M3809" s="66" t="s">
        <v>121</v>
      </c>
      <c r="N3809" s="66">
        <v>235959.0</v>
      </c>
      <c r="O3809" s="66">
        <v>2.0190117E7</v>
      </c>
      <c r="P3809" s="67"/>
      <c r="Q3809" s="66">
        <v>46.0</v>
      </c>
      <c r="R3809" s="66">
        <v>2.0190117E7</v>
      </c>
      <c r="S3809" s="69">
        <v>1.0</v>
      </c>
      <c r="T3809" s="69">
        <v>1.0</v>
      </c>
      <c r="U3809" s="71" t="s">
        <v>2608</v>
      </c>
      <c r="V3809" s="71" t="s">
        <v>2609</v>
      </c>
      <c r="W3809" s="71" t="s">
        <v>49</v>
      </c>
      <c r="X3809" s="72"/>
      <c r="Y3809" s="66" t="s">
        <v>18</v>
      </c>
    </row>
    <row r="3810">
      <c r="A3810" s="68" t="s">
        <v>59</v>
      </c>
      <c r="B3810" s="66">
        <v>2.07771441E8</v>
      </c>
      <c r="C3810" s="66" t="s">
        <v>14565</v>
      </c>
      <c r="D3810" s="66" t="s">
        <v>123</v>
      </c>
      <c r="E3810" s="66" t="s">
        <v>1541</v>
      </c>
      <c r="F3810" s="66" t="s">
        <v>14566</v>
      </c>
      <c r="G3810" s="66">
        <v>1227.0</v>
      </c>
      <c r="H3810" s="66">
        <v>2.0190407E7</v>
      </c>
      <c r="I3810" s="66">
        <v>0.0</v>
      </c>
      <c r="J3810" s="66">
        <v>25.0</v>
      </c>
      <c r="K3810" s="67"/>
      <c r="L3810" s="67"/>
      <c r="M3810" s="68" t="s">
        <v>14567</v>
      </c>
      <c r="N3810" s="66">
        <v>235959.0</v>
      </c>
      <c r="O3810" s="66">
        <v>2.0190407E7</v>
      </c>
      <c r="P3810" s="66" t="s">
        <v>571</v>
      </c>
      <c r="Q3810" s="66">
        <v>72.0</v>
      </c>
      <c r="R3810" s="66">
        <v>2.0190407E7</v>
      </c>
      <c r="S3810" s="70">
        <v>1.0</v>
      </c>
      <c r="T3810" s="70">
        <v>0.0</v>
      </c>
      <c r="U3810" s="71" t="s">
        <v>2608</v>
      </c>
      <c r="V3810" s="71" t="s">
        <v>2609</v>
      </c>
      <c r="W3810" s="71" t="s">
        <v>50</v>
      </c>
      <c r="X3810" s="72"/>
      <c r="Y3810" s="65" t="s">
        <v>14</v>
      </c>
    </row>
    <row r="3811">
      <c r="A3811" s="74" t="s">
        <v>24</v>
      </c>
      <c r="B3811" s="66">
        <v>3.9783294E7</v>
      </c>
      <c r="C3811" s="65" t="s">
        <v>14568</v>
      </c>
      <c r="D3811" s="65" t="s">
        <v>629</v>
      </c>
      <c r="E3811" s="65" t="s">
        <v>14569</v>
      </c>
      <c r="F3811" s="66" t="s">
        <v>14570</v>
      </c>
      <c r="G3811" s="66">
        <v>1773.0</v>
      </c>
      <c r="H3811" s="66">
        <v>2.0150506E7</v>
      </c>
      <c r="I3811" s="66">
        <v>0.0</v>
      </c>
      <c r="J3811" s="66">
        <v>6.0</v>
      </c>
      <c r="K3811" s="67"/>
      <c r="L3811" s="67"/>
      <c r="M3811" s="66" t="s">
        <v>121</v>
      </c>
      <c r="N3811" s="66">
        <v>235959.0</v>
      </c>
      <c r="O3811" s="66">
        <v>2.0150506E7</v>
      </c>
      <c r="P3811" s="67"/>
      <c r="Q3811" s="66">
        <v>94.0</v>
      </c>
      <c r="R3811" s="66">
        <v>2.0150506E7</v>
      </c>
      <c r="S3811" s="70">
        <v>1.0</v>
      </c>
      <c r="T3811" s="70">
        <v>0.0</v>
      </c>
      <c r="U3811" s="71" t="s">
        <v>2608</v>
      </c>
      <c r="V3811" s="71" t="s">
        <v>2609</v>
      </c>
      <c r="W3811" s="71" t="s">
        <v>51</v>
      </c>
      <c r="X3811" s="72"/>
      <c r="Y3811" s="66" t="s">
        <v>16</v>
      </c>
    </row>
    <row r="3812">
      <c r="A3812" s="68" t="s">
        <v>24</v>
      </c>
      <c r="B3812" s="66">
        <v>4.3195447E7</v>
      </c>
      <c r="C3812" s="66" t="s">
        <v>14571</v>
      </c>
      <c r="D3812" s="66" t="s">
        <v>118</v>
      </c>
      <c r="E3812" s="66" t="s">
        <v>14572</v>
      </c>
      <c r="F3812" s="66" t="s">
        <v>14573</v>
      </c>
      <c r="G3812" s="66">
        <v>2839.0</v>
      </c>
      <c r="H3812" s="66">
        <v>2.0151204E7</v>
      </c>
      <c r="I3812" s="66">
        <v>0.0</v>
      </c>
      <c r="J3812" s="66">
        <v>9.0</v>
      </c>
      <c r="K3812" s="67"/>
      <c r="L3812" s="67"/>
      <c r="M3812" s="66" t="s">
        <v>121</v>
      </c>
      <c r="N3812" s="66">
        <v>235959.0</v>
      </c>
      <c r="O3812" s="66">
        <v>2.0151204E7</v>
      </c>
      <c r="P3812" s="66"/>
      <c r="Q3812" s="66">
        <v>212.0</v>
      </c>
      <c r="R3812" s="66">
        <v>2.0151204E7</v>
      </c>
      <c r="S3812" s="69">
        <v>1.0</v>
      </c>
      <c r="T3812" s="69">
        <v>1.0</v>
      </c>
      <c r="U3812" s="71" t="s">
        <v>2608</v>
      </c>
      <c r="V3812" s="71" t="s">
        <v>2609</v>
      </c>
      <c r="W3812" s="71" t="s">
        <v>50</v>
      </c>
      <c r="X3812" s="72"/>
      <c r="Y3812" s="66" t="s">
        <v>20</v>
      </c>
    </row>
    <row r="3813">
      <c r="A3813" s="73" t="s">
        <v>59</v>
      </c>
      <c r="B3813" s="66">
        <v>1.83276892E8</v>
      </c>
      <c r="C3813" s="65" t="s">
        <v>14574</v>
      </c>
      <c r="D3813" s="65" t="s">
        <v>149</v>
      </c>
      <c r="E3813" s="65" t="s">
        <v>14575</v>
      </c>
      <c r="F3813" s="66" t="s">
        <v>14576</v>
      </c>
      <c r="G3813" s="66">
        <v>224.0</v>
      </c>
      <c r="H3813" s="66">
        <v>2.017061E7</v>
      </c>
      <c r="I3813" s="66">
        <v>0.0</v>
      </c>
      <c r="J3813" s="66">
        <v>4.0</v>
      </c>
      <c r="K3813" s="67"/>
      <c r="L3813" s="67"/>
      <c r="M3813" s="68" t="s">
        <v>14577</v>
      </c>
      <c r="N3813" s="66">
        <v>235959.0</v>
      </c>
      <c r="O3813" s="66">
        <v>2.017061E7</v>
      </c>
      <c r="P3813" s="67"/>
      <c r="Q3813" s="66">
        <v>13.0</v>
      </c>
      <c r="R3813" s="66">
        <v>2.017061E7</v>
      </c>
      <c r="S3813" s="69">
        <v>1.0</v>
      </c>
      <c r="T3813" s="69">
        <v>1.0</v>
      </c>
      <c r="U3813" s="71" t="s">
        <v>2608</v>
      </c>
      <c r="V3813" s="71" t="s">
        <v>2609</v>
      </c>
      <c r="W3813" s="71" t="s">
        <v>49</v>
      </c>
      <c r="X3813" s="72"/>
      <c r="Y3813" s="66" t="s">
        <v>18</v>
      </c>
    </row>
    <row r="3814">
      <c r="A3814" s="66" t="s">
        <v>79</v>
      </c>
      <c r="B3814" s="66">
        <v>2.5311533E7</v>
      </c>
      <c r="C3814" s="66" t="s">
        <v>14578</v>
      </c>
      <c r="D3814" s="66" t="s">
        <v>123</v>
      </c>
      <c r="E3814" s="66" t="s">
        <v>14579</v>
      </c>
      <c r="F3814" s="66" t="s">
        <v>14580</v>
      </c>
      <c r="G3814" s="66">
        <v>81.0</v>
      </c>
      <c r="H3814" s="66">
        <v>2.0080807E7</v>
      </c>
      <c r="I3814" s="66">
        <v>0.0</v>
      </c>
      <c r="J3814" s="66">
        <v>2.0</v>
      </c>
      <c r="K3814" s="67"/>
      <c r="L3814" s="67"/>
      <c r="M3814" s="68" t="s">
        <v>14581</v>
      </c>
      <c r="N3814" s="66">
        <v>235959.0</v>
      </c>
      <c r="O3814" s="66">
        <v>2.0080807E7</v>
      </c>
      <c r="P3814" s="67"/>
      <c r="Q3814" s="66">
        <v>4.0</v>
      </c>
      <c r="R3814" s="66">
        <v>2.0080807E7</v>
      </c>
      <c r="S3814" s="70">
        <v>1.0</v>
      </c>
      <c r="T3814" s="70">
        <v>0.0</v>
      </c>
      <c r="U3814" s="71" t="s">
        <v>2608</v>
      </c>
      <c r="V3814" s="71" t="s">
        <v>2609</v>
      </c>
      <c r="W3814" s="71" t="s">
        <v>49</v>
      </c>
      <c r="X3814" s="72"/>
      <c r="Y3814" s="65" t="s">
        <v>12</v>
      </c>
    </row>
    <row r="3815">
      <c r="A3815" s="66" t="s">
        <v>60</v>
      </c>
      <c r="B3815" s="66">
        <v>4.45745688E8</v>
      </c>
      <c r="C3815" s="66" t="s">
        <v>14582</v>
      </c>
      <c r="D3815" s="66" t="s">
        <v>106</v>
      </c>
      <c r="E3815" s="66" t="s">
        <v>14583</v>
      </c>
      <c r="F3815" s="66" t="s">
        <v>14584</v>
      </c>
      <c r="G3815" s="66">
        <v>691.0</v>
      </c>
      <c r="H3815" s="66">
        <v>2.0190501E7</v>
      </c>
      <c r="I3815" s="66">
        <v>0.0</v>
      </c>
      <c r="J3815" s="66">
        <v>8.0</v>
      </c>
      <c r="K3815" s="67"/>
      <c r="L3815" s="67"/>
      <c r="M3815" s="66" t="s">
        <v>121</v>
      </c>
      <c r="N3815" s="66">
        <v>235959.0</v>
      </c>
      <c r="O3815" s="66">
        <v>2.0190501E7</v>
      </c>
      <c r="P3815" s="66" t="s">
        <v>1154</v>
      </c>
      <c r="Q3815" s="66">
        <v>27.0</v>
      </c>
      <c r="R3815" s="66">
        <v>2.0190501E7</v>
      </c>
      <c r="S3815" s="70">
        <v>1.0</v>
      </c>
      <c r="T3815" s="70">
        <v>0.0</v>
      </c>
      <c r="U3815" s="71" t="s">
        <v>2608</v>
      </c>
      <c r="V3815" s="71" t="s">
        <v>2609</v>
      </c>
      <c r="W3815" s="71" t="s">
        <v>49</v>
      </c>
      <c r="X3815" s="72"/>
      <c r="Y3815" s="65" t="s">
        <v>12</v>
      </c>
    </row>
    <row r="3816">
      <c r="A3816" s="65" t="s">
        <v>60</v>
      </c>
      <c r="B3816" s="66">
        <v>4.42329088E8</v>
      </c>
      <c r="C3816" s="65" t="s">
        <v>14585</v>
      </c>
      <c r="D3816" s="65" t="s">
        <v>106</v>
      </c>
      <c r="E3816" s="65" t="s">
        <v>14586</v>
      </c>
      <c r="F3816" s="66" t="s">
        <v>14587</v>
      </c>
      <c r="G3816" s="66">
        <v>1687.0</v>
      </c>
      <c r="H3816" s="66">
        <v>2.0190214E7</v>
      </c>
      <c r="I3816" s="66">
        <v>0.0</v>
      </c>
      <c r="J3816" s="66">
        <v>29.0</v>
      </c>
      <c r="K3816" s="67"/>
      <c r="L3816" s="67"/>
      <c r="M3816" s="66" t="s">
        <v>121</v>
      </c>
      <c r="N3816" s="66">
        <v>235959.0</v>
      </c>
      <c r="O3816" s="66">
        <v>2.0190214E7</v>
      </c>
      <c r="P3816" s="67"/>
      <c r="Q3816" s="66">
        <v>78.0</v>
      </c>
      <c r="R3816" s="66">
        <v>2.0190214E7</v>
      </c>
      <c r="S3816" s="70">
        <v>1.0</v>
      </c>
      <c r="T3816" s="70">
        <v>0.0</v>
      </c>
      <c r="U3816" s="71" t="s">
        <v>2608</v>
      </c>
      <c r="V3816" s="71" t="s">
        <v>2609</v>
      </c>
      <c r="W3816" s="71" t="s">
        <v>49</v>
      </c>
      <c r="X3816" s="72"/>
      <c r="Y3816" s="65" t="s">
        <v>12</v>
      </c>
    </row>
    <row r="3817">
      <c r="A3817" s="66" t="s">
        <v>79</v>
      </c>
      <c r="B3817" s="66">
        <v>1.37799798E8</v>
      </c>
      <c r="C3817" s="66" t="s">
        <v>14588</v>
      </c>
      <c r="D3817" s="66" t="s">
        <v>112</v>
      </c>
      <c r="E3817" s="66" t="s">
        <v>14589</v>
      </c>
      <c r="F3817" s="66" t="s">
        <v>14590</v>
      </c>
      <c r="G3817" s="66">
        <v>435.0</v>
      </c>
      <c r="H3817" s="66">
        <v>2.0181216E7</v>
      </c>
      <c r="I3817" s="66">
        <v>0.0</v>
      </c>
      <c r="J3817" s="66">
        <v>13.0</v>
      </c>
      <c r="K3817" s="67"/>
      <c r="L3817" s="67"/>
      <c r="M3817" s="68" t="s">
        <v>14591</v>
      </c>
      <c r="N3817" s="66">
        <v>235959.0</v>
      </c>
      <c r="O3817" s="66">
        <v>2.0181216E7</v>
      </c>
      <c r="P3817" s="66" t="s">
        <v>3382</v>
      </c>
      <c r="Q3817" s="66">
        <v>24.0</v>
      </c>
      <c r="R3817" s="66">
        <v>2.0181216E7</v>
      </c>
      <c r="S3817" s="70">
        <v>1.0</v>
      </c>
      <c r="T3817" s="70">
        <v>0.0</v>
      </c>
      <c r="U3817" s="71" t="s">
        <v>2608</v>
      </c>
      <c r="V3817" s="71" t="s">
        <v>2609</v>
      </c>
      <c r="W3817" s="71" t="s">
        <v>49</v>
      </c>
      <c r="X3817" s="72"/>
      <c r="Y3817" s="65" t="s">
        <v>12</v>
      </c>
    </row>
    <row r="3818">
      <c r="A3818" s="73" t="s">
        <v>61</v>
      </c>
      <c r="B3818" s="66">
        <v>1271510.0</v>
      </c>
      <c r="C3818" s="65" t="s">
        <v>1543</v>
      </c>
      <c r="D3818" s="65" t="s">
        <v>112</v>
      </c>
      <c r="E3818" s="65" t="s">
        <v>1544</v>
      </c>
      <c r="F3818" s="66" t="s">
        <v>1545</v>
      </c>
      <c r="G3818" s="66">
        <v>1142.0</v>
      </c>
      <c r="H3818" s="66">
        <v>2.0171216E7</v>
      </c>
      <c r="I3818" s="66">
        <v>0.0</v>
      </c>
      <c r="J3818" s="66">
        <v>26.0</v>
      </c>
      <c r="K3818" s="67"/>
      <c r="L3818" s="67"/>
      <c r="M3818" s="68" t="s">
        <v>14592</v>
      </c>
      <c r="N3818" s="66">
        <v>235959.0</v>
      </c>
      <c r="O3818" s="66">
        <v>2.0171216E7</v>
      </c>
      <c r="P3818" s="66"/>
      <c r="Q3818" s="66">
        <v>86.0</v>
      </c>
      <c r="R3818" s="66">
        <v>2.0171216E7</v>
      </c>
      <c r="S3818" s="70">
        <v>1.0</v>
      </c>
      <c r="T3818" s="70">
        <v>0.0</v>
      </c>
      <c r="U3818" s="71" t="s">
        <v>2608</v>
      </c>
      <c r="V3818" s="71" t="s">
        <v>2609</v>
      </c>
      <c r="W3818" s="71" t="s">
        <v>49</v>
      </c>
      <c r="X3818" s="72"/>
      <c r="Y3818" s="65" t="s">
        <v>12</v>
      </c>
    </row>
    <row r="3819">
      <c r="A3819" s="65" t="s">
        <v>58</v>
      </c>
      <c r="B3819" s="66">
        <v>2752253.0</v>
      </c>
      <c r="C3819" s="65" t="s">
        <v>14593</v>
      </c>
      <c r="D3819" s="65" t="s">
        <v>123</v>
      </c>
      <c r="E3819" s="65" t="s">
        <v>14594</v>
      </c>
      <c r="F3819" s="66" t="s">
        <v>14595</v>
      </c>
      <c r="G3819" s="66">
        <v>649.0</v>
      </c>
      <c r="H3819" s="66">
        <v>2.0191103E7</v>
      </c>
      <c r="I3819" s="66">
        <v>0.0</v>
      </c>
      <c r="J3819" s="66">
        <v>7.0</v>
      </c>
      <c r="K3819" s="67"/>
      <c r="L3819" s="67"/>
      <c r="M3819" s="68" t="s">
        <v>14596</v>
      </c>
      <c r="N3819" s="66">
        <v>235959.0</v>
      </c>
      <c r="O3819" s="66">
        <v>2.0191103E7</v>
      </c>
      <c r="P3819" s="66"/>
      <c r="Q3819" s="66">
        <v>19.0</v>
      </c>
      <c r="R3819" s="66">
        <v>2.0191103E7</v>
      </c>
      <c r="S3819" s="70">
        <v>1.0</v>
      </c>
      <c r="T3819" s="70">
        <v>0.0</v>
      </c>
      <c r="U3819" s="71" t="s">
        <v>2608</v>
      </c>
      <c r="V3819" s="71" t="s">
        <v>2609</v>
      </c>
      <c r="W3819" s="71" t="s">
        <v>49</v>
      </c>
      <c r="X3819" s="72"/>
      <c r="Y3819" s="65" t="s">
        <v>12</v>
      </c>
    </row>
    <row r="3820">
      <c r="A3820" s="73" t="s">
        <v>24</v>
      </c>
      <c r="B3820" s="66">
        <v>4453527.0</v>
      </c>
      <c r="C3820" s="65" t="s">
        <v>14597</v>
      </c>
      <c r="D3820" s="65" t="s">
        <v>123</v>
      </c>
      <c r="E3820" s="65" t="s">
        <v>14598</v>
      </c>
      <c r="F3820" s="66" t="s">
        <v>14599</v>
      </c>
      <c r="G3820" s="66">
        <v>456.0</v>
      </c>
      <c r="H3820" s="66">
        <v>2.0081224E7</v>
      </c>
      <c r="I3820" s="66">
        <v>0.0</v>
      </c>
      <c r="J3820" s="66">
        <v>17.0</v>
      </c>
      <c r="K3820" s="67"/>
      <c r="L3820" s="67"/>
      <c r="M3820" s="68" t="s">
        <v>14600</v>
      </c>
      <c r="N3820" s="66">
        <v>235959.0</v>
      </c>
      <c r="O3820" s="66">
        <v>2.0081224E7</v>
      </c>
      <c r="P3820" s="66" t="s">
        <v>417</v>
      </c>
      <c r="Q3820" s="66">
        <v>39.0</v>
      </c>
      <c r="R3820" s="66">
        <v>2.0081224E7</v>
      </c>
      <c r="S3820" s="70">
        <v>1.0</v>
      </c>
      <c r="T3820" s="70">
        <v>0.0</v>
      </c>
      <c r="U3820" s="71" t="s">
        <v>2608</v>
      </c>
      <c r="V3820" s="71" t="s">
        <v>2609</v>
      </c>
      <c r="W3820" s="71" t="s">
        <v>50</v>
      </c>
      <c r="X3820" s="72"/>
      <c r="Y3820" s="65" t="s">
        <v>14</v>
      </c>
    </row>
    <row r="3821">
      <c r="A3821" s="66" t="s">
        <v>60</v>
      </c>
      <c r="B3821" s="66">
        <v>2.76637126E8</v>
      </c>
      <c r="C3821" s="66" t="s">
        <v>1548</v>
      </c>
      <c r="D3821" s="66" t="s">
        <v>123</v>
      </c>
      <c r="E3821" s="66" t="s">
        <v>1549</v>
      </c>
      <c r="F3821" s="66" t="s">
        <v>14601</v>
      </c>
      <c r="G3821" s="66">
        <v>837.0</v>
      </c>
      <c r="H3821" s="66">
        <v>2.0091114E7</v>
      </c>
      <c r="I3821" s="66">
        <v>0.0</v>
      </c>
      <c r="J3821" s="66">
        <v>2.0</v>
      </c>
      <c r="K3821" s="67"/>
      <c r="L3821" s="67"/>
      <c r="M3821" s="68" t="s">
        <v>14602</v>
      </c>
      <c r="N3821" s="66">
        <v>235959.0</v>
      </c>
      <c r="O3821" s="66">
        <v>2.0091114E7</v>
      </c>
      <c r="P3821" s="66"/>
      <c r="Q3821" s="66">
        <v>47.0</v>
      </c>
      <c r="R3821" s="66">
        <v>2.0091114E7</v>
      </c>
      <c r="S3821" s="69">
        <v>1.0</v>
      </c>
      <c r="T3821" s="69">
        <v>0.0</v>
      </c>
      <c r="U3821" s="71" t="s">
        <v>2608</v>
      </c>
      <c r="V3821" s="71" t="s">
        <v>2609</v>
      </c>
      <c r="W3821" s="71" t="s">
        <v>49</v>
      </c>
      <c r="X3821" s="72"/>
      <c r="Y3821" s="65" t="s">
        <v>14</v>
      </c>
    </row>
    <row r="3822">
      <c r="A3822" s="68" t="s">
        <v>59</v>
      </c>
      <c r="B3822" s="66">
        <v>9.822275E7</v>
      </c>
      <c r="C3822" s="66" t="s">
        <v>14603</v>
      </c>
      <c r="D3822" s="66" t="s">
        <v>106</v>
      </c>
      <c r="E3822" s="66" t="s">
        <v>14604</v>
      </c>
      <c r="F3822" s="66" t="s">
        <v>14605</v>
      </c>
      <c r="G3822" s="66">
        <v>193.0</v>
      </c>
      <c r="H3822" s="66">
        <v>2.0100608E7</v>
      </c>
      <c r="I3822" s="66">
        <v>0.0</v>
      </c>
      <c r="J3822" s="66">
        <v>1.0</v>
      </c>
      <c r="K3822" s="67"/>
      <c r="L3822" s="67"/>
      <c r="M3822" s="66" t="s">
        <v>121</v>
      </c>
      <c r="N3822" s="66">
        <v>235959.0</v>
      </c>
      <c r="O3822" s="66">
        <v>2.0100608E7</v>
      </c>
      <c r="P3822" s="66"/>
      <c r="Q3822" s="66">
        <v>15.0</v>
      </c>
      <c r="R3822" s="66">
        <v>2.0100608E7</v>
      </c>
      <c r="S3822" s="70">
        <v>1.0</v>
      </c>
      <c r="T3822" s="70">
        <v>0.0</v>
      </c>
      <c r="U3822" s="71" t="s">
        <v>2608</v>
      </c>
      <c r="V3822" s="71" t="s">
        <v>2609</v>
      </c>
      <c r="W3822" s="71" t="s">
        <v>49</v>
      </c>
      <c r="X3822" s="72"/>
      <c r="Y3822" s="65" t="s">
        <v>14</v>
      </c>
    </row>
    <row r="3823">
      <c r="A3823" s="66" t="s">
        <v>63</v>
      </c>
      <c r="B3823" s="66">
        <v>3.2587368E7</v>
      </c>
      <c r="C3823" s="66" t="s">
        <v>14606</v>
      </c>
      <c r="D3823" s="66" t="s">
        <v>123</v>
      </c>
      <c r="E3823" s="66" t="s">
        <v>14607</v>
      </c>
      <c r="F3823" s="66" t="s">
        <v>14608</v>
      </c>
      <c r="G3823" s="66">
        <v>279.0</v>
      </c>
      <c r="H3823" s="66">
        <v>2.0160119E7</v>
      </c>
      <c r="I3823" s="66">
        <v>0.0</v>
      </c>
      <c r="J3823" s="66">
        <v>4.0</v>
      </c>
      <c r="K3823" s="67"/>
      <c r="L3823" s="67"/>
      <c r="M3823" s="68" t="s">
        <v>14609</v>
      </c>
      <c r="N3823" s="66">
        <v>235959.0</v>
      </c>
      <c r="O3823" s="66">
        <v>2.0160119E7</v>
      </c>
      <c r="P3823" s="66" t="s">
        <v>11824</v>
      </c>
      <c r="Q3823" s="66">
        <v>20.0</v>
      </c>
      <c r="R3823" s="66">
        <v>2.0160119E7</v>
      </c>
      <c r="S3823" s="70">
        <v>1.0</v>
      </c>
      <c r="T3823" s="70">
        <v>0.0</v>
      </c>
      <c r="U3823" s="71" t="s">
        <v>2608</v>
      </c>
      <c r="V3823" s="71" t="s">
        <v>2609</v>
      </c>
      <c r="W3823" s="71" t="s">
        <v>50</v>
      </c>
      <c r="X3823" s="67"/>
      <c r="Y3823" s="65" t="s">
        <v>14</v>
      </c>
    </row>
    <row r="3824">
      <c r="A3824" s="68" t="s">
        <v>59</v>
      </c>
      <c r="B3824" s="66">
        <v>1.11511429E8</v>
      </c>
      <c r="C3824" s="66" t="s">
        <v>14610</v>
      </c>
      <c r="D3824" s="66" t="s">
        <v>1737</v>
      </c>
      <c r="E3824" s="66" t="s">
        <v>14611</v>
      </c>
      <c r="F3824" s="66" t="s">
        <v>14612</v>
      </c>
      <c r="G3824" s="66">
        <v>358.0</v>
      </c>
      <c r="H3824" s="66">
        <v>2.0111104E7</v>
      </c>
      <c r="I3824" s="66">
        <v>0.0</v>
      </c>
      <c r="J3824" s="66">
        <v>2.0</v>
      </c>
      <c r="K3824" s="67"/>
      <c r="L3824" s="67"/>
      <c r="M3824" s="68" t="s">
        <v>14613</v>
      </c>
      <c r="N3824" s="66">
        <v>235959.0</v>
      </c>
      <c r="O3824" s="66">
        <v>2.0111104E7</v>
      </c>
      <c r="P3824" s="66"/>
      <c r="Q3824" s="66">
        <v>14.0</v>
      </c>
      <c r="R3824" s="66">
        <v>2.0111104E7</v>
      </c>
      <c r="S3824" s="69">
        <v>1.0</v>
      </c>
      <c r="T3824" s="69">
        <v>1.0</v>
      </c>
      <c r="U3824" s="71" t="s">
        <v>2608</v>
      </c>
      <c r="V3824" s="71" t="s">
        <v>2609</v>
      </c>
      <c r="W3824" s="71" t="s">
        <v>51</v>
      </c>
      <c r="X3824" s="72"/>
      <c r="Y3824" s="65" t="s">
        <v>22</v>
      </c>
    </row>
    <row r="3825">
      <c r="A3825" s="74" t="s">
        <v>59</v>
      </c>
      <c r="B3825" s="66">
        <v>1.99934879E8</v>
      </c>
      <c r="C3825" s="65" t="s">
        <v>14614</v>
      </c>
      <c r="D3825" s="65" t="s">
        <v>106</v>
      </c>
      <c r="E3825" s="65" t="s">
        <v>14615</v>
      </c>
      <c r="F3825" s="66" t="s">
        <v>14616</v>
      </c>
      <c r="G3825" s="66">
        <v>931.0</v>
      </c>
      <c r="H3825" s="66">
        <v>2.0180919E7</v>
      </c>
      <c r="I3825" s="66">
        <v>0.0</v>
      </c>
      <c r="J3825" s="66">
        <v>16.0</v>
      </c>
      <c r="K3825" s="67"/>
      <c r="L3825" s="67"/>
      <c r="M3825" s="68" t="s">
        <v>14617</v>
      </c>
      <c r="N3825" s="66">
        <v>235959.0</v>
      </c>
      <c r="O3825" s="66">
        <v>2.0180919E7</v>
      </c>
      <c r="P3825" s="66" t="s">
        <v>7704</v>
      </c>
      <c r="Q3825" s="66">
        <v>38.0</v>
      </c>
      <c r="R3825" s="66">
        <v>2.0180919E7</v>
      </c>
      <c r="S3825" s="70">
        <v>1.0</v>
      </c>
      <c r="T3825" s="70">
        <v>0.0</v>
      </c>
      <c r="U3825" s="71" t="s">
        <v>2608</v>
      </c>
      <c r="V3825" s="71" t="s">
        <v>2609</v>
      </c>
      <c r="W3825" s="71" t="s">
        <v>49</v>
      </c>
      <c r="X3825" s="72"/>
      <c r="Y3825" s="65" t="s">
        <v>14</v>
      </c>
    </row>
    <row r="3826">
      <c r="A3826" s="73" t="s">
        <v>62</v>
      </c>
      <c r="B3826" s="66">
        <v>2.5044375E7</v>
      </c>
      <c r="C3826" s="65" t="s">
        <v>14618</v>
      </c>
      <c r="D3826" s="65" t="s">
        <v>220</v>
      </c>
      <c r="E3826" s="65" t="s">
        <v>14619</v>
      </c>
      <c r="F3826" s="66" t="s">
        <v>14620</v>
      </c>
      <c r="G3826" s="66">
        <v>257.0</v>
      </c>
      <c r="H3826" s="66">
        <v>2.0191105E7</v>
      </c>
      <c r="I3826" s="66">
        <v>0.0</v>
      </c>
      <c r="J3826" s="66">
        <v>1.0</v>
      </c>
      <c r="K3826" s="67"/>
      <c r="L3826" s="67"/>
      <c r="M3826" s="66" t="s">
        <v>121</v>
      </c>
      <c r="N3826" s="66">
        <v>235959.0</v>
      </c>
      <c r="O3826" s="66">
        <v>2.0191105E7</v>
      </c>
      <c r="P3826" s="67"/>
      <c r="Q3826" s="66">
        <v>11.0</v>
      </c>
      <c r="R3826" s="66">
        <v>2.0191105E7</v>
      </c>
      <c r="S3826" s="70">
        <v>1.0</v>
      </c>
      <c r="T3826" s="70">
        <v>0.0</v>
      </c>
      <c r="U3826" s="71" t="s">
        <v>2608</v>
      </c>
      <c r="V3826" s="71" t="s">
        <v>2609</v>
      </c>
      <c r="W3826" s="71" t="s">
        <v>49</v>
      </c>
      <c r="X3826" s="72"/>
      <c r="Y3826" s="65" t="s">
        <v>12</v>
      </c>
    </row>
    <row r="3827">
      <c r="A3827" s="68" t="s">
        <v>24</v>
      </c>
      <c r="B3827" s="66">
        <v>6.4652679E7</v>
      </c>
      <c r="C3827" s="66" t="s">
        <v>14621</v>
      </c>
      <c r="D3827" s="66" t="s">
        <v>164</v>
      </c>
      <c r="E3827" s="66" t="s">
        <v>14622</v>
      </c>
      <c r="F3827" s="66" t="s">
        <v>14623</v>
      </c>
      <c r="G3827" s="66">
        <v>76.0</v>
      </c>
      <c r="H3827" s="66">
        <v>2.0190815E7</v>
      </c>
      <c r="I3827" s="66">
        <v>0.0</v>
      </c>
      <c r="J3827" s="66">
        <v>5.0</v>
      </c>
      <c r="K3827" s="67"/>
      <c r="L3827" s="67"/>
      <c r="M3827" s="68" t="s">
        <v>14624</v>
      </c>
      <c r="N3827" s="66">
        <v>235959.0</v>
      </c>
      <c r="O3827" s="66">
        <v>2.0190815E7</v>
      </c>
      <c r="P3827" s="66" t="s">
        <v>328</v>
      </c>
      <c r="Q3827" s="66">
        <v>5.0</v>
      </c>
      <c r="R3827" s="66">
        <v>2.0190815E7</v>
      </c>
      <c r="S3827" s="69">
        <v>1.0</v>
      </c>
      <c r="T3827" s="69">
        <v>1.0</v>
      </c>
      <c r="U3827" s="71" t="s">
        <v>2608</v>
      </c>
      <c r="V3827" s="71" t="s">
        <v>2609</v>
      </c>
      <c r="W3827" s="71" t="s">
        <v>49</v>
      </c>
      <c r="X3827" s="72"/>
      <c r="Y3827" s="66" t="s">
        <v>18</v>
      </c>
    </row>
    <row r="3828">
      <c r="A3828" s="66" t="s">
        <v>63</v>
      </c>
      <c r="B3828" s="66">
        <v>1.2187556E7</v>
      </c>
      <c r="C3828" s="66" t="s">
        <v>14625</v>
      </c>
      <c r="D3828" s="66" t="s">
        <v>106</v>
      </c>
      <c r="E3828" s="66" t="s">
        <v>14626</v>
      </c>
      <c r="F3828" s="66" t="s">
        <v>14627</v>
      </c>
      <c r="G3828" s="66">
        <v>172.0</v>
      </c>
      <c r="H3828" s="66">
        <v>2.0121204E7</v>
      </c>
      <c r="I3828" s="66">
        <v>0.0</v>
      </c>
      <c r="J3828" s="66">
        <v>4.0</v>
      </c>
      <c r="K3828" s="67"/>
      <c r="L3828" s="67"/>
      <c r="M3828" s="68" t="s">
        <v>14628</v>
      </c>
      <c r="N3828" s="66">
        <v>235959.0</v>
      </c>
      <c r="O3828" s="66">
        <v>2.0121204E7</v>
      </c>
      <c r="P3828" s="67"/>
      <c r="Q3828" s="66">
        <v>8.0</v>
      </c>
      <c r="R3828" s="66">
        <v>2.0121204E7</v>
      </c>
      <c r="S3828" s="70">
        <v>1.0</v>
      </c>
      <c r="T3828" s="70">
        <v>0.0</v>
      </c>
      <c r="U3828" s="71" t="s">
        <v>2608</v>
      </c>
      <c r="V3828" s="71" t="s">
        <v>2609</v>
      </c>
      <c r="W3828" s="71" t="s">
        <v>49</v>
      </c>
      <c r="X3828" s="72"/>
      <c r="Y3828" s="65" t="s">
        <v>12</v>
      </c>
    </row>
    <row r="3829">
      <c r="A3829" s="66" t="s">
        <v>48</v>
      </c>
      <c r="B3829" s="66">
        <v>2738249.0</v>
      </c>
      <c r="C3829" s="66" t="s">
        <v>14629</v>
      </c>
      <c r="D3829" s="66" t="s">
        <v>106</v>
      </c>
      <c r="E3829" s="66" t="s">
        <v>14630</v>
      </c>
      <c r="F3829" s="66" t="s">
        <v>14631</v>
      </c>
      <c r="G3829" s="66">
        <v>267.0</v>
      </c>
      <c r="H3829" s="66">
        <v>2.0160215E7</v>
      </c>
      <c r="I3829" s="66">
        <v>0.0</v>
      </c>
      <c r="J3829" s="66">
        <v>4.0</v>
      </c>
      <c r="K3829" s="67"/>
      <c r="L3829" s="67"/>
      <c r="M3829" s="68" t="s">
        <v>14632</v>
      </c>
      <c r="N3829" s="66">
        <v>235959.0</v>
      </c>
      <c r="O3829" s="66">
        <v>2.0160215E7</v>
      </c>
      <c r="P3829" s="66" t="s">
        <v>11022</v>
      </c>
      <c r="Q3829" s="66">
        <v>15.0</v>
      </c>
      <c r="R3829" s="66">
        <v>2.0160215E7</v>
      </c>
      <c r="S3829" s="70">
        <v>1.0</v>
      </c>
      <c r="T3829" s="70">
        <v>0.0</v>
      </c>
      <c r="U3829" s="71" t="s">
        <v>2608</v>
      </c>
      <c r="V3829" s="71" t="s">
        <v>2609</v>
      </c>
      <c r="W3829" s="71" t="s">
        <v>49</v>
      </c>
      <c r="X3829" s="72"/>
      <c r="Y3829" s="65" t="s">
        <v>12</v>
      </c>
    </row>
    <row r="3830">
      <c r="A3830" s="65" t="s">
        <v>62</v>
      </c>
      <c r="B3830" s="66">
        <v>2.4409938E7</v>
      </c>
      <c r="C3830" s="65" t="s">
        <v>1552</v>
      </c>
      <c r="D3830" s="65" t="s">
        <v>949</v>
      </c>
      <c r="E3830" s="65" t="s">
        <v>1553</v>
      </c>
      <c r="F3830" s="66" t="s">
        <v>14633</v>
      </c>
      <c r="G3830" s="66">
        <v>224.0</v>
      </c>
      <c r="H3830" s="66">
        <v>2.0180907E7</v>
      </c>
      <c r="I3830" s="66">
        <v>0.0</v>
      </c>
      <c r="J3830" s="66">
        <v>5.0</v>
      </c>
      <c r="K3830" s="67"/>
      <c r="L3830" s="67"/>
      <c r="M3830" s="66" t="s">
        <v>121</v>
      </c>
      <c r="N3830" s="66">
        <v>235959.0</v>
      </c>
      <c r="O3830" s="66">
        <v>2.0180907E7</v>
      </c>
      <c r="P3830" s="66"/>
      <c r="Q3830" s="66">
        <v>13.0</v>
      </c>
      <c r="R3830" s="66">
        <v>2.0180907E7</v>
      </c>
      <c r="S3830" s="70">
        <v>1.0</v>
      </c>
      <c r="T3830" s="70">
        <v>0.0</v>
      </c>
      <c r="U3830" s="71" t="s">
        <v>2608</v>
      </c>
      <c r="V3830" s="71" t="s">
        <v>2609</v>
      </c>
      <c r="W3830" s="71" t="s">
        <v>51</v>
      </c>
      <c r="X3830" s="72"/>
      <c r="Y3830" s="66" t="s">
        <v>16</v>
      </c>
    </row>
    <row r="3831">
      <c r="A3831" s="66" t="s">
        <v>63</v>
      </c>
      <c r="B3831" s="66">
        <v>2.10927E7</v>
      </c>
      <c r="C3831" s="66" t="s">
        <v>14634</v>
      </c>
      <c r="D3831" s="66" t="s">
        <v>106</v>
      </c>
      <c r="E3831" s="66" t="s">
        <v>14635</v>
      </c>
      <c r="F3831" s="66" t="s">
        <v>14636</v>
      </c>
      <c r="G3831" s="66">
        <v>144.0</v>
      </c>
      <c r="H3831" s="66">
        <v>2.0140505E7</v>
      </c>
      <c r="I3831" s="66">
        <v>0.0</v>
      </c>
      <c r="J3831" s="66">
        <v>4.0</v>
      </c>
      <c r="K3831" s="67"/>
      <c r="L3831" s="67"/>
      <c r="M3831" s="68" t="s">
        <v>14637</v>
      </c>
      <c r="N3831" s="66">
        <v>235959.0</v>
      </c>
      <c r="O3831" s="66">
        <v>2.0140505E7</v>
      </c>
      <c r="P3831" s="67"/>
      <c r="Q3831" s="66">
        <v>9.0</v>
      </c>
      <c r="R3831" s="66">
        <v>2.0140505E7</v>
      </c>
      <c r="S3831" s="70">
        <v>1.0</v>
      </c>
      <c r="T3831" s="70">
        <v>0.0</v>
      </c>
      <c r="U3831" s="71" t="s">
        <v>2608</v>
      </c>
      <c r="V3831" s="71" t="s">
        <v>2609</v>
      </c>
      <c r="W3831" s="71" t="s">
        <v>50</v>
      </c>
      <c r="X3831" s="67"/>
      <c r="Y3831" s="65" t="s">
        <v>14</v>
      </c>
    </row>
    <row r="3832">
      <c r="A3832" s="73" t="s">
        <v>24</v>
      </c>
      <c r="B3832" s="66">
        <v>4.8854084E7</v>
      </c>
      <c r="C3832" s="65" t="s">
        <v>14638</v>
      </c>
      <c r="D3832" s="65" t="s">
        <v>106</v>
      </c>
      <c r="E3832" s="65" t="s">
        <v>14639</v>
      </c>
      <c r="F3832" s="66" t="s">
        <v>14640</v>
      </c>
      <c r="G3832" s="66">
        <v>429.0</v>
      </c>
      <c r="H3832" s="66">
        <v>2.0170322E7</v>
      </c>
      <c r="I3832" s="66">
        <v>0.0</v>
      </c>
      <c r="J3832" s="66">
        <v>9.0</v>
      </c>
      <c r="K3832" s="67"/>
      <c r="L3832" s="67"/>
      <c r="M3832" s="68" t="s">
        <v>14641</v>
      </c>
      <c r="N3832" s="66">
        <v>235959.0</v>
      </c>
      <c r="O3832" s="66">
        <v>2.0170322E7</v>
      </c>
      <c r="P3832" s="66" t="s">
        <v>417</v>
      </c>
      <c r="Q3832" s="66">
        <v>25.0</v>
      </c>
      <c r="R3832" s="66">
        <v>2.0170322E7</v>
      </c>
      <c r="S3832" s="69">
        <v>1.0</v>
      </c>
      <c r="T3832" s="69">
        <v>0.0</v>
      </c>
      <c r="U3832" s="71" t="s">
        <v>2608</v>
      </c>
      <c r="V3832" s="71" t="s">
        <v>2609</v>
      </c>
      <c r="W3832" s="71" t="s">
        <v>49</v>
      </c>
      <c r="X3832" s="72"/>
      <c r="Y3832" s="65" t="s">
        <v>12</v>
      </c>
    </row>
    <row r="3833">
      <c r="A3833" s="66" t="s">
        <v>69</v>
      </c>
      <c r="B3833" s="66">
        <v>7889890.0</v>
      </c>
      <c r="C3833" s="66" t="s">
        <v>14642</v>
      </c>
      <c r="D3833" s="66" t="s">
        <v>123</v>
      </c>
      <c r="E3833" s="66" t="s">
        <v>14643</v>
      </c>
      <c r="F3833" s="66" t="s">
        <v>14644</v>
      </c>
      <c r="G3833" s="66">
        <v>858.0</v>
      </c>
      <c r="H3833" s="66">
        <v>2.0180504E7</v>
      </c>
      <c r="I3833" s="66">
        <v>0.0</v>
      </c>
      <c r="J3833" s="66">
        <v>18.0</v>
      </c>
      <c r="K3833" s="67"/>
      <c r="L3833" s="67"/>
      <c r="M3833" s="68" t="s">
        <v>14645</v>
      </c>
      <c r="N3833" s="66">
        <v>235959.0</v>
      </c>
      <c r="O3833" s="66">
        <v>2.0180504E7</v>
      </c>
      <c r="P3833" s="66" t="s">
        <v>1701</v>
      </c>
      <c r="Q3833" s="66">
        <v>40.0</v>
      </c>
      <c r="R3833" s="66">
        <v>2.0180504E7</v>
      </c>
      <c r="S3833" s="70">
        <v>1.0</v>
      </c>
      <c r="T3833" s="70">
        <v>0.0</v>
      </c>
      <c r="U3833" s="71" t="s">
        <v>2608</v>
      </c>
      <c r="V3833" s="71" t="s">
        <v>2609</v>
      </c>
      <c r="W3833" s="71" t="s">
        <v>50</v>
      </c>
      <c r="X3833" s="67"/>
      <c r="Y3833" s="65" t="s">
        <v>14</v>
      </c>
    </row>
    <row r="3834">
      <c r="A3834" s="66" t="s">
        <v>79</v>
      </c>
      <c r="B3834" s="66">
        <v>1.46737396E8</v>
      </c>
      <c r="C3834" s="66" t="s">
        <v>14646</v>
      </c>
      <c r="D3834" s="66" t="s">
        <v>123</v>
      </c>
      <c r="E3834" s="66" t="s">
        <v>14647</v>
      </c>
      <c r="F3834" s="66" t="s">
        <v>14648</v>
      </c>
      <c r="G3834" s="66">
        <v>279.0</v>
      </c>
      <c r="H3834" s="66">
        <v>2.0190906E7</v>
      </c>
      <c r="I3834" s="66">
        <v>0.0</v>
      </c>
      <c r="J3834" s="66">
        <v>7.0</v>
      </c>
      <c r="K3834" s="67"/>
      <c r="L3834" s="67"/>
      <c r="M3834" s="68" t="s">
        <v>14649</v>
      </c>
      <c r="N3834" s="66">
        <v>235959.0</v>
      </c>
      <c r="O3834" s="66">
        <v>2.0190906E7</v>
      </c>
      <c r="P3834" s="66" t="s">
        <v>147</v>
      </c>
      <c r="Q3834" s="66">
        <v>19.0</v>
      </c>
      <c r="R3834" s="66">
        <v>2.0190906E7</v>
      </c>
      <c r="S3834" s="70">
        <v>1.0</v>
      </c>
      <c r="T3834" s="70">
        <v>0.0</v>
      </c>
      <c r="U3834" s="71" t="s">
        <v>2608</v>
      </c>
      <c r="V3834" s="71" t="s">
        <v>2609</v>
      </c>
      <c r="W3834" s="71" t="s">
        <v>49</v>
      </c>
      <c r="X3834" s="72"/>
      <c r="Y3834" s="65" t="s">
        <v>12</v>
      </c>
    </row>
    <row r="3835">
      <c r="A3835" s="66" t="s">
        <v>67</v>
      </c>
      <c r="B3835" s="66">
        <v>9872068.0</v>
      </c>
      <c r="C3835" s="66" t="s">
        <v>14650</v>
      </c>
      <c r="D3835" s="66" t="s">
        <v>123</v>
      </c>
      <c r="E3835" s="66" t="s">
        <v>14651</v>
      </c>
      <c r="F3835" s="66" t="s">
        <v>14652</v>
      </c>
      <c r="G3835" s="66">
        <v>348.0</v>
      </c>
      <c r="H3835" s="66">
        <v>2.0140403E7</v>
      </c>
      <c r="I3835" s="66">
        <v>0.0</v>
      </c>
      <c r="J3835" s="66">
        <v>7.0</v>
      </c>
      <c r="K3835" s="67"/>
      <c r="L3835" s="67"/>
      <c r="M3835" s="66" t="s">
        <v>121</v>
      </c>
      <c r="N3835" s="66">
        <v>235959.0</v>
      </c>
      <c r="O3835" s="66">
        <v>2.0140403E7</v>
      </c>
      <c r="P3835" s="66"/>
      <c r="Q3835" s="66">
        <v>15.0</v>
      </c>
      <c r="R3835" s="66">
        <v>2.0140403E7</v>
      </c>
      <c r="S3835" s="70">
        <v>1.0</v>
      </c>
      <c r="T3835" s="70">
        <v>0.0</v>
      </c>
      <c r="U3835" s="71" t="s">
        <v>2608</v>
      </c>
      <c r="V3835" s="71" t="s">
        <v>2609</v>
      </c>
      <c r="W3835" s="71" t="s">
        <v>49</v>
      </c>
      <c r="X3835" s="72"/>
      <c r="Y3835" s="65" t="s">
        <v>12</v>
      </c>
    </row>
    <row r="3836">
      <c r="A3836" s="68" t="s">
        <v>73</v>
      </c>
      <c r="B3836" s="66">
        <v>7236230.0</v>
      </c>
      <c r="C3836" s="66" t="s">
        <v>14653</v>
      </c>
      <c r="D3836" s="66" t="s">
        <v>112</v>
      </c>
      <c r="E3836" s="66" t="s">
        <v>14654</v>
      </c>
      <c r="F3836" s="66" t="s">
        <v>14655</v>
      </c>
      <c r="G3836" s="66">
        <v>287.0</v>
      </c>
      <c r="H3836" s="66">
        <v>2.0101014E7</v>
      </c>
      <c r="I3836" s="66">
        <v>0.0</v>
      </c>
      <c r="J3836" s="66">
        <v>13.0</v>
      </c>
      <c r="K3836" s="67"/>
      <c r="L3836" s="67"/>
      <c r="M3836" s="68" t="s">
        <v>14656</v>
      </c>
      <c r="N3836" s="66">
        <v>235959.0</v>
      </c>
      <c r="O3836" s="66">
        <v>2.0101014E7</v>
      </c>
      <c r="P3836" s="66" t="s">
        <v>14657</v>
      </c>
      <c r="Q3836" s="66">
        <v>25.0</v>
      </c>
      <c r="R3836" s="66">
        <v>2.0101014E7</v>
      </c>
      <c r="S3836" s="70">
        <v>1.0</v>
      </c>
      <c r="T3836" s="70">
        <v>0.0</v>
      </c>
      <c r="U3836" s="71" t="s">
        <v>2608</v>
      </c>
      <c r="V3836" s="71" t="s">
        <v>2609</v>
      </c>
      <c r="W3836" s="71" t="s">
        <v>49</v>
      </c>
      <c r="X3836" s="72"/>
      <c r="Y3836" s="65" t="s">
        <v>12</v>
      </c>
    </row>
    <row r="3837">
      <c r="A3837" s="66" t="s">
        <v>79</v>
      </c>
      <c r="B3837" s="66">
        <v>7.2001779E7</v>
      </c>
      <c r="C3837" s="66" t="s">
        <v>14658</v>
      </c>
      <c r="D3837" s="66" t="s">
        <v>827</v>
      </c>
      <c r="E3837" s="66" t="s">
        <v>14659</v>
      </c>
      <c r="F3837" s="66" t="s">
        <v>14660</v>
      </c>
      <c r="G3837" s="66">
        <v>413.0</v>
      </c>
      <c r="H3837" s="66">
        <v>2.0131016E7</v>
      </c>
      <c r="I3837" s="66">
        <v>0.0</v>
      </c>
      <c r="J3837" s="66">
        <v>8.0</v>
      </c>
      <c r="K3837" s="67"/>
      <c r="L3837" s="67"/>
      <c r="M3837" s="68" t="s">
        <v>14661</v>
      </c>
      <c r="N3837" s="66">
        <v>235959.0</v>
      </c>
      <c r="O3837" s="66">
        <v>2.0131016E7</v>
      </c>
      <c r="P3837" s="66" t="s">
        <v>14662</v>
      </c>
      <c r="Q3837" s="66">
        <v>16.0</v>
      </c>
      <c r="R3837" s="66">
        <v>2.0131016E7</v>
      </c>
      <c r="S3837" s="70">
        <v>1.0</v>
      </c>
      <c r="T3837" s="70">
        <v>0.0</v>
      </c>
      <c r="U3837" s="71" t="s">
        <v>2608</v>
      </c>
      <c r="V3837" s="71" t="s">
        <v>2609</v>
      </c>
      <c r="W3837" s="71" t="s">
        <v>49</v>
      </c>
      <c r="X3837" s="72"/>
      <c r="Y3837" s="65" t="s">
        <v>12</v>
      </c>
    </row>
    <row r="3838">
      <c r="A3838" s="74" t="s">
        <v>24</v>
      </c>
      <c r="B3838" s="66">
        <v>4.5102972E7</v>
      </c>
      <c r="C3838" s="65" t="s">
        <v>14663</v>
      </c>
      <c r="D3838" s="65" t="s">
        <v>106</v>
      </c>
      <c r="E3838" s="65" t="s">
        <v>14664</v>
      </c>
      <c r="F3838" s="66" t="s">
        <v>14665</v>
      </c>
      <c r="G3838" s="66">
        <v>855.0</v>
      </c>
      <c r="H3838" s="66">
        <v>2.0160513E7</v>
      </c>
      <c r="I3838" s="66">
        <v>0.0</v>
      </c>
      <c r="J3838" s="66">
        <v>12.0</v>
      </c>
      <c r="K3838" s="67"/>
      <c r="L3838" s="67"/>
      <c r="M3838" s="68" t="s">
        <v>14666</v>
      </c>
      <c r="N3838" s="66">
        <v>235959.0</v>
      </c>
      <c r="O3838" s="66">
        <v>2.0160513E7</v>
      </c>
      <c r="P3838" s="66" t="s">
        <v>14667</v>
      </c>
      <c r="Q3838" s="66">
        <v>49.0</v>
      </c>
      <c r="R3838" s="66">
        <v>2.0160513E7</v>
      </c>
      <c r="S3838" s="69">
        <v>1.0</v>
      </c>
      <c r="T3838" s="69">
        <v>0.0</v>
      </c>
      <c r="U3838" s="71" t="s">
        <v>2608</v>
      </c>
      <c r="V3838" s="71" t="s">
        <v>2609</v>
      </c>
      <c r="W3838" s="71" t="s">
        <v>49</v>
      </c>
      <c r="X3838" s="72"/>
      <c r="Y3838" s="65" t="s">
        <v>12</v>
      </c>
    </row>
    <row r="3839">
      <c r="A3839" s="66" t="s">
        <v>79</v>
      </c>
      <c r="B3839" s="66">
        <v>1.32298237E8</v>
      </c>
      <c r="C3839" s="66" t="s">
        <v>14668</v>
      </c>
      <c r="D3839" s="66" t="s">
        <v>149</v>
      </c>
      <c r="E3839" s="66" t="s">
        <v>14669</v>
      </c>
      <c r="F3839" s="66" t="s">
        <v>14670</v>
      </c>
      <c r="G3839" s="66">
        <v>399.0</v>
      </c>
      <c r="H3839" s="66">
        <v>2.0180718E7</v>
      </c>
      <c r="I3839" s="66">
        <v>0.0</v>
      </c>
      <c r="J3839" s="66">
        <v>11.0</v>
      </c>
      <c r="K3839" s="67"/>
      <c r="L3839" s="67"/>
      <c r="M3839" s="68" t="s">
        <v>14671</v>
      </c>
      <c r="N3839" s="66">
        <v>235959.0</v>
      </c>
      <c r="O3839" s="66">
        <v>2.0180718E7</v>
      </c>
      <c r="P3839" s="66" t="s">
        <v>1921</v>
      </c>
      <c r="Q3839" s="66">
        <v>20.0</v>
      </c>
      <c r="R3839" s="66">
        <v>2.0180718E7</v>
      </c>
      <c r="S3839" s="69">
        <v>1.0</v>
      </c>
      <c r="T3839" s="69">
        <v>1.0</v>
      </c>
      <c r="U3839" s="71" t="s">
        <v>2608</v>
      </c>
      <c r="V3839" s="71" t="s">
        <v>2609</v>
      </c>
      <c r="W3839" s="71" t="s">
        <v>49</v>
      </c>
      <c r="X3839" s="72"/>
      <c r="Y3839" s="66" t="s">
        <v>18</v>
      </c>
    </row>
    <row r="3840">
      <c r="A3840" s="66" t="s">
        <v>60</v>
      </c>
      <c r="B3840" s="66">
        <v>2.64724276E8</v>
      </c>
      <c r="C3840" s="66" t="s">
        <v>14672</v>
      </c>
      <c r="D3840" s="66" t="s">
        <v>106</v>
      </c>
      <c r="E3840" s="66" t="s">
        <v>14673</v>
      </c>
      <c r="F3840" s="66" t="s">
        <v>14674</v>
      </c>
      <c r="G3840" s="66">
        <v>600.0</v>
      </c>
      <c r="H3840" s="66">
        <v>2.0090422E7</v>
      </c>
      <c r="I3840" s="66">
        <v>0.0</v>
      </c>
      <c r="J3840" s="66">
        <v>1.0</v>
      </c>
      <c r="K3840" s="67"/>
      <c r="L3840" s="67"/>
      <c r="M3840" s="68" t="s">
        <v>14675</v>
      </c>
      <c r="N3840" s="66">
        <v>235959.0</v>
      </c>
      <c r="O3840" s="66">
        <v>2.0090422E7</v>
      </c>
      <c r="P3840" s="67"/>
      <c r="Q3840" s="66">
        <v>34.0</v>
      </c>
      <c r="R3840" s="66">
        <v>2.0090422E7</v>
      </c>
      <c r="S3840" s="70">
        <v>1.0</v>
      </c>
      <c r="T3840" s="70">
        <v>0.0</v>
      </c>
      <c r="U3840" s="71" t="s">
        <v>2608</v>
      </c>
      <c r="V3840" s="71" t="s">
        <v>2609</v>
      </c>
      <c r="W3840" s="71" t="s">
        <v>49</v>
      </c>
      <c r="X3840" s="67"/>
      <c r="Y3840" s="65" t="s">
        <v>12</v>
      </c>
    </row>
    <row r="3841">
      <c r="A3841" s="66" t="s">
        <v>62</v>
      </c>
      <c r="B3841" s="66">
        <v>2.2571645E7</v>
      </c>
      <c r="C3841" s="66" t="s">
        <v>14676</v>
      </c>
      <c r="D3841" s="66" t="s">
        <v>139</v>
      </c>
      <c r="E3841" s="66" t="s">
        <v>14677</v>
      </c>
      <c r="F3841" s="66" t="s">
        <v>14678</v>
      </c>
      <c r="G3841" s="66">
        <v>341.0</v>
      </c>
      <c r="H3841" s="66">
        <v>2.017013E7</v>
      </c>
      <c r="I3841" s="66">
        <v>0.0</v>
      </c>
      <c r="J3841" s="66">
        <v>7.0</v>
      </c>
      <c r="K3841" s="67"/>
      <c r="L3841" s="67"/>
      <c r="M3841" s="66" t="s">
        <v>121</v>
      </c>
      <c r="N3841" s="66">
        <v>235959.0</v>
      </c>
      <c r="O3841" s="66">
        <v>2.017013E7</v>
      </c>
      <c r="P3841" s="66"/>
      <c r="Q3841" s="66">
        <v>16.0</v>
      </c>
      <c r="R3841" s="66">
        <v>2.017013E7</v>
      </c>
      <c r="S3841" s="70">
        <v>1.0</v>
      </c>
      <c r="T3841" s="70">
        <v>0.0</v>
      </c>
      <c r="U3841" s="71" t="s">
        <v>2608</v>
      </c>
      <c r="V3841" s="71" t="s">
        <v>2609</v>
      </c>
      <c r="W3841" s="71" t="s">
        <v>51</v>
      </c>
      <c r="X3841" s="72"/>
      <c r="Y3841" s="66" t="s">
        <v>16</v>
      </c>
    </row>
    <row r="3842">
      <c r="A3842" s="73" t="s">
        <v>79</v>
      </c>
      <c r="B3842" s="66">
        <v>1.5827849E7</v>
      </c>
      <c r="C3842" s="65" t="s">
        <v>14679</v>
      </c>
      <c r="D3842" s="65" t="s">
        <v>106</v>
      </c>
      <c r="E3842" s="65" t="s">
        <v>14680</v>
      </c>
      <c r="F3842" s="66" t="s">
        <v>14681</v>
      </c>
      <c r="G3842" s="66">
        <v>352.0</v>
      </c>
      <c r="H3842" s="66">
        <v>2.007022E7</v>
      </c>
      <c r="I3842" s="66">
        <v>0.0</v>
      </c>
      <c r="J3842" s="66">
        <v>5.0</v>
      </c>
      <c r="K3842" s="67"/>
      <c r="L3842" s="67"/>
      <c r="M3842" s="68" t="s">
        <v>14682</v>
      </c>
      <c r="N3842" s="66">
        <v>235959.0</v>
      </c>
      <c r="O3842" s="66">
        <v>2.007022E7</v>
      </c>
      <c r="P3842" s="66"/>
      <c r="Q3842" s="66">
        <v>18.0</v>
      </c>
      <c r="R3842" s="66">
        <v>2.007022E7</v>
      </c>
      <c r="S3842" s="70">
        <v>1.0</v>
      </c>
      <c r="T3842" s="70">
        <v>0.0</v>
      </c>
      <c r="U3842" s="71" t="s">
        <v>2608</v>
      </c>
      <c r="V3842" s="71" t="s">
        <v>2609</v>
      </c>
      <c r="W3842" s="71" t="s">
        <v>49</v>
      </c>
      <c r="X3842" s="72"/>
      <c r="Y3842" s="65" t="s">
        <v>12</v>
      </c>
    </row>
    <row r="3843">
      <c r="A3843" s="66" t="s">
        <v>63</v>
      </c>
      <c r="B3843" s="66">
        <v>1.3905375E7</v>
      </c>
      <c r="C3843" s="66" t="s">
        <v>14683</v>
      </c>
      <c r="D3843" s="66" t="s">
        <v>123</v>
      </c>
      <c r="E3843" s="66" t="s">
        <v>14684</v>
      </c>
      <c r="F3843" s="66" t="s">
        <v>14685</v>
      </c>
      <c r="G3843" s="66">
        <v>188.0</v>
      </c>
      <c r="H3843" s="66">
        <v>2.0130428E7</v>
      </c>
      <c r="I3843" s="66">
        <v>0.0</v>
      </c>
      <c r="J3843" s="66">
        <v>3.0</v>
      </c>
      <c r="K3843" s="67"/>
      <c r="L3843" s="67"/>
      <c r="M3843" s="68" t="s">
        <v>14686</v>
      </c>
      <c r="N3843" s="66">
        <v>235959.0</v>
      </c>
      <c r="O3843" s="66">
        <v>2.0130428E7</v>
      </c>
      <c r="P3843" s="67"/>
      <c r="Q3843" s="66">
        <v>11.0</v>
      </c>
      <c r="R3843" s="66">
        <v>2.0130428E7</v>
      </c>
      <c r="S3843" s="70">
        <v>1.0</v>
      </c>
      <c r="T3843" s="70">
        <v>0.0</v>
      </c>
      <c r="U3843" s="71" t="s">
        <v>2608</v>
      </c>
      <c r="V3843" s="71" t="s">
        <v>2609</v>
      </c>
      <c r="W3843" s="71" t="s">
        <v>49</v>
      </c>
      <c r="X3843" s="72"/>
      <c r="Y3843" s="65" t="s">
        <v>12</v>
      </c>
    </row>
    <row r="3844">
      <c r="A3844" s="66" t="s">
        <v>60</v>
      </c>
      <c r="B3844" s="66">
        <v>1.70479283E8</v>
      </c>
      <c r="C3844" s="66" t="s">
        <v>14687</v>
      </c>
      <c r="D3844" s="66" t="s">
        <v>106</v>
      </c>
      <c r="E3844" s="66" t="s">
        <v>14688</v>
      </c>
      <c r="F3844" s="66" t="s">
        <v>14689</v>
      </c>
      <c r="G3844" s="66">
        <v>135.0</v>
      </c>
      <c r="H3844" s="66">
        <v>2.0050901E7</v>
      </c>
      <c r="I3844" s="66">
        <v>0.0</v>
      </c>
      <c r="J3844" s="66">
        <v>1.0</v>
      </c>
      <c r="K3844" s="67"/>
      <c r="L3844" s="67"/>
      <c r="M3844" s="68" t="s">
        <v>14690</v>
      </c>
      <c r="N3844" s="66">
        <v>235959.0</v>
      </c>
      <c r="O3844" s="66">
        <v>2.0050901E7</v>
      </c>
      <c r="P3844" s="67"/>
      <c r="Q3844" s="66">
        <v>8.0</v>
      </c>
      <c r="R3844" s="66">
        <v>2.0050901E7</v>
      </c>
      <c r="S3844" s="70">
        <v>1.0</v>
      </c>
      <c r="T3844" s="70">
        <v>0.0</v>
      </c>
      <c r="U3844" s="71" t="s">
        <v>2608</v>
      </c>
      <c r="V3844" s="71" t="s">
        <v>2609</v>
      </c>
      <c r="W3844" s="71" t="s">
        <v>49</v>
      </c>
      <c r="X3844" s="72"/>
      <c r="Y3844" s="65" t="s">
        <v>12</v>
      </c>
    </row>
    <row r="3845">
      <c r="A3845" s="66" t="s">
        <v>60</v>
      </c>
      <c r="B3845" s="66">
        <v>2.69437998E8</v>
      </c>
      <c r="C3845" s="66" t="s">
        <v>14691</v>
      </c>
      <c r="D3845" s="66" t="s">
        <v>123</v>
      </c>
      <c r="E3845" s="66" t="s">
        <v>14692</v>
      </c>
      <c r="F3845" s="66" t="s">
        <v>14693</v>
      </c>
      <c r="G3845" s="66">
        <v>803.0</v>
      </c>
      <c r="H3845" s="66">
        <v>2.0090706E7</v>
      </c>
      <c r="I3845" s="66">
        <v>0.0</v>
      </c>
      <c r="J3845" s="66">
        <v>1.0</v>
      </c>
      <c r="K3845" s="67"/>
      <c r="L3845" s="67"/>
      <c r="M3845" s="68" t="s">
        <v>14694</v>
      </c>
      <c r="N3845" s="66">
        <v>235959.0</v>
      </c>
      <c r="O3845" s="66">
        <v>2.0090706E7</v>
      </c>
      <c r="P3845" s="67"/>
      <c r="Q3845" s="66">
        <v>47.0</v>
      </c>
      <c r="R3845" s="66">
        <v>2.0090706E7</v>
      </c>
      <c r="S3845" s="70">
        <v>1.0</v>
      </c>
      <c r="T3845" s="70">
        <v>0.0</v>
      </c>
      <c r="U3845" s="71" t="s">
        <v>2608</v>
      </c>
      <c r="V3845" s="71" t="s">
        <v>2609</v>
      </c>
      <c r="W3845" s="71" t="s">
        <v>49</v>
      </c>
      <c r="X3845" s="72"/>
      <c r="Y3845" s="65" t="s">
        <v>12</v>
      </c>
    </row>
    <row r="3846">
      <c r="A3846" s="66" t="s">
        <v>60</v>
      </c>
      <c r="B3846" s="66">
        <v>2.35740039E8</v>
      </c>
      <c r="C3846" s="66" t="s">
        <v>14695</v>
      </c>
      <c r="D3846" s="66" t="s">
        <v>123</v>
      </c>
      <c r="E3846" s="66" t="s">
        <v>14696</v>
      </c>
      <c r="F3846" s="66" t="s">
        <v>14697</v>
      </c>
      <c r="G3846" s="66">
        <v>428.0</v>
      </c>
      <c r="H3846" s="66">
        <v>2.0080226E7</v>
      </c>
      <c r="I3846" s="66">
        <v>0.0</v>
      </c>
      <c r="J3846" s="66">
        <v>2.0</v>
      </c>
      <c r="K3846" s="67"/>
      <c r="L3846" s="67"/>
      <c r="M3846" s="68" t="s">
        <v>14698</v>
      </c>
      <c r="N3846" s="66">
        <v>235959.0</v>
      </c>
      <c r="O3846" s="66">
        <v>2.0080226E7</v>
      </c>
      <c r="P3846" s="67"/>
      <c r="Q3846" s="66">
        <v>30.0</v>
      </c>
      <c r="R3846" s="66">
        <v>2.0080226E7</v>
      </c>
      <c r="S3846" s="70">
        <v>1.0</v>
      </c>
      <c r="T3846" s="70">
        <v>0.0</v>
      </c>
      <c r="U3846" s="71" t="s">
        <v>2608</v>
      </c>
      <c r="V3846" s="71" t="s">
        <v>2609</v>
      </c>
      <c r="W3846" s="71" t="s">
        <v>49</v>
      </c>
      <c r="X3846" s="72"/>
      <c r="Y3846" s="65" t="s">
        <v>12</v>
      </c>
    </row>
    <row r="3847">
      <c r="A3847" s="73" t="s">
        <v>24</v>
      </c>
      <c r="B3847" s="66">
        <v>2.6179832E7</v>
      </c>
      <c r="C3847" s="65" t="s">
        <v>1555</v>
      </c>
      <c r="D3847" s="65" t="s">
        <v>106</v>
      </c>
      <c r="E3847" s="65" t="s">
        <v>1556</v>
      </c>
      <c r="F3847" s="66" t="s">
        <v>14699</v>
      </c>
      <c r="G3847" s="66">
        <v>312.0</v>
      </c>
      <c r="H3847" s="66">
        <v>2.0130313E7</v>
      </c>
      <c r="I3847" s="66">
        <v>0.0</v>
      </c>
      <c r="J3847" s="66">
        <v>9.0</v>
      </c>
      <c r="K3847" s="67"/>
      <c r="L3847" s="67"/>
      <c r="M3847" s="68" t="s">
        <v>14700</v>
      </c>
      <c r="N3847" s="66">
        <v>235959.0</v>
      </c>
      <c r="O3847" s="66">
        <v>2.0130313E7</v>
      </c>
      <c r="P3847" s="66" t="s">
        <v>1559</v>
      </c>
      <c r="Q3847" s="66">
        <v>19.0</v>
      </c>
      <c r="R3847" s="66">
        <v>2.0130313E7</v>
      </c>
      <c r="S3847" s="70">
        <v>1.0</v>
      </c>
      <c r="T3847" s="70">
        <v>0.0</v>
      </c>
      <c r="U3847" s="71" t="s">
        <v>2608</v>
      </c>
      <c r="V3847" s="71" t="s">
        <v>2609</v>
      </c>
      <c r="W3847" s="71" t="s">
        <v>49</v>
      </c>
      <c r="X3847" s="72"/>
      <c r="Y3847" s="65" t="s">
        <v>12</v>
      </c>
    </row>
    <row r="3848">
      <c r="A3848" s="66" t="s">
        <v>79</v>
      </c>
      <c r="B3848" s="66">
        <v>1.15598285E8</v>
      </c>
      <c r="C3848" s="66" t="s">
        <v>14701</v>
      </c>
      <c r="D3848" s="66" t="s">
        <v>106</v>
      </c>
      <c r="E3848" s="66" t="s">
        <v>14702</v>
      </c>
      <c r="F3848" s="66" t="s">
        <v>14703</v>
      </c>
      <c r="G3848" s="66">
        <v>1930.0</v>
      </c>
      <c r="H3848" s="66">
        <v>2.0170514E7</v>
      </c>
      <c r="I3848" s="66">
        <v>0.0</v>
      </c>
      <c r="J3848" s="66">
        <v>38.0</v>
      </c>
      <c r="K3848" s="67"/>
      <c r="L3848" s="67"/>
      <c r="M3848" s="68" t="s">
        <v>14704</v>
      </c>
      <c r="N3848" s="66">
        <v>235959.0</v>
      </c>
      <c r="O3848" s="66">
        <v>2.0170514E7</v>
      </c>
      <c r="P3848" s="66" t="s">
        <v>12143</v>
      </c>
      <c r="Q3848" s="66">
        <v>112.0</v>
      </c>
      <c r="R3848" s="66">
        <v>2.0170514E7</v>
      </c>
      <c r="S3848" s="70">
        <v>1.0</v>
      </c>
      <c r="T3848" s="70">
        <v>0.0</v>
      </c>
      <c r="U3848" s="71" t="s">
        <v>2608</v>
      </c>
      <c r="V3848" s="71" t="s">
        <v>2609</v>
      </c>
      <c r="W3848" s="71" t="s">
        <v>49</v>
      </c>
      <c r="X3848" s="72"/>
      <c r="Y3848" s="65" t="s">
        <v>12</v>
      </c>
    </row>
    <row r="3849">
      <c r="A3849" s="68" t="s">
        <v>59</v>
      </c>
      <c r="B3849" s="66">
        <v>1.99811793E8</v>
      </c>
      <c r="C3849" s="66" t="s">
        <v>14705</v>
      </c>
      <c r="D3849" s="66" t="s">
        <v>123</v>
      </c>
      <c r="E3849" s="66" t="s">
        <v>1561</v>
      </c>
      <c r="F3849" s="66" t="s">
        <v>1562</v>
      </c>
      <c r="G3849" s="66">
        <v>886.0</v>
      </c>
      <c r="H3849" s="66">
        <v>2.0180909E7</v>
      </c>
      <c r="I3849" s="66">
        <v>0.0</v>
      </c>
      <c r="J3849" s="66">
        <v>16.0</v>
      </c>
      <c r="K3849" s="67"/>
      <c r="L3849" s="67"/>
      <c r="M3849" s="68" t="s">
        <v>14706</v>
      </c>
      <c r="N3849" s="66">
        <v>235959.0</v>
      </c>
      <c r="O3849" s="66">
        <v>2.0180909E7</v>
      </c>
      <c r="P3849" s="66" t="s">
        <v>2123</v>
      </c>
      <c r="Q3849" s="66">
        <v>42.0</v>
      </c>
      <c r="R3849" s="66">
        <v>2.0180909E7</v>
      </c>
      <c r="S3849" s="70">
        <v>1.0</v>
      </c>
      <c r="T3849" s="70">
        <v>0.0</v>
      </c>
      <c r="U3849" s="71" t="s">
        <v>2608</v>
      </c>
      <c r="V3849" s="71" t="s">
        <v>2609</v>
      </c>
      <c r="W3849" s="71" t="s">
        <v>49</v>
      </c>
      <c r="X3849" s="72"/>
      <c r="Y3849" s="65" t="s">
        <v>12</v>
      </c>
    </row>
    <row r="3850">
      <c r="A3850" s="65" t="s">
        <v>60</v>
      </c>
      <c r="B3850" s="66">
        <v>4.29851844E8</v>
      </c>
      <c r="C3850" s="65" t="s">
        <v>14707</v>
      </c>
      <c r="D3850" s="65" t="s">
        <v>139</v>
      </c>
      <c r="E3850" s="65" t="s">
        <v>14708</v>
      </c>
      <c r="F3850" s="66" t="s">
        <v>14709</v>
      </c>
      <c r="G3850" s="66">
        <v>957.0</v>
      </c>
      <c r="H3850" s="66">
        <v>2.0180517E7</v>
      </c>
      <c r="I3850" s="66">
        <v>0.0</v>
      </c>
      <c r="J3850" s="66">
        <v>1.0</v>
      </c>
      <c r="K3850" s="67"/>
      <c r="L3850" s="67"/>
      <c r="M3850" s="68" t="s">
        <v>14710</v>
      </c>
      <c r="N3850" s="66">
        <v>235959.0</v>
      </c>
      <c r="O3850" s="66">
        <v>2.0180517E7</v>
      </c>
      <c r="P3850" s="66"/>
      <c r="Q3850" s="66">
        <v>40.0</v>
      </c>
      <c r="R3850" s="66">
        <v>2.0180517E7</v>
      </c>
      <c r="S3850" s="70">
        <v>1.0</v>
      </c>
      <c r="T3850" s="70">
        <v>0.0</v>
      </c>
      <c r="U3850" s="71" t="s">
        <v>2608</v>
      </c>
      <c r="V3850" s="71" t="s">
        <v>2609</v>
      </c>
      <c r="W3850" s="71" t="s">
        <v>51</v>
      </c>
      <c r="X3850" s="72"/>
      <c r="Y3850" s="66" t="s">
        <v>16</v>
      </c>
    </row>
    <row r="3851">
      <c r="A3851" s="65" t="s">
        <v>79</v>
      </c>
      <c r="B3851" s="66">
        <v>9.3141522E7</v>
      </c>
      <c r="C3851" s="65" t="s">
        <v>14711</v>
      </c>
      <c r="D3851" s="65" t="s">
        <v>8342</v>
      </c>
      <c r="E3851" s="65" t="s">
        <v>14712</v>
      </c>
      <c r="F3851" s="66" t="s">
        <v>14713</v>
      </c>
      <c r="G3851" s="66">
        <v>610.0</v>
      </c>
      <c r="H3851" s="66">
        <v>2.0150603E7</v>
      </c>
      <c r="I3851" s="66">
        <v>0.0</v>
      </c>
      <c r="J3851" s="66">
        <v>17.0</v>
      </c>
      <c r="K3851" s="67"/>
      <c r="L3851" s="67"/>
      <c r="M3851" s="68" t="s">
        <v>14714</v>
      </c>
      <c r="N3851" s="66">
        <v>235959.0</v>
      </c>
      <c r="O3851" s="66">
        <v>2.0150603E7</v>
      </c>
      <c r="P3851" s="66" t="s">
        <v>4387</v>
      </c>
      <c r="Q3851" s="66">
        <v>30.0</v>
      </c>
      <c r="R3851" s="66">
        <v>2.0150603E7</v>
      </c>
      <c r="S3851" s="70">
        <v>1.0</v>
      </c>
      <c r="T3851" s="70">
        <v>0.0</v>
      </c>
      <c r="U3851" s="71" t="s">
        <v>2608</v>
      </c>
      <c r="V3851" s="71" t="s">
        <v>2609</v>
      </c>
      <c r="W3851" s="71" t="s">
        <v>51</v>
      </c>
      <c r="X3851" s="72"/>
      <c r="Y3851" s="66" t="s">
        <v>16</v>
      </c>
    </row>
    <row r="3852">
      <c r="A3852" s="66" t="s">
        <v>60</v>
      </c>
      <c r="B3852" s="66">
        <v>4.43467603E8</v>
      </c>
      <c r="C3852" s="66" t="s">
        <v>14715</v>
      </c>
      <c r="D3852" s="66" t="s">
        <v>123</v>
      </c>
      <c r="E3852" s="66" t="s">
        <v>14716</v>
      </c>
      <c r="F3852" s="66" t="s">
        <v>14717</v>
      </c>
      <c r="G3852" s="66">
        <v>481.0</v>
      </c>
      <c r="H3852" s="66">
        <v>2.0190302E7</v>
      </c>
      <c r="I3852" s="66">
        <v>0.0</v>
      </c>
      <c r="J3852" s="66">
        <v>7.0</v>
      </c>
      <c r="K3852" s="67"/>
      <c r="L3852" s="67"/>
      <c r="M3852" s="66" t="s">
        <v>121</v>
      </c>
      <c r="N3852" s="66">
        <v>235959.0</v>
      </c>
      <c r="O3852" s="66">
        <v>2.0190302E7</v>
      </c>
      <c r="P3852" s="67"/>
      <c r="Q3852" s="66">
        <v>26.0</v>
      </c>
      <c r="R3852" s="66">
        <v>2.0190302E7</v>
      </c>
      <c r="S3852" s="70">
        <v>1.0</v>
      </c>
      <c r="T3852" s="70">
        <v>0.0</v>
      </c>
      <c r="U3852" s="71" t="s">
        <v>2608</v>
      </c>
      <c r="V3852" s="71" t="s">
        <v>2609</v>
      </c>
      <c r="W3852" s="71" t="s">
        <v>49</v>
      </c>
      <c r="X3852" s="72"/>
      <c r="Y3852" s="65" t="s">
        <v>12</v>
      </c>
    </row>
    <row r="3853">
      <c r="A3853" s="68" t="s">
        <v>73</v>
      </c>
      <c r="B3853" s="66">
        <v>9444215.0</v>
      </c>
      <c r="C3853" s="66" t="s">
        <v>14718</v>
      </c>
      <c r="D3853" s="66" t="s">
        <v>149</v>
      </c>
      <c r="E3853" s="66" t="s">
        <v>14719</v>
      </c>
      <c r="F3853" s="66" t="s">
        <v>14720</v>
      </c>
      <c r="G3853" s="66">
        <v>425.0</v>
      </c>
      <c r="H3853" s="66">
        <v>2.0120303E7</v>
      </c>
      <c r="I3853" s="66">
        <v>0.0</v>
      </c>
      <c r="J3853" s="66">
        <v>10.0</v>
      </c>
      <c r="K3853" s="67"/>
      <c r="L3853" s="67"/>
      <c r="M3853" s="68" t="s">
        <v>14721</v>
      </c>
      <c r="N3853" s="66">
        <v>235959.0</v>
      </c>
      <c r="O3853" s="66">
        <v>2.0120303E7</v>
      </c>
      <c r="P3853" s="66" t="s">
        <v>14722</v>
      </c>
      <c r="Q3853" s="66">
        <v>20.0</v>
      </c>
      <c r="R3853" s="66">
        <v>2.0120303E7</v>
      </c>
      <c r="S3853" s="69">
        <v>1.0</v>
      </c>
      <c r="T3853" s="69">
        <v>1.0</v>
      </c>
      <c r="U3853" s="71" t="s">
        <v>2608</v>
      </c>
      <c r="V3853" s="71" t="s">
        <v>2609</v>
      </c>
      <c r="W3853" s="71" t="s">
        <v>49</v>
      </c>
      <c r="X3853" s="72"/>
      <c r="Y3853" s="66" t="s">
        <v>18</v>
      </c>
    </row>
    <row r="3854">
      <c r="A3854" s="66" t="s">
        <v>79</v>
      </c>
      <c r="B3854" s="66">
        <v>1.02956478E8</v>
      </c>
      <c r="C3854" s="66" t="s">
        <v>14723</v>
      </c>
      <c r="D3854" s="66" t="s">
        <v>149</v>
      </c>
      <c r="E3854" s="66" t="s">
        <v>14724</v>
      </c>
      <c r="F3854" s="66" t="s">
        <v>14725</v>
      </c>
      <c r="G3854" s="66">
        <v>343.0</v>
      </c>
      <c r="H3854" s="66">
        <v>2.0160414E7</v>
      </c>
      <c r="I3854" s="66">
        <v>0.0</v>
      </c>
      <c r="J3854" s="66">
        <v>2.0</v>
      </c>
      <c r="K3854" s="67"/>
      <c r="L3854" s="67"/>
      <c r="M3854" s="68" t="s">
        <v>14726</v>
      </c>
      <c r="N3854" s="66">
        <v>235959.0</v>
      </c>
      <c r="O3854" s="66">
        <v>2.0160414E7</v>
      </c>
      <c r="P3854" s="66" t="s">
        <v>14727</v>
      </c>
      <c r="Q3854" s="66">
        <v>13.0</v>
      </c>
      <c r="R3854" s="66">
        <v>2.0160414E7</v>
      </c>
      <c r="S3854" s="69">
        <v>1.0</v>
      </c>
      <c r="T3854" s="69">
        <v>1.0</v>
      </c>
      <c r="U3854" s="71" t="s">
        <v>2608</v>
      </c>
      <c r="V3854" s="71" t="s">
        <v>2609</v>
      </c>
      <c r="W3854" s="71" t="s">
        <v>49</v>
      </c>
      <c r="X3854" s="72"/>
      <c r="Y3854" s="66" t="s">
        <v>18</v>
      </c>
    </row>
    <row r="3855">
      <c r="A3855" s="66" t="s">
        <v>79</v>
      </c>
      <c r="B3855" s="66">
        <v>2.2836252E7</v>
      </c>
      <c r="C3855" s="66" t="s">
        <v>14728</v>
      </c>
      <c r="D3855" s="66" t="s">
        <v>112</v>
      </c>
      <c r="E3855" s="66" t="s">
        <v>14729</v>
      </c>
      <c r="F3855" s="66" t="s">
        <v>14730</v>
      </c>
      <c r="G3855" s="66">
        <v>603.0</v>
      </c>
      <c r="H3855" s="66">
        <v>2.0080302E7</v>
      </c>
      <c r="I3855" s="66">
        <v>0.0</v>
      </c>
      <c r="J3855" s="66">
        <v>13.0</v>
      </c>
      <c r="K3855" s="67"/>
      <c r="L3855" s="67"/>
      <c r="M3855" s="68" t="s">
        <v>14731</v>
      </c>
      <c r="N3855" s="66">
        <v>235959.0</v>
      </c>
      <c r="O3855" s="66">
        <v>2.0080302E7</v>
      </c>
      <c r="P3855" s="66" t="s">
        <v>12284</v>
      </c>
      <c r="Q3855" s="66">
        <v>32.0</v>
      </c>
      <c r="R3855" s="66">
        <v>2.0080302E7</v>
      </c>
      <c r="S3855" s="70">
        <v>1.0</v>
      </c>
      <c r="T3855" s="70">
        <v>0.0</v>
      </c>
      <c r="U3855" s="71" t="s">
        <v>2608</v>
      </c>
      <c r="V3855" s="71" t="s">
        <v>2609</v>
      </c>
      <c r="W3855" s="71" t="s">
        <v>49</v>
      </c>
      <c r="X3855" s="72"/>
      <c r="Y3855" s="65" t="s">
        <v>12</v>
      </c>
    </row>
    <row r="3856">
      <c r="A3856" s="66" t="s">
        <v>63</v>
      </c>
      <c r="B3856" s="66">
        <v>2.816007E7</v>
      </c>
      <c r="C3856" s="66" t="s">
        <v>14732</v>
      </c>
      <c r="D3856" s="66" t="s">
        <v>220</v>
      </c>
      <c r="E3856" s="66" t="s">
        <v>14733</v>
      </c>
      <c r="F3856" s="66" t="s">
        <v>14734</v>
      </c>
      <c r="G3856" s="66">
        <v>453.0</v>
      </c>
      <c r="H3856" s="66">
        <v>2.015061E7</v>
      </c>
      <c r="I3856" s="66">
        <v>0.0</v>
      </c>
      <c r="J3856" s="66">
        <v>10.0</v>
      </c>
      <c r="K3856" s="67"/>
      <c r="L3856" s="67"/>
      <c r="M3856" s="68" t="s">
        <v>14735</v>
      </c>
      <c r="N3856" s="66">
        <v>235959.0</v>
      </c>
      <c r="O3856" s="66">
        <v>2.015061E7</v>
      </c>
      <c r="P3856" s="66" t="s">
        <v>14736</v>
      </c>
      <c r="Q3856" s="66">
        <v>27.0</v>
      </c>
      <c r="R3856" s="66">
        <v>2.015061E7</v>
      </c>
      <c r="S3856" s="76">
        <v>1.0</v>
      </c>
      <c r="T3856" s="76">
        <v>0.0</v>
      </c>
      <c r="U3856" s="71" t="s">
        <v>2608</v>
      </c>
      <c r="V3856" s="71" t="s">
        <v>2609</v>
      </c>
      <c r="W3856" s="71" t="s">
        <v>50</v>
      </c>
      <c r="X3856" s="67"/>
      <c r="Y3856" s="65" t="s">
        <v>14</v>
      </c>
    </row>
    <row r="3857">
      <c r="A3857" s="68" t="s">
        <v>59</v>
      </c>
      <c r="B3857" s="66">
        <v>1.74215286E8</v>
      </c>
      <c r="C3857" s="66" t="s">
        <v>14737</v>
      </c>
      <c r="D3857" s="66" t="s">
        <v>112</v>
      </c>
      <c r="E3857" s="66" t="s">
        <v>14738</v>
      </c>
      <c r="F3857" s="66" t="s">
        <v>14739</v>
      </c>
      <c r="G3857" s="66">
        <v>903.0</v>
      </c>
      <c r="H3857" s="66">
        <v>2.016101E7</v>
      </c>
      <c r="I3857" s="66">
        <v>0.0</v>
      </c>
      <c r="J3857" s="66">
        <v>33.0</v>
      </c>
      <c r="K3857" s="67"/>
      <c r="L3857" s="67"/>
      <c r="M3857" s="68" t="s">
        <v>14740</v>
      </c>
      <c r="N3857" s="66">
        <v>235959.0</v>
      </c>
      <c r="O3857" s="66">
        <v>2.016101E7</v>
      </c>
      <c r="P3857" s="66"/>
      <c r="Q3857" s="66">
        <v>43.0</v>
      </c>
      <c r="R3857" s="66">
        <v>2.016101E7</v>
      </c>
      <c r="S3857" s="70">
        <v>1.0</v>
      </c>
      <c r="T3857" s="70">
        <v>0.0</v>
      </c>
      <c r="U3857" s="71" t="s">
        <v>2608</v>
      </c>
      <c r="V3857" s="71" t="s">
        <v>2609</v>
      </c>
      <c r="W3857" s="71" t="s">
        <v>50</v>
      </c>
      <c r="X3857" s="72"/>
      <c r="Y3857" s="65" t="s">
        <v>14</v>
      </c>
    </row>
    <row r="3858">
      <c r="A3858" s="68" t="s">
        <v>73</v>
      </c>
      <c r="B3858" s="66">
        <v>277252.0</v>
      </c>
      <c r="C3858" s="66" t="s">
        <v>14741</v>
      </c>
      <c r="D3858" s="66" t="s">
        <v>106</v>
      </c>
      <c r="E3858" s="66" t="s">
        <v>14742</v>
      </c>
      <c r="F3858" s="66" t="s">
        <v>14743</v>
      </c>
      <c r="G3858" s="66">
        <v>685.0</v>
      </c>
      <c r="H3858" s="66">
        <v>2.004113E7</v>
      </c>
      <c r="I3858" s="66">
        <v>0.0</v>
      </c>
      <c r="J3858" s="66">
        <v>6.0</v>
      </c>
      <c r="K3858" s="67"/>
      <c r="L3858" s="67"/>
      <c r="M3858" s="68" t="s">
        <v>14744</v>
      </c>
      <c r="N3858" s="66">
        <v>235959.0</v>
      </c>
      <c r="O3858" s="66">
        <v>2.004113E7</v>
      </c>
      <c r="P3858" s="67"/>
      <c r="Q3858" s="66">
        <v>38.0</v>
      </c>
      <c r="R3858" s="66">
        <v>2.004113E7</v>
      </c>
      <c r="S3858" s="70">
        <v>1.0</v>
      </c>
      <c r="T3858" s="70">
        <v>0.0</v>
      </c>
      <c r="U3858" s="71" t="s">
        <v>2608</v>
      </c>
      <c r="V3858" s="71" t="s">
        <v>2609</v>
      </c>
      <c r="W3858" s="71" t="s">
        <v>50</v>
      </c>
      <c r="X3858" s="67"/>
      <c r="Y3858" s="65" t="s">
        <v>14</v>
      </c>
    </row>
    <row r="3859">
      <c r="A3859" s="65" t="s">
        <v>60</v>
      </c>
      <c r="B3859" s="66">
        <v>1.6586026E8</v>
      </c>
      <c r="C3859" s="65" t="s">
        <v>14745</v>
      </c>
      <c r="D3859" s="65" t="s">
        <v>123</v>
      </c>
      <c r="E3859" s="65" t="s">
        <v>14746</v>
      </c>
      <c r="F3859" s="66" t="s">
        <v>14747</v>
      </c>
      <c r="G3859" s="66">
        <v>199.0</v>
      </c>
      <c r="H3859" s="66">
        <v>2.0050726E7</v>
      </c>
      <c r="I3859" s="66">
        <v>0.0</v>
      </c>
      <c r="J3859" s="66">
        <v>1.0</v>
      </c>
      <c r="K3859" s="67"/>
      <c r="L3859" s="67"/>
      <c r="M3859" s="68" t="s">
        <v>14748</v>
      </c>
      <c r="N3859" s="66">
        <v>235959.0</v>
      </c>
      <c r="O3859" s="66">
        <v>2.0050726E7</v>
      </c>
      <c r="P3859" s="67"/>
      <c r="Q3859" s="66">
        <v>9.0</v>
      </c>
      <c r="R3859" s="66">
        <v>2.0050726E7</v>
      </c>
      <c r="S3859" s="70">
        <v>1.0</v>
      </c>
      <c r="T3859" s="70">
        <v>0.0</v>
      </c>
      <c r="U3859" s="71" t="s">
        <v>2608</v>
      </c>
      <c r="V3859" s="71" t="s">
        <v>2609</v>
      </c>
      <c r="W3859" s="71" t="s">
        <v>50</v>
      </c>
      <c r="X3859" s="72"/>
      <c r="Y3859" s="65" t="s">
        <v>14</v>
      </c>
    </row>
    <row r="3860">
      <c r="A3860" s="66" t="s">
        <v>60</v>
      </c>
      <c r="B3860" s="66">
        <v>2.11977155E8</v>
      </c>
      <c r="C3860" s="66" t="s">
        <v>14749</v>
      </c>
      <c r="D3860" s="66" t="s">
        <v>123</v>
      </c>
      <c r="E3860" s="66" t="s">
        <v>14750</v>
      </c>
      <c r="F3860" s="66" t="s">
        <v>14751</v>
      </c>
      <c r="G3860" s="66">
        <v>492.0</v>
      </c>
      <c r="H3860" s="66">
        <v>2.0070309E7</v>
      </c>
      <c r="I3860" s="66">
        <v>0.0</v>
      </c>
      <c r="J3860" s="66">
        <v>1.0</v>
      </c>
      <c r="K3860" s="67"/>
      <c r="L3860" s="67"/>
      <c r="M3860" s="68" t="s">
        <v>14752</v>
      </c>
      <c r="N3860" s="66">
        <v>235959.0</v>
      </c>
      <c r="O3860" s="66">
        <v>2.0070309E7</v>
      </c>
      <c r="P3860" s="67"/>
      <c r="Q3860" s="66">
        <v>39.0</v>
      </c>
      <c r="R3860" s="66">
        <v>2.0070309E7</v>
      </c>
      <c r="S3860" s="70">
        <v>1.0</v>
      </c>
      <c r="T3860" s="70">
        <v>0.0</v>
      </c>
      <c r="U3860" s="71" t="s">
        <v>2608</v>
      </c>
      <c r="V3860" s="71" t="s">
        <v>2609</v>
      </c>
      <c r="W3860" s="71" t="s">
        <v>50</v>
      </c>
      <c r="X3860" s="72"/>
      <c r="Y3860" s="65" t="s">
        <v>14</v>
      </c>
    </row>
    <row r="3861">
      <c r="A3861" s="66" t="s">
        <v>60</v>
      </c>
      <c r="B3861" s="66">
        <v>1.76342636E8</v>
      </c>
      <c r="C3861" s="66" t="s">
        <v>14753</v>
      </c>
      <c r="D3861" s="66" t="s">
        <v>123</v>
      </c>
      <c r="E3861" s="66" t="s">
        <v>14754</v>
      </c>
      <c r="F3861" s="66" t="s">
        <v>14755</v>
      </c>
      <c r="G3861" s="66">
        <v>1673.0</v>
      </c>
      <c r="H3861" s="66">
        <v>2.0051204E7</v>
      </c>
      <c r="I3861" s="66">
        <v>0.0</v>
      </c>
      <c r="J3861" s="66">
        <v>1.0</v>
      </c>
      <c r="K3861" s="67"/>
      <c r="L3861" s="67"/>
      <c r="M3861" s="68" t="s">
        <v>14756</v>
      </c>
      <c r="N3861" s="66">
        <v>235959.0</v>
      </c>
      <c r="O3861" s="66">
        <v>2.0051204E7</v>
      </c>
      <c r="P3861" s="67"/>
      <c r="Q3861" s="66">
        <v>94.0</v>
      </c>
      <c r="R3861" s="66">
        <v>2.0051204E7</v>
      </c>
      <c r="S3861" s="70">
        <v>1.0</v>
      </c>
      <c r="T3861" s="70">
        <v>0.0</v>
      </c>
      <c r="U3861" s="71" t="s">
        <v>2608</v>
      </c>
      <c r="V3861" s="71" t="s">
        <v>2609</v>
      </c>
      <c r="W3861" s="71" t="s">
        <v>49</v>
      </c>
      <c r="X3861" s="71"/>
      <c r="Y3861" s="65" t="s">
        <v>12</v>
      </c>
    </row>
    <row r="3862">
      <c r="A3862" s="68" t="s">
        <v>59</v>
      </c>
      <c r="B3862" s="66">
        <v>1.73775018E8</v>
      </c>
      <c r="C3862" s="66" t="s">
        <v>14757</v>
      </c>
      <c r="D3862" s="66" t="s">
        <v>123</v>
      </c>
      <c r="E3862" s="66" t="s">
        <v>14758</v>
      </c>
      <c r="F3862" s="66" t="s">
        <v>14759</v>
      </c>
      <c r="G3862" s="66">
        <v>181.0</v>
      </c>
      <c r="H3862" s="66">
        <v>2.0161025E7</v>
      </c>
      <c r="I3862" s="66">
        <v>0.0</v>
      </c>
      <c r="J3862" s="66">
        <v>9.0</v>
      </c>
      <c r="K3862" s="67"/>
      <c r="L3862" s="67"/>
      <c r="M3862" s="68" t="s">
        <v>14760</v>
      </c>
      <c r="N3862" s="66">
        <v>235959.0</v>
      </c>
      <c r="O3862" s="66">
        <v>2.0161025E7</v>
      </c>
      <c r="P3862" s="66"/>
      <c r="Q3862" s="66">
        <v>9.0</v>
      </c>
      <c r="R3862" s="66">
        <v>2.0161025E7</v>
      </c>
      <c r="S3862" s="70">
        <v>1.0</v>
      </c>
      <c r="T3862" s="70">
        <v>0.0</v>
      </c>
      <c r="U3862" s="71" t="s">
        <v>2608</v>
      </c>
      <c r="V3862" s="71" t="s">
        <v>2609</v>
      </c>
      <c r="W3862" s="71" t="s">
        <v>49</v>
      </c>
      <c r="X3862" s="72"/>
      <c r="Y3862" s="65" t="s">
        <v>12</v>
      </c>
    </row>
    <row r="3863">
      <c r="A3863" s="66" t="s">
        <v>66</v>
      </c>
      <c r="B3863" s="66">
        <v>1.4103411E7</v>
      </c>
      <c r="C3863" s="66" t="s">
        <v>14761</v>
      </c>
      <c r="D3863" s="66" t="s">
        <v>118</v>
      </c>
      <c r="E3863" s="66" t="s">
        <v>14762</v>
      </c>
      <c r="F3863" s="66" t="s">
        <v>14763</v>
      </c>
      <c r="G3863" s="66">
        <v>207.0</v>
      </c>
      <c r="H3863" s="66">
        <v>2.0151021E7</v>
      </c>
      <c r="I3863" s="66">
        <v>0.0</v>
      </c>
      <c r="J3863" s="66">
        <v>4.0</v>
      </c>
      <c r="K3863" s="67"/>
      <c r="L3863" s="67"/>
      <c r="M3863" s="66" t="s">
        <v>121</v>
      </c>
      <c r="N3863" s="66">
        <v>235959.0</v>
      </c>
      <c r="O3863" s="66">
        <v>2.0151021E7</v>
      </c>
      <c r="P3863" s="67"/>
      <c r="Q3863" s="66">
        <v>11.0</v>
      </c>
      <c r="R3863" s="66">
        <v>2.0151021E7</v>
      </c>
      <c r="S3863" s="69">
        <v>1.0</v>
      </c>
      <c r="T3863" s="69">
        <v>1.0</v>
      </c>
      <c r="U3863" s="71" t="s">
        <v>2608</v>
      </c>
      <c r="V3863" s="71" t="s">
        <v>2609</v>
      </c>
      <c r="W3863" s="71" t="s">
        <v>49</v>
      </c>
      <c r="X3863" s="72"/>
      <c r="Y3863" s="66" t="s">
        <v>18</v>
      </c>
    </row>
    <row r="3864">
      <c r="A3864" s="73" t="s">
        <v>79</v>
      </c>
      <c r="B3864" s="66">
        <v>1.21723653E8</v>
      </c>
      <c r="C3864" s="65" t="s">
        <v>14764</v>
      </c>
      <c r="D3864" s="65" t="s">
        <v>112</v>
      </c>
      <c r="E3864" s="65" t="s">
        <v>14765</v>
      </c>
      <c r="F3864" s="66" t="s">
        <v>14766</v>
      </c>
      <c r="G3864" s="66">
        <v>543.0</v>
      </c>
      <c r="H3864" s="66">
        <v>2.017102E7</v>
      </c>
      <c r="I3864" s="66">
        <v>0.0</v>
      </c>
      <c r="J3864" s="66">
        <v>9.0</v>
      </c>
      <c r="K3864" s="67"/>
      <c r="L3864" s="67"/>
      <c r="M3864" s="68" t="s">
        <v>14767</v>
      </c>
      <c r="N3864" s="66">
        <v>235959.0</v>
      </c>
      <c r="O3864" s="66">
        <v>2.017102E7</v>
      </c>
      <c r="P3864" s="66" t="s">
        <v>14768</v>
      </c>
      <c r="Q3864" s="66">
        <v>30.0</v>
      </c>
      <c r="R3864" s="66">
        <v>2.017102E7</v>
      </c>
      <c r="S3864" s="70">
        <v>1.0</v>
      </c>
      <c r="T3864" s="70">
        <v>0.0</v>
      </c>
      <c r="U3864" s="71" t="s">
        <v>2608</v>
      </c>
      <c r="V3864" s="71" t="s">
        <v>2609</v>
      </c>
      <c r="W3864" s="71" t="s">
        <v>49</v>
      </c>
      <c r="X3864" s="72"/>
      <c r="Y3864" s="65" t="s">
        <v>12</v>
      </c>
    </row>
    <row r="3865">
      <c r="A3865" s="65" t="s">
        <v>40</v>
      </c>
      <c r="B3865" s="66">
        <v>3243211.0</v>
      </c>
      <c r="C3865" s="65" t="s">
        <v>14769</v>
      </c>
      <c r="D3865" s="65" t="s">
        <v>123</v>
      </c>
      <c r="E3865" s="65" t="s">
        <v>14770</v>
      </c>
      <c r="F3865" s="66" t="s">
        <v>14771</v>
      </c>
      <c r="G3865" s="66">
        <v>1422.0</v>
      </c>
      <c r="H3865" s="66">
        <v>2.0180618E7</v>
      </c>
      <c r="I3865" s="66">
        <v>0.0</v>
      </c>
      <c r="J3865" s="66">
        <v>34.0</v>
      </c>
      <c r="K3865" s="67"/>
      <c r="L3865" s="67"/>
      <c r="M3865" s="68" t="s">
        <v>14772</v>
      </c>
      <c r="N3865" s="66">
        <v>235959.0</v>
      </c>
      <c r="O3865" s="66">
        <v>2.0180618E7</v>
      </c>
      <c r="P3865" s="66" t="s">
        <v>4596</v>
      </c>
      <c r="Q3865" s="66">
        <v>65.0</v>
      </c>
      <c r="R3865" s="66">
        <v>2.0180618E7</v>
      </c>
      <c r="S3865" s="70">
        <v>1.0</v>
      </c>
      <c r="T3865" s="70">
        <v>0.0</v>
      </c>
      <c r="U3865" s="71" t="s">
        <v>2608</v>
      </c>
      <c r="V3865" s="71" t="s">
        <v>2609</v>
      </c>
      <c r="W3865" s="71" t="s">
        <v>49</v>
      </c>
      <c r="X3865" s="72"/>
      <c r="Y3865" s="65" t="s">
        <v>12</v>
      </c>
    </row>
    <row r="3866">
      <c r="A3866" s="68" t="s">
        <v>24</v>
      </c>
      <c r="B3866" s="66">
        <v>4.8600576E7</v>
      </c>
      <c r="C3866" s="66" t="s">
        <v>14773</v>
      </c>
      <c r="D3866" s="66" t="s">
        <v>123</v>
      </c>
      <c r="E3866" s="66" t="s">
        <v>14774</v>
      </c>
      <c r="F3866" s="66" t="s">
        <v>14775</v>
      </c>
      <c r="G3866" s="66">
        <v>313.0</v>
      </c>
      <c r="H3866" s="66">
        <v>2.0170214E7</v>
      </c>
      <c r="I3866" s="66">
        <v>0.0</v>
      </c>
      <c r="J3866" s="66">
        <v>4.0</v>
      </c>
      <c r="K3866" s="67"/>
      <c r="L3866" s="67"/>
      <c r="M3866" s="68" t="s">
        <v>14776</v>
      </c>
      <c r="N3866" s="66">
        <v>235959.0</v>
      </c>
      <c r="O3866" s="66">
        <v>2.0170214E7</v>
      </c>
      <c r="P3866" s="66" t="s">
        <v>1718</v>
      </c>
      <c r="Q3866" s="66">
        <v>21.0</v>
      </c>
      <c r="R3866" s="66">
        <v>2.0170214E7</v>
      </c>
      <c r="S3866" s="69">
        <v>1.0</v>
      </c>
      <c r="T3866" s="69">
        <v>0.0</v>
      </c>
      <c r="U3866" s="71" t="s">
        <v>2608</v>
      </c>
      <c r="V3866" s="71" t="s">
        <v>2609</v>
      </c>
      <c r="W3866" s="71" t="s">
        <v>49</v>
      </c>
      <c r="X3866" s="72"/>
      <c r="Y3866" s="65" t="s">
        <v>12</v>
      </c>
    </row>
    <row r="3867">
      <c r="A3867" s="74" t="s">
        <v>59</v>
      </c>
      <c r="B3867" s="66">
        <v>6820886.0</v>
      </c>
      <c r="C3867" s="65" t="s">
        <v>14777</v>
      </c>
      <c r="D3867" s="65" t="s">
        <v>253</v>
      </c>
      <c r="E3867" s="65" t="s">
        <v>14778</v>
      </c>
      <c r="F3867" s="66" t="s">
        <v>14779</v>
      </c>
      <c r="G3867" s="66">
        <v>288.0</v>
      </c>
      <c r="H3867" s="66">
        <v>1.9990304E7</v>
      </c>
      <c r="I3867" s="66">
        <v>0.0</v>
      </c>
      <c r="J3867" s="66">
        <v>5.0</v>
      </c>
      <c r="K3867" s="67"/>
      <c r="L3867" s="67"/>
      <c r="M3867" s="68" t="s">
        <v>14780</v>
      </c>
      <c r="N3867" s="66">
        <v>235959.0</v>
      </c>
      <c r="O3867" s="66">
        <v>1.9990304E7</v>
      </c>
      <c r="P3867" s="67"/>
      <c r="Q3867" s="66">
        <v>18.0</v>
      </c>
      <c r="R3867" s="66">
        <v>1.9990304E7</v>
      </c>
      <c r="S3867" s="70">
        <v>1.0</v>
      </c>
      <c r="T3867" s="70">
        <v>0.0</v>
      </c>
      <c r="U3867" s="71" t="s">
        <v>2608</v>
      </c>
      <c r="V3867" s="71" t="s">
        <v>2609</v>
      </c>
      <c r="W3867" s="71" t="s">
        <v>49</v>
      </c>
      <c r="X3867" s="72"/>
      <c r="Y3867" s="65" t="s">
        <v>12</v>
      </c>
    </row>
    <row r="3868">
      <c r="A3868" s="73" t="s">
        <v>69</v>
      </c>
      <c r="B3868" s="66">
        <v>6351590.0</v>
      </c>
      <c r="C3868" s="65" t="s">
        <v>14781</v>
      </c>
      <c r="D3868" s="65" t="s">
        <v>139</v>
      </c>
      <c r="E3868" s="65" t="s">
        <v>14782</v>
      </c>
      <c r="F3868" s="66" t="s">
        <v>14783</v>
      </c>
      <c r="G3868" s="66">
        <v>2218.0</v>
      </c>
      <c r="H3868" s="66">
        <v>2.017093E7</v>
      </c>
      <c r="I3868" s="66">
        <v>0.0</v>
      </c>
      <c r="J3868" s="66">
        <v>8.0</v>
      </c>
      <c r="K3868" s="67"/>
      <c r="L3868" s="67"/>
      <c r="M3868" s="68" t="s">
        <v>14784</v>
      </c>
      <c r="N3868" s="66">
        <v>235959.0</v>
      </c>
      <c r="O3868" s="66">
        <v>2.017093E7</v>
      </c>
      <c r="P3868" s="66" t="s">
        <v>3656</v>
      </c>
      <c r="Q3868" s="66">
        <v>124.0</v>
      </c>
      <c r="R3868" s="66">
        <v>2.017093E7</v>
      </c>
      <c r="S3868" s="70">
        <v>1.0</v>
      </c>
      <c r="T3868" s="70">
        <v>0.0</v>
      </c>
      <c r="U3868" s="71" t="s">
        <v>2608</v>
      </c>
      <c r="V3868" s="71" t="s">
        <v>2609</v>
      </c>
      <c r="W3868" s="71" t="s">
        <v>51</v>
      </c>
      <c r="X3868" s="65"/>
      <c r="Y3868" s="66" t="s">
        <v>16</v>
      </c>
    </row>
    <row r="3869">
      <c r="A3869" s="68" t="s">
        <v>59</v>
      </c>
      <c r="B3869" s="66">
        <v>1.33402164E8</v>
      </c>
      <c r="C3869" s="66" t="s">
        <v>14785</v>
      </c>
      <c r="D3869" s="66" t="s">
        <v>215</v>
      </c>
      <c r="E3869" s="66" t="s">
        <v>1565</v>
      </c>
      <c r="F3869" s="66" t="s">
        <v>1566</v>
      </c>
      <c r="G3869" s="66">
        <v>97.0</v>
      </c>
      <c r="H3869" s="66">
        <v>2.013092E7</v>
      </c>
      <c r="I3869" s="66">
        <v>0.0</v>
      </c>
      <c r="J3869" s="66">
        <v>1.0</v>
      </c>
      <c r="K3869" s="67"/>
      <c r="L3869" s="67"/>
      <c r="M3869" s="68" t="s">
        <v>14786</v>
      </c>
      <c r="N3869" s="66">
        <v>235959.0</v>
      </c>
      <c r="O3869" s="66">
        <v>2.013092E7</v>
      </c>
      <c r="P3869" s="67"/>
      <c r="Q3869" s="66">
        <v>6.0</v>
      </c>
      <c r="R3869" s="66">
        <v>2.013092E7</v>
      </c>
      <c r="S3869" s="70">
        <v>1.0</v>
      </c>
      <c r="T3869" s="70">
        <v>0.0</v>
      </c>
      <c r="U3869" s="71" t="s">
        <v>2608</v>
      </c>
      <c r="V3869" s="71" t="s">
        <v>2609</v>
      </c>
      <c r="W3869" s="71" t="s">
        <v>49</v>
      </c>
      <c r="X3869" s="72"/>
      <c r="Y3869" s="65" t="s">
        <v>12</v>
      </c>
    </row>
    <row r="3870">
      <c r="A3870" s="73" t="s">
        <v>24</v>
      </c>
      <c r="B3870" s="66">
        <v>2.9518656E7</v>
      </c>
      <c r="C3870" s="65" t="s">
        <v>14787</v>
      </c>
      <c r="D3870" s="65" t="s">
        <v>123</v>
      </c>
      <c r="E3870" s="65" t="s">
        <v>14788</v>
      </c>
      <c r="F3870" s="66" t="s">
        <v>14789</v>
      </c>
      <c r="G3870" s="66">
        <v>996.0</v>
      </c>
      <c r="H3870" s="66">
        <v>2.0131004E7</v>
      </c>
      <c r="I3870" s="66">
        <v>0.0</v>
      </c>
      <c r="J3870" s="66">
        <v>21.0</v>
      </c>
      <c r="K3870" s="67"/>
      <c r="L3870" s="67"/>
      <c r="M3870" s="68" t="s">
        <v>14790</v>
      </c>
      <c r="N3870" s="66">
        <v>235959.0</v>
      </c>
      <c r="O3870" s="66">
        <v>2.0131004E7</v>
      </c>
      <c r="P3870" s="66" t="s">
        <v>4857</v>
      </c>
      <c r="Q3870" s="66">
        <v>82.0</v>
      </c>
      <c r="R3870" s="66">
        <v>2.0131004E7</v>
      </c>
      <c r="S3870" s="70">
        <v>1.0</v>
      </c>
      <c r="T3870" s="70">
        <v>0.0</v>
      </c>
      <c r="U3870" s="71" t="s">
        <v>2608</v>
      </c>
      <c r="V3870" s="71" t="s">
        <v>2609</v>
      </c>
      <c r="W3870" s="71" t="s">
        <v>49</v>
      </c>
      <c r="X3870" s="72"/>
      <c r="Y3870" s="65" t="s">
        <v>12</v>
      </c>
    </row>
    <row r="3871">
      <c r="A3871" s="66" t="s">
        <v>79</v>
      </c>
      <c r="B3871" s="66">
        <v>3.3367428E7</v>
      </c>
      <c r="C3871" s="66" t="s">
        <v>14791</v>
      </c>
      <c r="D3871" s="66" t="s">
        <v>106</v>
      </c>
      <c r="E3871" s="66" t="s">
        <v>14792</v>
      </c>
      <c r="F3871" s="66" t="s">
        <v>14793</v>
      </c>
      <c r="G3871" s="66">
        <v>291.0</v>
      </c>
      <c r="H3871" s="66">
        <v>2.0090917E7</v>
      </c>
      <c r="I3871" s="66">
        <v>0.0</v>
      </c>
      <c r="J3871" s="66">
        <v>5.0</v>
      </c>
      <c r="K3871" s="67"/>
      <c r="L3871" s="67"/>
      <c r="M3871" s="68" t="s">
        <v>14794</v>
      </c>
      <c r="N3871" s="66">
        <v>235959.0</v>
      </c>
      <c r="O3871" s="66">
        <v>2.0090917E7</v>
      </c>
      <c r="P3871" s="66"/>
      <c r="Q3871" s="66">
        <v>16.0</v>
      </c>
      <c r="R3871" s="66">
        <v>2.0090917E7</v>
      </c>
      <c r="S3871" s="70">
        <v>1.0</v>
      </c>
      <c r="T3871" s="70">
        <v>0.0</v>
      </c>
      <c r="U3871" s="71" t="s">
        <v>2608</v>
      </c>
      <c r="V3871" s="71" t="s">
        <v>2609</v>
      </c>
      <c r="W3871" s="71" t="s">
        <v>49</v>
      </c>
      <c r="X3871" s="72"/>
      <c r="Y3871" s="65" t="s">
        <v>12</v>
      </c>
    </row>
    <row r="3872">
      <c r="A3872" s="65" t="s">
        <v>23</v>
      </c>
      <c r="B3872" s="66">
        <v>1593542.0</v>
      </c>
      <c r="C3872" s="65" t="s">
        <v>14795</v>
      </c>
      <c r="D3872" s="65" t="s">
        <v>106</v>
      </c>
      <c r="E3872" s="65" t="s">
        <v>14796</v>
      </c>
      <c r="F3872" s="66" t="s">
        <v>14797</v>
      </c>
      <c r="G3872" s="66">
        <v>276.0</v>
      </c>
      <c r="H3872" s="66">
        <v>2.0090917E7</v>
      </c>
      <c r="I3872" s="66">
        <v>0.0</v>
      </c>
      <c r="J3872" s="66">
        <v>2.0</v>
      </c>
      <c r="K3872" s="67"/>
      <c r="L3872" s="67"/>
      <c r="M3872" s="66" t="s">
        <v>121</v>
      </c>
      <c r="N3872" s="66">
        <v>235959.0</v>
      </c>
      <c r="O3872" s="66">
        <v>2.0090917E7</v>
      </c>
      <c r="P3872" s="66"/>
      <c r="Q3872" s="66">
        <v>17.0</v>
      </c>
      <c r="R3872" s="66">
        <v>2.0090917E7</v>
      </c>
      <c r="S3872" s="70">
        <v>1.0</v>
      </c>
      <c r="T3872" s="70">
        <v>0.0</v>
      </c>
      <c r="U3872" s="71" t="s">
        <v>2608</v>
      </c>
      <c r="V3872" s="71" t="s">
        <v>2609</v>
      </c>
      <c r="W3872" s="71" t="s">
        <v>49</v>
      </c>
      <c r="X3872" s="72"/>
      <c r="Y3872" s="65" t="s">
        <v>12</v>
      </c>
    </row>
    <row r="3873">
      <c r="A3873" s="65" t="s">
        <v>60</v>
      </c>
      <c r="B3873" s="66">
        <v>2.94004993E8</v>
      </c>
      <c r="C3873" s="65" t="s">
        <v>14798</v>
      </c>
      <c r="D3873" s="65" t="s">
        <v>123</v>
      </c>
      <c r="E3873" s="65" t="s">
        <v>14799</v>
      </c>
      <c r="F3873" s="66" t="s">
        <v>14800</v>
      </c>
      <c r="G3873" s="66">
        <v>8301.0</v>
      </c>
      <c r="H3873" s="66">
        <v>2.0101008E7</v>
      </c>
      <c r="I3873" s="66">
        <v>0.0</v>
      </c>
      <c r="J3873" s="66">
        <v>1.0</v>
      </c>
      <c r="K3873" s="67"/>
      <c r="L3873" s="67"/>
      <c r="M3873" s="68" t="s">
        <v>14801</v>
      </c>
      <c r="N3873" s="66">
        <v>235959.0</v>
      </c>
      <c r="O3873" s="66">
        <v>2.0101008E7</v>
      </c>
      <c r="P3873" s="66"/>
      <c r="Q3873" s="66">
        <v>499.0</v>
      </c>
      <c r="R3873" s="66">
        <v>2.0101008E7</v>
      </c>
      <c r="S3873" s="70">
        <v>1.0</v>
      </c>
      <c r="T3873" s="70">
        <v>0.0</v>
      </c>
      <c r="U3873" s="71" t="s">
        <v>2608</v>
      </c>
      <c r="V3873" s="71" t="s">
        <v>2609</v>
      </c>
      <c r="W3873" s="71" t="s">
        <v>49</v>
      </c>
      <c r="X3873" s="72"/>
      <c r="Y3873" s="65" t="s">
        <v>12</v>
      </c>
    </row>
    <row r="3874">
      <c r="A3874" s="66" t="s">
        <v>63</v>
      </c>
      <c r="B3874" s="66">
        <v>5.7555267E7</v>
      </c>
      <c r="C3874" s="66" t="s">
        <v>14802</v>
      </c>
      <c r="D3874" s="66" t="s">
        <v>112</v>
      </c>
      <c r="E3874" s="66" t="s">
        <v>14803</v>
      </c>
      <c r="F3874" s="66" t="s">
        <v>14804</v>
      </c>
      <c r="G3874" s="66">
        <v>533.0</v>
      </c>
      <c r="H3874" s="66">
        <v>2.0191015E7</v>
      </c>
      <c r="I3874" s="66">
        <v>0.0</v>
      </c>
      <c r="J3874" s="66">
        <v>15.0</v>
      </c>
      <c r="K3874" s="67"/>
      <c r="L3874" s="67"/>
      <c r="M3874" s="68" t="s">
        <v>14805</v>
      </c>
      <c r="N3874" s="66">
        <v>235959.0</v>
      </c>
      <c r="O3874" s="66">
        <v>2.0191015E7</v>
      </c>
      <c r="P3874" s="66" t="s">
        <v>14806</v>
      </c>
      <c r="Q3874" s="66">
        <v>23.0</v>
      </c>
      <c r="R3874" s="66">
        <v>2.0191015E7</v>
      </c>
      <c r="S3874" s="70">
        <v>1.0</v>
      </c>
      <c r="T3874" s="70">
        <v>0.0</v>
      </c>
      <c r="U3874" s="71" t="s">
        <v>2608</v>
      </c>
      <c r="V3874" s="71" t="s">
        <v>2609</v>
      </c>
      <c r="W3874" s="71" t="s">
        <v>49</v>
      </c>
      <c r="X3874" s="72"/>
      <c r="Y3874" s="65" t="s">
        <v>12</v>
      </c>
    </row>
    <row r="3875">
      <c r="A3875" s="73" t="s">
        <v>24</v>
      </c>
      <c r="B3875" s="66">
        <v>1.2517095E7</v>
      </c>
      <c r="C3875" s="65" t="s">
        <v>14807</v>
      </c>
      <c r="D3875" s="65" t="s">
        <v>220</v>
      </c>
      <c r="E3875" s="65" t="s">
        <v>14808</v>
      </c>
      <c r="F3875" s="66" t="s">
        <v>14809</v>
      </c>
      <c r="G3875" s="66">
        <v>210.0</v>
      </c>
      <c r="H3875" s="66">
        <v>2.0100909E7</v>
      </c>
      <c r="I3875" s="66">
        <v>0.0</v>
      </c>
      <c r="J3875" s="66">
        <v>4.0</v>
      </c>
      <c r="K3875" s="67"/>
      <c r="L3875" s="67"/>
      <c r="M3875" s="68" t="s">
        <v>14810</v>
      </c>
      <c r="N3875" s="66">
        <v>235959.0</v>
      </c>
      <c r="O3875" s="66">
        <v>2.0100909E7</v>
      </c>
      <c r="P3875" s="66" t="s">
        <v>2602</v>
      </c>
      <c r="Q3875" s="66">
        <v>11.0</v>
      </c>
      <c r="R3875" s="66">
        <v>2.0100909E7</v>
      </c>
      <c r="S3875" s="70">
        <v>1.0</v>
      </c>
      <c r="T3875" s="70">
        <v>0.0</v>
      </c>
      <c r="U3875" s="71" t="s">
        <v>2608</v>
      </c>
      <c r="V3875" s="71" t="s">
        <v>2609</v>
      </c>
      <c r="W3875" s="71" t="s">
        <v>49</v>
      </c>
      <c r="X3875" s="72"/>
      <c r="Y3875" s="65" t="s">
        <v>12</v>
      </c>
    </row>
    <row r="3876">
      <c r="A3876" s="66" t="s">
        <v>79</v>
      </c>
      <c r="B3876" s="66">
        <v>5.7620242E7</v>
      </c>
      <c r="C3876" s="66" t="s">
        <v>14811</v>
      </c>
      <c r="D3876" s="66" t="s">
        <v>220</v>
      </c>
      <c r="E3876" s="66" t="s">
        <v>14812</v>
      </c>
      <c r="F3876" s="66" t="s">
        <v>14813</v>
      </c>
      <c r="G3876" s="66">
        <v>229.0</v>
      </c>
      <c r="H3876" s="66">
        <v>2.0120502E7</v>
      </c>
      <c r="I3876" s="66">
        <v>0.0</v>
      </c>
      <c r="J3876" s="66">
        <v>5.0</v>
      </c>
      <c r="K3876" s="67"/>
      <c r="L3876" s="67"/>
      <c r="M3876" s="68" t="s">
        <v>14814</v>
      </c>
      <c r="N3876" s="66">
        <v>235959.0</v>
      </c>
      <c r="O3876" s="66">
        <v>2.0120502E7</v>
      </c>
      <c r="P3876" s="67"/>
      <c r="Q3876" s="66">
        <v>11.0</v>
      </c>
      <c r="R3876" s="66">
        <v>2.0120502E7</v>
      </c>
      <c r="S3876" s="70">
        <v>1.0</v>
      </c>
      <c r="T3876" s="70">
        <v>0.0</v>
      </c>
      <c r="U3876" s="71" t="s">
        <v>2608</v>
      </c>
      <c r="V3876" s="71" t="s">
        <v>2609</v>
      </c>
      <c r="W3876" s="71" t="s">
        <v>49</v>
      </c>
      <c r="X3876" s="72"/>
      <c r="Y3876" s="65" t="s">
        <v>12</v>
      </c>
    </row>
    <row r="3877">
      <c r="A3877" s="68" t="s">
        <v>24</v>
      </c>
      <c r="B3877" s="66">
        <v>1.9434012E7</v>
      </c>
      <c r="C3877" s="66" t="s">
        <v>1568</v>
      </c>
      <c r="D3877" s="66" t="s">
        <v>112</v>
      </c>
      <c r="E3877" s="66" t="s">
        <v>1569</v>
      </c>
      <c r="F3877" s="66" t="s">
        <v>14815</v>
      </c>
      <c r="G3877" s="66">
        <v>419.0</v>
      </c>
      <c r="H3877" s="66">
        <v>2.0120203E7</v>
      </c>
      <c r="I3877" s="66">
        <v>0.0</v>
      </c>
      <c r="J3877" s="66">
        <v>10.0</v>
      </c>
      <c r="K3877" s="67"/>
      <c r="L3877" s="67"/>
      <c r="M3877" s="68" t="s">
        <v>14816</v>
      </c>
      <c r="N3877" s="66">
        <v>235959.0</v>
      </c>
      <c r="O3877" s="66">
        <v>2.0120203E7</v>
      </c>
      <c r="P3877" s="66" t="s">
        <v>2602</v>
      </c>
      <c r="Q3877" s="66">
        <v>28.0</v>
      </c>
      <c r="R3877" s="66">
        <v>2.0120203E7</v>
      </c>
      <c r="S3877" s="70">
        <v>1.0</v>
      </c>
      <c r="T3877" s="70">
        <v>0.0</v>
      </c>
      <c r="U3877" s="71" t="s">
        <v>2608</v>
      </c>
      <c r="V3877" s="71" t="s">
        <v>2609</v>
      </c>
      <c r="W3877" s="71" t="s">
        <v>49</v>
      </c>
      <c r="X3877" s="72"/>
      <c r="Y3877" s="65" t="s">
        <v>12</v>
      </c>
    </row>
    <row r="3878">
      <c r="A3878" s="66" t="s">
        <v>60</v>
      </c>
      <c r="B3878" s="66">
        <v>3.34213712E8</v>
      </c>
      <c r="C3878" s="66" t="s">
        <v>14817</v>
      </c>
      <c r="D3878" s="66" t="s">
        <v>112</v>
      </c>
      <c r="E3878" s="66" t="s">
        <v>14818</v>
      </c>
      <c r="F3878" s="66" t="s">
        <v>14819</v>
      </c>
      <c r="G3878" s="66">
        <v>2627.0</v>
      </c>
      <c r="H3878" s="66">
        <v>2.0130118E7</v>
      </c>
      <c r="I3878" s="66">
        <v>0.0</v>
      </c>
      <c r="J3878" s="66">
        <v>1.0</v>
      </c>
      <c r="K3878" s="67"/>
      <c r="L3878" s="67"/>
      <c r="M3878" s="68" t="s">
        <v>14820</v>
      </c>
      <c r="N3878" s="66">
        <v>235959.0</v>
      </c>
      <c r="O3878" s="66">
        <v>2.0130118E7</v>
      </c>
      <c r="P3878" s="67"/>
      <c r="Q3878" s="66">
        <v>144.0</v>
      </c>
      <c r="R3878" s="66">
        <v>2.0130118E7</v>
      </c>
      <c r="S3878" s="70">
        <v>1.0</v>
      </c>
      <c r="T3878" s="70">
        <v>0.0</v>
      </c>
      <c r="U3878" s="71" t="s">
        <v>2608</v>
      </c>
      <c r="V3878" s="71" t="s">
        <v>2609</v>
      </c>
      <c r="W3878" s="71" t="s">
        <v>49</v>
      </c>
      <c r="X3878" s="72"/>
      <c r="Y3878" s="65" t="s">
        <v>12</v>
      </c>
    </row>
    <row r="3879">
      <c r="A3879" s="65" t="s">
        <v>79</v>
      </c>
      <c r="B3879" s="66">
        <v>1.25272179E8</v>
      </c>
      <c r="C3879" s="65" t="s">
        <v>14821</v>
      </c>
      <c r="D3879" s="65" t="s">
        <v>629</v>
      </c>
      <c r="E3879" s="65" t="s">
        <v>14822</v>
      </c>
      <c r="F3879" s="66" t="s">
        <v>14823</v>
      </c>
      <c r="G3879" s="66">
        <v>214.0</v>
      </c>
      <c r="H3879" s="66">
        <v>2.0180116E7</v>
      </c>
      <c r="I3879" s="66">
        <v>0.0</v>
      </c>
      <c r="J3879" s="66">
        <v>6.0</v>
      </c>
      <c r="K3879" s="67"/>
      <c r="L3879" s="67"/>
      <c r="M3879" s="68" t="s">
        <v>14824</v>
      </c>
      <c r="N3879" s="66">
        <v>235959.0</v>
      </c>
      <c r="O3879" s="66">
        <v>2.0180116E7</v>
      </c>
      <c r="P3879" s="66" t="s">
        <v>1346</v>
      </c>
      <c r="Q3879" s="66">
        <v>11.0</v>
      </c>
      <c r="R3879" s="66">
        <v>2.0180116E7</v>
      </c>
      <c r="S3879" s="70">
        <v>1.0</v>
      </c>
      <c r="T3879" s="70">
        <v>0.0</v>
      </c>
      <c r="U3879" s="71" t="s">
        <v>2608</v>
      </c>
      <c r="V3879" s="71" t="s">
        <v>2609</v>
      </c>
      <c r="W3879" s="71" t="s">
        <v>51</v>
      </c>
      <c r="X3879" s="72"/>
      <c r="Y3879" s="66" t="s">
        <v>16</v>
      </c>
    </row>
    <row r="3880">
      <c r="A3880" s="65" t="s">
        <v>66</v>
      </c>
      <c r="B3880" s="66">
        <v>1.3154648E7</v>
      </c>
      <c r="C3880" s="65" t="s">
        <v>14825</v>
      </c>
      <c r="D3880" s="65" t="s">
        <v>164</v>
      </c>
      <c r="E3880" s="65" t="s">
        <v>14826</v>
      </c>
      <c r="F3880" s="66" t="s">
        <v>14827</v>
      </c>
      <c r="G3880" s="66">
        <v>305.0</v>
      </c>
      <c r="H3880" s="66">
        <v>2.0141204E7</v>
      </c>
      <c r="I3880" s="66">
        <v>0.0</v>
      </c>
      <c r="J3880" s="66">
        <v>9.0</v>
      </c>
      <c r="K3880" s="67"/>
      <c r="L3880" s="67"/>
      <c r="M3880" s="66" t="s">
        <v>121</v>
      </c>
      <c r="N3880" s="66">
        <v>235959.0</v>
      </c>
      <c r="O3880" s="66">
        <v>2.0141204E7</v>
      </c>
      <c r="P3880" s="67"/>
      <c r="Q3880" s="66">
        <v>13.0</v>
      </c>
      <c r="R3880" s="66">
        <v>2.0141204E7</v>
      </c>
      <c r="S3880" s="69">
        <v>1.0</v>
      </c>
      <c r="T3880" s="69">
        <v>1.0</v>
      </c>
      <c r="U3880" s="71" t="s">
        <v>2608</v>
      </c>
      <c r="V3880" s="71" t="s">
        <v>2609</v>
      </c>
      <c r="W3880" s="71" t="s">
        <v>49</v>
      </c>
      <c r="X3880" s="72"/>
      <c r="Y3880" s="66" t="s">
        <v>18</v>
      </c>
    </row>
    <row r="3881">
      <c r="A3881" s="66" t="s">
        <v>60</v>
      </c>
      <c r="B3881" s="66">
        <v>3.46009473E8</v>
      </c>
      <c r="C3881" s="66" t="s">
        <v>14828</v>
      </c>
      <c r="D3881" s="66" t="s">
        <v>149</v>
      </c>
      <c r="E3881" s="66" t="s">
        <v>14829</v>
      </c>
      <c r="F3881" s="66" t="s">
        <v>10221</v>
      </c>
      <c r="G3881" s="66">
        <v>772.0</v>
      </c>
      <c r="H3881" s="66">
        <v>2.0130916E7</v>
      </c>
      <c r="I3881" s="66">
        <v>0.0</v>
      </c>
      <c r="J3881" s="66">
        <v>1.0</v>
      </c>
      <c r="K3881" s="67"/>
      <c r="L3881" s="67"/>
      <c r="M3881" s="68" t="s">
        <v>10222</v>
      </c>
      <c r="N3881" s="66">
        <v>235959.0</v>
      </c>
      <c r="O3881" s="66">
        <v>2.0130916E7</v>
      </c>
      <c r="P3881" s="66"/>
      <c r="Q3881" s="66">
        <v>36.0</v>
      </c>
      <c r="R3881" s="66">
        <v>2.0130916E7</v>
      </c>
      <c r="S3881" s="69">
        <v>1.0</v>
      </c>
      <c r="T3881" s="69">
        <v>1.0</v>
      </c>
      <c r="U3881" s="71" t="s">
        <v>2608</v>
      </c>
      <c r="V3881" s="71" t="s">
        <v>2609</v>
      </c>
      <c r="W3881" s="71" t="s">
        <v>49</v>
      </c>
      <c r="X3881" s="72"/>
      <c r="Y3881" s="66" t="s">
        <v>18</v>
      </c>
    </row>
    <row r="3882">
      <c r="A3882" s="66" t="s">
        <v>60</v>
      </c>
      <c r="B3882" s="66">
        <v>2.48490582E8</v>
      </c>
      <c r="C3882" s="66" t="s">
        <v>14830</v>
      </c>
      <c r="D3882" s="66" t="s">
        <v>1408</v>
      </c>
      <c r="E3882" s="66" t="s">
        <v>14831</v>
      </c>
      <c r="F3882" s="66" t="s">
        <v>14832</v>
      </c>
      <c r="G3882" s="66">
        <v>379.0</v>
      </c>
      <c r="H3882" s="66">
        <v>2.0080827E7</v>
      </c>
      <c r="I3882" s="66">
        <v>0.0</v>
      </c>
      <c r="J3882" s="66">
        <v>1.0</v>
      </c>
      <c r="K3882" s="67"/>
      <c r="L3882" s="67"/>
      <c r="M3882" s="68" t="s">
        <v>14833</v>
      </c>
      <c r="N3882" s="66">
        <v>235959.0</v>
      </c>
      <c r="O3882" s="66">
        <v>2.0080827E7</v>
      </c>
      <c r="P3882" s="66"/>
      <c r="Q3882" s="66">
        <v>22.0</v>
      </c>
      <c r="R3882" s="66">
        <v>2.0080827E7</v>
      </c>
      <c r="S3882" s="70">
        <v>1.0</v>
      </c>
      <c r="T3882" s="70">
        <v>0.0</v>
      </c>
      <c r="U3882" s="71" t="s">
        <v>2608</v>
      </c>
      <c r="V3882" s="71" t="s">
        <v>2609</v>
      </c>
      <c r="W3882" s="71" t="s">
        <v>51</v>
      </c>
      <c r="X3882" s="72"/>
      <c r="Y3882" s="66" t="s">
        <v>16</v>
      </c>
    </row>
    <row r="3883">
      <c r="A3883" s="65" t="s">
        <v>60</v>
      </c>
      <c r="B3883" s="66">
        <v>1.22195651E8</v>
      </c>
      <c r="C3883" s="65" t="s">
        <v>14834</v>
      </c>
      <c r="D3883" s="65" t="s">
        <v>215</v>
      </c>
      <c r="E3883" s="65" t="s">
        <v>14835</v>
      </c>
      <c r="F3883" s="66" t="s">
        <v>14836</v>
      </c>
      <c r="G3883" s="66">
        <v>773.0</v>
      </c>
      <c r="H3883" s="66">
        <v>2.0031211E7</v>
      </c>
      <c r="I3883" s="66">
        <v>0.0</v>
      </c>
      <c r="J3883" s="66">
        <v>1.0</v>
      </c>
      <c r="K3883" s="67"/>
      <c r="L3883" s="67"/>
      <c r="M3883" s="68" t="s">
        <v>14837</v>
      </c>
      <c r="N3883" s="66">
        <v>235959.0</v>
      </c>
      <c r="O3883" s="66">
        <v>2.0031211E7</v>
      </c>
      <c r="P3883" s="66"/>
      <c r="Q3883" s="66">
        <v>35.0</v>
      </c>
      <c r="R3883" s="66">
        <v>2.0031211E7</v>
      </c>
      <c r="S3883" s="70">
        <v>1.0</v>
      </c>
      <c r="T3883" s="70">
        <v>0.0</v>
      </c>
      <c r="U3883" s="71" t="s">
        <v>2608</v>
      </c>
      <c r="V3883" s="71" t="s">
        <v>2609</v>
      </c>
      <c r="W3883" s="71" t="s">
        <v>49</v>
      </c>
      <c r="X3883" s="65"/>
      <c r="Y3883" s="65" t="s">
        <v>12</v>
      </c>
    </row>
    <row r="3884">
      <c r="A3884" s="66" t="s">
        <v>37</v>
      </c>
      <c r="B3884" s="66">
        <v>3.989914E7</v>
      </c>
      <c r="C3884" s="66" t="s">
        <v>1572</v>
      </c>
      <c r="D3884" s="66" t="s">
        <v>112</v>
      </c>
      <c r="E3884" s="66" t="s">
        <v>1573</v>
      </c>
      <c r="F3884" s="66" t="s">
        <v>14838</v>
      </c>
      <c r="G3884" s="66">
        <v>230.0</v>
      </c>
      <c r="H3884" s="66">
        <v>2.0160224E7</v>
      </c>
      <c r="I3884" s="66">
        <v>0.0</v>
      </c>
      <c r="J3884" s="66">
        <v>4.0</v>
      </c>
      <c r="K3884" s="67"/>
      <c r="L3884" s="67"/>
      <c r="M3884" s="66" t="s">
        <v>121</v>
      </c>
      <c r="N3884" s="66">
        <v>235959.0</v>
      </c>
      <c r="O3884" s="66">
        <v>2.0160224E7</v>
      </c>
      <c r="P3884" s="66"/>
      <c r="Q3884" s="66">
        <v>11.0</v>
      </c>
      <c r="R3884" s="66">
        <v>2.0160224E7</v>
      </c>
      <c r="S3884" s="69">
        <v>1.0</v>
      </c>
      <c r="T3884" s="69">
        <v>0.0</v>
      </c>
      <c r="U3884" s="71" t="s">
        <v>2608</v>
      </c>
      <c r="V3884" s="71" t="s">
        <v>2609</v>
      </c>
      <c r="W3884" s="71" t="s">
        <v>49</v>
      </c>
      <c r="X3884" s="72"/>
      <c r="Y3884" s="65" t="s">
        <v>12</v>
      </c>
    </row>
    <row r="3885">
      <c r="A3885" s="74" t="s">
        <v>59</v>
      </c>
      <c r="B3885" s="66">
        <v>8.4386368E7</v>
      </c>
      <c r="C3885" s="65" t="s">
        <v>14839</v>
      </c>
      <c r="D3885" s="65" t="s">
        <v>164</v>
      </c>
      <c r="E3885" s="65" t="s">
        <v>1576</v>
      </c>
      <c r="F3885" s="66" t="s">
        <v>14840</v>
      </c>
      <c r="G3885" s="66">
        <v>193.0</v>
      </c>
      <c r="H3885" s="66">
        <v>2.0081203E7</v>
      </c>
      <c r="I3885" s="66">
        <v>0.0</v>
      </c>
      <c r="J3885" s="66">
        <v>1.0</v>
      </c>
      <c r="K3885" s="67"/>
      <c r="L3885" s="67"/>
      <c r="M3885" s="68" t="s">
        <v>14841</v>
      </c>
      <c r="N3885" s="66">
        <v>235959.0</v>
      </c>
      <c r="O3885" s="66">
        <v>2.0081203E7</v>
      </c>
      <c r="P3885" s="67"/>
      <c r="Q3885" s="66">
        <v>16.0</v>
      </c>
      <c r="R3885" s="66">
        <v>2.0081203E7</v>
      </c>
      <c r="S3885" s="69">
        <v>1.0</v>
      </c>
      <c r="T3885" s="69">
        <v>1.0</v>
      </c>
      <c r="U3885" s="71" t="s">
        <v>2608</v>
      </c>
      <c r="V3885" s="71" t="s">
        <v>2609</v>
      </c>
      <c r="W3885" s="71" t="s">
        <v>49</v>
      </c>
      <c r="X3885" s="72"/>
      <c r="Y3885" s="66" t="s">
        <v>18</v>
      </c>
    </row>
    <row r="3886">
      <c r="A3886" s="66" t="s">
        <v>60</v>
      </c>
      <c r="B3886" s="66">
        <v>1.35293861E8</v>
      </c>
      <c r="C3886" s="66" t="s">
        <v>14842</v>
      </c>
      <c r="D3886" s="66" t="s">
        <v>258</v>
      </c>
      <c r="E3886" s="66" t="s">
        <v>14843</v>
      </c>
      <c r="F3886" s="66" t="s">
        <v>14844</v>
      </c>
      <c r="G3886" s="66">
        <v>524.0</v>
      </c>
      <c r="H3886" s="66">
        <v>2.0040517E7</v>
      </c>
      <c r="I3886" s="66">
        <v>0.0</v>
      </c>
      <c r="J3886" s="66">
        <v>1.0</v>
      </c>
      <c r="K3886" s="67"/>
      <c r="L3886" s="67"/>
      <c r="M3886" s="68" t="s">
        <v>14845</v>
      </c>
      <c r="N3886" s="66">
        <v>235959.0</v>
      </c>
      <c r="O3886" s="66">
        <v>2.0040517E7</v>
      </c>
      <c r="P3886" s="67"/>
      <c r="Q3886" s="66">
        <v>25.0</v>
      </c>
      <c r="R3886" s="66">
        <v>2.0040517E7</v>
      </c>
      <c r="S3886" s="70">
        <v>1.0</v>
      </c>
      <c r="T3886" s="70">
        <v>0.0</v>
      </c>
      <c r="U3886" s="71" t="s">
        <v>2608</v>
      </c>
      <c r="V3886" s="71" t="s">
        <v>2609</v>
      </c>
      <c r="W3886" s="71" t="s">
        <v>51</v>
      </c>
      <c r="X3886" s="72"/>
      <c r="Y3886" s="66" t="s">
        <v>16</v>
      </c>
    </row>
    <row r="3887">
      <c r="A3887" s="73" t="s">
        <v>60</v>
      </c>
      <c r="B3887" s="66">
        <v>2.39097203E8</v>
      </c>
      <c r="C3887" s="65" t="s">
        <v>14846</v>
      </c>
      <c r="D3887" s="65" t="s">
        <v>244</v>
      </c>
      <c r="E3887" s="65" t="s">
        <v>14847</v>
      </c>
      <c r="F3887" s="66" t="s">
        <v>14848</v>
      </c>
      <c r="G3887" s="66">
        <v>813.0</v>
      </c>
      <c r="H3887" s="66">
        <v>2.0080428E7</v>
      </c>
      <c r="I3887" s="66">
        <v>0.0</v>
      </c>
      <c r="J3887" s="66">
        <v>2.0</v>
      </c>
      <c r="K3887" s="67"/>
      <c r="L3887" s="67"/>
      <c r="M3887" s="68" t="s">
        <v>14849</v>
      </c>
      <c r="N3887" s="66">
        <v>235959.0</v>
      </c>
      <c r="O3887" s="66">
        <v>2.0080428E7</v>
      </c>
      <c r="P3887" s="66"/>
      <c r="Q3887" s="66">
        <v>39.0</v>
      </c>
      <c r="R3887" s="66">
        <v>2.0080428E7</v>
      </c>
      <c r="S3887" s="70">
        <v>1.0</v>
      </c>
      <c r="T3887" s="70">
        <v>0.0</v>
      </c>
      <c r="U3887" s="71" t="s">
        <v>2608</v>
      </c>
      <c r="V3887" s="71" t="s">
        <v>2609</v>
      </c>
      <c r="W3887" s="71" t="s">
        <v>51</v>
      </c>
      <c r="X3887" s="65"/>
      <c r="Y3887" s="66" t="s">
        <v>16</v>
      </c>
    </row>
    <row r="3888">
      <c r="A3888" s="65" t="s">
        <v>60</v>
      </c>
      <c r="B3888" s="66">
        <v>3.59326777E8</v>
      </c>
      <c r="C3888" s="65" t="s">
        <v>14850</v>
      </c>
      <c r="D3888" s="65" t="s">
        <v>106</v>
      </c>
      <c r="E3888" s="65" t="s">
        <v>14851</v>
      </c>
      <c r="F3888" s="66" t="s">
        <v>14852</v>
      </c>
      <c r="G3888" s="66">
        <v>573.0</v>
      </c>
      <c r="H3888" s="66">
        <v>2.0140509E7</v>
      </c>
      <c r="I3888" s="66">
        <v>0.0</v>
      </c>
      <c r="J3888" s="66">
        <v>1.0</v>
      </c>
      <c r="K3888" s="67"/>
      <c r="L3888" s="67"/>
      <c r="M3888" s="68" t="s">
        <v>14853</v>
      </c>
      <c r="N3888" s="66">
        <v>235959.0</v>
      </c>
      <c r="O3888" s="66">
        <v>2.0140509E7</v>
      </c>
      <c r="P3888" s="66"/>
      <c r="Q3888" s="66">
        <v>23.0</v>
      </c>
      <c r="R3888" s="66">
        <v>2.0140509E7</v>
      </c>
      <c r="S3888" s="70">
        <v>1.0</v>
      </c>
      <c r="T3888" s="70">
        <v>0.0</v>
      </c>
      <c r="U3888" s="71" t="s">
        <v>2608</v>
      </c>
      <c r="V3888" s="71" t="s">
        <v>2609</v>
      </c>
      <c r="W3888" s="71" t="s">
        <v>49</v>
      </c>
      <c r="X3888" s="72"/>
      <c r="Y3888" s="65" t="s">
        <v>12</v>
      </c>
    </row>
    <row r="3889">
      <c r="A3889" s="73" t="s">
        <v>60</v>
      </c>
      <c r="B3889" s="66">
        <v>4.41928074E8</v>
      </c>
      <c r="C3889" s="65" t="s">
        <v>14854</v>
      </c>
      <c r="D3889" s="65" t="s">
        <v>112</v>
      </c>
      <c r="E3889" s="65" t="s">
        <v>14855</v>
      </c>
      <c r="F3889" s="66" t="s">
        <v>14856</v>
      </c>
      <c r="G3889" s="66">
        <v>1018.0</v>
      </c>
      <c r="H3889" s="66">
        <v>2.019022E7</v>
      </c>
      <c r="I3889" s="66">
        <v>0.0</v>
      </c>
      <c r="J3889" s="66">
        <v>27.0</v>
      </c>
      <c r="K3889" s="67"/>
      <c r="L3889" s="67"/>
      <c r="M3889" s="66" t="s">
        <v>121</v>
      </c>
      <c r="N3889" s="66">
        <v>235959.0</v>
      </c>
      <c r="O3889" s="66">
        <v>2.019022E7</v>
      </c>
      <c r="P3889" s="66"/>
      <c r="Q3889" s="66">
        <v>67.0</v>
      </c>
      <c r="R3889" s="66">
        <v>2.019022E7</v>
      </c>
      <c r="S3889" s="70">
        <v>1.0</v>
      </c>
      <c r="T3889" s="70">
        <v>0.0</v>
      </c>
      <c r="U3889" s="71" t="s">
        <v>2608</v>
      </c>
      <c r="V3889" s="71" t="s">
        <v>2609</v>
      </c>
      <c r="W3889" s="71" t="s">
        <v>49</v>
      </c>
      <c r="X3889" s="72"/>
      <c r="Y3889" s="65" t="s">
        <v>12</v>
      </c>
    </row>
    <row r="3890">
      <c r="A3890" s="66" t="s">
        <v>79</v>
      </c>
      <c r="B3890" s="66">
        <v>1.21595386E8</v>
      </c>
      <c r="C3890" s="66" t="s">
        <v>14857</v>
      </c>
      <c r="D3890" s="66" t="s">
        <v>123</v>
      </c>
      <c r="E3890" s="66" t="s">
        <v>14858</v>
      </c>
      <c r="F3890" s="66" t="s">
        <v>14859</v>
      </c>
      <c r="G3890" s="66">
        <v>368.0</v>
      </c>
      <c r="H3890" s="66">
        <v>2.017101E7</v>
      </c>
      <c r="I3890" s="66">
        <v>0.0</v>
      </c>
      <c r="J3890" s="66">
        <v>11.0</v>
      </c>
      <c r="K3890" s="67"/>
      <c r="L3890" s="67"/>
      <c r="M3890" s="68" t="s">
        <v>14860</v>
      </c>
      <c r="N3890" s="66">
        <v>235959.0</v>
      </c>
      <c r="O3890" s="66">
        <v>2.017101E7</v>
      </c>
      <c r="P3890" s="66" t="s">
        <v>3681</v>
      </c>
      <c r="Q3890" s="66">
        <v>24.0</v>
      </c>
      <c r="R3890" s="66">
        <v>2.017101E7</v>
      </c>
      <c r="S3890" s="70">
        <v>1.0</v>
      </c>
      <c r="T3890" s="70">
        <v>0.0</v>
      </c>
      <c r="U3890" s="71" t="s">
        <v>2608</v>
      </c>
      <c r="V3890" s="71" t="s">
        <v>2609</v>
      </c>
      <c r="W3890" s="71" t="s">
        <v>50</v>
      </c>
      <c r="X3890" s="67"/>
      <c r="Y3890" s="65" t="s">
        <v>14</v>
      </c>
    </row>
    <row r="3891">
      <c r="A3891" s="66" t="s">
        <v>60</v>
      </c>
      <c r="B3891" s="66">
        <v>3.08483645E8</v>
      </c>
      <c r="C3891" s="66" t="s">
        <v>14861</v>
      </c>
      <c r="D3891" s="66" t="s">
        <v>123</v>
      </c>
      <c r="E3891" s="66" t="s">
        <v>14862</v>
      </c>
      <c r="F3891" s="66" t="s">
        <v>14863</v>
      </c>
      <c r="G3891" s="66">
        <v>1092.0</v>
      </c>
      <c r="H3891" s="66">
        <v>2.0110831E7</v>
      </c>
      <c r="I3891" s="66">
        <v>0.0</v>
      </c>
      <c r="J3891" s="66">
        <v>1.0</v>
      </c>
      <c r="K3891" s="67"/>
      <c r="L3891" s="67"/>
      <c r="M3891" s="68" t="s">
        <v>14864</v>
      </c>
      <c r="N3891" s="66">
        <v>235959.0</v>
      </c>
      <c r="O3891" s="66">
        <v>2.0110831E7</v>
      </c>
      <c r="P3891" s="66"/>
      <c r="Q3891" s="66">
        <v>70.0</v>
      </c>
      <c r="R3891" s="66">
        <v>2.0110831E7</v>
      </c>
      <c r="S3891" s="70">
        <v>1.0</v>
      </c>
      <c r="T3891" s="70">
        <v>0.0</v>
      </c>
      <c r="U3891" s="71" t="s">
        <v>2608</v>
      </c>
      <c r="V3891" s="71" t="s">
        <v>2609</v>
      </c>
      <c r="W3891" s="71" t="s">
        <v>49</v>
      </c>
      <c r="X3891" s="72"/>
      <c r="Y3891" s="65" t="s">
        <v>12</v>
      </c>
    </row>
    <row r="3892">
      <c r="A3892" s="68" t="s">
        <v>59</v>
      </c>
      <c r="B3892" s="66">
        <v>1.92236886E8</v>
      </c>
      <c r="C3892" s="66" t="s">
        <v>14865</v>
      </c>
      <c r="D3892" s="66" t="s">
        <v>112</v>
      </c>
      <c r="E3892" s="66" t="s">
        <v>14866</v>
      </c>
      <c r="F3892" s="66" t="s">
        <v>14867</v>
      </c>
      <c r="G3892" s="66">
        <v>272.0</v>
      </c>
      <c r="H3892" s="66">
        <v>2.0180201E7</v>
      </c>
      <c r="I3892" s="66">
        <v>0.0</v>
      </c>
      <c r="J3892" s="66">
        <v>7.0</v>
      </c>
      <c r="K3892" s="67"/>
      <c r="L3892" s="67"/>
      <c r="M3892" s="68" t="s">
        <v>14868</v>
      </c>
      <c r="N3892" s="66">
        <v>235959.0</v>
      </c>
      <c r="O3892" s="66">
        <v>2.0180201E7</v>
      </c>
      <c r="P3892" s="66" t="s">
        <v>7755</v>
      </c>
      <c r="Q3892" s="66">
        <v>15.0</v>
      </c>
      <c r="R3892" s="66">
        <v>2.0180201E7</v>
      </c>
      <c r="S3892" s="70">
        <v>1.0</v>
      </c>
      <c r="T3892" s="70">
        <v>0.0</v>
      </c>
      <c r="U3892" s="71" t="s">
        <v>2608</v>
      </c>
      <c r="V3892" s="71" t="s">
        <v>2609</v>
      </c>
      <c r="W3892" s="71" t="s">
        <v>49</v>
      </c>
      <c r="X3892" s="72"/>
      <c r="Y3892" s="65" t="s">
        <v>12</v>
      </c>
    </row>
    <row r="3893">
      <c r="A3893" s="66" t="s">
        <v>37</v>
      </c>
      <c r="B3893" s="66">
        <v>2.8032354E7</v>
      </c>
      <c r="C3893" s="66" t="s">
        <v>14869</v>
      </c>
      <c r="D3893" s="66" t="s">
        <v>112</v>
      </c>
      <c r="E3893" s="66" t="s">
        <v>14870</v>
      </c>
      <c r="F3893" s="66" t="s">
        <v>14871</v>
      </c>
      <c r="G3893" s="66">
        <v>131.0</v>
      </c>
      <c r="H3893" s="66">
        <v>2.0121029E7</v>
      </c>
      <c r="I3893" s="66">
        <v>0.0</v>
      </c>
      <c r="J3893" s="66">
        <v>2.0</v>
      </c>
      <c r="K3893" s="67"/>
      <c r="L3893" s="67"/>
      <c r="M3893" s="66" t="s">
        <v>121</v>
      </c>
      <c r="N3893" s="66">
        <v>235959.0</v>
      </c>
      <c r="O3893" s="66">
        <v>2.0121029E7</v>
      </c>
      <c r="P3893" s="67"/>
      <c r="Q3893" s="66">
        <v>8.0</v>
      </c>
      <c r="R3893" s="66">
        <v>2.0121029E7</v>
      </c>
      <c r="S3893" s="70">
        <v>1.0</v>
      </c>
      <c r="T3893" s="70">
        <v>0.0</v>
      </c>
      <c r="U3893" s="71" t="s">
        <v>2608</v>
      </c>
      <c r="V3893" s="71" t="s">
        <v>2609</v>
      </c>
      <c r="W3893" s="71" t="s">
        <v>49</v>
      </c>
      <c r="X3893" s="72"/>
      <c r="Y3893" s="65" t="s">
        <v>12</v>
      </c>
    </row>
    <row r="3894">
      <c r="A3894" s="74" t="s">
        <v>56</v>
      </c>
      <c r="B3894" s="66">
        <v>5671591.0</v>
      </c>
      <c r="C3894" s="65" t="s">
        <v>14872</v>
      </c>
      <c r="D3894" s="65" t="s">
        <v>118</v>
      </c>
      <c r="E3894" s="65" t="s">
        <v>14873</v>
      </c>
      <c r="F3894" s="66" t="s">
        <v>14874</v>
      </c>
      <c r="G3894" s="66">
        <v>610.0</v>
      </c>
      <c r="H3894" s="66">
        <v>2.0190208E7</v>
      </c>
      <c r="I3894" s="66">
        <v>0.0</v>
      </c>
      <c r="J3894" s="66">
        <v>7.0</v>
      </c>
      <c r="K3894" s="67"/>
      <c r="L3894" s="67"/>
      <c r="M3894" s="68" t="s">
        <v>14875</v>
      </c>
      <c r="N3894" s="66">
        <v>235959.0</v>
      </c>
      <c r="O3894" s="66">
        <v>2.0190208E7</v>
      </c>
      <c r="P3894" s="66" t="s">
        <v>14876</v>
      </c>
      <c r="Q3894" s="66">
        <v>28.0</v>
      </c>
      <c r="R3894" s="66">
        <v>2.0190208E7</v>
      </c>
      <c r="S3894" s="69">
        <v>1.0</v>
      </c>
      <c r="T3894" s="69">
        <v>1.0</v>
      </c>
      <c r="U3894" s="71" t="s">
        <v>2608</v>
      </c>
      <c r="V3894" s="71" t="s">
        <v>2609</v>
      </c>
      <c r="W3894" s="71" t="s">
        <v>49</v>
      </c>
      <c r="X3894" s="72"/>
      <c r="Y3894" s="66" t="s">
        <v>18</v>
      </c>
    </row>
    <row r="3895">
      <c r="A3895" s="65" t="s">
        <v>79</v>
      </c>
      <c r="B3895" s="66">
        <v>1.14948559E8</v>
      </c>
      <c r="C3895" s="65" t="s">
        <v>14877</v>
      </c>
      <c r="D3895" s="65" t="s">
        <v>258</v>
      </c>
      <c r="E3895" s="65" t="s">
        <v>14878</v>
      </c>
      <c r="F3895" s="66" t="s">
        <v>14879</v>
      </c>
      <c r="G3895" s="66">
        <v>207.0</v>
      </c>
      <c r="H3895" s="66">
        <v>2.017042E7</v>
      </c>
      <c r="I3895" s="66">
        <v>0.0</v>
      </c>
      <c r="J3895" s="66">
        <v>6.0</v>
      </c>
      <c r="K3895" s="67"/>
      <c r="L3895" s="67"/>
      <c r="M3895" s="68" t="s">
        <v>14880</v>
      </c>
      <c r="N3895" s="66">
        <v>235959.0</v>
      </c>
      <c r="O3895" s="66">
        <v>2.017042E7</v>
      </c>
      <c r="P3895" s="66" t="s">
        <v>1640</v>
      </c>
      <c r="Q3895" s="66">
        <v>15.0</v>
      </c>
      <c r="R3895" s="66">
        <v>2.017042E7</v>
      </c>
      <c r="S3895" s="70">
        <v>1.0</v>
      </c>
      <c r="T3895" s="70">
        <v>0.0</v>
      </c>
      <c r="U3895" s="71" t="s">
        <v>2608</v>
      </c>
      <c r="V3895" s="71" t="s">
        <v>2609</v>
      </c>
      <c r="W3895" s="71" t="s">
        <v>51</v>
      </c>
      <c r="X3895" s="72"/>
      <c r="Y3895" s="66" t="s">
        <v>16</v>
      </c>
    </row>
    <row r="3896">
      <c r="A3896" s="68" t="s">
        <v>59</v>
      </c>
      <c r="B3896" s="66">
        <v>1.88143091E8</v>
      </c>
      <c r="C3896" s="66" t="s">
        <v>14881</v>
      </c>
      <c r="D3896" s="66" t="s">
        <v>215</v>
      </c>
      <c r="E3896" s="66" t="s">
        <v>14882</v>
      </c>
      <c r="F3896" s="66" t="s">
        <v>14883</v>
      </c>
      <c r="G3896" s="66">
        <v>1679.0</v>
      </c>
      <c r="H3896" s="66">
        <v>2.0171013E7</v>
      </c>
      <c r="I3896" s="66">
        <v>0.0</v>
      </c>
      <c r="J3896" s="66">
        <v>34.0</v>
      </c>
      <c r="K3896" s="67"/>
      <c r="L3896" s="67"/>
      <c r="M3896" s="68" t="s">
        <v>14884</v>
      </c>
      <c r="N3896" s="66">
        <v>235959.0</v>
      </c>
      <c r="O3896" s="66">
        <v>2.0171013E7</v>
      </c>
      <c r="P3896" s="66" t="s">
        <v>1974</v>
      </c>
      <c r="Q3896" s="66">
        <v>104.0</v>
      </c>
      <c r="R3896" s="66">
        <v>2.0171013E7</v>
      </c>
      <c r="S3896" s="70">
        <v>1.0</v>
      </c>
      <c r="T3896" s="70">
        <v>0.0</v>
      </c>
      <c r="U3896" s="71" t="s">
        <v>2608</v>
      </c>
      <c r="V3896" s="71" t="s">
        <v>2609</v>
      </c>
      <c r="W3896" s="71" t="s">
        <v>49</v>
      </c>
      <c r="X3896" s="72"/>
      <c r="Y3896" s="65" t="s">
        <v>12</v>
      </c>
    </row>
    <row r="3897">
      <c r="A3897" s="73" t="s">
        <v>60</v>
      </c>
      <c r="B3897" s="66">
        <v>4.42299093E8</v>
      </c>
      <c r="C3897" s="65" t="s">
        <v>14885</v>
      </c>
      <c r="D3897" s="65" t="s">
        <v>123</v>
      </c>
      <c r="E3897" s="65" t="s">
        <v>14886</v>
      </c>
      <c r="F3897" s="66" t="s">
        <v>14887</v>
      </c>
      <c r="G3897" s="66">
        <v>649.0</v>
      </c>
      <c r="H3897" s="66">
        <v>2.0190223E7</v>
      </c>
      <c r="I3897" s="66">
        <v>0.0</v>
      </c>
      <c r="J3897" s="66">
        <v>13.0</v>
      </c>
      <c r="K3897" s="67"/>
      <c r="L3897" s="67"/>
      <c r="M3897" s="66" t="s">
        <v>121</v>
      </c>
      <c r="N3897" s="66">
        <v>235959.0</v>
      </c>
      <c r="O3897" s="66">
        <v>2.0190223E7</v>
      </c>
      <c r="P3897" s="66"/>
      <c r="Q3897" s="66">
        <v>29.0</v>
      </c>
      <c r="R3897" s="66">
        <v>2.0190223E7</v>
      </c>
      <c r="S3897" s="70">
        <v>1.0</v>
      </c>
      <c r="T3897" s="70">
        <v>0.0</v>
      </c>
      <c r="U3897" s="71" t="s">
        <v>2608</v>
      </c>
      <c r="V3897" s="71" t="s">
        <v>2609</v>
      </c>
      <c r="W3897" s="71" t="s">
        <v>49</v>
      </c>
      <c r="X3897" s="72"/>
      <c r="Y3897" s="65" t="s">
        <v>12</v>
      </c>
    </row>
    <row r="3898">
      <c r="A3898" s="66" t="s">
        <v>79</v>
      </c>
      <c r="B3898" s="66">
        <v>1.18474426E8</v>
      </c>
      <c r="C3898" s="66" t="s">
        <v>14888</v>
      </c>
      <c r="D3898" s="66" t="s">
        <v>244</v>
      </c>
      <c r="E3898" s="66" t="s">
        <v>14889</v>
      </c>
      <c r="F3898" s="66" t="s">
        <v>14890</v>
      </c>
      <c r="G3898" s="66">
        <v>942.0</v>
      </c>
      <c r="H3898" s="66">
        <v>2.0170711E7</v>
      </c>
      <c r="I3898" s="66">
        <v>0.0</v>
      </c>
      <c r="J3898" s="66">
        <v>16.0</v>
      </c>
      <c r="K3898" s="67"/>
      <c r="L3898" s="67"/>
      <c r="M3898" s="68" t="s">
        <v>14891</v>
      </c>
      <c r="N3898" s="66">
        <v>235959.0</v>
      </c>
      <c r="O3898" s="66">
        <v>2.0170711E7</v>
      </c>
      <c r="P3898" s="66" t="s">
        <v>14892</v>
      </c>
      <c r="Q3898" s="66">
        <v>52.0</v>
      </c>
      <c r="R3898" s="66">
        <v>2.0170711E7</v>
      </c>
      <c r="S3898" s="70">
        <v>1.0</v>
      </c>
      <c r="T3898" s="70">
        <v>0.0</v>
      </c>
      <c r="U3898" s="71" t="s">
        <v>2608</v>
      </c>
      <c r="V3898" s="71" t="s">
        <v>2609</v>
      </c>
      <c r="W3898" s="71" t="s">
        <v>51</v>
      </c>
      <c r="X3898" s="72"/>
      <c r="Y3898" s="66" t="s">
        <v>16</v>
      </c>
    </row>
    <row r="3899">
      <c r="A3899" s="73" t="s">
        <v>60</v>
      </c>
      <c r="B3899" s="66">
        <v>2.74025131E8</v>
      </c>
      <c r="C3899" s="65" t="s">
        <v>14893</v>
      </c>
      <c r="D3899" s="65" t="s">
        <v>123</v>
      </c>
      <c r="E3899" s="65" t="s">
        <v>14894</v>
      </c>
      <c r="F3899" s="66" t="s">
        <v>14895</v>
      </c>
      <c r="G3899" s="66">
        <v>348.0</v>
      </c>
      <c r="H3899" s="66">
        <v>2.0091002E7</v>
      </c>
      <c r="I3899" s="66">
        <v>0.0</v>
      </c>
      <c r="J3899" s="66">
        <v>2.0</v>
      </c>
      <c r="K3899" s="67"/>
      <c r="L3899" s="67"/>
      <c r="M3899" s="68" t="s">
        <v>14896</v>
      </c>
      <c r="N3899" s="66">
        <v>235959.0</v>
      </c>
      <c r="O3899" s="66">
        <v>2.0091002E7</v>
      </c>
      <c r="P3899" s="66"/>
      <c r="Q3899" s="66">
        <v>19.0</v>
      </c>
      <c r="R3899" s="66">
        <v>2.0091002E7</v>
      </c>
      <c r="S3899" s="70">
        <v>1.0</v>
      </c>
      <c r="T3899" s="70">
        <v>0.0</v>
      </c>
      <c r="U3899" s="71" t="s">
        <v>2608</v>
      </c>
      <c r="V3899" s="71" t="s">
        <v>2609</v>
      </c>
      <c r="W3899" s="71" t="s">
        <v>49</v>
      </c>
      <c r="X3899" s="72"/>
      <c r="Y3899" s="65" t="s">
        <v>12</v>
      </c>
    </row>
    <row r="3900">
      <c r="A3900" s="66" t="s">
        <v>79</v>
      </c>
      <c r="B3900" s="66">
        <v>9.2813672E7</v>
      </c>
      <c r="C3900" s="66" t="s">
        <v>14897</v>
      </c>
      <c r="D3900" s="66" t="s">
        <v>106</v>
      </c>
      <c r="E3900" s="66" t="s">
        <v>14898</v>
      </c>
      <c r="F3900" s="66" t="s">
        <v>14899</v>
      </c>
      <c r="G3900" s="66">
        <v>354.0</v>
      </c>
      <c r="H3900" s="66">
        <v>2.0150603E7</v>
      </c>
      <c r="I3900" s="66">
        <v>0.0</v>
      </c>
      <c r="J3900" s="66">
        <v>5.0</v>
      </c>
      <c r="K3900" s="67"/>
      <c r="L3900" s="67"/>
      <c r="M3900" s="68" t="s">
        <v>14900</v>
      </c>
      <c r="N3900" s="66">
        <v>235959.0</v>
      </c>
      <c r="O3900" s="66">
        <v>2.0150603E7</v>
      </c>
      <c r="P3900" s="66" t="s">
        <v>14901</v>
      </c>
      <c r="Q3900" s="66">
        <v>21.0</v>
      </c>
      <c r="R3900" s="66">
        <v>2.0150603E7</v>
      </c>
      <c r="S3900" s="70">
        <v>1.0</v>
      </c>
      <c r="T3900" s="70">
        <v>0.0</v>
      </c>
      <c r="U3900" s="71" t="s">
        <v>2608</v>
      </c>
      <c r="V3900" s="71" t="s">
        <v>2609</v>
      </c>
      <c r="W3900" s="71" t="s">
        <v>49</v>
      </c>
      <c r="X3900" s="72"/>
      <c r="Y3900" s="65" t="s">
        <v>12</v>
      </c>
    </row>
    <row r="3901">
      <c r="A3901" s="65" t="s">
        <v>67</v>
      </c>
      <c r="B3901" s="66">
        <v>1.1808987E7</v>
      </c>
      <c r="C3901" s="65" t="s">
        <v>14902</v>
      </c>
      <c r="D3901" s="65" t="s">
        <v>118</v>
      </c>
      <c r="E3901" s="65" t="s">
        <v>14903</v>
      </c>
      <c r="F3901" s="66" t="s">
        <v>14904</v>
      </c>
      <c r="G3901" s="66">
        <v>295.0</v>
      </c>
      <c r="H3901" s="66">
        <v>2.0160815E7</v>
      </c>
      <c r="I3901" s="66">
        <v>0.0</v>
      </c>
      <c r="J3901" s="66">
        <v>7.0</v>
      </c>
      <c r="K3901" s="67"/>
      <c r="L3901" s="67"/>
      <c r="M3901" s="66" t="s">
        <v>121</v>
      </c>
      <c r="N3901" s="66">
        <v>235959.0</v>
      </c>
      <c r="O3901" s="66">
        <v>2.0160815E7</v>
      </c>
      <c r="P3901" s="66"/>
      <c r="Q3901" s="66">
        <v>12.0</v>
      </c>
      <c r="R3901" s="66">
        <v>2.0160815E7</v>
      </c>
      <c r="S3901" s="69">
        <v>1.0</v>
      </c>
      <c r="T3901" s="69">
        <v>1.0</v>
      </c>
      <c r="U3901" s="71" t="s">
        <v>2608</v>
      </c>
      <c r="V3901" s="71" t="s">
        <v>2609</v>
      </c>
      <c r="W3901" s="71" t="s">
        <v>49</v>
      </c>
      <c r="X3901" s="65"/>
      <c r="Y3901" s="66" t="s">
        <v>18</v>
      </c>
    </row>
    <row r="3902">
      <c r="A3902" s="73" t="s">
        <v>60</v>
      </c>
      <c r="B3902" s="66">
        <v>2.68576732E8</v>
      </c>
      <c r="C3902" s="65" t="s">
        <v>14905</v>
      </c>
      <c r="D3902" s="65" t="s">
        <v>123</v>
      </c>
      <c r="E3902" s="65" t="s">
        <v>14906</v>
      </c>
      <c r="F3902" s="66" t="s">
        <v>14907</v>
      </c>
      <c r="G3902" s="66">
        <v>1758.0</v>
      </c>
      <c r="H3902" s="66">
        <v>2.0090617E7</v>
      </c>
      <c r="I3902" s="66">
        <v>0.0</v>
      </c>
      <c r="J3902" s="66">
        <v>1.0</v>
      </c>
      <c r="K3902" s="67"/>
      <c r="L3902" s="67"/>
      <c r="M3902" s="68" t="s">
        <v>14908</v>
      </c>
      <c r="N3902" s="66">
        <v>235959.0</v>
      </c>
      <c r="O3902" s="66">
        <v>2.0090617E7</v>
      </c>
      <c r="P3902" s="67"/>
      <c r="Q3902" s="66">
        <v>97.0</v>
      </c>
      <c r="R3902" s="66">
        <v>2.0090617E7</v>
      </c>
      <c r="S3902" s="70">
        <v>1.0</v>
      </c>
      <c r="T3902" s="70">
        <v>0.0</v>
      </c>
      <c r="U3902" s="71" t="s">
        <v>2608</v>
      </c>
      <c r="V3902" s="71" t="s">
        <v>2609</v>
      </c>
      <c r="W3902" s="71" t="s">
        <v>49</v>
      </c>
      <c r="X3902" s="72"/>
      <c r="Y3902" s="65" t="s">
        <v>12</v>
      </c>
    </row>
    <row r="3903">
      <c r="A3903" s="68" t="s">
        <v>24</v>
      </c>
      <c r="B3903" s="66">
        <v>1.5448696E7</v>
      </c>
      <c r="C3903" s="66" t="s">
        <v>14909</v>
      </c>
      <c r="D3903" s="66" t="s">
        <v>253</v>
      </c>
      <c r="E3903" s="66" t="s">
        <v>14910</v>
      </c>
      <c r="F3903" s="66" t="s">
        <v>14911</v>
      </c>
      <c r="G3903" s="66">
        <v>280.0</v>
      </c>
      <c r="H3903" s="66">
        <v>2.0110409E7</v>
      </c>
      <c r="I3903" s="66">
        <v>0.0</v>
      </c>
      <c r="J3903" s="66">
        <v>5.0</v>
      </c>
      <c r="K3903" s="67"/>
      <c r="L3903" s="67"/>
      <c r="M3903" s="68" t="s">
        <v>14912</v>
      </c>
      <c r="N3903" s="66">
        <v>235959.0</v>
      </c>
      <c r="O3903" s="66">
        <v>2.0110409E7</v>
      </c>
      <c r="P3903" s="66" t="s">
        <v>417</v>
      </c>
      <c r="Q3903" s="66">
        <v>13.0</v>
      </c>
      <c r="R3903" s="66">
        <v>2.0110409E7</v>
      </c>
      <c r="S3903" s="70">
        <v>1.0</v>
      </c>
      <c r="T3903" s="70">
        <v>0.0</v>
      </c>
      <c r="U3903" s="71" t="s">
        <v>2608</v>
      </c>
      <c r="V3903" s="71" t="s">
        <v>2609</v>
      </c>
      <c r="W3903" s="71" t="s">
        <v>49</v>
      </c>
      <c r="X3903" s="72"/>
      <c r="Y3903" s="65" t="s">
        <v>12</v>
      </c>
    </row>
    <row r="3904">
      <c r="A3904" s="66" t="s">
        <v>60</v>
      </c>
      <c r="B3904" s="66">
        <v>1.54207803E8</v>
      </c>
      <c r="C3904" s="66" t="s">
        <v>14913</v>
      </c>
      <c r="D3904" s="66" t="s">
        <v>112</v>
      </c>
      <c r="E3904" s="66" t="s">
        <v>14914</v>
      </c>
      <c r="F3904" s="66" t="s">
        <v>14915</v>
      </c>
      <c r="G3904" s="66">
        <v>334.0</v>
      </c>
      <c r="H3904" s="66">
        <v>2.0050221E7</v>
      </c>
      <c r="I3904" s="66">
        <v>0.0</v>
      </c>
      <c r="J3904" s="66">
        <v>1.0</v>
      </c>
      <c r="K3904" s="67"/>
      <c r="L3904" s="67"/>
      <c r="M3904" s="68" t="s">
        <v>14916</v>
      </c>
      <c r="N3904" s="66">
        <v>235959.0</v>
      </c>
      <c r="O3904" s="66">
        <v>2.0050221E7</v>
      </c>
      <c r="P3904" s="67"/>
      <c r="Q3904" s="66">
        <v>14.0</v>
      </c>
      <c r="R3904" s="66">
        <v>2.0050221E7</v>
      </c>
      <c r="S3904" s="70">
        <v>1.0</v>
      </c>
      <c r="T3904" s="70">
        <v>0.0</v>
      </c>
      <c r="U3904" s="71" t="s">
        <v>2608</v>
      </c>
      <c r="V3904" s="71" t="s">
        <v>2609</v>
      </c>
      <c r="W3904" s="71" t="s">
        <v>49</v>
      </c>
      <c r="X3904" s="72"/>
      <c r="Y3904" s="65" t="s">
        <v>12</v>
      </c>
    </row>
    <row r="3905">
      <c r="A3905" s="65" t="s">
        <v>37</v>
      </c>
      <c r="B3905" s="66">
        <v>2.4196008E7</v>
      </c>
      <c r="C3905" s="65" t="s">
        <v>1579</v>
      </c>
      <c r="D3905" s="65" t="s">
        <v>112</v>
      </c>
      <c r="E3905" s="65" t="s">
        <v>1580</v>
      </c>
      <c r="F3905" s="66" t="s">
        <v>1581</v>
      </c>
      <c r="G3905" s="66">
        <v>489.0</v>
      </c>
      <c r="H3905" s="66">
        <v>2.0110905E7</v>
      </c>
      <c r="I3905" s="66">
        <v>0.0</v>
      </c>
      <c r="J3905" s="66">
        <v>10.0</v>
      </c>
      <c r="K3905" s="67"/>
      <c r="L3905" s="67"/>
      <c r="M3905" s="68" t="s">
        <v>14917</v>
      </c>
      <c r="N3905" s="66">
        <v>235959.0</v>
      </c>
      <c r="O3905" s="66">
        <v>2.0110905E7</v>
      </c>
      <c r="P3905" s="66" t="s">
        <v>502</v>
      </c>
      <c r="Q3905" s="66">
        <v>24.0</v>
      </c>
      <c r="R3905" s="66">
        <v>2.0110905E7</v>
      </c>
      <c r="S3905" s="69">
        <v>1.0</v>
      </c>
      <c r="T3905" s="69">
        <v>0.0</v>
      </c>
      <c r="U3905" s="71" t="s">
        <v>2608</v>
      </c>
      <c r="V3905" s="71" t="s">
        <v>2609</v>
      </c>
      <c r="W3905" s="71" t="s">
        <v>49</v>
      </c>
      <c r="X3905" s="72"/>
      <c r="Y3905" s="65" t="s">
        <v>12</v>
      </c>
    </row>
    <row r="3906">
      <c r="A3906" s="66" t="s">
        <v>62</v>
      </c>
      <c r="B3906" s="66">
        <v>3204470.0</v>
      </c>
      <c r="C3906" s="66" t="s">
        <v>14918</v>
      </c>
      <c r="D3906" s="66" t="s">
        <v>149</v>
      </c>
      <c r="E3906" s="66" t="s">
        <v>14919</v>
      </c>
      <c r="F3906" s="66" t="s">
        <v>14920</v>
      </c>
      <c r="G3906" s="66">
        <v>311.0</v>
      </c>
      <c r="H3906" s="66">
        <v>2.0060507E7</v>
      </c>
      <c r="I3906" s="66">
        <v>0.0</v>
      </c>
      <c r="J3906" s="66">
        <v>3.0</v>
      </c>
      <c r="K3906" s="67"/>
      <c r="L3906" s="67"/>
      <c r="M3906" s="66" t="s">
        <v>121</v>
      </c>
      <c r="N3906" s="66">
        <v>235959.0</v>
      </c>
      <c r="O3906" s="66">
        <v>2.0060507E7</v>
      </c>
      <c r="P3906" s="67"/>
      <c r="Q3906" s="66">
        <v>13.0</v>
      </c>
      <c r="R3906" s="66">
        <v>2.0060507E7</v>
      </c>
      <c r="S3906" s="69">
        <v>1.0</v>
      </c>
      <c r="T3906" s="69">
        <v>1.0</v>
      </c>
      <c r="U3906" s="71" t="s">
        <v>2608</v>
      </c>
      <c r="V3906" s="71" t="s">
        <v>2609</v>
      </c>
      <c r="W3906" s="71" t="s">
        <v>49</v>
      </c>
      <c r="X3906" s="72"/>
      <c r="Y3906" s="66" t="s">
        <v>18</v>
      </c>
    </row>
    <row r="3907">
      <c r="A3907" s="66" t="s">
        <v>60</v>
      </c>
      <c r="B3907" s="66">
        <v>1.54666758E8</v>
      </c>
      <c r="C3907" s="66" t="s">
        <v>14921</v>
      </c>
      <c r="D3907" s="66" t="s">
        <v>112</v>
      </c>
      <c r="E3907" s="66" t="s">
        <v>14922</v>
      </c>
      <c r="F3907" s="66" t="s">
        <v>14923</v>
      </c>
      <c r="G3907" s="66">
        <v>292.0</v>
      </c>
      <c r="H3907" s="66">
        <v>2.0050224E7</v>
      </c>
      <c r="I3907" s="66">
        <v>0.0</v>
      </c>
      <c r="J3907" s="66">
        <v>1.0</v>
      </c>
      <c r="K3907" s="67"/>
      <c r="L3907" s="67"/>
      <c r="M3907" s="68" t="s">
        <v>14924</v>
      </c>
      <c r="N3907" s="66">
        <v>235959.0</v>
      </c>
      <c r="O3907" s="66">
        <v>2.0050224E7</v>
      </c>
      <c r="P3907" s="66"/>
      <c r="Q3907" s="66">
        <v>13.0</v>
      </c>
      <c r="R3907" s="66">
        <v>2.0050224E7</v>
      </c>
      <c r="S3907" s="70">
        <v>1.0</v>
      </c>
      <c r="T3907" s="70">
        <v>0.0</v>
      </c>
      <c r="U3907" s="71" t="s">
        <v>2608</v>
      </c>
      <c r="V3907" s="71" t="s">
        <v>2609</v>
      </c>
      <c r="W3907" s="71" t="s">
        <v>49</v>
      </c>
      <c r="X3907" s="71"/>
      <c r="Y3907" s="65" t="s">
        <v>12</v>
      </c>
    </row>
    <row r="3908">
      <c r="A3908" s="66" t="s">
        <v>40</v>
      </c>
      <c r="B3908" s="66">
        <v>1.1575332E7</v>
      </c>
      <c r="C3908" s="66" t="s">
        <v>1582</v>
      </c>
      <c r="D3908" s="66" t="s">
        <v>1101</v>
      </c>
      <c r="E3908" s="66" t="s">
        <v>1583</v>
      </c>
      <c r="F3908" s="66" t="s">
        <v>14925</v>
      </c>
      <c r="G3908" s="66">
        <v>504.0</v>
      </c>
      <c r="H3908" s="66">
        <v>2.0190719E7</v>
      </c>
      <c r="I3908" s="66">
        <v>0.0</v>
      </c>
      <c r="J3908" s="66">
        <v>12.0</v>
      </c>
      <c r="K3908" s="67"/>
      <c r="L3908" s="67"/>
      <c r="M3908" s="68" t="s">
        <v>14926</v>
      </c>
      <c r="N3908" s="66">
        <v>235959.0</v>
      </c>
      <c r="O3908" s="66">
        <v>2.0190719E7</v>
      </c>
      <c r="P3908" s="66" t="s">
        <v>14927</v>
      </c>
      <c r="Q3908" s="66">
        <v>21.0</v>
      </c>
      <c r="R3908" s="66">
        <v>2.0190719E7</v>
      </c>
      <c r="S3908" s="70">
        <v>1.0</v>
      </c>
      <c r="T3908" s="70">
        <v>0.0</v>
      </c>
      <c r="U3908" s="71" t="s">
        <v>2608</v>
      </c>
      <c r="V3908" s="71" t="s">
        <v>2609</v>
      </c>
      <c r="W3908" s="71" t="s">
        <v>49</v>
      </c>
      <c r="X3908" s="72"/>
      <c r="Y3908" s="65" t="s">
        <v>12</v>
      </c>
    </row>
    <row r="3909">
      <c r="A3909" s="73" t="s">
        <v>24</v>
      </c>
      <c r="B3909" s="66">
        <v>5.4843395E7</v>
      </c>
      <c r="C3909" s="65" t="s">
        <v>14928</v>
      </c>
      <c r="D3909" s="65" t="s">
        <v>220</v>
      </c>
      <c r="E3909" s="65" t="s">
        <v>14929</v>
      </c>
      <c r="F3909" s="66" t="s">
        <v>14930</v>
      </c>
      <c r="G3909" s="66">
        <v>642.0</v>
      </c>
      <c r="H3909" s="66">
        <v>2.0180531E7</v>
      </c>
      <c r="I3909" s="66">
        <v>0.0</v>
      </c>
      <c r="J3909" s="66">
        <v>14.0</v>
      </c>
      <c r="K3909" s="67"/>
      <c r="L3909" s="67"/>
      <c r="M3909" s="68" t="s">
        <v>14931</v>
      </c>
      <c r="N3909" s="66">
        <v>235959.0</v>
      </c>
      <c r="O3909" s="66">
        <v>2.0180531E7</v>
      </c>
      <c r="P3909" s="66" t="s">
        <v>417</v>
      </c>
      <c r="Q3909" s="66">
        <v>27.0</v>
      </c>
      <c r="R3909" s="66">
        <v>2.0180531E7</v>
      </c>
      <c r="S3909" s="70">
        <v>1.0</v>
      </c>
      <c r="T3909" s="70">
        <v>0.0</v>
      </c>
      <c r="U3909" s="71" t="s">
        <v>2608</v>
      </c>
      <c r="V3909" s="71" t="s">
        <v>2609</v>
      </c>
      <c r="W3909" s="71" t="s">
        <v>49</v>
      </c>
      <c r="X3909" s="65"/>
      <c r="Y3909" s="65" t="s">
        <v>12</v>
      </c>
    </row>
    <row r="3910">
      <c r="A3910" s="66" t="s">
        <v>63</v>
      </c>
      <c r="B3910" s="66">
        <v>1.7729247E7</v>
      </c>
      <c r="C3910" s="66" t="s">
        <v>14932</v>
      </c>
      <c r="D3910" s="66" t="s">
        <v>220</v>
      </c>
      <c r="E3910" s="66" t="s">
        <v>14933</v>
      </c>
      <c r="F3910" s="66" t="s">
        <v>14934</v>
      </c>
      <c r="G3910" s="66">
        <v>360.0</v>
      </c>
      <c r="H3910" s="66">
        <v>2.0131123E7</v>
      </c>
      <c r="I3910" s="66">
        <v>0.0</v>
      </c>
      <c r="J3910" s="66">
        <v>10.0</v>
      </c>
      <c r="K3910" s="67"/>
      <c r="L3910" s="67"/>
      <c r="M3910" s="68" t="s">
        <v>14935</v>
      </c>
      <c r="N3910" s="66">
        <v>235959.0</v>
      </c>
      <c r="O3910" s="66">
        <v>2.0131123E7</v>
      </c>
      <c r="P3910" s="67"/>
      <c r="Q3910" s="66">
        <v>22.0</v>
      </c>
      <c r="R3910" s="66">
        <v>2.0131123E7</v>
      </c>
      <c r="S3910" s="70">
        <v>1.0</v>
      </c>
      <c r="T3910" s="70">
        <v>0.0</v>
      </c>
      <c r="U3910" s="71" t="s">
        <v>2608</v>
      </c>
      <c r="V3910" s="71" t="s">
        <v>2609</v>
      </c>
      <c r="W3910" s="71" t="s">
        <v>49</v>
      </c>
      <c r="X3910" s="72"/>
      <c r="Y3910" s="65" t="s">
        <v>12</v>
      </c>
    </row>
    <row r="3911">
      <c r="A3911" s="66" t="s">
        <v>60</v>
      </c>
      <c r="B3911" s="66">
        <v>3.89184832E8</v>
      </c>
      <c r="C3911" s="66" t="s">
        <v>14936</v>
      </c>
      <c r="D3911" s="66" t="s">
        <v>123</v>
      </c>
      <c r="E3911" s="66" t="s">
        <v>1588</v>
      </c>
      <c r="F3911" s="66" t="s">
        <v>1589</v>
      </c>
      <c r="G3911" s="66">
        <v>1333.0</v>
      </c>
      <c r="H3911" s="66">
        <v>2.0160104E7</v>
      </c>
      <c r="I3911" s="66">
        <v>0.0</v>
      </c>
      <c r="J3911" s="66">
        <v>1.0</v>
      </c>
      <c r="K3911" s="67"/>
      <c r="L3911" s="67"/>
      <c r="M3911" s="68" t="s">
        <v>14937</v>
      </c>
      <c r="N3911" s="66">
        <v>235959.0</v>
      </c>
      <c r="O3911" s="66">
        <v>2.0160104E7</v>
      </c>
      <c r="P3911" s="66"/>
      <c r="Q3911" s="66">
        <v>76.0</v>
      </c>
      <c r="R3911" s="66">
        <v>2.0160104E7</v>
      </c>
      <c r="S3911" s="70">
        <v>1.0</v>
      </c>
      <c r="T3911" s="70">
        <v>0.0</v>
      </c>
      <c r="U3911" s="71" t="s">
        <v>2608</v>
      </c>
      <c r="V3911" s="71" t="s">
        <v>2609</v>
      </c>
      <c r="W3911" s="71" t="s">
        <v>49</v>
      </c>
      <c r="X3911" s="72"/>
      <c r="Y3911" s="65" t="s">
        <v>12</v>
      </c>
    </row>
    <row r="3912">
      <c r="A3912" s="68" t="s">
        <v>24</v>
      </c>
      <c r="B3912" s="66">
        <v>4.8786257E7</v>
      </c>
      <c r="C3912" s="66" t="s">
        <v>14938</v>
      </c>
      <c r="D3912" s="66" t="s">
        <v>244</v>
      </c>
      <c r="E3912" s="66" t="s">
        <v>14939</v>
      </c>
      <c r="F3912" s="66" t="s">
        <v>14940</v>
      </c>
      <c r="G3912" s="66">
        <v>587.0</v>
      </c>
      <c r="H3912" s="66">
        <v>2.0170331E7</v>
      </c>
      <c r="I3912" s="66">
        <v>0.0</v>
      </c>
      <c r="J3912" s="66">
        <v>6.0</v>
      </c>
      <c r="K3912" s="67"/>
      <c r="L3912" s="67"/>
      <c r="M3912" s="68" t="s">
        <v>14941</v>
      </c>
      <c r="N3912" s="66">
        <v>235959.0</v>
      </c>
      <c r="O3912" s="66">
        <v>2.0170331E7</v>
      </c>
      <c r="P3912" s="66" t="s">
        <v>12424</v>
      </c>
      <c r="Q3912" s="66">
        <v>38.0</v>
      </c>
      <c r="R3912" s="66">
        <v>2.0170331E7</v>
      </c>
      <c r="S3912" s="70">
        <v>1.0</v>
      </c>
      <c r="T3912" s="76">
        <v>0.0</v>
      </c>
      <c r="U3912" s="71" t="s">
        <v>2608</v>
      </c>
      <c r="V3912" s="71" t="s">
        <v>2609</v>
      </c>
      <c r="W3912" s="71" t="s">
        <v>51</v>
      </c>
      <c r="X3912" s="72"/>
      <c r="Y3912" s="66" t="s">
        <v>16</v>
      </c>
    </row>
    <row r="3913">
      <c r="A3913" s="66" t="s">
        <v>37</v>
      </c>
      <c r="B3913" s="66">
        <v>1.7164436E7</v>
      </c>
      <c r="C3913" s="66" t="s">
        <v>14942</v>
      </c>
      <c r="D3913" s="66" t="s">
        <v>112</v>
      </c>
      <c r="E3913" s="66" t="s">
        <v>14943</v>
      </c>
      <c r="F3913" s="66" t="s">
        <v>14944</v>
      </c>
      <c r="G3913" s="66">
        <v>657.0</v>
      </c>
      <c r="H3913" s="66">
        <v>2.009092E7</v>
      </c>
      <c r="I3913" s="66">
        <v>0.0</v>
      </c>
      <c r="J3913" s="66">
        <v>5.0</v>
      </c>
      <c r="K3913" s="67"/>
      <c r="L3913" s="67"/>
      <c r="M3913" s="66" t="s">
        <v>121</v>
      </c>
      <c r="N3913" s="66">
        <v>235959.0</v>
      </c>
      <c r="O3913" s="66">
        <v>2.009092E7</v>
      </c>
      <c r="P3913" s="67"/>
      <c r="Q3913" s="66">
        <v>30.0</v>
      </c>
      <c r="R3913" s="66">
        <v>2.009092E7</v>
      </c>
      <c r="S3913" s="69">
        <v>1.0</v>
      </c>
      <c r="T3913" s="69">
        <v>0.0</v>
      </c>
      <c r="U3913" s="71" t="s">
        <v>2608</v>
      </c>
      <c r="V3913" s="71" t="s">
        <v>2609</v>
      </c>
      <c r="W3913" s="71" t="s">
        <v>49</v>
      </c>
      <c r="X3913" s="72"/>
      <c r="Y3913" s="65" t="s">
        <v>12</v>
      </c>
    </row>
    <row r="3914">
      <c r="A3914" s="68" t="s">
        <v>24</v>
      </c>
      <c r="B3914" s="66">
        <v>1643968.0</v>
      </c>
      <c r="C3914" s="66" t="s">
        <v>14945</v>
      </c>
      <c r="D3914" s="66" t="s">
        <v>112</v>
      </c>
      <c r="E3914" s="66" t="s">
        <v>14946</v>
      </c>
      <c r="F3914" s="66" t="s">
        <v>14947</v>
      </c>
      <c r="G3914" s="66">
        <v>122.0</v>
      </c>
      <c r="H3914" s="66">
        <v>2.0080301E7</v>
      </c>
      <c r="I3914" s="66">
        <v>0.0</v>
      </c>
      <c r="J3914" s="66">
        <v>3.0</v>
      </c>
      <c r="K3914" s="67"/>
      <c r="L3914" s="67"/>
      <c r="M3914" s="68" t="s">
        <v>14948</v>
      </c>
      <c r="N3914" s="66">
        <v>235959.0</v>
      </c>
      <c r="O3914" s="66">
        <v>2.0080301E7</v>
      </c>
      <c r="P3914" s="66" t="s">
        <v>417</v>
      </c>
      <c r="Q3914" s="66">
        <v>6.0</v>
      </c>
      <c r="R3914" s="66">
        <v>2.0080301E7</v>
      </c>
      <c r="S3914" s="70">
        <v>1.0</v>
      </c>
      <c r="T3914" s="70">
        <v>0.0</v>
      </c>
      <c r="U3914" s="71" t="s">
        <v>2608</v>
      </c>
      <c r="V3914" s="71" t="s">
        <v>2609</v>
      </c>
      <c r="W3914" s="71" t="s">
        <v>49</v>
      </c>
      <c r="X3914" s="72"/>
      <c r="Y3914" s="65" t="s">
        <v>12</v>
      </c>
    </row>
    <row r="3915">
      <c r="A3915" s="73" t="s">
        <v>79</v>
      </c>
      <c r="B3915" s="66">
        <v>8.7340641E7</v>
      </c>
      <c r="C3915" s="65" t="s">
        <v>14949</v>
      </c>
      <c r="D3915" s="65" t="s">
        <v>112</v>
      </c>
      <c r="E3915" s="65" t="s">
        <v>14950</v>
      </c>
      <c r="F3915" s="66" t="s">
        <v>14951</v>
      </c>
      <c r="G3915" s="66">
        <v>443.0</v>
      </c>
      <c r="H3915" s="66">
        <v>2.0150105E7</v>
      </c>
      <c r="I3915" s="66">
        <v>0.0</v>
      </c>
      <c r="J3915" s="66">
        <v>9.0</v>
      </c>
      <c r="K3915" s="67"/>
      <c r="L3915" s="67"/>
      <c r="M3915" s="68" t="s">
        <v>14952</v>
      </c>
      <c r="N3915" s="66">
        <v>235959.0</v>
      </c>
      <c r="O3915" s="66">
        <v>2.0150105E7</v>
      </c>
      <c r="P3915" s="66" t="s">
        <v>187</v>
      </c>
      <c r="Q3915" s="66">
        <v>28.0</v>
      </c>
      <c r="R3915" s="66">
        <v>2.0150105E7</v>
      </c>
      <c r="S3915" s="70">
        <v>1.0</v>
      </c>
      <c r="T3915" s="70">
        <v>0.0</v>
      </c>
      <c r="U3915" s="71" t="s">
        <v>2608</v>
      </c>
      <c r="V3915" s="71" t="s">
        <v>2609</v>
      </c>
      <c r="W3915" s="71" t="s">
        <v>49</v>
      </c>
      <c r="X3915" s="72"/>
      <c r="Y3915" s="65" t="s">
        <v>12</v>
      </c>
    </row>
    <row r="3916">
      <c r="A3916" s="65" t="s">
        <v>60</v>
      </c>
      <c r="B3916" s="66">
        <v>2.22918844E8</v>
      </c>
      <c r="C3916" s="65" t="s">
        <v>14953</v>
      </c>
      <c r="D3916" s="65" t="s">
        <v>112</v>
      </c>
      <c r="E3916" s="65" t="s">
        <v>14954</v>
      </c>
      <c r="F3916" s="66" t="s">
        <v>14955</v>
      </c>
      <c r="G3916" s="66">
        <v>851.0</v>
      </c>
      <c r="H3916" s="66">
        <v>2.0070915E7</v>
      </c>
      <c r="I3916" s="66">
        <v>0.0</v>
      </c>
      <c r="J3916" s="66">
        <v>1.0</v>
      </c>
      <c r="K3916" s="67"/>
      <c r="L3916" s="67"/>
      <c r="M3916" s="68" t="s">
        <v>14956</v>
      </c>
      <c r="N3916" s="66">
        <v>235959.0</v>
      </c>
      <c r="O3916" s="66">
        <v>2.0070915E7</v>
      </c>
      <c r="P3916" s="66"/>
      <c r="Q3916" s="66">
        <v>74.0</v>
      </c>
      <c r="R3916" s="66">
        <v>2.0070915E7</v>
      </c>
      <c r="S3916" s="70">
        <v>1.0</v>
      </c>
      <c r="T3916" s="70">
        <v>0.0</v>
      </c>
      <c r="U3916" s="71" t="s">
        <v>2608</v>
      </c>
      <c r="V3916" s="71" t="s">
        <v>2609</v>
      </c>
      <c r="W3916" s="71" t="s">
        <v>49</v>
      </c>
      <c r="X3916" s="72"/>
      <c r="Y3916" s="65" t="s">
        <v>12</v>
      </c>
    </row>
    <row r="3917">
      <c r="A3917" s="65" t="s">
        <v>60</v>
      </c>
      <c r="B3917" s="66">
        <v>3.53918662E8</v>
      </c>
      <c r="C3917" s="65" t="s">
        <v>14957</v>
      </c>
      <c r="D3917" s="65" t="s">
        <v>112</v>
      </c>
      <c r="E3917" s="65" t="s">
        <v>14958</v>
      </c>
      <c r="F3917" s="66" t="s">
        <v>14959</v>
      </c>
      <c r="G3917" s="66">
        <v>1851.0</v>
      </c>
      <c r="H3917" s="66">
        <v>2.0140209E7</v>
      </c>
      <c r="I3917" s="66">
        <v>0.0</v>
      </c>
      <c r="J3917" s="66">
        <v>1.0</v>
      </c>
      <c r="K3917" s="67"/>
      <c r="L3917" s="67"/>
      <c r="M3917" s="68" t="s">
        <v>14960</v>
      </c>
      <c r="N3917" s="66">
        <v>235959.0</v>
      </c>
      <c r="O3917" s="66">
        <v>2.0140209E7</v>
      </c>
      <c r="P3917" s="66"/>
      <c r="Q3917" s="66">
        <v>116.0</v>
      </c>
      <c r="R3917" s="66">
        <v>2.0140209E7</v>
      </c>
      <c r="S3917" s="70">
        <v>1.0</v>
      </c>
      <c r="T3917" s="70">
        <v>0.0</v>
      </c>
      <c r="U3917" s="71" t="s">
        <v>2608</v>
      </c>
      <c r="V3917" s="71" t="s">
        <v>2609</v>
      </c>
      <c r="W3917" s="71" t="s">
        <v>49</v>
      </c>
      <c r="X3917" s="72"/>
      <c r="Y3917" s="65" t="s">
        <v>12</v>
      </c>
    </row>
    <row r="3918">
      <c r="A3918" s="74" t="s">
        <v>24</v>
      </c>
      <c r="B3918" s="66">
        <v>5.4807778E7</v>
      </c>
      <c r="C3918" s="65" t="s">
        <v>14961</v>
      </c>
      <c r="D3918" s="65" t="s">
        <v>112</v>
      </c>
      <c r="E3918" s="65" t="s">
        <v>14962</v>
      </c>
      <c r="F3918" s="66" t="s">
        <v>14963</v>
      </c>
      <c r="G3918" s="66">
        <v>635.0</v>
      </c>
      <c r="H3918" s="66">
        <v>2.0180529E7</v>
      </c>
      <c r="I3918" s="66">
        <v>0.0</v>
      </c>
      <c r="J3918" s="66">
        <v>12.0</v>
      </c>
      <c r="K3918" s="67"/>
      <c r="L3918" s="67"/>
      <c r="M3918" s="68" t="s">
        <v>14964</v>
      </c>
      <c r="N3918" s="66">
        <v>235959.0</v>
      </c>
      <c r="O3918" s="66">
        <v>2.0180529E7</v>
      </c>
      <c r="P3918" s="66" t="s">
        <v>417</v>
      </c>
      <c r="Q3918" s="66">
        <v>38.0</v>
      </c>
      <c r="R3918" s="66">
        <v>2.0180529E7</v>
      </c>
      <c r="S3918" s="70">
        <v>1.0</v>
      </c>
      <c r="T3918" s="70">
        <v>0.0</v>
      </c>
      <c r="U3918" s="71" t="s">
        <v>2608</v>
      </c>
      <c r="V3918" s="71" t="s">
        <v>2609</v>
      </c>
      <c r="W3918" s="71" t="s">
        <v>49</v>
      </c>
      <c r="X3918" s="65"/>
      <c r="Y3918" s="65" t="s">
        <v>12</v>
      </c>
    </row>
    <row r="3919">
      <c r="A3919" s="66" t="s">
        <v>60</v>
      </c>
      <c r="B3919" s="66">
        <v>4.49215475E8</v>
      </c>
      <c r="C3919" s="66" t="s">
        <v>14965</v>
      </c>
      <c r="D3919" s="66" t="s">
        <v>118</v>
      </c>
      <c r="E3919" s="66" t="s">
        <v>14966</v>
      </c>
      <c r="F3919" s="66" t="s">
        <v>14967</v>
      </c>
      <c r="G3919" s="66">
        <v>459.0</v>
      </c>
      <c r="H3919" s="66">
        <v>2.0190815E7</v>
      </c>
      <c r="I3919" s="66">
        <v>0.0</v>
      </c>
      <c r="J3919" s="66">
        <v>9.0</v>
      </c>
      <c r="K3919" s="67"/>
      <c r="L3919" s="67"/>
      <c r="M3919" s="66" t="s">
        <v>121</v>
      </c>
      <c r="N3919" s="66">
        <v>235959.0</v>
      </c>
      <c r="O3919" s="66">
        <v>2.0190815E7</v>
      </c>
      <c r="P3919" s="67"/>
      <c r="Q3919" s="66">
        <v>21.0</v>
      </c>
      <c r="R3919" s="66">
        <v>2.0190815E7</v>
      </c>
      <c r="S3919" s="69">
        <v>1.0</v>
      </c>
      <c r="T3919" s="69">
        <v>1.0</v>
      </c>
      <c r="U3919" s="71" t="s">
        <v>2608</v>
      </c>
      <c r="V3919" s="71" t="s">
        <v>2609</v>
      </c>
      <c r="W3919" s="71" t="s">
        <v>49</v>
      </c>
      <c r="X3919" s="72"/>
      <c r="Y3919" s="66" t="s">
        <v>18</v>
      </c>
    </row>
    <row r="3920">
      <c r="A3920" s="68" t="s">
        <v>24</v>
      </c>
      <c r="B3920" s="66">
        <v>3.6802587E7</v>
      </c>
      <c r="C3920" s="66" t="s">
        <v>14968</v>
      </c>
      <c r="D3920" s="66" t="s">
        <v>123</v>
      </c>
      <c r="E3920" s="66" t="s">
        <v>14969</v>
      </c>
      <c r="F3920" s="66" t="s">
        <v>14970</v>
      </c>
      <c r="G3920" s="66">
        <v>4800.0</v>
      </c>
      <c r="H3920" s="66">
        <v>2.0141121E7</v>
      </c>
      <c r="I3920" s="66">
        <v>0.0</v>
      </c>
      <c r="J3920" s="66">
        <v>66.0</v>
      </c>
      <c r="K3920" s="67"/>
      <c r="L3920" s="67"/>
      <c r="M3920" s="68" t="s">
        <v>14971</v>
      </c>
      <c r="N3920" s="66">
        <v>235959.0</v>
      </c>
      <c r="O3920" s="66">
        <v>2.0141121E7</v>
      </c>
      <c r="P3920" s="66" t="s">
        <v>737</v>
      </c>
      <c r="Q3920" s="66">
        <v>273.0</v>
      </c>
      <c r="R3920" s="66">
        <v>2.0141121E7</v>
      </c>
      <c r="S3920" s="70">
        <v>1.0</v>
      </c>
      <c r="T3920" s="70">
        <v>0.0</v>
      </c>
      <c r="U3920" s="71" t="s">
        <v>2608</v>
      </c>
      <c r="V3920" s="71" t="s">
        <v>2609</v>
      </c>
      <c r="W3920" s="71" t="s">
        <v>49</v>
      </c>
      <c r="X3920" s="72"/>
      <c r="Y3920" s="65" t="s">
        <v>12</v>
      </c>
    </row>
    <row r="3921">
      <c r="A3921" s="68" t="s">
        <v>59</v>
      </c>
      <c r="B3921" s="66">
        <v>1.08358972E8</v>
      </c>
      <c r="C3921" s="66" t="s">
        <v>14972</v>
      </c>
      <c r="D3921" s="66" t="s">
        <v>164</v>
      </c>
      <c r="E3921" s="66" t="s">
        <v>14973</v>
      </c>
      <c r="F3921" s="66" t="s">
        <v>14974</v>
      </c>
      <c r="G3921" s="66">
        <v>121.0</v>
      </c>
      <c r="H3921" s="66">
        <v>2.0110807E7</v>
      </c>
      <c r="I3921" s="66">
        <v>0.0</v>
      </c>
      <c r="J3921" s="66">
        <v>1.0</v>
      </c>
      <c r="K3921" s="67"/>
      <c r="L3921" s="67"/>
      <c r="M3921" s="68" t="s">
        <v>14975</v>
      </c>
      <c r="N3921" s="66">
        <v>235959.0</v>
      </c>
      <c r="O3921" s="66">
        <v>2.0110807E7</v>
      </c>
      <c r="P3921" s="67"/>
      <c r="Q3921" s="66">
        <v>9.0</v>
      </c>
      <c r="R3921" s="66">
        <v>2.0110807E7</v>
      </c>
      <c r="S3921" s="69">
        <v>1.0</v>
      </c>
      <c r="T3921" s="69">
        <v>1.0</v>
      </c>
      <c r="U3921" s="71" t="s">
        <v>2608</v>
      </c>
      <c r="V3921" s="71" t="s">
        <v>2609</v>
      </c>
      <c r="W3921" s="71" t="s">
        <v>49</v>
      </c>
      <c r="X3921" s="72"/>
      <c r="Y3921" s="66" t="s">
        <v>18</v>
      </c>
    </row>
    <row r="3922">
      <c r="A3922" s="73" t="s">
        <v>60</v>
      </c>
      <c r="B3922" s="66">
        <v>2.58768089E8</v>
      </c>
      <c r="C3922" s="65" t="s">
        <v>14976</v>
      </c>
      <c r="D3922" s="65" t="s">
        <v>106</v>
      </c>
      <c r="E3922" s="65" t="s">
        <v>14977</v>
      </c>
      <c r="F3922" s="66" t="s">
        <v>14978</v>
      </c>
      <c r="G3922" s="66">
        <v>773.0</v>
      </c>
      <c r="H3922" s="66">
        <v>2.0090104E7</v>
      </c>
      <c r="I3922" s="66">
        <v>0.0</v>
      </c>
      <c r="J3922" s="66">
        <v>2.0</v>
      </c>
      <c r="K3922" s="67"/>
      <c r="L3922" s="67"/>
      <c r="M3922" s="68" t="s">
        <v>14979</v>
      </c>
      <c r="N3922" s="66">
        <v>235959.0</v>
      </c>
      <c r="O3922" s="66">
        <v>2.0090104E7</v>
      </c>
      <c r="P3922" s="67"/>
      <c r="Q3922" s="66">
        <v>32.0</v>
      </c>
      <c r="R3922" s="66">
        <v>2.0090104E7</v>
      </c>
      <c r="S3922" s="70">
        <v>1.0</v>
      </c>
      <c r="T3922" s="70">
        <v>0.0</v>
      </c>
      <c r="U3922" s="71" t="s">
        <v>2608</v>
      </c>
      <c r="V3922" s="71" t="s">
        <v>2609</v>
      </c>
      <c r="W3922" s="71" t="s">
        <v>49</v>
      </c>
      <c r="X3922" s="72"/>
      <c r="Y3922" s="65" t="s">
        <v>12</v>
      </c>
    </row>
    <row r="3923">
      <c r="A3923" s="66" t="s">
        <v>40</v>
      </c>
      <c r="B3923" s="66">
        <v>2593658.0</v>
      </c>
      <c r="C3923" s="66" t="s">
        <v>14980</v>
      </c>
      <c r="D3923" s="66" t="s">
        <v>112</v>
      </c>
      <c r="E3923" s="66" t="s">
        <v>14981</v>
      </c>
      <c r="F3923" s="66" t="s">
        <v>14982</v>
      </c>
      <c r="G3923" s="66">
        <v>473.0</v>
      </c>
      <c r="H3923" s="66">
        <v>2.0180508E7</v>
      </c>
      <c r="I3923" s="66">
        <v>0.0</v>
      </c>
      <c r="J3923" s="66">
        <v>17.0</v>
      </c>
      <c r="K3923" s="67"/>
      <c r="L3923" s="67"/>
      <c r="M3923" s="68" t="s">
        <v>14983</v>
      </c>
      <c r="N3923" s="66">
        <v>235959.0</v>
      </c>
      <c r="O3923" s="66">
        <v>2.0180508E7</v>
      </c>
      <c r="P3923" s="66" t="s">
        <v>929</v>
      </c>
      <c r="Q3923" s="66">
        <v>23.0</v>
      </c>
      <c r="R3923" s="66">
        <v>2.0180508E7</v>
      </c>
      <c r="S3923" s="70">
        <v>1.0</v>
      </c>
      <c r="T3923" s="70">
        <v>0.0</v>
      </c>
      <c r="U3923" s="71" t="s">
        <v>2608</v>
      </c>
      <c r="V3923" s="71" t="s">
        <v>2609</v>
      </c>
      <c r="W3923" s="71" t="s">
        <v>49</v>
      </c>
      <c r="X3923" s="72"/>
      <c r="Y3923" s="65" t="s">
        <v>12</v>
      </c>
    </row>
    <row r="3924">
      <c r="A3924" s="66" t="s">
        <v>60</v>
      </c>
      <c r="B3924" s="66">
        <v>7.3798131E7</v>
      </c>
      <c r="C3924" s="66" t="s">
        <v>1591</v>
      </c>
      <c r="D3924" s="66" t="s">
        <v>106</v>
      </c>
      <c r="E3924" s="66" t="s">
        <v>14984</v>
      </c>
      <c r="F3924" s="66" t="s">
        <v>1593</v>
      </c>
      <c r="G3924" s="66">
        <v>666.0</v>
      </c>
      <c r="H3924" s="66">
        <v>2.0020424E7</v>
      </c>
      <c r="I3924" s="66">
        <v>0.0</v>
      </c>
      <c r="J3924" s="66">
        <v>1.0</v>
      </c>
      <c r="K3924" s="67"/>
      <c r="L3924" s="67"/>
      <c r="M3924" s="68" t="s">
        <v>14985</v>
      </c>
      <c r="N3924" s="66">
        <v>235959.0</v>
      </c>
      <c r="O3924" s="66">
        <v>2.0020424E7</v>
      </c>
      <c r="P3924" s="66"/>
      <c r="Q3924" s="66">
        <v>27.0</v>
      </c>
      <c r="R3924" s="66">
        <v>2.0020424E7</v>
      </c>
      <c r="S3924" s="70">
        <v>1.0</v>
      </c>
      <c r="T3924" s="70">
        <v>0.0</v>
      </c>
      <c r="U3924" s="71" t="s">
        <v>2608</v>
      </c>
      <c r="V3924" s="71" t="s">
        <v>2609</v>
      </c>
      <c r="W3924" s="71" t="s">
        <v>49</v>
      </c>
      <c r="X3924" s="72"/>
      <c r="Y3924" s="65" t="s">
        <v>12</v>
      </c>
    </row>
    <row r="3925">
      <c r="A3925" s="66" t="s">
        <v>60</v>
      </c>
      <c r="B3925" s="66">
        <v>2.6148306E8</v>
      </c>
      <c r="C3925" s="66" t="s">
        <v>14986</v>
      </c>
      <c r="D3925" s="66" t="s">
        <v>1101</v>
      </c>
      <c r="E3925" s="66" t="s">
        <v>14987</v>
      </c>
      <c r="F3925" s="66" t="s">
        <v>14988</v>
      </c>
      <c r="G3925" s="66">
        <v>574.0</v>
      </c>
      <c r="H3925" s="66">
        <v>2.009022E7</v>
      </c>
      <c r="I3925" s="66">
        <v>0.0</v>
      </c>
      <c r="J3925" s="66">
        <v>1.0</v>
      </c>
      <c r="K3925" s="67"/>
      <c r="L3925" s="67"/>
      <c r="M3925" s="68" t="s">
        <v>14989</v>
      </c>
      <c r="N3925" s="66">
        <v>235959.0</v>
      </c>
      <c r="O3925" s="66">
        <v>2.009022E7</v>
      </c>
      <c r="P3925" s="66"/>
      <c r="Q3925" s="66">
        <v>25.0</v>
      </c>
      <c r="R3925" s="66">
        <v>2.009022E7</v>
      </c>
      <c r="S3925" s="70">
        <v>1.0</v>
      </c>
      <c r="T3925" s="70">
        <v>0.0</v>
      </c>
      <c r="U3925" s="71" t="s">
        <v>2608</v>
      </c>
      <c r="V3925" s="71" t="s">
        <v>2609</v>
      </c>
      <c r="W3925" s="71" t="s">
        <v>50</v>
      </c>
      <c r="X3925" s="72"/>
      <c r="Y3925" s="65" t="s">
        <v>14</v>
      </c>
    </row>
    <row r="3926">
      <c r="A3926" s="68" t="s">
        <v>59</v>
      </c>
      <c r="B3926" s="66">
        <v>1.9786688E8</v>
      </c>
      <c r="C3926" s="66" t="s">
        <v>14990</v>
      </c>
      <c r="D3926" s="66" t="s">
        <v>827</v>
      </c>
      <c r="E3926" s="66" t="s">
        <v>14991</v>
      </c>
      <c r="F3926" s="66" t="s">
        <v>14992</v>
      </c>
      <c r="G3926" s="66">
        <v>2098.0</v>
      </c>
      <c r="H3926" s="66">
        <v>2.0180713E7</v>
      </c>
      <c r="I3926" s="66">
        <v>0.0</v>
      </c>
      <c r="J3926" s="66">
        <v>35.0</v>
      </c>
      <c r="K3926" s="67"/>
      <c r="L3926" s="67"/>
      <c r="M3926" s="68" t="s">
        <v>14993</v>
      </c>
      <c r="N3926" s="66">
        <v>235959.0</v>
      </c>
      <c r="O3926" s="66">
        <v>2.0180713E7</v>
      </c>
      <c r="P3926" s="66" t="s">
        <v>279</v>
      </c>
      <c r="Q3926" s="66">
        <v>119.0</v>
      </c>
      <c r="R3926" s="66">
        <v>2.0180713E7</v>
      </c>
      <c r="S3926" s="70">
        <v>1.0</v>
      </c>
      <c r="T3926" s="70">
        <v>0.0</v>
      </c>
      <c r="U3926" s="71" t="s">
        <v>2608</v>
      </c>
      <c r="V3926" s="71" t="s">
        <v>2609</v>
      </c>
      <c r="W3926" s="71" t="s">
        <v>50</v>
      </c>
      <c r="X3926" s="72"/>
      <c r="Y3926" s="65" t="s">
        <v>14</v>
      </c>
    </row>
    <row r="3927">
      <c r="A3927" s="66" t="s">
        <v>60</v>
      </c>
      <c r="B3927" s="66">
        <v>3.22803558E8</v>
      </c>
      <c r="C3927" s="66" t="s">
        <v>14994</v>
      </c>
      <c r="D3927" s="66" t="s">
        <v>123</v>
      </c>
      <c r="E3927" s="66" t="s">
        <v>14995</v>
      </c>
      <c r="F3927" s="66" t="s">
        <v>14996</v>
      </c>
      <c r="G3927" s="66">
        <v>5889.0</v>
      </c>
      <c r="H3927" s="66">
        <v>2.0120502E7</v>
      </c>
      <c r="I3927" s="66">
        <v>0.0</v>
      </c>
      <c r="J3927" s="66">
        <v>1.0</v>
      </c>
      <c r="K3927" s="67"/>
      <c r="L3927" s="67"/>
      <c r="M3927" s="68" t="s">
        <v>14997</v>
      </c>
      <c r="N3927" s="66">
        <v>235959.0</v>
      </c>
      <c r="O3927" s="66">
        <v>2.0120502E7</v>
      </c>
      <c r="P3927" s="67"/>
      <c r="Q3927" s="66">
        <v>360.0</v>
      </c>
      <c r="R3927" s="66">
        <v>2.0120502E7</v>
      </c>
      <c r="S3927" s="70">
        <v>1.0</v>
      </c>
      <c r="T3927" s="70">
        <v>0.0</v>
      </c>
      <c r="U3927" s="71" t="s">
        <v>2608</v>
      </c>
      <c r="V3927" s="71" t="s">
        <v>2609</v>
      </c>
      <c r="W3927" s="71" t="s">
        <v>50</v>
      </c>
      <c r="X3927" s="67"/>
      <c r="Y3927" s="65" t="s">
        <v>14</v>
      </c>
    </row>
    <row r="3928">
      <c r="A3928" s="66" t="s">
        <v>60</v>
      </c>
      <c r="B3928" s="66">
        <v>3.53901084E8</v>
      </c>
      <c r="C3928" s="66" t="s">
        <v>14998</v>
      </c>
      <c r="D3928" s="66" t="s">
        <v>112</v>
      </c>
      <c r="E3928" s="66" t="s">
        <v>14999</v>
      </c>
      <c r="F3928" s="66" t="s">
        <v>15000</v>
      </c>
      <c r="G3928" s="66">
        <v>652.0</v>
      </c>
      <c r="H3928" s="66">
        <v>2.0140205E7</v>
      </c>
      <c r="I3928" s="66">
        <v>0.0</v>
      </c>
      <c r="J3928" s="66">
        <v>1.0</v>
      </c>
      <c r="K3928" s="67"/>
      <c r="L3928" s="67"/>
      <c r="M3928" s="68" t="s">
        <v>15001</v>
      </c>
      <c r="N3928" s="66">
        <v>235959.0</v>
      </c>
      <c r="O3928" s="66">
        <v>2.0140205E7</v>
      </c>
      <c r="P3928" s="67"/>
      <c r="Q3928" s="66">
        <v>23.0</v>
      </c>
      <c r="R3928" s="66">
        <v>2.0140205E7</v>
      </c>
      <c r="S3928" s="70">
        <v>1.0</v>
      </c>
      <c r="T3928" s="70">
        <v>0.0</v>
      </c>
      <c r="U3928" s="71" t="s">
        <v>2608</v>
      </c>
      <c r="V3928" s="71" t="s">
        <v>2609</v>
      </c>
      <c r="W3928" s="71" t="s">
        <v>49</v>
      </c>
      <c r="X3928" s="72"/>
      <c r="Y3928" s="65" t="s">
        <v>12</v>
      </c>
    </row>
    <row r="3929">
      <c r="A3929" s="66" t="s">
        <v>79</v>
      </c>
      <c r="B3929" s="66">
        <v>6049526.0</v>
      </c>
      <c r="C3929" s="66" t="s">
        <v>15002</v>
      </c>
      <c r="D3929" s="66" t="s">
        <v>149</v>
      </c>
      <c r="E3929" s="66" t="s">
        <v>15003</v>
      </c>
      <c r="F3929" s="66" t="s">
        <v>15004</v>
      </c>
      <c r="G3929" s="66">
        <v>145.0</v>
      </c>
      <c r="H3929" s="66">
        <v>2.0050524E7</v>
      </c>
      <c r="I3929" s="66">
        <v>0.0</v>
      </c>
      <c r="J3929" s="66">
        <v>4.0</v>
      </c>
      <c r="K3929" s="67"/>
      <c r="L3929" s="67"/>
      <c r="M3929" s="68" t="s">
        <v>15005</v>
      </c>
      <c r="N3929" s="66">
        <v>235959.0</v>
      </c>
      <c r="O3929" s="66">
        <v>2.0050524E7</v>
      </c>
      <c r="P3929" s="66"/>
      <c r="Q3929" s="66">
        <v>5.0</v>
      </c>
      <c r="R3929" s="66">
        <v>2.0050524E7</v>
      </c>
      <c r="S3929" s="69">
        <v>1.0</v>
      </c>
      <c r="T3929" s="69">
        <v>1.0</v>
      </c>
      <c r="U3929" s="71" t="s">
        <v>2608</v>
      </c>
      <c r="V3929" s="71" t="s">
        <v>2609</v>
      </c>
      <c r="W3929" s="71" t="s">
        <v>49</v>
      </c>
      <c r="X3929" s="72"/>
      <c r="Y3929" s="66" t="s">
        <v>18</v>
      </c>
    </row>
    <row r="3930">
      <c r="A3930" s="66" t="s">
        <v>79</v>
      </c>
      <c r="B3930" s="66">
        <v>1.22322356E8</v>
      </c>
      <c r="C3930" s="66" t="s">
        <v>15006</v>
      </c>
      <c r="D3930" s="66" t="s">
        <v>112</v>
      </c>
      <c r="E3930" s="66" t="s">
        <v>15007</v>
      </c>
      <c r="F3930" s="66" t="s">
        <v>15008</v>
      </c>
      <c r="G3930" s="66">
        <v>300.0</v>
      </c>
      <c r="H3930" s="66">
        <v>2.0171115E7</v>
      </c>
      <c r="I3930" s="66">
        <v>0.0</v>
      </c>
      <c r="J3930" s="66">
        <v>10.0</v>
      </c>
      <c r="K3930" s="67"/>
      <c r="L3930" s="67"/>
      <c r="M3930" s="68" t="s">
        <v>15009</v>
      </c>
      <c r="N3930" s="66">
        <v>235959.0</v>
      </c>
      <c r="O3930" s="66">
        <v>2.0171115E7</v>
      </c>
      <c r="P3930" s="66" t="s">
        <v>292</v>
      </c>
      <c r="Q3930" s="66">
        <v>21.0</v>
      </c>
      <c r="R3930" s="66">
        <v>2.0171115E7</v>
      </c>
      <c r="S3930" s="70">
        <v>1.0</v>
      </c>
      <c r="T3930" s="70">
        <v>0.0</v>
      </c>
      <c r="U3930" s="71" t="s">
        <v>2608</v>
      </c>
      <c r="V3930" s="71" t="s">
        <v>2609</v>
      </c>
      <c r="W3930" s="71" t="s">
        <v>49</v>
      </c>
      <c r="X3930" s="72"/>
      <c r="Y3930" s="65" t="s">
        <v>12</v>
      </c>
    </row>
    <row r="3931">
      <c r="A3931" s="73" t="s">
        <v>79</v>
      </c>
      <c r="B3931" s="66">
        <v>4.0466022E7</v>
      </c>
      <c r="C3931" s="65" t="s">
        <v>15010</v>
      </c>
      <c r="D3931" s="65" t="s">
        <v>123</v>
      </c>
      <c r="E3931" s="65" t="s">
        <v>15011</v>
      </c>
      <c r="F3931" s="66" t="s">
        <v>15012</v>
      </c>
      <c r="G3931" s="66">
        <v>100.0</v>
      </c>
      <c r="H3931" s="66">
        <v>2.0100719E7</v>
      </c>
      <c r="I3931" s="66">
        <v>0.0</v>
      </c>
      <c r="J3931" s="66">
        <v>4.0</v>
      </c>
      <c r="K3931" s="67"/>
      <c r="L3931" s="67"/>
      <c r="M3931" s="68" t="s">
        <v>15013</v>
      </c>
      <c r="N3931" s="66">
        <v>235959.0</v>
      </c>
      <c r="O3931" s="66">
        <v>2.0100719E7</v>
      </c>
      <c r="P3931" s="67"/>
      <c r="Q3931" s="66">
        <v>5.0</v>
      </c>
      <c r="R3931" s="66">
        <v>2.0100719E7</v>
      </c>
      <c r="S3931" s="70">
        <v>1.0</v>
      </c>
      <c r="T3931" s="70">
        <v>0.0</v>
      </c>
      <c r="U3931" s="71" t="s">
        <v>2608</v>
      </c>
      <c r="V3931" s="71" t="s">
        <v>2609</v>
      </c>
      <c r="W3931" s="71" t="s">
        <v>49</v>
      </c>
      <c r="X3931" s="72"/>
      <c r="Y3931" s="65" t="s">
        <v>12</v>
      </c>
    </row>
    <row r="3932">
      <c r="A3932" s="74" t="s">
        <v>24</v>
      </c>
      <c r="B3932" s="66">
        <v>4.2812426E7</v>
      </c>
      <c r="C3932" s="65" t="s">
        <v>15014</v>
      </c>
      <c r="D3932" s="65" t="s">
        <v>123</v>
      </c>
      <c r="E3932" s="65" t="s">
        <v>15015</v>
      </c>
      <c r="F3932" s="66" t="s">
        <v>15016</v>
      </c>
      <c r="G3932" s="66">
        <v>193.0</v>
      </c>
      <c r="H3932" s="66">
        <v>2.0151202E7</v>
      </c>
      <c r="I3932" s="66">
        <v>0.0</v>
      </c>
      <c r="J3932" s="66">
        <v>1.0</v>
      </c>
      <c r="K3932" s="67"/>
      <c r="L3932" s="67"/>
      <c r="M3932" s="66" t="s">
        <v>121</v>
      </c>
      <c r="N3932" s="66">
        <v>235959.0</v>
      </c>
      <c r="O3932" s="66">
        <v>2.0151202E7</v>
      </c>
      <c r="P3932" s="67"/>
      <c r="Q3932" s="66">
        <v>8.0</v>
      </c>
      <c r="R3932" s="66">
        <v>2.0151202E7</v>
      </c>
      <c r="S3932" s="70">
        <v>1.0</v>
      </c>
      <c r="T3932" s="70">
        <v>0.0</v>
      </c>
      <c r="U3932" s="71" t="s">
        <v>2608</v>
      </c>
      <c r="V3932" s="71" t="s">
        <v>2609</v>
      </c>
      <c r="W3932" s="71" t="s">
        <v>49</v>
      </c>
      <c r="X3932" s="72"/>
      <c r="Y3932" s="65" t="s">
        <v>12</v>
      </c>
    </row>
    <row r="3933">
      <c r="A3933" s="68" t="s">
        <v>59</v>
      </c>
      <c r="B3933" s="66">
        <v>1.6402785E8</v>
      </c>
      <c r="C3933" s="66" t="s">
        <v>15017</v>
      </c>
      <c r="D3933" s="66" t="s">
        <v>123</v>
      </c>
      <c r="E3933" s="66" t="s">
        <v>15018</v>
      </c>
      <c r="F3933" s="66" t="s">
        <v>15019</v>
      </c>
      <c r="G3933" s="66">
        <v>289.0</v>
      </c>
      <c r="H3933" s="66">
        <v>2.0160201E7</v>
      </c>
      <c r="I3933" s="66">
        <v>0.0</v>
      </c>
      <c r="J3933" s="66">
        <v>9.0</v>
      </c>
      <c r="K3933" s="67"/>
      <c r="L3933" s="67"/>
      <c r="M3933" s="68" t="s">
        <v>15020</v>
      </c>
      <c r="N3933" s="66">
        <v>235959.0</v>
      </c>
      <c r="O3933" s="66">
        <v>2.0160201E7</v>
      </c>
      <c r="P3933" s="67"/>
      <c r="Q3933" s="66">
        <v>14.0</v>
      </c>
      <c r="R3933" s="66">
        <v>2.0160201E7</v>
      </c>
      <c r="S3933" s="70">
        <v>1.0</v>
      </c>
      <c r="T3933" s="70">
        <v>0.0</v>
      </c>
      <c r="U3933" s="71" t="s">
        <v>2608</v>
      </c>
      <c r="V3933" s="71" t="s">
        <v>2609</v>
      </c>
      <c r="W3933" s="71" t="s">
        <v>49</v>
      </c>
      <c r="X3933" s="72"/>
      <c r="Y3933" s="65" t="s">
        <v>12</v>
      </c>
    </row>
    <row r="3934">
      <c r="A3934" s="66" t="s">
        <v>60</v>
      </c>
      <c r="B3934" s="66">
        <v>4.2568897E8</v>
      </c>
      <c r="C3934" s="66" t="s">
        <v>15021</v>
      </c>
      <c r="D3934" s="66" t="s">
        <v>123</v>
      </c>
      <c r="E3934" s="66" t="s">
        <v>15022</v>
      </c>
      <c r="F3934" s="66" t="s">
        <v>15023</v>
      </c>
      <c r="G3934" s="66">
        <v>1278.0</v>
      </c>
      <c r="H3934" s="66">
        <v>2.0180201E7</v>
      </c>
      <c r="I3934" s="66">
        <v>0.0</v>
      </c>
      <c r="J3934" s="66">
        <v>1.0</v>
      </c>
      <c r="K3934" s="67"/>
      <c r="L3934" s="67"/>
      <c r="M3934" s="68" t="s">
        <v>15024</v>
      </c>
      <c r="N3934" s="66">
        <v>235959.0</v>
      </c>
      <c r="O3934" s="66">
        <v>2.0180201E7</v>
      </c>
      <c r="P3934" s="67"/>
      <c r="Q3934" s="66">
        <v>72.0</v>
      </c>
      <c r="R3934" s="66">
        <v>2.0180201E7</v>
      </c>
      <c r="S3934" s="70">
        <v>1.0</v>
      </c>
      <c r="T3934" s="70">
        <v>0.0</v>
      </c>
      <c r="U3934" s="71" t="s">
        <v>2608</v>
      </c>
      <c r="V3934" s="71" t="s">
        <v>2609</v>
      </c>
      <c r="W3934" s="71" t="s">
        <v>49</v>
      </c>
      <c r="X3934" s="72"/>
      <c r="Y3934" s="65" t="s">
        <v>12</v>
      </c>
    </row>
    <row r="3935">
      <c r="A3935" s="73" t="s">
        <v>68</v>
      </c>
      <c r="B3935" s="66">
        <v>927755.0</v>
      </c>
      <c r="C3935" s="65" t="s">
        <v>15025</v>
      </c>
      <c r="D3935" s="65" t="s">
        <v>123</v>
      </c>
      <c r="E3935" s="65" t="s">
        <v>15026</v>
      </c>
      <c r="F3935" s="66" t="s">
        <v>15027</v>
      </c>
      <c r="G3935" s="66">
        <v>654.0</v>
      </c>
      <c r="H3935" s="66">
        <v>2.0051214E7</v>
      </c>
      <c r="I3935" s="66">
        <v>0.0</v>
      </c>
      <c r="J3935" s="66">
        <v>9.0</v>
      </c>
      <c r="K3935" s="67"/>
      <c r="L3935" s="67"/>
      <c r="M3935" s="66" t="s">
        <v>121</v>
      </c>
      <c r="N3935" s="66">
        <v>235959.0</v>
      </c>
      <c r="O3935" s="66">
        <v>2.0051214E7</v>
      </c>
      <c r="P3935" s="67"/>
      <c r="Q3935" s="66">
        <v>43.0</v>
      </c>
      <c r="R3935" s="66">
        <v>2.0051214E7</v>
      </c>
      <c r="S3935" s="70">
        <v>1.0</v>
      </c>
      <c r="T3935" s="70">
        <v>0.0</v>
      </c>
      <c r="U3935" s="71" t="s">
        <v>2608</v>
      </c>
      <c r="V3935" s="71" t="s">
        <v>2609</v>
      </c>
      <c r="W3935" s="71" t="s">
        <v>49</v>
      </c>
      <c r="X3935" s="65"/>
      <c r="Y3935" s="65" t="s">
        <v>12</v>
      </c>
    </row>
    <row r="3936">
      <c r="A3936" s="66" t="s">
        <v>60</v>
      </c>
      <c r="B3936" s="66">
        <v>9.0341067E7</v>
      </c>
      <c r="C3936" s="66" t="s">
        <v>15028</v>
      </c>
      <c r="D3936" s="66" t="s">
        <v>106</v>
      </c>
      <c r="E3936" s="66" t="s">
        <v>15029</v>
      </c>
      <c r="F3936" s="66" t="s">
        <v>15030</v>
      </c>
      <c r="G3936" s="66">
        <v>259.0</v>
      </c>
      <c r="H3936" s="66">
        <v>2.0021119E7</v>
      </c>
      <c r="I3936" s="66">
        <v>0.0</v>
      </c>
      <c r="J3936" s="66">
        <v>1.0</v>
      </c>
      <c r="K3936" s="67"/>
      <c r="L3936" s="67"/>
      <c r="M3936" s="68" t="s">
        <v>15031</v>
      </c>
      <c r="N3936" s="66">
        <v>235959.0</v>
      </c>
      <c r="O3936" s="66">
        <v>2.0021119E7</v>
      </c>
      <c r="P3936" s="67"/>
      <c r="Q3936" s="66">
        <v>14.0</v>
      </c>
      <c r="R3936" s="66">
        <v>2.0021119E7</v>
      </c>
      <c r="S3936" s="70">
        <v>1.0</v>
      </c>
      <c r="T3936" s="70">
        <v>0.0</v>
      </c>
      <c r="U3936" s="71" t="s">
        <v>2608</v>
      </c>
      <c r="V3936" s="71" t="s">
        <v>2609</v>
      </c>
      <c r="W3936" s="71" t="s">
        <v>49</v>
      </c>
      <c r="X3936" s="72"/>
      <c r="Y3936" s="65" t="s">
        <v>12</v>
      </c>
    </row>
    <row r="3937">
      <c r="A3937" s="68" t="s">
        <v>24</v>
      </c>
      <c r="B3937" s="66">
        <v>8377490.0</v>
      </c>
      <c r="C3937" s="66" t="s">
        <v>15032</v>
      </c>
      <c r="D3937" s="66" t="s">
        <v>112</v>
      </c>
      <c r="E3937" s="66" t="s">
        <v>15033</v>
      </c>
      <c r="F3937" s="66" t="s">
        <v>15034</v>
      </c>
      <c r="G3937" s="66">
        <v>415.0</v>
      </c>
      <c r="H3937" s="66">
        <v>2.0091012E7</v>
      </c>
      <c r="I3937" s="66">
        <v>0.0</v>
      </c>
      <c r="J3937" s="66">
        <v>8.0</v>
      </c>
      <c r="K3937" s="67"/>
      <c r="L3937" s="67"/>
      <c r="M3937" s="68" t="s">
        <v>15035</v>
      </c>
      <c r="N3937" s="66">
        <v>235959.0</v>
      </c>
      <c r="O3937" s="66">
        <v>2.0091012E7</v>
      </c>
      <c r="P3937" s="66" t="s">
        <v>417</v>
      </c>
      <c r="Q3937" s="66">
        <v>25.0</v>
      </c>
      <c r="R3937" s="66">
        <v>2.0091012E7</v>
      </c>
      <c r="S3937" s="70">
        <v>1.0</v>
      </c>
      <c r="T3937" s="70">
        <v>0.0</v>
      </c>
      <c r="U3937" s="71" t="s">
        <v>2608</v>
      </c>
      <c r="V3937" s="71" t="s">
        <v>2609</v>
      </c>
      <c r="W3937" s="71" t="s">
        <v>49</v>
      </c>
      <c r="X3937" s="72"/>
      <c r="Y3937" s="65" t="s">
        <v>12</v>
      </c>
    </row>
    <row r="3938">
      <c r="A3938" s="66" t="s">
        <v>79</v>
      </c>
      <c r="B3938" s="66">
        <v>1.37354477E8</v>
      </c>
      <c r="C3938" s="66" t="s">
        <v>15036</v>
      </c>
      <c r="D3938" s="66" t="s">
        <v>220</v>
      </c>
      <c r="E3938" s="66" t="s">
        <v>15037</v>
      </c>
      <c r="F3938" s="66" t="s">
        <v>15038</v>
      </c>
      <c r="G3938" s="66">
        <v>909.0</v>
      </c>
      <c r="H3938" s="66">
        <v>2.0181208E7</v>
      </c>
      <c r="I3938" s="66">
        <v>0.0</v>
      </c>
      <c r="J3938" s="66">
        <v>25.0</v>
      </c>
      <c r="K3938" s="67"/>
      <c r="L3938" s="67"/>
      <c r="M3938" s="68" t="s">
        <v>15039</v>
      </c>
      <c r="N3938" s="66">
        <v>235959.0</v>
      </c>
      <c r="O3938" s="66">
        <v>2.0181208E7</v>
      </c>
      <c r="P3938" s="66" t="s">
        <v>3153</v>
      </c>
      <c r="Q3938" s="66">
        <v>44.0</v>
      </c>
      <c r="R3938" s="66">
        <v>2.0181208E7</v>
      </c>
      <c r="S3938" s="70">
        <v>1.0</v>
      </c>
      <c r="T3938" s="70">
        <v>0.0</v>
      </c>
      <c r="U3938" s="71" t="s">
        <v>2608</v>
      </c>
      <c r="V3938" s="71" t="s">
        <v>2609</v>
      </c>
      <c r="W3938" s="71" t="s">
        <v>49</v>
      </c>
      <c r="X3938" s="72"/>
      <c r="Y3938" s="65" t="s">
        <v>12</v>
      </c>
    </row>
    <row r="3939">
      <c r="A3939" s="66" t="s">
        <v>79</v>
      </c>
      <c r="B3939" s="66">
        <v>6.3850139E7</v>
      </c>
      <c r="C3939" s="66" t="s">
        <v>15040</v>
      </c>
      <c r="D3939" s="66" t="s">
        <v>312</v>
      </c>
      <c r="E3939" s="66" t="s">
        <v>15041</v>
      </c>
      <c r="F3939" s="66" t="s">
        <v>15042</v>
      </c>
      <c r="G3939" s="66">
        <v>451.0</v>
      </c>
      <c r="H3939" s="66">
        <v>2.0121213E7</v>
      </c>
      <c r="I3939" s="66">
        <v>0.0</v>
      </c>
      <c r="J3939" s="66">
        <v>9.0</v>
      </c>
      <c r="K3939" s="67"/>
      <c r="L3939" s="67"/>
      <c r="M3939" s="68" t="s">
        <v>15043</v>
      </c>
      <c r="N3939" s="66">
        <v>235959.0</v>
      </c>
      <c r="O3939" s="66">
        <v>2.0121213E7</v>
      </c>
      <c r="P3939" s="66" t="s">
        <v>15044</v>
      </c>
      <c r="Q3939" s="66">
        <v>21.0</v>
      </c>
      <c r="R3939" s="66">
        <v>2.0121213E7</v>
      </c>
      <c r="S3939" s="70">
        <v>1.0</v>
      </c>
      <c r="T3939" s="70">
        <v>0.0</v>
      </c>
      <c r="U3939" s="71" t="s">
        <v>2608</v>
      </c>
      <c r="V3939" s="71" t="s">
        <v>2609</v>
      </c>
      <c r="W3939" s="71" t="s">
        <v>51</v>
      </c>
      <c r="X3939" s="72"/>
      <c r="Y3939" s="66" t="s">
        <v>16</v>
      </c>
    </row>
    <row r="3940">
      <c r="A3940" s="66" t="s">
        <v>79</v>
      </c>
      <c r="B3940" s="66">
        <v>9.0286642E7</v>
      </c>
      <c r="C3940" s="66" t="s">
        <v>15045</v>
      </c>
      <c r="D3940" s="66" t="s">
        <v>123</v>
      </c>
      <c r="E3940" s="66" t="s">
        <v>15046</v>
      </c>
      <c r="F3940" s="66" t="s">
        <v>15047</v>
      </c>
      <c r="G3940" s="66">
        <v>267.0</v>
      </c>
      <c r="H3940" s="66">
        <v>2.0150318E7</v>
      </c>
      <c r="I3940" s="66">
        <v>0.0</v>
      </c>
      <c r="J3940" s="66">
        <v>7.0</v>
      </c>
      <c r="K3940" s="67"/>
      <c r="L3940" s="67"/>
      <c r="M3940" s="68" t="s">
        <v>15048</v>
      </c>
      <c r="N3940" s="66">
        <v>235959.0</v>
      </c>
      <c r="O3940" s="66">
        <v>2.0150318E7</v>
      </c>
      <c r="P3940" s="66" t="s">
        <v>990</v>
      </c>
      <c r="Q3940" s="66">
        <v>12.0</v>
      </c>
      <c r="R3940" s="66">
        <v>2.0150318E7</v>
      </c>
      <c r="S3940" s="70">
        <v>1.0</v>
      </c>
      <c r="T3940" s="70">
        <v>0.0</v>
      </c>
      <c r="U3940" s="71" t="s">
        <v>2608</v>
      </c>
      <c r="V3940" s="71" t="s">
        <v>2609</v>
      </c>
      <c r="W3940" s="71" t="s">
        <v>49</v>
      </c>
      <c r="X3940" s="72"/>
      <c r="Y3940" s="65" t="s">
        <v>12</v>
      </c>
    </row>
    <row r="3941">
      <c r="A3941" s="66" t="s">
        <v>60</v>
      </c>
      <c r="B3941" s="66">
        <v>2.24624857E8</v>
      </c>
      <c r="C3941" s="66" t="s">
        <v>15049</v>
      </c>
      <c r="D3941" s="66" t="s">
        <v>123</v>
      </c>
      <c r="E3941" s="66" t="s">
        <v>15050</v>
      </c>
      <c r="F3941" s="66" t="s">
        <v>10186</v>
      </c>
      <c r="G3941" s="66">
        <v>877.0</v>
      </c>
      <c r="H3941" s="66">
        <v>2.0070928E7</v>
      </c>
      <c r="I3941" s="66">
        <v>0.0</v>
      </c>
      <c r="J3941" s="66">
        <v>1.0</v>
      </c>
      <c r="K3941" s="67"/>
      <c r="L3941" s="67"/>
      <c r="M3941" s="68" t="s">
        <v>10187</v>
      </c>
      <c r="N3941" s="66">
        <v>235959.0</v>
      </c>
      <c r="O3941" s="66">
        <v>2.0070928E7</v>
      </c>
      <c r="P3941" s="66"/>
      <c r="Q3941" s="66">
        <v>58.0</v>
      </c>
      <c r="R3941" s="66">
        <v>2.0070928E7</v>
      </c>
      <c r="S3941" s="70">
        <v>1.0</v>
      </c>
      <c r="T3941" s="70">
        <v>0.0</v>
      </c>
      <c r="U3941" s="71" t="s">
        <v>2608</v>
      </c>
      <c r="V3941" s="71" t="s">
        <v>2609</v>
      </c>
      <c r="W3941" s="71" t="s">
        <v>50</v>
      </c>
      <c r="X3941" s="72"/>
      <c r="Y3941" s="65" t="s">
        <v>14</v>
      </c>
    </row>
    <row r="3942">
      <c r="A3942" s="68" t="s">
        <v>59</v>
      </c>
      <c r="B3942" s="66">
        <v>1.65323417E8</v>
      </c>
      <c r="C3942" s="66" t="s">
        <v>15051</v>
      </c>
      <c r="D3942" s="66" t="s">
        <v>149</v>
      </c>
      <c r="E3942" s="66" t="s">
        <v>15052</v>
      </c>
      <c r="F3942" s="66" t="s">
        <v>15053</v>
      </c>
      <c r="G3942" s="66">
        <v>1127.0</v>
      </c>
      <c r="H3942" s="66">
        <v>2.0160329E7</v>
      </c>
      <c r="I3942" s="66">
        <v>0.0</v>
      </c>
      <c r="J3942" s="66">
        <v>31.0</v>
      </c>
      <c r="K3942" s="67"/>
      <c r="L3942" s="67"/>
      <c r="M3942" s="68" t="s">
        <v>15054</v>
      </c>
      <c r="N3942" s="66">
        <v>235959.0</v>
      </c>
      <c r="O3942" s="66">
        <v>2.0160329E7</v>
      </c>
      <c r="P3942" s="66"/>
      <c r="Q3942" s="66">
        <v>101.0</v>
      </c>
      <c r="R3942" s="66">
        <v>2.0160329E7</v>
      </c>
      <c r="S3942" s="69">
        <v>1.0</v>
      </c>
      <c r="T3942" s="69">
        <v>1.0</v>
      </c>
      <c r="U3942" s="71" t="s">
        <v>2608</v>
      </c>
      <c r="V3942" s="71" t="s">
        <v>2609</v>
      </c>
      <c r="W3942" s="71" t="s">
        <v>49</v>
      </c>
      <c r="X3942" s="72"/>
      <c r="Y3942" s="66" t="s">
        <v>18</v>
      </c>
    </row>
    <row r="3943">
      <c r="A3943" s="73" t="s">
        <v>60</v>
      </c>
      <c r="B3943" s="66">
        <v>1.64396093E8</v>
      </c>
      <c r="C3943" s="65" t="s">
        <v>15055</v>
      </c>
      <c r="D3943" s="65" t="s">
        <v>106</v>
      </c>
      <c r="E3943" s="65" t="s">
        <v>15056</v>
      </c>
      <c r="F3943" s="66" t="s">
        <v>15057</v>
      </c>
      <c r="G3943" s="66">
        <v>548.0</v>
      </c>
      <c r="H3943" s="66">
        <v>2.0050727E7</v>
      </c>
      <c r="I3943" s="66">
        <v>0.0</v>
      </c>
      <c r="J3943" s="66">
        <v>1.0</v>
      </c>
      <c r="K3943" s="67"/>
      <c r="L3943" s="67"/>
      <c r="M3943" s="68" t="s">
        <v>15058</v>
      </c>
      <c r="N3943" s="66">
        <v>235959.0</v>
      </c>
      <c r="O3943" s="66">
        <v>2.0050727E7</v>
      </c>
      <c r="P3943" s="67"/>
      <c r="Q3943" s="66">
        <v>25.0</v>
      </c>
      <c r="R3943" s="66">
        <v>2.0050727E7</v>
      </c>
      <c r="S3943" s="70">
        <v>1.0</v>
      </c>
      <c r="T3943" s="70">
        <v>0.0</v>
      </c>
      <c r="U3943" s="71" t="s">
        <v>2608</v>
      </c>
      <c r="V3943" s="71" t="s">
        <v>2609</v>
      </c>
      <c r="W3943" s="71" t="s">
        <v>49</v>
      </c>
      <c r="X3943" s="72"/>
      <c r="Y3943" s="65" t="s">
        <v>12</v>
      </c>
    </row>
    <row r="3944">
      <c r="A3944" s="66" t="s">
        <v>60</v>
      </c>
      <c r="B3944" s="66">
        <v>2.71187937E8</v>
      </c>
      <c r="C3944" s="66" t="s">
        <v>15059</v>
      </c>
      <c r="D3944" s="66" t="s">
        <v>123</v>
      </c>
      <c r="E3944" s="66" t="s">
        <v>15060</v>
      </c>
      <c r="F3944" s="66" t="s">
        <v>15061</v>
      </c>
      <c r="G3944" s="66">
        <v>488.0</v>
      </c>
      <c r="H3944" s="66">
        <v>2.0090814E7</v>
      </c>
      <c r="I3944" s="66">
        <v>0.0</v>
      </c>
      <c r="J3944" s="66">
        <v>2.0</v>
      </c>
      <c r="K3944" s="67"/>
      <c r="L3944" s="67"/>
      <c r="M3944" s="68" t="s">
        <v>15062</v>
      </c>
      <c r="N3944" s="66">
        <v>235959.0</v>
      </c>
      <c r="O3944" s="66">
        <v>2.0090814E7</v>
      </c>
      <c r="P3944" s="66"/>
      <c r="Q3944" s="66">
        <v>16.0</v>
      </c>
      <c r="R3944" s="66">
        <v>2.0090814E7</v>
      </c>
      <c r="S3944" s="70">
        <v>1.0</v>
      </c>
      <c r="T3944" s="70">
        <v>0.0</v>
      </c>
      <c r="U3944" s="71" t="s">
        <v>2608</v>
      </c>
      <c r="V3944" s="71" t="s">
        <v>2609</v>
      </c>
      <c r="W3944" s="71" t="s">
        <v>49</v>
      </c>
      <c r="X3944" s="72"/>
      <c r="Y3944" s="65" t="s">
        <v>12</v>
      </c>
    </row>
    <row r="3945">
      <c r="A3945" s="66" t="s">
        <v>79</v>
      </c>
      <c r="B3945" s="66">
        <v>1.24929926E8</v>
      </c>
      <c r="C3945" s="66" t="s">
        <v>15063</v>
      </c>
      <c r="D3945" s="66" t="s">
        <v>106</v>
      </c>
      <c r="E3945" s="66" t="s">
        <v>15064</v>
      </c>
      <c r="F3945" s="66" t="s">
        <v>15065</v>
      </c>
      <c r="G3945" s="66">
        <v>408.0</v>
      </c>
      <c r="H3945" s="66">
        <v>2.0180104E7</v>
      </c>
      <c r="I3945" s="66">
        <v>0.0</v>
      </c>
      <c r="J3945" s="66">
        <v>6.0</v>
      </c>
      <c r="K3945" s="67"/>
      <c r="L3945" s="67"/>
      <c r="M3945" s="68" t="s">
        <v>15066</v>
      </c>
      <c r="N3945" s="66">
        <v>235959.0</v>
      </c>
      <c r="O3945" s="66">
        <v>2.0180104E7</v>
      </c>
      <c r="P3945" s="66" t="s">
        <v>5975</v>
      </c>
      <c r="Q3945" s="66">
        <v>21.0</v>
      </c>
      <c r="R3945" s="66">
        <v>2.0180104E7</v>
      </c>
      <c r="S3945" s="70">
        <v>1.0</v>
      </c>
      <c r="T3945" s="70">
        <v>0.0</v>
      </c>
      <c r="U3945" s="71" t="s">
        <v>2608</v>
      </c>
      <c r="V3945" s="71" t="s">
        <v>2609</v>
      </c>
      <c r="W3945" s="71" t="s">
        <v>49</v>
      </c>
      <c r="X3945" s="72"/>
      <c r="Y3945" s="65" t="s">
        <v>12</v>
      </c>
    </row>
    <row r="3946">
      <c r="A3946" s="66" t="s">
        <v>60</v>
      </c>
      <c r="B3946" s="66">
        <v>4.3471593E8</v>
      </c>
      <c r="C3946" s="66" t="s">
        <v>15067</v>
      </c>
      <c r="D3946" s="66" t="s">
        <v>123</v>
      </c>
      <c r="E3946" s="66" t="s">
        <v>15068</v>
      </c>
      <c r="F3946" s="66" t="s">
        <v>9695</v>
      </c>
      <c r="G3946" s="66">
        <v>520.0</v>
      </c>
      <c r="H3946" s="66">
        <v>2.0180922E7</v>
      </c>
      <c r="I3946" s="66">
        <v>0.0</v>
      </c>
      <c r="J3946" s="66">
        <v>1.0</v>
      </c>
      <c r="K3946" s="67"/>
      <c r="L3946" s="67"/>
      <c r="M3946" s="68" t="s">
        <v>9696</v>
      </c>
      <c r="N3946" s="66">
        <v>235959.0</v>
      </c>
      <c r="O3946" s="66">
        <v>2.0180922E7</v>
      </c>
      <c r="P3946" s="67"/>
      <c r="Q3946" s="66">
        <v>21.0</v>
      </c>
      <c r="R3946" s="66">
        <v>2.0180922E7</v>
      </c>
      <c r="S3946" s="70">
        <v>1.0</v>
      </c>
      <c r="T3946" s="70">
        <v>0.0</v>
      </c>
      <c r="U3946" s="71" t="s">
        <v>2608</v>
      </c>
      <c r="V3946" s="71" t="s">
        <v>2609</v>
      </c>
      <c r="W3946" s="71" t="s">
        <v>49</v>
      </c>
      <c r="X3946" s="72"/>
      <c r="Y3946" s="65" t="s">
        <v>12</v>
      </c>
    </row>
    <row r="3947">
      <c r="A3947" s="73" t="s">
        <v>59</v>
      </c>
      <c r="B3947" s="66">
        <v>2.03121205E8</v>
      </c>
      <c r="C3947" s="65" t="s">
        <v>15069</v>
      </c>
      <c r="D3947" s="65" t="s">
        <v>118</v>
      </c>
      <c r="E3947" s="65" t="s">
        <v>15070</v>
      </c>
      <c r="F3947" s="66" t="s">
        <v>15071</v>
      </c>
      <c r="G3947" s="66">
        <v>298.0</v>
      </c>
      <c r="H3947" s="66">
        <v>2.0181204E7</v>
      </c>
      <c r="I3947" s="66">
        <v>0.0</v>
      </c>
      <c r="J3947" s="66">
        <v>5.0</v>
      </c>
      <c r="K3947" s="67"/>
      <c r="L3947" s="67"/>
      <c r="M3947" s="68" t="s">
        <v>15072</v>
      </c>
      <c r="N3947" s="66">
        <v>235959.0</v>
      </c>
      <c r="O3947" s="66">
        <v>2.0181204E7</v>
      </c>
      <c r="P3947" s="66"/>
      <c r="Q3947" s="66">
        <v>13.0</v>
      </c>
      <c r="R3947" s="66">
        <v>2.0181204E7</v>
      </c>
      <c r="S3947" s="69">
        <v>1.0</v>
      </c>
      <c r="T3947" s="69">
        <v>1.0</v>
      </c>
      <c r="U3947" s="71" t="s">
        <v>2608</v>
      </c>
      <c r="V3947" s="71" t="s">
        <v>2609</v>
      </c>
      <c r="W3947" s="71" t="s">
        <v>49</v>
      </c>
      <c r="X3947" s="65"/>
      <c r="Y3947" s="66" t="s">
        <v>18</v>
      </c>
    </row>
    <row r="3948">
      <c r="A3948" s="66" t="s">
        <v>79</v>
      </c>
      <c r="B3948" s="66">
        <v>1.25910113E8</v>
      </c>
      <c r="C3948" s="66" t="s">
        <v>15073</v>
      </c>
      <c r="D3948" s="66" t="s">
        <v>123</v>
      </c>
      <c r="E3948" s="66" t="s">
        <v>15074</v>
      </c>
      <c r="F3948" s="66" t="s">
        <v>15075</v>
      </c>
      <c r="G3948" s="66">
        <v>889.0</v>
      </c>
      <c r="H3948" s="66">
        <v>2.0180105E7</v>
      </c>
      <c r="I3948" s="66">
        <v>0.0</v>
      </c>
      <c r="J3948" s="66">
        <v>19.0</v>
      </c>
      <c r="K3948" s="67"/>
      <c r="L3948" s="67"/>
      <c r="M3948" s="68" t="s">
        <v>15076</v>
      </c>
      <c r="N3948" s="66">
        <v>235959.0</v>
      </c>
      <c r="O3948" s="66">
        <v>2.0180105E7</v>
      </c>
      <c r="P3948" s="66" t="s">
        <v>475</v>
      </c>
      <c r="Q3948" s="66">
        <v>40.0</v>
      </c>
      <c r="R3948" s="66">
        <v>2.0180105E7</v>
      </c>
      <c r="S3948" s="70">
        <v>1.0</v>
      </c>
      <c r="T3948" s="70">
        <v>0.0</v>
      </c>
      <c r="U3948" s="71" t="s">
        <v>2608</v>
      </c>
      <c r="V3948" s="71" t="s">
        <v>2609</v>
      </c>
      <c r="W3948" s="71" t="s">
        <v>49</v>
      </c>
      <c r="X3948" s="72"/>
      <c r="Y3948" s="65" t="s">
        <v>12</v>
      </c>
    </row>
    <row r="3949">
      <c r="A3949" s="66" t="s">
        <v>79</v>
      </c>
      <c r="B3949" s="66">
        <v>1.11924405E8</v>
      </c>
      <c r="C3949" s="66" t="s">
        <v>15077</v>
      </c>
      <c r="D3949" s="66" t="s">
        <v>112</v>
      </c>
      <c r="E3949" s="66" t="s">
        <v>15078</v>
      </c>
      <c r="F3949" s="66" t="s">
        <v>15079</v>
      </c>
      <c r="G3949" s="66">
        <v>214.0</v>
      </c>
      <c r="H3949" s="66">
        <v>2.0170113E7</v>
      </c>
      <c r="I3949" s="66">
        <v>0.0</v>
      </c>
      <c r="J3949" s="66">
        <v>5.0</v>
      </c>
      <c r="K3949" s="67"/>
      <c r="L3949" s="67"/>
      <c r="M3949" s="68" t="s">
        <v>15080</v>
      </c>
      <c r="N3949" s="66">
        <v>235959.0</v>
      </c>
      <c r="O3949" s="66">
        <v>2.0170113E7</v>
      </c>
      <c r="P3949" s="66" t="s">
        <v>187</v>
      </c>
      <c r="Q3949" s="66">
        <v>11.0</v>
      </c>
      <c r="R3949" s="66">
        <v>2.0170113E7</v>
      </c>
      <c r="S3949" s="70">
        <v>1.0</v>
      </c>
      <c r="T3949" s="70">
        <v>0.0</v>
      </c>
      <c r="U3949" s="71" t="s">
        <v>2608</v>
      </c>
      <c r="V3949" s="71" t="s">
        <v>2609</v>
      </c>
      <c r="W3949" s="71" t="s">
        <v>49</v>
      </c>
      <c r="X3949" s="72"/>
      <c r="Y3949" s="65" t="s">
        <v>12</v>
      </c>
    </row>
    <row r="3950">
      <c r="A3950" s="65" t="s">
        <v>60</v>
      </c>
      <c r="B3950" s="66">
        <v>3.9956833E8</v>
      </c>
      <c r="C3950" s="65" t="s">
        <v>15081</v>
      </c>
      <c r="D3950" s="65" t="s">
        <v>118</v>
      </c>
      <c r="E3950" s="65" t="s">
        <v>15082</v>
      </c>
      <c r="F3950" s="66" t="s">
        <v>15083</v>
      </c>
      <c r="G3950" s="66">
        <v>567.0</v>
      </c>
      <c r="H3950" s="66">
        <v>2.0160818E7</v>
      </c>
      <c r="I3950" s="66">
        <v>0.0</v>
      </c>
      <c r="J3950" s="66">
        <v>1.0</v>
      </c>
      <c r="K3950" s="67"/>
      <c r="L3950" s="67"/>
      <c r="M3950" s="68" t="s">
        <v>15084</v>
      </c>
      <c r="N3950" s="66">
        <v>235959.0</v>
      </c>
      <c r="O3950" s="66">
        <v>2.0160818E7</v>
      </c>
      <c r="P3950" s="66"/>
      <c r="Q3950" s="66">
        <v>30.0</v>
      </c>
      <c r="R3950" s="66">
        <v>2.0160818E7</v>
      </c>
      <c r="S3950" s="69">
        <v>1.0</v>
      </c>
      <c r="T3950" s="69">
        <v>1.0</v>
      </c>
      <c r="U3950" s="71" t="s">
        <v>2608</v>
      </c>
      <c r="V3950" s="71" t="s">
        <v>2609</v>
      </c>
      <c r="W3950" s="71" t="s">
        <v>49</v>
      </c>
      <c r="X3950" s="72"/>
      <c r="Y3950" s="66" t="s">
        <v>18</v>
      </c>
    </row>
    <row r="3951">
      <c r="A3951" s="66" t="s">
        <v>60</v>
      </c>
      <c r="B3951" s="66">
        <v>2.03495598E8</v>
      </c>
      <c r="C3951" s="66" t="s">
        <v>15085</v>
      </c>
      <c r="D3951" s="66" t="s">
        <v>106</v>
      </c>
      <c r="E3951" s="66" t="s">
        <v>15086</v>
      </c>
      <c r="F3951" s="66" t="s">
        <v>15087</v>
      </c>
      <c r="G3951" s="66">
        <v>614.0</v>
      </c>
      <c r="H3951" s="66">
        <v>2.0061121E7</v>
      </c>
      <c r="I3951" s="66">
        <v>0.0</v>
      </c>
      <c r="J3951" s="66">
        <v>2.0</v>
      </c>
      <c r="K3951" s="67"/>
      <c r="L3951" s="67"/>
      <c r="M3951" s="68" t="s">
        <v>15088</v>
      </c>
      <c r="N3951" s="66">
        <v>235959.0</v>
      </c>
      <c r="O3951" s="66">
        <v>2.0061121E7</v>
      </c>
      <c r="P3951" s="66"/>
      <c r="Q3951" s="66">
        <v>33.0</v>
      </c>
      <c r="R3951" s="66">
        <v>2.0061121E7</v>
      </c>
      <c r="S3951" s="70">
        <v>1.0</v>
      </c>
      <c r="T3951" s="70">
        <v>0.0</v>
      </c>
      <c r="U3951" s="71" t="s">
        <v>2608</v>
      </c>
      <c r="V3951" s="71" t="s">
        <v>2609</v>
      </c>
      <c r="W3951" s="71" t="s">
        <v>49</v>
      </c>
      <c r="X3951" s="72"/>
      <c r="Y3951" s="65" t="s">
        <v>12</v>
      </c>
    </row>
    <row r="3952">
      <c r="A3952" s="66" t="s">
        <v>60</v>
      </c>
      <c r="B3952" s="66">
        <v>2.15294971E8</v>
      </c>
      <c r="C3952" s="66" t="s">
        <v>15089</v>
      </c>
      <c r="D3952" s="66" t="s">
        <v>106</v>
      </c>
      <c r="E3952" s="66" t="s">
        <v>15086</v>
      </c>
      <c r="F3952" s="66" t="s">
        <v>15090</v>
      </c>
      <c r="G3952" s="66">
        <v>483.0</v>
      </c>
      <c r="H3952" s="66">
        <v>2.0070511E7</v>
      </c>
      <c r="I3952" s="66">
        <v>0.0</v>
      </c>
      <c r="J3952" s="66">
        <v>2.0</v>
      </c>
      <c r="K3952" s="67"/>
      <c r="L3952" s="67"/>
      <c r="M3952" s="68" t="s">
        <v>15091</v>
      </c>
      <c r="N3952" s="66">
        <v>235959.0</v>
      </c>
      <c r="O3952" s="66">
        <v>2.0070511E7</v>
      </c>
      <c r="P3952" s="67"/>
      <c r="Q3952" s="66">
        <v>27.0</v>
      </c>
      <c r="R3952" s="66">
        <v>2.0070511E7</v>
      </c>
      <c r="S3952" s="70">
        <v>1.0</v>
      </c>
      <c r="T3952" s="70">
        <v>0.0</v>
      </c>
      <c r="U3952" s="71" t="s">
        <v>2608</v>
      </c>
      <c r="V3952" s="71" t="s">
        <v>2609</v>
      </c>
      <c r="W3952" s="71" t="s">
        <v>49</v>
      </c>
      <c r="X3952" s="72"/>
      <c r="Y3952" s="65" t="s">
        <v>12</v>
      </c>
    </row>
    <row r="3953">
      <c r="A3953" s="66" t="s">
        <v>61</v>
      </c>
      <c r="B3953" s="66">
        <v>769703.0</v>
      </c>
      <c r="C3953" s="66" t="s">
        <v>15092</v>
      </c>
      <c r="D3953" s="66" t="s">
        <v>164</v>
      </c>
      <c r="E3953" s="66" t="s">
        <v>15093</v>
      </c>
      <c r="F3953" s="66" t="s">
        <v>15094</v>
      </c>
      <c r="G3953" s="66">
        <v>773.0</v>
      </c>
      <c r="H3953" s="66">
        <v>2.0170521E7</v>
      </c>
      <c r="I3953" s="66">
        <v>0.0</v>
      </c>
      <c r="J3953" s="66">
        <v>7.0</v>
      </c>
      <c r="K3953" s="67"/>
      <c r="L3953" s="67"/>
      <c r="M3953" s="68" t="s">
        <v>15095</v>
      </c>
      <c r="N3953" s="66">
        <v>235959.0</v>
      </c>
      <c r="O3953" s="66">
        <v>2.0170521E7</v>
      </c>
      <c r="P3953" s="67"/>
      <c r="Q3953" s="66">
        <v>34.0</v>
      </c>
      <c r="R3953" s="66">
        <v>2.0170521E7</v>
      </c>
      <c r="S3953" s="69">
        <v>1.0</v>
      </c>
      <c r="T3953" s="69">
        <v>1.0</v>
      </c>
      <c r="U3953" s="71" t="s">
        <v>2608</v>
      </c>
      <c r="V3953" s="71" t="s">
        <v>2609</v>
      </c>
      <c r="W3953" s="71" t="s">
        <v>49</v>
      </c>
      <c r="X3953" s="72"/>
      <c r="Y3953" s="66" t="s">
        <v>18</v>
      </c>
    </row>
    <row r="3954">
      <c r="A3954" s="74" t="s">
        <v>24</v>
      </c>
      <c r="B3954" s="66">
        <v>4.2997423E7</v>
      </c>
      <c r="C3954" s="65" t="s">
        <v>15096</v>
      </c>
      <c r="D3954" s="65" t="s">
        <v>106</v>
      </c>
      <c r="E3954" s="65" t="s">
        <v>15097</v>
      </c>
      <c r="F3954" s="66" t="s">
        <v>15098</v>
      </c>
      <c r="G3954" s="66">
        <v>342.0</v>
      </c>
      <c r="H3954" s="66">
        <v>2.0151203E7</v>
      </c>
      <c r="I3954" s="66">
        <v>0.0</v>
      </c>
      <c r="J3954" s="66">
        <v>1.0</v>
      </c>
      <c r="K3954" s="67"/>
      <c r="L3954" s="67"/>
      <c r="M3954" s="66" t="s">
        <v>121</v>
      </c>
      <c r="N3954" s="66">
        <v>235959.0</v>
      </c>
      <c r="O3954" s="66">
        <v>2.0151203E7</v>
      </c>
      <c r="P3954" s="66"/>
      <c r="Q3954" s="66">
        <v>19.0</v>
      </c>
      <c r="R3954" s="66">
        <v>2.0151203E7</v>
      </c>
      <c r="S3954" s="70">
        <v>1.0</v>
      </c>
      <c r="T3954" s="70">
        <v>0.0</v>
      </c>
      <c r="U3954" s="71" t="s">
        <v>2608</v>
      </c>
      <c r="V3954" s="71" t="s">
        <v>2609</v>
      </c>
      <c r="W3954" s="71" t="s">
        <v>49</v>
      </c>
      <c r="X3954" s="72"/>
      <c r="Y3954" s="65" t="s">
        <v>12</v>
      </c>
    </row>
    <row r="3955">
      <c r="A3955" s="68" t="s">
        <v>59</v>
      </c>
      <c r="B3955" s="66">
        <v>1.82134428E8</v>
      </c>
      <c r="C3955" s="66" t="s">
        <v>15099</v>
      </c>
      <c r="D3955" s="66" t="s">
        <v>149</v>
      </c>
      <c r="E3955" s="66" t="s">
        <v>15100</v>
      </c>
      <c r="F3955" s="66" t="s">
        <v>15101</v>
      </c>
      <c r="G3955" s="66">
        <v>238.0</v>
      </c>
      <c r="H3955" s="66">
        <v>2.0170526E7</v>
      </c>
      <c r="I3955" s="66">
        <v>0.0</v>
      </c>
      <c r="J3955" s="66">
        <v>13.0</v>
      </c>
      <c r="K3955" s="67"/>
      <c r="L3955" s="67"/>
      <c r="M3955" s="68" t="s">
        <v>15102</v>
      </c>
      <c r="N3955" s="66">
        <v>235959.0</v>
      </c>
      <c r="O3955" s="66">
        <v>2.0170526E7</v>
      </c>
      <c r="P3955" s="67"/>
      <c r="Q3955" s="66">
        <v>18.0</v>
      </c>
      <c r="R3955" s="66">
        <v>2.0170526E7</v>
      </c>
      <c r="S3955" s="69">
        <v>1.0</v>
      </c>
      <c r="T3955" s="69">
        <v>1.0</v>
      </c>
      <c r="U3955" s="71" t="s">
        <v>2608</v>
      </c>
      <c r="V3955" s="71" t="s">
        <v>2609</v>
      </c>
      <c r="W3955" s="71" t="s">
        <v>49</v>
      </c>
      <c r="X3955" s="72"/>
      <c r="Y3955" s="66" t="s">
        <v>18</v>
      </c>
    </row>
    <row r="3956">
      <c r="A3956" s="65" t="s">
        <v>60</v>
      </c>
      <c r="B3956" s="66">
        <v>2.38220591E8</v>
      </c>
      <c r="C3956" s="65" t="s">
        <v>15103</v>
      </c>
      <c r="D3956" s="65" t="s">
        <v>123</v>
      </c>
      <c r="E3956" s="65" t="s">
        <v>15104</v>
      </c>
      <c r="F3956" s="66" t="s">
        <v>15105</v>
      </c>
      <c r="G3956" s="66">
        <v>2783.0</v>
      </c>
      <c r="H3956" s="66">
        <v>2.008042E7</v>
      </c>
      <c r="I3956" s="66">
        <v>0.0</v>
      </c>
      <c r="J3956" s="66">
        <v>1.0</v>
      </c>
      <c r="K3956" s="67"/>
      <c r="L3956" s="67"/>
      <c r="M3956" s="68" t="s">
        <v>15106</v>
      </c>
      <c r="N3956" s="66">
        <v>235959.0</v>
      </c>
      <c r="O3956" s="66">
        <v>2.008042E7</v>
      </c>
      <c r="P3956" s="67"/>
      <c r="Q3956" s="66">
        <v>142.0</v>
      </c>
      <c r="R3956" s="66">
        <v>2.008042E7</v>
      </c>
      <c r="S3956" s="70">
        <v>1.0</v>
      </c>
      <c r="T3956" s="70">
        <v>0.0</v>
      </c>
      <c r="U3956" s="71" t="s">
        <v>2608</v>
      </c>
      <c r="V3956" s="71" t="s">
        <v>2609</v>
      </c>
      <c r="W3956" s="71" t="s">
        <v>49</v>
      </c>
      <c r="X3956" s="72"/>
      <c r="Y3956" s="65" t="s">
        <v>12</v>
      </c>
    </row>
    <row r="3957">
      <c r="A3957" s="66" t="s">
        <v>76</v>
      </c>
      <c r="B3957" s="66">
        <v>1.4016499E7</v>
      </c>
      <c r="C3957" s="66" t="s">
        <v>15107</v>
      </c>
      <c r="D3957" s="66" t="s">
        <v>106</v>
      </c>
      <c r="E3957" s="66" t="s">
        <v>15108</v>
      </c>
      <c r="F3957" s="66" t="s">
        <v>15109</v>
      </c>
      <c r="G3957" s="66">
        <v>582.0</v>
      </c>
      <c r="H3957" s="66">
        <v>2.0180227E7</v>
      </c>
      <c r="I3957" s="66">
        <v>0.0</v>
      </c>
      <c r="J3957" s="66">
        <v>8.0</v>
      </c>
      <c r="K3957" s="67"/>
      <c r="L3957" s="67"/>
      <c r="M3957" s="68" t="s">
        <v>15110</v>
      </c>
      <c r="N3957" s="66">
        <v>235959.0</v>
      </c>
      <c r="O3957" s="66">
        <v>2.0180227E7</v>
      </c>
      <c r="P3957" s="66"/>
      <c r="Q3957" s="66">
        <v>22.0</v>
      </c>
      <c r="R3957" s="66">
        <v>2.0180227E7</v>
      </c>
      <c r="S3957" s="70">
        <v>1.0</v>
      </c>
      <c r="T3957" s="70">
        <v>0.0</v>
      </c>
      <c r="U3957" s="71" t="s">
        <v>2608</v>
      </c>
      <c r="V3957" s="71" t="s">
        <v>2609</v>
      </c>
      <c r="W3957" s="71" t="s">
        <v>49</v>
      </c>
      <c r="X3957" s="72"/>
      <c r="Y3957" s="65" t="s">
        <v>12</v>
      </c>
    </row>
    <row r="3958">
      <c r="A3958" s="65" t="s">
        <v>67</v>
      </c>
      <c r="B3958" s="66">
        <v>1.3022896E7</v>
      </c>
      <c r="C3958" s="65" t="s">
        <v>15111</v>
      </c>
      <c r="D3958" s="65" t="s">
        <v>112</v>
      </c>
      <c r="E3958" s="65" t="s">
        <v>1599</v>
      </c>
      <c r="F3958" s="66" t="s">
        <v>15112</v>
      </c>
      <c r="G3958" s="66">
        <v>357.0</v>
      </c>
      <c r="H3958" s="66">
        <v>2.0171228E7</v>
      </c>
      <c r="I3958" s="66">
        <v>0.0</v>
      </c>
      <c r="J3958" s="66">
        <v>9.0</v>
      </c>
      <c r="K3958" s="67"/>
      <c r="L3958" s="67"/>
      <c r="M3958" s="66" t="s">
        <v>121</v>
      </c>
      <c r="N3958" s="66">
        <v>235959.0</v>
      </c>
      <c r="O3958" s="66">
        <v>2.0171228E7</v>
      </c>
      <c r="P3958" s="66"/>
      <c r="Q3958" s="66">
        <v>22.0</v>
      </c>
      <c r="R3958" s="66">
        <v>2.0171228E7</v>
      </c>
      <c r="S3958" s="70">
        <v>1.0</v>
      </c>
      <c r="T3958" s="70">
        <v>0.0</v>
      </c>
      <c r="U3958" s="71" t="s">
        <v>2608</v>
      </c>
      <c r="V3958" s="71" t="s">
        <v>2609</v>
      </c>
      <c r="W3958" s="71" t="s">
        <v>49</v>
      </c>
      <c r="X3958" s="72"/>
      <c r="Y3958" s="65" t="s">
        <v>12</v>
      </c>
    </row>
    <row r="3959">
      <c r="A3959" s="73" t="s">
        <v>24</v>
      </c>
      <c r="B3959" s="66">
        <v>5.6734767E7</v>
      </c>
      <c r="C3959" s="65" t="s">
        <v>15113</v>
      </c>
      <c r="D3959" s="65" t="s">
        <v>112</v>
      </c>
      <c r="E3959" s="65" t="s">
        <v>15114</v>
      </c>
      <c r="F3959" s="66" t="s">
        <v>15115</v>
      </c>
      <c r="G3959" s="66">
        <v>958.0</v>
      </c>
      <c r="H3959" s="66">
        <v>2.0180818E7</v>
      </c>
      <c r="I3959" s="66">
        <v>0.0</v>
      </c>
      <c r="J3959" s="66">
        <v>15.0</v>
      </c>
      <c r="K3959" s="67"/>
      <c r="L3959" s="67"/>
      <c r="M3959" s="68" t="s">
        <v>15116</v>
      </c>
      <c r="N3959" s="66">
        <v>235959.0</v>
      </c>
      <c r="O3959" s="66">
        <v>2.0180818E7</v>
      </c>
      <c r="P3959" s="66" t="s">
        <v>3395</v>
      </c>
      <c r="Q3959" s="66">
        <v>56.0</v>
      </c>
      <c r="R3959" s="66">
        <v>2.0180818E7</v>
      </c>
      <c r="S3959" s="69">
        <v>1.0</v>
      </c>
      <c r="T3959" s="69">
        <v>0.0</v>
      </c>
      <c r="U3959" s="71" t="s">
        <v>2608</v>
      </c>
      <c r="V3959" s="71" t="s">
        <v>2609</v>
      </c>
      <c r="W3959" s="71" t="s">
        <v>49</v>
      </c>
      <c r="X3959" s="72"/>
      <c r="Y3959" s="65" t="s">
        <v>12</v>
      </c>
    </row>
    <row r="3960">
      <c r="A3960" s="66" t="s">
        <v>62</v>
      </c>
      <c r="B3960" s="66">
        <v>2.4349949E7</v>
      </c>
      <c r="C3960" s="66" t="s">
        <v>15117</v>
      </c>
      <c r="D3960" s="66" t="s">
        <v>118</v>
      </c>
      <c r="E3960" s="66" t="s">
        <v>15118</v>
      </c>
      <c r="F3960" s="66" t="s">
        <v>15119</v>
      </c>
      <c r="G3960" s="66">
        <v>302.0</v>
      </c>
      <c r="H3960" s="66">
        <v>2.0180826E7</v>
      </c>
      <c r="I3960" s="66">
        <v>0.0</v>
      </c>
      <c r="J3960" s="66">
        <v>7.0</v>
      </c>
      <c r="K3960" s="67"/>
      <c r="L3960" s="67"/>
      <c r="M3960" s="66" t="s">
        <v>121</v>
      </c>
      <c r="N3960" s="66">
        <v>235959.0</v>
      </c>
      <c r="O3960" s="66">
        <v>2.0180826E7</v>
      </c>
      <c r="P3960" s="67"/>
      <c r="Q3960" s="66">
        <v>11.0</v>
      </c>
      <c r="R3960" s="66">
        <v>2.0180826E7</v>
      </c>
      <c r="S3960" s="69">
        <v>1.0</v>
      </c>
      <c r="T3960" s="69">
        <v>1.0</v>
      </c>
      <c r="U3960" s="71" t="s">
        <v>2608</v>
      </c>
      <c r="V3960" s="71" t="s">
        <v>2609</v>
      </c>
      <c r="W3960" s="71" t="s">
        <v>49</v>
      </c>
      <c r="X3960" s="72"/>
      <c r="Y3960" s="66" t="s">
        <v>18</v>
      </c>
    </row>
    <row r="3961">
      <c r="A3961" s="74" t="s">
        <v>59</v>
      </c>
      <c r="B3961" s="66">
        <v>1.68912711E8</v>
      </c>
      <c r="C3961" s="65" t="s">
        <v>1608</v>
      </c>
      <c r="D3961" s="65" t="s">
        <v>112</v>
      </c>
      <c r="E3961" s="65" t="s">
        <v>1609</v>
      </c>
      <c r="F3961" s="66" t="s">
        <v>15120</v>
      </c>
      <c r="G3961" s="66">
        <v>861.0</v>
      </c>
      <c r="H3961" s="66">
        <v>2.0160626E7</v>
      </c>
      <c r="I3961" s="66">
        <v>0.0</v>
      </c>
      <c r="J3961" s="66">
        <v>3.0</v>
      </c>
      <c r="K3961" s="67"/>
      <c r="L3961" s="67"/>
      <c r="M3961" s="66" t="s">
        <v>121</v>
      </c>
      <c r="N3961" s="66">
        <v>235959.0</v>
      </c>
      <c r="O3961" s="66">
        <v>2.0160626E7</v>
      </c>
      <c r="P3961" s="67"/>
      <c r="Q3961" s="66">
        <v>37.0</v>
      </c>
      <c r="R3961" s="66">
        <v>2.0160626E7</v>
      </c>
      <c r="S3961" s="70">
        <v>1.0</v>
      </c>
      <c r="T3961" s="70">
        <v>0.0</v>
      </c>
      <c r="U3961" s="71" t="s">
        <v>2608</v>
      </c>
      <c r="V3961" s="71" t="s">
        <v>2609</v>
      </c>
      <c r="W3961" s="71" t="s">
        <v>49</v>
      </c>
      <c r="X3961" s="72"/>
      <c r="Y3961" s="65" t="s">
        <v>12</v>
      </c>
    </row>
    <row r="3962">
      <c r="A3962" s="68" t="s">
        <v>59</v>
      </c>
      <c r="B3962" s="66">
        <v>1.43479771E8</v>
      </c>
      <c r="C3962" s="66" t="s">
        <v>15121</v>
      </c>
      <c r="D3962" s="66" t="s">
        <v>123</v>
      </c>
      <c r="E3962" s="66" t="s">
        <v>15122</v>
      </c>
      <c r="F3962" s="66" t="s">
        <v>15123</v>
      </c>
      <c r="G3962" s="66">
        <v>1944.0</v>
      </c>
      <c r="H3962" s="66">
        <v>2.0140801E7</v>
      </c>
      <c r="I3962" s="66">
        <v>0.0</v>
      </c>
      <c r="J3962" s="66">
        <v>33.0</v>
      </c>
      <c r="K3962" s="67"/>
      <c r="L3962" s="67"/>
      <c r="M3962" s="68" t="s">
        <v>15124</v>
      </c>
      <c r="N3962" s="66">
        <v>235959.0</v>
      </c>
      <c r="O3962" s="66">
        <v>2.0140801E7</v>
      </c>
      <c r="P3962" s="67"/>
      <c r="Q3962" s="66">
        <v>160.0</v>
      </c>
      <c r="R3962" s="66">
        <v>2.0140801E7</v>
      </c>
      <c r="S3962" s="70">
        <v>1.0</v>
      </c>
      <c r="T3962" s="70">
        <v>0.0</v>
      </c>
      <c r="U3962" s="71" t="s">
        <v>2608</v>
      </c>
      <c r="V3962" s="71" t="s">
        <v>2609</v>
      </c>
      <c r="W3962" s="71" t="s">
        <v>49</v>
      </c>
      <c r="X3962" s="72"/>
      <c r="Y3962" s="65" t="s">
        <v>12</v>
      </c>
    </row>
    <row r="3963">
      <c r="A3963" s="74" t="s">
        <v>59</v>
      </c>
      <c r="B3963" s="66">
        <v>1.6068945E8</v>
      </c>
      <c r="C3963" s="65" t="s">
        <v>15125</v>
      </c>
      <c r="D3963" s="65" t="s">
        <v>106</v>
      </c>
      <c r="E3963" s="65" t="s">
        <v>15126</v>
      </c>
      <c r="F3963" s="66" t="s">
        <v>15127</v>
      </c>
      <c r="G3963" s="66">
        <v>706.0</v>
      </c>
      <c r="H3963" s="66">
        <v>2.0151123E7</v>
      </c>
      <c r="I3963" s="66">
        <v>0.0</v>
      </c>
      <c r="J3963" s="66">
        <v>1.0</v>
      </c>
      <c r="K3963" s="67"/>
      <c r="L3963" s="67"/>
      <c r="M3963" s="68" t="s">
        <v>15128</v>
      </c>
      <c r="N3963" s="66">
        <v>235959.0</v>
      </c>
      <c r="O3963" s="66">
        <v>2.0151123E7</v>
      </c>
      <c r="P3963" s="66"/>
      <c r="Q3963" s="66">
        <v>39.0</v>
      </c>
      <c r="R3963" s="66">
        <v>2.0151123E7</v>
      </c>
      <c r="S3963" s="70">
        <v>1.0</v>
      </c>
      <c r="T3963" s="70">
        <v>0.0</v>
      </c>
      <c r="U3963" s="71" t="s">
        <v>2608</v>
      </c>
      <c r="V3963" s="71" t="s">
        <v>2609</v>
      </c>
      <c r="W3963" s="71" t="s">
        <v>49</v>
      </c>
      <c r="X3963" s="72"/>
      <c r="Y3963" s="65" t="s">
        <v>12</v>
      </c>
    </row>
    <row r="3964">
      <c r="A3964" s="68" t="s">
        <v>59</v>
      </c>
      <c r="B3964" s="66">
        <v>1.36866833E8</v>
      </c>
      <c r="C3964" s="66" t="s">
        <v>15129</v>
      </c>
      <c r="D3964" s="66" t="s">
        <v>106</v>
      </c>
      <c r="E3964" s="66" t="s">
        <v>15130</v>
      </c>
      <c r="F3964" s="66" t="s">
        <v>15131</v>
      </c>
      <c r="G3964" s="66">
        <v>688.0</v>
      </c>
      <c r="H3964" s="66">
        <v>2.0140114E7</v>
      </c>
      <c r="I3964" s="66">
        <v>0.0</v>
      </c>
      <c r="J3964" s="66">
        <v>2.0</v>
      </c>
      <c r="K3964" s="67"/>
      <c r="L3964" s="67"/>
      <c r="M3964" s="68" t="s">
        <v>15132</v>
      </c>
      <c r="N3964" s="66">
        <v>235959.0</v>
      </c>
      <c r="O3964" s="66">
        <v>2.0140114E7</v>
      </c>
      <c r="P3964" s="67"/>
      <c r="Q3964" s="66">
        <v>37.0</v>
      </c>
      <c r="R3964" s="66">
        <v>2.0140114E7</v>
      </c>
      <c r="S3964" s="70">
        <v>1.0</v>
      </c>
      <c r="T3964" s="70">
        <v>0.0</v>
      </c>
      <c r="U3964" s="71" t="s">
        <v>2608</v>
      </c>
      <c r="V3964" s="71" t="s">
        <v>2609</v>
      </c>
      <c r="W3964" s="71" t="s">
        <v>49</v>
      </c>
      <c r="X3964" s="72"/>
      <c r="Y3964" s="65" t="s">
        <v>12</v>
      </c>
    </row>
    <row r="3965">
      <c r="A3965" s="66" t="s">
        <v>60</v>
      </c>
      <c r="B3965" s="66">
        <v>4.24338691E8</v>
      </c>
      <c r="C3965" s="66" t="s">
        <v>15133</v>
      </c>
      <c r="D3965" s="66" t="s">
        <v>106</v>
      </c>
      <c r="E3965" s="66" t="s">
        <v>15134</v>
      </c>
      <c r="F3965" s="66" t="s">
        <v>15135</v>
      </c>
      <c r="G3965" s="66">
        <v>1114.0</v>
      </c>
      <c r="H3965" s="66">
        <v>2.0180113E7</v>
      </c>
      <c r="I3965" s="66">
        <v>0.0</v>
      </c>
      <c r="J3965" s="66">
        <v>1.0</v>
      </c>
      <c r="K3965" s="67"/>
      <c r="L3965" s="67"/>
      <c r="M3965" s="68" t="s">
        <v>15136</v>
      </c>
      <c r="N3965" s="66">
        <v>235959.0</v>
      </c>
      <c r="O3965" s="66">
        <v>2.0180113E7</v>
      </c>
      <c r="P3965" s="66"/>
      <c r="Q3965" s="66">
        <v>50.0</v>
      </c>
      <c r="R3965" s="66">
        <v>2.0180113E7</v>
      </c>
      <c r="S3965" s="70">
        <v>1.0</v>
      </c>
      <c r="T3965" s="70">
        <v>0.0</v>
      </c>
      <c r="U3965" s="71" t="s">
        <v>2608</v>
      </c>
      <c r="V3965" s="71" t="s">
        <v>2609</v>
      </c>
      <c r="W3965" s="71" t="s">
        <v>49</v>
      </c>
      <c r="X3965" s="72"/>
      <c r="Y3965" s="65" t="s">
        <v>12</v>
      </c>
    </row>
    <row r="3966">
      <c r="A3966" s="65" t="s">
        <v>69</v>
      </c>
      <c r="B3966" s="66">
        <v>9876170.0</v>
      </c>
      <c r="C3966" s="65" t="s">
        <v>15137</v>
      </c>
      <c r="D3966" s="65" t="s">
        <v>106</v>
      </c>
      <c r="E3966" s="65" t="s">
        <v>15138</v>
      </c>
      <c r="F3966" s="66" t="s">
        <v>15139</v>
      </c>
      <c r="G3966" s="66">
        <v>535.0</v>
      </c>
      <c r="H3966" s="66">
        <v>2.0190412E7</v>
      </c>
      <c r="I3966" s="66">
        <v>0.0</v>
      </c>
      <c r="J3966" s="66">
        <v>9.0</v>
      </c>
      <c r="K3966" s="67"/>
      <c r="L3966" s="67"/>
      <c r="M3966" s="68" t="s">
        <v>15140</v>
      </c>
      <c r="N3966" s="66">
        <v>235959.0</v>
      </c>
      <c r="O3966" s="66">
        <v>2.0190412E7</v>
      </c>
      <c r="P3966" s="66" t="s">
        <v>2886</v>
      </c>
      <c r="Q3966" s="66">
        <v>26.0</v>
      </c>
      <c r="R3966" s="66">
        <v>2.0190412E7</v>
      </c>
      <c r="S3966" s="70">
        <v>1.0</v>
      </c>
      <c r="T3966" s="70">
        <v>0.0</v>
      </c>
      <c r="U3966" s="71" t="s">
        <v>2608</v>
      </c>
      <c r="V3966" s="71" t="s">
        <v>2609</v>
      </c>
      <c r="W3966" s="71" t="s">
        <v>49</v>
      </c>
      <c r="X3966" s="72"/>
      <c r="Y3966" s="65" t="s">
        <v>12</v>
      </c>
    </row>
    <row r="3967">
      <c r="A3967" s="74" t="s">
        <v>24</v>
      </c>
      <c r="B3967" s="66">
        <v>2.2208241E7</v>
      </c>
      <c r="C3967" s="65" t="s">
        <v>15141</v>
      </c>
      <c r="D3967" s="65" t="s">
        <v>112</v>
      </c>
      <c r="E3967" s="65" t="s">
        <v>15142</v>
      </c>
      <c r="F3967" s="66" t="s">
        <v>15143</v>
      </c>
      <c r="G3967" s="66">
        <v>170.0</v>
      </c>
      <c r="H3967" s="66">
        <v>2.0120803E7</v>
      </c>
      <c r="I3967" s="66">
        <v>0.0</v>
      </c>
      <c r="J3967" s="66">
        <v>3.0</v>
      </c>
      <c r="K3967" s="67"/>
      <c r="L3967" s="67"/>
      <c r="M3967" s="68" t="s">
        <v>15144</v>
      </c>
      <c r="N3967" s="66">
        <v>235959.0</v>
      </c>
      <c r="O3967" s="66">
        <v>2.0120803E7</v>
      </c>
      <c r="P3967" s="66" t="s">
        <v>737</v>
      </c>
      <c r="Q3967" s="66">
        <v>10.0</v>
      </c>
      <c r="R3967" s="66">
        <v>2.0120803E7</v>
      </c>
      <c r="S3967" s="70">
        <v>1.0</v>
      </c>
      <c r="T3967" s="70">
        <v>0.0</v>
      </c>
      <c r="U3967" s="71" t="s">
        <v>2608</v>
      </c>
      <c r="V3967" s="71" t="s">
        <v>2609</v>
      </c>
      <c r="W3967" s="71" t="s">
        <v>49</v>
      </c>
      <c r="X3967" s="72"/>
      <c r="Y3967" s="65" t="s">
        <v>12</v>
      </c>
    </row>
    <row r="3968">
      <c r="A3968" s="73" t="s">
        <v>59</v>
      </c>
      <c r="B3968" s="66">
        <v>1.43120842E8</v>
      </c>
      <c r="C3968" s="65" t="s">
        <v>15145</v>
      </c>
      <c r="D3968" s="65" t="s">
        <v>106</v>
      </c>
      <c r="E3968" s="65" t="s">
        <v>15146</v>
      </c>
      <c r="F3968" s="66" t="s">
        <v>15147</v>
      </c>
      <c r="G3968" s="66">
        <v>264.0</v>
      </c>
      <c r="H3968" s="66">
        <v>2.014072E7</v>
      </c>
      <c r="I3968" s="66">
        <v>0.0</v>
      </c>
      <c r="J3968" s="66">
        <v>1.0</v>
      </c>
      <c r="K3968" s="67"/>
      <c r="L3968" s="67"/>
      <c r="M3968" s="68" t="s">
        <v>15148</v>
      </c>
      <c r="N3968" s="66">
        <v>235959.0</v>
      </c>
      <c r="O3968" s="66">
        <v>2.014072E7</v>
      </c>
      <c r="P3968" s="67"/>
      <c r="Q3968" s="66">
        <v>17.0</v>
      </c>
      <c r="R3968" s="66">
        <v>2.014072E7</v>
      </c>
      <c r="S3968" s="70">
        <v>1.0</v>
      </c>
      <c r="T3968" s="70">
        <v>0.0</v>
      </c>
      <c r="U3968" s="71" t="s">
        <v>2608</v>
      </c>
      <c r="V3968" s="71" t="s">
        <v>2609</v>
      </c>
      <c r="W3968" s="71" t="s">
        <v>49</v>
      </c>
      <c r="X3968" s="72"/>
      <c r="Y3968" s="65" t="s">
        <v>12</v>
      </c>
    </row>
    <row r="3969">
      <c r="A3969" s="68" t="s">
        <v>24</v>
      </c>
      <c r="B3969" s="66">
        <v>5.5411541E7</v>
      </c>
      <c r="C3969" s="66" t="s">
        <v>15149</v>
      </c>
      <c r="D3969" s="66" t="s">
        <v>123</v>
      </c>
      <c r="E3969" s="66" t="s">
        <v>15150</v>
      </c>
      <c r="F3969" s="66" t="s">
        <v>15151</v>
      </c>
      <c r="G3969" s="66">
        <v>784.0</v>
      </c>
      <c r="H3969" s="66">
        <v>2.0180627E7</v>
      </c>
      <c r="I3969" s="66">
        <v>0.0</v>
      </c>
      <c r="J3969" s="66">
        <v>11.0</v>
      </c>
      <c r="K3969" s="67"/>
      <c r="L3969" s="67"/>
      <c r="M3969" s="68" t="s">
        <v>15152</v>
      </c>
      <c r="N3969" s="66">
        <v>235959.0</v>
      </c>
      <c r="O3969" s="66">
        <v>2.0180627E7</v>
      </c>
      <c r="P3969" s="66" t="s">
        <v>5923</v>
      </c>
      <c r="Q3969" s="66">
        <v>39.0</v>
      </c>
      <c r="R3969" s="66">
        <v>2.0180627E7</v>
      </c>
      <c r="S3969" s="70">
        <v>1.0</v>
      </c>
      <c r="T3969" s="70">
        <v>0.0</v>
      </c>
      <c r="U3969" s="71" t="s">
        <v>2608</v>
      </c>
      <c r="V3969" s="71" t="s">
        <v>2609</v>
      </c>
      <c r="W3969" s="71" t="s">
        <v>49</v>
      </c>
      <c r="X3969" s="72"/>
      <c r="Y3969" s="65" t="s">
        <v>12</v>
      </c>
    </row>
    <row r="3970">
      <c r="A3970" s="65" t="s">
        <v>79</v>
      </c>
      <c r="B3970" s="66">
        <v>3.7461841E7</v>
      </c>
      <c r="C3970" s="65" t="s">
        <v>15153</v>
      </c>
      <c r="D3970" s="65" t="s">
        <v>253</v>
      </c>
      <c r="E3970" s="65" t="s">
        <v>15154</v>
      </c>
      <c r="F3970" s="66" t="s">
        <v>15155</v>
      </c>
      <c r="G3970" s="66">
        <v>267.0</v>
      </c>
      <c r="H3970" s="66">
        <v>2.0100301E7</v>
      </c>
      <c r="I3970" s="66">
        <v>0.0</v>
      </c>
      <c r="J3970" s="66">
        <v>8.0</v>
      </c>
      <c r="K3970" s="67"/>
      <c r="L3970" s="67"/>
      <c r="M3970" s="68" t="s">
        <v>15156</v>
      </c>
      <c r="N3970" s="66">
        <v>235959.0</v>
      </c>
      <c r="O3970" s="66">
        <v>2.0100301E7</v>
      </c>
      <c r="P3970" s="66" t="s">
        <v>5203</v>
      </c>
      <c r="Q3970" s="66">
        <v>13.0</v>
      </c>
      <c r="R3970" s="66">
        <v>2.0100301E7</v>
      </c>
      <c r="S3970" s="70">
        <v>1.0</v>
      </c>
      <c r="T3970" s="70">
        <v>0.0</v>
      </c>
      <c r="U3970" s="71" t="s">
        <v>2608</v>
      </c>
      <c r="V3970" s="71" t="s">
        <v>2609</v>
      </c>
      <c r="W3970" s="71" t="s">
        <v>49</v>
      </c>
      <c r="X3970" s="72"/>
      <c r="Y3970" s="65" t="s">
        <v>12</v>
      </c>
    </row>
    <row r="3971">
      <c r="A3971" s="73" t="s">
        <v>69</v>
      </c>
      <c r="B3971" s="66">
        <v>9498997.0</v>
      </c>
      <c r="C3971" s="65" t="s">
        <v>15157</v>
      </c>
      <c r="D3971" s="65" t="s">
        <v>123</v>
      </c>
      <c r="E3971" s="65" t="s">
        <v>15158</v>
      </c>
      <c r="F3971" s="66" t="s">
        <v>15159</v>
      </c>
      <c r="G3971" s="66">
        <v>1265.0</v>
      </c>
      <c r="H3971" s="66">
        <v>2.0190215E7</v>
      </c>
      <c r="I3971" s="66">
        <v>0.0</v>
      </c>
      <c r="J3971" s="66">
        <v>18.0</v>
      </c>
      <c r="K3971" s="67"/>
      <c r="L3971" s="67"/>
      <c r="M3971" s="68" t="s">
        <v>15160</v>
      </c>
      <c r="N3971" s="66">
        <v>235959.0</v>
      </c>
      <c r="O3971" s="66">
        <v>2.0190215E7</v>
      </c>
      <c r="P3971" s="66" t="s">
        <v>15161</v>
      </c>
      <c r="Q3971" s="66">
        <v>65.0</v>
      </c>
      <c r="R3971" s="66">
        <v>2.0190215E7</v>
      </c>
      <c r="S3971" s="70">
        <v>1.0</v>
      </c>
      <c r="T3971" s="70">
        <v>0.0</v>
      </c>
      <c r="U3971" s="71" t="s">
        <v>2608</v>
      </c>
      <c r="V3971" s="71" t="s">
        <v>2609</v>
      </c>
      <c r="W3971" s="71" t="s">
        <v>49</v>
      </c>
      <c r="X3971" s="72"/>
      <c r="Y3971" s="65" t="s">
        <v>12</v>
      </c>
    </row>
    <row r="3972">
      <c r="A3972" s="74" t="s">
        <v>59</v>
      </c>
      <c r="B3972" s="66">
        <v>1.39841798E8</v>
      </c>
      <c r="C3972" s="65" t="s">
        <v>15162</v>
      </c>
      <c r="D3972" s="65" t="s">
        <v>123</v>
      </c>
      <c r="E3972" s="65" t="s">
        <v>15163</v>
      </c>
      <c r="F3972" s="66" t="s">
        <v>15164</v>
      </c>
      <c r="G3972" s="66">
        <v>333.0</v>
      </c>
      <c r="H3972" s="66">
        <v>2.0140401E7</v>
      </c>
      <c r="I3972" s="66">
        <v>0.0</v>
      </c>
      <c r="J3972" s="66">
        <v>1.0</v>
      </c>
      <c r="K3972" s="67"/>
      <c r="L3972" s="67"/>
      <c r="M3972" s="68" t="s">
        <v>15165</v>
      </c>
      <c r="N3972" s="66">
        <v>235959.0</v>
      </c>
      <c r="O3972" s="66">
        <v>2.0140401E7</v>
      </c>
      <c r="P3972" s="66"/>
      <c r="Q3972" s="66">
        <v>15.0</v>
      </c>
      <c r="R3972" s="66">
        <v>2.0140401E7</v>
      </c>
      <c r="S3972" s="70">
        <v>1.0</v>
      </c>
      <c r="T3972" s="70">
        <v>0.0</v>
      </c>
      <c r="U3972" s="71" t="s">
        <v>2608</v>
      </c>
      <c r="V3972" s="71" t="s">
        <v>2609</v>
      </c>
      <c r="W3972" s="71" t="s">
        <v>49</v>
      </c>
      <c r="X3972" s="72"/>
      <c r="Y3972" s="65" t="s">
        <v>12</v>
      </c>
    </row>
    <row r="3973">
      <c r="A3973" s="74" t="s">
        <v>24</v>
      </c>
      <c r="B3973" s="66">
        <v>3.1087264E7</v>
      </c>
      <c r="C3973" s="65" t="s">
        <v>15166</v>
      </c>
      <c r="D3973" s="65" t="s">
        <v>123</v>
      </c>
      <c r="E3973" s="65" t="s">
        <v>1616</v>
      </c>
      <c r="F3973" s="66" t="s">
        <v>15167</v>
      </c>
      <c r="G3973" s="66">
        <v>280.0</v>
      </c>
      <c r="H3973" s="66">
        <v>2.0140108E7</v>
      </c>
      <c r="I3973" s="66">
        <v>0.0</v>
      </c>
      <c r="J3973" s="66">
        <v>2.0</v>
      </c>
      <c r="K3973" s="67"/>
      <c r="L3973" s="67"/>
      <c r="M3973" s="68" t="s">
        <v>15168</v>
      </c>
      <c r="N3973" s="66">
        <v>235959.0</v>
      </c>
      <c r="O3973" s="66">
        <v>2.0140108E7</v>
      </c>
      <c r="P3973" s="66" t="s">
        <v>831</v>
      </c>
      <c r="Q3973" s="66">
        <v>17.0</v>
      </c>
      <c r="R3973" s="66">
        <v>2.0140108E7</v>
      </c>
      <c r="S3973" s="70">
        <v>1.0</v>
      </c>
      <c r="T3973" s="70">
        <v>0.0</v>
      </c>
      <c r="U3973" s="71" t="s">
        <v>2608</v>
      </c>
      <c r="V3973" s="71" t="s">
        <v>2609</v>
      </c>
      <c r="W3973" s="71" t="s">
        <v>49</v>
      </c>
      <c r="X3973" s="72"/>
      <c r="Y3973" s="65" t="s">
        <v>12</v>
      </c>
    </row>
    <row r="3974">
      <c r="A3974" s="65" t="s">
        <v>66</v>
      </c>
      <c r="B3974" s="66">
        <v>1.2233627E7</v>
      </c>
      <c r="C3974" s="65" t="s">
        <v>15169</v>
      </c>
      <c r="D3974" s="65" t="s">
        <v>123</v>
      </c>
      <c r="E3974" s="65" t="s">
        <v>1616</v>
      </c>
      <c r="F3974" s="66" t="s">
        <v>15170</v>
      </c>
      <c r="G3974" s="66">
        <v>324.0</v>
      </c>
      <c r="H3974" s="66">
        <v>2.0140108E7</v>
      </c>
      <c r="I3974" s="66">
        <v>0.0</v>
      </c>
      <c r="J3974" s="66">
        <v>5.0</v>
      </c>
      <c r="K3974" s="67"/>
      <c r="L3974" s="67"/>
      <c r="M3974" s="66" t="s">
        <v>121</v>
      </c>
      <c r="N3974" s="66">
        <v>235959.0</v>
      </c>
      <c r="O3974" s="66">
        <v>2.0140108E7</v>
      </c>
      <c r="P3974" s="66"/>
      <c r="Q3974" s="66">
        <v>15.0</v>
      </c>
      <c r="R3974" s="66">
        <v>2.0140108E7</v>
      </c>
      <c r="S3974" s="70">
        <v>1.0</v>
      </c>
      <c r="T3974" s="70">
        <v>0.0</v>
      </c>
      <c r="U3974" s="71" t="s">
        <v>2608</v>
      </c>
      <c r="V3974" s="71" t="s">
        <v>2609</v>
      </c>
      <c r="W3974" s="71" t="s">
        <v>49</v>
      </c>
      <c r="X3974" s="72"/>
      <c r="Y3974" s="65" t="s">
        <v>12</v>
      </c>
    </row>
    <row r="3975">
      <c r="A3975" s="66" t="s">
        <v>60</v>
      </c>
      <c r="B3975" s="66">
        <v>3.02690344E8</v>
      </c>
      <c r="C3975" s="66" t="s">
        <v>15171</v>
      </c>
      <c r="D3975" s="66" t="s">
        <v>106</v>
      </c>
      <c r="E3975" s="66" t="s">
        <v>15172</v>
      </c>
      <c r="F3975" s="66" t="s">
        <v>15173</v>
      </c>
      <c r="G3975" s="66">
        <v>722.0</v>
      </c>
      <c r="H3975" s="66">
        <v>2.0110421E7</v>
      </c>
      <c r="I3975" s="66">
        <v>0.0</v>
      </c>
      <c r="J3975" s="66">
        <v>1.0</v>
      </c>
      <c r="K3975" s="67"/>
      <c r="L3975" s="67"/>
      <c r="M3975" s="68" t="s">
        <v>15174</v>
      </c>
      <c r="N3975" s="66">
        <v>235959.0</v>
      </c>
      <c r="O3975" s="66">
        <v>2.0110421E7</v>
      </c>
      <c r="P3975" s="66"/>
      <c r="Q3975" s="66">
        <v>45.0</v>
      </c>
      <c r="R3975" s="66">
        <v>2.0110421E7</v>
      </c>
      <c r="S3975" s="70">
        <v>1.0</v>
      </c>
      <c r="T3975" s="70">
        <v>0.0</v>
      </c>
      <c r="U3975" s="71" t="s">
        <v>2608</v>
      </c>
      <c r="V3975" s="71" t="s">
        <v>2609</v>
      </c>
      <c r="W3975" s="71" t="s">
        <v>49</v>
      </c>
      <c r="X3975" s="72"/>
      <c r="Y3975" s="65" t="s">
        <v>12</v>
      </c>
    </row>
    <row r="3976">
      <c r="A3976" s="74" t="s">
        <v>56</v>
      </c>
      <c r="B3976" s="66">
        <v>6077191.0</v>
      </c>
      <c r="C3976" s="65" t="s">
        <v>1619</v>
      </c>
      <c r="D3976" s="65" t="s">
        <v>106</v>
      </c>
      <c r="E3976" s="65" t="s">
        <v>1620</v>
      </c>
      <c r="F3976" s="66" t="s">
        <v>1621</v>
      </c>
      <c r="G3976" s="66">
        <v>980.0</v>
      </c>
      <c r="H3976" s="66">
        <v>2.0190404E7</v>
      </c>
      <c r="I3976" s="66">
        <v>0.0</v>
      </c>
      <c r="J3976" s="66">
        <v>19.0</v>
      </c>
      <c r="K3976" s="67"/>
      <c r="L3976" s="67"/>
      <c r="M3976" s="68" t="s">
        <v>15175</v>
      </c>
      <c r="N3976" s="66">
        <v>235959.0</v>
      </c>
      <c r="O3976" s="66">
        <v>2.0190404E7</v>
      </c>
      <c r="P3976" s="66" t="s">
        <v>1623</v>
      </c>
      <c r="Q3976" s="66">
        <v>57.0</v>
      </c>
      <c r="R3976" s="66">
        <v>2.0190404E7</v>
      </c>
      <c r="S3976" s="70">
        <v>1.0</v>
      </c>
      <c r="T3976" s="70">
        <v>0.0</v>
      </c>
      <c r="U3976" s="71" t="s">
        <v>2608</v>
      </c>
      <c r="V3976" s="71" t="s">
        <v>2609</v>
      </c>
      <c r="W3976" s="71" t="s">
        <v>49</v>
      </c>
      <c r="X3976" s="72"/>
      <c r="Y3976" s="65" t="s">
        <v>12</v>
      </c>
    </row>
    <row r="3977">
      <c r="A3977" s="66" t="s">
        <v>60</v>
      </c>
      <c r="B3977" s="66">
        <v>1.51342393E8</v>
      </c>
      <c r="C3977" s="66" t="s">
        <v>15176</v>
      </c>
      <c r="D3977" s="66" t="s">
        <v>106</v>
      </c>
      <c r="E3977" s="66" t="s">
        <v>15177</v>
      </c>
      <c r="F3977" s="66" t="s">
        <v>15178</v>
      </c>
      <c r="G3977" s="66">
        <v>772.0</v>
      </c>
      <c r="H3977" s="66">
        <v>2.0050113E7</v>
      </c>
      <c r="I3977" s="66">
        <v>0.0</v>
      </c>
      <c r="J3977" s="66">
        <v>1.0</v>
      </c>
      <c r="K3977" s="67"/>
      <c r="L3977" s="67"/>
      <c r="M3977" s="68" t="s">
        <v>15179</v>
      </c>
      <c r="N3977" s="66">
        <v>235959.0</v>
      </c>
      <c r="O3977" s="66">
        <v>2.0050113E7</v>
      </c>
      <c r="P3977" s="67"/>
      <c r="Q3977" s="66">
        <v>43.0</v>
      </c>
      <c r="R3977" s="66">
        <v>2.0050113E7</v>
      </c>
      <c r="S3977" s="70">
        <v>1.0</v>
      </c>
      <c r="T3977" s="70">
        <v>0.0</v>
      </c>
      <c r="U3977" s="71" t="s">
        <v>2608</v>
      </c>
      <c r="V3977" s="71" t="s">
        <v>2609</v>
      </c>
      <c r="W3977" s="71" t="s">
        <v>49</v>
      </c>
      <c r="X3977" s="72"/>
      <c r="Y3977" s="65" t="s">
        <v>12</v>
      </c>
    </row>
    <row r="3978">
      <c r="A3978" s="65" t="s">
        <v>60</v>
      </c>
      <c r="B3978" s="66">
        <v>1.91316124E8</v>
      </c>
      <c r="C3978" s="65" t="s">
        <v>15180</v>
      </c>
      <c r="D3978" s="65" t="s">
        <v>123</v>
      </c>
      <c r="E3978" s="65" t="s">
        <v>15181</v>
      </c>
      <c r="F3978" s="66" t="s">
        <v>15182</v>
      </c>
      <c r="G3978" s="66">
        <v>691.0</v>
      </c>
      <c r="H3978" s="66">
        <v>2.006062E7</v>
      </c>
      <c r="I3978" s="66">
        <v>0.0</v>
      </c>
      <c r="J3978" s="66">
        <v>1.0</v>
      </c>
      <c r="K3978" s="67"/>
      <c r="L3978" s="67"/>
      <c r="M3978" s="68" t="s">
        <v>15183</v>
      </c>
      <c r="N3978" s="66">
        <v>235959.0</v>
      </c>
      <c r="O3978" s="66">
        <v>2.006062E7</v>
      </c>
      <c r="P3978" s="66"/>
      <c r="Q3978" s="66">
        <v>24.0</v>
      </c>
      <c r="R3978" s="66">
        <v>2.006062E7</v>
      </c>
      <c r="S3978" s="70">
        <v>1.0</v>
      </c>
      <c r="T3978" s="70">
        <v>0.0</v>
      </c>
      <c r="U3978" s="71" t="s">
        <v>2608</v>
      </c>
      <c r="V3978" s="71" t="s">
        <v>2609</v>
      </c>
      <c r="W3978" s="71" t="s">
        <v>49</v>
      </c>
      <c r="X3978" s="72"/>
      <c r="Y3978" s="65" t="s">
        <v>12</v>
      </c>
    </row>
    <row r="3979">
      <c r="A3979" s="68" t="s">
        <v>24</v>
      </c>
      <c r="B3979" s="66">
        <v>4.4401358E7</v>
      </c>
      <c r="C3979" s="66" t="s">
        <v>15184</v>
      </c>
      <c r="D3979" s="66" t="s">
        <v>827</v>
      </c>
      <c r="E3979" s="66" t="s">
        <v>15185</v>
      </c>
      <c r="F3979" s="66" t="s">
        <v>15186</v>
      </c>
      <c r="G3979" s="66">
        <v>767.0</v>
      </c>
      <c r="H3979" s="66">
        <v>2.016032E7</v>
      </c>
      <c r="I3979" s="66">
        <v>0.0</v>
      </c>
      <c r="J3979" s="66">
        <v>1.0</v>
      </c>
      <c r="K3979" s="67"/>
      <c r="L3979" s="67"/>
      <c r="M3979" s="66" t="s">
        <v>121</v>
      </c>
      <c r="N3979" s="66">
        <v>235959.0</v>
      </c>
      <c r="O3979" s="66">
        <v>2.016032E7</v>
      </c>
      <c r="P3979" s="67"/>
      <c r="Q3979" s="66">
        <v>39.0</v>
      </c>
      <c r="R3979" s="66">
        <v>2.016032E7</v>
      </c>
      <c r="S3979" s="69">
        <v>1.0</v>
      </c>
      <c r="T3979" s="69">
        <v>0.0</v>
      </c>
      <c r="U3979" s="71" t="s">
        <v>2608</v>
      </c>
      <c r="V3979" s="71" t="s">
        <v>2609</v>
      </c>
      <c r="W3979" s="71" t="s">
        <v>49</v>
      </c>
      <c r="X3979" s="72"/>
      <c r="Y3979" s="65" t="s">
        <v>12</v>
      </c>
    </row>
    <row r="3980">
      <c r="A3980" s="73" t="s">
        <v>60</v>
      </c>
      <c r="B3980" s="66">
        <v>2.546439E7</v>
      </c>
      <c r="C3980" s="65" t="s">
        <v>15187</v>
      </c>
      <c r="D3980" s="65" t="s">
        <v>106</v>
      </c>
      <c r="E3980" s="65" t="s">
        <v>15188</v>
      </c>
      <c r="F3980" s="66" t="s">
        <v>15189</v>
      </c>
      <c r="G3980" s="66">
        <v>5947.0</v>
      </c>
      <c r="H3980" s="66">
        <v>2.0000813E7</v>
      </c>
      <c r="I3980" s="66">
        <v>0.0</v>
      </c>
      <c r="J3980" s="66">
        <v>1.0</v>
      </c>
      <c r="K3980" s="67"/>
      <c r="L3980" s="67"/>
      <c r="M3980" s="68" t="s">
        <v>15190</v>
      </c>
      <c r="N3980" s="66">
        <v>235959.0</v>
      </c>
      <c r="O3980" s="66">
        <v>2.0000813E7</v>
      </c>
      <c r="P3980" s="66"/>
      <c r="Q3980" s="66">
        <v>293.0</v>
      </c>
      <c r="R3980" s="66">
        <v>2.0000813E7</v>
      </c>
      <c r="S3980" s="70">
        <v>1.0</v>
      </c>
      <c r="T3980" s="70">
        <v>0.0</v>
      </c>
      <c r="U3980" s="71" t="s">
        <v>2608</v>
      </c>
      <c r="V3980" s="71" t="s">
        <v>2609</v>
      </c>
      <c r="W3980" s="71" t="s">
        <v>49</v>
      </c>
      <c r="X3980" s="72"/>
      <c r="Y3980" s="65" t="s">
        <v>12</v>
      </c>
    </row>
    <row r="3981">
      <c r="A3981" s="68" t="s">
        <v>59</v>
      </c>
      <c r="B3981" s="66">
        <v>7135557.0</v>
      </c>
      <c r="C3981" s="66" t="s">
        <v>15191</v>
      </c>
      <c r="D3981" s="66" t="s">
        <v>106</v>
      </c>
      <c r="E3981" s="66" t="s">
        <v>15192</v>
      </c>
      <c r="F3981" s="66" t="s">
        <v>15193</v>
      </c>
      <c r="G3981" s="66">
        <v>396.0</v>
      </c>
      <c r="H3981" s="66">
        <v>1.9990309E7</v>
      </c>
      <c r="I3981" s="66">
        <v>0.0</v>
      </c>
      <c r="J3981" s="66">
        <v>1.0</v>
      </c>
      <c r="K3981" s="67"/>
      <c r="L3981" s="67"/>
      <c r="M3981" s="68" t="s">
        <v>15194</v>
      </c>
      <c r="N3981" s="66">
        <v>235959.0</v>
      </c>
      <c r="O3981" s="66">
        <v>1.9990309E7</v>
      </c>
      <c r="P3981" s="66"/>
      <c r="Q3981" s="66">
        <v>17.0</v>
      </c>
      <c r="R3981" s="66">
        <v>1.9990309E7</v>
      </c>
      <c r="S3981" s="70">
        <v>1.0</v>
      </c>
      <c r="T3981" s="70">
        <v>0.0</v>
      </c>
      <c r="U3981" s="71" t="s">
        <v>2608</v>
      </c>
      <c r="V3981" s="71" t="s">
        <v>2609</v>
      </c>
      <c r="W3981" s="71" t="s">
        <v>49</v>
      </c>
      <c r="X3981" s="72"/>
      <c r="Y3981" s="65" t="s">
        <v>12</v>
      </c>
    </row>
    <row r="3982">
      <c r="A3982" s="66" t="s">
        <v>79</v>
      </c>
      <c r="B3982" s="66">
        <v>5.6610149E7</v>
      </c>
      <c r="C3982" s="66" t="s">
        <v>15195</v>
      </c>
      <c r="D3982" s="66" t="s">
        <v>112</v>
      </c>
      <c r="E3982" s="66" t="s">
        <v>15196</v>
      </c>
      <c r="F3982" s="66" t="s">
        <v>15197</v>
      </c>
      <c r="G3982" s="66">
        <v>321.0</v>
      </c>
      <c r="H3982" s="66">
        <v>2.0120407E7</v>
      </c>
      <c r="I3982" s="66">
        <v>0.0</v>
      </c>
      <c r="J3982" s="66">
        <v>5.0</v>
      </c>
      <c r="K3982" s="67"/>
      <c r="L3982" s="67"/>
      <c r="M3982" s="68" t="s">
        <v>15198</v>
      </c>
      <c r="N3982" s="66">
        <v>235959.0</v>
      </c>
      <c r="O3982" s="66">
        <v>2.0120407E7</v>
      </c>
      <c r="P3982" s="66" t="s">
        <v>15199</v>
      </c>
      <c r="Q3982" s="66">
        <v>29.0</v>
      </c>
      <c r="R3982" s="66">
        <v>2.0120407E7</v>
      </c>
      <c r="S3982" s="70">
        <v>1.0</v>
      </c>
      <c r="T3982" s="70">
        <v>0.0</v>
      </c>
      <c r="U3982" s="71" t="s">
        <v>2608</v>
      </c>
      <c r="V3982" s="71" t="s">
        <v>2609</v>
      </c>
      <c r="W3982" s="71" t="s">
        <v>49</v>
      </c>
      <c r="X3982" s="72"/>
      <c r="Y3982" s="65" t="s">
        <v>12</v>
      </c>
    </row>
    <row r="3983">
      <c r="A3983" s="66" t="s">
        <v>60</v>
      </c>
      <c r="B3983" s="66">
        <v>4.38028647E8</v>
      </c>
      <c r="C3983" s="66" t="s">
        <v>15200</v>
      </c>
      <c r="D3983" s="66" t="s">
        <v>112</v>
      </c>
      <c r="E3983" s="66" t="s">
        <v>15201</v>
      </c>
      <c r="F3983" s="66" t="s">
        <v>15202</v>
      </c>
      <c r="G3983" s="66">
        <v>1039.0</v>
      </c>
      <c r="H3983" s="66">
        <v>2.0181129E7</v>
      </c>
      <c r="I3983" s="66">
        <v>0.0</v>
      </c>
      <c r="J3983" s="66">
        <v>2.0</v>
      </c>
      <c r="K3983" s="67"/>
      <c r="L3983" s="67"/>
      <c r="M3983" s="68" t="s">
        <v>15203</v>
      </c>
      <c r="N3983" s="66">
        <v>235959.0</v>
      </c>
      <c r="O3983" s="66">
        <v>2.0181129E7</v>
      </c>
      <c r="P3983" s="67"/>
      <c r="Q3983" s="66">
        <v>61.0</v>
      </c>
      <c r="R3983" s="66">
        <v>2.0181129E7</v>
      </c>
      <c r="S3983" s="70">
        <v>1.0</v>
      </c>
      <c r="T3983" s="70">
        <v>0.0</v>
      </c>
      <c r="U3983" s="71" t="s">
        <v>2608</v>
      </c>
      <c r="V3983" s="71" t="s">
        <v>2609</v>
      </c>
      <c r="W3983" s="71" t="s">
        <v>49</v>
      </c>
      <c r="X3983" s="72"/>
      <c r="Y3983" s="65" t="s">
        <v>12</v>
      </c>
    </row>
    <row r="3984">
      <c r="A3984" s="66" t="s">
        <v>66</v>
      </c>
      <c r="B3984" s="66">
        <v>1.4244066E7</v>
      </c>
      <c r="C3984" s="66" t="s">
        <v>15204</v>
      </c>
      <c r="D3984" s="66" t="s">
        <v>294</v>
      </c>
      <c r="E3984" s="66" t="s">
        <v>15205</v>
      </c>
      <c r="F3984" s="66" t="s">
        <v>15206</v>
      </c>
      <c r="G3984" s="66">
        <v>281.0</v>
      </c>
      <c r="H3984" s="66">
        <v>2.0151221E7</v>
      </c>
      <c r="I3984" s="66">
        <v>0.0</v>
      </c>
      <c r="J3984" s="66">
        <v>5.0</v>
      </c>
      <c r="K3984" s="67"/>
      <c r="L3984" s="67"/>
      <c r="M3984" s="66" t="s">
        <v>121</v>
      </c>
      <c r="N3984" s="66">
        <v>235959.0</v>
      </c>
      <c r="O3984" s="66">
        <v>2.0151221E7</v>
      </c>
      <c r="P3984" s="66"/>
      <c r="Q3984" s="66">
        <v>11.0</v>
      </c>
      <c r="R3984" s="66">
        <v>2.0151221E7</v>
      </c>
      <c r="S3984" s="69">
        <v>1.0</v>
      </c>
      <c r="T3984" s="69">
        <v>1.0</v>
      </c>
      <c r="U3984" s="71" t="s">
        <v>2608</v>
      </c>
      <c r="V3984" s="71" t="s">
        <v>2609</v>
      </c>
      <c r="W3984" s="71" t="s">
        <v>50</v>
      </c>
      <c r="X3984" s="72"/>
      <c r="Y3984" s="66" t="s">
        <v>20</v>
      </c>
    </row>
    <row r="3985">
      <c r="A3985" s="66" t="s">
        <v>43</v>
      </c>
      <c r="B3985" s="66">
        <v>1571181.0</v>
      </c>
      <c r="C3985" s="66" t="s">
        <v>15207</v>
      </c>
      <c r="D3985" s="66" t="s">
        <v>253</v>
      </c>
      <c r="E3985" s="66" t="s">
        <v>15208</v>
      </c>
      <c r="F3985" s="66" t="s">
        <v>15209</v>
      </c>
      <c r="G3985" s="66">
        <v>435.0</v>
      </c>
      <c r="H3985" s="66">
        <v>2.0160323E7</v>
      </c>
      <c r="I3985" s="66">
        <v>0.0</v>
      </c>
      <c r="J3985" s="66">
        <v>5.0</v>
      </c>
      <c r="K3985" s="67"/>
      <c r="L3985" s="67"/>
      <c r="M3985" s="68" t="s">
        <v>15210</v>
      </c>
      <c r="N3985" s="66">
        <v>235959.0</v>
      </c>
      <c r="O3985" s="66">
        <v>2.0160323E7</v>
      </c>
      <c r="P3985" s="66" t="s">
        <v>15211</v>
      </c>
      <c r="Q3985" s="66">
        <v>20.0</v>
      </c>
      <c r="R3985" s="66">
        <v>2.0160323E7</v>
      </c>
      <c r="S3985" s="70">
        <v>1.0</v>
      </c>
      <c r="T3985" s="70">
        <v>0.0</v>
      </c>
      <c r="U3985" s="71" t="s">
        <v>2608</v>
      </c>
      <c r="V3985" s="71" t="s">
        <v>2609</v>
      </c>
      <c r="W3985" s="71" t="s">
        <v>50</v>
      </c>
      <c r="X3985" s="72"/>
      <c r="Y3985" s="65" t="s">
        <v>14</v>
      </c>
    </row>
    <row r="3986">
      <c r="A3986" s="68" t="s">
        <v>59</v>
      </c>
      <c r="B3986" s="66">
        <v>1.84475366E8</v>
      </c>
      <c r="C3986" s="66" t="s">
        <v>15212</v>
      </c>
      <c r="D3986" s="66" t="s">
        <v>123</v>
      </c>
      <c r="E3986" s="66" t="s">
        <v>15213</v>
      </c>
      <c r="F3986" s="66" t="s">
        <v>15214</v>
      </c>
      <c r="G3986" s="66">
        <v>364.0</v>
      </c>
      <c r="H3986" s="66">
        <v>2.0170723E7</v>
      </c>
      <c r="I3986" s="66">
        <v>0.0</v>
      </c>
      <c r="J3986" s="66">
        <v>13.0</v>
      </c>
      <c r="K3986" s="67"/>
      <c r="L3986" s="67"/>
      <c r="M3986" s="68" t="s">
        <v>15215</v>
      </c>
      <c r="N3986" s="66">
        <v>235959.0</v>
      </c>
      <c r="O3986" s="66">
        <v>2.0170723E7</v>
      </c>
      <c r="P3986" s="67"/>
      <c r="Q3986" s="66">
        <v>29.0</v>
      </c>
      <c r="R3986" s="66">
        <v>2.0170723E7</v>
      </c>
      <c r="S3986" s="70">
        <v>1.0</v>
      </c>
      <c r="T3986" s="70">
        <v>0.0</v>
      </c>
      <c r="U3986" s="71" t="s">
        <v>2608</v>
      </c>
      <c r="V3986" s="71" t="s">
        <v>2609</v>
      </c>
      <c r="W3986" s="71" t="s">
        <v>50</v>
      </c>
      <c r="X3986" s="72"/>
      <c r="Y3986" s="65" t="s">
        <v>14</v>
      </c>
    </row>
    <row r="3987">
      <c r="A3987" s="73" t="s">
        <v>60</v>
      </c>
      <c r="B3987" s="66">
        <v>1.96760852E8</v>
      </c>
      <c r="C3987" s="65" t="s">
        <v>15216</v>
      </c>
      <c r="D3987" s="65" t="s">
        <v>106</v>
      </c>
      <c r="E3987" s="65" t="s">
        <v>15217</v>
      </c>
      <c r="F3987" s="66" t="s">
        <v>15218</v>
      </c>
      <c r="G3987" s="66">
        <v>1022.0</v>
      </c>
      <c r="H3987" s="66">
        <v>2.0060828E7</v>
      </c>
      <c r="I3987" s="66">
        <v>0.0</v>
      </c>
      <c r="J3987" s="66">
        <v>1.0</v>
      </c>
      <c r="K3987" s="67"/>
      <c r="L3987" s="67"/>
      <c r="M3987" s="68" t="s">
        <v>15219</v>
      </c>
      <c r="N3987" s="66">
        <v>235959.0</v>
      </c>
      <c r="O3987" s="66">
        <v>2.0060828E7</v>
      </c>
      <c r="P3987" s="66"/>
      <c r="Q3987" s="66">
        <v>45.0</v>
      </c>
      <c r="R3987" s="66">
        <v>2.0060828E7</v>
      </c>
      <c r="S3987" s="70">
        <v>1.0</v>
      </c>
      <c r="T3987" s="70">
        <v>0.0</v>
      </c>
      <c r="U3987" s="71" t="s">
        <v>2608</v>
      </c>
      <c r="V3987" s="71" t="s">
        <v>2609</v>
      </c>
      <c r="W3987" s="71" t="s">
        <v>50</v>
      </c>
      <c r="X3987" s="72"/>
      <c r="Y3987" s="65" t="s">
        <v>14</v>
      </c>
    </row>
    <row r="3988">
      <c r="A3988" s="66" t="s">
        <v>67</v>
      </c>
      <c r="B3988" s="66">
        <v>482683.0</v>
      </c>
      <c r="C3988" s="66" t="s">
        <v>15220</v>
      </c>
      <c r="D3988" s="66" t="s">
        <v>106</v>
      </c>
      <c r="E3988" s="66" t="s">
        <v>15221</v>
      </c>
      <c r="F3988" s="66" t="s">
        <v>15222</v>
      </c>
      <c r="G3988" s="66">
        <v>281.0</v>
      </c>
      <c r="H3988" s="66">
        <v>2.0050301E7</v>
      </c>
      <c r="I3988" s="66">
        <v>0.0</v>
      </c>
      <c r="J3988" s="66">
        <v>9.0</v>
      </c>
      <c r="K3988" s="67"/>
      <c r="L3988" s="67"/>
      <c r="M3988" s="66" t="s">
        <v>121</v>
      </c>
      <c r="N3988" s="66">
        <v>235959.0</v>
      </c>
      <c r="O3988" s="66">
        <v>2.0050301E7</v>
      </c>
      <c r="P3988" s="66"/>
      <c r="Q3988" s="66">
        <v>19.0</v>
      </c>
      <c r="R3988" s="66">
        <v>2.0050301E7</v>
      </c>
      <c r="S3988" s="70">
        <v>1.0</v>
      </c>
      <c r="T3988" s="70">
        <v>0.0</v>
      </c>
      <c r="U3988" s="71" t="s">
        <v>2608</v>
      </c>
      <c r="V3988" s="71" t="s">
        <v>2609</v>
      </c>
      <c r="W3988" s="71" t="s">
        <v>50</v>
      </c>
      <c r="X3988" s="67"/>
      <c r="Y3988" s="65" t="s">
        <v>14</v>
      </c>
    </row>
    <row r="3989">
      <c r="A3989" s="66" t="s">
        <v>79</v>
      </c>
      <c r="B3989" s="66">
        <v>5405722.0</v>
      </c>
      <c r="C3989" s="66" t="s">
        <v>15223</v>
      </c>
      <c r="D3989" s="66" t="s">
        <v>253</v>
      </c>
      <c r="E3989" s="66" t="s">
        <v>15224</v>
      </c>
      <c r="F3989" s="66" t="s">
        <v>15225</v>
      </c>
      <c r="G3989" s="66">
        <v>227.0</v>
      </c>
      <c r="H3989" s="66">
        <v>2.0050301E7</v>
      </c>
      <c r="I3989" s="66">
        <v>0.0</v>
      </c>
      <c r="J3989" s="66">
        <v>4.0</v>
      </c>
      <c r="K3989" s="67"/>
      <c r="L3989" s="67"/>
      <c r="M3989" s="68" t="s">
        <v>15226</v>
      </c>
      <c r="N3989" s="66">
        <v>235959.0</v>
      </c>
      <c r="O3989" s="66">
        <v>2.0050301E7</v>
      </c>
      <c r="P3989" s="66"/>
      <c r="Q3989" s="66">
        <v>11.0</v>
      </c>
      <c r="R3989" s="66">
        <v>2.0050301E7</v>
      </c>
      <c r="S3989" s="70">
        <v>1.0</v>
      </c>
      <c r="T3989" s="70">
        <v>0.0</v>
      </c>
      <c r="U3989" s="71" t="s">
        <v>2608</v>
      </c>
      <c r="V3989" s="71" t="s">
        <v>2609</v>
      </c>
      <c r="W3989" s="71" t="s">
        <v>50</v>
      </c>
      <c r="X3989" s="71"/>
      <c r="Y3989" s="65" t="s">
        <v>14</v>
      </c>
    </row>
    <row r="3990">
      <c r="A3990" s="66" t="s">
        <v>68</v>
      </c>
      <c r="B3990" s="66">
        <v>1.2947614E7</v>
      </c>
      <c r="C3990" s="66" t="s">
        <v>15227</v>
      </c>
      <c r="D3990" s="66" t="s">
        <v>215</v>
      </c>
      <c r="E3990" s="66" t="s">
        <v>15228</v>
      </c>
      <c r="F3990" s="66" t="s">
        <v>15229</v>
      </c>
      <c r="G3990" s="66">
        <v>1141.0</v>
      </c>
      <c r="H3990" s="66">
        <v>2.0141126E7</v>
      </c>
      <c r="I3990" s="66">
        <v>0.0</v>
      </c>
      <c r="J3990" s="66">
        <v>16.0</v>
      </c>
      <c r="K3990" s="67"/>
      <c r="L3990" s="67"/>
      <c r="M3990" s="66" t="s">
        <v>121</v>
      </c>
      <c r="N3990" s="66">
        <v>235959.0</v>
      </c>
      <c r="O3990" s="66">
        <v>2.0141126E7</v>
      </c>
      <c r="P3990" s="66"/>
      <c r="Q3990" s="66">
        <v>78.0</v>
      </c>
      <c r="R3990" s="66">
        <v>2.0141126E7</v>
      </c>
      <c r="S3990" s="76">
        <v>1.0</v>
      </c>
      <c r="T3990" s="76">
        <v>0.0</v>
      </c>
      <c r="U3990" s="71" t="s">
        <v>2608</v>
      </c>
      <c r="V3990" s="71" t="s">
        <v>2609</v>
      </c>
      <c r="W3990" s="71" t="s">
        <v>50</v>
      </c>
      <c r="X3990" s="67"/>
      <c r="Y3990" s="65" t="s">
        <v>14</v>
      </c>
    </row>
    <row r="3991">
      <c r="A3991" s="73" t="s">
        <v>59</v>
      </c>
      <c r="B3991" s="66">
        <v>2.0627423E8</v>
      </c>
      <c r="C3991" s="65" t="s">
        <v>1624</v>
      </c>
      <c r="D3991" s="65" t="s">
        <v>220</v>
      </c>
      <c r="E3991" s="65" t="s">
        <v>1625</v>
      </c>
      <c r="F3991" s="66" t="s">
        <v>1626</v>
      </c>
      <c r="G3991" s="66">
        <v>499.0</v>
      </c>
      <c r="H3991" s="66">
        <v>2.0190318E7</v>
      </c>
      <c r="I3991" s="66">
        <v>0.0</v>
      </c>
      <c r="J3991" s="66">
        <v>8.0</v>
      </c>
      <c r="K3991" s="67"/>
      <c r="L3991" s="67"/>
      <c r="M3991" s="68" t="s">
        <v>15230</v>
      </c>
      <c r="N3991" s="66">
        <v>235959.0</v>
      </c>
      <c r="O3991" s="66">
        <v>2.0190318E7</v>
      </c>
      <c r="P3991" s="66" t="s">
        <v>1154</v>
      </c>
      <c r="Q3991" s="66">
        <v>18.0</v>
      </c>
      <c r="R3991" s="66">
        <v>2.0190318E7</v>
      </c>
      <c r="S3991" s="70">
        <v>1.0</v>
      </c>
      <c r="T3991" s="70">
        <v>0.0</v>
      </c>
      <c r="U3991" s="71" t="s">
        <v>2608</v>
      </c>
      <c r="V3991" s="71" t="s">
        <v>2609</v>
      </c>
      <c r="W3991" s="71" t="s">
        <v>50</v>
      </c>
      <c r="X3991" s="72"/>
      <c r="Y3991" s="65" t="s">
        <v>14</v>
      </c>
    </row>
    <row r="3992">
      <c r="A3992" s="74" t="s">
        <v>59</v>
      </c>
      <c r="B3992" s="66">
        <v>1.70150321E8</v>
      </c>
      <c r="C3992" s="65" t="s">
        <v>15231</v>
      </c>
      <c r="D3992" s="65" t="s">
        <v>106</v>
      </c>
      <c r="E3992" s="65" t="s">
        <v>15232</v>
      </c>
      <c r="F3992" s="66" t="s">
        <v>15233</v>
      </c>
      <c r="G3992" s="66">
        <v>149.0</v>
      </c>
      <c r="H3992" s="66">
        <v>2.0160729E7</v>
      </c>
      <c r="I3992" s="66">
        <v>0.0</v>
      </c>
      <c r="J3992" s="66">
        <v>4.0</v>
      </c>
      <c r="K3992" s="67"/>
      <c r="L3992" s="67"/>
      <c r="M3992" s="68" t="s">
        <v>15234</v>
      </c>
      <c r="N3992" s="66">
        <v>235959.0</v>
      </c>
      <c r="O3992" s="66">
        <v>2.0160729E7</v>
      </c>
      <c r="P3992" s="67"/>
      <c r="Q3992" s="66">
        <v>7.0</v>
      </c>
      <c r="R3992" s="66">
        <v>2.0160729E7</v>
      </c>
      <c r="S3992" s="70">
        <v>1.0</v>
      </c>
      <c r="T3992" s="70">
        <v>0.0</v>
      </c>
      <c r="U3992" s="71" t="s">
        <v>2608</v>
      </c>
      <c r="V3992" s="71" t="s">
        <v>2609</v>
      </c>
      <c r="W3992" s="71" t="s">
        <v>49</v>
      </c>
      <c r="X3992" s="72"/>
      <c r="Y3992" s="65" t="s">
        <v>14</v>
      </c>
    </row>
    <row r="3993">
      <c r="A3993" s="68" t="s">
        <v>59</v>
      </c>
      <c r="B3993" s="66">
        <v>9.1746948E7</v>
      </c>
      <c r="C3993" s="66" t="s">
        <v>1627</v>
      </c>
      <c r="D3993" s="66" t="s">
        <v>123</v>
      </c>
      <c r="E3993" s="66" t="s">
        <v>1628</v>
      </c>
      <c r="F3993" s="66" t="s">
        <v>1629</v>
      </c>
      <c r="G3993" s="66">
        <v>302.0</v>
      </c>
      <c r="H3993" s="66">
        <v>2.0090928E7</v>
      </c>
      <c r="I3993" s="66">
        <v>0.0</v>
      </c>
      <c r="J3993" s="66">
        <v>1.0</v>
      </c>
      <c r="K3993" s="67"/>
      <c r="L3993" s="67"/>
      <c r="M3993" s="68" t="s">
        <v>15235</v>
      </c>
      <c r="N3993" s="66">
        <v>235959.0</v>
      </c>
      <c r="O3993" s="66">
        <v>2.0090928E7</v>
      </c>
      <c r="P3993" s="67"/>
      <c r="Q3993" s="66">
        <v>14.0</v>
      </c>
      <c r="R3993" s="66">
        <v>2.0090928E7</v>
      </c>
      <c r="S3993" s="70">
        <v>1.0</v>
      </c>
      <c r="T3993" s="70">
        <v>0.0</v>
      </c>
      <c r="U3993" s="71" t="s">
        <v>2608</v>
      </c>
      <c r="V3993" s="71" t="s">
        <v>2609</v>
      </c>
      <c r="W3993" s="71" t="s">
        <v>49</v>
      </c>
      <c r="X3993" s="72"/>
      <c r="Y3993" s="65" t="s">
        <v>12</v>
      </c>
    </row>
    <row r="3994">
      <c r="A3994" s="66" t="s">
        <v>66</v>
      </c>
      <c r="B3994" s="66">
        <v>1.7586132E7</v>
      </c>
      <c r="C3994" s="66" t="s">
        <v>15236</v>
      </c>
      <c r="D3994" s="66" t="s">
        <v>949</v>
      </c>
      <c r="E3994" s="66" t="s">
        <v>1632</v>
      </c>
      <c r="F3994" s="66" t="s">
        <v>1633</v>
      </c>
      <c r="G3994" s="66">
        <v>305.0</v>
      </c>
      <c r="H3994" s="66">
        <v>2.0190209E7</v>
      </c>
      <c r="I3994" s="66">
        <v>0.0</v>
      </c>
      <c r="J3994" s="66">
        <v>7.0</v>
      </c>
      <c r="K3994" s="67"/>
      <c r="L3994" s="67"/>
      <c r="M3994" s="66" t="s">
        <v>121</v>
      </c>
      <c r="N3994" s="66">
        <v>235959.0</v>
      </c>
      <c r="O3994" s="66">
        <v>2.0190209E7</v>
      </c>
      <c r="P3994" s="66"/>
      <c r="Q3994" s="66">
        <v>19.0</v>
      </c>
      <c r="R3994" s="66">
        <v>2.0190209E7</v>
      </c>
      <c r="S3994" s="70">
        <v>1.0</v>
      </c>
      <c r="T3994" s="70">
        <v>0.0</v>
      </c>
      <c r="U3994" s="71" t="s">
        <v>2608</v>
      </c>
      <c r="V3994" s="71" t="s">
        <v>2609</v>
      </c>
      <c r="W3994" s="71" t="s">
        <v>51</v>
      </c>
      <c r="X3994" s="72"/>
      <c r="Y3994" s="66" t="s">
        <v>16</v>
      </c>
    </row>
    <row r="3995">
      <c r="A3995" s="66" t="s">
        <v>79</v>
      </c>
      <c r="B3995" s="66">
        <v>9.8113279E7</v>
      </c>
      <c r="C3995" s="66" t="s">
        <v>15237</v>
      </c>
      <c r="D3995" s="66" t="s">
        <v>112</v>
      </c>
      <c r="E3995" s="66" t="s">
        <v>15238</v>
      </c>
      <c r="F3995" s="66" t="s">
        <v>15239</v>
      </c>
      <c r="G3995" s="66">
        <v>243.0</v>
      </c>
      <c r="H3995" s="66">
        <v>2.0151112E7</v>
      </c>
      <c r="I3995" s="66">
        <v>0.0</v>
      </c>
      <c r="J3995" s="66">
        <v>5.0</v>
      </c>
      <c r="K3995" s="67"/>
      <c r="L3995" s="67"/>
      <c r="M3995" s="68" t="s">
        <v>15240</v>
      </c>
      <c r="N3995" s="66">
        <v>235959.0</v>
      </c>
      <c r="O3995" s="66">
        <v>2.0151112E7</v>
      </c>
      <c r="P3995" s="66" t="s">
        <v>14892</v>
      </c>
      <c r="Q3995" s="66">
        <v>13.0</v>
      </c>
      <c r="R3995" s="66">
        <v>2.0151112E7</v>
      </c>
      <c r="S3995" s="70">
        <v>1.0</v>
      </c>
      <c r="T3995" s="70">
        <v>0.0</v>
      </c>
      <c r="U3995" s="71" t="s">
        <v>2608</v>
      </c>
      <c r="V3995" s="71" t="s">
        <v>2609</v>
      </c>
      <c r="W3995" s="71" t="s">
        <v>49</v>
      </c>
      <c r="X3995" s="72"/>
      <c r="Y3995" s="65" t="s">
        <v>12</v>
      </c>
    </row>
    <row r="3996">
      <c r="A3996" s="66" t="s">
        <v>58</v>
      </c>
      <c r="B3996" s="66">
        <v>1162422.0</v>
      </c>
      <c r="C3996" s="66" t="s">
        <v>15241</v>
      </c>
      <c r="D3996" s="66" t="s">
        <v>112</v>
      </c>
      <c r="E3996" s="66" t="s">
        <v>15242</v>
      </c>
      <c r="F3996" s="66" t="s">
        <v>15243</v>
      </c>
      <c r="G3996" s="66">
        <v>321.0</v>
      </c>
      <c r="H3996" s="66">
        <v>2.0190117E7</v>
      </c>
      <c r="I3996" s="66">
        <v>0.0</v>
      </c>
      <c r="J3996" s="66">
        <v>6.0</v>
      </c>
      <c r="K3996" s="67"/>
      <c r="L3996" s="67"/>
      <c r="M3996" s="68" t="s">
        <v>15244</v>
      </c>
      <c r="N3996" s="66">
        <v>235959.0</v>
      </c>
      <c r="O3996" s="66">
        <v>2.0190117E7</v>
      </c>
      <c r="P3996" s="67"/>
      <c r="Q3996" s="66">
        <v>20.0</v>
      </c>
      <c r="R3996" s="66">
        <v>2.0190117E7</v>
      </c>
      <c r="S3996" s="70">
        <v>1.0</v>
      </c>
      <c r="T3996" s="70">
        <v>0.0</v>
      </c>
      <c r="U3996" s="71" t="s">
        <v>2608</v>
      </c>
      <c r="V3996" s="71" t="s">
        <v>2609</v>
      </c>
      <c r="W3996" s="71" t="s">
        <v>49</v>
      </c>
      <c r="X3996" s="71"/>
      <c r="Y3996" s="65" t="s">
        <v>12</v>
      </c>
    </row>
    <row r="3997">
      <c r="A3997" s="65" t="s">
        <v>76</v>
      </c>
      <c r="B3997" s="66">
        <v>1.2124428E7</v>
      </c>
      <c r="C3997" s="65" t="s">
        <v>15245</v>
      </c>
      <c r="D3997" s="65" t="s">
        <v>215</v>
      </c>
      <c r="E3997" s="65" t="s">
        <v>15246</v>
      </c>
      <c r="F3997" s="66" t="s">
        <v>15247</v>
      </c>
      <c r="G3997" s="66">
        <v>329.0</v>
      </c>
      <c r="H3997" s="66">
        <v>2.0150926E7</v>
      </c>
      <c r="I3997" s="66">
        <v>0.0</v>
      </c>
      <c r="J3997" s="66">
        <v>6.0</v>
      </c>
      <c r="K3997" s="67"/>
      <c r="L3997" s="67"/>
      <c r="M3997" s="68" t="s">
        <v>15248</v>
      </c>
      <c r="N3997" s="66">
        <v>235959.0</v>
      </c>
      <c r="O3997" s="66">
        <v>2.0150926E7</v>
      </c>
      <c r="P3997" s="66"/>
      <c r="Q3997" s="66">
        <v>16.0</v>
      </c>
      <c r="R3997" s="66">
        <v>2.0150926E7</v>
      </c>
      <c r="S3997" s="70">
        <v>1.0</v>
      </c>
      <c r="T3997" s="70">
        <v>0.0</v>
      </c>
      <c r="U3997" s="71" t="s">
        <v>2608</v>
      </c>
      <c r="V3997" s="71" t="s">
        <v>2609</v>
      </c>
      <c r="W3997" s="71" t="s">
        <v>49</v>
      </c>
      <c r="X3997" s="72"/>
      <c r="Y3997" s="65" t="s">
        <v>12</v>
      </c>
    </row>
    <row r="3998">
      <c r="A3998" s="65" t="s">
        <v>40</v>
      </c>
      <c r="B3998" s="66">
        <v>100722.0</v>
      </c>
      <c r="C3998" s="65" t="s">
        <v>1636</v>
      </c>
      <c r="D3998" s="65" t="s">
        <v>106</v>
      </c>
      <c r="E3998" s="65" t="s">
        <v>1637</v>
      </c>
      <c r="F3998" s="66" t="s">
        <v>15249</v>
      </c>
      <c r="G3998" s="66">
        <v>609.0</v>
      </c>
      <c r="H3998" s="66">
        <v>2.0171108E7</v>
      </c>
      <c r="I3998" s="66">
        <v>0.0</v>
      </c>
      <c r="J3998" s="66">
        <v>14.0</v>
      </c>
      <c r="K3998" s="67"/>
      <c r="L3998" s="67"/>
      <c r="M3998" s="68" t="s">
        <v>15250</v>
      </c>
      <c r="N3998" s="66">
        <v>235959.0</v>
      </c>
      <c r="O3998" s="66">
        <v>2.0171108E7</v>
      </c>
      <c r="P3998" s="66" t="s">
        <v>1640</v>
      </c>
      <c r="Q3998" s="66">
        <v>39.0</v>
      </c>
      <c r="R3998" s="66">
        <v>2.0171108E7</v>
      </c>
      <c r="S3998" s="70">
        <v>1.0</v>
      </c>
      <c r="T3998" s="70">
        <v>0.0</v>
      </c>
      <c r="U3998" s="71" t="s">
        <v>2608</v>
      </c>
      <c r="V3998" s="71" t="s">
        <v>2609</v>
      </c>
      <c r="W3998" s="71" t="s">
        <v>49</v>
      </c>
      <c r="X3998" s="72"/>
      <c r="Y3998" s="65" t="s">
        <v>12</v>
      </c>
    </row>
    <row r="3999">
      <c r="A3999" s="66" t="s">
        <v>60</v>
      </c>
      <c r="B3999" s="66">
        <v>1.10075832E8</v>
      </c>
      <c r="C3999" s="66" t="s">
        <v>15251</v>
      </c>
      <c r="D3999" s="66" t="s">
        <v>106</v>
      </c>
      <c r="E3999" s="66" t="s">
        <v>15252</v>
      </c>
      <c r="F3999" s="66" t="s">
        <v>15253</v>
      </c>
      <c r="G3999" s="66">
        <v>887.0</v>
      </c>
      <c r="H3999" s="66">
        <v>2.0030703E7</v>
      </c>
      <c r="I3999" s="66">
        <v>0.0</v>
      </c>
      <c r="J3999" s="66">
        <v>1.0</v>
      </c>
      <c r="K3999" s="67"/>
      <c r="L3999" s="67"/>
      <c r="M3999" s="68" t="s">
        <v>15254</v>
      </c>
      <c r="N3999" s="66">
        <v>235959.0</v>
      </c>
      <c r="O3999" s="66">
        <v>2.0030703E7</v>
      </c>
      <c r="P3999" s="67"/>
      <c r="Q3999" s="66">
        <v>32.0</v>
      </c>
      <c r="R3999" s="66">
        <v>2.0030703E7</v>
      </c>
      <c r="S3999" s="70">
        <v>1.0</v>
      </c>
      <c r="T3999" s="70">
        <v>0.0</v>
      </c>
      <c r="U3999" s="71" t="s">
        <v>2608</v>
      </c>
      <c r="V3999" s="71" t="s">
        <v>2609</v>
      </c>
      <c r="W3999" s="71" t="s">
        <v>49</v>
      </c>
      <c r="X3999" s="72"/>
      <c r="Y3999" s="65" t="s">
        <v>12</v>
      </c>
    </row>
    <row r="4000">
      <c r="A4000" s="65" t="s">
        <v>60</v>
      </c>
      <c r="B4000" s="66">
        <v>2.17536046E8</v>
      </c>
      <c r="C4000" s="65" t="s">
        <v>15255</v>
      </c>
      <c r="D4000" s="65" t="s">
        <v>106</v>
      </c>
      <c r="E4000" s="65" t="s">
        <v>15256</v>
      </c>
      <c r="F4000" s="66" t="s">
        <v>15257</v>
      </c>
      <c r="G4000" s="66">
        <v>277.0</v>
      </c>
      <c r="H4000" s="66">
        <v>2.0070606E7</v>
      </c>
      <c r="I4000" s="66">
        <v>0.0</v>
      </c>
      <c r="J4000" s="66">
        <v>1.0</v>
      </c>
      <c r="K4000" s="67"/>
      <c r="L4000" s="67"/>
      <c r="M4000" s="68" t="s">
        <v>15258</v>
      </c>
      <c r="N4000" s="66">
        <v>235959.0</v>
      </c>
      <c r="O4000" s="66">
        <v>2.0070606E7</v>
      </c>
      <c r="P4000" s="66"/>
      <c r="Q4000" s="66">
        <v>10.0</v>
      </c>
      <c r="R4000" s="66">
        <v>2.0070606E7</v>
      </c>
      <c r="S4000" s="70">
        <v>1.0</v>
      </c>
      <c r="T4000" s="70">
        <v>0.0</v>
      </c>
      <c r="U4000" s="71" t="s">
        <v>2608</v>
      </c>
      <c r="V4000" s="71" t="s">
        <v>2609</v>
      </c>
      <c r="W4000" s="71" t="s">
        <v>49</v>
      </c>
      <c r="X4000" s="72"/>
      <c r="Y4000" s="65" t="s">
        <v>12</v>
      </c>
    </row>
    <row r="4001">
      <c r="A4001" s="66" t="s">
        <v>60</v>
      </c>
      <c r="B4001" s="66">
        <v>3.80310524E8</v>
      </c>
      <c r="C4001" s="66" t="s">
        <v>15259</v>
      </c>
      <c r="D4001" s="66" t="s">
        <v>123</v>
      </c>
      <c r="E4001" s="66" t="s">
        <v>15260</v>
      </c>
      <c r="F4001" s="66" t="s">
        <v>15261</v>
      </c>
      <c r="G4001" s="66">
        <v>735.0</v>
      </c>
      <c r="H4001" s="66">
        <v>2.0150726E7</v>
      </c>
      <c r="I4001" s="66">
        <v>0.0</v>
      </c>
      <c r="J4001" s="66">
        <v>2.0</v>
      </c>
      <c r="K4001" s="67"/>
      <c r="L4001" s="67"/>
      <c r="M4001" s="68" t="s">
        <v>15262</v>
      </c>
      <c r="N4001" s="66">
        <v>235959.0</v>
      </c>
      <c r="O4001" s="66">
        <v>2.0150726E7</v>
      </c>
      <c r="P4001" s="67"/>
      <c r="Q4001" s="66">
        <v>35.0</v>
      </c>
      <c r="R4001" s="66">
        <v>2.0150726E7</v>
      </c>
      <c r="S4001" s="70">
        <v>1.0</v>
      </c>
      <c r="T4001" s="70">
        <v>0.0</v>
      </c>
      <c r="U4001" s="71" t="s">
        <v>2608</v>
      </c>
      <c r="V4001" s="71" t="s">
        <v>2609</v>
      </c>
      <c r="W4001" s="71" t="s">
        <v>49</v>
      </c>
      <c r="X4001" s="72"/>
      <c r="Y4001" s="65" t="s">
        <v>12</v>
      </c>
    </row>
    <row r="4002">
      <c r="A4002" s="74" t="s">
        <v>59</v>
      </c>
      <c r="B4002" s="66">
        <v>2.14280669E8</v>
      </c>
      <c r="C4002" s="65" t="s">
        <v>15263</v>
      </c>
      <c r="D4002" s="65" t="s">
        <v>220</v>
      </c>
      <c r="E4002" s="65" t="s">
        <v>15264</v>
      </c>
      <c r="F4002" s="66" t="s">
        <v>15265</v>
      </c>
      <c r="G4002" s="66">
        <v>145.0</v>
      </c>
      <c r="H4002" s="66">
        <v>2.0191002E7</v>
      </c>
      <c r="I4002" s="66">
        <v>0.0</v>
      </c>
      <c r="J4002" s="66">
        <v>3.0</v>
      </c>
      <c r="K4002" s="67"/>
      <c r="L4002" s="67"/>
      <c r="M4002" s="68" t="s">
        <v>15266</v>
      </c>
      <c r="N4002" s="66">
        <v>235959.0</v>
      </c>
      <c r="O4002" s="66">
        <v>2.0191002E7</v>
      </c>
      <c r="P4002" s="66" t="s">
        <v>2998</v>
      </c>
      <c r="Q4002" s="66">
        <v>5.0</v>
      </c>
      <c r="R4002" s="66">
        <v>2.0191002E7</v>
      </c>
      <c r="S4002" s="70">
        <v>1.0</v>
      </c>
      <c r="T4002" s="70">
        <v>0.0</v>
      </c>
      <c r="U4002" s="71" t="s">
        <v>2608</v>
      </c>
      <c r="V4002" s="71" t="s">
        <v>2609</v>
      </c>
      <c r="W4002" s="71" t="s">
        <v>50</v>
      </c>
      <c r="X4002" s="72"/>
      <c r="Y4002" s="65" t="s">
        <v>14</v>
      </c>
    </row>
    <row r="4003">
      <c r="A4003" s="66" t="s">
        <v>69</v>
      </c>
      <c r="B4003" s="66">
        <v>8849673.0</v>
      </c>
      <c r="C4003" s="66" t="s">
        <v>15267</v>
      </c>
      <c r="D4003" s="66" t="s">
        <v>1101</v>
      </c>
      <c r="E4003" s="66" t="s">
        <v>15268</v>
      </c>
      <c r="F4003" s="66" t="s">
        <v>15269</v>
      </c>
      <c r="G4003" s="66">
        <v>2744.0</v>
      </c>
      <c r="H4003" s="66">
        <v>2.0180728E7</v>
      </c>
      <c r="I4003" s="66">
        <v>0.0</v>
      </c>
      <c r="J4003" s="66">
        <v>12.0</v>
      </c>
      <c r="K4003" s="67"/>
      <c r="L4003" s="67"/>
      <c r="M4003" s="68" t="s">
        <v>15270</v>
      </c>
      <c r="N4003" s="66">
        <v>235959.0</v>
      </c>
      <c r="O4003" s="66">
        <v>2.0180728E7</v>
      </c>
      <c r="P4003" s="66" t="s">
        <v>2886</v>
      </c>
      <c r="Q4003" s="66">
        <v>162.0</v>
      </c>
      <c r="R4003" s="66">
        <v>2.0180728E7</v>
      </c>
      <c r="S4003" s="76">
        <v>1.0</v>
      </c>
      <c r="T4003" s="76">
        <v>0.0</v>
      </c>
      <c r="U4003" s="71" t="s">
        <v>2608</v>
      </c>
      <c r="V4003" s="71" t="s">
        <v>2609</v>
      </c>
      <c r="W4003" s="71" t="s">
        <v>50</v>
      </c>
      <c r="X4003" s="67"/>
      <c r="Y4003" s="65" t="s">
        <v>14</v>
      </c>
    </row>
    <row r="4004">
      <c r="A4004" s="68" t="s">
        <v>24</v>
      </c>
      <c r="B4004" s="66">
        <v>4.7284387E7</v>
      </c>
      <c r="C4004" s="66" t="s">
        <v>15271</v>
      </c>
      <c r="D4004" s="66" t="s">
        <v>112</v>
      </c>
      <c r="E4004" s="66" t="s">
        <v>15272</v>
      </c>
      <c r="F4004" s="66" t="s">
        <v>15273</v>
      </c>
      <c r="G4004" s="66">
        <v>2362.0</v>
      </c>
      <c r="H4004" s="66">
        <v>2.0161129E7</v>
      </c>
      <c r="I4004" s="66">
        <v>0.0</v>
      </c>
      <c r="J4004" s="66">
        <v>40.0</v>
      </c>
      <c r="K4004" s="67"/>
      <c r="L4004" s="67"/>
      <c r="M4004" s="68" t="s">
        <v>15274</v>
      </c>
      <c r="N4004" s="66">
        <v>235959.0</v>
      </c>
      <c r="O4004" s="66">
        <v>2.0161129E7</v>
      </c>
      <c r="P4004" s="66" t="s">
        <v>5923</v>
      </c>
      <c r="Q4004" s="66">
        <v>137.0</v>
      </c>
      <c r="R4004" s="66">
        <v>2.0161129E7</v>
      </c>
      <c r="S4004" s="70">
        <v>1.0</v>
      </c>
      <c r="T4004" s="70">
        <v>0.0</v>
      </c>
      <c r="U4004" s="71" t="s">
        <v>2608</v>
      </c>
      <c r="V4004" s="71" t="s">
        <v>2609</v>
      </c>
      <c r="W4004" s="71" t="s">
        <v>50</v>
      </c>
      <c r="X4004" s="72"/>
      <c r="Y4004" s="65" t="s">
        <v>14</v>
      </c>
    </row>
    <row r="4005">
      <c r="A4005" s="66" t="s">
        <v>60</v>
      </c>
      <c r="B4005" s="66">
        <v>4.37422512E8</v>
      </c>
      <c r="C4005" s="66" t="s">
        <v>15275</v>
      </c>
      <c r="D4005" s="66" t="s">
        <v>1348</v>
      </c>
      <c r="E4005" s="66" t="s">
        <v>15276</v>
      </c>
      <c r="F4005" s="66" t="s">
        <v>15277</v>
      </c>
      <c r="G4005" s="66">
        <v>288.0</v>
      </c>
      <c r="H4005" s="66">
        <v>2.0181105E7</v>
      </c>
      <c r="I4005" s="66">
        <v>0.0</v>
      </c>
      <c r="J4005" s="66">
        <v>1.0</v>
      </c>
      <c r="K4005" s="67"/>
      <c r="L4005" s="67"/>
      <c r="M4005" s="68" t="s">
        <v>15278</v>
      </c>
      <c r="N4005" s="66">
        <v>235959.0</v>
      </c>
      <c r="O4005" s="66">
        <v>2.0181105E7</v>
      </c>
      <c r="P4005" s="67"/>
      <c r="Q4005" s="66">
        <v>16.0</v>
      </c>
      <c r="R4005" s="66">
        <v>2.0181105E7</v>
      </c>
      <c r="S4005" s="69">
        <v>1.0</v>
      </c>
      <c r="T4005" s="69">
        <v>1.0</v>
      </c>
      <c r="U4005" s="71" t="s">
        <v>2608</v>
      </c>
      <c r="V4005" s="71" t="s">
        <v>2609</v>
      </c>
      <c r="W4005" s="71" t="s">
        <v>50</v>
      </c>
      <c r="X4005" s="71"/>
      <c r="Y4005" s="66" t="s">
        <v>20</v>
      </c>
    </row>
    <row r="4006">
      <c r="A4006" s="68" t="s">
        <v>59</v>
      </c>
      <c r="B4006" s="66">
        <v>1.84255289E8</v>
      </c>
      <c r="C4006" s="66" t="s">
        <v>15279</v>
      </c>
      <c r="D4006" s="66" t="s">
        <v>106</v>
      </c>
      <c r="E4006" s="66" t="s">
        <v>15280</v>
      </c>
      <c r="F4006" s="66" t="s">
        <v>15281</v>
      </c>
      <c r="G4006" s="66">
        <v>245.0</v>
      </c>
      <c r="H4006" s="66">
        <v>2.0170707E7</v>
      </c>
      <c r="I4006" s="66">
        <v>0.0</v>
      </c>
      <c r="J4006" s="66">
        <v>3.0</v>
      </c>
      <c r="K4006" s="67"/>
      <c r="L4006" s="67"/>
      <c r="M4006" s="68" t="s">
        <v>15282</v>
      </c>
      <c r="N4006" s="66">
        <v>235959.0</v>
      </c>
      <c r="O4006" s="66">
        <v>2.0170707E7</v>
      </c>
      <c r="P4006" s="66" t="s">
        <v>15283</v>
      </c>
      <c r="Q4006" s="66">
        <v>8.0</v>
      </c>
      <c r="R4006" s="66">
        <v>2.0170707E7</v>
      </c>
      <c r="S4006" s="70">
        <v>1.0</v>
      </c>
      <c r="T4006" s="70">
        <v>0.0</v>
      </c>
      <c r="U4006" s="71" t="s">
        <v>2608</v>
      </c>
      <c r="V4006" s="71" t="s">
        <v>2609</v>
      </c>
      <c r="W4006" s="71" t="s">
        <v>50</v>
      </c>
      <c r="X4006" s="72"/>
      <c r="Y4006" s="65" t="s">
        <v>14</v>
      </c>
    </row>
    <row r="4007">
      <c r="A4007" s="66" t="s">
        <v>63</v>
      </c>
      <c r="B4007" s="66">
        <v>4.9884049E7</v>
      </c>
      <c r="C4007" s="66" t="s">
        <v>15284</v>
      </c>
      <c r="D4007" s="66" t="s">
        <v>123</v>
      </c>
      <c r="E4007" s="66" t="s">
        <v>15285</v>
      </c>
      <c r="F4007" s="66" t="s">
        <v>15286</v>
      </c>
      <c r="G4007" s="66">
        <v>314.0</v>
      </c>
      <c r="H4007" s="66">
        <v>2.0181008E7</v>
      </c>
      <c r="I4007" s="66">
        <v>0.0</v>
      </c>
      <c r="J4007" s="66">
        <v>5.0</v>
      </c>
      <c r="K4007" s="67"/>
      <c r="L4007" s="67"/>
      <c r="M4007" s="68" t="s">
        <v>15287</v>
      </c>
      <c r="N4007" s="66">
        <v>235959.0</v>
      </c>
      <c r="O4007" s="66">
        <v>2.0181008E7</v>
      </c>
      <c r="P4007" s="66" t="s">
        <v>15288</v>
      </c>
      <c r="Q4007" s="66">
        <v>17.0</v>
      </c>
      <c r="R4007" s="66">
        <v>2.0181008E7</v>
      </c>
      <c r="S4007" s="70">
        <v>1.0</v>
      </c>
      <c r="T4007" s="70">
        <v>0.0</v>
      </c>
      <c r="U4007" s="71" t="s">
        <v>2608</v>
      </c>
      <c r="V4007" s="71" t="s">
        <v>2609</v>
      </c>
      <c r="W4007" s="71" t="s">
        <v>50</v>
      </c>
      <c r="X4007" s="67"/>
      <c r="Y4007" s="65" t="s">
        <v>14</v>
      </c>
    </row>
    <row r="4008">
      <c r="A4008" s="66" t="s">
        <v>79</v>
      </c>
      <c r="B4008" s="66">
        <v>1.34963943E8</v>
      </c>
      <c r="C4008" s="66" t="s">
        <v>15289</v>
      </c>
      <c r="D4008" s="66" t="s">
        <v>123</v>
      </c>
      <c r="E4008" s="66" t="s">
        <v>15290</v>
      </c>
      <c r="F4008" s="66" t="s">
        <v>15291</v>
      </c>
      <c r="G4008" s="66">
        <v>403.0</v>
      </c>
      <c r="H4008" s="66">
        <v>2.0181019E7</v>
      </c>
      <c r="I4008" s="66">
        <v>0.0</v>
      </c>
      <c r="J4008" s="66">
        <v>11.0</v>
      </c>
      <c r="K4008" s="67"/>
      <c r="L4008" s="67"/>
      <c r="M4008" s="68" t="s">
        <v>15292</v>
      </c>
      <c r="N4008" s="66">
        <v>235959.0</v>
      </c>
      <c r="O4008" s="66">
        <v>2.0181019E7</v>
      </c>
      <c r="P4008" s="66" t="s">
        <v>633</v>
      </c>
      <c r="Q4008" s="66">
        <v>23.0</v>
      </c>
      <c r="R4008" s="66">
        <v>2.0181019E7</v>
      </c>
      <c r="S4008" s="70">
        <v>1.0</v>
      </c>
      <c r="T4008" s="70">
        <v>0.0</v>
      </c>
      <c r="U4008" s="71" t="s">
        <v>2608</v>
      </c>
      <c r="V4008" s="71" t="s">
        <v>2609</v>
      </c>
      <c r="W4008" s="71" t="s">
        <v>50</v>
      </c>
      <c r="X4008" s="67"/>
      <c r="Y4008" s="65" t="s">
        <v>14</v>
      </c>
    </row>
    <row r="4009">
      <c r="A4009" s="68" t="s">
        <v>24</v>
      </c>
      <c r="B4009" s="66">
        <v>3.2711486E7</v>
      </c>
      <c r="C4009" s="66" t="s">
        <v>1644</v>
      </c>
      <c r="D4009" s="66" t="s">
        <v>123</v>
      </c>
      <c r="E4009" s="66" t="s">
        <v>1645</v>
      </c>
      <c r="F4009" s="66" t="s">
        <v>15293</v>
      </c>
      <c r="G4009" s="66">
        <v>279.0</v>
      </c>
      <c r="H4009" s="66">
        <v>2.0140405E7</v>
      </c>
      <c r="I4009" s="66">
        <v>0.0</v>
      </c>
      <c r="J4009" s="66">
        <v>1.0</v>
      </c>
      <c r="K4009" s="67"/>
      <c r="L4009" s="67"/>
      <c r="M4009" s="66" t="s">
        <v>121</v>
      </c>
      <c r="N4009" s="66">
        <v>235959.0</v>
      </c>
      <c r="O4009" s="66">
        <v>2.0140405E7</v>
      </c>
      <c r="P4009" s="67"/>
      <c r="Q4009" s="66">
        <v>17.0</v>
      </c>
      <c r="R4009" s="66">
        <v>2.0140405E7</v>
      </c>
      <c r="S4009" s="70">
        <v>1.0</v>
      </c>
      <c r="T4009" s="70">
        <v>0.0</v>
      </c>
      <c r="U4009" s="71" t="s">
        <v>2608</v>
      </c>
      <c r="V4009" s="71" t="s">
        <v>2609</v>
      </c>
      <c r="W4009" s="71" t="s">
        <v>50</v>
      </c>
      <c r="X4009" s="72"/>
      <c r="Y4009" s="65" t="s">
        <v>14</v>
      </c>
    </row>
    <row r="4010">
      <c r="A4010" s="66" t="s">
        <v>76</v>
      </c>
      <c r="B4010" s="66">
        <v>1.2020297E7</v>
      </c>
      <c r="C4010" s="66" t="s">
        <v>15294</v>
      </c>
      <c r="D4010" s="66" t="s">
        <v>112</v>
      </c>
      <c r="E4010" s="66" t="s">
        <v>15295</v>
      </c>
      <c r="F4010" s="66" t="s">
        <v>15296</v>
      </c>
      <c r="G4010" s="66">
        <v>1365.0</v>
      </c>
      <c r="H4010" s="66">
        <v>2.0150708E7</v>
      </c>
      <c r="I4010" s="66">
        <v>0.0</v>
      </c>
      <c r="J4010" s="66">
        <v>7.0</v>
      </c>
      <c r="K4010" s="67"/>
      <c r="L4010" s="67"/>
      <c r="M4010" s="68" t="s">
        <v>15297</v>
      </c>
      <c r="N4010" s="66">
        <v>235959.0</v>
      </c>
      <c r="O4010" s="66">
        <v>2.0150708E7</v>
      </c>
      <c r="P4010" s="67"/>
      <c r="Q4010" s="66">
        <v>70.0</v>
      </c>
      <c r="R4010" s="66">
        <v>2.0150708E7</v>
      </c>
      <c r="S4010" s="70">
        <v>1.0</v>
      </c>
      <c r="T4010" s="70">
        <v>0.0</v>
      </c>
      <c r="U4010" s="71" t="s">
        <v>2608</v>
      </c>
      <c r="V4010" s="71" t="s">
        <v>2609</v>
      </c>
      <c r="W4010" s="71" t="s">
        <v>50</v>
      </c>
      <c r="X4010" s="67"/>
      <c r="Y4010" s="65" t="s">
        <v>14</v>
      </c>
    </row>
    <row r="4011">
      <c r="A4011" s="66" t="s">
        <v>60</v>
      </c>
      <c r="B4011" s="66">
        <v>4.37422525E8</v>
      </c>
      <c r="C4011" s="66" t="s">
        <v>15298</v>
      </c>
      <c r="D4011" s="66" t="s">
        <v>1101</v>
      </c>
      <c r="E4011" s="66" t="s">
        <v>15299</v>
      </c>
      <c r="F4011" s="66" t="s">
        <v>15277</v>
      </c>
      <c r="G4011" s="66">
        <v>288.0</v>
      </c>
      <c r="H4011" s="66">
        <v>2.0181105E7</v>
      </c>
      <c r="I4011" s="66">
        <v>0.0</v>
      </c>
      <c r="J4011" s="66">
        <v>1.0</v>
      </c>
      <c r="K4011" s="67"/>
      <c r="L4011" s="67"/>
      <c r="M4011" s="68" t="s">
        <v>15278</v>
      </c>
      <c r="N4011" s="66">
        <v>235959.0</v>
      </c>
      <c r="O4011" s="66">
        <v>2.0181105E7</v>
      </c>
      <c r="P4011" s="67"/>
      <c r="Q4011" s="66">
        <v>16.0</v>
      </c>
      <c r="R4011" s="66">
        <v>2.0181105E7</v>
      </c>
      <c r="S4011" s="70">
        <v>1.0</v>
      </c>
      <c r="T4011" s="70">
        <v>0.0</v>
      </c>
      <c r="U4011" s="71" t="s">
        <v>2608</v>
      </c>
      <c r="V4011" s="71" t="s">
        <v>2609</v>
      </c>
      <c r="W4011" s="71" t="s">
        <v>50</v>
      </c>
      <c r="X4011" s="67"/>
      <c r="Y4011" s="65" t="s">
        <v>14</v>
      </c>
    </row>
    <row r="4012">
      <c r="A4012" s="66" t="s">
        <v>60</v>
      </c>
      <c r="B4012" s="66">
        <v>3.75859564E8</v>
      </c>
      <c r="C4012" s="66" t="s">
        <v>15300</v>
      </c>
      <c r="D4012" s="66" t="s">
        <v>123</v>
      </c>
      <c r="E4012" s="66" t="s">
        <v>15301</v>
      </c>
      <c r="F4012" s="66" t="s">
        <v>15302</v>
      </c>
      <c r="G4012" s="66">
        <v>263.0</v>
      </c>
      <c r="H4012" s="66">
        <v>2.0150517E7</v>
      </c>
      <c r="I4012" s="66">
        <v>0.0</v>
      </c>
      <c r="J4012" s="66">
        <v>1.0</v>
      </c>
      <c r="K4012" s="67"/>
      <c r="L4012" s="67"/>
      <c r="M4012" s="68" t="s">
        <v>15303</v>
      </c>
      <c r="N4012" s="66">
        <v>235959.0</v>
      </c>
      <c r="O4012" s="66">
        <v>2.0150517E7</v>
      </c>
      <c r="P4012" s="67"/>
      <c r="Q4012" s="66">
        <v>22.0</v>
      </c>
      <c r="R4012" s="66">
        <v>2.0150517E7</v>
      </c>
      <c r="S4012" s="70">
        <v>1.0</v>
      </c>
      <c r="T4012" s="70">
        <v>0.0</v>
      </c>
      <c r="U4012" s="71" t="s">
        <v>2608</v>
      </c>
      <c r="V4012" s="71" t="s">
        <v>2609</v>
      </c>
      <c r="W4012" s="71" t="s">
        <v>50</v>
      </c>
      <c r="X4012" s="71"/>
      <c r="Y4012" s="65" t="s">
        <v>14</v>
      </c>
    </row>
    <row r="4013">
      <c r="A4013" s="66" t="s">
        <v>60</v>
      </c>
      <c r="B4013" s="66">
        <v>3.58048315E8</v>
      </c>
      <c r="C4013" s="66" t="s">
        <v>15304</v>
      </c>
      <c r="D4013" s="66" t="s">
        <v>215</v>
      </c>
      <c r="E4013" s="66" t="s">
        <v>15305</v>
      </c>
      <c r="F4013" s="66" t="s">
        <v>15306</v>
      </c>
      <c r="G4013" s="66">
        <v>691.0</v>
      </c>
      <c r="H4013" s="66">
        <v>2.014052E7</v>
      </c>
      <c r="I4013" s="66">
        <v>0.0</v>
      </c>
      <c r="J4013" s="66">
        <v>1.0</v>
      </c>
      <c r="K4013" s="67"/>
      <c r="L4013" s="67"/>
      <c r="M4013" s="68" t="s">
        <v>15307</v>
      </c>
      <c r="N4013" s="66">
        <v>235959.0</v>
      </c>
      <c r="O4013" s="66">
        <v>2.014052E7</v>
      </c>
      <c r="P4013" s="67"/>
      <c r="Q4013" s="66">
        <v>40.0</v>
      </c>
      <c r="R4013" s="66">
        <v>2.014052E7</v>
      </c>
      <c r="S4013" s="76">
        <v>1.0</v>
      </c>
      <c r="T4013" s="76">
        <v>0.0</v>
      </c>
      <c r="U4013" s="71" t="s">
        <v>2608</v>
      </c>
      <c r="V4013" s="71" t="s">
        <v>2609</v>
      </c>
      <c r="W4013" s="71" t="s">
        <v>50</v>
      </c>
      <c r="X4013" s="67"/>
      <c r="Y4013" s="65" t="s">
        <v>14</v>
      </c>
    </row>
    <row r="4014">
      <c r="A4014" s="65" t="s">
        <v>60</v>
      </c>
      <c r="B4014" s="66">
        <v>2.40719485E8</v>
      </c>
      <c r="C4014" s="65" t="s">
        <v>15308</v>
      </c>
      <c r="D4014" s="65" t="s">
        <v>123</v>
      </c>
      <c r="E4014" s="65" t="s">
        <v>15309</v>
      </c>
      <c r="F4014" s="66" t="s">
        <v>15310</v>
      </c>
      <c r="G4014" s="66">
        <v>331.0</v>
      </c>
      <c r="H4014" s="66">
        <v>2.0080401E7</v>
      </c>
      <c r="I4014" s="66">
        <v>0.0</v>
      </c>
      <c r="J4014" s="66">
        <v>1.0</v>
      </c>
      <c r="K4014" s="67"/>
      <c r="L4014" s="67"/>
      <c r="M4014" s="68" t="s">
        <v>15311</v>
      </c>
      <c r="N4014" s="66">
        <v>235959.0</v>
      </c>
      <c r="O4014" s="66">
        <v>2.0080401E7</v>
      </c>
      <c r="P4014" s="67"/>
      <c r="Q4014" s="66">
        <v>18.0</v>
      </c>
      <c r="R4014" s="66">
        <v>2.0080401E7</v>
      </c>
      <c r="S4014" s="70">
        <v>1.0</v>
      </c>
      <c r="T4014" s="70">
        <v>0.0</v>
      </c>
      <c r="U4014" s="71" t="s">
        <v>2608</v>
      </c>
      <c r="V4014" s="71" t="s">
        <v>2609</v>
      </c>
      <c r="W4014" s="71" t="s">
        <v>50</v>
      </c>
      <c r="X4014" s="72"/>
      <c r="Y4014" s="65" t="s">
        <v>14</v>
      </c>
    </row>
    <row r="4015">
      <c r="A4015" s="65" t="s">
        <v>60</v>
      </c>
      <c r="B4015" s="66">
        <v>2.55319422E8</v>
      </c>
      <c r="C4015" s="65" t="s">
        <v>15312</v>
      </c>
      <c r="D4015" s="65" t="s">
        <v>106</v>
      </c>
      <c r="E4015" s="65" t="s">
        <v>15313</v>
      </c>
      <c r="F4015" s="66" t="s">
        <v>15314</v>
      </c>
      <c r="G4015" s="66">
        <v>500.0</v>
      </c>
      <c r="H4015" s="66">
        <v>2.0081129E7</v>
      </c>
      <c r="I4015" s="66">
        <v>0.0</v>
      </c>
      <c r="J4015" s="66">
        <v>1.0</v>
      </c>
      <c r="K4015" s="67"/>
      <c r="L4015" s="67"/>
      <c r="M4015" s="68" t="s">
        <v>15315</v>
      </c>
      <c r="N4015" s="66">
        <v>235959.0</v>
      </c>
      <c r="O4015" s="66">
        <v>2.0081129E7</v>
      </c>
      <c r="P4015" s="66"/>
      <c r="Q4015" s="66">
        <v>25.0</v>
      </c>
      <c r="R4015" s="66">
        <v>2.0081129E7</v>
      </c>
      <c r="S4015" s="70">
        <v>1.0</v>
      </c>
      <c r="T4015" s="70">
        <v>0.0</v>
      </c>
      <c r="U4015" s="71" t="s">
        <v>2608</v>
      </c>
      <c r="V4015" s="71" t="s">
        <v>2609</v>
      </c>
      <c r="W4015" s="71" t="s">
        <v>50</v>
      </c>
      <c r="X4015" s="72"/>
      <c r="Y4015" s="65" t="s">
        <v>14</v>
      </c>
    </row>
    <row r="4016">
      <c r="A4016" s="66" t="s">
        <v>79</v>
      </c>
      <c r="B4016" s="66">
        <v>1.34196754E8</v>
      </c>
      <c r="C4016" s="66" t="s">
        <v>15316</v>
      </c>
      <c r="D4016" s="66" t="s">
        <v>123</v>
      </c>
      <c r="E4016" s="66" t="s">
        <v>15317</v>
      </c>
      <c r="F4016" s="66" t="s">
        <v>15318</v>
      </c>
      <c r="G4016" s="66">
        <v>227.0</v>
      </c>
      <c r="H4016" s="66">
        <v>2.0180908E7</v>
      </c>
      <c r="I4016" s="66">
        <v>0.0</v>
      </c>
      <c r="J4016" s="66">
        <v>4.0</v>
      </c>
      <c r="K4016" s="67"/>
      <c r="L4016" s="67"/>
      <c r="M4016" s="68" t="s">
        <v>15319</v>
      </c>
      <c r="N4016" s="66">
        <v>235959.0</v>
      </c>
      <c r="O4016" s="66">
        <v>2.0180908E7</v>
      </c>
      <c r="P4016" s="66" t="s">
        <v>1937</v>
      </c>
      <c r="Q4016" s="66">
        <v>14.0</v>
      </c>
      <c r="R4016" s="66">
        <v>2.0180908E7</v>
      </c>
      <c r="S4016" s="70">
        <v>1.0</v>
      </c>
      <c r="T4016" s="70">
        <v>0.0</v>
      </c>
      <c r="U4016" s="71" t="s">
        <v>2608</v>
      </c>
      <c r="V4016" s="71" t="s">
        <v>2609</v>
      </c>
      <c r="W4016" s="71" t="s">
        <v>50</v>
      </c>
      <c r="X4016" s="71"/>
      <c r="Y4016" s="65" t="s">
        <v>14</v>
      </c>
    </row>
    <row r="4017">
      <c r="A4017" s="66" t="s">
        <v>79</v>
      </c>
      <c r="B4017" s="66">
        <v>1.34196764E8</v>
      </c>
      <c r="C4017" s="66" t="s">
        <v>15320</v>
      </c>
      <c r="D4017" s="66" t="s">
        <v>215</v>
      </c>
      <c r="E4017" s="66" t="s">
        <v>15321</v>
      </c>
      <c r="F4017" s="66" t="s">
        <v>15318</v>
      </c>
      <c r="G4017" s="66">
        <v>227.0</v>
      </c>
      <c r="H4017" s="66">
        <v>2.0180908E7</v>
      </c>
      <c r="I4017" s="66">
        <v>0.0</v>
      </c>
      <c r="J4017" s="66">
        <v>4.0</v>
      </c>
      <c r="K4017" s="67"/>
      <c r="L4017" s="67"/>
      <c r="M4017" s="68" t="s">
        <v>15319</v>
      </c>
      <c r="N4017" s="66">
        <v>235959.0</v>
      </c>
      <c r="O4017" s="66">
        <v>2.0180908E7</v>
      </c>
      <c r="P4017" s="66" t="s">
        <v>1937</v>
      </c>
      <c r="Q4017" s="66">
        <v>14.0</v>
      </c>
      <c r="R4017" s="66">
        <v>2.0180908E7</v>
      </c>
      <c r="S4017" s="70">
        <v>1.0</v>
      </c>
      <c r="T4017" s="70">
        <v>0.0</v>
      </c>
      <c r="U4017" s="71" t="s">
        <v>2608</v>
      </c>
      <c r="V4017" s="71" t="s">
        <v>2609</v>
      </c>
      <c r="W4017" s="71" t="s">
        <v>50</v>
      </c>
      <c r="X4017" s="67"/>
      <c r="Y4017" s="65" t="s">
        <v>14</v>
      </c>
    </row>
    <row r="4018">
      <c r="A4018" s="65" t="s">
        <v>62</v>
      </c>
      <c r="B4018" s="66">
        <v>1.8056119E7</v>
      </c>
      <c r="C4018" s="65" t="s">
        <v>15322</v>
      </c>
      <c r="D4018" s="65" t="s">
        <v>423</v>
      </c>
      <c r="E4018" s="65" t="s">
        <v>15323</v>
      </c>
      <c r="F4018" s="66" t="s">
        <v>15324</v>
      </c>
      <c r="G4018" s="66">
        <v>206.0</v>
      </c>
      <c r="H4018" s="66">
        <v>2.0130731E7</v>
      </c>
      <c r="I4018" s="66">
        <v>0.0</v>
      </c>
      <c r="J4018" s="66">
        <v>2.0</v>
      </c>
      <c r="K4018" s="67"/>
      <c r="L4018" s="67"/>
      <c r="M4018" s="66" t="s">
        <v>121</v>
      </c>
      <c r="N4018" s="66">
        <v>235959.0</v>
      </c>
      <c r="O4018" s="66">
        <v>2.0130731E7</v>
      </c>
      <c r="P4018" s="66"/>
      <c r="Q4018" s="66">
        <v>13.0</v>
      </c>
      <c r="R4018" s="66">
        <v>2.0130731E7</v>
      </c>
      <c r="S4018" s="70">
        <v>1.0</v>
      </c>
      <c r="T4018" s="70">
        <v>0.0</v>
      </c>
      <c r="U4018" s="71" t="s">
        <v>2608</v>
      </c>
      <c r="V4018" s="71" t="s">
        <v>2609</v>
      </c>
      <c r="W4018" s="71" t="s">
        <v>51</v>
      </c>
      <c r="X4018" s="72"/>
      <c r="Y4018" s="66" t="s">
        <v>16</v>
      </c>
    </row>
    <row r="4019">
      <c r="A4019" s="66" t="s">
        <v>60</v>
      </c>
      <c r="B4019" s="66">
        <v>1.11418148E8</v>
      </c>
      <c r="C4019" s="66" t="s">
        <v>15325</v>
      </c>
      <c r="D4019" s="66" t="s">
        <v>2238</v>
      </c>
      <c r="E4019" s="66" t="s">
        <v>15326</v>
      </c>
      <c r="F4019" s="66" t="s">
        <v>15327</v>
      </c>
      <c r="G4019" s="66">
        <v>348.0</v>
      </c>
      <c r="H4019" s="66">
        <v>2.0030809E7</v>
      </c>
      <c r="I4019" s="66">
        <v>0.0</v>
      </c>
      <c r="J4019" s="66">
        <v>1.0</v>
      </c>
      <c r="K4019" s="67"/>
      <c r="L4019" s="67"/>
      <c r="M4019" s="68" t="s">
        <v>15328</v>
      </c>
      <c r="N4019" s="66">
        <v>235959.0</v>
      </c>
      <c r="O4019" s="66">
        <v>2.0030809E7</v>
      </c>
      <c r="P4019" s="67"/>
      <c r="Q4019" s="66">
        <v>12.0</v>
      </c>
      <c r="R4019" s="66">
        <v>2.0030809E7</v>
      </c>
      <c r="S4019" s="69">
        <v>1.0</v>
      </c>
      <c r="T4019" s="69">
        <v>1.0</v>
      </c>
      <c r="U4019" s="71" t="s">
        <v>2608</v>
      </c>
      <c r="V4019" s="71" t="s">
        <v>2609</v>
      </c>
      <c r="W4019" s="71" t="s">
        <v>49</v>
      </c>
      <c r="X4019" s="72"/>
      <c r="Y4019" s="66" t="s">
        <v>18</v>
      </c>
    </row>
    <row r="4020">
      <c r="A4020" s="73" t="s">
        <v>60</v>
      </c>
      <c r="B4020" s="66">
        <v>2.04394406E8</v>
      </c>
      <c r="C4020" s="65" t="s">
        <v>15329</v>
      </c>
      <c r="D4020" s="65" t="s">
        <v>423</v>
      </c>
      <c r="E4020" s="65" t="s">
        <v>15330</v>
      </c>
      <c r="F4020" s="66" t="s">
        <v>15331</v>
      </c>
      <c r="G4020" s="66">
        <v>744.0</v>
      </c>
      <c r="H4020" s="66">
        <v>2.0061229E7</v>
      </c>
      <c r="I4020" s="66">
        <v>0.0</v>
      </c>
      <c r="J4020" s="66">
        <v>1.0</v>
      </c>
      <c r="K4020" s="67"/>
      <c r="L4020" s="67"/>
      <c r="M4020" s="68" t="s">
        <v>15332</v>
      </c>
      <c r="N4020" s="66">
        <v>235959.0</v>
      </c>
      <c r="O4020" s="66">
        <v>2.0061229E7</v>
      </c>
      <c r="P4020" s="67"/>
      <c r="Q4020" s="66">
        <v>40.0</v>
      </c>
      <c r="R4020" s="66">
        <v>2.0061229E7</v>
      </c>
      <c r="S4020" s="70">
        <v>1.0</v>
      </c>
      <c r="T4020" s="70">
        <v>0.0</v>
      </c>
      <c r="U4020" s="71" t="s">
        <v>2608</v>
      </c>
      <c r="V4020" s="71" t="s">
        <v>2609</v>
      </c>
      <c r="W4020" s="71" t="s">
        <v>51</v>
      </c>
      <c r="X4020" s="72"/>
      <c r="Y4020" s="66" t="s">
        <v>16</v>
      </c>
    </row>
    <row r="4021">
      <c r="A4021" s="74" t="s">
        <v>24</v>
      </c>
      <c r="B4021" s="66">
        <v>6.7041531E7</v>
      </c>
      <c r="C4021" s="65" t="s">
        <v>15333</v>
      </c>
      <c r="D4021" s="65" t="s">
        <v>106</v>
      </c>
      <c r="E4021" s="65" t="s">
        <v>1649</v>
      </c>
      <c r="F4021" s="66" t="s">
        <v>15334</v>
      </c>
      <c r="G4021" s="66">
        <v>339.0</v>
      </c>
      <c r="H4021" s="66">
        <v>2.0191223E7</v>
      </c>
      <c r="I4021" s="66">
        <v>0.0</v>
      </c>
      <c r="J4021" s="66">
        <v>8.0</v>
      </c>
      <c r="K4021" s="67"/>
      <c r="L4021" s="67"/>
      <c r="M4021" s="68" t="s">
        <v>15335</v>
      </c>
      <c r="N4021" s="66">
        <v>235959.0</v>
      </c>
      <c r="O4021" s="66">
        <v>2.0191223E7</v>
      </c>
      <c r="P4021" s="66" t="s">
        <v>417</v>
      </c>
      <c r="Q4021" s="66">
        <v>21.0</v>
      </c>
      <c r="R4021" s="66">
        <v>2.0191223E7</v>
      </c>
      <c r="S4021" s="69">
        <v>1.0</v>
      </c>
      <c r="T4021" s="69">
        <v>0.0</v>
      </c>
      <c r="U4021" s="71" t="s">
        <v>2608</v>
      </c>
      <c r="V4021" s="71" t="s">
        <v>2609</v>
      </c>
      <c r="W4021" s="71" t="s">
        <v>49</v>
      </c>
      <c r="X4021" s="72"/>
      <c r="Y4021" s="65" t="s">
        <v>12</v>
      </c>
    </row>
    <row r="4022">
      <c r="A4022" s="65" t="s">
        <v>60</v>
      </c>
      <c r="B4022" s="66">
        <v>1.67903028E8</v>
      </c>
      <c r="C4022" s="65" t="s">
        <v>15336</v>
      </c>
      <c r="D4022" s="65" t="s">
        <v>106</v>
      </c>
      <c r="E4022" s="65" t="s">
        <v>15337</v>
      </c>
      <c r="F4022" s="66" t="s">
        <v>15338</v>
      </c>
      <c r="G4022" s="66">
        <v>258.0</v>
      </c>
      <c r="H4022" s="66">
        <v>2.0050818E7</v>
      </c>
      <c r="I4022" s="66">
        <v>0.0</v>
      </c>
      <c r="J4022" s="66">
        <v>1.0</v>
      </c>
      <c r="K4022" s="67"/>
      <c r="L4022" s="67"/>
      <c r="M4022" s="68" t="s">
        <v>15339</v>
      </c>
      <c r="N4022" s="66">
        <v>235959.0</v>
      </c>
      <c r="O4022" s="66">
        <v>2.0050818E7</v>
      </c>
      <c r="P4022" s="66"/>
      <c r="Q4022" s="66">
        <v>15.0</v>
      </c>
      <c r="R4022" s="66">
        <v>2.0050818E7</v>
      </c>
      <c r="S4022" s="70">
        <v>1.0</v>
      </c>
      <c r="T4022" s="70">
        <v>0.0</v>
      </c>
      <c r="U4022" s="71" t="s">
        <v>2608</v>
      </c>
      <c r="V4022" s="71" t="s">
        <v>2609</v>
      </c>
      <c r="W4022" s="71" t="s">
        <v>50</v>
      </c>
      <c r="X4022" s="72"/>
      <c r="Y4022" s="65" t="s">
        <v>14</v>
      </c>
    </row>
    <row r="4023">
      <c r="A4023" s="66" t="s">
        <v>60</v>
      </c>
      <c r="B4023" s="66">
        <v>3.03627475E8</v>
      </c>
      <c r="C4023" s="66" t="s">
        <v>15340</v>
      </c>
      <c r="D4023" s="66" t="s">
        <v>112</v>
      </c>
      <c r="E4023" s="66" t="s">
        <v>15341</v>
      </c>
      <c r="F4023" s="66" t="s">
        <v>15342</v>
      </c>
      <c r="G4023" s="66">
        <v>1817.0</v>
      </c>
      <c r="H4023" s="66">
        <v>2.0110501E7</v>
      </c>
      <c r="I4023" s="66">
        <v>0.0</v>
      </c>
      <c r="J4023" s="66">
        <v>1.0</v>
      </c>
      <c r="K4023" s="67"/>
      <c r="L4023" s="67"/>
      <c r="M4023" s="68" t="s">
        <v>15343</v>
      </c>
      <c r="N4023" s="66">
        <v>235959.0</v>
      </c>
      <c r="O4023" s="66">
        <v>2.0110501E7</v>
      </c>
      <c r="P4023" s="67"/>
      <c r="Q4023" s="66">
        <v>115.0</v>
      </c>
      <c r="R4023" s="66">
        <v>2.0110501E7</v>
      </c>
      <c r="S4023" s="69">
        <v>1.0</v>
      </c>
      <c r="T4023" s="69">
        <v>0.0</v>
      </c>
      <c r="U4023" s="71" t="s">
        <v>2608</v>
      </c>
      <c r="V4023" s="71" t="s">
        <v>2609</v>
      </c>
      <c r="W4023" s="71" t="s">
        <v>50</v>
      </c>
      <c r="X4023" s="67"/>
      <c r="Y4023" s="65" t="s">
        <v>14</v>
      </c>
    </row>
    <row r="4024">
      <c r="A4024" s="74" t="s">
        <v>24</v>
      </c>
      <c r="B4024" s="66">
        <v>4.1902712E7</v>
      </c>
      <c r="C4024" s="65" t="s">
        <v>15344</v>
      </c>
      <c r="D4024" s="65" t="s">
        <v>106</v>
      </c>
      <c r="E4024" s="65" t="s">
        <v>15345</v>
      </c>
      <c r="F4024" s="66" t="s">
        <v>15346</v>
      </c>
      <c r="G4024" s="66">
        <v>1243.0</v>
      </c>
      <c r="H4024" s="66">
        <v>2.0151009E7</v>
      </c>
      <c r="I4024" s="66">
        <v>0.0</v>
      </c>
      <c r="J4024" s="66">
        <v>1.0</v>
      </c>
      <c r="K4024" s="67"/>
      <c r="L4024" s="67"/>
      <c r="M4024" s="66" t="s">
        <v>121</v>
      </c>
      <c r="N4024" s="66">
        <v>235959.0</v>
      </c>
      <c r="O4024" s="66">
        <v>2.0151009E7</v>
      </c>
      <c r="P4024" s="67"/>
      <c r="Q4024" s="66">
        <v>83.0</v>
      </c>
      <c r="R4024" s="66">
        <v>2.0151009E7</v>
      </c>
      <c r="S4024" s="70">
        <v>1.0</v>
      </c>
      <c r="T4024" s="70">
        <v>0.0</v>
      </c>
      <c r="U4024" s="71" t="s">
        <v>2608</v>
      </c>
      <c r="V4024" s="71" t="s">
        <v>2609</v>
      </c>
      <c r="W4024" s="71" t="s">
        <v>49</v>
      </c>
      <c r="X4024" s="72"/>
      <c r="Y4024" s="65" t="s">
        <v>12</v>
      </c>
    </row>
    <row r="4025">
      <c r="A4025" s="65" t="s">
        <v>79</v>
      </c>
      <c r="B4025" s="66">
        <v>4.510042E7</v>
      </c>
      <c r="C4025" s="65" t="s">
        <v>15347</v>
      </c>
      <c r="D4025" s="65" t="s">
        <v>106</v>
      </c>
      <c r="E4025" s="65" t="s">
        <v>15348</v>
      </c>
      <c r="F4025" s="66" t="s">
        <v>15349</v>
      </c>
      <c r="G4025" s="66">
        <v>207.0</v>
      </c>
      <c r="H4025" s="66">
        <v>2.0110124E7</v>
      </c>
      <c r="I4025" s="66">
        <v>0.0</v>
      </c>
      <c r="J4025" s="66">
        <v>8.0</v>
      </c>
      <c r="K4025" s="67"/>
      <c r="L4025" s="67"/>
      <c r="M4025" s="68" t="s">
        <v>15350</v>
      </c>
      <c r="N4025" s="66">
        <v>235959.0</v>
      </c>
      <c r="O4025" s="66">
        <v>2.0110124E7</v>
      </c>
      <c r="P4025" s="66" t="s">
        <v>228</v>
      </c>
      <c r="Q4025" s="66">
        <v>14.0</v>
      </c>
      <c r="R4025" s="66">
        <v>2.0110124E7</v>
      </c>
      <c r="S4025" s="70">
        <v>1.0</v>
      </c>
      <c r="T4025" s="70">
        <v>0.0</v>
      </c>
      <c r="U4025" s="71" t="s">
        <v>2608</v>
      </c>
      <c r="V4025" s="71" t="s">
        <v>2609</v>
      </c>
      <c r="W4025" s="71" t="s">
        <v>49</v>
      </c>
      <c r="X4025" s="72"/>
      <c r="Y4025" s="65" t="s">
        <v>12</v>
      </c>
    </row>
    <row r="4026">
      <c r="A4026" s="66" t="s">
        <v>79</v>
      </c>
      <c r="B4026" s="66">
        <v>6.5903067E7</v>
      </c>
      <c r="C4026" s="66" t="s">
        <v>15351</v>
      </c>
      <c r="D4026" s="66" t="s">
        <v>220</v>
      </c>
      <c r="E4026" s="66" t="s">
        <v>15352</v>
      </c>
      <c r="F4026" s="66" t="s">
        <v>15353</v>
      </c>
      <c r="G4026" s="66">
        <v>362.0</v>
      </c>
      <c r="H4026" s="66">
        <v>2.0130321E7</v>
      </c>
      <c r="I4026" s="66">
        <v>0.0</v>
      </c>
      <c r="J4026" s="66">
        <v>8.0</v>
      </c>
      <c r="K4026" s="67"/>
      <c r="L4026" s="67"/>
      <c r="M4026" s="68" t="s">
        <v>15354</v>
      </c>
      <c r="N4026" s="66">
        <v>235959.0</v>
      </c>
      <c r="O4026" s="66">
        <v>2.0130321E7</v>
      </c>
      <c r="P4026" s="66" t="s">
        <v>228</v>
      </c>
      <c r="Q4026" s="66">
        <v>18.0</v>
      </c>
      <c r="R4026" s="66">
        <v>2.0130321E7</v>
      </c>
      <c r="S4026" s="70">
        <v>1.0</v>
      </c>
      <c r="T4026" s="70">
        <v>0.0</v>
      </c>
      <c r="U4026" s="71" t="s">
        <v>2608</v>
      </c>
      <c r="V4026" s="71" t="s">
        <v>2609</v>
      </c>
      <c r="W4026" s="71" t="s">
        <v>49</v>
      </c>
      <c r="X4026" s="72"/>
      <c r="Y4026" s="65" t="s">
        <v>12</v>
      </c>
    </row>
    <row r="4027">
      <c r="A4027" s="68" t="s">
        <v>11</v>
      </c>
      <c r="B4027" s="66">
        <v>2122804.0</v>
      </c>
      <c r="C4027" s="66" t="s">
        <v>15355</v>
      </c>
      <c r="D4027" s="66" t="s">
        <v>123</v>
      </c>
      <c r="E4027" s="66" t="s">
        <v>15356</v>
      </c>
      <c r="F4027" s="66" t="s">
        <v>15357</v>
      </c>
      <c r="G4027" s="66">
        <v>834.0</v>
      </c>
      <c r="H4027" s="66">
        <v>2.0150505E7</v>
      </c>
      <c r="I4027" s="66">
        <v>0.0</v>
      </c>
      <c r="J4027" s="66">
        <v>16.0</v>
      </c>
      <c r="K4027" s="67"/>
      <c r="L4027" s="67"/>
      <c r="M4027" s="68" t="s">
        <v>15358</v>
      </c>
      <c r="N4027" s="66">
        <v>235959.0</v>
      </c>
      <c r="O4027" s="66">
        <v>2.0150505E7</v>
      </c>
      <c r="P4027" s="66" t="s">
        <v>15359</v>
      </c>
      <c r="Q4027" s="66">
        <v>43.0</v>
      </c>
      <c r="R4027" s="66">
        <v>2.0150505E7</v>
      </c>
      <c r="S4027" s="70">
        <v>1.0</v>
      </c>
      <c r="T4027" s="70">
        <v>0.0</v>
      </c>
      <c r="U4027" s="71" t="s">
        <v>2608</v>
      </c>
      <c r="V4027" s="71" t="s">
        <v>2609</v>
      </c>
      <c r="W4027" s="71" t="s">
        <v>49</v>
      </c>
      <c r="X4027" s="72"/>
      <c r="Y4027" s="65" t="s">
        <v>12</v>
      </c>
    </row>
    <row r="4028">
      <c r="A4028" s="66" t="s">
        <v>79</v>
      </c>
      <c r="B4028" s="66">
        <v>6.2718321E7</v>
      </c>
      <c r="C4028" s="66" t="s">
        <v>15360</v>
      </c>
      <c r="D4028" s="66" t="s">
        <v>106</v>
      </c>
      <c r="E4028" s="66" t="s">
        <v>15361</v>
      </c>
      <c r="F4028" s="66" t="s">
        <v>15362</v>
      </c>
      <c r="G4028" s="66">
        <v>749.0</v>
      </c>
      <c r="H4028" s="66">
        <v>2.0121128E7</v>
      </c>
      <c r="I4028" s="66">
        <v>0.0</v>
      </c>
      <c r="J4028" s="66">
        <v>19.0</v>
      </c>
      <c r="K4028" s="67"/>
      <c r="L4028" s="67"/>
      <c r="M4028" s="68" t="s">
        <v>15363</v>
      </c>
      <c r="N4028" s="66">
        <v>235959.0</v>
      </c>
      <c r="O4028" s="66">
        <v>2.0121128E7</v>
      </c>
      <c r="P4028" s="66" t="s">
        <v>15364</v>
      </c>
      <c r="Q4028" s="66">
        <v>45.0</v>
      </c>
      <c r="R4028" s="66">
        <v>2.0121128E7</v>
      </c>
      <c r="S4028" s="70">
        <v>1.0</v>
      </c>
      <c r="T4028" s="70">
        <v>0.0</v>
      </c>
      <c r="U4028" s="71" t="s">
        <v>2608</v>
      </c>
      <c r="V4028" s="71" t="s">
        <v>2609</v>
      </c>
      <c r="W4028" s="71" t="s">
        <v>49</v>
      </c>
      <c r="X4028" s="72"/>
      <c r="Y4028" s="65" t="s">
        <v>12</v>
      </c>
    </row>
    <row r="4029">
      <c r="A4029" s="66" t="s">
        <v>17</v>
      </c>
      <c r="B4029" s="66">
        <v>1383735.0</v>
      </c>
      <c r="C4029" s="66" t="s">
        <v>15365</v>
      </c>
      <c r="D4029" s="66" t="s">
        <v>139</v>
      </c>
      <c r="E4029" s="66" t="s">
        <v>15366</v>
      </c>
      <c r="F4029" s="66" t="s">
        <v>15367</v>
      </c>
      <c r="G4029" s="66">
        <v>704.0</v>
      </c>
      <c r="H4029" s="66">
        <v>2.0160218E7</v>
      </c>
      <c r="I4029" s="66">
        <v>0.0</v>
      </c>
      <c r="J4029" s="66">
        <v>1.0</v>
      </c>
      <c r="K4029" s="67"/>
      <c r="L4029" s="67"/>
      <c r="M4029" s="68" t="s">
        <v>15368</v>
      </c>
      <c r="N4029" s="66">
        <v>235959.0</v>
      </c>
      <c r="O4029" s="66">
        <v>2.0160218E7</v>
      </c>
      <c r="P4029" s="66" t="s">
        <v>15369</v>
      </c>
      <c r="Q4029" s="66">
        <v>40.0</v>
      </c>
      <c r="R4029" s="66">
        <v>2.0160218E7</v>
      </c>
      <c r="S4029" s="70">
        <v>1.0</v>
      </c>
      <c r="T4029" s="70">
        <v>0.0</v>
      </c>
      <c r="U4029" s="71" t="s">
        <v>2608</v>
      </c>
      <c r="V4029" s="71" t="s">
        <v>2609</v>
      </c>
      <c r="W4029" s="71" t="s">
        <v>51</v>
      </c>
      <c r="X4029" s="72"/>
      <c r="Y4029" s="66" t="s">
        <v>16</v>
      </c>
    </row>
    <row r="4030">
      <c r="A4030" s="74" t="s">
        <v>75</v>
      </c>
      <c r="B4030" s="66">
        <v>693649.0</v>
      </c>
      <c r="C4030" s="65" t="s">
        <v>15370</v>
      </c>
      <c r="D4030" s="65" t="s">
        <v>149</v>
      </c>
      <c r="E4030" s="65" t="s">
        <v>15371</v>
      </c>
      <c r="F4030" s="66" t="s">
        <v>15372</v>
      </c>
      <c r="G4030" s="66">
        <v>613.0</v>
      </c>
      <c r="H4030" s="66">
        <v>2.0090923E7</v>
      </c>
      <c r="I4030" s="66">
        <v>0.0</v>
      </c>
      <c r="J4030" s="66">
        <v>7.0</v>
      </c>
      <c r="K4030" s="67"/>
      <c r="L4030" s="67"/>
      <c r="M4030" s="68" t="s">
        <v>15373</v>
      </c>
      <c r="N4030" s="66">
        <v>235959.0</v>
      </c>
      <c r="O4030" s="66">
        <v>2.0090923E7</v>
      </c>
      <c r="P4030" s="66" t="s">
        <v>3668</v>
      </c>
      <c r="Q4030" s="66">
        <v>29.0</v>
      </c>
      <c r="R4030" s="66">
        <v>2.0090923E7</v>
      </c>
      <c r="S4030" s="69">
        <v>1.0</v>
      </c>
      <c r="T4030" s="69">
        <v>1.0</v>
      </c>
      <c r="U4030" s="71" t="s">
        <v>2608</v>
      </c>
      <c r="V4030" s="71" t="s">
        <v>2609</v>
      </c>
      <c r="W4030" s="71" t="s">
        <v>49</v>
      </c>
      <c r="X4030" s="72"/>
      <c r="Y4030" s="66" t="s">
        <v>18</v>
      </c>
    </row>
    <row r="4031">
      <c r="A4031" s="68" t="s">
        <v>73</v>
      </c>
      <c r="B4031" s="66">
        <v>2.4847151E7</v>
      </c>
      <c r="C4031" s="66" t="s">
        <v>15374</v>
      </c>
      <c r="D4031" s="66" t="s">
        <v>244</v>
      </c>
      <c r="E4031" s="66" t="s">
        <v>15375</v>
      </c>
      <c r="F4031" s="66" t="s">
        <v>15376</v>
      </c>
      <c r="G4031" s="66">
        <v>319.0</v>
      </c>
      <c r="H4031" s="66">
        <v>2.0191124E7</v>
      </c>
      <c r="I4031" s="66">
        <v>0.0</v>
      </c>
      <c r="J4031" s="66">
        <v>7.0</v>
      </c>
      <c r="K4031" s="67"/>
      <c r="L4031" s="67"/>
      <c r="M4031" s="68" t="s">
        <v>15377</v>
      </c>
      <c r="N4031" s="66">
        <v>235959.0</v>
      </c>
      <c r="O4031" s="66">
        <v>2.0191124E7</v>
      </c>
      <c r="P4031" s="66" t="s">
        <v>2915</v>
      </c>
      <c r="Q4031" s="66">
        <v>19.0</v>
      </c>
      <c r="R4031" s="66">
        <v>2.0191124E7</v>
      </c>
      <c r="S4031" s="70">
        <v>1.0</v>
      </c>
      <c r="T4031" s="70">
        <v>0.0</v>
      </c>
      <c r="U4031" s="71" t="s">
        <v>2608</v>
      </c>
      <c r="V4031" s="71" t="s">
        <v>2609</v>
      </c>
      <c r="W4031" s="71" t="s">
        <v>51</v>
      </c>
      <c r="X4031" s="72"/>
      <c r="Y4031" s="66" t="s">
        <v>16</v>
      </c>
    </row>
    <row r="4032">
      <c r="A4032" s="66" t="s">
        <v>63</v>
      </c>
      <c r="B4032" s="66">
        <v>2.5523588E7</v>
      </c>
      <c r="C4032" s="66" t="s">
        <v>15378</v>
      </c>
      <c r="D4032" s="66" t="s">
        <v>106</v>
      </c>
      <c r="E4032" s="66" t="s">
        <v>15379</v>
      </c>
      <c r="F4032" s="66" t="s">
        <v>15380</v>
      </c>
      <c r="G4032" s="66">
        <v>735.0</v>
      </c>
      <c r="H4032" s="66">
        <v>2.0150112E7</v>
      </c>
      <c r="I4032" s="66">
        <v>0.0</v>
      </c>
      <c r="J4032" s="66">
        <v>14.0</v>
      </c>
      <c r="K4032" s="67"/>
      <c r="L4032" s="67"/>
      <c r="M4032" s="68" t="s">
        <v>15381</v>
      </c>
      <c r="N4032" s="66">
        <v>235959.0</v>
      </c>
      <c r="O4032" s="66">
        <v>2.0150112E7</v>
      </c>
      <c r="P4032" s="67"/>
      <c r="Q4032" s="66">
        <v>42.0</v>
      </c>
      <c r="R4032" s="66">
        <v>2.0150112E7</v>
      </c>
      <c r="S4032" s="70">
        <v>1.0</v>
      </c>
      <c r="T4032" s="70">
        <v>0.0</v>
      </c>
      <c r="U4032" s="71" t="s">
        <v>2608</v>
      </c>
      <c r="V4032" s="71" t="s">
        <v>2609</v>
      </c>
      <c r="W4032" s="71" t="s">
        <v>50</v>
      </c>
      <c r="X4032" s="67"/>
      <c r="Y4032" s="65" t="s">
        <v>14</v>
      </c>
    </row>
    <row r="4033">
      <c r="A4033" s="73" t="s">
        <v>79</v>
      </c>
      <c r="B4033" s="66">
        <v>3.8090268E7</v>
      </c>
      <c r="C4033" s="65" t="s">
        <v>15382</v>
      </c>
      <c r="D4033" s="65" t="s">
        <v>112</v>
      </c>
      <c r="E4033" s="65" t="s">
        <v>15383</v>
      </c>
      <c r="F4033" s="66" t="s">
        <v>15384</v>
      </c>
      <c r="G4033" s="66">
        <v>373.0</v>
      </c>
      <c r="H4033" s="66">
        <v>2.010043E7</v>
      </c>
      <c r="I4033" s="66">
        <v>0.0</v>
      </c>
      <c r="J4033" s="66">
        <v>6.0</v>
      </c>
      <c r="K4033" s="67"/>
      <c r="L4033" s="67"/>
      <c r="M4033" s="68" t="s">
        <v>15385</v>
      </c>
      <c r="N4033" s="66">
        <v>235959.0</v>
      </c>
      <c r="O4033" s="66">
        <v>2.010043E7</v>
      </c>
      <c r="P4033" s="67"/>
      <c r="Q4033" s="66">
        <v>20.0</v>
      </c>
      <c r="R4033" s="66">
        <v>2.010043E7</v>
      </c>
      <c r="S4033" s="70">
        <v>1.0</v>
      </c>
      <c r="T4033" s="70">
        <v>0.0</v>
      </c>
      <c r="U4033" s="71" t="s">
        <v>2608</v>
      </c>
      <c r="V4033" s="71" t="s">
        <v>2609</v>
      </c>
      <c r="W4033" s="71" t="s">
        <v>49</v>
      </c>
      <c r="X4033" s="72"/>
      <c r="Y4033" s="65" t="s">
        <v>12</v>
      </c>
    </row>
    <row r="4034">
      <c r="A4034" s="66" t="s">
        <v>60</v>
      </c>
      <c r="B4034" s="66">
        <v>4.39213137E8</v>
      </c>
      <c r="C4034" s="66" t="s">
        <v>15386</v>
      </c>
      <c r="D4034" s="66" t="s">
        <v>112</v>
      </c>
      <c r="E4034" s="66" t="s">
        <v>15387</v>
      </c>
      <c r="F4034" s="66" t="s">
        <v>15388</v>
      </c>
      <c r="G4034" s="66">
        <v>1254.0</v>
      </c>
      <c r="H4034" s="66">
        <v>2.0181203E7</v>
      </c>
      <c r="I4034" s="66">
        <v>0.0</v>
      </c>
      <c r="J4034" s="66">
        <v>1.0</v>
      </c>
      <c r="K4034" s="67"/>
      <c r="L4034" s="67"/>
      <c r="M4034" s="68" t="s">
        <v>15389</v>
      </c>
      <c r="N4034" s="66">
        <v>235959.0</v>
      </c>
      <c r="O4034" s="66">
        <v>2.0181203E7</v>
      </c>
      <c r="P4034" s="66"/>
      <c r="Q4034" s="66">
        <v>46.0</v>
      </c>
      <c r="R4034" s="66">
        <v>2.0181203E7</v>
      </c>
      <c r="S4034" s="70">
        <v>1.0</v>
      </c>
      <c r="T4034" s="70">
        <v>0.0</v>
      </c>
      <c r="U4034" s="71" t="s">
        <v>2608</v>
      </c>
      <c r="V4034" s="71" t="s">
        <v>2609</v>
      </c>
      <c r="W4034" s="71" t="s">
        <v>49</v>
      </c>
      <c r="X4034" s="72"/>
      <c r="Y4034" s="65" t="s">
        <v>12</v>
      </c>
    </row>
    <row r="4035">
      <c r="A4035" s="66" t="s">
        <v>79</v>
      </c>
      <c r="B4035" s="66">
        <v>1.11062378E8</v>
      </c>
      <c r="C4035" s="66" t="s">
        <v>15390</v>
      </c>
      <c r="D4035" s="66" t="s">
        <v>118</v>
      </c>
      <c r="E4035" s="66" t="s">
        <v>15391</v>
      </c>
      <c r="F4035" s="66" t="s">
        <v>15392</v>
      </c>
      <c r="G4035" s="66">
        <v>1828.0</v>
      </c>
      <c r="H4035" s="66">
        <v>2.0161221E7</v>
      </c>
      <c r="I4035" s="66">
        <v>0.0</v>
      </c>
      <c r="J4035" s="66">
        <v>23.0</v>
      </c>
      <c r="K4035" s="67"/>
      <c r="L4035" s="67"/>
      <c r="M4035" s="68" t="s">
        <v>15393</v>
      </c>
      <c r="N4035" s="66">
        <v>235959.0</v>
      </c>
      <c r="O4035" s="66">
        <v>2.0161221E7</v>
      </c>
      <c r="P4035" s="66" t="s">
        <v>15394</v>
      </c>
      <c r="Q4035" s="66">
        <v>116.0</v>
      </c>
      <c r="R4035" s="66">
        <v>2.0161221E7</v>
      </c>
      <c r="S4035" s="69">
        <v>1.0</v>
      </c>
      <c r="T4035" s="69">
        <v>1.0</v>
      </c>
      <c r="U4035" s="71" t="s">
        <v>2608</v>
      </c>
      <c r="V4035" s="71" t="s">
        <v>2609</v>
      </c>
      <c r="W4035" s="71" t="s">
        <v>49</v>
      </c>
      <c r="X4035" s="72"/>
      <c r="Y4035" s="66" t="s">
        <v>18</v>
      </c>
    </row>
    <row r="4036">
      <c r="A4036" s="66" t="s">
        <v>60</v>
      </c>
      <c r="B4036" s="66">
        <v>1.29175998E8</v>
      </c>
      <c r="C4036" s="66" t="s">
        <v>15395</v>
      </c>
      <c r="D4036" s="66" t="s">
        <v>123</v>
      </c>
      <c r="E4036" s="66" t="s">
        <v>15396</v>
      </c>
      <c r="F4036" s="66" t="s">
        <v>15397</v>
      </c>
      <c r="G4036" s="66">
        <v>1494.0</v>
      </c>
      <c r="H4036" s="66">
        <v>2.0040315E7</v>
      </c>
      <c r="I4036" s="66">
        <v>0.0</v>
      </c>
      <c r="J4036" s="66">
        <v>1.0</v>
      </c>
      <c r="K4036" s="67"/>
      <c r="L4036" s="67"/>
      <c r="M4036" s="68" t="s">
        <v>15398</v>
      </c>
      <c r="N4036" s="66">
        <v>235959.0</v>
      </c>
      <c r="O4036" s="66">
        <v>2.0040315E7</v>
      </c>
      <c r="P4036" s="67"/>
      <c r="Q4036" s="66">
        <v>81.0</v>
      </c>
      <c r="R4036" s="66">
        <v>2.0040315E7</v>
      </c>
      <c r="S4036" s="70">
        <v>1.0</v>
      </c>
      <c r="T4036" s="70">
        <v>0.0</v>
      </c>
      <c r="U4036" s="71" t="s">
        <v>2608</v>
      </c>
      <c r="V4036" s="71" t="s">
        <v>2609</v>
      </c>
      <c r="W4036" s="71" t="s">
        <v>49</v>
      </c>
      <c r="X4036" s="72"/>
      <c r="Y4036" s="65" t="s">
        <v>12</v>
      </c>
    </row>
    <row r="4037">
      <c r="A4037" s="68" t="s">
        <v>59</v>
      </c>
      <c r="B4037" s="66">
        <v>3.7242451E7</v>
      </c>
      <c r="C4037" s="66" t="s">
        <v>1653</v>
      </c>
      <c r="D4037" s="66" t="s">
        <v>112</v>
      </c>
      <c r="E4037" s="66" t="s">
        <v>1654</v>
      </c>
      <c r="F4037" s="66" t="s">
        <v>1655</v>
      </c>
      <c r="G4037" s="66">
        <v>566.0</v>
      </c>
      <c r="H4037" s="66">
        <v>2.0020821E7</v>
      </c>
      <c r="I4037" s="66">
        <v>0.0</v>
      </c>
      <c r="J4037" s="66">
        <v>2.0</v>
      </c>
      <c r="K4037" s="67"/>
      <c r="L4037" s="67"/>
      <c r="M4037" s="68" t="s">
        <v>15399</v>
      </c>
      <c r="N4037" s="66">
        <v>235959.0</v>
      </c>
      <c r="O4037" s="66">
        <v>2.0020821E7</v>
      </c>
      <c r="P4037" s="67"/>
      <c r="Q4037" s="66">
        <v>21.0</v>
      </c>
      <c r="R4037" s="66">
        <v>2.0020821E7</v>
      </c>
      <c r="S4037" s="70">
        <v>1.0</v>
      </c>
      <c r="T4037" s="70">
        <v>0.0</v>
      </c>
      <c r="U4037" s="71" t="s">
        <v>2608</v>
      </c>
      <c r="V4037" s="71" t="s">
        <v>2609</v>
      </c>
      <c r="W4037" s="71" t="s">
        <v>49</v>
      </c>
      <c r="X4037" s="72"/>
      <c r="Y4037" s="65" t="s">
        <v>12</v>
      </c>
    </row>
    <row r="4038">
      <c r="A4038" s="66" t="s">
        <v>60</v>
      </c>
      <c r="B4038" s="66">
        <v>3.5875124E7</v>
      </c>
      <c r="C4038" s="66" t="s">
        <v>15400</v>
      </c>
      <c r="D4038" s="66" t="s">
        <v>1101</v>
      </c>
      <c r="E4038" s="66" t="s">
        <v>15401</v>
      </c>
      <c r="F4038" s="66" t="s">
        <v>15402</v>
      </c>
      <c r="G4038" s="66">
        <v>3829.0</v>
      </c>
      <c r="H4038" s="66">
        <v>2.0001217E7</v>
      </c>
      <c r="I4038" s="66">
        <v>0.0</v>
      </c>
      <c r="J4038" s="66">
        <v>1.0</v>
      </c>
      <c r="K4038" s="67"/>
      <c r="L4038" s="67"/>
      <c r="M4038" s="68" t="s">
        <v>15403</v>
      </c>
      <c r="N4038" s="66">
        <v>235959.0</v>
      </c>
      <c r="O4038" s="66">
        <v>2.0001217E7</v>
      </c>
      <c r="P4038" s="67"/>
      <c r="Q4038" s="66">
        <v>191.0</v>
      </c>
      <c r="R4038" s="66">
        <v>2.0001217E7</v>
      </c>
      <c r="S4038" s="70">
        <v>1.0</v>
      </c>
      <c r="T4038" s="70">
        <v>0.0</v>
      </c>
      <c r="U4038" s="71" t="s">
        <v>2608</v>
      </c>
      <c r="V4038" s="71" t="s">
        <v>2609</v>
      </c>
      <c r="W4038" s="71" t="s">
        <v>49</v>
      </c>
      <c r="X4038" s="71"/>
      <c r="Y4038" s="65" t="s">
        <v>12</v>
      </c>
    </row>
    <row r="4039">
      <c r="A4039" s="66" t="s">
        <v>66</v>
      </c>
      <c r="B4039" s="66">
        <v>614738.0</v>
      </c>
      <c r="C4039" s="66" t="s">
        <v>15404</v>
      </c>
      <c r="D4039" s="66" t="s">
        <v>149</v>
      </c>
      <c r="E4039" s="66" t="s">
        <v>15405</v>
      </c>
      <c r="F4039" s="66" t="s">
        <v>15406</v>
      </c>
      <c r="G4039" s="66">
        <v>473.0</v>
      </c>
      <c r="H4039" s="66">
        <v>2.0050328E7</v>
      </c>
      <c r="I4039" s="66">
        <v>0.0</v>
      </c>
      <c r="J4039" s="66">
        <v>13.0</v>
      </c>
      <c r="K4039" s="67"/>
      <c r="L4039" s="67"/>
      <c r="M4039" s="66" t="s">
        <v>121</v>
      </c>
      <c r="N4039" s="66">
        <v>235959.0</v>
      </c>
      <c r="O4039" s="66">
        <v>2.0050328E7</v>
      </c>
      <c r="P4039" s="66"/>
      <c r="Q4039" s="66">
        <v>19.0</v>
      </c>
      <c r="R4039" s="66">
        <v>2.0050328E7</v>
      </c>
      <c r="S4039" s="69">
        <v>1.0</v>
      </c>
      <c r="T4039" s="69">
        <v>1.0</v>
      </c>
      <c r="U4039" s="71" t="s">
        <v>2608</v>
      </c>
      <c r="V4039" s="71" t="s">
        <v>2609</v>
      </c>
      <c r="W4039" s="71" t="s">
        <v>49</v>
      </c>
      <c r="X4039" s="72"/>
      <c r="Y4039" s="66" t="s">
        <v>18</v>
      </c>
    </row>
    <row r="4040">
      <c r="A4040" s="65" t="s">
        <v>17</v>
      </c>
      <c r="B4040" s="66">
        <v>2492743.0</v>
      </c>
      <c r="C4040" s="65" t="s">
        <v>15407</v>
      </c>
      <c r="D4040" s="65" t="s">
        <v>123</v>
      </c>
      <c r="E4040" s="65" t="s">
        <v>15408</v>
      </c>
      <c r="F4040" s="66" t="s">
        <v>15409</v>
      </c>
      <c r="G4040" s="66">
        <v>521.0</v>
      </c>
      <c r="H4040" s="66">
        <v>2.017072E7</v>
      </c>
      <c r="I4040" s="66">
        <v>0.0</v>
      </c>
      <c r="J4040" s="66">
        <v>12.0</v>
      </c>
      <c r="K4040" s="67"/>
      <c r="L4040" s="67"/>
      <c r="M4040" s="68" t="s">
        <v>15410</v>
      </c>
      <c r="N4040" s="66">
        <v>235959.0</v>
      </c>
      <c r="O4040" s="66">
        <v>2.017072E7</v>
      </c>
      <c r="P4040" s="66" t="s">
        <v>15411</v>
      </c>
      <c r="Q4040" s="66">
        <v>58.0</v>
      </c>
      <c r="R4040" s="66">
        <v>2.017072E7</v>
      </c>
      <c r="S4040" s="70">
        <v>1.0</v>
      </c>
      <c r="T4040" s="70">
        <v>0.0</v>
      </c>
      <c r="U4040" s="71" t="s">
        <v>2608</v>
      </c>
      <c r="V4040" s="71" t="s">
        <v>2609</v>
      </c>
      <c r="W4040" s="71" t="s">
        <v>49</v>
      </c>
      <c r="X4040" s="72"/>
      <c r="Y4040" s="65" t="s">
        <v>12</v>
      </c>
    </row>
    <row r="4041">
      <c r="A4041" s="66" t="s">
        <v>60</v>
      </c>
      <c r="B4041" s="66">
        <v>1.92990815E8</v>
      </c>
      <c r="C4041" s="66" t="s">
        <v>15412</v>
      </c>
      <c r="D4041" s="66" t="s">
        <v>112</v>
      </c>
      <c r="E4041" s="66" t="s">
        <v>15413</v>
      </c>
      <c r="F4041" s="66" t="s">
        <v>15414</v>
      </c>
      <c r="G4041" s="66">
        <v>643.0</v>
      </c>
      <c r="H4041" s="66">
        <v>2.006072E7</v>
      </c>
      <c r="I4041" s="66">
        <v>0.0</v>
      </c>
      <c r="J4041" s="66">
        <v>1.0</v>
      </c>
      <c r="K4041" s="67"/>
      <c r="L4041" s="67"/>
      <c r="M4041" s="68" t="s">
        <v>15415</v>
      </c>
      <c r="N4041" s="66">
        <v>235959.0</v>
      </c>
      <c r="O4041" s="66">
        <v>2.006072E7</v>
      </c>
      <c r="P4041" s="66"/>
      <c r="Q4041" s="66">
        <v>33.0</v>
      </c>
      <c r="R4041" s="66">
        <v>2.006072E7</v>
      </c>
      <c r="S4041" s="70">
        <v>1.0</v>
      </c>
      <c r="T4041" s="70">
        <v>0.0</v>
      </c>
      <c r="U4041" s="71" t="s">
        <v>2608</v>
      </c>
      <c r="V4041" s="71" t="s">
        <v>2609</v>
      </c>
      <c r="W4041" s="71" t="s">
        <v>49</v>
      </c>
      <c r="X4041" s="72"/>
      <c r="Y4041" s="65" t="s">
        <v>12</v>
      </c>
    </row>
    <row r="4042">
      <c r="A4042" s="66" t="s">
        <v>79</v>
      </c>
      <c r="B4042" s="66">
        <v>8.3629504E7</v>
      </c>
      <c r="C4042" s="66" t="s">
        <v>15416</v>
      </c>
      <c r="D4042" s="66" t="s">
        <v>106</v>
      </c>
      <c r="E4042" s="66" t="s">
        <v>15417</v>
      </c>
      <c r="F4042" s="66" t="s">
        <v>15418</v>
      </c>
      <c r="G4042" s="66">
        <v>305.0</v>
      </c>
      <c r="H4042" s="66">
        <v>2.0141003E7</v>
      </c>
      <c r="I4042" s="66">
        <v>0.0</v>
      </c>
      <c r="J4042" s="66">
        <v>9.0</v>
      </c>
      <c r="K4042" s="67"/>
      <c r="L4042" s="67"/>
      <c r="M4042" s="68" t="s">
        <v>15419</v>
      </c>
      <c r="N4042" s="66">
        <v>235959.0</v>
      </c>
      <c r="O4042" s="66">
        <v>2.0141003E7</v>
      </c>
      <c r="P4042" s="66" t="s">
        <v>187</v>
      </c>
      <c r="Q4042" s="66">
        <v>14.0</v>
      </c>
      <c r="R4042" s="66">
        <v>2.0141003E7</v>
      </c>
      <c r="S4042" s="70">
        <v>1.0</v>
      </c>
      <c r="T4042" s="70">
        <v>0.0</v>
      </c>
      <c r="U4042" s="71" t="s">
        <v>2608</v>
      </c>
      <c r="V4042" s="71" t="s">
        <v>2609</v>
      </c>
      <c r="W4042" s="71" t="s">
        <v>49</v>
      </c>
      <c r="X4042" s="72"/>
      <c r="Y4042" s="65" t="s">
        <v>12</v>
      </c>
    </row>
    <row r="4043">
      <c r="A4043" s="66" t="s">
        <v>79</v>
      </c>
      <c r="B4043" s="66">
        <v>1.36594544E8</v>
      </c>
      <c r="C4043" s="66" t="s">
        <v>15420</v>
      </c>
      <c r="D4043" s="66" t="s">
        <v>112</v>
      </c>
      <c r="E4043" s="66" t="s">
        <v>15421</v>
      </c>
      <c r="F4043" s="66" t="s">
        <v>15422</v>
      </c>
      <c r="G4043" s="66">
        <v>231.0</v>
      </c>
      <c r="H4043" s="66">
        <v>2.0181117E7</v>
      </c>
      <c r="I4043" s="66">
        <v>0.0</v>
      </c>
      <c r="J4043" s="66">
        <v>5.0</v>
      </c>
      <c r="K4043" s="67"/>
      <c r="L4043" s="67"/>
      <c r="M4043" s="68" t="s">
        <v>15423</v>
      </c>
      <c r="N4043" s="66">
        <v>235959.0</v>
      </c>
      <c r="O4043" s="66">
        <v>2.0181117E7</v>
      </c>
      <c r="P4043" s="66" t="s">
        <v>187</v>
      </c>
      <c r="Q4043" s="66">
        <v>15.0</v>
      </c>
      <c r="R4043" s="66">
        <v>2.0181117E7</v>
      </c>
      <c r="S4043" s="70">
        <v>1.0</v>
      </c>
      <c r="T4043" s="70">
        <v>0.0</v>
      </c>
      <c r="U4043" s="71" t="s">
        <v>2608</v>
      </c>
      <c r="V4043" s="71" t="s">
        <v>2609</v>
      </c>
      <c r="W4043" s="71" t="s">
        <v>49</v>
      </c>
      <c r="X4043" s="72"/>
      <c r="Y4043" s="65" t="s">
        <v>12</v>
      </c>
    </row>
    <row r="4044">
      <c r="A4044" s="66" t="s">
        <v>63</v>
      </c>
      <c r="B4044" s="66">
        <v>5.1808175E7</v>
      </c>
      <c r="C4044" s="66" t="s">
        <v>15424</v>
      </c>
      <c r="D4044" s="66" t="s">
        <v>112</v>
      </c>
      <c r="E4044" s="66" t="s">
        <v>15425</v>
      </c>
      <c r="F4044" s="66" t="s">
        <v>15426</v>
      </c>
      <c r="G4044" s="66">
        <v>252.0</v>
      </c>
      <c r="H4044" s="66">
        <v>2.0190122E7</v>
      </c>
      <c r="I4044" s="66">
        <v>0.0</v>
      </c>
      <c r="J4044" s="66">
        <v>6.0</v>
      </c>
      <c r="K4044" s="67"/>
      <c r="L4044" s="67"/>
      <c r="M4044" s="68" t="s">
        <v>15427</v>
      </c>
      <c r="N4044" s="66">
        <v>235959.0</v>
      </c>
      <c r="O4044" s="66">
        <v>2.0190122E7</v>
      </c>
      <c r="P4044" s="66" t="s">
        <v>2446</v>
      </c>
      <c r="Q4044" s="66">
        <v>15.0</v>
      </c>
      <c r="R4044" s="66">
        <v>2.0190122E7</v>
      </c>
      <c r="S4044" s="70">
        <v>1.0</v>
      </c>
      <c r="T4044" s="70">
        <v>0.0</v>
      </c>
      <c r="U4044" s="71" t="s">
        <v>2608</v>
      </c>
      <c r="V4044" s="71" t="s">
        <v>2609</v>
      </c>
      <c r="W4044" s="71" t="s">
        <v>49</v>
      </c>
      <c r="X4044" s="72"/>
      <c r="Y4044" s="65" t="s">
        <v>12</v>
      </c>
    </row>
    <row r="4045">
      <c r="A4045" s="68" t="s">
        <v>59</v>
      </c>
      <c r="B4045" s="66">
        <v>1.94145062E8</v>
      </c>
      <c r="C4045" s="66" t="s">
        <v>15428</v>
      </c>
      <c r="D4045" s="66" t="s">
        <v>106</v>
      </c>
      <c r="E4045" s="66" t="s">
        <v>15429</v>
      </c>
      <c r="F4045" s="66" t="s">
        <v>15430</v>
      </c>
      <c r="G4045" s="66">
        <v>324.0</v>
      </c>
      <c r="H4045" s="66">
        <v>2.0180413E7</v>
      </c>
      <c r="I4045" s="66">
        <v>0.0</v>
      </c>
      <c r="J4045" s="66">
        <v>8.0</v>
      </c>
      <c r="K4045" s="67"/>
      <c r="L4045" s="67"/>
      <c r="M4045" s="68" t="s">
        <v>15431</v>
      </c>
      <c r="N4045" s="66">
        <v>235959.0</v>
      </c>
      <c r="O4045" s="66">
        <v>2.0180413E7</v>
      </c>
      <c r="P4045" s="66" t="s">
        <v>2751</v>
      </c>
      <c r="Q4045" s="66">
        <v>15.0</v>
      </c>
      <c r="R4045" s="66">
        <v>2.0180413E7</v>
      </c>
      <c r="S4045" s="70">
        <v>1.0</v>
      </c>
      <c r="T4045" s="70">
        <v>0.0</v>
      </c>
      <c r="U4045" s="71" t="s">
        <v>2608</v>
      </c>
      <c r="V4045" s="71" t="s">
        <v>2609</v>
      </c>
      <c r="W4045" s="71" t="s">
        <v>49</v>
      </c>
      <c r="X4045" s="72"/>
      <c r="Y4045" s="65" t="s">
        <v>12</v>
      </c>
    </row>
    <row r="4046">
      <c r="A4046" s="66" t="s">
        <v>60</v>
      </c>
      <c r="B4046" s="66">
        <v>1.45673915E8</v>
      </c>
      <c r="C4046" s="66" t="s">
        <v>15432</v>
      </c>
      <c r="D4046" s="66" t="s">
        <v>106</v>
      </c>
      <c r="E4046" s="66" t="s">
        <v>15433</v>
      </c>
      <c r="F4046" s="66" t="s">
        <v>15434</v>
      </c>
      <c r="G4046" s="66">
        <v>1100.0</v>
      </c>
      <c r="H4046" s="66">
        <v>2.004103E7</v>
      </c>
      <c r="I4046" s="66">
        <v>0.0</v>
      </c>
      <c r="J4046" s="66">
        <v>2.0</v>
      </c>
      <c r="K4046" s="67"/>
      <c r="L4046" s="67"/>
      <c r="M4046" s="68" t="s">
        <v>15435</v>
      </c>
      <c r="N4046" s="66">
        <v>235959.0</v>
      </c>
      <c r="O4046" s="66">
        <v>2.004103E7</v>
      </c>
      <c r="P4046" s="67"/>
      <c r="Q4046" s="66">
        <v>39.0</v>
      </c>
      <c r="R4046" s="66">
        <v>2.004103E7</v>
      </c>
      <c r="S4046" s="70">
        <v>1.0</v>
      </c>
      <c r="T4046" s="70">
        <v>0.0</v>
      </c>
      <c r="U4046" s="71" t="s">
        <v>2608</v>
      </c>
      <c r="V4046" s="71" t="s">
        <v>2609</v>
      </c>
      <c r="W4046" s="71" t="s">
        <v>49</v>
      </c>
      <c r="X4046" s="72"/>
      <c r="Y4046" s="65" t="s">
        <v>12</v>
      </c>
    </row>
    <row r="4047">
      <c r="A4047" s="66" t="s">
        <v>79</v>
      </c>
      <c r="B4047" s="66">
        <v>8.2896116E7</v>
      </c>
      <c r="C4047" s="66" t="s">
        <v>15436</v>
      </c>
      <c r="D4047" s="66" t="s">
        <v>112</v>
      </c>
      <c r="E4047" s="66" t="s">
        <v>15437</v>
      </c>
      <c r="F4047" s="66" t="s">
        <v>15438</v>
      </c>
      <c r="G4047" s="66">
        <v>293.0</v>
      </c>
      <c r="H4047" s="66">
        <v>2.0140921E7</v>
      </c>
      <c r="I4047" s="66">
        <v>0.0</v>
      </c>
      <c r="J4047" s="66">
        <v>9.0</v>
      </c>
      <c r="K4047" s="67"/>
      <c r="L4047" s="67"/>
      <c r="M4047" s="68" t="s">
        <v>15439</v>
      </c>
      <c r="N4047" s="66">
        <v>235959.0</v>
      </c>
      <c r="O4047" s="66">
        <v>2.0140921E7</v>
      </c>
      <c r="P4047" s="66" t="s">
        <v>1911</v>
      </c>
      <c r="Q4047" s="66">
        <v>17.0</v>
      </c>
      <c r="R4047" s="66">
        <v>2.0140921E7</v>
      </c>
      <c r="S4047" s="70">
        <v>1.0</v>
      </c>
      <c r="T4047" s="70">
        <v>0.0</v>
      </c>
      <c r="U4047" s="71" t="s">
        <v>2608</v>
      </c>
      <c r="V4047" s="71" t="s">
        <v>2609</v>
      </c>
      <c r="W4047" s="71" t="s">
        <v>49</v>
      </c>
      <c r="X4047" s="72"/>
      <c r="Y4047" s="65" t="s">
        <v>12</v>
      </c>
    </row>
    <row r="4048">
      <c r="A4048" s="66" t="s">
        <v>60</v>
      </c>
      <c r="B4048" s="66">
        <v>7.1127545E7</v>
      </c>
      <c r="C4048" s="66" t="s">
        <v>15440</v>
      </c>
      <c r="D4048" s="66" t="s">
        <v>220</v>
      </c>
      <c r="E4048" s="66" t="s">
        <v>15441</v>
      </c>
      <c r="F4048" s="66" t="s">
        <v>15442</v>
      </c>
      <c r="G4048" s="66">
        <v>1908.0</v>
      </c>
      <c r="H4048" s="66">
        <v>2.002021E7</v>
      </c>
      <c r="I4048" s="66">
        <v>0.0</v>
      </c>
      <c r="J4048" s="66">
        <v>2.0</v>
      </c>
      <c r="K4048" s="67"/>
      <c r="L4048" s="67"/>
      <c r="M4048" s="68" t="s">
        <v>15443</v>
      </c>
      <c r="N4048" s="66">
        <v>235959.0</v>
      </c>
      <c r="O4048" s="66">
        <v>2.002021E7</v>
      </c>
      <c r="P4048" s="67"/>
      <c r="Q4048" s="66">
        <v>89.0</v>
      </c>
      <c r="R4048" s="66">
        <v>2.002021E7</v>
      </c>
      <c r="S4048" s="70">
        <v>1.0</v>
      </c>
      <c r="T4048" s="70">
        <v>0.0</v>
      </c>
      <c r="U4048" s="71" t="s">
        <v>2608</v>
      </c>
      <c r="V4048" s="71" t="s">
        <v>2609</v>
      </c>
      <c r="W4048" s="71" t="s">
        <v>49</v>
      </c>
      <c r="X4048" s="72"/>
      <c r="Y4048" s="65" t="s">
        <v>12</v>
      </c>
    </row>
    <row r="4049">
      <c r="A4049" s="65" t="s">
        <v>60</v>
      </c>
      <c r="B4049" s="66">
        <v>1.91323144E8</v>
      </c>
      <c r="C4049" s="65" t="s">
        <v>15444</v>
      </c>
      <c r="D4049" s="65" t="s">
        <v>106</v>
      </c>
      <c r="E4049" s="65" t="s">
        <v>15445</v>
      </c>
      <c r="F4049" s="66" t="s">
        <v>15446</v>
      </c>
      <c r="G4049" s="66">
        <v>546.0</v>
      </c>
      <c r="H4049" s="66">
        <v>2.006061E7</v>
      </c>
      <c r="I4049" s="66">
        <v>0.0</v>
      </c>
      <c r="J4049" s="66">
        <v>2.0</v>
      </c>
      <c r="K4049" s="67"/>
      <c r="L4049" s="67"/>
      <c r="M4049" s="68" t="s">
        <v>15447</v>
      </c>
      <c r="N4049" s="66">
        <v>235959.0</v>
      </c>
      <c r="O4049" s="66">
        <v>2.006061E7</v>
      </c>
      <c r="P4049" s="66"/>
      <c r="Q4049" s="66">
        <v>30.0</v>
      </c>
      <c r="R4049" s="66">
        <v>2.006061E7</v>
      </c>
      <c r="S4049" s="70">
        <v>1.0</v>
      </c>
      <c r="T4049" s="70">
        <v>0.0</v>
      </c>
      <c r="U4049" s="71" t="s">
        <v>2608</v>
      </c>
      <c r="V4049" s="71" t="s">
        <v>2609</v>
      </c>
      <c r="W4049" s="71" t="s">
        <v>49</v>
      </c>
      <c r="X4049" s="72"/>
      <c r="Y4049" s="65" t="s">
        <v>12</v>
      </c>
    </row>
    <row r="4050">
      <c r="A4050" s="66" t="s">
        <v>37</v>
      </c>
      <c r="B4050" s="66">
        <v>3.4125078E7</v>
      </c>
      <c r="C4050" s="66" t="s">
        <v>15448</v>
      </c>
      <c r="D4050" s="66" t="s">
        <v>149</v>
      </c>
      <c r="E4050" s="66" t="s">
        <v>15449</v>
      </c>
      <c r="F4050" s="66" t="s">
        <v>15450</v>
      </c>
      <c r="G4050" s="66">
        <v>820.0</v>
      </c>
      <c r="H4050" s="66">
        <v>2.0140612E7</v>
      </c>
      <c r="I4050" s="66">
        <v>0.0</v>
      </c>
      <c r="J4050" s="66">
        <v>2.0</v>
      </c>
      <c r="K4050" s="67"/>
      <c r="L4050" s="67"/>
      <c r="M4050" s="66" t="s">
        <v>121</v>
      </c>
      <c r="N4050" s="66">
        <v>235959.0</v>
      </c>
      <c r="O4050" s="66">
        <v>2.0140612E7</v>
      </c>
      <c r="P4050" s="66"/>
      <c r="Q4050" s="66">
        <v>38.0</v>
      </c>
      <c r="R4050" s="66">
        <v>2.0140612E7</v>
      </c>
      <c r="S4050" s="69">
        <v>1.0</v>
      </c>
      <c r="T4050" s="69">
        <v>1.0</v>
      </c>
      <c r="U4050" s="71" t="s">
        <v>2608</v>
      </c>
      <c r="V4050" s="71" t="s">
        <v>2609</v>
      </c>
      <c r="W4050" s="71" t="s">
        <v>49</v>
      </c>
      <c r="X4050" s="72"/>
      <c r="Y4050" s="66" t="s">
        <v>18</v>
      </c>
    </row>
    <row r="4051">
      <c r="A4051" s="66" t="s">
        <v>60</v>
      </c>
      <c r="B4051" s="66">
        <v>1.23435188E8</v>
      </c>
      <c r="C4051" s="66" t="s">
        <v>15451</v>
      </c>
      <c r="D4051" s="66" t="s">
        <v>106</v>
      </c>
      <c r="E4051" s="66" t="s">
        <v>15452</v>
      </c>
      <c r="F4051" s="66" t="s">
        <v>15453</v>
      </c>
      <c r="G4051" s="66">
        <v>186.0</v>
      </c>
      <c r="H4051" s="66">
        <v>2.0040123E7</v>
      </c>
      <c r="I4051" s="66">
        <v>0.0</v>
      </c>
      <c r="J4051" s="66">
        <v>1.0</v>
      </c>
      <c r="K4051" s="67"/>
      <c r="L4051" s="67"/>
      <c r="M4051" s="68" t="s">
        <v>15454</v>
      </c>
      <c r="N4051" s="66">
        <v>235959.0</v>
      </c>
      <c r="O4051" s="66">
        <v>2.0040123E7</v>
      </c>
      <c r="P4051" s="66"/>
      <c r="Q4051" s="66">
        <v>8.0</v>
      </c>
      <c r="R4051" s="66">
        <v>2.0040123E7</v>
      </c>
      <c r="S4051" s="70">
        <v>1.0</v>
      </c>
      <c r="T4051" s="70">
        <v>0.0</v>
      </c>
      <c r="U4051" s="71" t="s">
        <v>2608</v>
      </c>
      <c r="V4051" s="71" t="s">
        <v>2609</v>
      </c>
      <c r="W4051" s="71" t="s">
        <v>49</v>
      </c>
      <c r="X4051" s="72"/>
      <c r="Y4051" s="65" t="s">
        <v>12</v>
      </c>
    </row>
    <row r="4052">
      <c r="A4052" s="68" t="s">
        <v>24</v>
      </c>
      <c r="B4052" s="66">
        <v>4.2782268E7</v>
      </c>
      <c r="C4052" s="66" t="s">
        <v>15455</v>
      </c>
      <c r="D4052" s="66" t="s">
        <v>123</v>
      </c>
      <c r="E4052" s="66" t="s">
        <v>15456</v>
      </c>
      <c r="F4052" s="66" t="s">
        <v>15457</v>
      </c>
      <c r="G4052" s="66">
        <v>620.0</v>
      </c>
      <c r="H4052" s="66">
        <v>2.0151204E7</v>
      </c>
      <c r="I4052" s="66">
        <v>0.0</v>
      </c>
      <c r="J4052" s="66">
        <v>1.0</v>
      </c>
      <c r="K4052" s="67"/>
      <c r="L4052" s="67"/>
      <c r="M4052" s="66" t="s">
        <v>121</v>
      </c>
      <c r="N4052" s="66">
        <v>235959.0</v>
      </c>
      <c r="O4052" s="66">
        <v>2.0151204E7</v>
      </c>
      <c r="P4052" s="67"/>
      <c r="Q4052" s="66">
        <v>30.0</v>
      </c>
      <c r="R4052" s="66">
        <v>2.0151204E7</v>
      </c>
      <c r="S4052" s="70">
        <v>1.0</v>
      </c>
      <c r="T4052" s="70">
        <v>0.0</v>
      </c>
      <c r="U4052" s="71" t="s">
        <v>2608</v>
      </c>
      <c r="V4052" s="71" t="s">
        <v>2609</v>
      </c>
      <c r="W4052" s="71" t="s">
        <v>49</v>
      </c>
      <c r="X4052" s="72"/>
      <c r="Y4052" s="65" t="s">
        <v>12</v>
      </c>
    </row>
    <row r="4053">
      <c r="A4053" s="65" t="s">
        <v>60</v>
      </c>
      <c r="B4053" s="66">
        <v>3.54127575E8</v>
      </c>
      <c r="C4053" s="65" t="s">
        <v>15458</v>
      </c>
      <c r="D4053" s="65" t="s">
        <v>164</v>
      </c>
      <c r="E4053" s="65" t="s">
        <v>15459</v>
      </c>
      <c r="F4053" s="66" t="s">
        <v>15460</v>
      </c>
      <c r="G4053" s="66">
        <v>834.0</v>
      </c>
      <c r="H4053" s="66">
        <v>2.0140214E7</v>
      </c>
      <c r="I4053" s="66">
        <v>0.0</v>
      </c>
      <c r="J4053" s="66">
        <v>1.0</v>
      </c>
      <c r="K4053" s="67"/>
      <c r="L4053" s="67"/>
      <c r="M4053" s="68" t="s">
        <v>15461</v>
      </c>
      <c r="N4053" s="66">
        <v>235959.0</v>
      </c>
      <c r="O4053" s="66">
        <v>2.0140214E7</v>
      </c>
      <c r="P4053" s="66"/>
      <c r="Q4053" s="66">
        <v>40.0</v>
      </c>
      <c r="R4053" s="66">
        <v>2.0140214E7</v>
      </c>
      <c r="S4053" s="69">
        <v>1.0</v>
      </c>
      <c r="T4053" s="69">
        <v>1.0</v>
      </c>
      <c r="U4053" s="71" t="s">
        <v>2608</v>
      </c>
      <c r="V4053" s="71" t="s">
        <v>2609</v>
      </c>
      <c r="W4053" s="71" t="s">
        <v>49</v>
      </c>
      <c r="X4053" s="72"/>
      <c r="Y4053" s="66" t="s">
        <v>18</v>
      </c>
    </row>
    <row r="4054">
      <c r="A4054" s="66" t="s">
        <v>63</v>
      </c>
      <c r="B4054" s="66">
        <v>4.1754532E7</v>
      </c>
      <c r="C4054" s="66" t="s">
        <v>15462</v>
      </c>
      <c r="D4054" s="66" t="s">
        <v>827</v>
      </c>
      <c r="E4054" s="66" t="s">
        <v>15463</v>
      </c>
      <c r="F4054" s="66" t="s">
        <v>15464</v>
      </c>
      <c r="G4054" s="66">
        <v>559.0</v>
      </c>
      <c r="H4054" s="66">
        <v>2.0170703E7</v>
      </c>
      <c r="I4054" s="66">
        <v>0.0</v>
      </c>
      <c r="J4054" s="66">
        <v>9.0</v>
      </c>
      <c r="K4054" s="67"/>
      <c r="L4054" s="67"/>
      <c r="M4054" s="68" t="s">
        <v>15465</v>
      </c>
      <c r="N4054" s="66">
        <v>235959.0</v>
      </c>
      <c r="O4054" s="66">
        <v>2.0170703E7</v>
      </c>
      <c r="P4054" s="66" t="s">
        <v>10450</v>
      </c>
      <c r="Q4054" s="66">
        <v>31.0</v>
      </c>
      <c r="R4054" s="66">
        <v>2.0170703E7</v>
      </c>
      <c r="S4054" s="70">
        <v>1.0</v>
      </c>
      <c r="T4054" s="70">
        <v>0.0</v>
      </c>
      <c r="U4054" s="71" t="s">
        <v>2608</v>
      </c>
      <c r="V4054" s="71" t="s">
        <v>2609</v>
      </c>
      <c r="W4054" s="71" t="s">
        <v>49</v>
      </c>
      <c r="X4054" s="72"/>
      <c r="Y4054" s="65" t="s">
        <v>12</v>
      </c>
    </row>
    <row r="4055">
      <c r="A4055" s="65" t="s">
        <v>79</v>
      </c>
      <c r="B4055" s="66">
        <v>1.35128585E8</v>
      </c>
      <c r="C4055" s="65" t="s">
        <v>15466</v>
      </c>
      <c r="D4055" s="65" t="s">
        <v>258</v>
      </c>
      <c r="E4055" s="65" t="s">
        <v>15467</v>
      </c>
      <c r="F4055" s="66" t="s">
        <v>15468</v>
      </c>
      <c r="G4055" s="66">
        <v>579.0</v>
      </c>
      <c r="H4055" s="66">
        <v>2.0181015E7</v>
      </c>
      <c r="I4055" s="66">
        <v>0.0</v>
      </c>
      <c r="J4055" s="66">
        <v>13.0</v>
      </c>
      <c r="K4055" s="67"/>
      <c r="L4055" s="67"/>
      <c r="M4055" s="68" t="s">
        <v>15469</v>
      </c>
      <c r="N4055" s="66">
        <v>235959.0</v>
      </c>
      <c r="O4055" s="66">
        <v>2.0181015E7</v>
      </c>
      <c r="P4055" s="66" t="s">
        <v>4387</v>
      </c>
      <c r="Q4055" s="66">
        <v>31.0</v>
      </c>
      <c r="R4055" s="66">
        <v>2.0181015E7</v>
      </c>
      <c r="S4055" s="70">
        <v>1.0</v>
      </c>
      <c r="T4055" s="70">
        <v>0.0</v>
      </c>
      <c r="U4055" s="71" t="s">
        <v>2608</v>
      </c>
      <c r="V4055" s="71" t="s">
        <v>2609</v>
      </c>
      <c r="W4055" s="71" t="s">
        <v>51</v>
      </c>
      <c r="X4055" s="72"/>
      <c r="Y4055" s="66" t="s">
        <v>16</v>
      </c>
    </row>
    <row r="4056">
      <c r="A4056" s="73" t="s">
        <v>40</v>
      </c>
      <c r="B4056" s="66">
        <v>2352287.0</v>
      </c>
      <c r="C4056" s="65" t="s">
        <v>15470</v>
      </c>
      <c r="D4056" s="65" t="s">
        <v>123</v>
      </c>
      <c r="E4056" s="65" t="s">
        <v>15471</v>
      </c>
      <c r="F4056" s="66" t="s">
        <v>15472</v>
      </c>
      <c r="G4056" s="66">
        <v>497.0</v>
      </c>
      <c r="H4056" s="66">
        <v>2.0180501E7</v>
      </c>
      <c r="I4056" s="66">
        <v>0.0</v>
      </c>
      <c r="J4056" s="66">
        <v>5.0</v>
      </c>
      <c r="K4056" s="67"/>
      <c r="L4056" s="67"/>
      <c r="M4056" s="68" t="s">
        <v>15473</v>
      </c>
      <c r="N4056" s="66">
        <v>235959.0</v>
      </c>
      <c r="O4056" s="66">
        <v>2.0180501E7</v>
      </c>
      <c r="P4056" s="66"/>
      <c r="Q4056" s="66">
        <v>21.0</v>
      </c>
      <c r="R4056" s="66">
        <v>2.0180501E7</v>
      </c>
      <c r="S4056" s="70">
        <v>1.0</v>
      </c>
      <c r="T4056" s="70">
        <v>0.0</v>
      </c>
      <c r="U4056" s="71" t="s">
        <v>2608</v>
      </c>
      <c r="V4056" s="71" t="s">
        <v>2609</v>
      </c>
      <c r="W4056" s="71" t="s">
        <v>50</v>
      </c>
      <c r="X4056" s="65"/>
      <c r="Y4056" s="65" t="s">
        <v>14</v>
      </c>
    </row>
    <row r="4057">
      <c r="A4057" s="73" t="s">
        <v>60</v>
      </c>
      <c r="B4057" s="66">
        <v>4.0178319E8</v>
      </c>
      <c r="C4057" s="65" t="s">
        <v>15474</v>
      </c>
      <c r="D4057" s="65" t="s">
        <v>106</v>
      </c>
      <c r="E4057" s="65" t="s">
        <v>15475</v>
      </c>
      <c r="F4057" s="66" t="s">
        <v>15476</v>
      </c>
      <c r="G4057" s="66">
        <v>547.0</v>
      </c>
      <c r="H4057" s="66">
        <v>2.0161003E7</v>
      </c>
      <c r="I4057" s="66">
        <v>0.0</v>
      </c>
      <c r="J4057" s="66">
        <v>1.0</v>
      </c>
      <c r="K4057" s="67"/>
      <c r="L4057" s="67"/>
      <c r="M4057" s="68" t="s">
        <v>15477</v>
      </c>
      <c r="N4057" s="66">
        <v>235959.0</v>
      </c>
      <c r="O4057" s="66">
        <v>2.0161003E7</v>
      </c>
      <c r="P4057" s="66"/>
      <c r="Q4057" s="66">
        <v>22.0</v>
      </c>
      <c r="R4057" s="66">
        <v>2.0161003E7</v>
      </c>
      <c r="S4057" s="70">
        <v>1.0</v>
      </c>
      <c r="T4057" s="70">
        <v>0.0</v>
      </c>
      <c r="U4057" s="71" t="s">
        <v>2608</v>
      </c>
      <c r="V4057" s="71" t="s">
        <v>2609</v>
      </c>
      <c r="W4057" s="71" t="s">
        <v>49</v>
      </c>
      <c r="X4057" s="72"/>
      <c r="Y4057" s="65" t="s">
        <v>12</v>
      </c>
    </row>
    <row r="4058">
      <c r="A4058" s="65" t="s">
        <v>79</v>
      </c>
      <c r="B4058" s="66">
        <v>1.02460458E8</v>
      </c>
      <c r="C4058" s="65" t="s">
        <v>15478</v>
      </c>
      <c r="D4058" s="65" t="s">
        <v>629</v>
      </c>
      <c r="E4058" s="65" t="s">
        <v>15479</v>
      </c>
      <c r="F4058" s="66" t="s">
        <v>15480</v>
      </c>
      <c r="G4058" s="66">
        <v>259.0</v>
      </c>
      <c r="H4058" s="66">
        <v>2.0160318E7</v>
      </c>
      <c r="I4058" s="66">
        <v>0.0</v>
      </c>
      <c r="J4058" s="66">
        <v>7.0</v>
      </c>
      <c r="K4058" s="67"/>
      <c r="L4058" s="67"/>
      <c r="M4058" s="68" t="s">
        <v>15481</v>
      </c>
      <c r="N4058" s="66">
        <v>235959.0</v>
      </c>
      <c r="O4058" s="66">
        <v>2.0160318E7</v>
      </c>
      <c r="P4058" s="66" t="s">
        <v>4387</v>
      </c>
      <c r="Q4058" s="66">
        <v>12.0</v>
      </c>
      <c r="R4058" s="66">
        <v>2.0160318E7</v>
      </c>
      <c r="S4058" s="70">
        <v>1.0</v>
      </c>
      <c r="T4058" s="70">
        <v>0.0</v>
      </c>
      <c r="U4058" s="71" t="s">
        <v>2608</v>
      </c>
      <c r="V4058" s="71" t="s">
        <v>2609</v>
      </c>
      <c r="W4058" s="71" t="s">
        <v>51</v>
      </c>
      <c r="X4058" s="72"/>
      <c r="Y4058" s="66" t="s">
        <v>16</v>
      </c>
    </row>
    <row r="4059">
      <c r="A4059" s="65" t="s">
        <v>79</v>
      </c>
      <c r="B4059" s="66">
        <v>1.011225E8</v>
      </c>
      <c r="C4059" s="65" t="s">
        <v>15482</v>
      </c>
      <c r="D4059" s="65" t="s">
        <v>629</v>
      </c>
      <c r="E4059" s="65" t="s">
        <v>15483</v>
      </c>
      <c r="F4059" s="66" t="s">
        <v>15484</v>
      </c>
      <c r="G4059" s="66">
        <v>907.0</v>
      </c>
      <c r="H4059" s="66">
        <v>2.0160202E7</v>
      </c>
      <c r="I4059" s="66">
        <v>0.0</v>
      </c>
      <c r="J4059" s="66">
        <v>17.0</v>
      </c>
      <c r="K4059" s="67"/>
      <c r="L4059" s="67"/>
      <c r="M4059" s="68" t="s">
        <v>15485</v>
      </c>
      <c r="N4059" s="66">
        <v>235959.0</v>
      </c>
      <c r="O4059" s="66">
        <v>2.0160202E7</v>
      </c>
      <c r="P4059" s="66" t="s">
        <v>187</v>
      </c>
      <c r="Q4059" s="66">
        <v>54.0</v>
      </c>
      <c r="R4059" s="66">
        <v>2.0160202E7</v>
      </c>
      <c r="S4059" s="70">
        <v>1.0</v>
      </c>
      <c r="T4059" s="70">
        <v>0.0</v>
      </c>
      <c r="U4059" s="71" t="s">
        <v>2608</v>
      </c>
      <c r="V4059" s="71" t="s">
        <v>2609</v>
      </c>
      <c r="W4059" s="71" t="s">
        <v>51</v>
      </c>
      <c r="X4059" s="72"/>
      <c r="Y4059" s="66" t="s">
        <v>16</v>
      </c>
    </row>
    <row r="4060">
      <c r="A4060" s="65" t="s">
        <v>79</v>
      </c>
      <c r="B4060" s="66">
        <v>1.38467019E8</v>
      </c>
      <c r="C4060" s="65" t="s">
        <v>15486</v>
      </c>
      <c r="D4060" s="65" t="s">
        <v>15487</v>
      </c>
      <c r="E4060" s="65" t="s">
        <v>15488</v>
      </c>
      <c r="F4060" s="66" t="s">
        <v>15489</v>
      </c>
      <c r="G4060" s="66">
        <v>477.0</v>
      </c>
      <c r="H4060" s="66">
        <v>2.0190109E7</v>
      </c>
      <c r="I4060" s="66">
        <v>0.0</v>
      </c>
      <c r="J4060" s="66">
        <v>12.0</v>
      </c>
      <c r="K4060" s="67"/>
      <c r="L4060" s="67"/>
      <c r="M4060" s="68" t="s">
        <v>15490</v>
      </c>
      <c r="N4060" s="66">
        <v>235959.0</v>
      </c>
      <c r="O4060" s="66">
        <v>2.0190109E7</v>
      </c>
      <c r="P4060" s="66" t="s">
        <v>1911</v>
      </c>
      <c r="Q4060" s="66">
        <v>23.0</v>
      </c>
      <c r="R4060" s="66">
        <v>2.0190109E7</v>
      </c>
      <c r="S4060" s="70">
        <v>1.0</v>
      </c>
      <c r="T4060" s="70">
        <v>0.0</v>
      </c>
      <c r="U4060" s="71" t="s">
        <v>2608</v>
      </c>
      <c r="V4060" s="71" t="s">
        <v>2609</v>
      </c>
      <c r="W4060" s="71" t="s">
        <v>51</v>
      </c>
      <c r="X4060" s="72"/>
      <c r="Y4060" s="66" t="s">
        <v>16</v>
      </c>
    </row>
    <row r="4061">
      <c r="A4061" s="66" t="s">
        <v>69</v>
      </c>
      <c r="B4061" s="66">
        <v>8250131.0</v>
      </c>
      <c r="C4061" s="66" t="s">
        <v>15491</v>
      </c>
      <c r="D4061" s="66" t="s">
        <v>112</v>
      </c>
      <c r="E4061" s="66" t="s">
        <v>15492</v>
      </c>
      <c r="F4061" s="66" t="s">
        <v>15493</v>
      </c>
      <c r="G4061" s="66">
        <v>2038.0</v>
      </c>
      <c r="H4061" s="66">
        <v>2.0180927E7</v>
      </c>
      <c r="I4061" s="66">
        <v>0.0</v>
      </c>
      <c r="J4061" s="66">
        <v>28.0</v>
      </c>
      <c r="K4061" s="67"/>
      <c r="L4061" s="67"/>
      <c r="M4061" s="68" t="s">
        <v>15494</v>
      </c>
      <c r="N4061" s="66">
        <v>235959.0</v>
      </c>
      <c r="O4061" s="66">
        <v>2.0180927E7</v>
      </c>
      <c r="P4061" s="66" t="s">
        <v>15495</v>
      </c>
      <c r="Q4061" s="66">
        <v>102.0</v>
      </c>
      <c r="R4061" s="66">
        <v>2.0180927E7</v>
      </c>
      <c r="S4061" s="70">
        <v>1.0</v>
      </c>
      <c r="T4061" s="70">
        <v>0.0</v>
      </c>
      <c r="U4061" s="71" t="s">
        <v>2608</v>
      </c>
      <c r="V4061" s="71" t="s">
        <v>2609</v>
      </c>
      <c r="W4061" s="71" t="s">
        <v>49</v>
      </c>
      <c r="X4061" s="72"/>
      <c r="Y4061" s="65" t="s">
        <v>12</v>
      </c>
    </row>
    <row r="4062">
      <c r="A4062" s="66" t="s">
        <v>60</v>
      </c>
      <c r="B4062" s="66">
        <v>3.12573891E8</v>
      </c>
      <c r="C4062" s="66" t="s">
        <v>15496</v>
      </c>
      <c r="D4062" s="66" t="s">
        <v>312</v>
      </c>
      <c r="E4062" s="66" t="s">
        <v>15497</v>
      </c>
      <c r="F4062" s="66" t="s">
        <v>15498</v>
      </c>
      <c r="G4062" s="66">
        <v>398.0</v>
      </c>
      <c r="H4062" s="66">
        <v>2.0111119E7</v>
      </c>
      <c r="I4062" s="66">
        <v>0.0</v>
      </c>
      <c r="J4062" s="66">
        <v>1.0</v>
      </c>
      <c r="K4062" s="67"/>
      <c r="L4062" s="67"/>
      <c r="M4062" s="68" t="s">
        <v>15499</v>
      </c>
      <c r="N4062" s="66">
        <v>235959.0</v>
      </c>
      <c r="O4062" s="66">
        <v>2.0111119E7</v>
      </c>
      <c r="P4062" s="66"/>
      <c r="Q4062" s="66">
        <v>16.0</v>
      </c>
      <c r="R4062" s="66">
        <v>2.0111119E7</v>
      </c>
      <c r="S4062" s="70">
        <v>1.0</v>
      </c>
      <c r="T4062" s="70">
        <v>0.0</v>
      </c>
      <c r="U4062" s="71" t="s">
        <v>2608</v>
      </c>
      <c r="V4062" s="71" t="s">
        <v>2609</v>
      </c>
      <c r="W4062" s="71" t="s">
        <v>51</v>
      </c>
      <c r="X4062" s="72"/>
      <c r="Y4062" s="66" t="s">
        <v>16</v>
      </c>
    </row>
    <row r="4063">
      <c r="A4063" s="65" t="s">
        <v>30</v>
      </c>
      <c r="B4063" s="66">
        <v>6802505.0</v>
      </c>
      <c r="C4063" s="65" t="s">
        <v>15500</v>
      </c>
      <c r="D4063" s="65" t="s">
        <v>716</v>
      </c>
      <c r="E4063" s="65" t="s">
        <v>15501</v>
      </c>
      <c r="F4063" s="66" t="s">
        <v>15502</v>
      </c>
      <c r="G4063" s="66">
        <v>250.0</v>
      </c>
      <c r="H4063" s="66">
        <v>2.0120925E7</v>
      </c>
      <c r="I4063" s="66">
        <v>0.0</v>
      </c>
      <c r="J4063" s="66">
        <v>6.0</v>
      </c>
      <c r="K4063" s="67"/>
      <c r="L4063" s="67"/>
      <c r="M4063" s="68" t="s">
        <v>15503</v>
      </c>
      <c r="N4063" s="66">
        <v>235959.0</v>
      </c>
      <c r="O4063" s="66">
        <v>2.0120925E7</v>
      </c>
      <c r="P4063" s="67"/>
      <c r="Q4063" s="66">
        <v>13.0</v>
      </c>
      <c r="R4063" s="66">
        <v>2.0120925E7</v>
      </c>
      <c r="S4063" s="69">
        <v>1.0</v>
      </c>
      <c r="T4063" s="69">
        <v>0.0</v>
      </c>
      <c r="U4063" s="71" t="s">
        <v>2608</v>
      </c>
      <c r="V4063" s="71" t="s">
        <v>2609</v>
      </c>
      <c r="W4063" s="71" t="s">
        <v>49</v>
      </c>
      <c r="X4063" s="65"/>
      <c r="Y4063" s="65" t="s">
        <v>12</v>
      </c>
    </row>
    <row r="4064">
      <c r="A4064" s="66" t="s">
        <v>68</v>
      </c>
      <c r="B4064" s="66">
        <v>1.6512071E7</v>
      </c>
      <c r="C4064" s="66" t="s">
        <v>15504</v>
      </c>
      <c r="D4064" s="66" t="s">
        <v>106</v>
      </c>
      <c r="E4064" s="66" t="s">
        <v>15505</v>
      </c>
      <c r="F4064" s="66" t="s">
        <v>15506</v>
      </c>
      <c r="G4064" s="66">
        <v>193.0</v>
      </c>
      <c r="H4064" s="66">
        <v>2.0170914E7</v>
      </c>
      <c r="I4064" s="66">
        <v>0.0</v>
      </c>
      <c r="J4064" s="66">
        <v>2.0</v>
      </c>
      <c r="K4064" s="67"/>
      <c r="L4064" s="67"/>
      <c r="M4064" s="68" t="s">
        <v>15507</v>
      </c>
      <c r="N4064" s="66">
        <v>235959.0</v>
      </c>
      <c r="O4064" s="66">
        <v>2.0170914E7</v>
      </c>
      <c r="P4064" s="66"/>
      <c r="Q4064" s="66">
        <v>9.0</v>
      </c>
      <c r="R4064" s="66">
        <v>2.0170914E7</v>
      </c>
      <c r="S4064" s="70">
        <v>1.0</v>
      </c>
      <c r="T4064" s="70">
        <v>0.0</v>
      </c>
      <c r="U4064" s="71" t="s">
        <v>2608</v>
      </c>
      <c r="V4064" s="71" t="s">
        <v>2609</v>
      </c>
      <c r="W4064" s="71" t="s">
        <v>49</v>
      </c>
      <c r="X4064" s="72"/>
      <c r="Y4064" s="65" t="s">
        <v>12</v>
      </c>
    </row>
    <row r="4065">
      <c r="A4065" s="73" t="s">
        <v>79</v>
      </c>
      <c r="B4065" s="66">
        <v>5.2884665E7</v>
      </c>
      <c r="C4065" s="65" t="s">
        <v>15508</v>
      </c>
      <c r="D4065" s="65" t="s">
        <v>106</v>
      </c>
      <c r="E4065" s="65" t="s">
        <v>15509</v>
      </c>
      <c r="F4065" s="66" t="s">
        <v>15510</v>
      </c>
      <c r="G4065" s="66">
        <v>388.0</v>
      </c>
      <c r="H4065" s="66">
        <v>2.0111115E7</v>
      </c>
      <c r="I4065" s="66">
        <v>0.0</v>
      </c>
      <c r="J4065" s="66">
        <v>9.0</v>
      </c>
      <c r="K4065" s="67"/>
      <c r="L4065" s="67"/>
      <c r="M4065" s="68" t="s">
        <v>15511</v>
      </c>
      <c r="N4065" s="66">
        <v>235959.0</v>
      </c>
      <c r="O4065" s="66">
        <v>2.0111115E7</v>
      </c>
      <c r="P4065" s="66"/>
      <c r="Q4065" s="66">
        <v>27.0</v>
      </c>
      <c r="R4065" s="66">
        <v>2.0111115E7</v>
      </c>
      <c r="S4065" s="70">
        <v>1.0</v>
      </c>
      <c r="T4065" s="70">
        <v>0.0</v>
      </c>
      <c r="U4065" s="71" t="s">
        <v>2608</v>
      </c>
      <c r="V4065" s="71" t="s">
        <v>2609</v>
      </c>
      <c r="W4065" s="71" t="s">
        <v>49</v>
      </c>
      <c r="X4065" s="72"/>
      <c r="Y4065" s="65" t="s">
        <v>12</v>
      </c>
    </row>
    <row r="4066">
      <c r="A4066" s="74" t="s">
        <v>59</v>
      </c>
      <c r="B4066" s="66">
        <v>1.2581541E7</v>
      </c>
      <c r="C4066" s="65" t="s">
        <v>15512</v>
      </c>
      <c r="D4066" s="65" t="s">
        <v>123</v>
      </c>
      <c r="E4066" s="65" t="s">
        <v>15513</v>
      </c>
      <c r="F4066" s="66" t="s">
        <v>15514</v>
      </c>
      <c r="G4066" s="66">
        <v>266.0</v>
      </c>
      <c r="H4066" s="66">
        <v>1.9991216E7</v>
      </c>
      <c r="I4066" s="66">
        <v>0.0</v>
      </c>
      <c r="J4066" s="66">
        <v>1.0</v>
      </c>
      <c r="K4066" s="67"/>
      <c r="L4066" s="67"/>
      <c r="M4066" s="68" t="s">
        <v>15515</v>
      </c>
      <c r="N4066" s="66">
        <v>235959.0</v>
      </c>
      <c r="O4066" s="66">
        <v>1.9991216E7</v>
      </c>
      <c r="P4066" s="66"/>
      <c r="Q4066" s="66">
        <v>13.0</v>
      </c>
      <c r="R4066" s="66">
        <v>1.9991216E7</v>
      </c>
      <c r="S4066" s="70">
        <v>1.0</v>
      </c>
      <c r="T4066" s="70">
        <v>0.0</v>
      </c>
      <c r="U4066" s="71" t="s">
        <v>2608</v>
      </c>
      <c r="V4066" s="71" t="s">
        <v>2609</v>
      </c>
      <c r="W4066" s="71" t="s">
        <v>49</v>
      </c>
      <c r="X4066" s="72"/>
      <c r="Y4066" s="65" t="s">
        <v>12</v>
      </c>
    </row>
    <row r="4067">
      <c r="A4067" s="66" t="s">
        <v>60</v>
      </c>
      <c r="B4067" s="66">
        <v>2.39789789E8</v>
      </c>
      <c r="C4067" s="66" t="s">
        <v>15516</v>
      </c>
      <c r="D4067" s="66" t="s">
        <v>123</v>
      </c>
      <c r="E4067" s="66" t="s">
        <v>15517</v>
      </c>
      <c r="F4067" s="66" t="s">
        <v>15518</v>
      </c>
      <c r="G4067" s="66">
        <v>283.0</v>
      </c>
      <c r="H4067" s="66">
        <v>2.0080421E7</v>
      </c>
      <c r="I4067" s="66">
        <v>0.0</v>
      </c>
      <c r="J4067" s="66">
        <v>1.0</v>
      </c>
      <c r="K4067" s="67"/>
      <c r="L4067" s="67"/>
      <c r="M4067" s="68" t="s">
        <v>15519</v>
      </c>
      <c r="N4067" s="66">
        <v>235959.0</v>
      </c>
      <c r="O4067" s="66">
        <v>2.0080421E7</v>
      </c>
      <c r="P4067" s="66"/>
      <c r="Q4067" s="66">
        <v>11.0</v>
      </c>
      <c r="R4067" s="66">
        <v>2.0080421E7</v>
      </c>
      <c r="S4067" s="70">
        <v>1.0</v>
      </c>
      <c r="T4067" s="70">
        <v>0.0</v>
      </c>
      <c r="U4067" s="71" t="s">
        <v>2608</v>
      </c>
      <c r="V4067" s="71" t="s">
        <v>2609</v>
      </c>
      <c r="W4067" s="71" t="s">
        <v>49</v>
      </c>
      <c r="X4067" s="72"/>
      <c r="Y4067" s="65" t="s">
        <v>12</v>
      </c>
    </row>
    <row r="4068">
      <c r="A4068" s="68" t="s">
        <v>59</v>
      </c>
      <c r="B4068" s="66">
        <v>1.15756405E8</v>
      </c>
      <c r="C4068" s="66" t="s">
        <v>15520</v>
      </c>
      <c r="D4068" s="66" t="s">
        <v>215</v>
      </c>
      <c r="E4068" s="66" t="s">
        <v>15521</v>
      </c>
      <c r="F4068" s="66" t="s">
        <v>15522</v>
      </c>
      <c r="G4068" s="66">
        <v>907.0</v>
      </c>
      <c r="H4068" s="66">
        <v>2.0120425E7</v>
      </c>
      <c r="I4068" s="66">
        <v>0.0</v>
      </c>
      <c r="J4068" s="66">
        <v>1.0</v>
      </c>
      <c r="K4068" s="67"/>
      <c r="L4068" s="67"/>
      <c r="M4068" s="68" t="s">
        <v>15523</v>
      </c>
      <c r="N4068" s="66">
        <v>235959.0</v>
      </c>
      <c r="O4068" s="66">
        <v>2.0120425E7</v>
      </c>
      <c r="P4068" s="66"/>
      <c r="Q4068" s="66">
        <v>46.0</v>
      </c>
      <c r="R4068" s="66">
        <v>2.0120425E7</v>
      </c>
      <c r="S4068" s="70">
        <v>1.0</v>
      </c>
      <c r="T4068" s="70">
        <v>0.0</v>
      </c>
      <c r="U4068" s="71" t="s">
        <v>2608</v>
      </c>
      <c r="V4068" s="71" t="s">
        <v>2609</v>
      </c>
      <c r="W4068" s="71" t="s">
        <v>49</v>
      </c>
      <c r="X4068" s="72"/>
      <c r="Y4068" s="65" t="s">
        <v>12</v>
      </c>
    </row>
    <row r="4069">
      <c r="A4069" s="65" t="s">
        <v>69</v>
      </c>
      <c r="B4069" s="66">
        <v>1.1447062E7</v>
      </c>
      <c r="C4069" s="65" t="s">
        <v>15524</v>
      </c>
      <c r="D4069" s="65" t="s">
        <v>123</v>
      </c>
      <c r="E4069" s="65" t="s">
        <v>15525</v>
      </c>
      <c r="F4069" s="66" t="s">
        <v>15526</v>
      </c>
      <c r="G4069" s="66">
        <v>804.0</v>
      </c>
      <c r="H4069" s="66">
        <v>2.0191226E7</v>
      </c>
      <c r="I4069" s="66">
        <v>0.0</v>
      </c>
      <c r="J4069" s="66">
        <v>16.0</v>
      </c>
      <c r="K4069" s="67"/>
      <c r="L4069" s="67"/>
      <c r="M4069" s="68" t="s">
        <v>15527</v>
      </c>
      <c r="N4069" s="66">
        <v>235959.0</v>
      </c>
      <c r="O4069" s="66">
        <v>2.0191226E7</v>
      </c>
      <c r="P4069" s="66" t="s">
        <v>2804</v>
      </c>
      <c r="Q4069" s="66">
        <v>38.0</v>
      </c>
      <c r="R4069" s="66">
        <v>2.0191226E7</v>
      </c>
      <c r="S4069" s="70">
        <v>1.0</v>
      </c>
      <c r="T4069" s="70">
        <v>0.0</v>
      </c>
      <c r="U4069" s="71" t="s">
        <v>2608</v>
      </c>
      <c r="V4069" s="71" t="s">
        <v>2609</v>
      </c>
      <c r="W4069" s="71" t="s">
        <v>49</v>
      </c>
      <c r="X4069" s="72"/>
      <c r="Y4069" s="65" t="s">
        <v>12</v>
      </c>
    </row>
    <row r="4070">
      <c r="A4070" s="74" t="s">
        <v>59</v>
      </c>
      <c r="B4070" s="66">
        <v>1.86680287E8</v>
      </c>
      <c r="C4070" s="65" t="s">
        <v>1657</v>
      </c>
      <c r="D4070" s="65" t="s">
        <v>423</v>
      </c>
      <c r="E4070" s="65" t="s">
        <v>1658</v>
      </c>
      <c r="F4070" s="66" t="s">
        <v>1659</v>
      </c>
      <c r="G4070" s="66">
        <v>712.0</v>
      </c>
      <c r="H4070" s="66">
        <v>2.0170905E7</v>
      </c>
      <c r="I4070" s="66">
        <v>0.0</v>
      </c>
      <c r="J4070" s="66">
        <v>12.0</v>
      </c>
      <c r="K4070" s="67"/>
      <c r="L4070" s="67"/>
      <c r="M4070" s="68" t="s">
        <v>15528</v>
      </c>
      <c r="N4070" s="66">
        <v>235959.0</v>
      </c>
      <c r="O4070" s="66">
        <v>2.0170905E7</v>
      </c>
      <c r="P4070" s="66" t="s">
        <v>1154</v>
      </c>
      <c r="Q4070" s="66">
        <v>43.0</v>
      </c>
      <c r="R4070" s="66">
        <v>2.0170905E7</v>
      </c>
      <c r="S4070" s="70">
        <v>1.0</v>
      </c>
      <c r="T4070" s="70">
        <v>0.0</v>
      </c>
      <c r="U4070" s="71" t="s">
        <v>2608</v>
      </c>
      <c r="V4070" s="71" t="s">
        <v>2609</v>
      </c>
      <c r="W4070" s="71" t="s">
        <v>51</v>
      </c>
      <c r="X4070" s="72"/>
      <c r="Y4070" s="66" t="s">
        <v>16</v>
      </c>
    </row>
    <row r="4071">
      <c r="A4071" s="66" t="s">
        <v>60</v>
      </c>
      <c r="B4071" s="66">
        <v>3.10988532E8</v>
      </c>
      <c r="C4071" s="66" t="s">
        <v>15529</v>
      </c>
      <c r="D4071" s="66" t="s">
        <v>312</v>
      </c>
      <c r="E4071" s="66" t="s">
        <v>15530</v>
      </c>
      <c r="F4071" s="66" t="s">
        <v>15531</v>
      </c>
      <c r="G4071" s="66">
        <v>2227.0</v>
      </c>
      <c r="H4071" s="66">
        <v>2.0111021E7</v>
      </c>
      <c r="I4071" s="66">
        <v>0.0</v>
      </c>
      <c r="J4071" s="66">
        <v>1.0</v>
      </c>
      <c r="K4071" s="67"/>
      <c r="L4071" s="67"/>
      <c r="M4071" s="68" t="s">
        <v>15532</v>
      </c>
      <c r="N4071" s="66">
        <v>235959.0</v>
      </c>
      <c r="O4071" s="66">
        <v>2.0111021E7</v>
      </c>
      <c r="P4071" s="67"/>
      <c r="Q4071" s="66">
        <v>139.0</v>
      </c>
      <c r="R4071" s="66">
        <v>2.0111021E7</v>
      </c>
      <c r="S4071" s="70">
        <v>1.0</v>
      </c>
      <c r="T4071" s="70">
        <v>0.0</v>
      </c>
      <c r="U4071" s="71" t="s">
        <v>2608</v>
      </c>
      <c r="V4071" s="71" t="s">
        <v>2609</v>
      </c>
      <c r="W4071" s="71" t="s">
        <v>51</v>
      </c>
      <c r="X4071" s="72"/>
      <c r="Y4071" s="66" t="s">
        <v>16</v>
      </c>
    </row>
    <row r="4072">
      <c r="A4072" s="66" t="s">
        <v>60</v>
      </c>
      <c r="B4072" s="66">
        <v>2.87200105E8</v>
      </c>
      <c r="C4072" s="66" t="s">
        <v>15533</v>
      </c>
      <c r="D4072" s="66" t="s">
        <v>423</v>
      </c>
      <c r="E4072" s="66" t="s">
        <v>15534</v>
      </c>
      <c r="F4072" s="66" t="s">
        <v>15535</v>
      </c>
      <c r="G4072" s="66">
        <v>2808.0</v>
      </c>
      <c r="H4072" s="66">
        <v>2.010061E7</v>
      </c>
      <c r="I4072" s="66">
        <v>0.0</v>
      </c>
      <c r="J4072" s="66">
        <v>1.0</v>
      </c>
      <c r="K4072" s="67"/>
      <c r="L4072" s="67"/>
      <c r="M4072" s="68" t="s">
        <v>15536</v>
      </c>
      <c r="N4072" s="66">
        <v>235959.0</v>
      </c>
      <c r="O4072" s="66">
        <v>2.010061E7</v>
      </c>
      <c r="P4072" s="67"/>
      <c r="Q4072" s="66">
        <v>166.0</v>
      </c>
      <c r="R4072" s="66">
        <v>2.010061E7</v>
      </c>
      <c r="S4072" s="70">
        <v>1.0</v>
      </c>
      <c r="T4072" s="70">
        <v>0.0</v>
      </c>
      <c r="U4072" s="71" t="s">
        <v>2608</v>
      </c>
      <c r="V4072" s="71" t="s">
        <v>2609</v>
      </c>
      <c r="W4072" s="71" t="s">
        <v>51</v>
      </c>
      <c r="X4072" s="72"/>
      <c r="Y4072" s="66" t="s">
        <v>16</v>
      </c>
    </row>
    <row r="4073">
      <c r="A4073" s="66" t="s">
        <v>79</v>
      </c>
      <c r="B4073" s="66">
        <v>1.19384887E8</v>
      </c>
      <c r="C4073" s="66" t="s">
        <v>15537</v>
      </c>
      <c r="D4073" s="66" t="s">
        <v>106</v>
      </c>
      <c r="E4073" s="66" t="s">
        <v>15538</v>
      </c>
      <c r="F4073" s="66" t="s">
        <v>15539</v>
      </c>
      <c r="G4073" s="66">
        <v>3204.0</v>
      </c>
      <c r="H4073" s="66">
        <v>2.0170823E7</v>
      </c>
      <c r="I4073" s="66">
        <v>0.0</v>
      </c>
      <c r="J4073" s="66">
        <v>78.0</v>
      </c>
      <c r="K4073" s="67"/>
      <c r="L4073" s="67"/>
      <c r="M4073" s="68" t="s">
        <v>15540</v>
      </c>
      <c r="N4073" s="66">
        <v>235959.0</v>
      </c>
      <c r="O4073" s="66">
        <v>2.0170823E7</v>
      </c>
      <c r="P4073" s="66" t="s">
        <v>5882</v>
      </c>
      <c r="Q4073" s="66">
        <v>263.0</v>
      </c>
      <c r="R4073" s="66">
        <v>2.0170823E7</v>
      </c>
      <c r="S4073" s="70">
        <v>1.0</v>
      </c>
      <c r="T4073" s="70">
        <v>0.0</v>
      </c>
      <c r="U4073" s="71" t="s">
        <v>2608</v>
      </c>
      <c r="V4073" s="71" t="s">
        <v>2609</v>
      </c>
      <c r="W4073" s="71" t="s">
        <v>49</v>
      </c>
      <c r="X4073" s="72"/>
      <c r="Y4073" s="65" t="s">
        <v>12</v>
      </c>
    </row>
    <row r="4074">
      <c r="A4074" s="66" t="s">
        <v>79</v>
      </c>
      <c r="B4074" s="66">
        <v>7.1986766E7</v>
      </c>
      <c r="C4074" s="66" t="s">
        <v>15541</v>
      </c>
      <c r="D4074" s="66" t="s">
        <v>106</v>
      </c>
      <c r="E4074" s="66" t="s">
        <v>15542</v>
      </c>
      <c r="F4074" s="66" t="s">
        <v>15543</v>
      </c>
      <c r="G4074" s="66">
        <v>700.0</v>
      </c>
      <c r="H4074" s="66">
        <v>2.0131019E7</v>
      </c>
      <c r="I4074" s="66">
        <v>0.0</v>
      </c>
      <c r="J4074" s="66">
        <v>13.0</v>
      </c>
      <c r="K4074" s="67"/>
      <c r="L4074" s="67"/>
      <c r="M4074" s="68" t="s">
        <v>15544</v>
      </c>
      <c r="N4074" s="66">
        <v>235959.0</v>
      </c>
      <c r="O4074" s="66">
        <v>2.0131019E7</v>
      </c>
      <c r="P4074" s="67"/>
      <c r="Q4074" s="66">
        <v>45.0</v>
      </c>
      <c r="R4074" s="66">
        <v>2.0131019E7</v>
      </c>
      <c r="S4074" s="70">
        <v>1.0</v>
      </c>
      <c r="T4074" s="70">
        <v>0.0</v>
      </c>
      <c r="U4074" s="71" t="s">
        <v>2608</v>
      </c>
      <c r="V4074" s="71" t="s">
        <v>2609</v>
      </c>
      <c r="W4074" s="71" t="s">
        <v>49</v>
      </c>
      <c r="X4074" s="72"/>
      <c r="Y4074" s="65" t="s">
        <v>12</v>
      </c>
    </row>
    <row r="4075">
      <c r="A4075" s="66" t="s">
        <v>79</v>
      </c>
      <c r="B4075" s="66">
        <v>9.723407E7</v>
      </c>
      <c r="C4075" s="66" t="s">
        <v>15545</v>
      </c>
      <c r="D4075" s="66" t="s">
        <v>1499</v>
      </c>
      <c r="E4075" s="66" t="s">
        <v>15546</v>
      </c>
      <c r="F4075" s="66" t="s">
        <v>15547</v>
      </c>
      <c r="G4075" s="66">
        <v>1308.0</v>
      </c>
      <c r="H4075" s="66">
        <v>2.0151015E7</v>
      </c>
      <c r="I4075" s="66">
        <v>0.0</v>
      </c>
      <c r="J4075" s="66">
        <v>11.0</v>
      </c>
      <c r="K4075" s="67"/>
      <c r="L4075" s="67"/>
      <c r="M4075" s="68" t="s">
        <v>15548</v>
      </c>
      <c r="N4075" s="66">
        <v>235959.0</v>
      </c>
      <c r="O4075" s="66">
        <v>2.0151015E7</v>
      </c>
      <c r="P4075" s="66" t="s">
        <v>15549</v>
      </c>
      <c r="Q4075" s="66">
        <v>65.0</v>
      </c>
      <c r="R4075" s="66">
        <v>2.0151015E7</v>
      </c>
      <c r="S4075" s="69">
        <v>1.0</v>
      </c>
      <c r="T4075" s="69">
        <v>1.0</v>
      </c>
      <c r="U4075" s="71" t="s">
        <v>2608</v>
      </c>
      <c r="V4075" s="71" t="s">
        <v>2609</v>
      </c>
      <c r="W4075" s="71" t="s">
        <v>51</v>
      </c>
      <c r="X4075" s="72"/>
      <c r="Y4075" s="65" t="s">
        <v>22</v>
      </c>
    </row>
    <row r="4076">
      <c r="A4076" s="66" t="s">
        <v>79</v>
      </c>
      <c r="B4076" s="66">
        <v>5.1238089E7</v>
      </c>
      <c r="C4076" s="66" t="s">
        <v>15550</v>
      </c>
      <c r="D4076" s="66" t="s">
        <v>579</v>
      </c>
      <c r="E4076" s="66" t="s">
        <v>15551</v>
      </c>
      <c r="F4076" s="66" t="s">
        <v>15552</v>
      </c>
      <c r="G4076" s="66">
        <v>903.0</v>
      </c>
      <c r="H4076" s="66">
        <v>2.0110915E7</v>
      </c>
      <c r="I4076" s="66">
        <v>0.0</v>
      </c>
      <c r="J4076" s="66">
        <v>14.0</v>
      </c>
      <c r="K4076" s="67"/>
      <c r="L4076" s="67"/>
      <c r="M4076" s="68" t="s">
        <v>15553</v>
      </c>
      <c r="N4076" s="66">
        <v>235959.0</v>
      </c>
      <c r="O4076" s="66">
        <v>2.0110915E7</v>
      </c>
      <c r="P4076" s="66"/>
      <c r="Q4076" s="66">
        <v>53.0</v>
      </c>
      <c r="R4076" s="66">
        <v>2.0110915E7</v>
      </c>
      <c r="S4076" s="69">
        <v>1.0</v>
      </c>
      <c r="T4076" s="69">
        <v>1.0</v>
      </c>
      <c r="U4076" s="71" t="s">
        <v>2608</v>
      </c>
      <c r="V4076" s="71" t="s">
        <v>2609</v>
      </c>
      <c r="W4076" s="71" t="s">
        <v>51</v>
      </c>
      <c r="X4076" s="72"/>
      <c r="Y4076" s="65" t="s">
        <v>22</v>
      </c>
    </row>
    <row r="4077">
      <c r="A4077" s="66" t="s">
        <v>79</v>
      </c>
      <c r="B4077" s="66">
        <v>5.2474912E7</v>
      </c>
      <c r="C4077" s="66" t="s">
        <v>15554</v>
      </c>
      <c r="D4077" s="66" t="s">
        <v>106</v>
      </c>
      <c r="E4077" s="66" t="s">
        <v>15555</v>
      </c>
      <c r="F4077" s="66" t="s">
        <v>15556</v>
      </c>
      <c r="G4077" s="66">
        <v>111.0</v>
      </c>
      <c r="H4077" s="66">
        <v>2.0111115E7</v>
      </c>
      <c r="I4077" s="66">
        <v>0.0</v>
      </c>
      <c r="J4077" s="66">
        <v>1.0</v>
      </c>
      <c r="K4077" s="67"/>
      <c r="L4077" s="67"/>
      <c r="M4077" s="68" t="s">
        <v>15557</v>
      </c>
      <c r="N4077" s="66">
        <v>235959.0</v>
      </c>
      <c r="O4077" s="66">
        <v>2.0111115E7</v>
      </c>
      <c r="P4077" s="67"/>
      <c r="Q4077" s="66">
        <v>4.0</v>
      </c>
      <c r="R4077" s="66">
        <v>2.0111115E7</v>
      </c>
      <c r="S4077" s="70">
        <v>1.0</v>
      </c>
      <c r="T4077" s="70">
        <v>0.0</v>
      </c>
      <c r="U4077" s="71" t="s">
        <v>2608</v>
      </c>
      <c r="V4077" s="71" t="s">
        <v>2609</v>
      </c>
      <c r="W4077" s="71" t="s">
        <v>49</v>
      </c>
      <c r="X4077" s="72"/>
      <c r="Y4077" s="65" t="s">
        <v>12</v>
      </c>
    </row>
    <row r="4078">
      <c r="A4078" s="74" t="s">
        <v>59</v>
      </c>
      <c r="B4078" s="66">
        <v>1.13492642E8</v>
      </c>
      <c r="C4078" s="65" t="s">
        <v>15558</v>
      </c>
      <c r="D4078" s="65" t="s">
        <v>112</v>
      </c>
      <c r="E4078" s="65" t="s">
        <v>15559</v>
      </c>
      <c r="F4078" s="66" t="s">
        <v>15560</v>
      </c>
      <c r="G4078" s="66">
        <v>173.0</v>
      </c>
      <c r="H4078" s="66">
        <v>2.0120125E7</v>
      </c>
      <c r="I4078" s="66">
        <v>0.0</v>
      </c>
      <c r="J4078" s="66">
        <v>2.0</v>
      </c>
      <c r="K4078" s="67"/>
      <c r="L4078" s="67"/>
      <c r="M4078" s="68" t="s">
        <v>15561</v>
      </c>
      <c r="N4078" s="66">
        <v>235959.0</v>
      </c>
      <c r="O4078" s="66">
        <v>2.0120125E7</v>
      </c>
      <c r="P4078" s="66"/>
      <c r="Q4078" s="66">
        <v>10.0</v>
      </c>
      <c r="R4078" s="66">
        <v>2.0120125E7</v>
      </c>
      <c r="S4078" s="70">
        <v>1.0</v>
      </c>
      <c r="T4078" s="70">
        <v>0.0</v>
      </c>
      <c r="U4078" s="71" t="s">
        <v>2608</v>
      </c>
      <c r="V4078" s="71" t="s">
        <v>2609</v>
      </c>
      <c r="W4078" s="71" t="s">
        <v>49</v>
      </c>
      <c r="X4078" s="72"/>
      <c r="Y4078" s="65" t="s">
        <v>12</v>
      </c>
    </row>
    <row r="4079">
      <c r="A4079" s="68" t="s">
        <v>24</v>
      </c>
      <c r="B4079" s="66">
        <v>2.148169E7</v>
      </c>
      <c r="C4079" s="66" t="s">
        <v>15562</v>
      </c>
      <c r="D4079" s="66" t="s">
        <v>118</v>
      </c>
      <c r="E4079" s="66" t="s">
        <v>15563</v>
      </c>
      <c r="F4079" s="66" t="s">
        <v>15564</v>
      </c>
      <c r="G4079" s="66">
        <v>784.0</v>
      </c>
      <c r="H4079" s="66">
        <v>2.0120609E7</v>
      </c>
      <c r="I4079" s="66">
        <v>0.0</v>
      </c>
      <c r="J4079" s="66">
        <v>22.0</v>
      </c>
      <c r="K4079" s="67"/>
      <c r="L4079" s="67"/>
      <c r="M4079" s="68" t="s">
        <v>15565</v>
      </c>
      <c r="N4079" s="66">
        <v>235959.0</v>
      </c>
      <c r="O4079" s="66">
        <v>2.0120609E7</v>
      </c>
      <c r="P4079" s="66" t="s">
        <v>417</v>
      </c>
      <c r="Q4079" s="66">
        <v>69.0</v>
      </c>
      <c r="R4079" s="66">
        <v>2.0120609E7</v>
      </c>
      <c r="S4079" s="69">
        <v>1.0</v>
      </c>
      <c r="T4079" s="69">
        <v>1.0</v>
      </c>
      <c r="U4079" s="71" t="s">
        <v>2608</v>
      </c>
      <c r="V4079" s="71" t="s">
        <v>2609</v>
      </c>
      <c r="W4079" s="71" t="s">
        <v>49</v>
      </c>
      <c r="X4079" s="72"/>
      <c r="Y4079" s="66" t="s">
        <v>18</v>
      </c>
    </row>
    <row r="4080">
      <c r="A4080" s="66" t="s">
        <v>23</v>
      </c>
      <c r="B4080" s="66">
        <v>3230334.0</v>
      </c>
      <c r="C4080" s="66" t="s">
        <v>15566</v>
      </c>
      <c r="D4080" s="66" t="s">
        <v>149</v>
      </c>
      <c r="E4080" s="66" t="s">
        <v>15567</v>
      </c>
      <c r="F4080" s="66" t="s">
        <v>15568</v>
      </c>
      <c r="G4080" s="66">
        <v>287.0</v>
      </c>
      <c r="H4080" s="66">
        <v>2.0110822E7</v>
      </c>
      <c r="I4080" s="66">
        <v>0.0</v>
      </c>
      <c r="J4080" s="66">
        <v>6.0</v>
      </c>
      <c r="K4080" s="67"/>
      <c r="L4080" s="67"/>
      <c r="M4080" s="66" t="s">
        <v>121</v>
      </c>
      <c r="N4080" s="66">
        <v>235959.0</v>
      </c>
      <c r="O4080" s="66">
        <v>2.0110822E7</v>
      </c>
      <c r="P4080" s="67"/>
      <c r="Q4080" s="66">
        <v>14.0</v>
      </c>
      <c r="R4080" s="66">
        <v>2.0110822E7</v>
      </c>
      <c r="S4080" s="69">
        <v>1.0</v>
      </c>
      <c r="T4080" s="69">
        <v>1.0</v>
      </c>
      <c r="U4080" s="71" t="s">
        <v>2608</v>
      </c>
      <c r="V4080" s="71" t="s">
        <v>2609</v>
      </c>
      <c r="W4080" s="71" t="s">
        <v>49</v>
      </c>
      <c r="X4080" s="72"/>
      <c r="Y4080" s="66" t="s">
        <v>18</v>
      </c>
    </row>
    <row r="4081">
      <c r="A4081" s="65" t="s">
        <v>79</v>
      </c>
      <c r="B4081" s="66">
        <v>5.015401E7</v>
      </c>
      <c r="C4081" s="65" t="s">
        <v>15569</v>
      </c>
      <c r="D4081" s="65" t="s">
        <v>106</v>
      </c>
      <c r="E4081" s="65" t="s">
        <v>15570</v>
      </c>
      <c r="F4081" s="66" t="s">
        <v>15571</v>
      </c>
      <c r="G4081" s="66">
        <v>286.0</v>
      </c>
      <c r="H4081" s="66">
        <v>2.0110822E7</v>
      </c>
      <c r="I4081" s="66">
        <v>0.0</v>
      </c>
      <c r="J4081" s="66">
        <v>9.0</v>
      </c>
      <c r="K4081" s="67"/>
      <c r="L4081" s="67"/>
      <c r="M4081" s="68" t="s">
        <v>15572</v>
      </c>
      <c r="N4081" s="66">
        <v>235959.0</v>
      </c>
      <c r="O4081" s="66">
        <v>2.0110822E7</v>
      </c>
      <c r="P4081" s="66"/>
      <c r="Q4081" s="66">
        <v>16.0</v>
      </c>
      <c r="R4081" s="66">
        <v>2.0110822E7</v>
      </c>
      <c r="S4081" s="70">
        <v>1.0</v>
      </c>
      <c r="T4081" s="70">
        <v>0.0</v>
      </c>
      <c r="U4081" s="71" t="s">
        <v>2608</v>
      </c>
      <c r="V4081" s="71" t="s">
        <v>2609</v>
      </c>
      <c r="W4081" s="71" t="s">
        <v>49</v>
      </c>
      <c r="X4081" s="72"/>
      <c r="Y4081" s="65" t="s">
        <v>12</v>
      </c>
    </row>
    <row r="4082">
      <c r="A4082" s="68" t="s">
        <v>73</v>
      </c>
      <c r="B4082" s="66">
        <v>2.1001287E7</v>
      </c>
      <c r="C4082" s="66" t="s">
        <v>15573</v>
      </c>
      <c r="D4082" s="66" t="s">
        <v>123</v>
      </c>
      <c r="E4082" s="66" t="s">
        <v>15574</v>
      </c>
      <c r="F4082" s="66" t="s">
        <v>15575</v>
      </c>
      <c r="G4082" s="66">
        <v>902.0</v>
      </c>
      <c r="H4082" s="66">
        <v>2.0171209E7</v>
      </c>
      <c r="I4082" s="66">
        <v>0.0</v>
      </c>
      <c r="J4082" s="66">
        <v>15.0</v>
      </c>
      <c r="K4082" s="67"/>
      <c r="L4082" s="67"/>
      <c r="M4082" s="68" t="s">
        <v>15576</v>
      </c>
      <c r="N4082" s="66">
        <v>235959.0</v>
      </c>
      <c r="O4082" s="66">
        <v>2.0171209E7</v>
      </c>
      <c r="P4082" s="66" t="s">
        <v>594</v>
      </c>
      <c r="Q4082" s="66">
        <v>52.0</v>
      </c>
      <c r="R4082" s="66">
        <v>2.0171209E7</v>
      </c>
      <c r="S4082" s="69">
        <v>1.0</v>
      </c>
      <c r="T4082" s="69">
        <v>0.0</v>
      </c>
      <c r="U4082" s="71" t="s">
        <v>2608</v>
      </c>
      <c r="V4082" s="71" t="s">
        <v>2609</v>
      </c>
      <c r="W4082" s="71" t="s">
        <v>49</v>
      </c>
      <c r="X4082" s="71"/>
      <c r="Y4082" s="65" t="s">
        <v>12</v>
      </c>
    </row>
    <row r="4083">
      <c r="A4083" s="66" t="s">
        <v>60</v>
      </c>
      <c r="B4083" s="66">
        <v>1.25756428E8</v>
      </c>
      <c r="C4083" s="66" t="s">
        <v>15577</v>
      </c>
      <c r="D4083" s="66" t="s">
        <v>106</v>
      </c>
      <c r="E4083" s="66" t="s">
        <v>15578</v>
      </c>
      <c r="F4083" s="66" t="s">
        <v>15579</v>
      </c>
      <c r="G4083" s="66">
        <v>1091.0</v>
      </c>
      <c r="H4083" s="66">
        <v>2.0040109E7</v>
      </c>
      <c r="I4083" s="66">
        <v>0.0</v>
      </c>
      <c r="J4083" s="66">
        <v>1.0</v>
      </c>
      <c r="K4083" s="67"/>
      <c r="L4083" s="67"/>
      <c r="M4083" s="68" t="s">
        <v>15580</v>
      </c>
      <c r="N4083" s="66">
        <v>235959.0</v>
      </c>
      <c r="O4083" s="66">
        <v>2.0040109E7</v>
      </c>
      <c r="P4083" s="66"/>
      <c r="Q4083" s="66">
        <v>41.0</v>
      </c>
      <c r="R4083" s="66">
        <v>2.0040109E7</v>
      </c>
      <c r="S4083" s="70">
        <v>1.0</v>
      </c>
      <c r="T4083" s="70">
        <v>0.0</v>
      </c>
      <c r="U4083" s="71" t="s">
        <v>2608</v>
      </c>
      <c r="V4083" s="71" t="s">
        <v>2609</v>
      </c>
      <c r="W4083" s="71" t="s">
        <v>49</v>
      </c>
      <c r="X4083" s="72"/>
      <c r="Y4083" s="65" t="s">
        <v>12</v>
      </c>
    </row>
    <row r="4084">
      <c r="A4084" s="66" t="s">
        <v>60</v>
      </c>
      <c r="B4084" s="66">
        <v>2.97881657E8</v>
      </c>
      <c r="C4084" s="66" t="s">
        <v>15581</v>
      </c>
      <c r="D4084" s="66" t="s">
        <v>106</v>
      </c>
      <c r="E4084" s="66" t="s">
        <v>15582</v>
      </c>
      <c r="F4084" s="66" t="s">
        <v>15583</v>
      </c>
      <c r="G4084" s="66">
        <v>702.0</v>
      </c>
      <c r="H4084" s="66">
        <v>2.0110107E7</v>
      </c>
      <c r="I4084" s="66">
        <v>0.0</v>
      </c>
      <c r="J4084" s="66">
        <v>1.0</v>
      </c>
      <c r="K4084" s="67"/>
      <c r="L4084" s="67"/>
      <c r="M4084" s="68" t="s">
        <v>15584</v>
      </c>
      <c r="N4084" s="66">
        <v>235959.0</v>
      </c>
      <c r="O4084" s="66">
        <v>2.0110107E7</v>
      </c>
      <c r="P4084" s="67"/>
      <c r="Q4084" s="66">
        <v>32.0</v>
      </c>
      <c r="R4084" s="66">
        <v>2.0110107E7</v>
      </c>
      <c r="S4084" s="70">
        <v>1.0</v>
      </c>
      <c r="T4084" s="70">
        <v>0.0</v>
      </c>
      <c r="U4084" s="71" t="s">
        <v>2608</v>
      </c>
      <c r="V4084" s="71" t="s">
        <v>2609</v>
      </c>
      <c r="W4084" s="71" t="s">
        <v>49</v>
      </c>
      <c r="X4084" s="72"/>
      <c r="Y4084" s="65" t="s">
        <v>12</v>
      </c>
    </row>
    <row r="4085">
      <c r="A4085" s="68" t="s">
        <v>73</v>
      </c>
      <c r="B4085" s="66">
        <v>1.5537182E7</v>
      </c>
      <c r="C4085" s="66" t="s">
        <v>15585</v>
      </c>
      <c r="D4085" s="66" t="s">
        <v>106</v>
      </c>
      <c r="E4085" s="66" t="s">
        <v>15586</v>
      </c>
      <c r="F4085" s="66" t="s">
        <v>15587</v>
      </c>
      <c r="G4085" s="66">
        <v>238.0</v>
      </c>
      <c r="H4085" s="66">
        <v>2.0150424E7</v>
      </c>
      <c r="I4085" s="66">
        <v>0.0</v>
      </c>
      <c r="J4085" s="66">
        <v>5.0</v>
      </c>
      <c r="K4085" s="67"/>
      <c r="L4085" s="67"/>
      <c r="M4085" s="68" t="s">
        <v>15588</v>
      </c>
      <c r="N4085" s="66">
        <v>235959.0</v>
      </c>
      <c r="O4085" s="66">
        <v>2.0150424E7</v>
      </c>
      <c r="P4085" s="66" t="s">
        <v>459</v>
      </c>
      <c r="Q4085" s="66">
        <v>10.0</v>
      </c>
      <c r="R4085" s="66">
        <v>2.0150424E7</v>
      </c>
      <c r="S4085" s="70">
        <v>1.0</v>
      </c>
      <c r="T4085" s="70">
        <v>0.0</v>
      </c>
      <c r="U4085" s="71" t="s">
        <v>2608</v>
      </c>
      <c r="V4085" s="71" t="s">
        <v>2609</v>
      </c>
      <c r="W4085" s="71" t="s">
        <v>49</v>
      </c>
      <c r="X4085" s="72"/>
      <c r="Y4085" s="65" t="s">
        <v>12</v>
      </c>
    </row>
    <row r="4086">
      <c r="A4086" s="65" t="s">
        <v>60</v>
      </c>
      <c r="B4086" s="66">
        <v>3.80117641E8</v>
      </c>
      <c r="C4086" s="65" t="s">
        <v>15589</v>
      </c>
      <c r="D4086" s="65" t="s">
        <v>123</v>
      </c>
      <c r="E4086" s="65" t="s">
        <v>15590</v>
      </c>
      <c r="F4086" s="66" t="s">
        <v>15591</v>
      </c>
      <c r="G4086" s="66">
        <v>1949.0</v>
      </c>
      <c r="H4086" s="66">
        <v>2.0150722E7</v>
      </c>
      <c r="I4086" s="66">
        <v>0.0</v>
      </c>
      <c r="J4086" s="66">
        <v>1.0</v>
      </c>
      <c r="K4086" s="67"/>
      <c r="L4086" s="67"/>
      <c r="M4086" s="68" t="s">
        <v>15592</v>
      </c>
      <c r="N4086" s="66">
        <v>235959.0</v>
      </c>
      <c r="O4086" s="66">
        <v>2.0150722E7</v>
      </c>
      <c r="P4086" s="67"/>
      <c r="Q4086" s="66">
        <v>130.0</v>
      </c>
      <c r="R4086" s="66">
        <v>2.0150722E7</v>
      </c>
      <c r="S4086" s="70">
        <v>1.0</v>
      </c>
      <c r="T4086" s="70">
        <v>0.0</v>
      </c>
      <c r="U4086" s="71" t="s">
        <v>2608</v>
      </c>
      <c r="V4086" s="71" t="s">
        <v>2609</v>
      </c>
      <c r="W4086" s="71" t="s">
        <v>49</v>
      </c>
      <c r="X4086" s="72"/>
      <c r="Y4086" s="65" t="s">
        <v>12</v>
      </c>
    </row>
    <row r="4087">
      <c r="A4087" s="66" t="s">
        <v>76</v>
      </c>
      <c r="B4087" s="66">
        <v>1.3240632E7</v>
      </c>
      <c r="C4087" s="66" t="s">
        <v>15593</v>
      </c>
      <c r="D4087" s="66" t="s">
        <v>220</v>
      </c>
      <c r="E4087" s="66" t="s">
        <v>15594</v>
      </c>
      <c r="F4087" s="66" t="s">
        <v>15595</v>
      </c>
      <c r="G4087" s="66">
        <v>165.0</v>
      </c>
      <c r="H4087" s="66">
        <v>2.0170111E7</v>
      </c>
      <c r="I4087" s="66">
        <v>0.0</v>
      </c>
      <c r="J4087" s="66">
        <v>2.0</v>
      </c>
      <c r="K4087" s="67"/>
      <c r="L4087" s="67"/>
      <c r="M4087" s="68" t="s">
        <v>15596</v>
      </c>
      <c r="N4087" s="66">
        <v>235959.0</v>
      </c>
      <c r="O4087" s="66">
        <v>2.0170111E7</v>
      </c>
      <c r="P4087" s="67"/>
      <c r="Q4087" s="66">
        <v>9.0</v>
      </c>
      <c r="R4087" s="66">
        <v>2.0170111E7</v>
      </c>
      <c r="S4087" s="70">
        <v>1.0</v>
      </c>
      <c r="T4087" s="70">
        <v>0.0</v>
      </c>
      <c r="U4087" s="71" t="s">
        <v>2608</v>
      </c>
      <c r="V4087" s="71" t="s">
        <v>2609</v>
      </c>
      <c r="W4087" s="71" t="s">
        <v>49</v>
      </c>
      <c r="X4087" s="72"/>
      <c r="Y4087" s="65" t="s">
        <v>12</v>
      </c>
    </row>
    <row r="4088">
      <c r="A4088" s="68" t="s">
        <v>59</v>
      </c>
      <c r="B4088" s="66">
        <v>1.92736868E8</v>
      </c>
      <c r="C4088" s="66" t="s">
        <v>15597</v>
      </c>
      <c r="D4088" s="66" t="s">
        <v>629</v>
      </c>
      <c r="E4088" s="66" t="s">
        <v>15598</v>
      </c>
      <c r="F4088" s="66" t="s">
        <v>15599</v>
      </c>
      <c r="G4088" s="66">
        <v>566.0</v>
      </c>
      <c r="H4088" s="66">
        <v>2.0180207E7</v>
      </c>
      <c r="I4088" s="66">
        <v>0.0</v>
      </c>
      <c r="J4088" s="66">
        <v>14.0</v>
      </c>
      <c r="K4088" s="67"/>
      <c r="L4088" s="67"/>
      <c r="M4088" s="68" t="s">
        <v>15600</v>
      </c>
      <c r="N4088" s="66">
        <v>235959.0</v>
      </c>
      <c r="O4088" s="66">
        <v>2.0180207E7</v>
      </c>
      <c r="P4088" s="66" t="s">
        <v>12899</v>
      </c>
      <c r="Q4088" s="66">
        <v>32.0</v>
      </c>
      <c r="R4088" s="66">
        <v>2.0180207E7</v>
      </c>
      <c r="S4088" s="70">
        <v>1.0</v>
      </c>
      <c r="T4088" s="70">
        <v>0.0</v>
      </c>
      <c r="U4088" s="71" t="s">
        <v>2608</v>
      </c>
      <c r="V4088" s="71" t="s">
        <v>2609</v>
      </c>
      <c r="W4088" s="71" t="s">
        <v>51</v>
      </c>
      <c r="X4088" s="72"/>
      <c r="Y4088" s="66" t="s">
        <v>16</v>
      </c>
    </row>
    <row r="4089">
      <c r="A4089" s="68" t="s">
        <v>59</v>
      </c>
      <c r="B4089" s="66">
        <v>9234880.0</v>
      </c>
      <c r="C4089" s="66" t="s">
        <v>15601</v>
      </c>
      <c r="D4089" s="66" t="s">
        <v>106</v>
      </c>
      <c r="E4089" s="66" t="s">
        <v>15602</v>
      </c>
      <c r="F4089" s="66" t="s">
        <v>15603</v>
      </c>
      <c r="G4089" s="66">
        <v>1142.0</v>
      </c>
      <c r="H4089" s="66">
        <v>1.9990711E7</v>
      </c>
      <c r="I4089" s="66">
        <v>0.0</v>
      </c>
      <c r="J4089" s="66">
        <v>10.0</v>
      </c>
      <c r="K4089" s="67"/>
      <c r="L4089" s="67"/>
      <c r="M4089" s="68" t="s">
        <v>15604</v>
      </c>
      <c r="N4089" s="66">
        <v>235959.0</v>
      </c>
      <c r="O4089" s="66">
        <v>1.9990711E7</v>
      </c>
      <c r="P4089" s="67"/>
      <c r="Q4089" s="66">
        <v>58.0</v>
      </c>
      <c r="R4089" s="66">
        <v>1.9990711E7</v>
      </c>
      <c r="S4089" s="70">
        <v>1.0</v>
      </c>
      <c r="T4089" s="70">
        <v>0.0</v>
      </c>
      <c r="U4089" s="71" t="s">
        <v>2608</v>
      </c>
      <c r="V4089" s="71" t="s">
        <v>2609</v>
      </c>
      <c r="W4089" s="71" t="s">
        <v>49</v>
      </c>
      <c r="X4089" s="72"/>
      <c r="Y4089" s="65" t="s">
        <v>12</v>
      </c>
    </row>
    <row r="4090">
      <c r="A4090" s="66" t="s">
        <v>79</v>
      </c>
      <c r="B4090" s="66">
        <v>2.7135468E7</v>
      </c>
      <c r="C4090" s="66" t="s">
        <v>15605</v>
      </c>
      <c r="D4090" s="66" t="s">
        <v>112</v>
      </c>
      <c r="E4090" s="66" t="s">
        <v>15606</v>
      </c>
      <c r="F4090" s="66" t="s">
        <v>15607</v>
      </c>
      <c r="G4090" s="66">
        <v>111.0</v>
      </c>
      <c r="H4090" s="66">
        <v>2.0081103E7</v>
      </c>
      <c r="I4090" s="66">
        <v>0.0</v>
      </c>
      <c r="J4090" s="66">
        <v>3.0</v>
      </c>
      <c r="K4090" s="67"/>
      <c r="L4090" s="67"/>
      <c r="M4090" s="68" t="s">
        <v>15608</v>
      </c>
      <c r="N4090" s="66">
        <v>235959.0</v>
      </c>
      <c r="O4090" s="66">
        <v>2.0081103E7</v>
      </c>
      <c r="P4090" s="66" t="s">
        <v>502</v>
      </c>
      <c r="Q4090" s="66">
        <v>6.0</v>
      </c>
      <c r="R4090" s="66">
        <v>2.0081103E7</v>
      </c>
      <c r="S4090" s="70">
        <v>1.0</v>
      </c>
      <c r="T4090" s="70">
        <v>0.0</v>
      </c>
      <c r="U4090" s="71" t="s">
        <v>2608</v>
      </c>
      <c r="V4090" s="71" t="s">
        <v>2609</v>
      </c>
      <c r="W4090" s="71" t="s">
        <v>49</v>
      </c>
      <c r="X4090" s="71"/>
      <c r="Y4090" s="65" t="s">
        <v>12</v>
      </c>
    </row>
    <row r="4091">
      <c r="A4091" s="66" t="s">
        <v>79</v>
      </c>
      <c r="B4091" s="66">
        <v>7.1891204E7</v>
      </c>
      <c r="C4091" s="66" t="s">
        <v>15609</v>
      </c>
      <c r="D4091" s="66" t="s">
        <v>253</v>
      </c>
      <c r="E4091" s="66" t="s">
        <v>15610</v>
      </c>
      <c r="F4091" s="66" t="s">
        <v>15611</v>
      </c>
      <c r="G4091" s="66">
        <v>240.0</v>
      </c>
      <c r="H4091" s="66">
        <v>2.0131019E7</v>
      </c>
      <c r="I4091" s="66">
        <v>0.0</v>
      </c>
      <c r="J4091" s="66">
        <v>5.0</v>
      </c>
      <c r="K4091" s="67"/>
      <c r="L4091" s="67"/>
      <c r="M4091" s="68" t="s">
        <v>15612</v>
      </c>
      <c r="N4091" s="66">
        <v>235959.0</v>
      </c>
      <c r="O4091" s="66">
        <v>2.0131019E7</v>
      </c>
      <c r="P4091" s="66" t="s">
        <v>13968</v>
      </c>
      <c r="Q4091" s="66">
        <v>11.0</v>
      </c>
      <c r="R4091" s="66">
        <v>2.0131019E7</v>
      </c>
      <c r="S4091" s="70">
        <v>1.0</v>
      </c>
      <c r="T4091" s="70">
        <v>0.0</v>
      </c>
      <c r="U4091" s="71" t="s">
        <v>2608</v>
      </c>
      <c r="V4091" s="71" t="s">
        <v>2609</v>
      </c>
      <c r="W4091" s="71" t="s">
        <v>49</v>
      </c>
      <c r="X4091" s="72"/>
      <c r="Y4091" s="65" t="s">
        <v>12</v>
      </c>
    </row>
    <row r="4092">
      <c r="A4092" s="66" t="s">
        <v>67</v>
      </c>
      <c r="B4092" s="66">
        <v>9409404.0</v>
      </c>
      <c r="C4092" s="66" t="s">
        <v>15613</v>
      </c>
      <c r="D4092" s="66" t="s">
        <v>11449</v>
      </c>
      <c r="E4092" s="66" t="s">
        <v>15614</v>
      </c>
      <c r="F4092" s="66" t="s">
        <v>15615</v>
      </c>
      <c r="G4092" s="66">
        <v>309.0</v>
      </c>
      <c r="H4092" s="66">
        <v>2.0131019E7</v>
      </c>
      <c r="I4092" s="66">
        <v>0.0</v>
      </c>
      <c r="J4092" s="66">
        <v>7.0</v>
      </c>
      <c r="K4092" s="67"/>
      <c r="L4092" s="67"/>
      <c r="M4092" s="66" t="s">
        <v>121</v>
      </c>
      <c r="N4092" s="66">
        <v>235959.0</v>
      </c>
      <c r="O4092" s="66">
        <v>2.0131019E7</v>
      </c>
      <c r="P4092" s="67"/>
      <c r="Q4092" s="66">
        <v>12.0</v>
      </c>
      <c r="R4092" s="66">
        <v>2.0131019E7</v>
      </c>
      <c r="S4092" s="69">
        <v>1.0</v>
      </c>
      <c r="T4092" s="69">
        <v>1.0</v>
      </c>
      <c r="U4092" s="71" t="s">
        <v>2608</v>
      </c>
      <c r="V4092" s="71" t="s">
        <v>2609</v>
      </c>
      <c r="W4092" s="71" t="s">
        <v>49</v>
      </c>
      <c r="X4092" s="72"/>
      <c r="Y4092" s="66" t="s">
        <v>18</v>
      </c>
    </row>
    <row r="4093">
      <c r="A4093" s="74" t="s">
        <v>24</v>
      </c>
      <c r="B4093" s="66">
        <v>6.2933397E7</v>
      </c>
      <c r="C4093" s="65" t="s">
        <v>15616</v>
      </c>
      <c r="D4093" s="65" t="s">
        <v>164</v>
      </c>
      <c r="E4093" s="65" t="s">
        <v>15617</v>
      </c>
      <c r="F4093" s="66" t="s">
        <v>15618</v>
      </c>
      <c r="G4093" s="66">
        <v>87.0</v>
      </c>
      <c r="H4093" s="66">
        <v>2.0190419E7</v>
      </c>
      <c r="I4093" s="66">
        <v>0.0</v>
      </c>
      <c r="J4093" s="66">
        <v>4.0</v>
      </c>
      <c r="K4093" s="67"/>
      <c r="L4093" s="67"/>
      <c r="M4093" s="68" t="s">
        <v>15619</v>
      </c>
      <c r="N4093" s="66">
        <v>235959.0</v>
      </c>
      <c r="O4093" s="66">
        <v>2.0190419E7</v>
      </c>
      <c r="P4093" s="66" t="s">
        <v>328</v>
      </c>
      <c r="Q4093" s="66">
        <v>5.0</v>
      </c>
      <c r="R4093" s="66">
        <v>2.0190419E7</v>
      </c>
      <c r="S4093" s="69">
        <v>1.0</v>
      </c>
      <c r="T4093" s="69">
        <v>1.0</v>
      </c>
      <c r="U4093" s="71" t="s">
        <v>2608</v>
      </c>
      <c r="V4093" s="71" t="s">
        <v>2609</v>
      </c>
      <c r="W4093" s="71" t="s">
        <v>49</v>
      </c>
      <c r="X4093" s="72"/>
      <c r="Y4093" s="66" t="s">
        <v>18</v>
      </c>
    </row>
    <row r="4094">
      <c r="A4094" s="66" t="s">
        <v>60</v>
      </c>
      <c r="B4094" s="66">
        <v>1.18588803E8</v>
      </c>
      <c r="C4094" s="66" t="s">
        <v>15620</v>
      </c>
      <c r="D4094" s="66" t="s">
        <v>123</v>
      </c>
      <c r="E4094" s="66" t="s">
        <v>15621</v>
      </c>
      <c r="F4094" s="66" t="s">
        <v>15622</v>
      </c>
      <c r="G4094" s="66">
        <v>962.0</v>
      </c>
      <c r="H4094" s="66">
        <v>2.0031112E7</v>
      </c>
      <c r="I4094" s="66">
        <v>0.0</v>
      </c>
      <c r="J4094" s="66">
        <v>1.0</v>
      </c>
      <c r="K4094" s="67"/>
      <c r="L4094" s="67"/>
      <c r="M4094" s="68" t="s">
        <v>15623</v>
      </c>
      <c r="N4094" s="66">
        <v>235959.0</v>
      </c>
      <c r="O4094" s="66">
        <v>2.0031112E7</v>
      </c>
      <c r="P4094" s="67"/>
      <c r="Q4094" s="66">
        <v>51.0</v>
      </c>
      <c r="R4094" s="66">
        <v>2.0031112E7</v>
      </c>
      <c r="S4094" s="70">
        <v>1.0</v>
      </c>
      <c r="T4094" s="70">
        <v>0.0</v>
      </c>
      <c r="U4094" s="71" t="s">
        <v>2608</v>
      </c>
      <c r="V4094" s="71" t="s">
        <v>2609</v>
      </c>
      <c r="W4094" s="71" t="s">
        <v>49</v>
      </c>
      <c r="X4094" s="72"/>
      <c r="Y4094" s="65" t="s">
        <v>12</v>
      </c>
    </row>
    <row r="4095">
      <c r="A4095" s="73" t="s">
        <v>60</v>
      </c>
      <c r="B4095" s="66">
        <v>4.34092434E8</v>
      </c>
      <c r="C4095" s="65" t="s">
        <v>15624</v>
      </c>
      <c r="D4095" s="65" t="s">
        <v>123</v>
      </c>
      <c r="E4095" s="65" t="s">
        <v>15625</v>
      </c>
      <c r="F4095" s="66" t="s">
        <v>15626</v>
      </c>
      <c r="G4095" s="66">
        <v>870.0</v>
      </c>
      <c r="H4095" s="66">
        <v>2.0180823E7</v>
      </c>
      <c r="I4095" s="66">
        <v>0.0</v>
      </c>
      <c r="J4095" s="66">
        <v>2.0</v>
      </c>
      <c r="K4095" s="67"/>
      <c r="L4095" s="67"/>
      <c r="M4095" s="68" t="s">
        <v>15627</v>
      </c>
      <c r="N4095" s="66">
        <v>235959.0</v>
      </c>
      <c r="O4095" s="66">
        <v>2.0180823E7</v>
      </c>
      <c r="P4095" s="67"/>
      <c r="Q4095" s="66">
        <v>28.0</v>
      </c>
      <c r="R4095" s="66">
        <v>2.0180823E7</v>
      </c>
      <c r="S4095" s="70">
        <v>1.0</v>
      </c>
      <c r="T4095" s="70">
        <v>0.0</v>
      </c>
      <c r="U4095" s="71" t="s">
        <v>2608</v>
      </c>
      <c r="V4095" s="71" t="s">
        <v>2609</v>
      </c>
      <c r="W4095" s="71" t="s">
        <v>49</v>
      </c>
      <c r="X4095" s="72"/>
      <c r="Y4095" s="65" t="s">
        <v>12</v>
      </c>
    </row>
    <row r="4096">
      <c r="A4096" s="66" t="s">
        <v>79</v>
      </c>
      <c r="B4096" s="66">
        <v>1.25371467E8</v>
      </c>
      <c r="C4096" s="66" t="s">
        <v>15628</v>
      </c>
      <c r="D4096" s="66" t="s">
        <v>112</v>
      </c>
      <c r="E4096" s="66" t="s">
        <v>15629</v>
      </c>
      <c r="F4096" s="66" t="s">
        <v>15630</v>
      </c>
      <c r="G4096" s="66">
        <v>321.0</v>
      </c>
      <c r="H4096" s="66">
        <v>2.0180117E7</v>
      </c>
      <c r="I4096" s="66">
        <v>0.0</v>
      </c>
      <c r="J4096" s="66">
        <v>9.0</v>
      </c>
      <c r="K4096" s="67"/>
      <c r="L4096" s="67"/>
      <c r="M4096" s="68" t="s">
        <v>15631</v>
      </c>
      <c r="N4096" s="66">
        <v>235959.0</v>
      </c>
      <c r="O4096" s="66">
        <v>2.0180117E7</v>
      </c>
      <c r="P4096" s="66" t="s">
        <v>1602</v>
      </c>
      <c r="Q4096" s="66">
        <v>13.0</v>
      </c>
      <c r="R4096" s="66">
        <v>2.0180117E7</v>
      </c>
      <c r="S4096" s="70">
        <v>1.0</v>
      </c>
      <c r="T4096" s="70">
        <v>0.0</v>
      </c>
      <c r="U4096" s="71" t="s">
        <v>2608</v>
      </c>
      <c r="V4096" s="71" t="s">
        <v>2609</v>
      </c>
      <c r="W4096" s="71" t="s">
        <v>49</v>
      </c>
      <c r="X4096" s="72"/>
      <c r="Y4096" s="65" t="s">
        <v>12</v>
      </c>
    </row>
    <row r="4097">
      <c r="A4097" s="73" t="s">
        <v>59</v>
      </c>
      <c r="B4097" s="66">
        <v>1.8261048E8</v>
      </c>
      <c r="C4097" s="65" t="s">
        <v>15632</v>
      </c>
      <c r="D4097" s="65" t="s">
        <v>106</v>
      </c>
      <c r="E4097" s="65" t="s">
        <v>15633</v>
      </c>
      <c r="F4097" s="66" t="s">
        <v>15634</v>
      </c>
      <c r="G4097" s="66">
        <v>284.0</v>
      </c>
      <c r="H4097" s="66">
        <v>2.0170518E7</v>
      </c>
      <c r="I4097" s="66">
        <v>0.0</v>
      </c>
      <c r="J4097" s="66">
        <v>7.0</v>
      </c>
      <c r="K4097" s="67"/>
      <c r="L4097" s="67"/>
      <c r="M4097" s="68" t="s">
        <v>15635</v>
      </c>
      <c r="N4097" s="66">
        <v>235959.0</v>
      </c>
      <c r="O4097" s="66">
        <v>2.0170518E7</v>
      </c>
      <c r="P4097" s="66"/>
      <c r="Q4097" s="66">
        <v>12.0</v>
      </c>
      <c r="R4097" s="66">
        <v>2.0170518E7</v>
      </c>
      <c r="S4097" s="70">
        <v>1.0</v>
      </c>
      <c r="T4097" s="70">
        <v>0.0</v>
      </c>
      <c r="U4097" s="71" t="s">
        <v>2608</v>
      </c>
      <c r="V4097" s="71" t="s">
        <v>2609</v>
      </c>
      <c r="W4097" s="71" t="s">
        <v>49</v>
      </c>
      <c r="X4097" s="72"/>
      <c r="Y4097" s="65" t="s">
        <v>12</v>
      </c>
    </row>
    <row r="4098">
      <c r="A4098" s="73" t="s">
        <v>79</v>
      </c>
      <c r="B4098" s="66">
        <v>1.38013069E8</v>
      </c>
      <c r="C4098" s="65" t="s">
        <v>15636</v>
      </c>
      <c r="D4098" s="65" t="s">
        <v>220</v>
      </c>
      <c r="E4098" s="65" t="s">
        <v>15637</v>
      </c>
      <c r="F4098" s="66" t="s">
        <v>15638</v>
      </c>
      <c r="G4098" s="66">
        <v>607.0</v>
      </c>
      <c r="H4098" s="66">
        <v>2.0190122E7</v>
      </c>
      <c r="I4098" s="66">
        <v>0.0</v>
      </c>
      <c r="J4098" s="66">
        <v>15.0</v>
      </c>
      <c r="K4098" s="67"/>
      <c r="L4098" s="67"/>
      <c r="M4098" s="68" t="s">
        <v>15639</v>
      </c>
      <c r="N4098" s="66">
        <v>235959.0</v>
      </c>
      <c r="O4098" s="66">
        <v>2.0190122E7</v>
      </c>
      <c r="P4098" s="66" t="s">
        <v>1911</v>
      </c>
      <c r="Q4098" s="66">
        <v>33.0</v>
      </c>
      <c r="R4098" s="66">
        <v>2.0190122E7</v>
      </c>
      <c r="S4098" s="70">
        <v>1.0</v>
      </c>
      <c r="T4098" s="70">
        <v>0.0</v>
      </c>
      <c r="U4098" s="71" t="s">
        <v>2608</v>
      </c>
      <c r="V4098" s="71" t="s">
        <v>2609</v>
      </c>
      <c r="W4098" s="71" t="s">
        <v>49</v>
      </c>
      <c r="X4098" s="72"/>
      <c r="Y4098" s="65" t="s">
        <v>12</v>
      </c>
    </row>
    <row r="4099">
      <c r="A4099" s="68" t="s">
        <v>24</v>
      </c>
      <c r="B4099" s="66">
        <v>4.091304E7</v>
      </c>
      <c r="C4099" s="66" t="s">
        <v>15640</v>
      </c>
      <c r="D4099" s="66" t="s">
        <v>1101</v>
      </c>
      <c r="E4099" s="66" t="s">
        <v>15641</v>
      </c>
      <c r="F4099" s="66" t="s">
        <v>15642</v>
      </c>
      <c r="G4099" s="66">
        <v>1089.0</v>
      </c>
      <c r="H4099" s="66">
        <v>2.0150813E7</v>
      </c>
      <c r="I4099" s="66">
        <v>0.0</v>
      </c>
      <c r="J4099" s="66">
        <v>7.0</v>
      </c>
      <c r="K4099" s="67"/>
      <c r="L4099" s="67"/>
      <c r="M4099" s="66" t="s">
        <v>121</v>
      </c>
      <c r="N4099" s="66">
        <v>235959.0</v>
      </c>
      <c r="O4099" s="66">
        <v>2.0150813E7</v>
      </c>
      <c r="P4099" s="66"/>
      <c r="Q4099" s="66">
        <v>56.0</v>
      </c>
      <c r="R4099" s="66">
        <v>2.0150813E7</v>
      </c>
      <c r="S4099" s="70">
        <v>1.0</v>
      </c>
      <c r="T4099" s="70">
        <v>0.0</v>
      </c>
      <c r="U4099" s="71" t="s">
        <v>2608</v>
      </c>
      <c r="V4099" s="71" t="s">
        <v>2609</v>
      </c>
      <c r="W4099" s="71" t="s">
        <v>49</v>
      </c>
      <c r="X4099" s="72"/>
      <c r="Y4099" s="65" t="s">
        <v>12</v>
      </c>
    </row>
    <row r="4100">
      <c r="A4100" s="65" t="s">
        <v>80</v>
      </c>
      <c r="B4100" s="66">
        <v>5368986.0</v>
      </c>
      <c r="C4100" s="65" t="s">
        <v>15643</v>
      </c>
      <c r="D4100" s="65" t="s">
        <v>949</v>
      </c>
      <c r="E4100" s="65" t="s">
        <v>15644</v>
      </c>
      <c r="F4100" s="66" t="s">
        <v>15645</v>
      </c>
      <c r="G4100" s="66">
        <v>1605.0</v>
      </c>
      <c r="H4100" s="66">
        <v>2.0191231E7</v>
      </c>
      <c r="I4100" s="66">
        <v>0.0</v>
      </c>
      <c r="J4100" s="66">
        <v>22.0</v>
      </c>
      <c r="K4100" s="67"/>
      <c r="L4100" s="67"/>
      <c r="M4100" s="68" t="s">
        <v>15646</v>
      </c>
      <c r="N4100" s="66">
        <v>235959.0</v>
      </c>
      <c r="O4100" s="66">
        <v>2.0191231E7</v>
      </c>
      <c r="P4100" s="66"/>
      <c r="Q4100" s="66">
        <v>135.0</v>
      </c>
      <c r="R4100" s="66">
        <v>2.0191231E7</v>
      </c>
      <c r="S4100" s="70">
        <v>1.0</v>
      </c>
      <c r="T4100" s="70">
        <v>0.0</v>
      </c>
      <c r="U4100" s="71" t="s">
        <v>2608</v>
      </c>
      <c r="V4100" s="71" t="s">
        <v>2609</v>
      </c>
      <c r="W4100" s="71" t="s">
        <v>51</v>
      </c>
      <c r="X4100" s="72"/>
      <c r="Y4100" s="66" t="s">
        <v>16</v>
      </c>
    </row>
    <row r="4101">
      <c r="A4101" s="66" t="s">
        <v>69</v>
      </c>
      <c r="B4101" s="66">
        <v>1.0712987E7</v>
      </c>
      <c r="C4101" s="66" t="s">
        <v>15647</v>
      </c>
      <c r="D4101" s="66" t="s">
        <v>106</v>
      </c>
      <c r="E4101" s="66" t="s">
        <v>15648</v>
      </c>
      <c r="F4101" s="66" t="s">
        <v>15649</v>
      </c>
      <c r="G4101" s="66">
        <v>1352.0</v>
      </c>
      <c r="H4101" s="66">
        <v>2.0190824E7</v>
      </c>
      <c r="I4101" s="66">
        <v>0.0</v>
      </c>
      <c r="J4101" s="66">
        <v>7.0</v>
      </c>
      <c r="K4101" s="67"/>
      <c r="L4101" s="67"/>
      <c r="M4101" s="68" t="s">
        <v>15650</v>
      </c>
      <c r="N4101" s="66">
        <v>235959.0</v>
      </c>
      <c r="O4101" s="66">
        <v>2.0190824E7</v>
      </c>
      <c r="P4101" s="66" t="s">
        <v>15651</v>
      </c>
      <c r="Q4101" s="66">
        <v>70.0</v>
      </c>
      <c r="R4101" s="66">
        <v>2.0190824E7</v>
      </c>
      <c r="S4101" s="70">
        <v>1.0</v>
      </c>
      <c r="T4101" s="70">
        <v>0.0</v>
      </c>
      <c r="U4101" s="71" t="s">
        <v>2608</v>
      </c>
      <c r="V4101" s="71" t="s">
        <v>2609</v>
      </c>
      <c r="W4101" s="71" t="s">
        <v>50</v>
      </c>
      <c r="X4101" s="67"/>
      <c r="Y4101" s="65" t="s">
        <v>14</v>
      </c>
    </row>
    <row r="4102">
      <c r="A4102" s="66" t="s">
        <v>79</v>
      </c>
      <c r="B4102" s="66">
        <v>8.0822222E7</v>
      </c>
      <c r="C4102" s="66" t="s">
        <v>15652</v>
      </c>
      <c r="D4102" s="66" t="s">
        <v>149</v>
      </c>
      <c r="E4102" s="66" t="s">
        <v>15653</v>
      </c>
      <c r="F4102" s="66" t="s">
        <v>15654</v>
      </c>
      <c r="G4102" s="66">
        <v>608.0</v>
      </c>
      <c r="H4102" s="66">
        <v>2.0140723E7</v>
      </c>
      <c r="I4102" s="66">
        <v>0.0</v>
      </c>
      <c r="J4102" s="66">
        <v>15.0</v>
      </c>
      <c r="K4102" s="67"/>
      <c r="L4102" s="67"/>
      <c r="M4102" s="68" t="s">
        <v>15655</v>
      </c>
      <c r="N4102" s="66">
        <v>235959.0</v>
      </c>
      <c r="O4102" s="66">
        <v>2.0140723E7</v>
      </c>
      <c r="P4102" s="66" t="s">
        <v>292</v>
      </c>
      <c r="Q4102" s="66">
        <v>32.0</v>
      </c>
      <c r="R4102" s="66">
        <v>2.0140723E7</v>
      </c>
      <c r="S4102" s="69">
        <v>1.0</v>
      </c>
      <c r="T4102" s="69">
        <v>1.0</v>
      </c>
      <c r="U4102" s="71" t="s">
        <v>2608</v>
      </c>
      <c r="V4102" s="71" t="s">
        <v>2609</v>
      </c>
      <c r="W4102" s="71" t="s">
        <v>49</v>
      </c>
      <c r="X4102" s="72"/>
      <c r="Y4102" s="66" t="s">
        <v>18</v>
      </c>
    </row>
    <row r="4103">
      <c r="A4103" s="68" t="s">
        <v>24</v>
      </c>
      <c r="B4103" s="66">
        <v>5.8315991E7</v>
      </c>
      <c r="C4103" s="66" t="s">
        <v>15656</v>
      </c>
      <c r="D4103" s="66" t="s">
        <v>244</v>
      </c>
      <c r="E4103" s="66" t="s">
        <v>15657</v>
      </c>
      <c r="F4103" s="66" t="s">
        <v>15658</v>
      </c>
      <c r="G4103" s="66">
        <v>234.0</v>
      </c>
      <c r="H4103" s="66">
        <v>2.0181026E7</v>
      </c>
      <c r="I4103" s="66">
        <v>0.0</v>
      </c>
      <c r="J4103" s="66">
        <v>3.0</v>
      </c>
      <c r="K4103" s="67"/>
      <c r="L4103" s="67"/>
      <c r="M4103" s="68" t="s">
        <v>15659</v>
      </c>
      <c r="N4103" s="66">
        <v>235959.0</v>
      </c>
      <c r="O4103" s="66">
        <v>2.0181026E7</v>
      </c>
      <c r="P4103" s="66" t="s">
        <v>2096</v>
      </c>
      <c r="Q4103" s="66">
        <v>17.0</v>
      </c>
      <c r="R4103" s="66">
        <v>2.0181026E7</v>
      </c>
      <c r="S4103" s="70">
        <v>1.0</v>
      </c>
      <c r="T4103" s="70">
        <v>0.0</v>
      </c>
      <c r="U4103" s="71" t="s">
        <v>2608</v>
      </c>
      <c r="V4103" s="71" t="s">
        <v>2609</v>
      </c>
      <c r="W4103" s="71" t="s">
        <v>51</v>
      </c>
      <c r="X4103" s="72"/>
      <c r="Y4103" s="66" t="s">
        <v>16</v>
      </c>
    </row>
    <row r="4104">
      <c r="A4104" s="66" t="s">
        <v>63</v>
      </c>
      <c r="B4104" s="66">
        <v>4.499319E7</v>
      </c>
      <c r="C4104" s="66" t="s">
        <v>15660</v>
      </c>
      <c r="D4104" s="66" t="s">
        <v>112</v>
      </c>
      <c r="E4104" s="66" t="s">
        <v>15661</v>
      </c>
      <c r="F4104" s="66" t="s">
        <v>12439</v>
      </c>
      <c r="G4104" s="66">
        <v>214.0</v>
      </c>
      <c r="H4104" s="66">
        <v>2.0180114E7</v>
      </c>
      <c r="I4104" s="66">
        <v>0.0</v>
      </c>
      <c r="J4104" s="66">
        <v>5.0</v>
      </c>
      <c r="K4104" s="67"/>
      <c r="L4104" s="67"/>
      <c r="M4104" s="68" t="s">
        <v>12440</v>
      </c>
      <c r="N4104" s="66">
        <v>235959.0</v>
      </c>
      <c r="O4104" s="66">
        <v>2.0180114E7</v>
      </c>
      <c r="P4104" s="66" t="s">
        <v>12441</v>
      </c>
      <c r="Q4104" s="66">
        <v>11.0</v>
      </c>
      <c r="R4104" s="66">
        <v>2.0180114E7</v>
      </c>
      <c r="S4104" s="70">
        <v>1.0</v>
      </c>
      <c r="T4104" s="70">
        <v>0.0</v>
      </c>
      <c r="U4104" s="71" t="s">
        <v>2608</v>
      </c>
      <c r="V4104" s="71" t="s">
        <v>2609</v>
      </c>
      <c r="W4104" s="71" t="s">
        <v>49</v>
      </c>
      <c r="X4104" s="67"/>
      <c r="Y4104" s="65" t="s">
        <v>12</v>
      </c>
    </row>
    <row r="4105">
      <c r="A4105" s="66" t="s">
        <v>60</v>
      </c>
      <c r="B4105" s="66">
        <v>4.13045715E8</v>
      </c>
      <c r="C4105" s="66" t="s">
        <v>15662</v>
      </c>
      <c r="D4105" s="66" t="s">
        <v>106</v>
      </c>
      <c r="E4105" s="66" t="s">
        <v>15663</v>
      </c>
      <c r="F4105" s="66" t="s">
        <v>15664</v>
      </c>
      <c r="G4105" s="66">
        <v>822.0</v>
      </c>
      <c r="H4105" s="66">
        <v>2.0170531E7</v>
      </c>
      <c r="I4105" s="66">
        <v>0.0</v>
      </c>
      <c r="J4105" s="66">
        <v>1.0</v>
      </c>
      <c r="K4105" s="67"/>
      <c r="L4105" s="67"/>
      <c r="M4105" s="68" t="s">
        <v>15665</v>
      </c>
      <c r="N4105" s="66">
        <v>235959.0</v>
      </c>
      <c r="O4105" s="66">
        <v>2.0170531E7</v>
      </c>
      <c r="P4105" s="67"/>
      <c r="Q4105" s="66">
        <v>36.0</v>
      </c>
      <c r="R4105" s="66">
        <v>2.0170531E7</v>
      </c>
      <c r="S4105" s="70">
        <v>1.0</v>
      </c>
      <c r="T4105" s="70">
        <v>0.0</v>
      </c>
      <c r="U4105" s="71" t="s">
        <v>2608</v>
      </c>
      <c r="V4105" s="71" t="s">
        <v>2609</v>
      </c>
      <c r="W4105" s="71" t="s">
        <v>50</v>
      </c>
      <c r="X4105" s="67"/>
      <c r="Y4105" s="65" t="s">
        <v>14</v>
      </c>
    </row>
    <row r="4106">
      <c r="A4106" s="66" t="s">
        <v>60</v>
      </c>
      <c r="B4106" s="66">
        <v>2.50651402E8</v>
      </c>
      <c r="C4106" s="66" t="s">
        <v>15666</v>
      </c>
      <c r="D4106" s="66" t="s">
        <v>123</v>
      </c>
      <c r="E4106" s="66" t="s">
        <v>15667</v>
      </c>
      <c r="F4106" s="66" t="s">
        <v>15668</v>
      </c>
      <c r="G4106" s="66">
        <v>444.0</v>
      </c>
      <c r="H4106" s="66">
        <v>2.008092E7</v>
      </c>
      <c r="I4106" s="66">
        <v>0.0</v>
      </c>
      <c r="J4106" s="66">
        <v>1.0</v>
      </c>
      <c r="K4106" s="67"/>
      <c r="L4106" s="67"/>
      <c r="M4106" s="68" t="s">
        <v>15669</v>
      </c>
      <c r="N4106" s="66">
        <v>235959.0</v>
      </c>
      <c r="O4106" s="66">
        <v>2.008092E7</v>
      </c>
      <c r="P4106" s="67"/>
      <c r="Q4106" s="66">
        <v>24.0</v>
      </c>
      <c r="R4106" s="66">
        <v>2.008092E7</v>
      </c>
      <c r="S4106" s="70">
        <v>1.0</v>
      </c>
      <c r="T4106" s="70">
        <v>0.0</v>
      </c>
      <c r="U4106" s="71" t="s">
        <v>2608</v>
      </c>
      <c r="V4106" s="71" t="s">
        <v>2609</v>
      </c>
      <c r="W4106" s="71" t="s">
        <v>49</v>
      </c>
      <c r="X4106" s="67"/>
      <c r="Y4106" s="65" t="s">
        <v>12</v>
      </c>
    </row>
    <row r="4107">
      <c r="A4107" s="66" t="s">
        <v>60</v>
      </c>
      <c r="B4107" s="66">
        <v>2.96018348E8</v>
      </c>
      <c r="C4107" s="66" t="s">
        <v>15670</v>
      </c>
      <c r="D4107" s="66" t="s">
        <v>244</v>
      </c>
      <c r="E4107" s="66" t="s">
        <v>15671</v>
      </c>
      <c r="F4107" s="66" t="s">
        <v>15672</v>
      </c>
      <c r="G4107" s="66">
        <v>973.0</v>
      </c>
      <c r="H4107" s="66">
        <v>2.0101117E7</v>
      </c>
      <c r="I4107" s="66">
        <v>0.0</v>
      </c>
      <c r="J4107" s="66">
        <v>1.0</v>
      </c>
      <c r="K4107" s="67"/>
      <c r="L4107" s="67"/>
      <c r="M4107" s="68" t="s">
        <v>15673</v>
      </c>
      <c r="N4107" s="66">
        <v>235959.0</v>
      </c>
      <c r="O4107" s="66">
        <v>2.0101117E7</v>
      </c>
      <c r="P4107" s="67"/>
      <c r="Q4107" s="66">
        <v>70.0</v>
      </c>
      <c r="R4107" s="66">
        <v>2.0101117E7</v>
      </c>
      <c r="S4107" s="70">
        <v>1.0</v>
      </c>
      <c r="T4107" s="70">
        <v>0.0</v>
      </c>
      <c r="U4107" s="71" t="s">
        <v>2608</v>
      </c>
      <c r="V4107" s="71" t="s">
        <v>2609</v>
      </c>
      <c r="W4107" s="71" t="s">
        <v>51</v>
      </c>
      <c r="X4107" s="72"/>
      <c r="Y4107" s="66" t="s">
        <v>16</v>
      </c>
    </row>
    <row r="4108">
      <c r="A4108" s="66" t="s">
        <v>63</v>
      </c>
      <c r="B4108" s="66">
        <v>3.307976E7</v>
      </c>
      <c r="C4108" s="66" t="s">
        <v>15674</v>
      </c>
      <c r="D4108" s="66" t="s">
        <v>112</v>
      </c>
      <c r="E4108" s="66" t="s">
        <v>15675</v>
      </c>
      <c r="F4108" s="66" t="s">
        <v>15676</v>
      </c>
      <c r="G4108" s="66">
        <v>293.0</v>
      </c>
      <c r="H4108" s="66">
        <v>2.0160213E7</v>
      </c>
      <c r="I4108" s="66">
        <v>0.0</v>
      </c>
      <c r="J4108" s="66">
        <v>5.0</v>
      </c>
      <c r="K4108" s="67"/>
      <c r="L4108" s="67"/>
      <c r="M4108" s="68" t="s">
        <v>15677</v>
      </c>
      <c r="N4108" s="66">
        <v>235959.0</v>
      </c>
      <c r="O4108" s="66">
        <v>2.0160213E7</v>
      </c>
      <c r="P4108" s="66" t="s">
        <v>15678</v>
      </c>
      <c r="Q4108" s="66">
        <v>14.0</v>
      </c>
      <c r="R4108" s="66">
        <v>2.0160213E7</v>
      </c>
      <c r="S4108" s="70">
        <v>1.0</v>
      </c>
      <c r="T4108" s="70">
        <v>0.0</v>
      </c>
      <c r="U4108" s="71" t="s">
        <v>2608</v>
      </c>
      <c r="V4108" s="71" t="s">
        <v>2609</v>
      </c>
      <c r="W4108" s="71" t="s">
        <v>49</v>
      </c>
      <c r="X4108" s="71"/>
      <c r="Y4108" s="65" t="s">
        <v>12</v>
      </c>
    </row>
    <row r="4109">
      <c r="A4109" s="66" t="s">
        <v>63</v>
      </c>
      <c r="B4109" s="66">
        <v>3.3078191E7</v>
      </c>
      <c r="C4109" s="66" t="s">
        <v>15679</v>
      </c>
      <c r="D4109" s="66" t="s">
        <v>112</v>
      </c>
      <c r="E4109" s="66" t="s">
        <v>15675</v>
      </c>
      <c r="F4109" s="66" t="s">
        <v>15680</v>
      </c>
      <c r="G4109" s="66">
        <v>419.0</v>
      </c>
      <c r="H4109" s="66">
        <v>2.0160213E7</v>
      </c>
      <c r="I4109" s="66">
        <v>0.0</v>
      </c>
      <c r="J4109" s="66">
        <v>8.0</v>
      </c>
      <c r="K4109" s="67"/>
      <c r="L4109" s="67"/>
      <c r="M4109" s="68" t="s">
        <v>15681</v>
      </c>
      <c r="N4109" s="66">
        <v>235959.0</v>
      </c>
      <c r="O4109" s="66">
        <v>2.0160213E7</v>
      </c>
      <c r="P4109" s="66" t="s">
        <v>4545</v>
      </c>
      <c r="Q4109" s="66">
        <v>16.0</v>
      </c>
      <c r="R4109" s="66">
        <v>2.0160213E7</v>
      </c>
      <c r="S4109" s="70">
        <v>1.0</v>
      </c>
      <c r="T4109" s="70">
        <v>0.0</v>
      </c>
      <c r="U4109" s="71" t="s">
        <v>2608</v>
      </c>
      <c r="V4109" s="71" t="s">
        <v>2609</v>
      </c>
      <c r="W4109" s="71" t="s">
        <v>49</v>
      </c>
      <c r="X4109" s="72"/>
      <c r="Y4109" s="65" t="s">
        <v>12</v>
      </c>
    </row>
    <row r="4110">
      <c r="A4110" s="66" t="s">
        <v>79</v>
      </c>
      <c r="B4110" s="66">
        <v>1.29604608E8</v>
      </c>
      <c r="C4110" s="66" t="s">
        <v>15682</v>
      </c>
      <c r="D4110" s="66" t="s">
        <v>123</v>
      </c>
      <c r="E4110" s="66" t="s">
        <v>15683</v>
      </c>
      <c r="F4110" s="66" t="s">
        <v>15684</v>
      </c>
      <c r="G4110" s="66">
        <v>622.0</v>
      </c>
      <c r="H4110" s="66">
        <v>2.0180524E7</v>
      </c>
      <c r="I4110" s="66">
        <v>0.0</v>
      </c>
      <c r="J4110" s="66">
        <v>14.0</v>
      </c>
      <c r="K4110" s="67"/>
      <c r="L4110" s="67"/>
      <c r="M4110" s="68" t="s">
        <v>15685</v>
      </c>
      <c r="N4110" s="66">
        <v>235959.0</v>
      </c>
      <c r="O4110" s="66">
        <v>2.0180524E7</v>
      </c>
      <c r="P4110" s="66" t="s">
        <v>3153</v>
      </c>
      <c r="Q4110" s="66">
        <v>39.0</v>
      </c>
      <c r="R4110" s="66">
        <v>2.0180524E7</v>
      </c>
      <c r="S4110" s="70">
        <v>1.0</v>
      </c>
      <c r="T4110" s="70">
        <v>0.0</v>
      </c>
      <c r="U4110" s="71" t="s">
        <v>2608</v>
      </c>
      <c r="V4110" s="71" t="s">
        <v>2609</v>
      </c>
      <c r="W4110" s="71" t="s">
        <v>49</v>
      </c>
      <c r="X4110" s="72"/>
      <c r="Y4110" s="65" t="s">
        <v>12</v>
      </c>
    </row>
    <row r="4111">
      <c r="A4111" s="66" t="s">
        <v>79</v>
      </c>
      <c r="B4111" s="66">
        <v>1.01870505E8</v>
      </c>
      <c r="C4111" s="66" t="s">
        <v>15686</v>
      </c>
      <c r="D4111" s="66" t="s">
        <v>123</v>
      </c>
      <c r="E4111" s="66" t="s">
        <v>15687</v>
      </c>
      <c r="F4111" s="66" t="s">
        <v>15688</v>
      </c>
      <c r="G4111" s="66">
        <v>315.0</v>
      </c>
      <c r="H4111" s="66">
        <v>2.0160315E7</v>
      </c>
      <c r="I4111" s="66">
        <v>0.0</v>
      </c>
      <c r="J4111" s="66">
        <v>6.0</v>
      </c>
      <c r="K4111" s="67"/>
      <c r="L4111" s="67"/>
      <c r="M4111" s="68" t="s">
        <v>15689</v>
      </c>
      <c r="N4111" s="66">
        <v>235959.0</v>
      </c>
      <c r="O4111" s="66">
        <v>2.0160315E7</v>
      </c>
      <c r="P4111" s="66" t="s">
        <v>15690</v>
      </c>
      <c r="Q4111" s="66">
        <v>18.0</v>
      </c>
      <c r="R4111" s="66">
        <v>2.0160315E7</v>
      </c>
      <c r="S4111" s="70">
        <v>1.0</v>
      </c>
      <c r="T4111" s="70">
        <v>0.0</v>
      </c>
      <c r="U4111" s="71" t="s">
        <v>2608</v>
      </c>
      <c r="V4111" s="71" t="s">
        <v>2609</v>
      </c>
      <c r="W4111" s="71" t="s">
        <v>49</v>
      </c>
      <c r="X4111" s="67"/>
      <c r="Y4111" s="65" t="s">
        <v>14</v>
      </c>
    </row>
    <row r="4112">
      <c r="A4112" s="66" t="s">
        <v>67</v>
      </c>
      <c r="B4112" s="66">
        <v>1.1461959E7</v>
      </c>
      <c r="C4112" s="66" t="s">
        <v>15691</v>
      </c>
      <c r="D4112" s="66" t="s">
        <v>123</v>
      </c>
      <c r="E4112" s="66" t="s">
        <v>15692</v>
      </c>
      <c r="F4112" s="66" t="s">
        <v>15688</v>
      </c>
      <c r="G4112" s="66">
        <v>276.0</v>
      </c>
      <c r="H4112" s="66">
        <v>2.0160315E7</v>
      </c>
      <c r="I4112" s="66">
        <v>0.0</v>
      </c>
      <c r="J4112" s="66">
        <v>7.0</v>
      </c>
      <c r="K4112" s="67"/>
      <c r="L4112" s="67"/>
      <c r="M4112" s="66" t="s">
        <v>121</v>
      </c>
      <c r="N4112" s="66">
        <v>235959.0</v>
      </c>
      <c r="O4112" s="66">
        <v>2.0160315E7</v>
      </c>
      <c r="P4112" s="67"/>
      <c r="Q4112" s="66">
        <v>14.0</v>
      </c>
      <c r="R4112" s="66">
        <v>2.0160315E7</v>
      </c>
      <c r="S4112" s="70">
        <v>1.0</v>
      </c>
      <c r="T4112" s="70">
        <v>0.0</v>
      </c>
      <c r="U4112" s="71" t="s">
        <v>2608</v>
      </c>
      <c r="V4112" s="71" t="s">
        <v>2609</v>
      </c>
      <c r="W4112" s="71" t="s">
        <v>49</v>
      </c>
      <c r="X4112" s="67"/>
      <c r="Y4112" s="65" t="s">
        <v>14</v>
      </c>
    </row>
    <row r="4113">
      <c r="A4113" s="74" t="s">
        <v>56</v>
      </c>
      <c r="B4113" s="66">
        <v>4038284.0</v>
      </c>
      <c r="C4113" s="65" t="s">
        <v>15693</v>
      </c>
      <c r="D4113" s="65" t="s">
        <v>220</v>
      </c>
      <c r="E4113" s="65" t="s">
        <v>15694</v>
      </c>
      <c r="F4113" s="66" t="s">
        <v>15695</v>
      </c>
      <c r="G4113" s="66">
        <v>776.0</v>
      </c>
      <c r="H4113" s="66">
        <v>2.018043E7</v>
      </c>
      <c r="I4113" s="66">
        <v>0.0</v>
      </c>
      <c r="J4113" s="66">
        <v>10.0</v>
      </c>
      <c r="K4113" s="67"/>
      <c r="L4113" s="67"/>
      <c r="M4113" s="68" t="s">
        <v>15696</v>
      </c>
      <c r="N4113" s="66">
        <v>235959.0</v>
      </c>
      <c r="O4113" s="66">
        <v>2.018043E7</v>
      </c>
      <c r="P4113" s="66" t="s">
        <v>3321</v>
      </c>
      <c r="Q4113" s="66">
        <v>44.0</v>
      </c>
      <c r="R4113" s="66">
        <v>2.018043E7</v>
      </c>
      <c r="S4113" s="70">
        <v>1.0</v>
      </c>
      <c r="T4113" s="70">
        <v>0.0</v>
      </c>
      <c r="U4113" s="71" t="s">
        <v>2608</v>
      </c>
      <c r="V4113" s="71" t="s">
        <v>2609</v>
      </c>
      <c r="W4113" s="71" t="s">
        <v>49</v>
      </c>
      <c r="X4113" s="72"/>
      <c r="Y4113" s="65" t="s">
        <v>12</v>
      </c>
    </row>
    <row r="4114">
      <c r="A4114" s="66" t="s">
        <v>60</v>
      </c>
      <c r="B4114" s="66">
        <v>4.41867176E8</v>
      </c>
      <c r="C4114" s="66" t="s">
        <v>15697</v>
      </c>
      <c r="D4114" s="66" t="s">
        <v>112</v>
      </c>
      <c r="E4114" s="66" t="s">
        <v>15698</v>
      </c>
      <c r="F4114" s="66" t="s">
        <v>15699</v>
      </c>
      <c r="G4114" s="66">
        <v>535.0</v>
      </c>
      <c r="H4114" s="66">
        <v>2.0190228E7</v>
      </c>
      <c r="I4114" s="66">
        <v>0.0</v>
      </c>
      <c r="J4114" s="66">
        <v>5.0</v>
      </c>
      <c r="K4114" s="67"/>
      <c r="L4114" s="67"/>
      <c r="M4114" s="66" t="s">
        <v>121</v>
      </c>
      <c r="N4114" s="66">
        <v>235959.0</v>
      </c>
      <c r="O4114" s="66">
        <v>2.0190228E7</v>
      </c>
      <c r="P4114" s="67"/>
      <c r="Q4114" s="66">
        <v>24.0</v>
      </c>
      <c r="R4114" s="66">
        <v>2.0190228E7</v>
      </c>
      <c r="S4114" s="70">
        <v>1.0</v>
      </c>
      <c r="T4114" s="70">
        <v>0.0</v>
      </c>
      <c r="U4114" s="71" t="s">
        <v>2608</v>
      </c>
      <c r="V4114" s="71" t="s">
        <v>2609</v>
      </c>
      <c r="W4114" s="71" t="s">
        <v>49</v>
      </c>
      <c r="X4114" s="72"/>
      <c r="Y4114" s="65" t="s">
        <v>12</v>
      </c>
    </row>
    <row r="4115">
      <c r="A4115" s="68" t="s">
        <v>24</v>
      </c>
      <c r="B4115" s="66">
        <v>5.7839529E7</v>
      </c>
      <c r="C4115" s="66" t="s">
        <v>1664</v>
      </c>
      <c r="D4115" s="66" t="s">
        <v>112</v>
      </c>
      <c r="E4115" s="66" t="s">
        <v>1665</v>
      </c>
      <c r="F4115" s="66" t="s">
        <v>15700</v>
      </c>
      <c r="G4115" s="66">
        <v>886.0</v>
      </c>
      <c r="H4115" s="66">
        <v>2.0181006E7</v>
      </c>
      <c r="I4115" s="66">
        <v>0.0</v>
      </c>
      <c r="J4115" s="66">
        <v>22.0</v>
      </c>
      <c r="K4115" s="67"/>
      <c r="L4115" s="67"/>
      <c r="M4115" s="68" t="s">
        <v>15701</v>
      </c>
      <c r="N4115" s="66">
        <v>235959.0</v>
      </c>
      <c r="O4115" s="66">
        <v>2.0181006E7</v>
      </c>
      <c r="P4115" s="66" t="s">
        <v>7323</v>
      </c>
      <c r="Q4115" s="66">
        <v>56.0</v>
      </c>
      <c r="R4115" s="66">
        <v>2.0181006E7</v>
      </c>
      <c r="S4115" s="69">
        <v>1.0</v>
      </c>
      <c r="T4115" s="69">
        <v>0.0</v>
      </c>
      <c r="U4115" s="71" t="s">
        <v>2608</v>
      </c>
      <c r="V4115" s="71" t="s">
        <v>2609</v>
      </c>
      <c r="W4115" s="71" t="s">
        <v>49</v>
      </c>
      <c r="X4115" s="72"/>
      <c r="Y4115" s="65" t="s">
        <v>12</v>
      </c>
    </row>
    <row r="4116">
      <c r="A4116" s="66" t="s">
        <v>60</v>
      </c>
      <c r="B4116" s="66">
        <v>1.68899233E8</v>
      </c>
      <c r="C4116" s="66" t="s">
        <v>15702</v>
      </c>
      <c r="D4116" s="66" t="s">
        <v>112</v>
      </c>
      <c r="E4116" s="66" t="s">
        <v>15703</v>
      </c>
      <c r="F4116" s="66" t="s">
        <v>8578</v>
      </c>
      <c r="G4116" s="66">
        <v>4028.0</v>
      </c>
      <c r="H4116" s="66">
        <v>2.0050917E7</v>
      </c>
      <c r="I4116" s="66">
        <v>0.0</v>
      </c>
      <c r="J4116" s="66">
        <v>1.0</v>
      </c>
      <c r="K4116" s="67"/>
      <c r="L4116" s="67"/>
      <c r="M4116" s="68" t="s">
        <v>8579</v>
      </c>
      <c r="N4116" s="66">
        <v>235959.0</v>
      </c>
      <c r="O4116" s="66">
        <v>2.0050917E7</v>
      </c>
      <c r="P4116" s="67"/>
      <c r="Q4116" s="66">
        <v>253.0</v>
      </c>
      <c r="R4116" s="66">
        <v>2.0050917E7</v>
      </c>
      <c r="S4116" s="70">
        <v>1.0</v>
      </c>
      <c r="T4116" s="70">
        <v>0.0</v>
      </c>
      <c r="U4116" s="71" t="s">
        <v>2608</v>
      </c>
      <c r="V4116" s="71" t="s">
        <v>2609</v>
      </c>
      <c r="W4116" s="71" t="s">
        <v>49</v>
      </c>
      <c r="X4116" s="72"/>
      <c r="Y4116" s="65" t="s">
        <v>12</v>
      </c>
    </row>
    <row r="4117">
      <c r="A4117" s="66" t="s">
        <v>60</v>
      </c>
      <c r="B4117" s="66">
        <v>2.46433499E8</v>
      </c>
      <c r="C4117" s="66" t="s">
        <v>15704</v>
      </c>
      <c r="D4117" s="66" t="s">
        <v>112</v>
      </c>
      <c r="E4117" s="66" t="s">
        <v>15705</v>
      </c>
      <c r="F4117" s="66" t="s">
        <v>15706</v>
      </c>
      <c r="G4117" s="66">
        <v>1717.0</v>
      </c>
      <c r="H4117" s="66">
        <v>2.0080706E7</v>
      </c>
      <c r="I4117" s="66">
        <v>0.0</v>
      </c>
      <c r="J4117" s="66">
        <v>1.0</v>
      </c>
      <c r="K4117" s="67"/>
      <c r="L4117" s="67"/>
      <c r="M4117" s="68" t="s">
        <v>15707</v>
      </c>
      <c r="N4117" s="66">
        <v>235959.0</v>
      </c>
      <c r="O4117" s="66">
        <v>2.0080706E7</v>
      </c>
      <c r="P4117" s="67"/>
      <c r="Q4117" s="66">
        <v>94.0</v>
      </c>
      <c r="R4117" s="66">
        <v>2.0080706E7</v>
      </c>
      <c r="S4117" s="70">
        <v>1.0</v>
      </c>
      <c r="T4117" s="70">
        <v>0.0</v>
      </c>
      <c r="U4117" s="71" t="s">
        <v>2608</v>
      </c>
      <c r="V4117" s="71" t="s">
        <v>2609</v>
      </c>
      <c r="W4117" s="71" t="s">
        <v>50</v>
      </c>
      <c r="X4117" s="72"/>
      <c r="Y4117" s="65" t="s">
        <v>14</v>
      </c>
    </row>
    <row r="4118">
      <c r="A4118" s="68" t="s">
        <v>59</v>
      </c>
      <c r="B4118" s="66">
        <v>1.82407886E8</v>
      </c>
      <c r="C4118" s="66" t="s">
        <v>15708</v>
      </c>
      <c r="D4118" s="66" t="s">
        <v>106</v>
      </c>
      <c r="E4118" s="66" t="s">
        <v>15709</v>
      </c>
      <c r="F4118" s="66" t="s">
        <v>15710</v>
      </c>
      <c r="G4118" s="66">
        <v>115.0</v>
      </c>
      <c r="H4118" s="66">
        <v>2.0170509E7</v>
      </c>
      <c r="I4118" s="66">
        <v>0.0</v>
      </c>
      <c r="J4118" s="66">
        <v>4.0</v>
      </c>
      <c r="K4118" s="67"/>
      <c r="L4118" s="67"/>
      <c r="M4118" s="68" t="s">
        <v>15711</v>
      </c>
      <c r="N4118" s="66">
        <v>235959.0</v>
      </c>
      <c r="O4118" s="66">
        <v>2.0170509E7</v>
      </c>
      <c r="P4118" s="67"/>
      <c r="Q4118" s="66">
        <v>8.0</v>
      </c>
      <c r="R4118" s="66">
        <v>2.0170509E7</v>
      </c>
      <c r="S4118" s="70">
        <v>1.0</v>
      </c>
      <c r="T4118" s="70">
        <v>0.0</v>
      </c>
      <c r="U4118" s="71" t="s">
        <v>2608</v>
      </c>
      <c r="V4118" s="71" t="s">
        <v>2609</v>
      </c>
      <c r="W4118" s="71" t="s">
        <v>49</v>
      </c>
      <c r="X4118" s="72"/>
      <c r="Y4118" s="65" t="s">
        <v>12</v>
      </c>
    </row>
    <row r="4119">
      <c r="A4119" s="68" t="s">
        <v>24</v>
      </c>
      <c r="B4119" s="66">
        <v>2.015765E7</v>
      </c>
      <c r="C4119" s="66" t="s">
        <v>15712</v>
      </c>
      <c r="D4119" s="66" t="s">
        <v>215</v>
      </c>
      <c r="E4119" s="66" t="s">
        <v>15713</v>
      </c>
      <c r="F4119" s="66" t="s">
        <v>15714</v>
      </c>
      <c r="G4119" s="66">
        <v>419.0</v>
      </c>
      <c r="H4119" s="66">
        <v>2.0120307E7</v>
      </c>
      <c r="I4119" s="66">
        <v>0.0</v>
      </c>
      <c r="J4119" s="66">
        <v>10.0</v>
      </c>
      <c r="K4119" s="67"/>
      <c r="L4119" s="67"/>
      <c r="M4119" s="68" t="s">
        <v>15715</v>
      </c>
      <c r="N4119" s="66">
        <v>235959.0</v>
      </c>
      <c r="O4119" s="66">
        <v>2.0120307E7</v>
      </c>
      <c r="P4119" s="66" t="s">
        <v>7231</v>
      </c>
      <c r="Q4119" s="66">
        <v>25.0</v>
      </c>
      <c r="R4119" s="66">
        <v>2.0120307E7</v>
      </c>
      <c r="S4119" s="70">
        <v>1.0</v>
      </c>
      <c r="T4119" s="70">
        <v>0.0</v>
      </c>
      <c r="U4119" s="71" t="s">
        <v>2608</v>
      </c>
      <c r="V4119" s="71" t="s">
        <v>2609</v>
      </c>
      <c r="W4119" s="71" t="s">
        <v>49</v>
      </c>
      <c r="X4119" s="72"/>
      <c r="Y4119" s="65" t="s">
        <v>12</v>
      </c>
    </row>
    <row r="4120">
      <c r="A4120" s="68" t="s">
        <v>24</v>
      </c>
      <c r="B4120" s="66">
        <v>6.6485395E7</v>
      </c>
      <c r="C4120" s="66" t="s">
        <v>15716</v>
      </c>
      <c r="D4120" s="66" t="s">
        <v>112</v>
      </c>
      <c r="E4120" s="66" t="s">
        <v>15717</v>
      </c>
      <c r="F4120" s="66" t="s">
        <v>15718</v>
      </c>
      <c r="G4120" s="66">
        <v>814.0</v>
      </c>
      <c r="H4120" s="66">
        <v>2.0191127E7</v>
      </c>
      <c r="I4120" s="66">
        <v>0.0</v>
      </c>
      <c r="J4120" s="66">
        <v>14.0</v>
      </c>
      <c r="K4120" s="67"/>
      <c r="L4120" s="67"/>
      <c r="M4120" s="68" t="s">
        <v>15719</v>
      </c>
      <c r="N4120" s="66">
        <v>235959.0</v>
      </c>
      <c r="O4120" s="66">
        <v>2.0191127E7</v>
      </c>
      <c r="P4120" s="66" t="s">
        <v>725</v>
      </c>
      <c r="Q4120" s="66">
        <v>37.0</v>
      </c>
      <c r="R4120" s="66">
        <v>2.0191127E7</v>
      </c>
      <c r="S4120" s="70">
        <v>1.0</v>
      </c>
      <c r="T4120" s="70">
        <v>0.0</v>
      </c>
      <c r="U4120" s="71" t="s">
        <v>2608</v>
      </c>
      <c r="V4120" s="71" t="s">
        <v>2609</v>
      </c>
      <c r="W4120" s="71" t="s">
        <v>49</v>
      </c>
      <c r="X4120" s="72"/>
      <c r="Y4120" s="65" t="s">
        <v>12</v>
      </c>
    </row>
    <row r="4121">
      <c r="A4121" s="66" t="s">
        <v>60</v>
      </c>
      <c r="B4121" s="66">
        <v>3.73050992E8</v>
      </c>
      <c r="C4121" s="66" t="s">
        <v>15720</v>
      </c>
      <c r="D4121" s="66" t="s">
        <v>112</v>
      </c>
      <c r="E4121" s="66" t="s">
        <v>15721</v>
      </c>
      <c r="F4121" s="66" t="s">
        <v>15722</v>
      </c>
      <c r="G4121" s="66">
        <v>2044.0</v>
      </c>
      <c r="H4121" s="66">
        <v>2.0150327E7</v>
      </c>
      <c r="I4121" s="66">
        <v>0.0</v>
      </c>
      <c r="J4121" s="66">
        <v>1.0</v>
      </c>
      <c r="K4121" s="67"/>
      <c r="L4121" s="67"/>
      <c r="M4121" s="68" t="s">
        <v>15723</v>
      </c>
      <c r="N4121" s="66">
        <v>235959.0</v>
      </c>
      <c r="O4121" s="66">
        <v>2.0150327E7</v>
      </c>
      <c r="P4121" s="66"/>
      <c r="Q4121" s="66">
        <v>125.0</v>
      </c>
      <c r="R4121" s="66">
        <v>2.0150327E7</v>
      </c>
      <c r="S4121" s="70">
        <v>1.0</v>
      </c>
      <c r="T4121" s="70">
        <v>0.0</v>
      </c>
      <c r="U4121" s="71" t="s">
        <v>2608</v>
      </c>
      <c r="V4121" s="71" t="s">
        <v>2609</v>
      </c>
      <c r="W4121" s="71" t="s">
        <v>49</v>
      </c>
      <c r="X4121" s="72"/>
      <c r="Y4121" s="65" t="s">
        <v>12</v>
      </c>
    </row>
    <row r="4122">
      <c r="A4122" s="66" t="s">
        <v>54</v>
      </c>
      <c r="B4122" s="66">
        <v>211683.0</v>
      </c>
      <c r="C4122" s="66" t="s">
        <v>15724</v>
      </c>
      <c r="D4122" s="66" t="s">
        <v>294</v>
      </c>
      <c r="E4122" s="66" t="s">
        <v>15725</v>
      </c>
      <c r="F4122" s="66" t="s">
        <v>15726</v>
      </c>
      <c r="G4122" s="66">
        <v>586.0</v>
      </c>
      <c r="H4122" s="66">
        <v>2.0131226E7</v>
      </c>
      <c r="I4122" s="66">
        <v>0.0</v>
      </c>
      <c r="J4122" s="66">
        <v>1.0</v>
      </c>
      <c r="K4122" s="67"/>
      <c r="L4122" s="67"/>
      <c r="M4122" s="66" t="s">
        <v>121</v>
      </c>
      <c r="N4122" s="66">
        <v>235959.0</v>
      </c>
      <c r="O4122" s="66">
        <v>2.0131226E7</v>
      </c>
      <c r="P4122" s="67"/>
      <c r="Q4122" s="66">
        <v>27.0</v>
      </c>
      <c r="R4122" s="66">
        <v>2.0131226E7</v>
      </c>
      <c r="S4122" s="69">
        <v>1.0</v>
      </c>
      <c r="T4122" s="69">
        <v>1.0</v>
      </c>
      <c r="U4122" s="71" t="s">
        <v>2608</v>
      </c>
      <c r="V4122" s="71" t="s">
        <v>2609</v>
      </c>
      <c r="W4122" s="71" t="s">
        <v>49</v>
      </c>
      <c r="X4122" s="72"/>
      <c r="Y4122" s="66" t="s">
        <v>18</v>
      </c>
    </row>
    <row r="4123">
      <c r="A4123" s="73" t="s">
        <v>24</v>
      </c>
      <c r="B4123" s="66">
        <v>3.5024339E7</v>
      </c>
      <c r="C4123" s="65" t="s">
        <v>15727</v>
      </c>
      <c r="D4123" s="65" t="s">
        <v>112</v>
      </c>
      <c r="E4123" s="65" t="s">
        <v>15728</v>
      </c>
      <c r="F4123" s="66" t="s">
        <v>15729</v>
      </c>
      <c r="G4123" s="66">
        <v>175.0</v>
      </c>
      <c r="H4123" s="66">
        <v>2.0140821E7</v>
      </c>
      <c r="I4123" s="66">
        <v>0.0</v>
      </c>
      <c r="J4123" s="66">
        <v>2.0</v>
      </c>
      <c r="K4123" s="67"/>
      <c r="L4123" s="67"/>
      <c r="M4123" s="68" t="s">
        <v>15730</v>
      </c>
      <c r="N4123" s="66">
        <v>235959.0</v>
      </c>
      <c r="O4123" s="66">
        <v>2.0140821E7</v>
      </c>
      <c r="P4123" s="66" t="s">
        <v>1433</v>
      </c>
      <c r="Q4123" s="66">
        <v>10.0</v>
      </c>
      <c r="R4123" s="66">
        <v>2.0140821E7</v>
      </c>
      <c r="S4123" s="69">
        <v>1.0</v>
      </c>
      <c r="T4123" s="69">
        <v>0.0</v>
      </c>
      <c r="U4123" s="71" t="s">
        <v>2608</v>
      </c>
      <c r="V4123" s="71" t="s">
        <v>2609</v>
      </c>
      <c r="W4123" s="71" t="s">
        <v>49</v>
      </c>
      <c r="X4123" s="65"/>
      <c r="Y4123" s="65" t="s">
        <v>12</v>
      </c>
    </row>
    <row r="4124">
      <c r="A4124" s="68" t="s">
        <v>56</v>
      </c>
      <c r="B4124" s="66">
        <v>6027916.0</v>
      </c>
      <c r="C4124" s="66" t="s">
        <v>15731</v>
      </c>
      <c r="D4124" s="66" t="s">
        <v>112</v>
      </c>
      <c r="E4124" s="66" t="s">
        <v>15732</v>
      </c>
      <c r="F4124" s="66" t="s">
        <v>15733</v>
      </c>
      <c r="G4124" s="66">
        <v>824.0</v>
      </c>
      <c r="H4124" s="66">
        <v>2.0190326E7</v>
      </c>
      <c r="I4124" s="66">
        <v>0.0</v>
      </c>
      <c r="J4124" s="66">
        <v>9.0</v>
      </c>
      <c r="K4124" s="67"/>
      <c r="L4124" s="67"/>
      <c r="M4124" s="68" t="s">
        <v>15734</v>
      </c>
      <c r="N4124" s="66">
        <v>235959.0</v>
      </c>
      <c r="O4124" s="66">
        <v>2.0190326E7</v>
      </c>
      <c r="P4124" s="66" t="s">
        <v>7905</v>
      </c>
      <c r="Q4124" s="66">
        <v>35.0</v>
      </c>
      <c r="R4124" s="66">
        <v>2.0190326E7</v>
      </c>
      <c r="S4124" s="70">
        <v>1.0</v>
      </c>
      <c r="T4124" s="70">
        <v>0.0</v>
      </c>
      <c r="U4124" s="71" t="s">
        <v>2608</v>
      </c>
      <c r="V4124" s="71" t="s">
        <v>2609</v>
      </c>
      <c r="W4124" s="71" t="s">
        <v>50</v>
      </c>
      <c r="X4124" s="71"/>
      <c r="Y4124" s="65" t="s">
        <v>14</v>
      </c>
    </row>
    <row r="4125">
      <c r="A4125" s="66" t="s">
        <v>63</v>
      </c>
      <c r="B4125" s="66">
        <v>3.7766691E7</v>
      </c>
      <c r="C4125" s="66" t="s">
        <v>15735</v>
      </c>
      <c r="D4125" s="66" t="s">
        <v>123</v>
      </c>
      <c r="E4125" s="66" t="s">
        <v>15736</v>
      </c>
      <c r="F4125" s="66" t="s">
        <v>15737</v>
      </c>
      <c r="G4125" s="66">
        <v>194.0</v>
      </c>
      <c r="H4125" s="66">
        <v>2.0161102E7</v>
      </c>
      <c r="I4125" s="66">
        <v>0.0</v>
      </c>
      <c r="J4125" s="66">
        <v>4.0</v>
      </c>
      <c r="K4125" s="67"/>
      <c r="L4125" s="67"/>
      <c r="M4125" s="68" t="s">
        <v>15738</v>
      </c>
      <c r="N4125" s="66">
        <v>235959.0</v>
      </c>
      <c r="O4125" s="66">
        <v>2.0161102E7</v>
      </c>
      <c r="P4125" s="66" t="s">
        <v>10749</v>
      </c>
      <c r="Q4125" s="66">
        <v>10.0</v>
      </c>
      <c r="R4125" s="66">
        <v>2.0161102E7</v>
      </c>
      <c r="S4125" s="70">
        <v>1.0</v>
      </c>
      <c r="T4125" s="70">
        <v>0.0</v>
      </c>
      <c r="U4125" s="71" t="s">
        <v>2608</v>
      </c>
      <c r="V4125" s="71" t="s">
        <v>2609</v>
      </c>
      <c r="W4125" s="71" t="s">
        <v>49</v>
      </c>
      <c r="X4125" s="72"/>
      <c r="Y4125" s="65" t="s">
        <v>12</v>
      </c>
    </row>
    <row r="4126">
      <c r="A4126" s="66" t="s">
        <v>79</v>
      </c>
      <c r="B4126" s="66">
        <v>1.0445787E8</v>
      </c>
      <c r="C4126" s="66" t="s">
        <v>15739</v>
      </c>
      <c r="D4126" s="66" t="s">
        <v>776</v>
      </c>
      <c r="E4126" s="66" t="s">
        <v>15740</v>
      </c>
      <c r="F4126" s="66" t="s">
        <v>15741</v>
      </c>
      <c r="G4126" s="66">
        <v>796.0</v>
      </c>
      <c r="H4126" s="66">
        <v>2.0160525E7</v>
      </c>
      <c r="I4126" s="66">
        <v>0.0</v>
      </c>
      <c r="J4126" s="66">
        <v>11.0</v>
      </c>
      <c r="K4126" s="67"/>
      <c r="L4126" s="67"/>
      <c r="M4126" s="68" t="s">
        <v>15742</v>
      </c>
      <c r="N4126" s="66">
        <v>235959.0</v>
      </c>
      <c r="O4126" s="66">
        <v>2.0160525E7</v>
      </c>
      <c r="P4126" s="66"/>
      <c r="Q4126" s="66">
        <v>34.0</v>
      </c>
      <c r="R4126" s="66">
        <v>2.0160525E7</v>
      </c>
      <c r="S4126" s="70">
        <v>1.0</v>
      </c>
      <c r="T4126" s="70">
        <v>0.0</v>
      </c>
      <c r="U4126" s="71" t="s">
        <v>2608</v>
      </c>
      <c r="V4126" s="71" t="s">
        <v>2609</v>
      </c>
      <c r="W4126" s="71" t="s">
        <v>51</v>
      </c>
      <c r="X4126" s="72"/>
      <c r="Y4126" s="66" t="s">
        <v>16</v>
      </c>
    </row>
    <row r="4127">
      <c r="A4127" s="74" t="s">
        <v>56</v>
      </c>
      <c r="B4127" s="66">
        <v>6486248.0</v>
      </c>
      <c r="C4127" s="65" t="s">
        <v>15743</v>
      </c>
      <c r="D4127" s="65" t="s">
        <v>139</v>
      </c>
      <c r="E4127" s="65" t="s">
        <v>15744</v>
      </c>
      <c r="F4127" s="66" t="s">
        <v>15745</v>
      </c>
      <c r="G4127" s="66">
        <v>786.0</v>
      </c>
      <c r="H4127" s="66">
        <v>2.0190727E7</v>
      </c>
      <c r="I4127" s="66">
        <v>0.0</v>
      </c>
      <c r="J4127" s="66">
        <v>14.0</v>
      </c>
      <c r="K4127" s="67"/>
      <c r="L4127" s="67"/>
      <c r="M4127" s="68" t="s">
        <v>15746</v>
      </c>
      <c r="N4127" s="66">
        <v>235959.0</v>
      </c>
      <c r="O4127" s="66">
        <v>2.0190727E7</v>
      </c>
      <c r="P4127" s="66" t="s">
        <v>14876</v>
      </c>
      <c r="Q4127" s="66">
        <v>28.0</v>
      </c>
      <c r="R4127" s="66">
        <v>2.0190727E7</v>
      </c>
      <c r="S4127" s="70">
        <v>1.0</v>
      </c>
      <c r="T4127" s="70">
        <v>0.0</v>
      </c>
      <c r="U4127" s="71" t="s">
        <v>2608</v>
      </c>
      <c r="V4127" s="71" t="s">
        <v>2609</v>
      </c>
      <c r="W4127" s="71" t="s">
        <v>51</v>
      </c>
      <c r="X4127" s="65"/>
      <c r="Y4127" s="66" t="s">
        <v>16</v>
      </c>
    </row>
    <row r="4128">
      <c r="A4128" s="74" t="s">
        <v>56</v>
      </c>
      <c r="B4128" s="66">
        <v>6460147.0</v>
      </c>
      <c r="C4128" s="65" t="s">
        <v>15747</v>
      </c>
      <c r="D4128" s="65" t="s">
        <v>215</v>
      </c>
      <c r="E4128" s="65" t="s">
        <v>15748</v>
      </c>
      <c r="F4128" s="66" t="s">
        <v>15749</v>
      </c>
      <c r="G4128" s="66">
        <v>2163.0</v>
      </c>
      <c r="H4128" s="66">
        <v>2.0190721E7</v>
      </c>
      <c r="I4128" s="66">
        <v>0.0</v>
      </c>
      <c r="J4128" s="66">
        <v>41.0</v>
      </c>
      <c r="K4128" s="67"/>
      <c r="L4128" s="67"/>
      <c r="M4128" s="68" t="s">
        <v>15750</v>
      </c>
      <c r="N4128" s="66">
        <v>235959.0</v>
      </c>
      <c r="O4128" s="66">
        <v>2.0190721E7</v>
      </c>
      <c r="P4128" s="66" t="s">
        <v>15751</v>
      </c>
      <c r="Q4128" s="66">
        <v>111.0</v>
      </c>
      <c r="R4128" s="66">
        <v>2.0190721E7</v>
      </c>
      <c r="S4128" s="70">
        <v>1.0</v>
      </c>
      <c r="T4128" s="70">
        <v>0.0</v>
      </c>
      <c r="U4128" s="71" t="s">
        <v>2608</v>
      </c>
      <c r="V4128" s="71" t="s">
        <v>2609</v>
      </c>
      <c r="W4128" s="71" t="s">
        <v>49</v>
      </c>
      <c r="X4128" s="72"/>
      <c r="Y4128" s="65" t="s">
        <v>12</v>
      </c>
    </row>
    <row r="4129">
      <c r="A4129" s="74" t="s">
        <v>59</v>
      </c>
      <c r="B4129" s="66">
        <v>1.21672371E8</v>
      </c>
      <c r="C4129" s="65" t="s">
        <v>15752</v>
      </c>
      <c r="D4129" s="65" t="s">
        <v>112</v>
      </c>
      <c r="E4129" s="65" t="s">
        <v>15753</v>
      </c>
      <c r="F4129" s="66" t="s">
        <v>15754</v>
      </c>
      <c r="G4129" s="66">
        <v>588.0</v>
      </c>
      <c r="H4129" s="66">
        <v>2.0121015E7</v>
      </c>
      <c r="I4129" s="66">
        <v>0.0</v>
      </c>
      <c r="J4129" s="66">
        <v>1.0</v>
      </c>
      <c r="K4129" s="67"/>
      <c r="L4129" s="67"/>
      <c r="M4129" s="68" t="s">
        <v>15755</v>
      </c>
      <c r="N4129" s="66">
        <v>235959.0</v>
      </c>
      <c r="O4129" s="66">
        <v>2.0121015E7</v>
      </c>
      <c r="P4129" s="67"/>
      <c r="Q4129" s="66">
        <v>22.0</v>
      </c>
      <c r="R4129" s="66">
        <v>2.0121015E7</v>
      </c>
      <c r="S4129" s="70">
        <v>1.0</v>
      </c>
      <c r="T4129" s="70">
        <v>0.0</v>
      </c>
      <c r="U4129" s="71" t="s">
        <v>2608</v>
      </c>
      <c r="V4129" s="71" t="s">
        <v>2609</v>
      </c>
      <c r="W4129" s="71" t="s">
        <v>49</v>
      </c>
      <c r="X4129" s="72"/>
      <c r="Y4129" s="65" t="s">
        <v>12</v>
      </c>
    </row>
    <row r="4130">
      <c r="A4130" s="65" t="s">
        <v>79</v>
      </c>
      <c r="B4130" s="66">
        <v>1.12651319E8</v>
      </c>
      <c r="C4130" s="65" t="s">
        <v>15756</v>
      </c>
      <c r="D4130" s="65" t="s">
        <v>106</v>
      </c>
      <c r="E4130" s="65" t="s">
        <v>15757</v>
      </c>
      <c r="F4130" s="66" t="s">
        <v>15758</v>
      </c>
      <c r="G4130" s="66">
        <v>344.0</v>
      </c>
      <c r="H4130" s="66">
        <v>2.0170222E7</v>
      </c>
      <c r="I4130" s="66">
        <v>0.0</v>
      </c>
      <c r="J4130" s="66">
        <v>8.0</v>
      </c>
      <c r="K4130" s="67"/>
      <c r="L4130" s="67"/>
      <c r="M4130" s="68" t="s">
        <v>15759</v>
      </c>
      <c r="N4130" s="66">
        <v>235959.0</v>
      </c>
      <c r="O4130" s="66">
        <v>2.0170222E7</v>
      </c>
      <c r="P4130" s="66" t="s">
        <v>4387</v>
      </c>
      <c r="Q4130" s="66">
        <v>11.0</v>
      </c>
      <c r="R4130" s="66">
        <v>2.0170222E7</v>
      </c>
      <c r="S4130" s="70">
        <v>1.0</v>
      </c>
      <c r="T4130" s="70">
        <v>0.0</v>
      </c>
      <c r="U4130" s="71" t="s">
        <v>2608</v>
      </c>
      <c r="V4130" s="71" t="s">
        <v>2609</v>
      </c>
      <c r="W4130" s="71" t="s">
        <v>49</v>
      </c>
      <c r="X4130" s="72"/>
      <c r="Y4130" s="65" t="s">
        <v>12</v>
      </c>
    </row>
    <row r="4131">
      <c r="A4131" s="68" t="s">
        <v>32</v>
      </c>
      <c r="B4131" s="66">
        <v>3467729.0</v>
      </c>
      <c r="C4131" s="66" t="s">
        <v>15760</v>
      </c>
      <c r="D4131" s="66" t="s">
        <v>106</v>
      </c>
      <c r="E4131" s="66" t="s">
        <v>15761</v>
      </c>
      <c r="F4131" s="66" t="s">
        <v>5986</v>
      </c>
      <c r="G4131" s="66">
        <v>149.0</v>
      </c>
      <c r="H4131" s="66">
        <v>2.0190709E7</v>
      </c>
      <c r="I4131" s="66">
        <v>0.0</v>
      </c>
      <c r="J4131" s="66">
        <v>6.0</v>
      </c>
      <c r="K4131" s="67"/>
      <c r="L4131" s="67"/>
      <c r="M4131" s="68" t="s">
        <v>5987</v>
      </c>
      <c r="N4131" s="66">
        <v>235959.0</v>
      </c>
      <c r="O4131" s="66">
        <v>2.0190709E7</v>
      </c>
      <c r="P4131" s="66"/>
      <c r="Q4131" s="66">
        <v>8.0</v>
      </c>
      <c r="R4131" s="66">
        <v>2.0190709E7</v>
      </c>
      <c r="S4131" s="70">
        <v>1.0</v>
      </c>
      <c r="T4131" s="70">
        <v>0.0</v>
      </c>
      <c r="U4131" s="71" t="s">
        <v>2608</v>
      </c>
      <c r="V4131" s="71" t="s">
        <v>2609</v>
      </c>
      <c r="W4131" s="71" t="s">
        <v>49</v>
      </c>
      <c r="X4131" s="72"/>
      <c r="Y4131" s="65" t="s">
        <v>12</v>
      </c>
    </row>
    <row r="4132">
      <c r="A4132" s="68" t="s">
        <v>59</v>
      </c>
      <c r="B4132" s="66">
        <v>1.93074316E8</v>
      </c>
      <c r="C4132" s="66" t="s">
        <v>15762</v>
      </c>
      <c r="D4132" s="66" t="s">
        <v>123</v>
      </c>
      <c r="E4132" s="66" t="s">
        <v>15763</v>
      </c>
      <c r="F4132" s="66" t="s">
        <v>15764</v>
      </c>
      <c r="G4132" s="66">
        <v>276.0</v>
      </c>
      <c r="H4132" s="66">
        <v>2.0180302E7</v>
      </c>
      <c r="I4132" s="66">
        <v>0.0</v>
      </c>
      <c r="J4132" s="66">
        <v>8.0</v>
      </c>
      <c r="K4132" s="67"/>
      <c r="L4132" s="67"/>
      <c r="M4132" s="68" t="s">
        <v>15765</v>
      </c>
      <c r="N4132" s="66">
        <v>235959.0</v>
      </c>
      <c r="O4132" s="66">
        <v>2.0180302E7</v>
      </c>
      <c r="P4132" s="66"/>
      <c r="Q4132" s="66">
        <v>11.0</v>
      </c>
      <c r="R4132" s="66">
        <v>2.0180302E7</v>
      </c>
      <c r="S4132" s="70">
        <v>1.0</v>
      </c>
      <c r="T4132" s="70">
        <v>0.0</v>
      </c>
      <c r="U4132" s="71" t="s">
        <v>2608</v>
      </c>
      <c r="V4132" s="71" t="s">
        <v>2609</v>
      </c>
      <c r="W4132" s="71" t="s">
        <v>49</v>
      </c>
      <c r="X4132" s="72"/>
      <c r="Y4132" s="65" t="s">
        <v>12</v>
      </c>
    </row>
    <row r="4133">
      <c r="A4133" s="74" t="s">
        <v>24</v>
      </c>
      <c r="B4133" s="66">
        <v>6.5268378E7</v>
      </c>
      <c r="C4133" s="65" t="s">
        <v>15766</v>
      </c>
      <c r="D4133" s="65" t="s">
        <v>112</v>
      </c>
      <c r="E4133" s="65" t="s">
        <v>15767</v>
      </c>
      <c r="F4133" s="66" t="s">
        <v>15768</v>
      </c>
      <c r="G4133" s="66">
        <v>131.0</v>
      </c>
      <c r="H4133" s="66">
        <v>2.0190923E7</v>
      </c>
      <c r="I4133" s="66">
        <v>0.0</v>
      </c>
      <c r="J4133" s="66">
        <v>4.0</v>
      </c>
      <c r="K4133" s="67"/>
      <c r="L4133" s="67"/>
      <c r="M4133" s="68" t="s">
        <v>15769</v>
      </c>
      <c r="N4133" s="66">
        <v>235959.0</v>
      </c>
      <c r="O4133" s="66">
        <v>2.0190923E7</v>
      </c>
      <c r="P4133" s="66" t="s">
        <v>9096</v>
      </c>
      <c r="Q4133" s="66">
        <v>7.0</v>
      </c>
      <c r="R4133" s="66">
        <v>2.0190923E7</v>
      </c>
      <c r="S4133" s="69">
        <v>1.0</v>
      </c>
      <c r="T4133" s="69">
        <v>0.0</v>
      </c>
      <c r="U4133" s="71" t="s">
        <v>2608</v>
      </c>
      <c r="V4133" s="71" t="s">
        <v>2609</v>
      </c>
      <c r="W4133" s="71" t="s">
        <v>49</v>
      </c>
      <c r="X4133" s="72"/>
      <c r="Y4133" s="65" t="s">
        <v>12</v>
      </c>
    </row>
    <row r="4134">
      <c r="A4134" s="65" t="s">
        <v>79</v>
      </c>
      <c r="B4134" s="66">
        <v>4.6016152E7</v>
      </c>
      <c r="C4134" s="65" t="s">
        <v>15770</v>
      </c>
      <c r="D4134" s="65" t="s">
        <v>258</v>
      </c>
      <c r="E4134" s="65" t="s">
        <v>15771</v>
      </c>
      <c r="F4134" s="66" t="s">
        <v>15772</v>
      </c>
      <c r="G4134" s="66">
        <v>221.0</v>
      </c>
      <c r="H4134" s="66">
        <v>2.0110328E7</v>
      </c>
      <c r="I4134" s="66">
        <v>0.0</v>
      </c>
      <c r="J4134" s="66">
        <v>8.0</v>
      </c>
      <c r="K4134" s="67"/>
      <c r="L4134" s="67"/>
      <c r="M4134" s="68" t="s">
        <v>15773</v>
      </c>
      <c r="N4134" s="66">
        <v>235959.0</v>
      </c>
      <c r="O4134" s="66">
        <v>2.0110328E7</v>
      </c>
      <c r="P4134" s="66" t="s">
        <v>228</v>
      </c>
      <c r="Q4134" s="66">
        <v>13.0</v>
      </c>
      <c r="R4134" s="66">
        <v>2.0110328E7</v>
      </c>
      <c r="S4134" s="70">
        <v>1.0</v>
      </c>
      <c r="T4134" s="70">
        <v>0.0</v>
      </c>
      <c r="U4134" s="71" t="s">
        <v>2608</v>
      </c>
      <c r="V4134" s="71" t="s">
        <v>2609</v>
      </c>
      <c r="W4134" s="71" t="s">
        <v>51</v>
      </c>
      <c r="X4134" s="72"/>
      <c r="Y4134" s="66" t="s">
        <v>16</v>
      </c>
    </row>
    <row r="4135">
      <c r="A4135" s="65" t="s">
        <v>63</v>
      </c>
      <c r="B4135" s="66">
        <v>4.1400932E7</v>
      </c>
      <c r="C4135" s="65" t="s">
        <v>15774</v>
      </c>
      <c r="D4135" s="65" t="s">
        <v>123</v>
      </c>
      <c r="E4135" s="65" t="s">
        <v>15775</v>
      </c>
      <c r="F4135" s="66" t="s">
        <v>15776</v>
      </c>
      <c r="G4135" s="66">
        <v>346.0</v>
      </c>
      <c r="H4135" s="66">
        <v>2.0170718E7</v>
      </c>
      <c r="I4135" s="66">
        <v>0.0</v>
      </c>
      <c r="J4135" s="66">
        <v>8.0</v>
      </c>
      <c r="K4135" s="67"/>
      <c r="L4135" s="67"/>
      <c r="M4135" s="68" t="s">
        <v>15777</v>
      </c>
      <c r="N4135" s="66">
        <v>235959.0</v>
      </c>
      <c r="O4135" s="66">
        <v>2.0170718E7</v>
      </c>
      <c r="P4135" s="66" t="s">
        <v>13256</v>
      </c>
      <c r="Q4135" s="66">
        <v>20.0</v>
      </c>
      <c r="R4135" s="66">
        <v>2.0170718E7</v>
      </c>
      <c r="S4135" s="70">
        <v>1.0</v>
      </c>
      <c r="T4135" s="70">
        <v>0.0</v>
      </c>
      <c r="U4135" s="71" t="s">
        <v>2608</v>
      </c>
      <c r="V4135" s="71" t="s">
        <v>2609</v>
      </c>
      <c r="W4135" s="71" t="s">
        <v>49</v>
      </c>
      <c r="X4135" s="72"/>
      <c r="Y4135" s="65" t="s">
        <v>12</v>
      </c>
    </row>
    <row r="4136">
      <c r="A4136" s="66" t="s">
        <v>60</v>
      </c>
      <c r="B4136" s="66">
        <v>9.5381726E7</v>
      </c>
      <c r="C4136" s="66" t="s">
        <v>15778</v>
      </c>
      <c r="D4136" s="66" t="s">
        <v>112</v>
      </c>
      <c r="E4136" s="66" t="s">
        <v>15779</v>
      </c>
      <c r="F4136" s="66" t="s">
        <v>15780</v>
      </c>
      <c r="G4136" s="66">
        <v>540.0</v>
      </c>
      <c r="H4136" s="66">
        <v>2.0030105E7</v>
      </c>
      <c r="I4136" s="66">
        <v>0.0</v>
      </c>
      <c r="J4136" s="66">
        <v>1.0</v>
      </c>
      <c r="K4136" s="67"/>
      <c r="L4136" s="67"/>
      <c r="M4136" s="68" t="s">
        <v>15781</v>
      </c>
      <c r="N4136" s="66">
        <v>235959.0</v>
      </c>
      <c r="O4136" s="66">
        <v>2.0030105E7</v>
      </c>
      <c r="P4136" s="67"/>
      <c r="Q4136" s="66">
        <v>18.0</v>
      </c>
      <c r="R4136" s="66">
        <v>2.0030105E7</v>
      </c>
      <c r="S4136" s="70">
        <v>1.0</v>
      </c>
      <c r="T4136" s="70">
        <v>0.0</v>
      </c>
      <c r="U4136" s="71" t="s">
        <v>2608</v>
      </c>
      <c r="V4136" s="71" t="s">
        <v>2609</v>
      </c>
      <c r="W4136" s="71" t="s">
        <v>49</v>
      </c>
      <c r="X4136" s="72"/>
      <c r="Y4136" s="65" t="s">
        <v>12</v>
      </c>
    </row>
    <row r="4137">
      <c r="A4137" s="68" t="s">
        <v>59</v>
      </c>
      <c r="B4137" s="66">
        <v>2.05102753E8</v>
      </c>
      <c r="C4137" s="66" t="s">
        <v>15782</v>
      </c>
      <c r="D4137" s="66" t="s">
        <v>123</v>
      </c>
      <c r="E4137" s="66" t="s">
        <v>15783</v>
      </c>
      <c r="F4137" s="66" t="s">
        <v>15784</v>
      </c>
      <c r="G4137" s="66">
        <v>209.0</v>
      </c>
      <c r="H4137" s="66">
        <v>2.019022E7</v>
      </c>
      <c r="I4137" s="66">
        <v>0.0</v>
      </c>
      <c r="J4137" s="66">
        <v>5.0</v>
      </c>
      <c r="K4137" s="67"/>
      <c r="L4137" s="67"/>
      <c r="M4137" s="68" t="s">
        <v>15785</v>
      </c>
      <c r="N4137" s="66">
        <v>235959.0</v>
      </c>
      <c r="O4137" s="66">
        <v>2.019022E7</v>
      </c>
      <c r="P4137" s="66"/>
      <c r="Q4137" s="66">
        <v>12.0</v>
      </c>
      <c r="R4137" s="66">
        <v>2.019022E7</v>
      </c>
      <c r="S4137" s="70">
        <v>1.0</v>
      </c>
      <c r="T4137" s="70">
        <v>0.0</v>
      </c>
      <c r="U4137" s="71" t="s">
        <v>2608</v>
      </c>
      <c r="V4137" s="71" t="s">
        <v>2609</v>
      </c>
      <c r="W4137" s="71" t="s">
        <v>49</v>
      </c>
      <c r="X4137" s="72"/>
      <c r="Y4137" s="65" t="s">
        <v>12</v>
      </c>
    </row>
    <row r="4138">
      <c r="A4138" s="66" t="s">
        <v>43</v>
      </c>
      <c r="B4138" s="66">
        <v>1890061.0</v>
      </c>
      <c r="C4138" s="66" t="s">
        <v>15786</v>
      </c>
      <c r="D4138" s="66" t="s">
        <v>112</v>
      </c>
      <c r="E4138" s="66" t="s">
        <v>15787</v>
      </c>
      <c r="F4138" s="66" t="s">
        <v>15788</v>
      </c>
      <c r="G4138" s="66">
        <v>2266.0</v>
      </c>
      <c r="H4138" s="66">
        <v>2.0160526E7</v>
      </c>
      <c r="I4138" s="66">
        <v>0.0</v>
      </c>
      <c r="J4138" s="66">
        <v>21.0</v>
      </c>
      <c r="K4138" s="67"/>
      <c r="L4138" s="67"/>
      <c r="M4138" s="68" t="s">
        <v>15789</v>
      </c>
      <c r="N4138" s="66">
        <v>235959.0</v>
      </c>
      <c r="O4138" s="66">
        <v>2.0160526E7</v>
      </c>
      <c r="P4138" s="66" t="s">
        <v>459</v>
      </c>
      <c r="Q4138" s="66">
        <v>123.0</v>
      </c>
      <c r="R4138" s="66">
        <v>2.0160526E7</v>
      </c>
      <c r="S4138" s="70">
        <v>1.0</v>
      </c>
      <c r="T4138" s="70">
        <v>0.0</v>
      </c>
      <c r="U4138" s="71" t="s">
        <v>2608</v>
      </c>
      <c r="V4138" s="71" t="s">
        <v>2609</v>
      </c>
      <c r="W4138" s="71" t="s">
        <v>49</v>
      </c>
      <c r="X4138" s="71"/>
      <c r="Y4138" s="65" t="s">
        <v>12</v>
      </c>
    </row>
    <row r="4139">
      <c r="A4139" s="65" t="s">
        <v>40</v>
      </c>
      <c r="B4139" s="66">
        <v>5793449.0</v>
      </c>
      <c r="C4139" s="65" t="s">
        <v>15790</v>
      </c>
      <c r="D4139" s="65" t="s">
        <v>123</v>
      </c>
      <c r="E4139" s="65" t="s">
        <v>15791</v>
      </c>
      <c r="F4139" s="66" t="s">
        <v>15792</v>
      </c>
      <c r="G4139" s="66">
        <v>1758.0</v>
      </c>
      <c r="H4139" s="66">
        <v>2.0181001E7</v>
      </c>
      <c r="I4139" s="66">
        <v>0.0</v>
      </c>
      <c r="J4139" s="66">
        <v>36.0</v>
      </c>
      <c r="K4139" s="67"/>
      <c r="L4139" s="67"/>
      <c r="M4139" s="68" t="s">
        <v>15793</v>
      </c>
      <c r="N4139" s="66">
        <v>235959.0</v>
      </c>
      <c r="O4139" s="66">
        <v>2.0181001E7</v>
      </c>
      <c r="P4139" s="66" t="s">
        <v>4596</v>
      </c>
      <c r="Q4139" s="66">
        <v>90.0</v>
      </c>
      <c r="R4139" s="66">
        <v>2.0181001E7</v>
      </c>
      <c r="S4139" s="70">
        <v>1.0</v>
      </c>
      <c r="T4139" s="70">
        <v>0.0</v>
      </c>
      <c r="U4139" s="71" t="s">
        <v>2608</v>
      </c>
      <c r="V4139" s="71" t="s">
        <v>2609</v>
      </c>
      <c r="W4139" s="71" t="s">
        <v>49</v>
      </c>
      <c r="X4139" s="72"/>
      <c r="Y4139" s="65" t="s">
        <v>12</v>
      </c>
    </row>
    <row r="4140">
      <c r="A4140" s="73" t="s">
        <v>60</v>
      </c>
      <c r="B4140" s="66">
        <v>4.18279001E8</v>
      </c>
      <c r="C4140" s="65" t="s">
        <v>1669</v>
      </c>
      <c r="D4140" s="65" t="s">
        <v>123</v>
      </c>
      <c r="E4140" s="65" t="s">
        <v>15794</v>
      </c>
      <c r="F4140" s="66" t="s">
        <v>15795</v>
      </c>
      <c r="G4140" s="66">
        <v>1457.0</v>
      </c>
      <c r="H4140" s="66">
        <v>2.0170908E7</v>
      </c>
      <c r="I4140" s="66">
        <v>0.0</v>
      </c>
      <c r="J4140" s="66">
        <v>1.0</v>
      </c>
      <c r="K4140" s="67"/>
      <c r="L4140" s="67"/>
      <c r="M4140" s="68" t="s">
        <v>15796</v>
      </c>
      <c r="N4140" s="66">
        <v>235959.0</v>
      </c>
      <c r="O4140" s="66">
        <v>2.0170908E7</v>
      </c>
      <c r="P4140" s="66"/>
      <c r="Q4140" s="66">
        <v>83.0</v>
      </c>
      <c r="R4140" s="66">
        <v>2.0170908E7</v>
      </c>
      <c r="S4140" s="70">
        <v>1.0</v>
      </c>
      <c r="T4140" s="70">
        <v>0.0</v>
      </c>
      <c r="U4140" s="71" t="s">
        <v>2608</v>
      </c>
      <c r="V4140" s="71" t="s">
        <v>2609</v>
      </c>
      <c r="W4140" s="71" t="s">
        <v>49</v>
      </c>
      <c r="X4140" s="72"/>
      <c r="Y4140" s="65" t="s">
        <v>12</v>
      </c>
    </row>
    <row r="4141">
      <c r="A4141" s="68" t="s">
        <v>24</v>
      </c>
      <c r="B4141" s="66">
        <v>6.723315E7</v>
      </c>
      <c r="C4141" s="66" t="s">
        <v>15797</v>
      </c>
      <c r="D4141" s="66" t="s">
        <v>164</v>
      </c>
      <c r="E4141" s="66" t="s">
        <v>15798</v>
      </c>
      <c r="F4141" s="66" t="s">
        <v>15799</v>
      </c>
      <c r="G4141" s="66">
        <v>121.0</v>
      </c>
      <c r="H4141" s="66">
        <v>2.0191206E7</v>
      </c>
      <c r="I4141" s="66">
        <v>0.0</v>
      </c>
      <c r="J4141" s="66">
        <v>5.0</v>
      </c>
      <c r="K4141" s="67"/>
      <c r="L4141" s="67"/>
      <c r="M4141" s="68" t="s">
        <v>15800</v>
      </c>
      <c r="N4141" s="66">
        <v>235959.0</v>
      </c>
      <c r="O4141" s="66">
        <v>2.0191206E7</v>
      </c>
      <c r="P4141" s="66" t="s">
        <v>328</v>
      </c>
      <c r="Q4141" s="66">
        <v>7.0</v>
      </c>
      <c r="R4141" s="66">
        <v>2.0191206E7</v>
      </c>
      <c r="S4141" s="69">
        <v>1.0</v>
      </c>
      <c r="T4141" s="69">
        <v>1.0</v>
      </c>
      <c r="U4141" s="71" t="s">
        <v>2608</v>
      </c>
      <c r="V4141" s="71" t="s">
        <v>2609</v>
      </c>
      <c r="W4141" s="71" t="s">
        <v>49</v>
      </c>
      <c r="X4141" s="72"/>
      <c r="Y4141" s="66" t="s">
        <v>18</v>
      </c>
    </row>
    <row r="4142">
      <c r="A4142" s="65" t="s">
        <v>37</v>
      </c>
      <c r="B4142" s="66">
        <v>1.364241E7</v>
      </c>
      <c r="C4142" s="65" t="s">
        <v>15801</v>
      </c>
      <c r="D4142" s="65" t="s">
        <v>106</v>
      </c>
      <c r="E4142" s="65" t="s">
        <v>15802</v>
      </c>
      <c r="F4142" s="66" t="s">
        <v>15803</v>
      </c>
      <c r="G4142" s="66">
        <v>144.0</v>
      </c>
      <c r="H4142" s="66">
        <v>2.008092E7</v>
      </c>
      <c r="I4142" s="66">
        <v>0.0</v>
      </c>
      <c r="J4142" s="66">
        <v>2.0</v>
      </c>
      <c r="K4142" s="67"/>
      <c r="L4142" s="67"/>
      <c r="M4142" s="66" t="s">
        <v>121</v>
      </c>
      <c r="N4142" s="66">
        <v>235959.0</v>
      </c>
      <c r="O4142" s="66">
        <v>2.008092E7</v>
      </c>
      <c r="P4142" s="66"/>
      <c r="Q4142" s="66">
        <v>8.0</v>
      </c>
      <c r="R4142" s="66">
        <v>2.008092E7</v>
      </c>
      <c r="S4142" s="70">
        <v>1.0</v>
      </c>
      <c r="T4142" s="70">
        <v>0.0</v>
      </c>
      <c r="U4142" s="71" t="s">
        <v>2608</v>
      </c>
      <c r="V4142" s="71" t="s">
        <v>2609</v>
      </c>
      <c r="W4142" s="71" t="s">
        <v>49</v>
      </c>
      <c r="X4142" s="72"/>
      <c r="Y4142" s="65" t="s">
        <v>12</v>
      </c>
    </row>
    <row r="4143">
      <c r="A4143" s="68" t="s">
        <v>59</v>
      </c>
      <c r="B4143" s="66">
        <v>2.07133166E8</v>
      </c>
      <c r="C4143" s="66" t="s">
        <v>15804</v>
      </c>
      <c r="D4143" s="66" t="s">
        <v>106</v>
      </c>
      <c r="E4143" s="66" t="s">
        <v>15805</v>
      </c>
      <c r="F4143" s="66" t="s">
        <v>15806</v>
      </c>
      <c r="G4143" s="66">
        <v>147.0</v>
      </c>
      <c r="H4143" s="66">
        <v>2.0190411E7</v>
      </c>
      <c r="I4143" s="66">
        <v>0.0</v>
      </c>
      <c r="J4143" s="66">
        <v>4.0</v>
      </c>
      <c r="K4143" s="67"/>
      <c r="L4143" s="67"/>
      <c r="M4143" s="68" t="s">
        <v>15807</v>
      </c>
      <c r="N4143" s="66">
        <v>235959.0</v>
      </c>
      <c r="O4143" s="66">
        <v>2.0190411E7</v>
      </c>
      <c r="P4143" s="67"/>
      <c r="Q4143" s="66">
        <v>6.0</v>
      </c>
      <c r="R4143" s="66">
        <v>2.0190411E7</v>
      </c>
      <c r="S4143" s="70">
        <v>1.0</v>
      </c>
      <c r="T4143" s="70">
        <v>0.0</v>
      </c>
      <c r="U4143" s="71" t="s">
        <v>2608</v>
      </c>
      <c r="V4143" s="71" t="s">
        <v>2609</v>
      </c>
      <c r="W4143" s="71" t="s">
        <v>49</v>
      </c>
      <c r="X4143" s="72"/>
      <c r="Y4143" s="65" t="s">
        <v>12</v>
      </c>
    </row>
    <row r="4144">
      <c r="A4144" s="73" t="s">
        <v>60</v>
      </c>
      <c r="B4144" s="66">
        <v>1.49288871E8</v>
      </c>
      <c r="C4144" s="65" t="s">
        <v>15808</v>
      </c>
      <c r="D4144" s="65" t="s">
        <v>215</v>
      </c>
      <c r="E4144" s="65" t="s">
        <v>15809</v>
      </c>
      <c r="F4144" s="66" t="s">
        <v>15810</v>
      </c>
      <c r="G4144" s="66">
        <v>3989.0</v>
      </c>
      <c r="H4144" s="66">
        <v>2.0041213E7</v>
      </c>
      <c r="I4144" s="66">
        <v>0.0</v>
      </c>
      <c r="J4144" s="66">
        <v>1.0</v>
      </c>
      <c r="K4144" s="67"/>
      <c r="L4144" s="67"/>
      <c r="M4144" s="68" t="s">
        <v>15811</v>
      </c>
      <c r="N4144" s="66">
        <v>235959.0</v>
      </c>
      <c r="O4144" s="66">
        <v>2.0041213E7</v>
      </c>
      <c r="P4144" s="66"/>
      <c r="Q4144" s="66">
        <v>257.0</v>
      </c>
      <c r="R4144" s="66">
        <v>2.0041213E7</v>
      </c>
      <c r="S4144" s="70">
        <v>1.0</v>
      </c>
      <c r="T4144" s="70">
        <v>0.0</v>
      </c>
      <c r="U4144" s="71" t="s">
        <v>2608</v>
      </c>
      <c r="V4144" s="71" t="s">
        <v>2609</v>
      </c>
      <c r="W4144" s="71" t="s">
        <v>49</v>
      </c>
      <c r="X4144" s="65"/>
      <c r="Y4144" s="65" t="s">
        <v>12</v>
      </c>
    </row>
    <row r="4145">
      <c r="A4145" s="66" t="s">
        <v>79</v>
      </c>
      <c r="B4145" s="66">
        <v>1.21520076E8</v>
      </c>
      <c r="C4145" s="66" t="s">
        <v>15812</v>
      </c>
      <c r="D4145" s="66" t="s">
        <v>2255</v>
      </c>
      <c r="E4145" s="66" t="s">
        <v>15813</v>
      </c>
      <c r="F4145" s="66" t="s">
        <v>15814</v>
      </c>
      <c r="G4145" s="66">
        <v>805.0</v>
      </c>
      <c r="H4145" s="66">
        <v>2.0171016E7</v>
      </c>
      <c r="I4145" s="66">
        <v>0.0</v>
      </c>
      <c r="J4145" s="66">
        <v>19.0</v>
      </c>
      <c r="K4145" s="67"/>
      <c r="L4145" s="67"/>
      <c r="M4145" s="68" t="s">
        <v>15815</v>
      </c>
      <c r="N4145" s="66">
        <v>235959.0</v>
      </c>
      <c r="O4145" s="66">
        <v>2.0171016E7</v>
      </c>
      <c r="P4145" s="66" t="s">
        <v>4387</v>
      </c>
      <c r="Q4145" s="66">
        <v>42.0</v>
      </c>
      <c r="R4145" s="66">
        <v>2.0171016E7</v>
      </c>
      <c r="S4145" s="69">
        <v>1.0</v>
      </c>
      <c r="T4145" s="69">
        <v>1.0</v>
      </c>
      <c r="U4145" s="71" t="s">
        <v>2608</v>
      </c>
      <c r="V4145" s="71" t="s">
        <v>2609</v>
      </c>
      <c r="W4145" s="71" t="s">
        <v>49</v>
      </c>
      <c r="X4145" s="72"/>
      <c r="Y4145" s="66" t="s">
        <v>18</v>
      </c>
    </row>
    <row r="4146">
      <c r="A4146" s="68" t="s">
        <v>56</v>
      </c>
      <c r="B4146" s="66">
        <v>757250.0</v>
      </c>
      <c r="C4146" s="66" t="s">
        <v>15816</v>
      </c>
      <c r="D4146" s="66" t="s">
        <v>106</v>
      </c>
      <c r="E4146" s="66" t="s">
        <v>15817</v>
      </c>
      <c r="F4146" s="66" t="s">
        <v>15818</v>
      </c>
      <c r="G4146" s="66">
        <v>680.0</v>
      </c>
      <c r="H4146" s="66">
        <v>2.016052E7</v>
      </c>
      <c r="I4146" s="66">
        <v>0.0</v>
      </c>
      <c r="J4146" s="66">
        <v>14.0</v>
      </c>
      <c r="K4146" s="67"/>
      <c r="L4146" s="67"/>
      <c r="M4146" s="68" t="s">
        <v>15819</v>
      </c>
      <c r="N4146" s="66">
        <v>235959.0</v>
      </c>
      <c r="O4146" s="66">
        <v>2.016052E7</v>
      </c>
      <c r="P4146" s="66" t="s">
        <v>209</v>
      </c>
      <c r="Q4146" s="66">
        <v>40.0</v>
      </c>
      <c r="R4146" s="66">
        <v>2.016052E7</v>
      </c>
      <c r="S4146" s="70">
        <v>1.0</v>
      </c>
      <c r="T4146" s="70">
        <v>0.0</v>
      </c>
      <c r="U4146" s="71" t="s">
        <v>2608</v>
      </c>
      <c r="V4146" s="71" t="s">
        <v>2609</v>
      </c>
      <c r="W4146" s="71" t="s">
        <v>49</v>
      </c>
      <c r="X4146" s="72"/>
      <c r="Y4146" s="65" t="s">
        <v>12</v>
      </c>
    </row>
    <row r="4147">
      <c r="A4147" s="68" t="s">
        <v>59</v>
      </c>
      <c r="B4147" s="66">
        <v>1.70143802E8</v>
      </c>
      <c r="C4147" s="66" t="s">
        <v>15820</v>
      </c>
      <c r="D4147" s="66" t="s">
        <v>112</v>
      </c>
      <c r="E4147" s="66" t="s">
        <v>15821</v>
      </c>
      <c r="F4147" s="66" t="s">
        <v>15822</v>
      </c>
      <c r="G4147" s="66">
        <v>227.0</v>
      </c>
      <c r="H4147" s="66">
        <v>2.016073E7</v>
      </c>
      <c r="I4147" s="66">
        <v>0.0</v>
      </c>
      <c r="J4147" s="66">
        <v>8.0</v>
      </c>
      <c r="K4147" s="67"/>
      <c r="L4147" s="67"/>
      <c r="M4147" s="68" t="s">
        <v>15823</v>
      </c>
      <c r="N4147" s="66">
        <v>235959.0</v>
      </c>
      <c r="O4147" s="66">
        <v>2.016073E7</v>
      </c>
      <c r="P4147" s="67"/>
      <c r="Q4147" s="66">
        <v>11.0</v>
      </c>
      <c r="R4147" s="66">
        <v>2.016073E7</v>
      </c>
      <c r="S4147" s="70">
        <v>1.0</v>
      </c>
      <c r="T4147" s="70">
        <v>0.0</v>
      </c>
      <c r="U4147" s="71" t="s">
        <v>2608</v>
      </c>
      <c r="V4147" s="71" t="s">
        <v>2609</v>
      </c>
      <c r="W4147" s="71" t="s">
        <v>49</v>
      </c>
      <c r="X4147" s="72"/>
      <c r="Y4147" s="65" t="s">
        <v>12</v>
      </c>
    </row>
    <row r="4148">
      <c r="A4148" s="66" t="s">
        <v>79</v>
      </c>
      <c r="B4148" s="66">
        <v>7.1047701E7</v>
      </c>
      <c r="C4148" s="66" t="s">
        <v>15824</v>
      </c>
      <c r="D4148" s="66" t="s">
        <v>164</v>
      </c>
      <c r="E4148" s="66" t="s">
        <v>15825</v>
      </c>
      <c r="F4148" s="66" t="s">
        <v>15826</v>
      </c>
      <c r="G4148" s="66">
        <v>3756.0</v>
      </c>
      <c r="H4148" s="66">
        <v>2.0130918E7</v>
      </c>
      <c r="I4148" s="66">
        <v>0.0</v>
      </c>
      <c r="J4148" s="66">
        <v>40.0</v>
      </c>
      <c r="K4148" s="67"/>
      <c r="L4148" s="67"/>
      <c r="M4148" s="68" t="s">
        <v>15827</v>
      </c>
      <c r="N4148" s="66">
        <v>235959.0</v>
      </c>
      <c r="O4148" s="66">
        <v>2.0130918E7</v>
      </c>
      <c r="P4148" s="67"/>
      <c r="Q4148" s="66">
        <v>123.0</v>
      </c>
      <c r="R4148" s="66">
        <v>2.0130918E7</v>
      </c>
      <c r="S4148" s="69">
        <v>1.0</v>
      </c>
      <c r="T4148" s="69">
        <v>1.0</v>
      </c>
      <c r="U4148" s="71" t="s">
        <v>2608</v>
      </c>
      <c r="V4148" s="71" t="s">
        <v>2609</v>
      </c>
      <c r="W4148" s="71" t="s">
        <v>49</v>
      </c>
      <c r="X4148" s="72"/>
      <c r="Y4148" s="66" t="s">
        <v>18</v>
      </c>
    </row>
    <row r="4149">
      <c r="A4149" s="66" t="s">
        <v>60</v>
      </c>
      <c r="B4149" s="66">
        <v>2.98027316E8</v>
      </c>
      <c r="C4149" s="66" t="s">
        <v>15828</v>
      </c>
      <c r="D4149" s="66" t="s">
        <v>244</v>
      </c>
      <c r="E4149" s="66" t="s">
        <v>15829</v>
      </c>
      <c r="F4149" s="66" t="s">
        <v>15830</v>
      </c>
      <c r="G4149" s="66">
        <v>115.0</v>
      </c>
      <c r="H4149" s="66">
        <v>2.0110114E7</v>
      </c>
      <c r="I4149" s="66">
        <v>0.0</v>
      </c>
      <c r="J4149" s="66">
        <v>1.0</v>
      </c>
      <c r="K4149" s="67"/>
      <c r="L4149" s="67"/>
      <c r="M4149" s="68" t="s">
        <v>15831</v>
      </c>
      <c r="N4149" s="66">
        <v>235959.0</v>
      </c>
      <c r="O4149" s="66">
        <v>2.0110114E7</v>
      </c>
      <c r="P4149" s="66"/>
      <c r="Q4149" s="66">
        <v>4.0</v>
      </c>
      <c r="R4149" s="66">
        <v>2.0110114E7</v>
      </c>
      <c r="S4149" s="70">
        <v>1.0</v>
      </c>
      <c r="T4149" s="70">
        <v>0.0</v>
      </c>
      <c r="U4149" s="71" t="s">
        <v>2608</v>
      </c>
      <c r="V4149" s="71" t="s">
        <v>2609</v>
      </c>
      <c r="W4149" s="71" t="s">
        <v>51</v>
      </c>
      <c r="X4149" s="72"/>
      <c r="Y4149" s="66" t="s">
        <v>16</v>
      </c>
    </row>
    <row r="4150">
      <c r="A4150" s="68" t="s">
        <v>59</v>
      </c>
      <c r="B4150" s="66">
        <v>9.0782001E7</v>
      </c>
      <c r="C4150" s="66" t="s">
        <v>15832</v>
      </c>
      <c r="D4150" s="66" t="s">
        <v>220</v>
      </c>
      <c r="E4150" s="66" t="s">
        <v>15833</v>
      </c>
      <c r="F4150" s="66" t="s">
        <v>15834</v>
      </c>
      <c r="G4150" s="66">
        <v>299.0</v>
      </c>
      <c r="H4150" s="66">
        <v>2.0090826E7</v>
      </c>
      <c r="I4150" s="66">
        <v>0.0</v>
      </c>
      <c r="J4150" s="66">
        <v>1.0</v>
      </c>
      <c r="K4150" s="67"/>
      <c r="L4150" s="67"/>
      <c r="M4150" s="68" t="s">
        <v>15835</v>
      </c>
      <c r="N4150" s="66">
        <v>235959.0</v>
      </c>
      <c r="O4150" s="66">
        <v>2.0090826E7</v>
      </c>
      <c r="P4150" s="67"/>
      <c r="Q4150" s="66">
        <v>16.0</v>
      </c>
      <c r="R4150" s="66">
        <v>2.0090826E7</v>
      </c>
      <c r="S4150" s="70">
        <v>1.0</v>
      </c>
      <c r="T4150" s="70">
        <v>0.0</v>
      </c>
      <c r="U4150" s="71" t="s">
        <v>2608</v>
      </c>
      <c r="V4150" s="71" t="s">
        <v>2609</v>
      </c>
      <c r="W4150" s="71" t="s">
        <v>49</v>
      </c>
      <c r="X4150" s="72"/>
      <c r="Y4150" s="65" t="s">
        <v>12</v>
      </c>
    </row>
    <row r="4151">
      <c r="A4151" s="74" t="s">
        <v>24</v>
      </c>
      <c r="B4151" s="66">
        <v>6.0731578E7</v>
      </c>
      <c r="C4151" s="65" t="s">
        <v>15836</v>
      </c>
      <c r="D4151" s="65" t="s">
        <v>258</v>
      </c>
      <c r="E4151" s="65" t="s">
        <v>15837</v>
      </c>
      <c r="F4151" s="66" t="s">
        <v>15838</v>
      </c>
      <c r="G4151" s="66">
        <v>1420.0</v>
      </c>
      <c r="H4151" s="66">
        <v>2.0190116E7</v>
      </c>
      <c r="I4151" s="66">
        <v>0.0</v>
      </c>
      <c r="J4151" s="66">
        <v>32.0</v>
      </c>
      <c r="K4151" s="67"/>
      <c r="L4151" s="67"/>
      <c r="M4151" s="68" t="s">
        <v>15839</v>
      </c>
      <c r="N4151" s="66">
        <v>235959.0</v>
      </c>
      <c r="O4151" s="66">
        <v>2.0190116E7</v>
      </c>
      <c r="P4151" s="66" t="s">
        <v>5646</v>
      </c>
      <c r="Q4151" s="66">
        <v>75.0</v>
      </c>
      <c r="R4151" s="66">
        <v>2.0190116E7</v>
      </c>
      <c r="S4151" s="70">
        <v>1.0</v>
      </c>
      <c r="T4151" s="70">
        <v>0.0</v>
      </c>
      <c r="U4151" s="71" t="s">
        <v>2608</v>
      </c>
      <c r="V4151" s="71" t="s">
        <v>2609</v>
      </c>
      <c r="W4151" s="71" t="s">
        <v>51</v>
      </c>
      <c r="X4151" s="65"/>
      <c r="Y4151" s="66" t="s">
        <v>16</v>
      </c>
    </row>
    <row r="4152">
      <c r="A4152" s="66" t="s">
        <v>60</v>
      </c>
      <c r="B4152" s="66">
        <v>3.00232449E8</v>
      </c>
      <c r="C4152" s="66" t="s">
        <v>15840</v>
      </c>
      <c r="D4152" s="66" t="s">
        <v>3541</v>
      </c>
      <c r="E4152" s="66" t="s">
        <v>15841</v>
      </c>
      <c r="F4152" s="66" t="s">
        <v>15842</v>
      </c>
      <c r="G4152" s="66">
        <v>664.0</v>
      </c>
      <c r="H4152" s="66">
        <v>2.011022E7</v>
      </c>
      <c r="I4152" s="66">
        <v>0.0</v>
      </c>
      <c r="J4152" s="66">
        <v>1.0</v>
      </c>
      <c r="K4152" s="67"/>
      <c r="L4152" s="67"/>
      <c r="M4152" s="68" t="s">
        <v>15843</v>
      </c>
      <c r="N4152" s="66">
        <v>235959.0</v>
      </c>
      <c r="O4152" s="66">
        <v>2.011022E7</v>
      </c>
      <c r="P4152" s="67"/>
      <c r="Q4152" s="66">
        <v>31.0</v>
      </c>
      <c r="R4152" s="66">
        <v>2.011022E7</v>
      </c>
      <c r="S4152" s="69">
        <v>1.0</v>
      </c>
      <c r="T4152" s="69">
        <v>1.0</v>
      </c>
      <c r="U4152" s="71" t="s">
        <v>2608</v>
      </c>
      <c r="V4152" s="71" t="s">
        <v>2609</v>
      </c>
      <c r="W4152" s="71" t="s">
        <v>51</v>
      </c>
      <c r="X4152" s="72"/>
      <c r="Y4152" s="65" t="s">
        <v>22</v>
      </c>
    </row>
    <row r="4153">
      <c r="A4153" s="68" t="s">
        <v>32</v>
      </c>
      <c r="B4153" s="66">
        <v>526895.0</v>
      </c>
      <c r="C4153" s="66" t="s">
        <v>15844</v>
      </c>
      <c r="D4153" s="66" t="s">
        <v>112</v>
      </c>
      <c r="E4153" s="66" t="s">
        <v>15845</v>
      </c>
      <c r="F4153" s="66" t="s">
        <v>15846</v>
      </c>
      <c r="G4153" s="66">
        <v>2344.0</v>
      </c>
      <c r="H4153" s="66">
        <v>2.0080909E7</v>
      </c>
      <c r="I4153" s="66">
        <v>0.0</v>
      </c>
      <c r="J4153" s="66">
        <v>21.0</v>
      </c>
      <c r="K4153" s="67"/>
      <c r="L4153" s="67"/>
      <c r="M4153" s="68" t="s">
        <v>15847</v>
      </c>
      <c r="N4153" s="66">
        <v>235959.0</v>
      </c>
      <c r="O4153" s="66">
        <v>2.0080909E7</v>
      </c>
      <c r="P4153" s="66"/>
      <c r="Q4153" s="66">
        <v>141.0</v>
      </c>
      <c r="R4153" s="66">
        <v>2.0080909E7</v>
      </c>
      <c r="S4153" s="69">
        <v>1.0</v>
      </c>
      <c r="T4153" s="69">
        <v>0.0</v>
      </c>
      <c r="U4153" s="71" t="s">
        <v>2608</v>
      </c>
      <c r="V4153" s="71" t="s">
        <v>2609</v>
      </c>
      <c r="W4153" s="71" t="s">
        <v>49</v>
      </c>
      <c r="X4153" s="72"/>
      <c r="Y4153" s="65" t="s">
        <v>12</v>
      </c>
    </row>
    <row r="4154">
      <c r="A4154" s="68" t="s">
        <v>59</v>
      </c>
      <c r="B4154" s="66">
        <v>5.8435188E7</v>
      </c>
      <c r="C4154" s="66" t="s">
        <v>1677</v>
      </c>
      <c r="D4154" s="66" t="s">
        <v>112</v>
      </c>
      <c r="E4154" s="66" t="s">
        <v>1678</v>
      </c>
      <c r="F4154" s="66" t="s">
        <v>15848</v>
      </c>
      <c r="G4154" s="66">
        <v>287.0</v>
      </c>
      <c r="H4154" s="66">
        <v>2.0050823E7</v>
      </c>
      <c r="I4154" s="66">
        <v>0.0</v>
      </c>
      <c r="J4154" s="66">
        <v>1.0</v>
      </c>
      <c r="K4154" s="67"/>
      <c r="L4154" s="67"/>
      <c r="M4154" s="66" t="s">
        <v>121</v>
      </c>
      <c r="N4154" s="66">
        <v>235959.0</v>
      </c>
      <c r="O4154" s="66">
        <v>2.0050823E7</v>
      </c>
      <c r="P4154" s="66"/>
      <c r="Q4154" s="66">
        <v>16.0</v>
      </c>
      <c r="R4154" s="66">
        <v>2.0050823E7</v>
      </c>
      <c r="S4154" s="70">
        <v>1.0</v>
      </c>
      <c r="T4154" s="70">
        <v>0.0</v>
      </c>
      <c r="U4154" s="71" t="s">
        <v>2608</v>
      </c>
      <c r="V4154" s="71" t="s">
        <v>2609</v>
      </c>
      <c r="W4154" s="71" t="s">
        <v>49</v>
      </c>
      <c r="X4154" s="72"/>
      <c r="Y4154" s="65" t="s">
        <v>12</v>
      </c>
    </row>
    <row r="4155">
      <c r="A4155" s="66" t="s">
        <v>40</v>
      </c>
      <c r="B4155" s="66">
        <v>1.1562398E7</v>
      </c>
      <c r="C4155" s="66" t="s">
        <v>15849</v>
      </c>
      <c r="D4155" s="66" t="s">
        <v>112</v>
      </c>
      <c r="E4155" s="66" t="s">
        <v>15850</v>
      </c>
      <c r="F4155" s="66" t="s">
        <v>9796</v>
      </c>
      <c r="G4155" s="66">
        <v>513.0</v>
      </c>
      <c r="H4155" s="66">
        <v>2.0190717E7</v>
      </c>
      <c r="I4155" s="66">
        <v>0.0</v>
      </c>
      <c r="J4155" s="66">
        <v>15.0</v>
      </c>
      <c r="K4155" s="67"/>
      <c r="L4155" s="67"/>
      <c r="M4155" s="68" t="s">
        <v>9797</v>
      </c>
      <c r="N4155" s="66">
        <v>235959.0</v>
      </c>
      <c r="O4155" s="66">
        <v>2.0190717E7</v>
      </c>
      <c r="P4155" s="66" t="s">
        <v>3202</v>
      </c>
      <c r="Q4155" s="66">
        <v>34.0</v>
      </c>
      <c r="R4155" s="66">
        <v>2.0190717E7</v>
      </c>
      <c r="S4155" s="70">
        <v>1.0</v>
      </c>
      <c r="T4155" s="70">
        <v>0.0</v>
      </c>
      <c r="U4155" s="71" t="s">
        <v>2608</v>
      </c>
      <c r="V4155" s="71" t="s">
        <v>2609</v>
      </c>
      <c r="W4155" s="71" t="s">
        <v>49</v>
      </c>
      <c r="X4155" s="71"/>
      <c r="Y4155" s="65" t="s">
        <v>12</v>
      </c>
    </row>
    <row r="4156">
      <c r="A4156" s="66" t="s">
        <v>60</v>
      </c>
      <c r="B4156" s="66">
        <v>2.32833009E8</v>
      </c>
      <c r="C4156" s="66" t="s">
        <v>15851</v>
      </c>
      <c r="D4156" s="66" t="s">
        <v>106</v>
      </c>
      <c r="E4156" s="66" t="s">
        <v>15852</v>
      </c>
      <c r="F4156" s="66" t="s">
        <v>15853</v>
      </c>
      <c r="G4156" s="66">
        <v>457.0</v>
      </c>
      <c r="H4156" s="66">
        <v>2.0080112E7</v>
      </c>
      <c r="I4156" s="66">
        <v>0.0</v>
      </c>
      <c r="J4156" s="66">
        <v>1.0</v>
      </c>
      <c r="K4156" s="67"/>
      <c r="L4156" s="67"/>
      <c r="M4156" s="68" t="s">
        <v>15854</v>
      </c>
      <c r="N4156" s="66">
        <v>235959.0</v>
      </c>
      <c r="O4156" s="66">
        <v>2.0080112E7</v>
      </c>
      <c r="P4156" s="67"/>
      <c r="Q4156" s="66">
        <v>29.0</v>
      </c>
      <c r="R4156" s="66">
        <v>2.0080112E7</v>
      </c>
      <c r="S4156" s="70">
        <v>1.0</v>
      </c>
      <c r="T4156" s="70">
        <v>0.0</v>
      </c>
      <c r="U4156" s="71" t="s">
        <v>2608</v>
      </c>
      <c r="V4156" s="71" t="s">
        <v>2609</v>
      </c>
      <c r="W4156" s="71" t="s">
        <v>49</v>
      </c>
      <c r="X4156" s="72"/>
      <c r="Y4156" s="65" t="s">
        <v>12</v>
      </c>
    </row>
    <row r="4157">
      <c r="A4157" s="74" t="s">
        <v>59</v>
      </c>
      <c r="B4157" s="66">
        <v>1.4611776E8</v>
      </c>
      <c r="C4157" s="65" t="s">
        <v>15855</v>
      </c>
      <c r="D4157" s="65" t="s">
        <v>139</v>
      </c>
      <c r="E4157" s="65" t="s">
        <v>15856</v>
      </c>
      <c r="F4157" s="66" t="s">
        <v>15857</v>
      </c>
      <c r="G4157" s="66">
        <v>422.0</v>
      </c>
      <c r="H4157" s="66">
        <v>2.0141028E7</v>
      </c>
      <c r="I4157" s="66">
        <v>0.0</v>
      </c>
      <c r="J4157" s="66">
        <v>1.0</v>
      </c>
      <c r="K4157" s="67"/>
      <c r="L4157" s="67"/>
      <c r="M4157" s="66" t="s">
        <v>121</v>
      </c>
      <c r="N4157" s="66">
        <v>235959.0</v>
      </c>
      <c r="O4157" s="66">
        <v>2.0141028E7</v>
      </c>
      <c r="P4157" s="67"/>
      <c r="Q4157" s="66">
        <v>19.0</v>
      </c>
      <c r="R4157" s="66">
        <v>2.0141028E7</v>
      </c>
      <c r="S4157" s="70">
        <v>1.0</v>
      </c>
      <c r="T4157" s="70">
        <v>0.0</v>
      </c>
      <c r="U4157" s="71" t="s">
        <v>2608</v>
      </c>
      <c r="V4157" s="71" t="s">
        <v>2609</v>
      </c>
      <c r="W4157" s="71" t="s">
        <v>51</v>
      </c>
      <c r="X4157" s="65"/>
      <c r="Y4157" s="66" t="s">
        <v>16</v>
      </c>
    </row>
    <row r="4158">
      <c r="A4158" s="66" t="s">
        <v>60</v>
      </c>
      <c r="B4158" s="66">
        <v>3.96719983E8</v>
      </c>
      <c r="C4158" s="66" t="s">
        <v>15858</v>
      </c>
      <c r="D4158" s="66" t="s">
        <v>106</v>
      </c>
      <c r="E4158" s="66" t="s">
        <v>15859</v>
      </c>
      <c r="F4158" s="66" t="s">
        <v>15860</v>
      </c>
      <c r="G4158" s="66">
        <v>484.0</v>
      </c>
      <c r="H4158" s="66">
        <v>2.0160628E7</v>
      </c>
      <c r="I4158" s="66">
        <v>0.0</v>
      </c>
      <c r="J4158" s="66">
        <v>1.0</v>
      </c>
      <c r="K4158" s="67"/>
      <c r="L4158" s="67"/>
      <c r="M4158" s="68" t="s">
        <v>15861</v>
      </c>
      <c r="N4158" s="66">
        <v>235959.0</v>
      </c>
      <c r="O4158" s="66">
        <v>2.0160628E7</v>
      </c>
      <c r="P4158" s="67"/>
      <c r="Q4158" s="66">
        <v>27.0</v>
      </c>
      <c r="R4158" s="66">
        <v>2.0160628E7</v>
      </c>
      <c r="S4158" s="70">
        <v>1.0</v>
      </c>
      <c r="T4158" s="70">
        <v>0.0</v>
      </c>
      <c r="U4158" s="71" t="s">
        <v>2608</v>
      </c>
      <c r="V4158" s="71" t="s">
        <v>2609</v>
      </c>
      <c r="W4158" s="71" t="s">
        <v>49</v>
      </c>
      <c r="X4158" s="72"/>
      <c r="Y4158" s="65" t="s">
        <v>12</v>
      </c>
    </row>
    <row r="4159">
      <c r="A4159" s="66" t="s">
        <v>60</v>
      </c>
      <c r="B4159" s="66">
        <v>1.5660746E7</v>
      </c>
      <c r="C4159" s="66" t="s">
        <v>15862</v>
      </c>
      <c r="D4159" s="66" t="s">
        <v>149</v>
      </c>
      <c r="E4159" s="66" t="s">
        <v>15863</v>
      </c>
      <c r="F4159" s="66" t="s">
        <v>15864</v>
      </c>
      <c r="G4159" s="66">
        <v>1085.0</v>
      </c>
      <c r="H4159" s="66">
        <v>2.0000524E7</v>
      </c>
      <c r="I4159" s="66">
        <v>0.0</v>
      </c>
      <c r="J4159" s="66">
        <v>1.0</v>
      </c>
      <c r="K4159" s="67"/>
      <c r="L4159" s="67"/>
      <c r="M4159" s="68" t="s">
        <v>15865</v>
      </c>
      <c r="N4159" s="66">
        <v>235959.0</v>
      </c>
      <c r="O4159" s="66">
        <v>2.0000524E7</v>
      </c>
      <c r="P4159" s="67"/>
      <c r="Q4159" s="66">
        <v>39.0</v>
      </c>
      <c r="R4159" s="66">
        <v>2.0000524E7</v>
      </c>
      <c r="S4159" s="69">
        <v>1.0</v>
      </c>
      <c r="T4159" s="69">
        <v>1.0</v>
      </c>
      <c r="U4159" s="71" t="s">
        <v>2608</v>
      </c>
      <c r="V4159" s="71" t="s">
        <v>2609</v>
      </c>
      <c r="W4159" s="71" t="s">
        <v>49</v>
      </c>
      <c r="X4159" s="72"/>
      <c r="Y4159" s="66" t="s">
        <v>18</v>
      </c>
    </row>
    <row r="4160">
      <c r="A4160" s="66" t="s">
        <v>30</v>
      </c>
      <c r="B4160" s="66">
        <v>1.0337098E7</v>
      </c>
      <c r="C4160" s="66" t="s">
        <v>15866</v>
      </c>
      <c r="D4160" s="66" t="s">
        <v>112</v>
      </c>
      <c r="E4160" s="66" t="s">
        <v>15867</v>
      </c>
      <c r="F4160" s="66" t="s">
        <v>15868</v>
      </c>
      <c r="G4160" s="66">
        <v>216.0</v>
      </c>
      <c r="H4160" s="66">
        <v>2.0151122E7</v>
      </c>
      <c r="I4160" s="66">
        <v>0.0</v>
      </c>
      <c r="J4160" s="66">
        <v>4.0</v>
      </c>
      <c r="K4160" s="67"/>
      <c r="L4160" s="67"/>
      <c r="M4160" s="68" t="s">
        <v>15869</v>
      </c>
      <c r="N4160" s="66">
        <v>235959.0</v>
      </c>
      <c r="O4160" s="66">
        <v>2.0151122E7</v>
      </c>
      <c r="P4160" s="66"/>
      <c r="Q4160" s="66">
        <v>7.0</v>
      </c>
      <c r="R4160" s="66">
        <v>2.0151122E7</v>
      </c>
      <c r="S4160" s="70">
        <v>1.0</v>
      </c>
      <c r="T4160" s="70">
        <v>0.0</v>
      </c>
      <c r="U4160" s="71" t="s">
        <v>2608</v>
      </c>
      <c r="V4160" s="71" t="s">
        <v>2609</v>
      </c>
      <c r="W4160" s="71" t="s">
        <v>49</v>
      </c>
      <c r="X4160" s="72"/>
      <c r="Y4160" s="65" t="s">
        <v>12</v>
      </c>
    </row>
    <row r="4161">
      <c r="A4161" s="66" t="s">
        <v>60</v>
      </c>
      <c r="B4161" s="66">
        <v>2.25598511E8</v>
      </c>
      <c r="C4161" s="66" t="s">
        <v>15870</v>
      </c>
      <c r="D4161" s="66" t="s">
        <v>220</v>
      </c>
      <c r="E4161" s="66" t="s">
        <v>15871</v>
      </c>
      <c r="F4161" s="66" t="s">
        <v>15872</v>
      </c>
      <c r="G4161" s="66">
        <v>509.0</v>
      </c>
      <c r="H4161" s="66">
        <v>2.0071002E7</v>
      </c>
      <c r="I4161" s="66">
        <v>0.0</v>
      </c>
      <c r="J4161" s="66">
        <v>1.0</v>
      </c>
      <c r="K4161" s="67"/>
      <c r="L4161" s="67"/>
      <c r="M4161" s="68" t="s">
        <v>15873</v>
      </c>
      <c r="N4161" s="66">
        <v>235959.0</v>
      </c>
      <c r="O4161" s="66">
        <v>2.0071002E7</v>
      </c>
      <c r="P4161" s="66"/>
      <c r="Q4161" s="66">
        <v>23.0</v>
      </c>
      <c r="R4161" s="66">
        <v>2.0071002E7</v>
      </c>
      <c r="S4161" s="70">
        <v>1.0</v>
      </c>
      <c r="T4161" s="70">
        <v>0.0</v>
      </c>
      <c r="U4161" s="71" t="s">
        <v>2608</v>
      </c>
      <c r="V4161" s="71" t="s">
        <v>2609</v>
      </c>
      <c r="W4161" s="71" t="s">
        <v>49</v>
      </c>
      <c r="X4161" s="72"/>
      <c r="Y4161" s="65" t="s">
        <v>12</v>
      </c>
    </row>
    <row r="4162">
      <c r="A4162" s="66" t="s">
        <v>60</v>
      </c>
      <c r="B4162" s="66">
        <v>1.9335829E8</v>
      </c>
      <c r="C4162" s="66" t="s">
        <v>15874</v>
      </c>
      <c r="D4162" s="66" t="s">
        <v>123</v>
      </c>
      <c r="E4162" s="66" t="s">
        <v>15875</v>
      </c>
      <c r="F4162" s="66" t="s">
        <v>15876</v>
      </c>
      <c r="G4162" s="66">
        <v>741.0</v>
      </c>
      <c r="H4162" s="66">
        <v>2.0060707E7</v>
      </c>
      <c r="I4162" s="66">
        <v>0.0</v>
      </c>
      <c r="J4162" s="66">
        <v>1.0</v>
      </c>
      <c r="K4162" s="67"/>
      <c r="L4162" s="67"/>
      <c r="M4162" s="68" t="s">
        <v>15877</v>
      </c>
      <c r="N4162" s="66">
        <v>235959.0</v>
      </c>
      <c r="O4162" s="66">
        <v>2.0060707E7</v>
      </c>
      <c r="P4162" s="66"/>
      <c r="Q4162" s="66">
        <v>41.0</v>
      </c>
      <c r="R4162" s="66">
        <v>2.0060707E7</v>
      </c>
      <c r="S4162" s="70">
        <v>1.0</v>
      </c>
      <c r="T4162" s="70">
        <v>0.0</v>
      </c>
      <c r="U4162" s="71" t="s">
        <v>2608</v>
      </c>
      <c r="V4162" s="71" t="s">
        <v>2609</v>
      </c>
      <c r="W4162" s="71" t="s">
        <v>49</v>
      </c>
      <c r="X4162" s="72"/>
      <c r="Y4162" s="65" t="s">
        <v>12</v>
      </c>
    </row>
    <row r="4163">
      <c r="A4163" s="66" t="s">
        <v>60</v>
      </c>
      <c r="B4163" s="66">
        <v>2.38099645E8</v>
      </c>
      <c r="C4163" s="66" t="s">
        <v>15878</v>
      </c>
      <c r="D4163" s="66" t="s">
        <v>112</v>
      </c>
      <c r="E4163" s="66" t="s">
        <v>15879</v>
      </c>
      <c r="F4163" s="66" t="s">
        <v>15880</v>
      </c>
      <c r="G4163" s="66">
        <v>237.0</v>
      </c>
      <c r="H4163" s="66">
        <v>2.0080327E7</v>
      </c>
      <c r="I4163" s="66">
        <v>0.0</v>
      </c>
      <c r="J4163" s="66">
        <v>1.0</v>
      </c>
      <c r="K4163" s="67"/>
      <c r="L4163" s="67"/>
      <c r="M4163" s="68" t="s">
        <v>15881</v>
      </c>
      <c r="N4163" s="66">
        <v>235959.0</v>
      </c>
      <c r="O4163" s="66">
        <v>2.0080327E7</v>
      </c>
      <c r="P4163" s="66"/>
      <c r="Q4163" s="66">
        <v>8.0</v>
      </c>
      <c r="R4163" s="66">
        <v>2.0080327E7</v>
      </c>
      <c r="S4163" s="70">
        <v>1.0</v>
      </c>
      <c r="T4163" s="70">
        <v>0.0</v>
      </c>
      <c r="U4163" s="71" t="s">
        <v>2608</v>
      </c>
      <c r="V4163" s="71" t="s">
        <v>2609</v>
      </c>
      <c r="W4163" s="71" t="s">
        <v>49</v>
      </c>
      <c r="X4163" s="72"/>
      <c r="Y4163" s="65" t="s">
        <v>12</v>
      </c>
    </row>
    <row r="4164">
      <c r="A4164" s="68" t="s">
        <v>59</v>
      </c>
      <c r="B4164" s="66">
        <v>1.79888622E8</v>
      </c>
      <c r="C4164" s="66" t="s">
        <v>15882</v>
      </c>
      <c r="D4164" s="66" t="s">
        <v>123</v>
      </c>
      <c r="E4164" s="66" t="s">
        <v>15883</v>
      </c>
      <c r="F4164" s="66" t="s">
        <v>15884</v>
      </c>
      <c r="G4164" s="66">
        <v>377.0</v>
      </c>
      <c r="H4164" s="66">
        <v>2.0170303E7</v>
      </c>
      <c r="I4164" s="66">
        <v>0.0</v>
      </c>
      <c r="J4164" s="66">
        <v>9.0</v>
      </c>
      <c r="K4164" s="67"/>
      <c r="L4164" s="67"/>
      <c r="M4164" s="68" t="s">
        <v>15885</v>
      </c>
      <c r="N4164" s="66">
        <v>235959.0</v>
      </c>
      <c r="O4164" s="66">
        <v>2.0170303E7</v>
      </c>
      <c r="P4164" s="67"/>
      <c r="Q4164" s="66">
        <v>20.0</v>
      </c>
      <c r="R4164" s="66">
        <v>2.0170303E7</v>
      </c>
      <c r="S4164" s="70">
        <v>1.0</v>
      </c>
      <c r="T4164" s="70">
        <v>0.0</v>
      </c>
      <c r="U4164" s="71" t="s">
        <v>2608</v>
      </c>
      <c r="V4164" s="71" t="s">
        <v>2609</v>
      </c>
      <c r="W4164" s="71" t="s">
        <v>49</v>
      </c>
      <c r="X4164" s="72"/>
      <c r="Y4164" s="65" t="s">
        <v>12</v>
      </c>
    </row>
    <row r="4165">
      <c r="A4165" s="66" t="s">
        <v>60</v>
      </c>
      <c r="B4165" s="66">
        <v>8.6930829E7</v>
      </c>
      <c r="C4165" s="66" t="s">
        <v>15886</v>
      </c>
      <c r="D4165" s="66" t="s">
        <v>123</v>
      </c>
      <c r="E4165" s="66" t="s">
        <v>15887</v>
      </c>
      <c r="F4165" s="66" t="s">
        <v>15888</v>
      </c>
      <c r="G4165" s="66">
        <v>878.0</v>
      </c>
      <c r="H4165" s="66">
        <v>2.0020905E7</v>
      </c>
      <c r="I4165" s="66">
        <v>0.0</v>
      </c>
      <c r="J4165" s="66">
        <v>1.0</v>
      </c>
      <c r="K4165" s="67"/>
      <c r="L4165" s="67"/>
      <c r="M4165" s="68" t="s">
        <v>15889</v>
      </c>
      <c r="N4165" s="66">
        <v>235959.0</v>
      </c>
      <c r="O4165" s="66">
        <v>2.0020905E7</v>
      </c>
      <c r="P4165" s="67"/>
      <c r="Q4165" s="66">
        <v>34.0</v>
      </c>
      <c r="R4165" s="66">
        <v>2.0020905E7</v>
      </c>
      <c r="S4165" s="70">
        <v>1.0</v>
      </c>
      <c r="T4165" s="70">
        <v>0.0</v>
      </c>
      <c r="U4165" s="71" t="s">
        <v>2608</v>
      </c>
      <c r="V4165" s="71" t="s">
        <v>2609</v>
      </c>
      <c r="W4165" s="71" t="s">
        <v>50</v>
      </c>
      <c r="X4165" s="72"/>
      <c r="Y4165" s="65" t="s">
        <v>14</v>
      </c>
    </row>
    <row r="4166">
      <c r="A4166" s="66" t="s">
        <v>26</v>
      </c>
      <c r="B4166" s="66">
        <v>356731.0</v>
      </c>
      <c r="C4166" s="66" t="s">
        <v>15890</v>
      </c>
      <c r="D4166" s="66" t="s">
        <v>123</v>
      </c>
      <c r="E4166" s="66" t="s">
        <v>15891</v>
      </c>
      <c r="F4166" s="66" t="s">
        <v>15892</v>
      </c>
      <c r="G4166" s="66">
        <v>255.0</v>
      </c>
      <c r="H4166" s="66">
        <v>2.0100506E7</v>
      </c>
      <c r="I4166" s="66">
        <v>0.0</v>
      </c>
      <c r="J4166" s="66">
        <v>5.0</v>
      </c>
      <c r="K4166" s="67"/>
      <c r="L4166" s="67"/>
      <c r="M4166" s="68" t="s">
        <v>15893</v>
      </c>
      <c r="N4166" s="66">
        <v>235959.0</v>
      </c>
      <c r="O4166" s="66">
        <v>2.0100506E7</v>
      </c>
      <c r="P4166" s="66" t="s">
        <v>26</v>
      </c>
      <c r="Q4166" s="66">
        <v>14.0</v>
      </c>
      <c r="R4166" s="66">
        <v>2.0100506E7</v>
      </c>
      <c r="S4166" s="69">
        <v>1.0</v>
      </c>
      <c r="T4166" s="69">
        <v>0.0</v>
      </c>
      <c r="U4166" s="71" t="s">
        <v>2608</v>
      </c>
      <c r="V4166" s="71" t="s">
        <v>2609</v>
      </c>
      <c r="W4166" s="71" t="s">
        <v>49</v>
      </c>
      <c r="X4166" s="72"/>
      <c r="Y4166" s="65" t="s">
        <v>12</v>
      </c>
    </row>
    <row r="4167">
      <c r="A4167" s="66" t="s">
        <v>62</v>
      </c>
      <c r="B4167" s="66">
        <v>2.1887374E7</v>
      </c>
      <c r="C4167" s="66" t="s">
        <v>15894</v>
      </c>
      <c r="D4167" s="66" t="s">
        <v>15895</v>
      </c>
      <c r="E4167" s="66" t="s">
        <v>15896</v>
      </c>
      <c r="F4167" s="66" t="s">
        <v>15897</v>
      </c>
      <c r="G4167" s="66">
        <v>306.0</v>
      </c>
      <c r="H4167" s="66">
        <v>2.016061E7</v>
      </c>
      <c r="I4167" s="66">
        <v>0.0</v>
      </c>
      <c r="J4167" s="66">
        <v>5.0</v>
      </c>
      <c r="K4167" s="67"/>
      <c r="L4167" s="67"/>
      <c r="M4167" s="66" t="s">
        <v>121</v>
      </c>
      <c r="N4167" s="66">
        <v>235959.0</v>
      </c>
      <c r="O4167" s="66">
        <v>2.016061E7</v>
      </c>
      <c r="P4167" s="66"/>
      <c r="Q4167" s="66">
        <v>16.0</v>
      </c>
      <c r="R4167" s="66">
        <v>2.016061E7</v>
      </c>
      <c r="S4167" s="70">
        <v>1.0</v>
      </c>
      <c r="T4167" s="70">
        <v>0.0</v>
      </c>
      <c r="U4167" s="71" t="s">
        <v>2608</v>
      </c>
      <c r="V4167" s="71" t="s">
        <v>2609</v>
      </c>
      <c r="W4167" s="71" t="s">
        <v>51</v>
      </c>
      <c r="X4167" s="72"/>
      <c r="Y4167" s="66" t="s">
        <v>16</v>
      </c>
    </row>
    <row r="4168">
      <c r="A4168" s="65" t="s">
        <v>79</v>
      </c>
      <c r="B4168" s="66">
        <v>1.44950225E8</v>
      </c>
      <c r="C4168" s="65" t="s">
        <v>15898</v>
      </c>
      <c r="D4168" s="65" t="s">
        <v>949</v>
      </c>
      <c r="E4168" s="65" t="s">
        <v>15899</v>
      </c>
      <c r="F4168" s="66" t="s">
        <v>15900</v>
      </c>
      <c r="G4168" s="66">
        <v>569.0</v>
      </c>
      <c r="H4168" s="66">
        <v>2.0190715E7</v>
      </c>
      <c r="I4168" s="66">
        <v>0.0</v>
      </c>
      <c r="J4168" s="66">
        <v>12.0</v>
      </c>
      <c r="K4168" s="67"/>
      <c r="L4168" s="67"/>
      <c r="M4168" s="68" t="s">
        <v>15901</v>
      </c>
      <c r="N4168" s="66">
        <v>235959.0</v>
      </c>
      <c r="O4168" s="66">
        <v>2.0190715E7</v>
      </c>
      <c r="P4168" s="66" t="s">
        <v>4703</v>
      </c>
      <c r="Q4168" s="66">
        <v>26.0</v>
      </c>
      <c r="R4168" s="66">
        <v>2.0190715E7</v>
      </c>
      <c r="S4168" s="70">
        <v>1.0</v>
      </c>
      <c r="T4168" s="70">
        <v>0.0</v>
      </c>
      <c r="U4168" s="71" t="s">
        <v>2608</v>
      </c>
      <c r="V4168" s="71" t="s">
        <v>2609</v>
      </c>
      <c r="W4168" s="71" t="s">
        <v>51</v>
      </c>
      <c r="X4168" s="72"/>
      <c r="Y4168" s="66" t="s">
        <v>16</v>
      </c>
    </row>
    <row r="4169">
      <c r="A4169" s="68" t="s">
        <v>59</v>
      </c>
      <c r="B4169" s="66">
        <v>1.90967702E8</v>
      </c>
      <c r="C4169" s="66" t="s">
        <v>15902</v>
      </c>
      <c r="D4169" s="66" t="s">
        <v>423</v>
      </c>
      <c r="E4169" s="66" t="s">
        <v>15903</v>
      </c>
      <c r="F4169" s="66" t="s">
        <v>15904</v>
      </c>
      <c r="G4169" s="66">
        <v>644.0</v>
      </c>
      <c r="H4169" s="66">
        <v>2.0180126E7</v>
      </c>
      <c r="I4169" s="66">
        <v>0.0</v>
      </c>
      <c r="J4169" s="66">
        <v>12.0</v>
      </c>
      <c r="K4169" s="67"/>
      <c r="L4169" s="67"/>
      <c r="M4169" s="68" t="s">
        <v>15905</v>
      </c>
      <c r="N4169" s="66">
        <v>235959.0</v>
      </c>
      <c r="O4169" s="66">
        <v>2.0180126E7</v>
      </c>
      <c r="P4169" s="67"/>
      <c r="Q4169" s="66">
        <v>38.0</v>
      </c>
      <c r="R4169" s="66">
        <v>2.0180126E7</v>
      </c>
      <c r="S4169" s="70">
        <v>1.0</v>
      </c>
      <c r="T4169" s="70">
        <v>0.0</v>
      </c>
      <c r="U4169" s="71" t="s">
        <v>2608</v>
      </c>
      <c r="V4169" s="71" t="s">
        <v>2609</v>
      </c>
      <c r="W4169" s="71" t="s">
        <v>51</v>
      </c>
      <c r="X4169" s="67"/>
      <c r="Y4169" s="66" t="s">
        <v>16</v>
      </c>
    </row>
    <row r="4170">
      <c r="A4170" s="74" t="s">
        <v>56</v>
      </c>
      <c r="B4170" s="66">
        <v>6839848.0</v>
      </c>
      <c r="C4170" s="65" t="s">
        <v>15906</v>
      </c>
      <c r="D4170" s="65" t="s">
        <v>312</v>
      </c>
      <c r="E4170" s="65" t="s">
        <v>15907</v>
      </c>
      <c r="F4170" s="66" t="s">
        <v>15908</v>
      </c>
      <c r="G4170" s="66">
        <v>2746.0</v>
      </c>
      <c r="H4170" s="66">
        <v>2.0190907E7</v>
      </c>
      <c r="I4170" s="66">
        <v>0.0</v>
      </c>
      <c r="J4170" s="66">
        <v>53.0</v>
      </c>
      <c r="K4170" s="67"/>
      <c r="L4170" s="67"/>
      <c r="M4170" s="68" t="s">
        <v>15909</v>
      </c>
      <c r="N4170" s="66">
        <v>235959.0</v>
      </c>
      <c r="O4170" s="66">
        <v>2.0190907E7</v>
      </c>
      <c r="P4170" s="66" t="s">
        <v>1480</v>
      </c>
      <c r="Q4170" s="66">
        <v>126.0</v>
      </c>
      <c r="R4170" s="66">
        <v>2.0190907E7</v>
      </c>
      <c r="S4170" s="70">
        <v>1.0</v>
      </c>
      <c r="T4170" s="70">
        <v>0.0</v>
      </c>
      <c r="U4170" s="71" t="s">
        <v>2608</v>
      </c>
      <c r="V4170" s="71" t="s">
        <v>2609</v>
      </c>
      <c r="W4170" s="71" t="s">
        <v>51</v>
      </c>
      <c r="X4170" s="65"/>
      <c r="Y4170" s="66" t="s">
        <v>16</v>
      </c>
    </row>
    <row r="4171">
      <c r="A4171" s="66" t="s">
        <v>60</v>
      </c>
      <c r="B4171" s="66">
        <v>1.14955012E8</v>
      </c>
      <c r="C4171" s="66" t="s">
        <v>15910</v>
      </c>
      <c r="D4171" s="66" t="s">
        <v>423</v>
      </c>
      <c r="E4171" s="66" t="s">
        <v>15911</v>
      </c>
      <c r="F4171" s="66" t="s">
        <v>15912</v>
      </c>
      <c r="G4171" s="66">
        <v>4589.0</v>
      </c>
      <c r="H4171" s="66">
        <v>2.0030922E7</v>
      </c>
      <c r="I4171" s="66">
        <v>0.0</v>
      </c>
      <c r="J4171" s="66">
        <v>1.0</v>
      </c>
      <c r="K4171" s="67"/>
      <c r="L4171" s="67"/>
      <c r="M4171" s="68" t="s">
        <v>15913</v>
      </c>
      <c r="N4171" s="66">
        <v>235959.0</v>
      </c>
      <c r="O4171" s="66">
        <v>2.0030922E7</v>
      </c>
      <c r="P4171" s="67"/>
      <c r="Q4171" s="66">
        <v>275.0</v>
      </c>
      <c r="R4171" s="66">
        <v>2.0030922E7</v>
      </c>
      <c r="S4171" s="70">
        <v>1.0</v>
      </c>
      <c r="T4171" s="70">
        <v>0.0</v>
      </c>
      <c r="U4171" s="71" t="s">
        <v>2608</v>
      </c>
      <c r="V4171" s="71" t="s">
        <v>2609</v>
      </c>
      <c r="W4171" s="71" t="s">
        <v>51</v>
      </c>
      <c r="X4171" s="72"/>
      <c r="Y4171" s="66" t="s">
        <v>16</v>
      </c>
    </row>
    <row r="4172">
      <c r="A4172" s="74" t="s">
        <v>59</v>
      </c>
      <c r="B4172" s="66">
        <v>1.3466498E8</v>
      </c>
      <c r="C4172" s="65" t="s">
        <v>15914</v>
      </c>
      <c r="D4172" s="65" t="s">
        <v>639</v>
      </c>
      <c r="E4172" s="65" t="s">
        <v>15915</v>
      </c>
      <c r="F4172" s="66" t="s">
        <v>15916</v>
      </c>
      <c r="G4172" s="66">
        <v>184.0</v>
      </c>
      <c r="H4172" s="66">
        <v>2.0131119E7</v>
      </c>
      <c r="I4172" s="66">
        <v>0.0</v>
      </c>
      <c r="J4172" s="66">
        <v>1.0</v>
      </c>
      <c r="K4172" s="67"/>
      <c r="L4172" s="67"/>
      <c r="M4172" s="68" t="s">
        <v>15917</v>
      </c>
      <c r="N4172" s="66">
        <v>235959.0</v>
      </c>
      <c r="O4172" s="66">
        <v>2.0131119E7</v>
      </c>
      <c r="P4172" s="66"/>
      <c r="Q4172" s="66">
        <v>10.0</v>
      </c>
      <c r="R4172" s="66">
        <v>2.0131119E7</v>
      </c>
      <c r="S4172" s="70">
        <v>1.0</v>
      </c>
      <c r="T4172" s="70">
        <v>0.0</v>
      </c>
      <c r="U4172" s="71" t="s">
        <v>2608</v>
      </c>
      <c r="V4172" s="71" t="s">
        <v>2609</v>
      </c>
      <c r="W4172" s="71" t="s">
        <v>51</v>
      </c>
      <c r="X4172" s="72"/>
      <c r="Y4172" s="66" t="s">
        <v>16</v>
      </c>
    </row>
    <row r="4173">
      <c r="A4173" s="66" t="s">
        <v>66</v>
      </c>
      <c r="B4173" s="66">
        <v>1.3046438E7</v>
      </c>
      <c r="C4173" s="66" t="s">
        <v>15918</v>
      </c>
      <c r="D4173" s="66" t="s">
        <v>423</v>
      </c>
      <c r="E4173" s="66" t="s">
        <v>15919</v>
      </c>
      <c r="F4173" s="66" t="s">
        <v>15920</v>
      </c>
      <c r="G4173" s="66">
        <v>238.0</v>
      </c>
      <c r="H4173" s="66">
        <v>2.0141007E7</v>
      </c>
      <c r="I4173" s="66">
        <v>0.0</v>
      </c>
      <c r="J4173" s="66">
        <v>2.0</v>
      </c>
      <c r="K4173" s="67"/>
      <c r="L4173" s="67"/>
      <c r="M4173" s="66" t="s">
        <v>121</v>
      </c>
      <c r="N4173" s="66">
        <v>235959.0</v>
      </c>
      <c r="O4173" s="66">
        <v>2.0141007E7</v>
      </c>
      <c r="P4173" s="67"/>
      <c r="Q4173" s="66">
        <v>12.0</v>
      </c>
      <c r="R4173" s="66">
        <v>2.0141007E7</v>
      </c>
      <c r="S4173" s="70">
        <v>1.0</v>
      </c>
      <c r="T4173" s="70">
        <v>0.0</v>
      </c>
      <c r="U4173" s="71" t="s">
        <v>2608</v>
      </c>
      <c r="V4173" s="71" t="s">
        <v>2609</v>
      </c>
      <c r="W4173" s="71" t="s">
        <v>51</v>
      </c>
      <c r="X4173" s="72"/>
      <c r="Y4173" s="66" t="s">
        <v>16</v>
      </c>
    </row>
    <row r="4174">
      <c r="A4174" s="66" t="s">
        <v>60</v>
      </c>
      <c r="B4174" s="66">
        <v>2.67194739E8</v>
      </c>
      <c r="C4174" s="66" t="s">
        <v>15921</v>
      </c>
      <c r="D4174" s="66" t="s">
        <v>312</v>
      </c>
      <c r="E4174" s="66" t="s">
        <v>15922</v>
      </c>
      <c r="F4174" s="66" t="s">
        <v>15923</v>
      </c>
      <c r="G4174" s="66">
        <v>2461.0</v>
      </c>
      <c r="H4174" s="66">
        <v>2.0090503E7</v>
      </c>
      <c r="I4174" s="66">
        <v>0.0</v>
      </c>
      <c r="J4174" s="66">
        <v>2.0</v>
      </c>
      <c r="K4174" s="67"/>
      <c r="L4174" s="67"/>
      <c r="M4174" s="68" t="s">
        <v>15924</v>
      </c>
      <c r="N4174" s="66">
        <v>235959.0</v>
      </c>
      <c r="O4174" s="66">
        <v>2.0090503E7</v>
      </c>
      <c r="P4174" s="67"/>
      <c r="Q4174" s="66">
        <v>147.0</v>
      </c>
      <c r="R4174" s="66">
        <v>2.0090503E7</v>
      </c>
      <c r="S4174" s="70">
        <v>1.0</v>
      </c>
      <c r="T4174" s="70">
        <v>0.0</v>
      </c>
      <c r="U4174" s="71" t="s">
        <v>2608</v>
      </c>
      <c r="V4174" s="71" t="s">
        <v>2609</v>
      </c>
      <c r="W4174" s="71" t="s">
        <v>51</v>
      </c>
      <c r="X4174" s="72"/>
      <c r="Y4174" s="66" t="s">
        <v>16</v>
      </c>
    </row>
    <row r="4175">
      <c r="A4175" s="66" t="s">
        <v>63</v>
      </c>
      <c r="B4175" s="66">
        <v>4.3741225E7</v>
      </c>
      <c r="C4175" s="66" t="s">
        <v>15925</v>
      </c>
      <c r="D4175" s="66" t="s">
        <v>639</v>
      </c>
      <c r="E4175" s="66" t="s">
        <v>15926</v>
      </c>
      <c r="F4175" s="66" t="s">
        <v>7586</v>
      </c>
      <c r="G4175" s="66">
        <v>402.0</v>
      </c>
      <c r="H4175" s="66">
        <v>2.017112E7</v>
      </c>
      <c r="I4175" s="66">
        <v>0.0</v>
      </c>
      <c r="J4175" s="66">
        <v>7.0</v>
      </c>
      <c r="K4175" s="67"/>
      <c r="L4175" s="67"/>
      <c r="M4175" s="68" t="s">
        <v>7587</v>
      </c>
      <c r="N4175" s="66">
        <v>235959.0</v>
      </c>
      <c r="O4175" s="66">
        <v>2.017112E7</v>
      </c>
      <c r="P4175" s="66" t="s">
        <v>7588</v>
      </c>
      <c r="Q4175" s="66">
        <v>20.0</v>
      </c>
      <c r="R4175" s="66">
        <v>2.017112E7</v>
      </c>
      <c r="S4175" s="70">
        <v>1.0</v>
      </c>
      <c r="T4175" s="70">
        <v>0.0</v>
      </c>
      <c r="U4175" s="71" t="s">
        <v>2608</v>
      </c>
      <c r="V4175" s="71" t="s">
        <v>2609</v>
      </c>
      <c r="W4175" s="71" t="s">
        <v>51</v>
      </c>
      <c r="X4175" s="72"/>
      <c r="Y4175" s="66" t="s">
        <v>16</v>
      </c>
    </row>
    <row r="4176">
      <c r="A4176" s="66" t="s">
        <v>60</v>
      </c>
      <c r="B4176" s="66">
        <v>4.25516616E8</v>
      </c>
      <c r="C4176" s="66" t="s">
        <v>15927</v>
      </c>
      <c r="D4176" s="66" t="s">
        <v>7685</v>
      </c>
      <c r="E4176" s="66" t="s">
        <v>15928</v>
      </c>
      <c r="F4176" s="66" t="s">
        <v>15929</v>
      </c>
      <c r="G4176" s="66">
        <v>1664.0</v>
      </c>
      <c r="H4176" s="66">
        <v>2.0180217E7</v>
      </c>
      <c r="I4176" s="66">
        <v>0.0</v>
      </c>
      <c r="J4176" s="66">
        <v>1.0</v>
      </c>
      <c r="K4176" s="67"/>
      <c r="L4176" s="67"/>
      <c r="M4176" s="68" t="s">
        <v>15930</v>
      </c>
      <c r="N4176" s="66">
        <v>235959.0</v>
      </c>
      <c r="O4176" s="66">
        <v>2.0180217E7</v>
      </c>
      <c r="P4176" s="67"/>
      <c r="Q4176" s="66">
        <v>100.0</v>
      </c>
      <c r="R4176" s="66">
        <v>2.0180217E7</v>
      </c>
      <c r="S4176" s="70">
        <v>1.0</v>
      </c>
      <c r="T4176" s="70">
        <v>0.0</v>
      </c>
      <c r="U4176" s="71" t="s">
        <v>2608</v>
      </c>
      <c r="V4176" s="71" t="s">
        <v>2609</v>
      </c>
      <c r="W4176" s="71" t="s">
        <v>51</v>
      </c>
      <c r="X4176" s="72"/>
      <c r="Y4176" s="66" t="s">
        <v>16</v>
      </c>
    </row>
    <row r="4177">
      <c r="A4177" s="66" t="s">
        <v>66</v>
      </c>
      <c r="B4177" s="66">
        <v>3792523.0</v>
      </c>
      <c r="C4177" s="66" t="s">
        <v>15931</v>
      </c>
      <c r="D4177" s="66" t="s">
        <v>244</v>
      </c>
      <c r="E4177" s="66" t="s">
        <v>15932</v>
      </c>
      <c r="F4177" s="66" t="s">
        <v>15933</v>
      </c>
      <c r="G4177" s="66">
        <v>926.0</v>
      </c>
      <c r="H4177" s="66">
        <v>2.007062E7</v>
      </c>
      <c r="I4177" s="66">
        <v>0.0</v>
      </c>
      <c r="J4177" s="66">
        <v>23.0</v>
      </c>
      <c r="K4177" s="67"/>
      <c r="L4177" s="67"/>
      <c r="M4177" s="66" t="s">
        <v>121</v>
      </c>
      <c r="N4177" s="66">
        <v>235959.0</v>
      </c>
      <c r="O4177" s="66">
        <v>2.007062E7</v>
      </c>
      <c r="P4177" s="67"/>
      <c r="Q4177" s="66">
        <v>54.0</v>
      </c>
      <c r="R4177" s="66">
        <v>2.007062E7</v>
      </c>
      <c r="S4177" s="70">
        <v>1.0</v>
      </c>
      <c r="T4177" s="70">
        <v>0.0</v>
      </c>
      <c r="U4177" s="71" t="s">
        <v>2608</v>
      </c>
      <c r="V4177" s="71" t="s">
        <v>2609</v>
      </c>
      <c r="W4177" s="71" t="s">
        <v>51</v>
      </c>
      <c r="X4177" s="72"/>
      <c r="Y4177" s="66" t="s">
        <v>16</v>
      </c>
    </row>
    <row r="4178">
      <c r="A4178" s="73" t="s">
        <v>60</v>
      </c>
      <c r="B4178" s="66">
        <v>4.02343746E8</v>
      </c>
      <c r="C4178" s="65" t="s">
        <v>15934</v>
      </c>
      <c r="D4178" s="65" t="s">
        <v>118</v>
      </c>
      <c r="E4178" s="65" t="s">
        <v>15935</v>
      </c>
      <c r="F4178" s="66" t="s">
        <v>15936</v>
      </c>
      <c r="G4178" s="66">
        <v>3752.0</v>
      </c>
      <c r="H4178" s="66">
        <v>2.0161029E7</v>
      </c>
      <c r="I4178" s="66">
        <v>0.0</v>
      </c>
      <c r="J4178" s="66">
        <v>1.0</v>
      </c>
      <c r="K4178" s="67"/>
      <c r="L4178" s="67"/>
      <c r="M4178" s="68" t="s">
        <v>15937</v>
      </c>
      <c r="N4178" s="66">
        <v>235959.0</v>
      </c>
      <c r="O4178" s="66">
        <v>2.0161029E7</v>
      </c>
      <c r="P4178" s="67"/>
      <c r="Q4178" s="66">
        <v>228.0</v>
      </c>
      <c r="R4178" s="66">
        <v>2.0161029E7</v>
      </c>
      <c r="S4178" s="69">
        <v>1.0</v>
      </c>
      <c r="T4178" s="69">
        <v>1.0</v>
      </c>
      <c r="U4178" s="71" t="s">
        <v>2608</v>
      </c>
      <c r="V4178" s="71" t="s">
        <v>2609</v>
      </c>
      <c r="W4178" s="71" t="s">
        <v>49</v>
      </c>
      <c r="X4178" s="72"/>
      <c r="Y4178" s="66" t="s">
        <v>18</v>
      </c>
    </row>
    <row r="4179">
      <c r="A4179" s="66" t="s">
        <v>60</v>
      </c>
      <c r="B4179" s="66">
        <v>1.28986921E8</v>
      </c>
      <c r="C4179" s="66" t="s">
        <v>15938</v>
      </c>
      <c r="D4179" s="66" t="s">
        <v>4123</v>
      </c>
      <c r="E4179" s="66" t="s">
        <v>15939</v>
      </c>
      <c r="F4179" s="66" t="s">
        <v>15940</v>
      </c>
      <c r="G4179" s="66">
        <v>673.0</v>
      </c>
      <c r="H4179" s="66">
        <v>2.0040313E7</v>
      </c>
      <c r="I4179" s="66">
        <v>0.0</v>
      </c>
      <c r="J4179" s="66">
        <v>1.0</v>
      </c>
      <c r="K4179" s="67"/>
      <c r="L4179" s="67"/>
      <c r="M4179" s="68" t="s">
        <v>15941</v>
      </c>
      <c r="N4179" s="66">
        <v>235959.0</v>
      </c>
      <c r="O4179" s="66">
        <v>2.0040313E7</v>
      </c>
      <c r="P4179" s="66"/>
      <c r="Q4179" s="66">
        <v>35.0</v>
      </c>
      <c r="R4179" s="66">
        <v>2.0040313E7</v>
      </c>
      <c r="S4179" s="70">
        <v>1.0</v>
      </c>
      <c r="T4179" s="70">
        <v>0.0</v>
      </c>
      <c r="U4179" s="71" t="s">
        <v>2608</v>
      </c>
      <c r="V4179" s="71" t="s">
        <v>2609</v>
      </c>
      <c r="W4179" s="71" t="s">
        <v>51</v>
      </c>
      <c r="X4179" s="71"/>
      <c r="Y4179" s="66" t="s">
        <v>16</v>
      </c>
    </row>
    <row r="4180">
      <c r="A4180" s="68" t="s">
        <v>19</v>
      </c>
      <c r="B4180" s="66">
        <v>1432104.0</v>
      </c>
      <c r="C4180" s="66" t="s">
        <v>15942</v>
      </c>
      <c r="D4180" s="66" t="s">
        <v>423</v>
      </c>
      <c r="E4180" s="66" t="s">
        <v>15943</v>
      </c>
      <c r="F4180" s="66" t="s">
        <v>15944</v>
      </c>
      <c r="G4180" s="66">
        <v>238.0</v>
      </c>
      <c r="H4180" s="66">
        <v>2.0140327E7</v>
      </c>
      <c r="I4180" s="66">
        <v>0.0</v>
      </c>
      <c r="J4180" s="66">
        <v>5.0</v>
      </c>
      <c r="K4180" s="67"/>
      <c r="L4180" s="67"/>
      <c r="M4180" s="68" t="s">
        <v>15945</v>
      </c>
      <c r="N4180" s="66">
        <v>235959.0</v>
      </c>
      <c r="O4180" s="66">
        <v>2.0140327E7</v>
      </c>
      <c r="P4180" s="66" t="s">
        <v>459</v>
      </c>
      <c r="Q4180" s="66">
        <v>10.0</v>
      </c>
      <c r="R4180" s="66">
        <v>2.0140327E7</v>
      </c>
      <c r="S4180" s="70">
        <v>1.0</v>
      </c>
      <c r="T4180" s="70">
        <v>0.0</v>
      </c>
      <c r="U4180" s="71" t="s">
        <v>2608</v>
      </c>
      <c r="V4180" s="71" t="s">
        <v>2609</v>
      </c>
      <c r="W4180" s="71" t="s">
        <v>51</v>
      </c>
      <c r="X4180" s="72"/>
      <c r="Y4180" s="66" t="s">
        <v>16</v>
      </c>
    </row>
    <row r="4181">
      <c r="A4181" s="74" t="s">
        <v>24</v>
      </c>
      <c r="B4181" s="66">
        <v>4.0520284E7</v>
      </c>
      <c r="C4181" s="65" t="s">
        <v>15946</v>
      </c>
      <c r="D4181" s="65" t="s">
        <v>244</v>
      </c>
      <c r="E4181" s="65" t="s">
        <v>15947</v>
      </c>
      <c r="F4181" s="66" t="s">
        <v>15948</v>
      </c>
      <c r="G4181" s="66">
        <v>2379.0</v>
      </c>
      <c r="H4181" s="66">
        <v>2.0150727E7</v>
      </c>
      <c r="I4181" s="66">
        <v>0.0</v>
      </c>
      <c r="J4181" s="66">
        <v>16.0</v>
      </c>
      <c r="K4181" s="67"/>
      <c r="L4181" s="67"/>
      <c r="M4181" s="66" t="s">
        <v>121</v>
      </c>
      <c r="N4181" s="66">
        <v>235959.0</v>
      </c>
      <c r="O4181" s="66">
        <v>2.0150727E7</v>
      </c>
      <c r="P4181" s="67"/>
      <c r="Q4181" s="66">
        <v>117.0</v>
      </c>
      <c r="R4181" s="66">
        <v>2.0150727E7</v>
      </c>
      <c r="S4181" s="70">
        <v>1.0</v>
      </c>
      <c r="T4181" s="70">
        <v>0.0</v>
      </c>
      <c r="U4181" s="71" t="s">
        <v>2608</v>
      </c>
      <c r="V4181" s="71" t="s">
        <v>2609</v>
      </c>
      <c r="W4181" s="71" t="s">
        <v>51</v>
      </c>
      <c r="X4181" s="72"/>
      <c r="Y4181" s="66" t="s">
        <v>16</v>
      </c>
    </row>
    <row r="4182">
      <c r="A4182" s="65" t="s">
        <v>60</v>
      </c>
      <c r="B4182" s="66">
        <v>4.08559843E8</v>
      </c>
      <c r="C4182" s="65" t="s">
        <v>15949</v>
      </c>
      <c r="D4182" s="65" t="s">
        <v>244</v>
      </c>
      <c r="E4182" s="65" t="s">
        <v>15950</v>
      </c>
      <c r="F4182" s="66" t="s">
        <v>15951</v>
      </c>
      <c r="G4182" s="66">
        <v>1089.0</v>
      </c>
      <c r="H4182" s="66">
        <v>2.017021E7</v>
      </c>
      <c r="I4182" s="66">
        <v>0.0</v>
      </c>
      <c r="J4182" s="66">
        <v>1.0</v>
      </c>
      <c r="K4182" s="67"/>
      <c r="L4182" s="67"/>
      <c r="M4182" s="68" t="s">
        <v>15952</v>
      </c>
      <c r="N4182" s="66">
        <v>235959.0</v>
      </c>
      <c r="O4182" s="66">
        <v>2.017021E7</v>
      </c>
      <c r="P4182" s="67"/>
      <c r="Q4182" s="66">
        <v>70.0</v>
      </c>
      <c r="R4182" s="66">
        <v>2.017021E7</v>
      </c>
      <c r="S4182" s="70">
        <v>1.0</v>
      </c>
      <c r="T4182" s="70">
        <v>0.0</v>
      </c>
      <c r="U4182" s="71" t="s">
        <v>2608</v>
      </c>
      <c r="V4182" s="71" t="s">
        <v>2609</v>
      </c>
      <c r="W4182" s="71" t="s">
        <v>51</v>
      </c>
      <c r="X4182" s="65"/>
      <c r="Y4182" s="66" t="s">
        <v>16</v>
      </c>
    </row>
    <row r="4183">
      <c r="A4183" s="66" t="s">
        <v>60</v>
      </c>
      <c r="B4183" s="66">
        <v>4.04149977E8</v>
      </c>
      <c r="C4183" s="66" t="s">
        <v>15953</v>
      </c>
      <c r="D4183" s="66" t="s">
        <v>244</v>
      </c>
      <c r="E4183" s="66" t="s">
        <v>15954</v>
      </c>
      <c r="F4183" s="66" t="s">
        <v>15955</v>
      </c>
      <c r="G4183" s="66">
        <v>808.0</v>
      </c>
      <c r="H4183" s="66">
        <v>2.0161108E7</v>
      </c>
      <c r="I4183" s="66">
        <v>0.0</v>
      </c>
      <c r="J4183" s="66">
        <v>1.0</v>
      </c>
      <c r="K4183" s="67"/>
      <c r="L4183" s="67"/>
      <c r="M4183" s="68" t="s">
        <v>15956</v>
      </c>
      <c r="N4183" s="66">
        <v>235959.0</v>
      </c>
      <c r="O4183" s="66">
        <v>2.0161108E7</v>
      </c>
      <c r="P4183" s="67"/>
      <c r="Q4183" s="66">
        <v>39.0</v>
      </c>
      <c r="R4183" s="66">
        <v>2.0161108E7</v>
      </c>
      <c r="S4183" s="70">
        <v>1.0</v>
      </c>
      <c r="T4183" s="70">
        <v>0.0</v>
      </c>
      <c r="U4183" s="71" t="s">
        <v>2608</v>
      </c>
      <c r="V4183" s="71" t="s">
        <v>2609</v>
      </c>
      <c r="W4183" s="71" t="s">
        <v>51</v>
      </c>
      <c r="X4183" s="71"/>
      <c r="Y4183" s="66" t="s">
        <v>16</v>
      </c>
    </row>
    <row r="4184">
      <c r="A4184" s="65" t="s">
        <v>79</v>
      </c>
      <c r="B4184" s="66">
        <v>1.00169871E8</v>
      </c>
      <c r="C4184" s="65" t="s">
        <v>15957</v>
      </c>
      <c r="D4184" s="65" t="s">
        <v>6535</v>
      </c>
      <c r="E4184" s="65" t="s">
        <v>15958</v>
      </c>
      <c r="F4184" s="66" t="s">
        <v>15959</v>
      </c>
      <c r="G4184" s="66">
        <v>443.0</v>
      </c>
      <c r="H4184" s="66">
        <v>2.0160105E7</v>
      </c>
      <c r="I4184" s="66">
        <v>0.0</v>
      </c>
      <c r="J4184" s="66">
        <v>9.0</v>
      </c>
      <c r="K4184" s="67"/>
      <c r="L4184" s="67"/>
      <c r="M4184" s="68" t="s">
        <v>15960</v>
      </c>
      <c r="N4184" s="66">
        <v>235959.0</v>
      </c>
      <c r="O4184" s="66">
        <v>2.0160105E7</v>
      </c>
      <c r="P4184" s="66" t="s">
        <v>3202</v>
      </c>
      <c r="Q4184" s="66">
        <v>22.0</v>
      </c>
      <c r="R4184" s="66">
        <v>2.0160105E7</v>
      </c>
      <c r="S4184" s="70">
        <v>1.0</v>
      </c>
      <c r="T4184" s="70">
        <v>0.0</v>
      </c>
      <c r="U4184" s="71" t="s">
        <v>2608</v>
      </c>
      <c r="V4184" s="71" t="s">
        <v>2609</v>
      </c>
      <c r="W4184" s="71" t="s">
        <v>51</v>
      </c>
      <c r="X4184" s="72"/>
      <c r="Y4184" s="66" t="s">
        <v>16</v>
      </c>
    </row>
    <row r="4185">
      <c r="A4185" s="73" t="s">
        <v>17</v>
      </c>
      <c r="B4185" s="66">
        <v>2811423.0</v>
      </c>
      <c r="C4185" s="65" t="s">
        <v>15961</v>
      </c>
      <c r="D4185" s="65" t="s">
        <v>106</v>
      </c>
      <c r="E4185" s="65" t="s">
        <v>15962</v>
      </c>
      <c r="F4185" s="66" t="s">
        <v>15963</v>
      </c>
      <c r="G4185" s="66">
        <v>1125.0</v>
      </c>
      <c r="H4185" s="66">
        <v>2.017122E7</v>
      </c>
      <c r="I4185" s="66">
        <v>0.0</v>
      </c>
      <c r="J4185" s="66">
        <v>29.0</v>
      </c>
      <c r="K4185" s="67"/>
      <c r="L4185" s="67"/>
      <c r="M4185" s="68" t="s">
        <v>15964</v>
      </c>
      <c r="N4185" s="66">
        <v>235959.0</v>
      </c>
      <c r="O4185" s="66">
        <v>2.017122E7</v>
      </c>
      <c r="P4185" s="66" t="s">
        <v>4714</v>
      </c>
      <c r="Q4185" s="66">
        <v>77.0</v>
      </c>
      <c r="R4185" s="66">
        <v>2.017122E7</v>
      </c>
      <c r="S4185" s="70">
        <v>1.0</v>
      </c>
      <c r="T4185" s="70">
        <v>0.0</v>
      </c>
      <c r="U4185" s="71" t="s">
        <v>2608</v>
      </c>
      <c r="V4185" s="71" t="s">
        <v>2609</v>
      </c>
      <c r="W4185" s="71" t="s">
        <v>49</v>
      </c>
      <c r="X4185" s="72"/>
      <c r="Y4185" s="65" t="s">
        <v>12</v>
      </c>
    </row>
    <row r="4186">
      <c r="A4186" s="66" t="s">
        <v>69</v>
      </c>
      <c r="B4186" s="66">
        <v>9783997.0</v>
      </c>
      <c r="C4186" s="66" t="s">
        <v>15965</v>
      </c>
      <c r="D4186" s="66" t="s">
        <v>112</v>
      </c>
      <c r="E4186" s="66" t="s">
        <v>15966</v>
      </c>
      <c r="F4186" s="66" t="s">
        <v>15967</v>
      </c>
      <c r="G4186" s="66">
        <v>4447.0</v>
      </c>
      <c r="H4186" s="66">
        <v>2.0190313E7</v>
      </c>
      <c r="I4186" s="66">
        <v>0.0</v>
      </c>
      <c r="J4186" s="66">
        <v>20.0</v>
      </c>
      <c r="K4186" s="67"/>
      <c r="L4186" s="67"/>
      <c r="M4186" s="68" t="s">
        <v>15968</v>
      </c>
      <c r="N4186" s="66">
        <v>235959.0</v>
      </c>
      <c r="O4186" s="66">
        <v>2.0190313E7</v>
      </c>
      <c r="P4186" s="66" t="s">
        <v>1842</v>
      </c>
      <c r="Q4186" s="66">
        <v>269.0</v>
      </c>
      <c r="R4186" s="66">
        <v>2.0190313E7</v>
      </c>
      <c r="S4186" s="76">
        <v>1.0</v>
      </c>
      <c r="T4186" s="76">
        <v>0.0</v>
      </c>
      <c r="U4186" s="71" t="s">
        <v>2608</v>
      </c>
      <c r="V4186" s="71" t="s">
        <v>2609</v>
      </c>
      <c r="W4186" s="71" t="s">
        <v>50</v>
      </c>
      <c r="X4186" s="67"/>
      <c r="Y4186" s="65" t="s">
        <v>14</v>
      </c>
    </row>
    <row r="4187">
      <c r="A4187" s="66" t="s">
        <v>66</v>
      </c>
      <c r="B4187" s="66">
        <v>1.7410056E7</v>
      </c>
      <c r="C4187" s="66" t="s">
        <v>15969</v>
      </c>
      <c r="D4187" s="66" t="s">
        <v>123</v>
      </c>
      <c r="E4187" s="66" t="s">
        <v>15970</v>
      </c>
      <c r="F4187" s="66" t="s">
        <v>15971</v>
      </c>
      <c r="G4187" s="66">
        <v>177.0</v>
      </c>
      <c r="H4187" s="66">
        <v>2.018121E7</v>
      </c>
      <c r="I4187" s="66">
        <v>0.0</v>
      </c>
      <c r="J4187" s="66">
        <v>2.0</v>
      </c>
      <c r="K4187" s="67"/>
      <c r="L4187" s="67"/>
      <c r="M4187" s="66" t="s">
        <v>121</v>
      </c>
      <c r="N4187" s="66">
        <v>235959.0</v>
      </c>
      <c r="O4187" s="66">
        <v>2.018121E7</v>
      </c>
      <c r="P4187" s="67"/>
      <c r="Q4187" s="66">
        <v>8.0</v>
      </c>
      <c r="R4187" s="66">
        <v>2.018121E7</v>
      </c>
      <c r="S4187" s="70">
        <v>1.0</v>
      </c>
      <c r="T4187" s="70">
        <v>0.0</v>
      </c>
      <c r="U4187" s="71" t="s">
        <v>2608</v>
      </c>
      <c r="V4187" s="71" t="s">
        <v>2609</v>
      </c>
      <c r="W4187" s="71" t="s">
        <v>50</v>
      </c>
      <c r="X4187" s="67"/>
      <c r="Y4187" s="65" t="s">
        <v>14</v>
      </c>
    </row>
    <row r="4188">
      <c r="A4188" s="66" t="s">
        <v>79</v>
      </c>
      <c r="B4188" s="66">
        <v>1.1551407E8</v>
      </c>
      <c r="C4188" s="66" t="s">
        <v>15972</v>
      </c>
      <c r="D4188" s="66" t="s">
        <v>118</v>
      </c>
      <c r="E4188" s="66" t="s">
        <v>15973</v>
      </c>
      <c r="F4188" s="66" t="s">
        <v>15974</v>
      </c>
      <c r="G4188" s="66">
        <v>516.0</v>
      </c>
      <c r="H4188" s="66">
        <v>2.0170403E7</v>
      </c>
      <c r="I4188" s="66">
        <v>0.0</v>
      </c>
      <c r="J4188" s="66">
        <v>5.0</v>
      </c>
      <c r="K4188" s="67"/>
      <c r="L4188" s="67"/>
      <c r="M4188" s="68" t="s">
        <v>15975</v>
      </c>
      <c r="N4188" s="66">
        <v>235959.0</v>
      </c>
      <c r="O4188" s="66">
        <v>2.0170403E7</v>
      </c>
      <c r="P4188" s="66" t="s">
        <v>611</v>
      </c>
      <c r="Q4188" s="66">
        <v>25.0</v>
      </c>
      <c r="R4188" s="66">
        <v>2.0170403E7</v>
      </c>
      <c r="S4188" s="69">
        <v>1.0</v>
      </c>
      <c r="T4188" s="69">
        <v>1.0</v>
      </c>
      <c r="U4188" s="71" t="s">
        <v>2608</v>
      </c>
      <c r="V4188" s="71" t="s">
        <v>2609</v>
      </c>
      <c r="W4188" s="71" t="s">
        <v>49</v>
      </c>
      <c r="X4188" s="72"/>
      <c r="Y4188" s="66" t="s">
        <v>18</v>
      </c>
    </row>
    <row r="4189">
      <c r="A4189" s="66" t="s">
        <v>26</v>
      </c>
      <c r="B4189" s="66">
        <v>2096871.0</v>
      </c>
      <c r="C4189" s="66" t="s">
        <v>15976</v>
      </c>
      <c r="D4189" s="66" t="s">
        <v>413</v>
      </c>
      <c r="E4189" s="66" t="s">
        <v>15977</v>
      </c>
      <c r="F4189" s="66" t="s">
        <v>9248</v>
      </c>
      <c r="G4189" s="66">
        <v>507.0</v>
      </c>
      <c r="H4189" s="66">
        <v>2.0111206E7</v>
      </c>
      <c r="I4189" s="66">
        <v>0.0</v>
      </c>
      <c r="J4189" s="66">
        <v>9.0</v>
      </c>
      <c r="K4189" s="67"/>
      <c r="L4189" s="67"/>
      <c r="M4189" s="68" t="s">
        <v>9249</v>
      </c>
      <c r="N4189" s="66">
        <v>235959.0</v>
      </c>
      <c r="O4189" s="66">
        <v>2.0111206E7</v>
      </c>
      <c r="P4189" s="66" t="s">
        <v>26</v>
      </c>
      <c r="Q4189" s="66">
        <v>28.0</v>
      </c>
      <c r="R4189" s="66">
        <v>2.0111206E7</v>
      </c>
      <c r="S4189" s="70">
        <v>1.0</v>
      </c>
      <c r="T4189" s="70">
        <v>0.0</v>
      </c>
      <c r="U4189" s="71" t="s">
        <v>2608</v>
      </c>
      <c r="V4189" s="71" t="s">
        <v>2609</v>
      </c>
      <c r="W4189" s="71" t="s">
        <v>51</v>
      </c>
      <c r="X4189" s="72"/>
      <c r="Y4189" s="66" t="s">
        <v>16</v>
      </c>
    </row>
    <row r="4190">
      <c r="A4190" s="65" t="s">
        <v>79</v>
      </c>
      <c r="B4190" s="66">
        <v>1.42643146E8</v>
      </c>
      <c r="C4190" s="65" t="s">
        <v>15978</v>
      </c>
      <c r="D4190" s="65" t="s">
        <v>112</v>
      </c>
      <c r="E4190" s="65" t="s">
        <v>15979</v>
      </c>
      <c r="F4190" s="66" t="s">
        <v>15980</v>
      </c>
      <c r="G4190" s="66">
        <v>158.0</v>
      </c>
      <c r="H4190" s="66">
        <v>2.0190531E7</v>
      </c>
      <c r="I4190" s="66">
        <v>0.0</v>
      </c>
      <c r="J4190" s="66">
        <v>7.0</v>
      </c>
      <c r="K4190" s="67"/>
      <c r="L4190" s="67"/>
      <c r="M4190" s="68" t="s">
        <v>15981</v>
      </c>
      <c r="N4190" s="66">
        <v>235959.0</v>
      </c>
      <c r="O4190" s="66">
        <v>2.0190531E7</v>
      </c>
      <c r="P4190" s="66" t="s">
        <v>292</v>
      </c>
      <c r="Q4190" s="66">
        <v>12.0</v>
      </c>
      <c r="R4190" s="66">
        <v>2.0190531E7</v>
      </c>
      <c r="S4190" s="70">
        <v>1.0</v>
      </c>
      <c r="T4190" s="70">
        <v>0.0</v>
      </c>
      <c r="U4190" s="71" t="s">
        <v>2608</v>
      </c>
      <c r="V4190" s="71" t="s">
        <v>2609</v>
      </c>
      <c r="W4190" s="71" t="s">
        <v>49</v>
      </c>
      <c r="X4190" s="65"/>
      <c r="Y4190" s="65" t="s">
        <v>12</v>
      </c>
    </row>
    <row r="4191">
      <c r="A4191" s="66" t="s">
        <v>37</v>
      </c>
      <c r="B4191" s="66">
        <v>5.1670538E7</v>
      </c>
      <c r="C4191" s="66" t="s">
        <v>15982</v>
      </c>
      <c r="D4191" s="66" t="s">
        <v>106</v>
      </c>
      <c r="E4191" s="66" t="s">
        <v>15983</v>
      </c>
      <c r="F4191" s="66" t="s">
        <v>15984</v>
      </c>
      <c r="G4191" s="66">
        <v>436.0</v>
      </c>
      <c r="H4191" s="66">
        <v>2.0181118E7</v>
      </c>
      <c r="I4191" s="66">
        <v>0.0</v>
      </c>
      <c r="J4191" s="66">
        <v>12.0</v>
      </c>
      <c r="K4191" s="67"/>
      <c r="L4191" s="67"/>
      <c r="M4191" s="68" t="s">
        <v>15985</v>
      </c>
      <c r="N4191" s="66">
        <v>235959.0</v>
      </c>
      <c r="O4191" s="66">
        <v>2.0181118E7</v>
      </c>
      <c r="P4191" s="66" t="s">
        <v>502</v>
      </c>
      <c r="Q4191" s="66">
        <v>31.0</v>
      </c>
      <c r="R4191" s="66">
        <v>2.0181118E7</v>
      </c>
      <c r="S4191" s="70">
        <v>1.0</v>
      </c>
      <c r="T4191" s="70">
        <v>0.0</v>
      </c>
      <c r="U4191" s="71" t="s">
        <v>2608</v>
      </c>
      <c r="V4191" s="71" t="s">
        <v>2609</v>
      </c>
      <c r="W4191" s="71" t="s">
        <v>49</v>
      </c>
      <c r="X4191" s="72"/>
      <c r="Y4191" s="65" t="s">
        <v>12</v>
      </c>
    </row>
    <row r="4192">
      <c r="A4192" s="66" t="s">
        <v>60</v>
      </c>
      <c r="B4192" s="66">
        <v>3.13452516E8</v>
      </c>
      <c r="C4192" s="66" t="s">
        <v>15986</v>
      </c>
      <c r="D4192" s="66" t="s">
        <v>112</v>
      </c>
      <c r="E4192" s="66" t="s">
        <v>15987</v>
      </c>
      <c r="F4192" s="66" t="s">
        <v>15988</v>
      </c>
      <c r="G4192" s="66">
        <v>657.0</v>
      </c>
      <c r="H4192" s="66">
        <v>2.0111127E7</v>
      </c>
      <c r="I4192" s="66">
        <v>0.0</v>
      </c>
      <c r="J4192" s="66">
        <v>1.0</v>
      </c>
      <c r="K4192" s="67"/>
      <c r="L4192" s="67"/>
      <c r="M4192" s="68" t="s">
        <v>15989</v>
      </c>
      <c r="N4192" s="66">
        <v>235959.0</v>
      </c>
      <c r="O4192" s="66">
        <v>2.0111127E7</v>
      </c>
      <c r="P4192" s="66"/>
      <c r="Q4192" s="66">
        <v>39.0</v>
      </c>
      <c r="R4192" s="66">
        <v>2.0111127E7</v>
      </c>
      <c r="S4192" s="70">
        <v>1.0</v>
      </c>
      <c r="T4192" s="70">
        <v>0.0</v>
      </c>
      <c r="U4192" s="71" t="s">
        <v>2608</v>
      </c>
      <c r="V4192" s="71" t="s">
        <v>2609</v>
      </c>
      <c r="W4192" s="71" t="s">
        <v>49</v>
      </c>
      <c r="X4192" s="72"/>
      <c r="Y4192" s="65" t="s">
        <v>12</v>
      </c>
    </row>
    <row r="4193">
      <c r="A4193" s="66" t="s">
        <v>61</v>
      </c>
      <c r="B4193" s="66">
        <v>779513.0</v>
      </c>
      <c r="C4193" s="66" t="s">
        <v>15990</v>
      </c>
      <c r="D4193" s="66" t="s">
        <v>123</v>
      </c>
      <c r="E4193" s="66" t="s">
        <v>15991</v>
      </c>
      <c r="F4193" s="66" t="s">
        <v>15992</v>
      </c>
      <c r="G4193" s="66">
        <v>2041.0</v>
      </c>
      <c r="H4193" s="66">
        <v>2.0170525E7</v>
      </c>
      <c r="I4193" s="66">
        <v>0.0</v>
      </c>
      <c r="J4193" s="66">
        <v>39.0</v>
      </c>
      <c r="K4193" s="67"/>
      <c r="L4193" s="67"/>
      <c r="M4193" s="68" t="s">
        <v>15993</v>
      </c>
      <c r="N4193" s="66">
        <v>235959.0</v>
      </c>
      <c r="O4193" s="66">
        <v>2.0170525E7</v>
      </c>
      <c r="P4193" s="66"/>
      <c r="Q4193" s="66">
        <v>117.0</v>
      </c>
      <c r="R4193" s="66">
        <v>2.0170525E7</v>
      </c>
      <c r="S4193" s="70">
        <v>1.0</v>
      </c>
      <c r="T4193" s="70">
        <v>0.0</v>
      </c>
      <c r="U4193" s="71" t="s">
        <v>2608</v>
      </c>
      <c r="V4193" s="71" t="s">
        <v>2609</v>
      </c>
      <c r="W4193" s="71" t="s">
        <v>50</v>
      </c>
      <c r="X4193" s="71"/>
      <c r="Y4193" s="65" t="s">
        <v>14</v>
      </c>
    </row>
    <row r="4194">
      <c r="A4194" s="73" t="s">
        <v>24</v>
      </c>
      <c r="B4194" s="66">
        <v>6.6262863E7</v>
      </c>
      <c r="C4194" s="65" t="s">
        <v>15994</v>
      </c>
      <c r="D4194" s="65" t="s">
        <v>106</v>
      </c>
      <c r="E4194" s="65" t="s">
        <v>15995</v>
      </c>
      <c r="F4194" s="66" t="s">
        <v>15996</v>
      </c>
      <c r="G4194" s="66">
        <v>843.0</v>
      </c>
      <c r="H4194" s="66">
        <v>2.0191102E7</v>
      </c>
      <c r="I4194" s="66">
        <v>0.0</v>
      </c>
      <c r="J4194" s="66">
        <v>8.0</v>
      </c>
      <c r="K4194" s="67"/>
      <c r="L4194" s="67"/>
      <c r="M4194" s="68" t="s">
        <v>15997</v>
      </c>
      <c r="N4194" s="66">
        <v>235959.0</v>
      </c>
      <c r="O4194" s="66">
        <v>2.0191102E7</v>
      </c>
      <c r="P4194" s="66" t="s">
        <v>2181</v>
      </c>
      <c r="Q4194" s="66">
        <v>46.0</v>
      </c>
      <c r="R4194" s="66">
        <v>2.0191102E7</v>
      </c>
      <c r="S4194" s="70">
        <v>1.0</v>
      </c>
      <c r="T4194" s="70">
        <v>0.0</v>
      </c>
      <c r="U4194" s="71" t="s">
        <v>2608</v>
      </c>
      <c r="V4194" s="71" t="s">
        <v>2609</v>
      </c>
      <c r="W4194" s="71" t="s">
        <v>50</v>
      </c>
      <c r="X4194" s="65"/>
      <c r="Y4194" s="65" t="s">
        <v>14</v>
      </c>
    </row>
    <row r="4195">
      <c r="A4195" s="66" t="s">
        <v>60</v>
      </c>
      <c r="B4195" s="66">
        <v>2.0873517E8</v>
      </c>
      <c r="C4195" s="66" t="s">
        <v>15998</v>
      </c>
      <c r="D4195" s="66" t="s">
        <v>220</v>
      </c>
      <c r="E4195" s="66" t="s">
        <v>15999</v>
      </c>
      <c r="F4195" s="66" t="s">
        <v>16000</v>
      </c>
      <c r="G4195" s="66">
        <v>988.0</v>
      </c>
      <c r="H4195" s="66">
        <v>2.0070218E7</v>
      </c>
      <c r="I4195" s="66">
        <v>0.0</v>
      </c>
      <c r="J4195" s="66">
        <v>2.0</v>
      </c>
      <c r="K4195" s="67"/>
      <c r="L4195" s="67"/>
      <c r="M4195" s="68" t="s">
        <v>16001</v>
      </c>
      <c r="N4195" s="66">
        <v>235959.0</v>
      </c>
      <c r="O4195" s="66">
        <v>2.0070218E7</v>
      </c>
      <c r="P4195" s="67"/>
      <c r="Q4195" s="66">
        <v>56.0</v>
      </c>
      <c r="R4195" s="66">
        <v>2.0070218E7</v>
      </c>
      <c r="S4195" s="70">
        <v>1.0</v>
      </c>
      <c r="T4195" s="70">
        <v>0.0</v>
      </c>
      <c r="U4195" s="71" t="s">
        <v>2608</v>
      </c>
      <c r="V4195" s="71" t="s">
        <v>2609</v>
      </c>
      <c r="W4195" s="71" t="s">
        <v>49</v>
      </c>
      <c r="X4195" s="72"/>
      <c r="Y4195" s="65" t="s">
        <v>12</v>
      </c>
    </row>
    <row r="4196">
      <c r="A4196" s="66" t="s">
        <v>60</v>
      </c>
      <c r="B4196" s="66">
        <v>3.61720228E8</v>
      </c>
      <c r="C4196" s="66" t="s">
        <v>16002</v>
      </c>
      <c r="D4196" s="66" t="s">
        <v>123</v>
      </c>
      <c r="E4196" s="66" t="s">
        <v>16003</v>
      </c>
      <c r="F4196" s="66" t="s">
        <v>16004</v>
      </c>
      <c r="G4196" s="66">
        <v>687.0</v>
      </c>
      <c r="H4196" s="66">
        <v>2.0140727E7</v>
      </c>
      <c r="I4196" s="66">
        <v>0.0</v>
      </c>
      <c r="J4196" s="66">
        <v>1.0</v>
      </c>
      <c r="K4196" s="67"/>
      <c r="L4196" s="67"/>
      <c r="M4196" s="68" t="s">
        <v>16005</v>
      </c>
      <c r="N4196" s="66">
        <v>235959.0</v>
      </c>
      <c r="O4196" s="66">
        <v>2.0140727E7</v>
      </c>
      <c r="P4196" s="67"/>
      <c r="Q4196" s="66">
        <v>34.0</v>
      </c>
      <c r="R4196" s="66">
        <v>2.0140727E7</v>
      </c>
      <c r="S4196" s="70">
        <v>1.0</v>
      </c>
      <c r="T4196" s="70">
        <v>0.0</v>
      </c>
      <c r="U4196" s="71" t="s">
        <v>2608</v>
      </c>
      <c r="V4196" s="71" t="s">
        <v>2609</v>
      </c>
      <c r="W4196" s="71" t="s">
        <v>49</v>
      </c>
      <c r="X4196" s="72"/>
      <c r="Y4196" s="65" t="s">
        <v>12</v>
      </c>
    </row>
    <row r="4197">
      <c r="A4197" s="68" t="s">
        <v>24</v>
      </c>
      <c r="B4197" s="66">
        <v>6.3164935E7</v>
      </c>
      <c r="C4197" s="66" t="s">
        <v>16006</v>
      </c>
      <c r="D4197" s="66" t="s">
        <v>112</v>
      </c>
      <c r="E4197" s="66" t="s">
        <v>16007</v>
      </c>
      <c r="F4197" s="66" t="s">
        <v>16008</v>
      </c>
      <c r="G4197" s="66">
        <v>102.0</v>
      </c>
      <c r="H4197" s="66">
        <v>2.0190426E7</v>
      </c>
      <c r="I4197" s="66">
        <v>0.0</v>
      </c>
      <c r="J4197" s="66">
        <v>6.0</v>
      </c>
      <c r="K4197" s="67"/>
      <c r="L4197" s="67"/>
      <c r="M4197" s="68" t="s">
        <v>16009</v>
      </c>
      <c r="N4197" s="66">
        <v>235959.0</v>
      </c>
      <c r="O4197" s="66">
        <v>2.0190426E7</v>
      </c>
      <c r="P4197" s="66" t="s">
        <v>328</v>
      </c>
      <c r="Q4197" s="66">
        <v>7.0</v>
      </c>
      <c r="R4197" s="66">
        <v>2.0190426E7</v>
      </c>
      <c r="S4197" s="69">
        <v>1.0</v>
      </c>
      <c r="T4197" s="69">
        <v>0.0</v>
      </c>
      <c r="U4197" s="71" t="s">
        <v>2608</v>
      </c>
      <c r="V4197" s="71" t="s">
        <v>2609</v>
      </c>
      <c r="W4197" s="71" t="s">
        <v>49</v>
      </c>
      <c r="X4197" s="72"/>
      <c r="Y4197" s="65" t="s">
        <v>12</v>
      </c>
    </row>
    <row r="4198">
      <c r="A4198" s="68" t="s">
        <v>59</v>
      </c>
      <c r="B4198" s="66">
        <v>8.676791E7</v>
      </c>
      <c r="C4198" s="66" t="s">
        <v>16010</v>
      </c>
      <c r="D4198" s="66" t="s">
        <v>123</v>
      </c>
      <c r="E4198" s="66" t="s">
        <v>16011</v>
      </c>
      <c r="F4198" s="66" t="s">
        <v>16012</v>
      </c>
      <c r="G4198" s="66">
        <v>151.0</v>
      </c>
      <c r="H4198" s="66">
        <v>2.009031E7</v>
      </c>
      <c r="I4198" s="66">
        <v>0.0</v>
      </c>
      <c r="J4198" s="66">
        <v>1.0</v>
      </c>
      <c r="K4198" s="67"/>
      <c r="L4198" s="67"/>
      <c r="M4198" s="68" t="s">
        <v>16013</v>
      </c>
      <c r="N4198" s="66">
        <v>235959.0</v>
      </c>
      <c r="O4198" s="66">
        <v>2.009031E7</v>
      </c>
      <c r="P4198" s="66"/>
      <c r="Q4198" s="66">
        <v>9.0</v>
      </c>
      <c r="R4198" s="66">
        <v>2.009031E7</v>
      </c>
      <c r="S4198" s="70">
        <v>1.0</v>
      </c>
      <c r="T4198" s="70">
        <v>0.0</v>
      </c>
      <c r="U4198" s="71" t="s">
        <v>2608</v>
      </c>
      <c r="V4198" s="71" t="s">
        <v>2609</v>
      </c>
      <c r="W4198" s="71" t="s">
        <v>49</v>
      </c>
      <c r="X4198" s="72"/>
      <c r="Y4198" s="65" t="s">
        <v>12</v>
      </c>
    </row>
    <row r="4199">
      <c r="A4199" s="73" t="s">
        <v>69</v>
      </c>
      <c r="B4199" s="66">
        <v>1.0465088E7</v>
      </c>
      <c r="C4199" s="65" t="s">
        <v>16014</v>
      </c>
      <c r="D4199" s="65" t="s">
        <v>220</v>
      </c>
      <c r="E4199" s="65" t="s">
        <v>16015</v>
      </c>
      <c r="F4199" s="66" t="s">
        <v>16016</v>
      </c>
      <c r="G4199" s="66">
        <v>701.0</v>
      </c>
      <c r="H4199" s="66">
        <v>2.0190702E7</v>
      </c>
      <c r="I4199" s="66">
        <v>0.0</v>
      </c>
      <c r="J4199" s="66">
        <v>5.0</v>
      </c>
      <c r="K4199" s="67"/>
      <c r="L4199" s="67"/>
      <c r="M4199" s="68" t="s">
        <v>16017</v>
      </c>
      <c r="N4199" s="66">
        <v>235959.0</v>
      </c>
      <c r="O4199" s="66">
        <v>2.0190702E7</v>
      </c>
      <c r="P4199" s="66" t="s">
        <v>1842</v>
      </c>
      <c r="Q4199" s="66">
        <v>37.0</v>
      </c>
      <c r="R4199" s="66">
        <v>2.0190702E7</v>
      </c>
      <c r="S4199" s="70">
        <v>1.0</v>
      </c>
      <c r="T4199" s="70">
        <v>0.0</v>
      </c>
      <c r="U4199" s="71" t="s">
        <v>2608</v>
      </c>
      <c r="V4199" s="71" t="s">
        <v>2609</v>
      </c>
      <c r="W4199" s="71" t="s">
        <v>49</v>
      </c>
      <c r="X4199" s="72"/>
      <c r="Y4199" s="65" t="s">
        <v>12</v>
      </c>
    </row>
    <row r="4200">
      <c r="A4200" s="66" t="s">
        <v>60</v>
      </c>
      <c r="B4200" s="66">
        <v>2.4822736E8</v>
      </c>
      <c r="C4200" s="66" t="s">
        <v>16018</v>
      </c>
      <c r="D4200" s="66" t="s">
        <v>106</v>
      </c>
      <c r="E4200" s="66" t="s">
        <v>16019</v>
      </c>
      <c r="F4200" s="66" t="s">
        <v>10461</v>
      </c>
      <c r="G4200" s="66">
        <v>331.0</v>
      </c>
      <c r="H4200" s="66">
        <v>2.0080814E7</v>
      </c>
      <c r="I4200" s="66">
        <v>0.0</v>
      </c>
      <c r="J4200" s="66">
        <v>1.0</v>
      </c>
      <c r="K4200" s="67"/>
      <c r="L4200" s="67"/>
      <c r="M4200" s="68" t="s">
        <v>10462</v>
      </c>
      <c r="N4200" s="66">
        <v>235959.0</v>
      </c>
      <c r="O4200" s="66">
        <v>2.0080814E7</v>
      </c>
      <c r="P4200" s="66"/>
      <c r="Q4200" s="66">
        <v>18.0</v>
      </c>
      <c r="R4200" s="66">
        <v>2.0080814E7</v>
      </c>
      <c r="S4200" s="70">
        <v>1.0</v>
      </c>
      <c r="T4200" s="70">
        <v>0.0</v>
      </c>
      <c r="U4200" s="71" t="s">
        <v>2608</v>
      </c>
      <c r="V4200" s="71" t="s">
        <v>2609</v>
      </c>
      <c r="W4200" s="71" t="s">
        <v>49</v>
      </c>
      <c r="X4200" s="72"/>
      <c r="Y4200" s="65" t="s">
        <v>12</v>
      </c>
    </row>
    <row r="4201">
      <c r="A4201" s="68" t="s">
        <v>59</v>
      </c>
      <c r="B4201" s="66">
        <v>2.04721201E8</v>
      </c>
      <c r="C4201" s="66" t="s">
        <v>16020</v>
      </c>
      <c r="D4201" s="66" t="s">
        <v>123</v>
      </c>
      <c r="E4201" s="66" t="s">
        <v>16021</v>
      </c>
      <c r="F4201" s="66" t="s">
        <v>16022</v>
      </c>
      <c r="G4201" s="66">
        <v>576.0</v>
      </c>
      <c r="H4201" s="66">
        <v>2.0190109E7</v>
      </c>
      <c r="I4201" s="66">
        <v>0.0</v>
      </c>
      <c r="J4201" s="66">
        <v>11.0</v>
      </c>
      <c r="K4201" s="67"/>
      <c r="L4201" s="67"/>
      <c r="M4201" s="68" t="s">
        <v>16023</v>
      </c>
      <c r="N4201" s="66">
        <v>235959.0</v>
      </c>
      <c r="O4201" s="66">
        <v>2.0190109E7</v>
      </c>
      <c r="P4201" s="67"/>
      <c r="Q4201" s="66">
        <v>25.0</v>
      </c>
      <c r="R4201" s="66">
        <v>2.0190109E7</v>
      </c>
      <c r="S4201" s="70">
        <v>1.0</v>
      </c>
      <c r="T4201" s="70">
        <v>0.0</v>
      </c>
      <c r="U4201" s="71" t="s">
        <v>2608</v>
      </c>
      <c r="V4201" s="71" t="s">
        <v>2609</v>
      </c>
      <c r="W4201" s="71" t="s">
        <v>49</v>
      </c>
      <c r="X4201" s="72"/>
      <c r="Y4201" s="65" t="s">
        <v>12</v>
      </c>
    </row>
    <row r="4202">
      <c r="A4202" s="65" t="s">
        <v>69</v>
      </c>
      <c r="B4202" s="66">
        <v>850238.0</v>
      </c>
      <c r="C4202" s="65" t="s">
        <v>16024</v>
      </c>
      <c r="D4202" s="65" t="s">
        <v>123</v>
      </c>
      <c r="E4202" s="65" t="s">
        <v>16025</v>
      </c>
      <c r="F4202" s="66" t="s">
        <v>16026</v>
      </c>
      <c r="G4202" s="66">
        <v>5765.0</v>
      </c>
      <c r="H4202" s="66">
        <v>2.0150712E7</v>
      </c>
      <c r="I4202" s="66">
        <v>0.0</v>
      </c>
      <c r="J4202" s="66">
        <v>85.0</v>
      </c>
      <c r="K4202" s="67"/>
      <c r="L4202" s="67"/>
      <c r="M4202" s="68" t="s">
        <v>16027</v>
      </c>
      <c r="N4202" s="66">
        <v>235959.0</v>
      </c>
      <c r="O4202" s="66">
        <v>2.0150712E7</v>
      </c>
      <c r="P4202" s="66" t="s">
        <v>239</v>
      </c>
      <c r="Q4202" s="66">
        <v>351.0</v>
      </c>
      <c r="R4202" s="66">
        <v>2.0150712E7</v>
      </c>
      <c r="S4202" s="70">
        <v>1.0</v>
      </c>
      <c r="T4202" s="70">
        <v>0.0</v>
      </c>
      <c r="U4202" s="71" t="s">
        <v>2608</v>
      </c>
      <c r="V4202" s="71" t="s">
        <v>2609</v>
      </c>
      <c r="W4202" s="71" t="s">
        <v>49</v>
      </c>
      <c r="X4202" s="72"/>
      <c r="Y4202" s="65" t="s">
        <v>12</v>
      </c>
    </row>
    <row r="4203">
      <c r="A4203" s="73" t="s">
        <v>69</v>
      </c>
      <c r="B4203" s="66">
        <v>4363753.0</v>
      </c>
      <c r="C4203" s="65" t="s">
        <v>16028</v>
      </c>
      <c r="D4203" s="65" t="s">
        <v>112</v>
      </c>
      <c r="E4203" s="65" t="s">
        <v>16029</v>
      </c>
      <c r="F4203" s="66" t="s">
        <v>16030</v>
      </c>
      <c r="G4203" s="66">
        <v>1964.0</v>
      </c>
      <c r="H4203" s="66">
        <v>2.0170204E7</v>
      </c>
      <c r="I4203" s="66">
        <v>0.0</v>
      </c>
      <c r="J4203" s="66">
        <v>4.0</v>
      </c>
      <c r="K4203" s="67"/>
      <c r="L4203" s="67"/>
      <c r="M4203" s="68" t="s">
        <v>16031</v>
      </c>
      <c r="N4203" s="66">
        <v>235959.0</v>
      </c>
      <c r="O4203" s="66">
        <v>2.0170204E7</v>
      </c>
      <c r="P4203" s="66" t="s">
        <v>3656</v>
      </c>
      <c r="Q4203" s="66">
        <v>140.0</v>
      </c>
      <c r="R4203" s="66">
        <v>2.0170204E7</v>
      </c>
      <c r="S4203" s="70">
        <v>1.0</v>
      </c>
      <c r="T4203" s="70">
        <v>0.0</v>
      </c>
      <c r="U4203" s="71" t="s">
        <v>2608</v>
      </c>
      <c r="V4203" s="71" t="s">
        <v>2609</v>
      </c>
      <c r="W4203" s="71" t="s">
        <v>49</v>
      </c>
      <c r="X4203" s="72"/>
      <c r="Y4203" s="65" t="s">
        <v>12</v>
      </c>
    </row>
    <row r="4204">
      <c r="A4204" s="68" t="s">
        <v>59</v>
      </c>
      <c r="B4204" s="66">
        <v>8388996.0</v>
      </c>
      <c r="C4204" s="66" t="s">
        <v>16032</v>
      </c>
      <c r="D4204" s="66" t="s">
        <v>423</v>
      </c>
      <c r="E4204" s="66" t="s">
        <v>16033</v>
      </c>
      <c r="F4204" s="66" t="s">
        <v>16034</v>
      </c>
      <c r="G4204" s="66">
        <v>184.0</v>
      </c>
      <c r="H4204" s="66">
        <v>1.9990515E7</v>
      </c>
      <c r="I4204" s="66">
        <v>0.0</v>
      </c>
      <c r="J4204" s="66">
        <v>1.0</v>
      </c>
      <c r="K4204" s="67"/>
      <c r="L4204" s="67"/>
      <c r="M4204" s="68" t="s">
        <v>16035</v>
      </c>
      <c r="N4204" s="66">
        <v>235959.0</v>
      </c>
      <c r="O4204" s="66">
        <v>1.9990515E7</v>
      </c>
      <c r="P4204" s="67"/>
      <c r="Q4204" s="66">
        <v>9.0</v>
      </c>
      <c r="R4204" s="66">
        <v>1.9990515E7</v>
      </c>
      <c r="S4204" s="70">
        <v>1.0</v>
      </c>
      <c r="T4204" s="70">
        <v>0.0</v>
      </c>
      <c r="U4204" s="71" t="s">
        <v>2608</v>
      </c>
      <c r="V4204" s="71" t="s">
        <v>2609</v>
      </c>
      <c r="W4204" s="71" t="s">
        <v>51</v>
      </c>
      <c r="X4204" s="72"/>
      <c r="Y4204" s="66" t="s">
        <v>16</v>
      </c>
    </row>
    <row r="4205">
      <c r="A4205" s="74" t="s">
        <v>59</v>
      </c>
      <c r="B4205" s="66">
        <v>1.97340569E8</v>
      </c>
      <c r="C4205" s="65" t="s">
        <v>16036</v>
      </c>
      <c r="D4205" s="65" t="s">
        <v>244</v>
      </c>
      <c r="E4205" s="65" t="s">
        <v>16037</v>
      </c>
      <c r="F4205" s="66" t="s">
        <v>16038</v>
      </c>
      <c r="G4205" s="66">
        <v>252.0</v>
      </c>
      <c r="H4205" s="66">
        <v>2.0180613E7</v>
      </c>
      <c r="I4205" s="66">
        <v>0.0</v>
      </c>
      <c r="J4205" s="66">
        <v>8.0</v>
      </c>
      <c r="K4205" s="67"/>
      <c r="L4205" s="67"/>
      <c r="M4205" s="68" t="s">
        <v>16039</v>
      </c>
      <c r="N4205" s="66">
        <v>235959.0</v>
      </c>
      <c r="O4205" s="66">
        <v>2.0180613E7</v>
      </c>
      <c r="P4205" s="66" t="s">
        <v>4652</v>
      </c>
      <c r="Q4205" s="66">
        <v>15.0</v>
      </c>
      <c r="R4205" s="66">
        <v>2.0180613E7</v>
      </c>
      <c r="S4205" s="70">
        <v>1.0</v>
      </c>
      <c r="T4205" s="70">
        <v>0.0</v>
      </c>
      <c r="U4205" s="71" t="s">
        <v>2608</v>
      </c>
      <c r="V4205" s="71" t="s">
        <v>2609</v>
      </c>
      <c r="W4205" s="71" t="s">
        <v>51</v>
      </c>
      <c r="X4205" s="72"/>
      <c r="Y4205" s="66" t="s">
        <v>16</v>
      </c>
    </row>
    <row r="4206">
      <c r="A4206" s="65" t="s">
        <v>63</v>
      </c>
      <c r="B4206" s="66">
        <v>4.7533469E7</v>
      </c>
      <c r="C4206" s="65" t="s">
        <v>16040</v>
      </c>
      <c r="D4206" s="65" t="s">
        <v>3916</v>
      </c>
      <c r="E4206" s="65" t="s">
        <v>16041</v>
      </c>
      <c r="F4206" s="66" t="s">
        <v>16042</v>
      </c>
      <c r="G4206" s="66">
        <v>209.0</v>
      </c>
      <c r="H4206" s="66">
        <v>2.0180614E7</v>
      </c>
      <c r="I4206" s="66">
        <v>0.0</v>
      </c>
      <c r="J4206" s="66">
        <v>5.0</v>
      </c>
      <c r="K4206" s="67"/>
      <c r="L4206" s="67"/>
      <c r="M4206" s="68" t="s">
        <v>16043</v>
      </c>
      <c r="N4206" s="66">
        <v>235959.0</v>
      </c>
      <c r="O4206" s="66">
        <v>2.0180614E7</v>
      </c>
      <c r="P4206" s="66" t="s">
        <v>2446</v>
      </c>
      <c r="Q4206" s="66">
        <v>14.0</v>
      </c>
      <c r="R4206" s="66">
        <v>2.0180614E7</v>
      </c>
      <c r="S4206" s="70">
        <v>1.0</v>
      </c>
      <c r="T4206" s="70">
        <v>0.0</v>
      </c>
      <c r="U4206" s="71" t="s">
        <v>2608</v>
      </c>
      <c r="V4206" s="71" t="s">
        <v>2609</v>
      </c>
      <c r="W4206" s="71" t="s">
        <v>51</v>
      </c>
      <c r="X4206" s="72"/>
      <c r="Y4206" s="66" t="s">
        <v>16</v>
      </c>
    </row>
    <row r="4207">
      <c r="A4207" s="65" t="s">
        <v>63</v>
      </c>
      <c r="B4207" s="66">
        <v>2.3714059E7</v>
      </c>
      <c r="C4207" s="65" t="s">
        <v>15918</v>
      </c>
      <c r="D4207" s="65" t="s">
        <v>423</v>
      </c>
      <c r="E4207" s="65" t="s">
        <v>16044</v>
      </c>
      <c r="F4207" s="66" t="s">
        <v>16045</v>
      </c>
      <c r="G4207" s="66">
        <v>241.0</v>
      </c>
      <c r="H4207" s="66">
        <v>2.0141007E7</v>
      </c>
      <c r="I4207" s="66">
        <v>0.0</v>
      </c>
      <c r="J4207" s="66">
        <v>6.0</v>
      </c>
      <c r="K4207" s="67"/>
      <c r="L4207" s="67"/>
      <c r="M4207" s="68" t="s">
        <v>16046</v>
      </c>
      <c r="N4207" s="66">
        <v>235959.0</v>
      </c>
      <c r="O4207" s="66">
        <v>2.0141007E7</v>
      </c>
      <c r="P4207" s="66"/>
      <c r="Q4207" s="66">
        <v>12.0</v>
      </c>
      <c r="R4207" s="66">
        <v>2.0141007E7</v>
      </c>
      <c r="S4207" s="70">
        <v>1.0</v>
      </c>
      <c r="T4207" s="70">
        <v>0.0</v>
      </c>
      <c r="U4207" s="71" t="s">
        <v>2608</v>
      </c>
      <c r="V4207" s="71" t="s">
        <v>2609</v>
      </c>
      <c r="W4207" s="71" t="s">
        <v>51</v>
      </c>
      <c r="X4207" s="72"/>
      <c r="Y4207" s="66" t="s">
        <v>16</v>
      </c>
    </row>
    <row r="4208">
      <c r="A4208" s="66" t="s">
        <v>30</v>
      </c>
      <c r="B4208" s="66">
        <v>3706510.0</v>
      </c>
      <c r="C4208" s="66" t="s">
        <v>16047</v>
      </c>
      <c r="D4208" s="66" t="s">
        <v>312</v>
      </c>
      <c r="E4208" s="66" t="s">
        <v>16048</v>
      </c>
      <c r="F4208" s="66" t="s">
        <v>16049</v>
      </c>
      <c r="G4208" s="66">
        <v>258.0</v>
      </c>
      <c r="H4208" s="66">
        <v>2.0100413E7</v>
      </c>
      <c r="I4208" s="66">
        <v>0.0</v>
      </c>
      <c r="J4208" s="66">
        <v>6.0</v>
      </c>
      <c r="K4208" s="67"/>
      <c r="L4208" s="67"/>
      <c r="M4208" s="68" t="s">
        <v>16050</v>
      </c>
      <c r="N4208" s="66">
        <v>235959.0</v>
      </c>
      <c r="O4208" s="66">
        <v>2.0100413E7</v>
      </c>
      <c r="P4208" s="67"/>
      <c r="Q4208" s="66">
        <v>18.0</v>
      </c>
      <c r="R4208" s="66">
        <v>2.0100413E7</v>
      </c>
      <c r="S4208" s="70">
        <v>1.0</v>
      </c>
      <c r="T4208" s="70">
        <v>0.0</v>
      </c>
      <c r="U4208" s="71" t="s">
        <v>2608</v>
      </c>
      <c r="V4208" s="71" t="s">
        <v>2609</v>
      </c>
      <c r="W4208" s="71" t="s">
        <v>51</v>
      </c>
      <c r="X4208" s="67"/>
      <c r="Y4208" s="66" t="s">
        <v>16</v>
      </c>
    </row>
    <row r="4209">
      <c r="A4209" s="65" t="s">
        <v>60</v>
      </c>
      <c r="B4209" s="66">
        <v>2.10620139E8</v>
      </c>
      <c r="C4209" s="65" t="s">
        <v>16051</v>
      </c>
      <c r="D4209" s="65" t="s">
        <v>312</v>
      </c>
      <c r="E4209" s="65" t="s">
        <v>16052</v>
      </c>
      <c r="F4209" s="66" t="s">
        <v>16053</v>
      </c>
      <c r="G4209" s="66">
        <v>2370.0</v>
      </c>
      <c r="H4209" s="66">
        <v>2.0070316E7</v>
      </c>
      <c r="I4209" s="66">
        <v>0.0</v>
      </c>
      <c r="J4209" s="66">
        <v>1.0</v>
      </c>
      <c r="K4209" s="67"/>
      <c r="L4209" s="67"/>
      <c r="M4209" s="68" t="s">
        <v>16054</v>
      </c>
      <c r="N4209" s="66">
        <v>235959.0</v>
      </c>
      <c r="O4209" s="66">
        <v>2.0070316E7</v>
      </c>
      <c r="P4209" s="66"/>
      <c r="Q4209" s="66">
        <v>136.0</v>
      </c>
      <c r="R4209" s="66">
        <v>2.0070316E7</v>
      </c>
      <c r="S4209" s="70">
        <v>1.0</v>
      </c>
      <c r="T4209" s="70">
        <v>0.0</v>
      </c>
      <c r="U4209" s="71" t="s">
        <v>2608</v>
      </c>
      <c r="V4209" s="71" t="s">
        <v>2609</v>
      </c>
      <c r="W4209" s="71" t="s">
        <v>51</v>
      </c>
      <c r="X4209" s="72"/>
      <c r="Y4209" s="66" t="s">
        <v>16</v>
      </c>
    </row>
    <row r="4210">
      <c r="A4210" s="66" t="s">
        <v>60</v>
      </c>
      <c r="B4210" s="66">
        <v>1.23896245E8</v>
      </c>
      <c r="C4210" s="66" t="s">
        <v>16055</v>
      </c>
      <c r="D4210" s="66" t="s">
        <v>312</v>
      </c>
      <c r="E4210" s="66" t="s">
        <v>16056</v>
      </c>
      <c r="F4210" s="66" t="s">
        <v>16057</v>
      </c>
      <c r="G4210" s="66">
        <v>989.0</v>
      </c>
      <c r="H4210" s="66">
        <v>2.0040107E7</v>
      </c>
      <c r="I4210" s="66">
        <v>0.0</v>
      </c>
      <c r="J4210" s="66">
        <v>2.0</v>
      </c>
      <c r="K4210" s="67"/>
      <c r="L4210" s="67"/>
      <c r="M4210" s="68" t="s">
        <v>16058</v>
      </c>
      <c r="N4210" s="66">
        <v>235959.0</v>
      </c>
      <c r="O4210" s="66">
        <v>2.0040107E7</v>
      </c>
      <c r="P4210" s="66"/>
      <c r="Q4210" s="66">
        <v>74.0</v>
      </c>
      <c r="R4210" s="66">
        <v>2.0040107E7</v>
      </c>
      <c r="S4210" s="70">
        <v>1.0</v>
      </c>
      <c r="T4210" s="70">
        <v>0.0</v>
      </c>
      <c r="U4210" s="71" t="s">
        <v>2608</v>
      </c>
      <c r="V4210" s="71" t="s">
        <v>2609</v>
      </c>
      <c r="W4210" s="71" t="s">
        <v>51</v>
      </c>
      <c r="X4210" s="72"/>
      <c r="Y4210" s="66" t="s">
        <v>16</v>
      </c>
    </row>
    <row r="4211">
      <c r="A4211" s="66" t="s">
        <v>60</v>
      </c>
      <c r="B4211" s="66">
        <v>9.5419205E7</v>
      </c>
      <c r="C4211" s="66" t="s">
        <v>16059</v>
      </c>
      <c r="D4211" s="66" t="s">
        <v>312</v>
      </c>
      <c r="E4211" s="66" t="s">
        <v>16060</v>
      </c>
      <c r="F4211" s="66" t="s">
        <v>16061</v>
      </c>
      <c r="G4211" s="66">
        <v>2323.0</v>
      </c>
      <c r="H4211" s="66">
        <v>2.0030131E7</v>
      </c>
      <c r="I4211" s="66">
        <v>0.0</v>
      </c>
      <c r="J4211" s="66">
        <v>1.0</v>
      </c>
      <c r="K4211" s="67"/>
      <c r="L4211" s="67"/>
      <c r="M4211" s="68" t="s">
        <v>16062</v>
      </c>
      <c r="N4211" s="66">
        <v>235959.0</v>
      </c>
      <c r="O4211" s="66">
        <v>2.0030131E7</v>
      </c>
      <c r="P4211" s="66"/>
      <c r="Q4211" s="66">
        <v>137.0</v>
      </c>
      <c r="R4211" s="66">
        <v>2.0030131E7</v>
      </c>
      <c r="S4211" s="70">
        <v>1.0</v>
      </c>
      <c r="T4211" s="70">
        <v>0.0</v>
      </c>
      <c r="U4211" s="71" t="s">
        <v>2608</v>
      </c>
      <c r="V4211" s="71" t="s">
        <v>2609</v>
      </c>
      <c r="W4211" s="71" t="s">
        <v>51</v>
      </c>
      <c r="X4211" s="72"/>
      <c r="Y4211" s="66" t="s">
        <v>16</v>
      </c>
    </row>
    <row r="4212">
      <c r="A4212" s="66" t="s">
        <v>60</v>
      </c>
      <c r="B4212" s="66">
        <v>3.16407649E8</v>
      </c>
      <c r="C4212" s="66" t="s">
        <v>16063</v>
      </c>
      <c r="D4212" s="66" t="s">
        <v>423</v>
      </c>
      <c r="E4212" s="66" t="s">
        <v>16064</v>
      </c>
      <c r="F4212" s="66" t="s">
        <v>16065</v>
      </c>
      <c r="G4212" s="66">
        <v>2075.0</v>
      </c>
      <c r="H4212" s="66">
        <v>2.0120127E7</v>
      </c>
      <c r="I4212" s="66">
        <v>0.0</v>
      </c>
      <c r="J4212" s="66">
        <v>1.0</v>
      </c>
      <c r="K4212" s="67"/>
      <c r="L4212" s="67"/>
      <c r="M4212" s="68" t="s">
        <v>16066</v>
      </c>
      <c r="N4212" s="66">
        <v>235959.0</v>
      </c>
      <c r="O4212" s="66">
        <v>2.0120127E7</v>
      </c>
      <c r="P4212" s="67"/>
      <c r="Q4212" s="66">
        <v>121.0</v>
      </c>
      <c r="R4212" s="66">
        <v>2.0120127E7</v>
      </c>
      <c r="S4212" s="70">
        <v>1.0</v>
      </c>
      <c r="T4212" s="70">
        <v>0.0</v>
      </c>
      <c r="U4212" s="71" t="s">
        <v>2608</v>
      </c>
      <c r="V4212" s="71" t="s">
        <v>2609</v>
      </c>
      <c r="W4212" s="71" t="s">
        <v>51</v>
      </c>
      <c r="X4212" s="72"/>
      <c r="Y4212" s="66" t="s">
        <v>16</v>
      </c>
    </row>
    <row r="4213">
      <c r="A4213" s="68" t="s">
        <v>59</v>
      </c>
      <c r="B4213" s="66">
        <v>6.0218368E7</v>
      </c>
      <c r="C4213" s="66" t="s">
        <v>16067</v>
      </c>
      <c r="D4213" s="66" t="s">
        <v>423</v>
      </c>
      <c r="E4213" s="66" t="s">
        <v>16068</v>
      </c>
      <c r="F4213" s="66" t="s">
        <v>16069</v>
      </c>
      <c r="G4213" s="66">
        <v>1508.0</v>
      </c>
      <c r="H4213" s="66">
        <v>2.0051109E7</v>
      </c>
      <c r="I4213" s="66">
        <v>0.0</v>
      </c>
      <c r="J4213" s="66">
        <v>1.0</v>
      </c>
      <c r="K4213" s="67"/>
      <c r="L4213" s="67"/>
      <c r="M4213" s="68" t="s">
        <v>16070</v>
      </c>
      <c r="N4213" s="66">
        <v>235959.0</v>
      </c>
      <c r="O4213" s="66">
        <v>2.0051109E7</v>
      </c>
      <c r="P4213" s="67"/>
      <c r="Q4213" s="66">
        <v>69.0</v>
      </c>
      <c r="R4213" s="66">
        <v>2.0051109E7</v>
      </c>
      <c r="S4213" s="70">
        <v>1.0</v>
      </c>
      <c r="T4213" s="70">
        <v>0.0</v>
      </c>
      <c r="U4213" s="71" t="s">
        <v>2608</v>
      </c>
      <c r="V4213" s="71" t="s">
        <v>2609</v>
      </c>
      <c r="W4213" s="71" t="s">
        <v>51</v>
      </c>
      <c r="X4213" s="72"/>
      <c r="Y4213" s="66" t="s">
        <v>16</v>
      </c>
    </row>
    <row r="4214">
      <c r="A4214" s="66" t="s">
        <v>60</v>
      </c>
      <c r="B4214" s="66">
        <v>2.7330613E8</v>
      </c>
      <c r="C4214" s="66" t="s">
        <v>16071</v>
      </c>
      <c r="D4214" s="66" t="s">
        <v>312</v>
      </c>
      <c r="E4214" s="66" t="s">
        <v>16072</v>
      </c>
      <c r="F4214" s="66" t="s">
        <v>16073</v>
      </c>
      <c r="G4214" s="66">
        <v>2224.0</v>
      </c>
      <c r="H4214" s="66">
        <v>2.0090904E7</v>
      </c>
      <c r="I4214" s="66">
        <v>0.0</v>
      </c>
      <c r="J4214" s="66">
        <v>1.0</v>
      </c>
      <c r="K4214" s="67"/>
      <c r="L4214" s="67"/>
      <c r="M4214" s="68" t="s">
        <v>16074</v>
      </c>
      <c r="N4214" s="66">
        <v>235959.0</v>
      </c>
      <c r="O4214" s="66">
        <v>2.0090904E7</v>
      </c>
      <c r="P4214" s="66"/>
      <c r="Q4214" s="66">
        <v>147.0</v>
      </c>
      <c r="R4214" s="66">
        <v>2.0090904E7</v>
      </c>
      <c r="S4214" s="70">
        <v>1.0</v>
      </c>
      <c r="T4214" s="70">
        <v>0.0</v>
      </c>
      <c r="U4214" s="71" t="s">
        <v>2608</v>
      </c>
      <c r="V4214" s="71" t="s">
        <v>2609</v>
      </c>
      <c r="W4214" s="71" t="s">
        <v>51</v>
      </c>
      <c r="X4214" s="72"/>
      <c r="Y4214" s="66" t="s">
        <v>16</v>
      </c>
    </row>
    <row r="4215">
      <c r="A4215" s="66" t="s">
        <v>60</v>
      </c>
      <c r="B4215" s="66">
        <v>3.17372888E8</v>
      </c>
      <c r="C4215" s="66" t="s">
        <v>16075</v>
      </c>
      <c r="D4215" s="66" t="s">
        <v>423</v>
      </c>
      <c r="E4215" s="66" t="s">
        <v>16076</v>
      </c>
      <c r="F4215" s="66" t="s">
        <v>16077</v>
      </c>
      <c r="G4215" s="66">
        <v>3037.0</v>
      </c>
      <c r="H4215" s="66">
        <v>2.0120214E7</v>
      </c>
      <c r="I4215" s="66">
        <v>0.0</v>
      </c>
      <c r="J4215" s="66">
        <v>1.0</v>
      </c>
      <c r="K4215" s="67"/>
      <c r="L4215" s="67"/>
      <c r="M4215" s="68" t="s">
        <v>16078</v>
      </c>
      <c r="N4215" s="66">
        <v>235959.0</v>
      </c>
      <c r="O4215" s="66">
        <v>2.0120214E7</v>
      </c>
      <c r="P4215" s="67"/>
      <c r="Q4215" s="66">
        <v>203.0</v>
      </c>
      <c r="R4215" s="66">
        <v>2.0120214E7</v>
      </c>
      <c r="S4215" s="70">
        <v>1.0</v>
      </c>
      <c r="T4215" s="70">
        <v>0.0</v>
      </c>
      <c r="U4215" s="71" t="s">
        <v>2608</v>
      </c>
      <c r="V4215" s="71" t="s">
        <v>2609</v>
      </c>
      <c r="W4215" s="71" t="s">
        <v>51</v>
      </c>
      <c r="X4215" s="72"/>
      <c r="Y4215" s="66" t="s">
        <v>16</v>
      </c>
    </row>
    <row r="4216">
      <c r="A4216" s="68" t="s">
        <v>59</v>
      </c>
      <c r="B4216" s="66">
        <v>8.9819781E7</v>
      </c>
      <c r="C4216" s="66" t="s">
        <v>16079</v>
      </c>
      <c r="D4216" s="66" t="s">
        <v>423</v>
      </c>
      <c r="E4216" s="66" t="s">
        <v>16080</v>
      </c>
      <c r="F4216" s="66" t="s">
        <v>16081</v>
      </c>
      <c r="G4216" s="66">
        <v>230.0</v>
      </c>
      <c r="H4216" s="66">
        <v>2.0090602E7</v>
      </c>
      <c r="I4216" s="66">
        <v>0.0</v>
      </c>
      <c r="J4216" s="66">
        <v>1.0</v>
      </c>
      <c r="K4216" s="67"/>
      <c r="L4216" s="67"/>
      <c r="M4216" s="68" t="s">
        <v>16082</v>
      </c>
      <c r="N4216" s="66">
        <v>235959.0</v>
      </c>
      <c r="O4216" s="66">
        <v>2.0090602E7</v>
      </c>
      <c r="P4216" s="66"/>
      <c r="Q4216" s="66">
        <v>14.0</v>
      </c>
      <c r="R4216" s="66">
        <v>2.0090602E7</v>
      </c>
      <c r="S4216" s="70">
        <v>1.0</v>
      </c>
      <c r="T4216" s="70">
        <v>0.0</v>
      </c>
      <c r="U4216" s="71" t="s">
        <v>2608</v>
      </c>
      <c r="V4216" s="71" t="s">
        <v>2609</v>
      </c>
      <c r="W4216" s="71" t="s">
        <v>51</v>
      </c>
      <c r="X4216" s="72"/>
      <c r="Y4216" s="66" t="s">
        <v>16</v>
      </c>
    </row>
    <row r="4217">
      <c r="A4217" s="66" t="s">
        <v>60</v>
      </c>
      <c r="B4217" s="66">
        <v>4.47544543E8</v>
      </c>
      <c r="C4217" s="66" t="s">
        <v>16083</v>
      </c>
      <c r="D4217" s="66" t="s">
        <v>312</v>
      </c>
      <c r="E4217" s="66" t="s">
        <v>16084</v>
      </c>
      <c r="F4217" s="66" t="s">
        <v>16085</v>
      </c>
      <c r="G4217" s="66">
        <v>2694.0</v>
      </c>
      <c r="H4217" s="66">
        <v>2.0190629E7</v>
      </c>
      <c r="I4217" s="66">
        <v>0.0</v>
      </c>
      <c r="J4217" s="66">
        <v>45.0</v>
      </c>
      <c r="K4217" s="67"/>
      <c r="L4217" s="67"/>
      <c r="M4217" s="66" t="s">
        <v>121</v>
      </c>
      <c r="N4217" s="66">
        <v>235959.0</v>
      </c>
      <c r="O4217" s="66">
        <v>2.0190629E7</v>
      </c>
      <c r="P4217" s="66"/>
      <c r="Q4217" s="66">
        <v>146.0</v>
      </c>
      <c r="R4217" s="66">
        <v>2.0190629E7</v>
      </c>
      <c r="S4217" s="70">
        <v>1.0</v>
      </c>
      <c r="T4217" s="70">
        <v>0.0</v>
      </c>
      <c r="U4217" s="71" t="s">
        <v>2608</v>
      </c>
      <c r="V4217" s="71" t="s">
        <v>2609</v>
      </c>
      <c r="W4217" s="71" t="s">
        <v>51</v>
      </c>
      <c r="X4217" s="72"/>
      <c r="Y4217" s="66" t="s">
        <v>16</v>
      </c>
    </row>
    <row r="4218">
      <c r="A4218" s="74" t="s">
        <v>70</v>
      </c>
      <c r="B4218" s="66">
        <v>3307736.0</v>
      </c>
      <c r="C4218" s="65" t="s">
        <v>16086</v>
      </c>
      <c r="D4218" s="65" t="s">
        <v>244</v>
      </c>
      <c r="E4218" s="65" t="s">
        <v>16087</v>
      </c>
      <c r="F4218" s="66" t="s">
        <v>16088</v>
      </c>
      <c r="G4218" s="66">
        <v>144.0</v>
      </c>
      <c r="H4218" s="66">
        <v>2.0180814E7</v>
      </c>
      <c r="I4218" s="66">
        <v>0.0</v>
      </c>
      <c r="J4218" s="66">
        <v>4.0</v>
      </c>
      <c r="K4218" s="67"/>
      <c r="L4218" s="67"/>
      <c r="M4218" s="68" t="s">
        <v>16089</v>
      </c>
      <c r="N4218" s="66">
        <v>235959.0</v>
      </c>
      <c r="O4218" s="66">
        <v>2.0180814E7</v>
      </c>
      <c r="P4218" s="67"/>
      <c r="Q4218" s="66">
        <v>7.0</v>
      </c>
      <c r="R4218" s="66">
        <v>2.0180814E7</v>
      </c>
      <c r="S4218" s="70">
        <v>1.0</v>
      </c>
      <c r="T4218" s="70">
        <v>0.0</v>
      </c>
      <c r="U4218" s="71" t="s">
        <v>2608</v>
      </c>
      <c r="V4218" s="71" t="s">
        <v>2609</v>
      </c>
      <c r="W4218" s="71" t="s">
        <v>51</v>
      </c>
      <c r="X4218" s="72"/>
      <c r="Y4218" s="66" t="s">
        <v>16</v>
      </c>
    </row>
    <row r="4219">
      <c r="A4219" s="66" t="s">
        <v>60</v>
      </c>
      <c r="B4219" s="66">
        <v>1.66895832E8</v>
      </c>
      <c r="C4219" s="66" t="s">
        <v>16090</v>
      </c>
      <c r="D4219" s="66" t="s">
        <v>244</v>
      </c>
      <c r="E4219" s="66" t="s">
        <v>16091</v>
      </c>
      <c r="F4219" s="66" t="s">
        <v>16092</v>
      </c>
      <c r="G4219" s="66">
        <v>643.0</v>
      </c>
      <c r="H4219" s="66">
        <v>2.0050816E7</v>
      </c>
      <c r="I4219" s="66">
        <v>0.0</v>
      </c>
      <c r="J4219" s="66">
        <v>1.0</v>
      </c>
      <c r="K4219" s="67"/>
      <c r="L4219" s="67"/>
      <c r="M4219" s="68" t="s">
        <v>16093</v>
      </c>
      <c r="N4219" s="66">
        <v>235959.0</v>
      </c>
      <c r="O4219" s="66">
        <v>2.0050816E7</v>
      </c>
      <c r="P4219" s="67"/>
      <c r="Q4219" s="66">
        <v>26.0</v>
      </c>
      <c r="R4219" s="66">
        <v>2.0050816E7</v>
      </c>
      <c r="S4219" s="70">
        <v>1.0</v>
      </c>
      <c r="T4219" s="70">
        <v>0.0</v>
      </c>
      <c r="U4219" s="71" t="s">
        <v>2608</v>
      </c>
      <c r="V4219" s="71" t="s">
        <v>2609</v>
      </c>
      <c r="W4219" s="71" t="s">
        <v>51</v>
      </c>
      <c r="X4219" s="72"/>
      <c r="Y4219" s="66" t="s">
        <v>16</v>
      </c>
    </row>
    <row r="4220">
      <c r="A4220" s="68" t="s">
        <v>24</v>
      </c>
      <c r="B4220" s="66">
        <v>3.701175E7</v>
      </c>
      <c r="C4220" s="66" t="s">
        <v>1681</v>
      </c>
      <c r="D4220" s="66" t="s">
        <v>244</v>
      </c>
      <c r="E4220" s="66" t="s">
        <v>16094</v>
      </c>
      <c r="F4220" s="66" t="s">
        <v>16095</v>
      </c>
      <c r="G4220" s="66">
        <v>248.0</v>
      </c>
      <c r="H4220" s="66">
        <v>2.0141214E7</v>
      </c>
      <c r="I4220" s="66">
        <v>0.0</v>
      </c>
      <c r="J4220" s="66">
        <v>2.0</v>
      </c>
      <c r="K4220" s="67"/>
      <c r="L4220" s="67"/>
      <c r="M4220" s="68" t="s">
        <v>16096</v>
      </c>
      <c r="N4220" s="66">
        <v>235959.0</v>
      </c>
      <c r="O4220" s="66">
        <v>2.0141214E7</v>
      </c>
      <c r="P4220" s="66" t="s">
        <v>417</v>
      </c>
      <c r="Q4220" s="66">
        <v>14.0</v>
      </c>
      <c r="R4220" s="66">
        <v>2.0141214E7</v>
      </c>
      <c r="S4220" s="70">
        <v>1.0</v>
      </c>
      <c r="T4220" s="70">
        <v>0.0</v>
      </c>
      <c r="U4220" s="71" t="s">
        <v>2608</v>
      </c>
      <c r="V4220" s="71" t="s">
        <v>2609</v>
      </c>
      <c r="W4220" s="71" t="s">
        <v>51</v>
      </c>
      <c r="X4220" s="72"/>
      <c r="Y4220" s="66" t="s">
        <v>16</v>
      </c>
    </row>
    <row r="4221">
      <c r="A4221" s="66" t="s">
        <v>62</v>
      </c>
      <c r="B4221" s="66">
        <v>2.0055187E7</v>
      </c>
      <c r="C4221" s="66" t="s">
        <v>16097</v>
      </c>
      <c r="D4221" s="66" t="s">
        <v>2119</v>
      </c>
      <c r="E4221" s="66" t="s">
        <v>16098</v>
      </c>
      <c r="F4221" s="66" t="s">
        <v>1683</v>
      </c>
      <c r="G4221" s="66">
        <v>351.0</v>
      </c>
      <c r="H4221" s="66">
        <v>2.0141214E7</v>
      </c>
      <c r="I4221" s="66">
        <v>0.0</v>
      </c>
      <c r="J4221" s="66">
        <v>5.0</v>
      </c>
      <c r="K4221" s="67"/>
      <c r="L4221" s="67"/>
      <c r="M4221" s="66" t="s">
        <v>121</v>
      </c>
      <c r="N4221" s="66">
        <v>235959.0</v>
      </c>
      <c r="O4221" s="66">
        <v>2.0141214E7</v>
      </c>
      <c r="P4221" s="66"/>
      <c r="Q4221" s="66">
        <v>11.0</v>
      </c>
      <c r="R4221" s="66">
        <v>2.0141214E7</v>
      </c>
      <c r="S4221" s="69">
        <v>1.0</v>
      </c>
      <c r="T4221" s="69">
        <v>1.0</v>
      </c>
      <c r="U4221" s="71" t="s">
        <v>2608</v>
      </c>
      <c r="V4221" s="71" t="s">
        <v>2609</v>
      </c>
      <c r="W4221" s="71" t="s">
        <v>51</v>
      </c>
      <c r="X4221" s="72"/>
      <c r="Y4221" s="65" t="s">
        <v>22</v>
      </c>
    </row>
    <row r="4222">
      <c r="A4222" s="66" t="s">
        <v>66</v>
      </c>
      <c r="B4222" s="66">
        <v>1.3179574E7</v>
      </c>
      <c r="C4222" s="66" t="s">
        <v>16097</v>
      </c>
      <c r="D4222" s="66" t="s">
        <v>2119</v>
      </c>
      <c r="E4222" s="66" t="s">
        <v>16099</v>
      </c>
      <c r="F4222" s="66" t="s">
        <v>1683</v>
      </c>
      <c r="G4222" s="66">
        <v>526.0</v>
      </c>
      <c r="H4222" s="66">
        <v>2.0141214E7</v>
      </c>
      <c r="I4222" s="66">
        <v>0.0</v>
      </c>
      <c r="J4222" s="66">
        <v>8.0</v>
      </c>
      <c r="K4222" s="67"/>
      <c r="L4222" s="67"/>
      <c r="M4222" s="66" t="s">
        <v>121</v>
      </c>
      <c r="N4222" s="66">
        <v>235959.0</v>
      </c>
      <c r="O4222" s="66">
        <v>2.0141214E7</v>
      </c>
      <c r="P4222" s="67"/>
      <c r="Q4222" s="66">
        <v>23.0</v>
      </c>
      <c r="R4222" s="66">
        <v>2.0141214E7</v>
      </c>
      <c r="S4222" s="69">
        <v>1.0</v>
      </c>
      <c r="T4222" s="69">
        <v>1.0</v>
      </c>
      <c r="U4222" s="71" t="s">
        <v>2608</v>
      </c>
      <c r="V4222" s="71" t="s">
        <v>2609</v>
      </c>
      <c r="W4222" s="71" t="s">
        <v>51</v>
      </c>
      <c r="X4222" s="72"/>
      <c r="Y4222" s="65" t="s">
        <v>22</v>
      </c>
    </row>
    <row r="4223">
      <c r="A4223" s="66" t="s">
        <v>68</v>
      </c>
      <c r="B4223" s="66">
        <v>1.7949424E7</v>
      </c>
      <c r="C4223" s="66" t="s">
        <v>16100</v>
      </c>
      <c r="D4223" s="66" t="s">
        <v>112</v>
      </c>
      <c r="E4223" s="66" t="s">
        <v>16101</v>
      </c>
      <c r="F4223" s="66" t="s">
        <v>16102</v>
      </c>
      <c r="G4223" s="66">
        <v>837.0</v>
      </c>
      <c r="H4223" s="66">
        <v>2.0191115E7</v>
      </c>
      <c r="I4223" s="66">
        <v>0.0</v>
      </c>
      <c r="J4223" s="66">
        <v>9.0</v>
      </c>
      <c r="K4223" s="67"/>
      <c r="L4223" s="67"/>
      <c r="M4223" s="68" t="s">
        <v>16103</v>
      </c>
      <c r="N4223" s="66">
        <v>235959.0</v>
      </c>
      <c r="O4223" s="66">
        <v>2.0191115E7</v>
      </c>
      <c r="P4223" s="66"/>
      <c r="Q4223" s="66">
        <v>43.0</v>
      </c>
      <c r="R4223" s="66">
        <v>2.0191115E7</v>
      </c>
      <c r="S4223" s="70">
        <v>1.0</v>
      </c>
      <c r="T4223" s="70">
        <v>0.0</v>
      </c>
      <c r="U4223" s="71" t="s">
        <v>2608</v>
      </c>
      <c r="V4223" s="71" t="s">
        <v>2609</v>
      </c>
      <c r="W4223" s="71" t="s">
        <v>49</v>
      </c>
      <c r="X4223" s="72"/>
      <c r="Y4223" s="65" t="s">
        <v>12</v>
      </c>
    </row>
    <row r="4224">
      <c r="A4224" s="66" t="s">
        <v>79</v>
      </c>
      <c r="B4224" s="66">
        <v>6.0865791E7</v>
      </c>
      <c r="C4224" s="66" t="s">
        <v>16104</v>
      </c>
      <c r="D4224" s="66" t="s">
        <v>112</v>
      </c>
      <c r="E4224" s="66" t="s">
        <v>16105</v>
      </c>
      <c r="F4224" s="66" t="s">
        <v>16106</v>
      </c>
      <c r="G4224" s="66">
        <v>350.0</v>
      </c>
      <c r="H4224" s="66">
        <v>2.0120912E7</v>
      </c>
      <c r="I4224" s="66">
        <v>0.0</v>
      </c>
      <c r="J4224" s="66">
        <v>8.0</v>
      </c>
      <c r="K4224" s="67"/>
      <c r="L4224" s="67"/>
      <c r="M4224" s="68" t="s">
        <v>16107</v>
      </c>
      <c r="N4224" s="66">
        <v>235959.0</v>
      </c>
      <c r="O4224" s="66">
        <v>2.0120912E7</v>
      </c>
      <c r="P4224" s="67"/>
      <c r="Q4224" s="66">
        <v>17.0</v>
      </c>
      <c r="R4224" s="66">
        <v>2.0120912E7</v>
      </c>
      <c r="S4224" s="70">
        <v>1.0</v>
      </c>
      <c r="T4224" s="70">
        <v>0.0</v>
      </c>
      <c r="U4224" s="71" t="s">
        <v>2608</v>
      </c>
      <c r="V4224" s="71" t="s">
        <v>2609</v>
      </c>
      <c r="W4224" s="71" t="s">
        <v>49</v>
      </c>
      <c r="X4224" s="72"/>
      <c r="Y4224" s="65" t="s">
        <v>12</v>
      </c>
    </row>
    <row r="4225">
      <c r="A4225" s="66" t="s">
        <v>79</v>
      </c>
      <c r="B4225" s="66">
        <v>1.24891893E8</v>
      </c>
      <c r="C4225" s="66" t="s">
        <v>16108</v>
      </c>
      <c r="D4225" s="66" t="s">
        <v>312</v>
      </c>
      <c r="E4225" s="66" t="s">
        <v>16109</v>
      </c>
      <c r="F4225" s="66" t="s">
        <v>16110</v>
      </c>
      <c r="G4225" s="66">
        <v>843.0</v>
      </c>
      <c r="H4225" s="66">
        <v>2.0180101E7</v>
      </c>
      <c r="I4225" s="66">
        <v>0.0</v>
      </c>
      <c r="J4225" s="66">
        <v>26.0</v>
      </c>
      <c r="K4225" s="67"/>
      <c r="L4225" s="67"/>
      <c r="M4225" s="68" t="s">
        <v>16111</v>
      </c>
      <c r="N4225" s="66">
        <v>235959.0</v>
      </c>
      <c r="O4225" s="66">
        <v>2.0180101E7</v>
      </c>
      <c r="P4225" s="66"/>
      <c r="Q4225" s="66">
        <v>78.0</v>
      </c>
      <c r="R4225" s="66">
        <v>2.0180101E7</v>
      </c>
      <c r="S4225" s="70">
        <v>1.0</v>
      </c>
      <c r="T4225" s="70">
        <v>0.0</v>
      </c>
      <c r="U4225" s="71" t="s">
        <v>2608</v>
      </c>
      <c r="V4225" s="71" t="s">
        <v>2609</v>
      </c>
      <c r="W4225" s="71" t="s">
        <v>51</v>
      </c>
      <c r="X4225" s="72"/>
      <c r="Y4225" s="66" t="s">
        <v>16</v>
      </c>
    </row>
    <row r="4226">
      <c r="A4226" s="66" t="s">
        <v>66</v>
      </c>
      <c r="B4226" s="66">
        <v>4534512.0</v>
      </c>
      <c r="C4226" s="66" t="s">
        <v>16112</v>
      </c>
      <c r="D4226" s="66" t="s">
        <v>106</v>
      </c>
      <c r="E4226" s="66" t="s">
        <v>16113</v>
      </c>
      <c r="F4226" s="66" t="s">
        <v>12365</v>
      </c>
      <c r="G4226" s="66">
        <v>302.0</v>
      </c>
      <c r="H4226" s="66">
        <v>2.0071211E7</v>
      </c>
      <c r="I4226" s="66">
        <v>0.0</v>
      </c>
      <c r="J4226" s="66">
        <v>6.0</v>
      </c>
      <c r="K4226" s="67"/>
      <c r="L4226" s="67"/>
      <c r="M4226" s="66" t="s">
        <v>121</v>
      </c>
      <c r="N4226" s="66">
        <v>235959.0</v>
      </c>
      <c r="O4226" s="66">
        <v>2.0071211E7</v>
      </c>
      <c r="P4226" s="67"/>
      <c r="Q4226" s="66">
        <v>13.0</v>
      </c>
      <c r="R4226" s="66">
        <v>2.0071211E7</v>
      </c>
      <c r="S4226" s="70">
        <v>1.0</v>
      </c>
      <c r="T4226" s="70">
        <v>0.0</v>
      </c>
      <c r="U4226" s="71" t="s">
        <v>2608</v>
      </c>
      <c r="V4226" s="71" t="s">
        <v>2609</v>
      </c>
      <c r="W4226" s="71" t="s">
        <v>49</v>
      </c>
      <c r="X4226" s="71"/>
      <c r="Y4226" s="65" t="s">
        <v>14</v>
      </c>
    </row>
    <row r="4227">
      <c r="A4227" s="66" t="s">
        <v>66</v>
      </c>
      <c r="B4227" s="66">
        <v>4534681.0</v>
      </c>
      <c r="C4227" s="66" t="s">
        <v>16114</v>
      </c>
      <c r="D4227" s="66" t="s">
        <v>106</v>
      </c>
      <c r="E4227" s="66" t="s">
        <v>16115</v>
      </c>
      <c r="F4227" s="66" t="s">
        <v>12365</v>
      </c>
      <c r="G4227" s="66">
        <v>302.0</v>
      </c>
      <c r="H4227" s="66">
        <v>2.0071211E7</v>
      </c>
      <c r="I4227" s="66">
        <v>0.0</v>
      </c>
      <c r="J4227" s="66">
        <v>6.0</v>
      </c>
      <c r="K4227" s="67"/>
      <c r="L4227" s="67"/>
      <c r="M4227" s="66" t="s">
        <v>121</v>
      </c>
      <c r="N4227" s="66">
        <v>235959.0</v>
      </c>
      <c r="O4227" s="66">
        <v>2.0071211E7</v>
      </c>
      <c r="P4227" s="66"/>
      <c r="Q4227" s="66">
        <v>13.0</v>
      </c>
      <c r="R4227" s="66">
        <v>2.0071211E7</v>
      </c>
      <c r="S4227" s="70">
        <v>1.0</v>
      </c>
      <c r="T4227" s="70">
        <v>0.0</v>
      </c>
      <c r="U4227" s="71" t="s">
        <v>2608</v>
      </c>
      <c r="V4227" s="71" t="s">
        <v>2609</v>
      </c>
      <c r="W4227" s="71" t="s">
        <v>49</v>
      </c>
      <c r="X4227" s="71"/>
      <c r="Y4227" s="65" t="s">
        <v>14</v>
      </c>
    </row>
    <row r="4228">
      <c r="A4228" s="68" t="s">
        <v>59</v>
      </c>
      <c r="B4228" s="66">
        <v>9.3012395E7</v>
      </c>
      <c r="C4228" s="66" t="s">
        <v>16116</v>
      </c>
      <c r="D4228" s="66" t="s">
        <v>106</v>
      </c>
      <c r="E4228" s="66" t="s">
        <v>16117</v>
      </c>
      <c r="F4228" s="66" t="s">
        <v>16118</v>
      </c>
      <c r="G4228" s="66">
        <v>324.0</v>
      </c>
      <c r="H4228" s="66">
        <v>2.0091113E7</v>
      </c>
      <c r="I4228" s="66">
        <v>0.0</v>
      </c>
      <c r="J4228" s="66">
        <v>1.0</v>
      </c>
      <c r="K4228" s="67"/>
      <c r="L4228" s="67"/>
      <c r="M4228" s="68" t="s">
        <v>16119</v>
      </c>
      <c r="N4228" s="66">
        <v>235959.0</v>
      </c>
      <c r="O4228" s="66">
        <v>2.0091113E7</v>
      </c>
      <c r="P4228" s="66"/>
      <c r="Q4228" s="66">
        <v>14.0</v>
      </c>
      <c r="R4228" s="66">
        <v>2.0091113E7</v>
      </c>
      <c r="S4228" s="70">
        <v>1.0</v>
      </c>
      <c r="T4228" s="70">
        <v>0.0</v>
      </c>
      <c r="U4228" s="71" t="s">
        <v>2608</v>
      </c>
      <c r="V4228" s="71" t="s">
        <v>2609</v>
      </c>
      <c r="W4228" s="71" t="s">
        <v>50</v>
      </c>
      <c r="X4228" s="71"/>
      <c r="Y4228" s="65" t="s">
        <v>14</v>
      </c>
    </row>
    <row r="4229">
      <c r="A4229" s="66" t="s">
        <v>60</v>
      </c>
      <c r="B4229" s="66">
        <v>1.5150026E8</v>
      </c>
      <c r="C4229" s="66" t="s">
        <v>16120</v>
      </c>
      <c r="D4229" s="66" t="s">
        <v>106</v>
      </c>
      <c r="E4229" s="66" t="s">
        <v>16121</v>
      </c>
      <c r="F4229" s="66" t="s">
        <v>16122</v>
      </c>
      <c r="G4229" s="66">
        <v>447.0</v>
      </c>
      <c r="H4229" s="66">
        <v>2.0050118E7</v>
      </c>
      <c r="I4229" s="66">
        <v>0.0</v>
      </c>
      <c r="J4229" s="66">
        <v>1.0</v>
      </c>
      <c r="K4229" s="67"/>
      <c r="L4229" s="67"/>
      <c r="M4229" s="68" t="s">
        <v>16123</v>
      </c>
      <c r="N4229" s="66">
        <v>235959.0</v>
      </c>
      <c r="O4229" s="66">
        <v>2.0050118E7</v>
      </c>
      <c r="P4229" s="66"/>
      <c r="Q4229" s="66">
        <v>23.0</v>
      </c>
      <c r="R4229" s="66">
        <v>2.0050118E7</v>
      </c>
      <c r="S4229" s="70">
        <v>1.0</v>
      </c>
      <c r="T4229" s="70">
        <v>0.0</v>
      </c>
      <c r="U4229" s="71" t="s">
        <v>2608</v>
      </c>
      <c r="V4229" s="71" t="s">
        <v>2609</v>
      </c>
      <c r="W4229" s="71" t="s">
        <v>50</v>
      </c>
      <c r="X4229" s="72"/>
      <c r="Y4229" s="65" t="s">
        <v>14</v>
      </c>
    </row>
    <row r="4230">
      <c r="A4230" s="66" t="s">
        <v>60</v>
      </c>
      <c r="B4230" s="66">
        <v>4.12161347E8</v>
      </c>
      <c r="C4230" s="66" t="s">
        <v>16124</v>
      </c>
      <c r="D4230" s="66" t="s">
        <v>112</v>
      </c>
      <c r="E4230" s="66" t="s">
        <v>16125</v>
      </c>
      <c r="F4230" s="66" t="s">
        <v>16126</v>
      </c>
      <c r="G4230" s="66">
        <v>2043.0</v>
      </c>
      <c r="H4230" s="66">
        <v>2.017052E7</v>
      </c>
      <c r="I4230" s="66">
        <v>0.0</v>
      </c>
      <c r="J4230" s="66">
        <v>1.0</v>
      </c>
      <c r="K4230" s="67"/>
      <c r="L4230" s="67"/>
      <c r="M4230" s="68" t="s">
        <v>16127</v>
      </c>
      <c r="N4230" s="66">
        <v>235959.0</v>
      </c>
      <c r="O4230" s="66">
        <v>2.017052E7</v>
      </c>
      <c r="P4230" s="66"/>
      <c r="Q4230" s="66">
        <v>118.0</v>
      </c>
      <c r="R4230" s="66">
        <v>2.017052E7</v>
      </c>
      <c r="S4230" s="70">
        <v>1.0</v>
      </c>
      <c r="T4230" s="76">
        <v>0.0</v>
      </c>
      <c r="U4230" s="71" t="s">
        <v>2608</v>
      </c>
      <c r="V4230" s="71" t="s">
        <v>2609</v>
      </c>
      <c r="W4230" s="71" t="s">
        <v>50</v>
      </c>
      <c r="X4230" s="67"/>
      <c r="Y4230" s="65" t="s">
        <v>14</v>
      </c>
    </row>
    <row r="4231">
      <c r="A4231" s="65" t="s">
        <v>60</v>
      </c>
      <c r="B4231" s="66">
        <v>1.15337836E8</v>
      </c>
      <c r="C4231" s="65" t="s">
        <v>16128</v>
      </c>
      <c r="D4231" s="65" t="s">
        <v>118</v>
      </c>
      <c r="E4231" s="65" t="s">
        <v>16129</v>
      </c>
      <c r="F4231" s="66" t="s">
        <v>16130</v>
      </c>
      <c r="G4231" s="66">
        <v>787.0</v>
      </c>
      <c r="H4231" s="66">
        <v>2.0030916E7</v>
      </c>
      <c r="I4231" s="66">
        <v>0.0</v>
      </c>
      <c r="J4231" s="66">
        <v>1.0</v>
      </c>
      <c r="K4231" s="67"/>
      <c r="L4231" s="67"/>
      <c r="M4231" s="68" t="s">
        <v>16131</v>
      </c>
      <c r="N4231" s="66">
        <v>235959.0</v>
      </c>
      <c r="O4231" s="66">
        <v>2.0030916E7</v>
      </c>
      <c r="P4231" s="67"/>
      <c r="Q4231" s="66">
        <v>39.0</v>
      </c>
      <c r="R4231" s="66">
        <v>2.0030916E7</v>
      </c>
      <c r="S4231" s="69">
        <v>1.0</v>
      </c>
      <c r="T4231" s="69">
        <v>1.0</v>
      </c>
      <c r="U4231" s="71" t="s">
        <v>2608</v>
      </c>
      <c r="V4231" s="71" t="s">
        <v>2609</v>
      </c>
      <c r="W4231" s="71" t="s">
        <v>49</v>
      </c>
      <c r="X4231" s="72"/>
      <c r="Y4231" s="66" t="s">
        <v>18</v>
      </c>
    </row>
    <row r="4232">
      <c r="A4232" s="68" t="s">
        <v>11</v>
      </c>
      <c r="B4232" s="66">
        <v>3365081.0</v>
      </c>
      <c r="C4232" s="66" t="s">
        <v>16132</v>
      </c>
      <c r="D4232" s="66" t="s">
        <v>579</v>
      </c>
      <c r="E4232" s="66" t="s">
        <v>16133</v>
      </c>
      <c r="F4232" s="66" t="s">
        <v>16134</v>
      </c>
      <c r="G4232" s="66">
        <v>94.0</v>
      </c>
      <c r="H4232" s="66">
        <v>2.0160212E7</v>
      </c>
      <c r="I4232" s="66">
        <v>0.0</v>
      </c>
      <c r="J4232" s="66">
        <v>4.0</v>
      </c>
      <c r="K4232" s="67"/>
      <c r="L4232" s="67"/>
      <c r="M4232" s="68" t="s">
        <v>16135</v>
      </c>
      <c r="N4232" s="66">
        <v>235959.0</v>
      </c>
      <c r="O4232" s="66">
        <v>2.0160212E7</v>
      </c>
      <c r="P4232" s="66" t="s">
        <v>7704</v>
      </c>
      <c r="Q4232" s="66">
        <v>4.0</v>
      </c>
      <c r="R4232" s="66">
        <v>2.0160212E7</v>
      </c>
      <c r="S4232" s="69">
        <v>1.0</v>
      </c>
      <c r="T4232" s="69">
        <v>1.0</v>
      </c>
      <c r="U4232" s="71" t="s">
        <v>2608</v>
      </c>
      <c r="V4232" s="71" t="s">
        <v>2609</v>
      </c>
      <c r="W4232" s="71" t="s">
        <v>51</v>
      </c>
      <c r="X4232" s="72"/>
      <c r="Y4232" s="65" t="s">
        <v>22</v>
      </c>
    </row>
    <row r="4233">
      <c r="A4233" s="68" t="s">
        <v>59</v>
      </c>
      <c r="B4233" s="66">
        <v>8.8876475E7</v>
      </c>
      <c r="C4233" s="66" t="s">
        <v>1685</v>
      </c>
      <c r="D4233" s="66" t="s">
        <v>106</v>
      </c>
      <c r="E4233" s="66" t="s">
        <v>1686</v>
      </c>
      <c r="F4233" s="66" t="s">
        <v>1687</v>
      </c>
      <c r="G4233" s="66">
        <v>379.0</v>
      </c>
      <c r="H4233" s="66">
        <v>2.0090531E7</v>
      </c>
      <c r="I4233" s="66">
        <v>0.0</v>
      </c>
      <c r="J4233" s="66">
        <v>1.0</v>
      </c>
      <c r="K4233" s="67"/>
      <c r="L4233" s="67"/>
      <c r="M4233" s="68" t="s">
        <v>16136</v>
      </c>
      <c r="N4233" s="66">
        <v>235959.0</v>
      </c>
      <c r="O4233" s="66">
        <v>2.0090531E7</v>
      </c>
      <c r="P4233" s="66"/>
      <c r="Q4233" s="66">
        <v>16.0</v>
      </c>
      <c r="R4233" s="66">
        <v>2.0090531E7</v>
      </c>
      <c r="S4233" s="70">
        <v>1.0</v>
      </c>
      <c r="T4233" s="70">
        <v>0.0</v>
      </c>
      <c r="U4233" s="71" t="s">
        <v>2608</v>
      </c>
      <c r="V4233" s="71" t="s">
        <v>2609</v>
      </c>
      <c r="W4233" s="71" t="s">
        <v>49</v>
      </c>
      <c r="X4233" s="72"/>
      <c r="Y4233" s="65" t="s">
        <v>12</v>
      </c>
    </row>
    <row r="4234">
      <c r="A4234" s="68" t="s">
        <v>73</v>
      </c>
      <c r="B4234" s="66">
        <v>1.5415171E7</v>
      </c>
      <c r="C4234" s="66" t="s">
        <v>16137</v>
      </c>
      <c r="D4234" s="66" t="s">
        <v>123</v>
      </c>
      <c r="E4234" s="66" t="s">
        <v>16138</v>
      </c>
      <c r="F4234" s="66" t="s">
        <v>16139</v>
      </c>
      <c r="G4234" s="66">
        <v>1695.0</v>
      </c>
      <c r="H4234" s="66">
        <v>2.0150323E7</v>
      </c>
      <c r="I4234" s="66">
        <v>0.0</v>
      </c>
      <c r="J4234" s="66">
        <v>44.0</v>
      </c>
      <c r="K4234" s="67"/>
      <c r="L4234" s="67"/>
      <c r="M4234" s="68" t="s">
        <v>16140</v>
      </c>
      <c r="N4234" s="66">
        <v>235959.0</v>
      </c>
      <c r="O4234" s="66">
        <v>2.0150323E7</v>
      </c>
      <c r="P4234" s="66" t="s">
        <v>7958</v>
      </c>
      <c r="Q4234" s="66">
        <v>106.0</v>
      </c>
      <c r="R4234" s="66">
        <v>2.0150323E7</v>
      </c>
      <c r="S4234" s="70">
        <v>1.0</v>
      </c>
      <c r="T4234" s="70">
        <v>0.0</v>
      </c>
      <c r="U4234" s="71" t="s">
        <v>2608</v>
      </c>
      <c r="V4234" s="71" t="s">
        <v>2609</v>
      </c>
      <c r="W4234" s="71" t="s">
        <v>49</v>
      </c>
      <c r="X4234" s="72"/>
      <c r="Y4234" s="65" t="s">
        <v>12</v>
      </c>
    </row>
    <row r="4235">
      <c r="A4235" s="65" t="s">
        <v>60</v>
      </c>
      <c r="B4235" s="66">
        <v>2.99288136E8</v>
      </c>
      <c r="C4235" s="65" t="s">
        <v>16141</v>
      </c>
      <c r="D4235" s="65" t="s">
        <v>1101</v>
      </c>
      <c r="E4235" s="65" t="s">
        <v>16142</v>
      </c>
      <c r="F4235" s="66" t="s">
        <v>16143</v>
      </c>
      <c r="G4235" s="66">
        <v>914.0</v>
      </c>
      <c r="H4235" s="66">
        <v>2.0110206E7</v>
      </c>
      <c r="I4235" s="66">
        <v>0.0</v>
      </c>
      <c r="J4235" s="66">
        <v>1.0</v>
      </c>
      <c r="K4235" s="67"/>
      <c r="L4235" s="67"/>
      <c r="M4235" s="68" t="s">
        <v>16144</v>
      </c>
      <c r="N4235" s="66">
        <v>235959.0</v>
      </c>
      <c r="O4235" s="66">
        <v>2.0110206E7</v>
      </c>
      <c r="P4235" s="66"/>
      <c r="Q4235" s="66">
        <v>41.0</v>
      </c>
      <c r="R4235" s="66">
        <v>2.0110206E7</v>
      </c>
      <c r="S4235" s="70">
        <v>1.0</v>
      </c>
      <c r="T4235" s="70">
        <v>0.0</v>
      </c>
      <c r="U4235" s="71" t="s">
        <v>2608</v>
      </c>
      <c r="V4235" s="71" t="s">
        <v>2609</v>
      </c>
      <c r="W4235" s="71" t="s">
        <v>49</v>
      </c>
      <c r="X4235" s="72"/>
      <c r="Y4235" s="65" t="s">
        <v>12</v>
      </c>
    </row>
    <row r="4236">
      <c r="A4236" s="66" t="s">
        <v>63</v>
      </c>
      <c r="B4236" s="66">
        <v>5.2790244E7</v>
      </c>
      <c r="C4236" s="66" t="s">
        <v>16145</v>
      </c>
      <c r="D4236" s="66" t="s">
        <v>118</v>
      </c>
      <c r="E4236" s="66" t="s">
        <v>16146</v>
      </c>
      <c r="F4236" s="66" t="s">
        <v>16147</v>
      </c>
      <c r="G4236" s="66">
        <v>254.0</v>
      </c>
      <c r="H4236" s="66">
        <v>2.0190331E7</v>
      </c>
      <c r="I4236" s="66">
        <v>0.0</v>
      </c>
      <c r="J4236" s="66">
        <v>4.0</v>
      </c>
      <c r="K4236" s="67"/>
      <c r="L4236" s="67"/>
      <c r="M4236" s="68" t="s">
        <v>16148</v>
      </c>
      <c r="N4236" s="66">
        <v>235959.0</v>
      </c>
      <c r="O4236" s="66">
        <v>2.0190331E7</v>
      </c>
      <c r="P4236" s="66" t="s">
        <v>1528</v>
      </c>
      <c r="Q4236" s="66">
        <v>10.0</v>
      </c>
      <c r="R4236" s="66">
        <v>2.0190331E7</v>
      </c>
      <c r="S4236" s="69">
        <v>1.0</v>
      </c>
      <c r="T4236" s="69">
        <v>1.0</v>
      </c>
      <c r="U4236" s="71" t="s">
        <v>2608</v>
      </c>
      <c r="V4236" s="71" t="s">
        <v>2609</v>
      </c>
      <c r="W4236" s="71" t="s">
        <v>49</v>
      </c>
      <c r="X4236" s="72"/>
      <c r="Y4236" s="66" t="s">
        <v>18</v>
      </c>
    </row>
    <row r="4237">
      <c r="A4237" s="68" t="s">
        <v>59</v>
      </c>
      <c r="B4237" s="66">
        <v>2.02268595E8</v>
      </c>
      <c r="C4237" s="66" t="s">
        <v>16149</v>
      </c>
      <c r="D4237" s="66" t="s">
        <v>149</v>
      </c>
      <c r="E4237" s="66" t="s">
        <v>16150</v>
      </c>
      <c r="F4237" s="66" t="s">
        <v>16151</v>
      </c>
      <c r="G4237" s="66">
        <v>267.0</v>
      </c>
      <c r="H4237" s="66">
        <v>2.0181129E7</v>
      </c>
      <c r="I4237" s="66">
        <v>0.0</v>
      </c>
      <c r="J4237" s="66">
        <v>7.0</v>
      </c>
      <c r="K4237" s="67"/>
      <c r="L4237" s="67"/>
      <c r="M4237" s="68" t="s">
        <v>16152</v>
      </c>
      <c r="N4237" s="66">
        <v>235959.0</v>
      </c>
      <c r="O4237" s="66">
        <v>2.0181129E7</v>
      </c>
      <c r="P4237" s="67"/>
      <c r="Q4237" s="66">
        <v>14.0</v>
      </c>
      <c r="R4237" s="66">
        <v>2.0181129E7</v>
      </c>
      <c r="S4237" s="69">
        <v>1.0</v>
      </c>
      <c r="T4237" s="69">
        <v>1.0</v>
      </c>
      <c r="U4237" s="71" t="s">
        <v>2608</v>
      </c>
      <c r="V4237" s="71" t="s">
        <v>2609</v>
      </c>
      <c r="W4237" s="71" t="s">
        <v>49</v>
      </c>
      <c r="X4237" s="72"/>
      <c r="Y4237" s="66" t="s">
        <v>18</v>
      </c>
    </row>
    <row r="4238">
      <c r="A4238" s="66" t="s">
        <v>60</v>
      </c>
      <c r="B4238" s="66">
        <v>4.15521902E8</v>
      </c>
      <c r="C4238" s="66" t="s">
        <v>16153</v>
      </c>
      <c r="D4238" s="66" t="s">
        <v>112</v>
      </c>
      <c r="E4238" s="66" t="s">
        <v>16154</v>
      </c>
      <c r="F4238" s="66" t="s">
        <v>16155</v>
      </c>
      <c r="G4238" s="66">
        <v>73.0</v>
      </c>
      <c r="H4238" s="66">
        <v>2.0170727E7</v>
      </c>
      <c r="I4238" s="66">
        <v>0.0</v>
      </c>
      <c r="J4238" s="66">
        <v>1.0</v>
      </c>
      <c r="K4238" s="67"/>
      <c r="L4238" s="67"/>
      <c r="M4238" s="68" t="s">
        <v>16156</v>
      </c>
      <c r="N4238" s="66">
        <v>235959.0</v>
      </c>
      <c r="O4238" s="66">
        <v>2.0170727E7</v>
      </c>
      <c r="P4238" s="67"/>
      <c r="Q4238" s="66">
        <v>4.0</v>
      </c>
      <c r="R4238" s="66">
        <v>2.0170727E7</v>
      </c>
      <c r="S4238" s="70">
        <v>1.0</v>
      </c>
      <c r="T4238" s="70">
        <v>0.0</v>
      </c>
      <c r="U4238" s="71" t="s">
        <v>2608</v>
      </c>
      <c r="V4238" s="71" t="s">
        <v>2609</v>
      </c>
      <c r="W4238" s="71" t="s">
        <v>49</v>
      </c>
      <c r="X4238" s="72"/>
      <c r="Y4238" s="65" t="s">
        <v>12</v>
      </c>
    </row>
    <row r="4239">
      <c r="A4239" s="65" t="s">
        <v>30</v>
      </c>
      <c r="B4239" s="66">
        <v>8926907.0</v>
      </c>
      <c r="C4239" s="65" t="s">
        <v>16157</v>
      </c>
      <c r="D4239" s="65" t="s">
        <v>123</v>
      </c>
      <c r="E4239" s="65" t="s">
        <v>16158</v>
      </c>
      <c r="F4239" s="66" t="s">
        <v>16159</v>
      </c>
      <c r="G4239" s="66">
        <v>239.0</v>
      </c>
      <c r="H4239" s="66">
        <v>2.0141014E7</v>
      </c>
      <c r="I4239" s="66">
        <v>0.0</v>
      </c>
      <c r="J4239" s="66">
        <v>5.0</v>
      </c>
      <c r="K4239" s="67"/>
      <c r="L4239" s="67"/>
      <c r="M4239" s="68" t="s">
        <v>16160</v>
      </c>
      <c r="N4239" s="66">
        <v>235959.0</v>
      </c>
      <c r="O4239" s="66">
        <v>2.0141014E7</v>
      </c>
      <c r="P4239" s="66"/>
      <c r="Q4239" s="66">
        <v>12.0</v>
      </c>
      <c r="R4239" s="66">
        <v>2.0141014E7</v>
      </c>
      <c r="S4239" s="69">
        <v>1.0</v>
      </c>
      <c r="T4239" s="69">
        <v>0.0</v>
      </c>
      <c r="U4239" s="71" t="s">
        <v>2608</v>
      </c>
      <c r="V4239" s="71" t="s">
        <v>2609</v>
      </c>
      <c r="W4239" s="71" t="s">
        <v>49</v>
      </c>
      <c r="X4239" s="72"/>
      <c r="Y4239" s="65" t="s">
        <v>12</v>
      </c>
    </row>
    <row r="4240">
      <c r="A4240" s="73" t="s">
        <v>59</v>
      </c>
      <c r="B4240" s="66">
        <v>1.81665326E8</v>
      </c>
      <c r="C4240" s="65" t="s">
        <v>16161</v>
      </c>
      <c r="D4240" s="65" t="s">
        <v>112</v>
      </c>
      <c r="E4240" s="65" t="s">
        <v>1690</v>
      </c>
      <c r="F4240" s="66" t="s">
        <v>1691</v>
      </c>
      <c r="G4240" s="66">
        <v>236.0</v>
      </c>
      <c r="H4240" s="66">
        <v>2.0170406E7</v>
      </c>
      <c r="I4240" s="66">
        <v>0.0</v>
      </c>
      <c r="J4240" s="66">
        <v>5.0</v>
      </c>
      <c r="K4240" s="67"/>
      <c r="L4240" s="67"/>
      <c r="M4240" s="68" t="s">
        <v>16162</v>
      </c>
      <c r="N4240" s="66">
        <v>235959.0</v>
      </c>
      <c r="O4240" s="66">
        <v>2.0170406E7</v>
      </c>
      <c r="P4240" s="66" t="s">
        <v>898</v>
      </c>
      <c r="Q4240" s="66">
        <v>11.0</v>
      </c>
      <c r="R4240" s="66">
        <v>2.0170406E7</v>
      </c>
      <c r="S4240" s="70">
        <v>1.0</v>
      </c>
      <c r="T4240" s="70">
        <v>0.0</v>
      </c>
      <c r="U4240" s="71" t="s">
        <v>2608</v>
      </c>
      <c r="V4240" s="71" t="s">
        <v>2609</v>
      </c>
      <c r="W4240" s="71" t="s">
        <v>49</v>
      </c>
      <c r="X4240" s="72"/>
      <c r="Y4240" s="65" t="s">
        <v>12</v>
      </c>
    </row>
    <row r="4241">
      <c r="A4241" s="66" t="s">
        <v>60</v>
      </c>
      <c r="B4241" s="66">
        <v>7.9310948E7</v>
      </c>
      <c r="C4241" s="66" t="s">
        <v>16163</v>
      </c>
      <c r="D4241" s="66" t="s">
        <v>16164</v>
      </c>
      <c r="E4241" s="66" t="s">
        <v>16165</v>
      </c>
      <c r="F4241" s="66" t="s">
        <v>16166</v>
      </c>
      <c r="G4241" s="66">
        <v>736.0</v>
      </c>
      <c r="H4241" s="66">
        <v>2.0020611E7</v>
      </c>
      <c r="I4241" s="66">
        <v>0.0</v>
      </c>
      <c r="J4241" s="66">
        <v>2.0</v>
      </c>
      <c r="K4241" s="67"/>
      <c r="L4241" s="67"/>
      <c r="M4241" s="68" t="s">
        <v>16167</v>
      </c>
      <c r="N4241" s="66">
        <v>235959.0</v>
      </c>
      <c r="O4241" s="66">
        <v>2.0020611E7</v>
      </c>
      <c r="P4241" s="67"/>
      <c r="Q4241" s="66">
        <v>28.0</v>
      </c>
      <c r="R4241" s="66">
        <v>2.0020611E7</v>
      </c>
      <c r="S4241" s="69">
        <v>1.0</v>
      </c>
      <c r="T4241" s="69">
        <v>1.0</v>
      </c>
      <c r="U4241" s="71" t="s">
        <v>2608</v>
      </c>
      <c r="V4241" s="71" t="s">
        <v>2609</v>
      </c>
      <c r="W4241" s="71" t="s">
        <v>51</v>
      </c>
      <c r="X4241" s="72"/>
      <c r="Y4241" s="65" t="s">
        <v>22</v>
      </c>
    </row>
    <row r="4242">
      <c r="A4242" s="74" t="s">
        <v>24</v>
      </c>
      <c r="B4242" s="66">
        <v>1.2323999E7</v>
      </c>
      <c r="C4242" s="65" t="s">
        <v>16168</v>
      </c>
      <c r="D4242" s="65" t="s">
        <v>112</v>
      </c>
      <c r="E4242" s="65" t="s">
        <v>16169</v>
      </c>
      <c r="F4242" s="66" t="s">
        <v>16170</v>
      </c>
      <c r="G4242" s="66">
        <v>404.0</v>
      </c>
      <c r="H4242" s="66">
        <v>2.0100831E7</v>
      </c>
      <c r="I4242" s="66">
        <v>0.0</v>
      </c>
      <c r="J4242" s="66">
        <v>7.0</v>
      </c>
      <c r="K4242" s="67"/>
      <c r="L4242" s="67"/>
      <c r="M4242" s="68" t="s">
        <v>16171</v>
      </c>
      <c r="N4242" s="66">
        <v>235959.0</v>
      </c>
      <c r="O4242" s="66">
        <v>2.0100831E7</v>
      </c>
      <c r="P4242" s="66" t="s">
        <v>16172</v>
      </c>
      <c r="Q4242" s="66">
        <v>22.0</v>
      </c>
      <c r="R4242" s="66">
        <v>2.0100831E7</v>
      </c>
      <c r="S4242" s="70">
        <v>1.0</v>
      </c>
      <c r="T4242" s="70">
        <v>0.0</v>
      </c>
      <c r="U4242" s="71" t="s">
        <v>2608</v>
      </c>
      <c r="V4242" s="71" t="s">
        <v>2609</v>
      </c>
      <c r="W4242" s="71" t="s">
        <v>49</v>
      </c>
      <c r="X4242" s="72"/>
      <c r="Y4242" s="65" t="s">
        <v>12</v>
      </c>
    </row>
    <row r="4243">
      <c r="A4243" s="66" t="s">
        <v>63</v>
      </c>
      <c r="B4243" s="66">
        <v>2.5923083E7</v>
      </c>
      <c r="C4243" s="66" t="s">
        <v>16173</v>
      </c>
      <c r="D4243" s="66" t="s">
        <v>106</v>
      </c>
      <c r="E4243" s="66" t="s">
        <v>16174</v>
      </c>
      <c r="F4243" s="66" t="s">
        <v>16175</v>
      </c>
      <c r="G4243" s="66">
        <v>164.0</v>
      </c>
      <c r="H4243" s="66">
        <v>2.0150204E7</v>
      </c>
      <c r="I4243" s="66">
        <v>0.0</v>
      </c>
      <c r="J4243" s="66">
        <v>3.0</v>
      </c>
      <c r="K4243" s="67"/>
      <c r="L4243" s="67"/>
      <c r="M4243" s="68" t="s">
        <v>16176</v>
      </c>
      <c r="N4243" s="66">
        <v>235959.0</v>
      </c>
      <c r="O4243" s="66">
        <v>2.0150204E7</v>
      </c>
      <c r="P4243" s="66"/>
      <c r="Q4243" s="66">
        <v>7.0</v>
      </c>
      <c r="R4243" s="66">
        <v>2.0150204E7</v>
      </c>
      <c r="S4243" s="70">
        <v>1.0</v>
      </c>
      <c r="T4243" s="70">
        <v>0.0</v>
      </c>
      <c r="U4243" s="71" t="s">
        <v>2608</v>
      </c>
      <c r="V4243" s="71" t="s">
        <v>2609</v>
      </c>
      <c r="W4243" s="71" t="s">
        <v>49</v>
      </c>
      <c r="X4243" s="72"/>
      <c r="Y4243" s="65" t="s">
        <v>12</v>
      </c>
    </row>
    <row r="4244">
      <c r="A4244" s="66" t="s">
        <v>60</v>
      </c>
      <c r="B4244" s="66">
        <v>1.26015962E8</v>
      </c>
      <c r="C4244" s="66" t="s">
        <v>16177</v>
      </c>
      <c r="D4244" s="66" t="s">
        <v>106</v>
      </c>
      <c r="E4244" s="66" t="s">
        <v>16178</v>
      </c>
      <c r="F4244" s="66" t="s">
        <v>16179</v>
      </c>
      <c r="G4244" s="66">
        <v>384.0</v>
      </c>
      <c r="H4244" s="66">
        <v>2.0040212E7</v>
      </c>
      <c r="I4244" s="66">
        <v>0.0</v>
      </c>
      <c r="J4244" s="66">
        <v>1.0</v>
      </c>
      <c r="K4244" s="67"/>
      <c r="L4244" s="67"/>
      <c r="M4244" s="68" t="s">
        <v>16180</v>
      </c>
      <c r="N4244" s="66">
        <v>235959.0</v>
      </c>
      <c r="O4244" s="66">
        <v>2.0040212E7</v>
      </c>
      <c r="P4244" s="67"/>
      <c r="Q4244" s="66">
        <v>19.0</v>
      </c>
      <c r="R4244" s="66">
        <v>2.0040212E7</v>
      </c>
      <c r="S4244" s="70">
        <v>1.0</v>
      </c>
      <c r="T4244" s="70">
        <v>0.0</v>
      </c>
      <c r="U4244" s="71" t="s">
        <v>2608</v>
      </c>
      <c r="V4244" s="71" t="s">
        <v>2609</v>
      </c>
      <c r="W4244" s="71" t="s">
        <v>50</v>
      </c>
      <c r="X4244" s="72"/>
      <c r="Y4244" s="65" t="s">
        <v>14</v>
      </c>
    </row>
    <row r="4245">
      <c r="A4245" s="66" t="s">
        <v>79</v>
      </c>
      <c r="B4245" s="66">
        <v>1.40243805E8</v>
      </c>
      <c r="C4245" s="66" t="s">
        <v>16181</v>
      </c>
      <c r="D4245" s="66" t="s">
        <v>8042</v>
      </c>
      <c r="E4245" s="66" t="s">
        <v>16182</v>
      </c>
      <c r="F4245" s="66" t="s">
        <v>16183</v>
      </c>
      <c r="G4245" s="66">
        <v>343.0</v>
      </c>
      <c r="H4245" s="66">
        <v>2.019032E7</v>
      </c>
      <c r="I4245" s="66">
        <v>0.0</v>
      </c>
      <c r="J4245" s="66">
        <v>10.0</v>
      </c>
      <c r="K4245" s="67"/>
      <c r="L4245" s="67"/>
      <c r="M4245" s="68" t="s">
        <v>16184</v>
      </c>
      <c r="N4245" s="66">
        <v>235959.0</v>
      </c>
      <c r="O4245" s="66">
        <v>2.019032E7</v>
      </c>
      <c r="P4245" s="66" t="s">
        <v>2064</v>
      </c>
      <c r="Q4245" s="66">
        <v>21.0</v>
      </c>
      <c r="R4245" s="66">
        <v>2.019032E7</v>
      </c>
      <c r="S4245" s="70">
        <v>1.0</v>
      </c>
      <c r="T4245" s="70">
        <v>0.0</v>
      </c>
      <c r="U4245" s="71" t="s">
        <v>2608</v>
      </c>
      <c r="V4245" s="71" t="s">
        <v>2609</v>
      </c>
      <c r="W4245" s="71" t="s">
        <v>51</v>
      </c>
      <c r="X4245" s="72"/>
      <c r="Y4245" s="66" t="s">
        <v>16</v>
      </c>
    </row>
    <row r="4246">
      <c r="A4246" s="68" t="s">
        <v>59</v>
      </c>
      <c r="B4246" s="66">
        <v>1.23467587E8</v>
      </c>
      <c r="C4246" s="66" t="s">
        <v>16185</v>
      </c>
      <c r="D4246" s="66" t="s">
        <v>106</v>
      </c>
      <c r="E4246" s="66" t="s">
        <v>16186</v>
      </c>
      <c r="F4246" s="66" t="s">
        <v>16187</v>
      </c>
      <c r="G4246" s="66">
        <v>84.0</v>
      </c>
      <c r="H4246" s="66">
        <v>2.012112E7</v>
      </c>
      <c r="I4246" s="66">
        <v>0.0</v>
      </c>
      <c r="J4246" s="66">
        <v>1.0</v>
      </c>
      <c r="K4246" s="67"/>
      <c r="L4246" s="67"/>
      <c r="M4246" s="68" t="s">
        <v>16188</v>
      </c>
      <c r="N4246" s="66">
        <v>235959.0</v>
      </c>
      <c r="O4246" s="66">
        <v>2.012112E7</v>
      </c>
      <c r="P4246" s="66"/>
      <c r="Q4246" s="66">
        <v>4.0</v>
      </c>
      <c r="R4246" s="66">
        <v>2.012112E7</v>
      </c>
      <c r="S4246" s="70">
        <v>1.0</v>
      </c>
      <c r="T4246" s="70">
        <v>0.0</v>
      </c>
      <c r="U4246" s="71" t="s">
        <v>2608</v>
      </c>
      <c r="V4246" s="71" t="s">
        <v>2609</v>
      </c>
      <c r="W4246" s="71" t="s">
        <v>49</v>
      </c>
      <c r="X4246" s="72"/>
      <c r="Y4246" s="65" t="s">
        <v>12</v>
      </c>
    </row>
    <row r="4247">
      <c r="A4247" s="66" t="s">
        <v>60</v>
      </c>
      <c r="B4247" s="66">
        <v>3.30608254E8</v>
      </c>
      <c r="C4247" s="66" t="s">
        <v>16189</v>
      </c>
      <c r="D4247" s="66" t="s">
        <v>106</v>
      </c>
      <c r="E4247" s="66" t="s">
        <v>16190</v>
      </c>
      <c r="F4247" s="66" t="s">
        <v>16187</v>
      </c>
      <c r="G4247" s="66">
        <v>159.0</v>
      </c>
      <c r="H4247" s="66">
        <v>2.012112E7</v>
      </c>
      <c r="I4247" s="66">
        <v>0.0</v>
      </c>
      <c r="J4247" s="66">
        <v>1.0</v>
      </c>
      <c r="K4247" s="67"/>
      <c r="L4247" s="67"/>
      <c r="M4247" s="68" t="s">
        <v>16191</v>
      </c>
      <c r="N4247" s="66">
        <v>235959.0</v>
      </c>
      <c r="O4247" s="66">
        <v>2.012112E7</v>
      </c>
      <c r="P4247" s="66"/>
      <c r="Q4247" s="66">
        <v>7.0</v>
      </c>
      <c r="R4247" s="66">
        <v>2.012112E7</v>
      </c>
      <c r="S4247" s="70">
        <v>1.0</v>
      </c>
      <c r="T4247" s="70">
        <v>0.0</v>
      </c>
      <c r="U4247" s="71" t="s">
        <v>2608</v>
      </c>
      <c r="V4247" s="71" t="s">
        <v>2609</v>
      </c>
      <c r="W4247" s="71" t="s">
        <v>49</v>
      </c>
      <c r="X4247" s="72"/>
      <c r="Y4247" s="65" t="s">
        <v>12</v>
      </c>
    </row>
    <row r="4248">
      <c r="A4248" s="66" t="s">
        <v>79</v>
      </c>
      <c r="B4248" s="66">
        <v>1419504.0</v>
      </c>
      <c r="C4248" s="66" t="s">
        <v>16192</v>
      </c>
      <c r="D4248" s="66" t="s">
        <v>106</v>
      </c>
      <c r="E4248" s="66" t="s">
        <v>16193</v>
      </c>
      <c r="F4248" s="66" t="s">
        <v>16194</v>
      </c>
      <c r="G4248" s="66">
        <v>507.0</v>
      </c>
      <c r="H4248" s="66">
        <v>2.0040808E7</v>
      </c>
      <c r="I4248" s="66">
        <v>0.0</v>
      </c>
      <c r="J4248" s="66">
        <v>14.0</v>
      </c>
      <c r="K4248" s="67"/>
      <c r="L4248" s="67"/>
      <c r="M4248" s="68" t="s">
        <v>16195</v>
      </c>
      <c r="N4248" s="66">
        <v>235959.0</v>
      </c>
      <c r="O4248" s="66">
        <v>2.0040808E7</v>
      </c>
      <c r="P4248" s="67"/>
      <c r="Q4248" s="66">
        <v>25.0</v>
      </c>
      <c r="R4248" s="66">
        <v>2.0040808E7</v>
      </c>
      <c r="S4248" s="70">
        <v>1.0</v>
      </c>
      <c r="T4248" s="70">
        <v>0.0</v>
      </c>
      <c r="U4248" s="71" t="s">
        <v>2608</v>
      </c>
      <c r="V4248" s="71" t="s">
        <v>2609</v>
      </c>
      <c r="W4248" s="71" t="s">
        <v>50</v>
      </c>
      <c r="X4248" s="67"/>
      <c r="Y4248" s="65" t="s">
        <v>14</v>
      </c>
    </row>
    <row r="4249">
      <c r="A4249" s="66" t="s">
        <v>60</v>
      </c>
      <c r="B4249" s="66">
        <v>2.9842034E7</v>
      </c>
      <c r="C4249" s="66" t="s">
        <v>16196</v>
      </c>
      <c r="D4249" s="66" t="s">
        <v>112</v>
      </c>
      <c r="E4249" s="66" t="s">
        <v>16197</v>
      </c>
      <c r="F4249" s="66" t="s">
        <v>16198</v>
      </c>
      <c r="G4249" s="66">
        <v>696.0</v>
      </c>
      <c r="H4249" s="66">
        <v>2.0001018E7</v>
      </c>
      <c r="I4249" s="66">
        <v>0.0</v>
      </c>
      <c r="J4249" s="66">
        <v>2.0</v>
      </c>
      <c r="K4249" s="67"/>
      <c r="L4249" s="67"/>
      <c r="M4249" s="68" t="s">
        <v>16199</v>
      </c>
      <c r="N4249" s="66">
        <v>235959.0</v>
      </c>
      <c r="O4249" s="66">
        <v>2.0001018E7</v>
      </c>
      <c r="P4249" s="67"/>
      <c r="Q4249" s="66">
        <v>27.0</v>
      </c>
      <c r="R4249" s="66">
        <v>2.0001018E7</v>
      </c>
      <c r="S4249" s="70">
        <v>1.0</v>
      </c>
      <c r="T4249" s="70">
        <v>0.0</v>
      </c>
      <c r="U4249" s="71" t="s">
        <v>2608</v>
      </c>
      <c r="V4249" s="71" t="s">
        <v>2609</v>
      </c>
      <c r="W4249" s="71" t="s">
        <v>50</v>
      </c>
      <c r="X4249" s="72"/>
      <c r="Y4249" s="65" t="s">
        <v>14</v>
      </c>
    </row>
    <row r="4250">
      <c r="A4250" s="68" t="s">
        <v>59</v>
      </c>
      <c r="B4250" s="66">
        <v>1.08188418E8</v>
      </c>
      <c r="C4250" s="66" t="s">
        <v>1693</v>
      </c>
      <c r="D4250" s="66" t="s">
        <v>220</v>
      </c>
      <c r="E4250" s="66" t="s">
        <v>16200</v>
      </c>
      <c r="F4250" s="66" t="s">
        <v>16201</v>
      </c>
      <c r="G4250" s="66">
        <v>596.0</v>
      </c>
      <c r="H4250" s="66">
        <v>2.0110714E7</v>
      </c>
      <c r="I4250" s="66">
        <v>0.0</v>
      </c>
      <c r="J4250" s="66">
        <v>3.0</v>
      </c>
      <c r="K4250" s="67"/>
      <c r="L4250" s="67"/>
      <c r="M4250" s="68" t="s">
        <v>16202</v>
      </c>
      <c r="N4250" s="66">
        <v>235959.0</v>
      </c>
      <c r="O4250" s="66">
        <v>2.0110714E7</v>
      </c>
      <c r="P4250" s="67"/>
      <c r="Q4250" s="66">
        <v>32.0</v>
      </c>
      <c r="R4250" s="66">
        <v>2.0110714E7</v>
      </c>
      <c r="S4250" s="70">
        <v>1.0</v>
      </c>
      <c r="T4250" s="70">
        <v>0.0</v>
      </c>
      <c r="U4250" s="71" t="s">
        <v>2608</v>
      </c>
      <c r="V4250" s="71" t="s">
        <v>2609</v>
      </c>
      <c r="W4250" s="71" t="s">
        <v>50</v>
      </c>
      <c r="X4250" s="72"/>
      <c r="Y4250" s="65" t="s">
        <v>14</v>
      </c>
    </row>
    <row r="4251">
      <c r="A4251" s="73" t="s">
        <v>60</v>
      </c>
      <c r="B4251" s="66">
        <v>2.45006755E8</v>
      </c>
      <c r="C4251" s="65" t="s">
        <v>16203</v>
      </c>
      <c r="D4251" s="65" t="s">
        <v>123</v>
      </c>
      <c r="E4251" s="65" t="s">
        <v>16204</v>
      </c>
      <c r="F4251" s="66" t="s">
        <v>16205</v>
      </c>
      <c r="G4251" s="66">
        <v>415.0</v>
      </c>
      <c r="H4251" s="66">
        <v>2.0080617E7</v>
      </c>
      <c r="I4251" s="66">
        <v>0.0</v>
      </c>
      <c r="J4251" s="66">
        <v>1.0</v>
      </c>
      <c r="K4251" s="67"/>
      <c r="L4251" s="67"/>
      <c r="M4251" s="68" t="s">
        <v>16206</v>
      </c>
      <c r="N4251" s="66">
        <v>235959.0</v>
      </c>
      <c r="O4251" s="66">
        <v>2.0080617E7</v>
      </c>
      <c r="P4251" s="66"/>
      <c r="Q4251" s="66">
        <v>21.0</v>
      </c>
      <c r="R4251" s="66">
        <v>2.0080617E7</v>
      </c>
      <c r="S4251" s="70">
        <v>1.0</v>
      </c>
      <c r="T4251" s="70">
        <v>0.0</v>
      </c>
      <c r="U4251" s="71" t="s">
        <v>2608</v>
      </c>
      <c r="V4251" s="71" t="s">
        <v>2609</v>
      </c>
      <c r="W4251" s="71" t="s">
        <v>50</v>
      </c>
      <c r="X4251" s="72"/>
      <c r="Y4251" s="65" t="s">
        <v>14</v>
      </c>
    </row>
    <row r="4252">
      <c r="A4252" s="66" t="s">
        <v>79</v>
      </c>
      <c r="B4252" s="66">
        <v>1.11042986E8</v>
      </c>
      <c r="C4252" s="66" t="s">
        <v>16207</v>
      </c>
      <c r="D4252" s="66" t="s">
        <v>112</v>
      </c>
      <c r="E4252" s="66" t="s">
        <v>16208</v>
      </c>
      <c r="F4252" s="66" t="s">
        <v>16209</v>
      </c>
      <c r="G4252" s="66">
        <v>561.0</v>
      </c>
      <c r="H4252" s="66">
        <v>2.0161225E7</v>
      </c>
      <c r="I4252" s="66">
        <v>0.0</v>
      </c>
      <c r="J4252" s="66">
        <v>9.0</v>
      </c>
      <c r="K4252" s="67"/>
      <c r="L4252" s="67"/>
      <c r="M4252" s="68" t="s">
        <v>16210</v>
      </c>
      <c r="N4252" s="66">
        <v>235959.0</v>
      </c>
      <c r="O4252" s="66">
        <v>2.0161225E7</v>
      </c>
      <c r="P4252" s="66" t="s">
        <v>3202</v>
      </c>
      <c r="Q4252" s="66">
        <v>37.0</v>
      </c>
      <c r="R4252" s="66">
        <v>2.0161225E7</v>
      </c>
      <c r="S4252" s="70">
        <v>1.0</v>
      </c>
      <c r="T4252" s="70">
        <v>0.0</v>
      </c>
      <c r="U4252" s="71" t="s">
        <v>2608</v>
      </c>
      <c r="V4252" s="71" t="s">
        <v>2609</v>
      </c>
      <c r="W4252" s="71" t="s">
        <v>49</v>
      </c>
      <c r="X4252" s="72"/>
      <c r="Y4252" s="65" t="s">
        <v>12</v>
      </c>
    </row>
    <row r="4253">
      <c r="A4253" s="66" t="s">
        <v>76</v>
      </c>
      <c r="B4253" s="66">
        <v>1.0829557E7</v>
      </c>
      <c r="C4253" s="66" t="s">
        <v>16211</v>
      </c>
      <c r="D4253" s="66" t="s">
        <v>123</v>
      </c>
      <c r="E4253" s="66" t="s">
        <v>16212</v>
      </c>
      <c r="F4253" s="66" t="s">
        <v>16213</v>
      </c>
      <c r="G4253" s="66">
        <v>193.0</v>
      </c>
      <c r="H4253" s="66">
        <v>2.0140414E7</v>
      </c>
      <c r="I4253" s="66">
        <v>0.0</v>
      </c>
      <c r="J4253" s="66">
        <v>4.0</v>
      </c>
      <c r="K4253" s="67"/>
      <c r="L4253" s="67"/>
      <c r="M4253" s="68" t="s">
        <v>16214</v>
      </c>
      <c r="N4253" s="66">
        <v>235959.0</v>
      </c>
      <c r="O4253" s="66">
        <v>2.0140414E7</v>
      </c>
      <c r="P4253" s="67"/>
      <c r="Q4253" s="66">
        <v>13.0</v>
      </c>
      <c r="R4253" s="66">
        <v>2.0140414E7</v>
      </c>
      <c r="S4253" s="70">
        <v>1.0</v>
      </c>
      <c r="T4253" s="70">
        <v>0.0</v>
      </c>
      <c r="U4253" s="71" t="s">
        <v>2608</v>
      </c>
      <c r="V4253" s="71" t="s">
        <v>2609</v>
      </c>
      <c r="W4253" s="71" t="s">
        <v>49</v>
      </c>
      <c r="X4253" s="72"/>
      <c r="Y4253" s="65" t="s">
        <v>12</v>
      </c>
    </row>
    <row r="4254">
      <c r="A4254" s="65" t="s">
        <v>79</v>
      </c>
      <c r="B4254" s="66">
        <v>8231525.0</v>
      </c>
      <c r="C4254" s="65" t="s">
        <v>16215</v>
      </c>
      <c r="D4254" s="65" t="s">
        <v>112</v>
      </c>
      <c r="E4254" s="65" t="s">
        <v>16216</v>
      </c>
      <c r="F4254" s="66" t="s">
        <v>16217</v>
      </c>
      <c r="G4254" s="66">
        <v>267.0</v>
      </c>
      <c r="H4254" s="66">
        <v>2.0050928E7</v>
      </c>
      <c r="I4254" s="66">
        <v>0.0</v>
      </c>
      <c r="J4254" s="66">
        <v>4.0</v>
      </c>
      <c r="K4254" s="67"/>
      <c r="L4254" s="67"/>
      <c r="M4254" s="68" t="s">
        <v>16218</v>
      </c>
      <c r="N4254" s="66">
        <v>235959.0</v>
      </c>
      <c r="O4254" s="66">
        <v>2.0050928E7</v>
      </c>
      <c r="P4254" s="67"/>
      <c r="Q4254" s="66">
        <v>14.0</v>
      </c>
      <c r="R4254" s="66">
        <v>2.0050928E7</v>
      </c>
      <c r="S4254" s="69">
        <v>1.0</v>
      </c>
      <c r="T4254" s="69">
        <v>0.0</v>
      </c>
      <c r="U4254" s="71" t="s">
        <v>2608</v>
      </c>
      <c r="V4254" s="71" t="s">
        <v>2609</v>
      </c>
      <c r="W4254" s="71" t="s">
        <v>49</v>
      </c>
      <c r="X4254" s="72"/>
      <c r="Y4254" s="65" t="s">
        <v>12</v>
      </c>
    </row>
    <row r="4255">
      <c r="A4255" s="65" t="s">
        <v>69</v>
      </c>
      <c r="B4255" s="66">
        <v>6561506.0</v>
      </c>
      <c r="C4255" s="65" t="s">
        <v>16219</v>
      </c>
      <c r="D4255" s="65" t="s">
        <v>112</v>
      </c>
      <c r="E4255" s="65" t="s">
        <v>16220</v>
      </c>
      <c r="F4255" s="66" t="s">
        <v>16221</v>
      </c>
      <c r="G4255" s="66">
        <v>1062.0</v>
      </c>
      <c r="H4255" s="66">
        <v>2.0171008E7</v>
      </c>
      <c r="I4255" s="66">
        <v>0.0</v>
      </c>
      <c r="J4255" s="66">
        <v>19.0</v>
      </c>
      <c r="K4255" s="67"/>
      <c r="L4255" s="67"/>
      <c r="M4255" s="68" t="s">
        <v>16222</v>
      </c>
      <c r="N4255" s="66">
        <v>235959.0</v>
      </c>
      <c r="O4255" s="66">
        <v>2.0171008E7</v>
      </c>
      <c r="P4255" s="66" t="s">
        <v>16223</v>
      </c>
      <c r="Q4255" s="66">
        <v>78.0</v>
      </c>
      <c r="R4255" s="66">
        <v>2.0171008E7</v>
      </c>
      <c r="S4255" s="70">
        <v>1.0</v>
      </c>
      <c r="T4255" s="70">
        <v>0.0</v>
      </c>
      <c r="U4255" s="71" t="s">
        <v>2608</v>
      </c>
      <c r="V4255" s="71" t="s">
        <v>2609</v>
      </c>
      <c r="W4255" s="71" t="s">
        <v>49</v>
      </c>
      <c r="X4255" s="72"/>
      <c r="Y4255" s="65" t="s">
        <v>12</v>
      </c>
    </row>
    <row r="4256">
      <c r="A4256" s="66" t="s">
        <v>69</v>
      </c>
      <c r="B4256" s="66">
        <v>8860738.0</v>
      </c>
      <c r="C4256" s="66" t="s">
        <v>16224</v>
      </c>
      <c r="D4256" s="66" t="s">
        <v>123</v>
      </c>
      <c r="E4256" s="66" t="s">
        <v>16225</v>
      </c>
      <c r="F4256" s="66" t="s">
        <v>1699</v>
      </c>
      <c r="G4256" s="66">
        <v>1056.0</v>
      </c>
      <c r="H4256" s="66">
        <v>2.0180828E7</v>
      </c>
      <c r="I4256" s="66">
        <v>0.0</v>
      </c>
      <c r="J4256" s="66">
        <v>12.0</v>
      </c>
      <c r="K4256" s="67"/>
      <c r="L4256" s="67"/>
      <c r="M4256" s="68" t="s">
        <v>1700</v>
      </c>
      <c r="N4256" s="66">
        <v>235959.0</v>
      </c>
      <c r="O4256" s="66">
        <v>2.0180828E7</v>
      </c>
      <c r="P4256" s="66" t="s">
        <v>1701</v>
      </c>
      <c r="Q4256" s="66">
        <v>46.0</v>
      </c>
      <c r="R4256" s="66">
        <v>2.0180828E7</v>
      </c>
      <c r="S4256" s="70">
        <v>1.0</v>
      </c>
      <c r="T4256" s="70">
        <v>0.0</v>
      </c>
      <c r="U4256" s="71" t="s">
        <v>2608</v>
      </c>
      <c r="V4256" s="71" t="s">
        <v>2609</v>
      </c>
      <c r="W4256" s="71" t="s">
        <v>49</v>
      </c>
      <c r="X4256" s="72"/>
      <c r="Y4256" s="65" t="s">
        <v>12</v>
      </c>
    </row>
    <row r="4257">
      <c r="A4257" s="66" t="s">
        <v>76</v>
      </c>
      <c r="B4257" s="66">
        <v>8716802.0</v>
      </c>
      <c r="C4257" s="66" t="s">
        <v>16226</v>
      </c>
      <c r="D4257" s="66" t="s">
        <v>123</v>
      </c>
      <c r="E4257" s="66" t="s">
        <v>16227</v>
      </c>
      <c r="F4257" s="66" t="s">
        <v>16228</v>
      </c>
      <c r="G4257" s="66">
        <v>876.0</v>
      </c>
      <c r="H4257" s="66">
        <v>2.0120129E7</v>
      </c>
      <c r="I4257" s="66">
        <v>0.0</v>
      </c>
      <c r="J4257" s="66">
        <v>8.0</v>
      </c>
      <c r="K4257" s="67"/>
      <c r="L4257" s="67"/>
      <c r="M4257" s="68" t="s">
        <v>16229</v>
      </c>
      <c r="N4257" s="66">
        <v>235959.0</v>
      </c>
      <c r="O4257" s="66">
        <v>2.0120129E7</v>
      </c>
      <c r="P4257" s="66"/>
      <c r="Q4257" s="66">
        <v>36.0</v>
      </c>
      <c r="R4257" s="66">
        <v>2.0120129E7</v>
      </c>
      <c r="S4257" s="70">
        <v>1.0</v>
      </c>
      <c r="T4257" s="70">
        <v>0.0</v>
      </c>
      <c r="U4257" s="71" t="s">
        <v>2608</v>
      </c>
      <c r="V4257" s="71" t="s">
        <v>2609</v>
      </c>
      <c r="W4257" s="71" t="s">
        <v>49</v>
      </c>
      <c r="X4257" s="72"/>
      <c r="Y4257" s="65" t="s">
        <v>12</v>
      </c>
    </row>
    <row r="4258">
      <c r="A4258" s="66" t="s">
        <v>63</v>
      </c>
      <c r="B4258" s="66">
        <v>3.2301398E7</v>
      </c>
      <c r="C4258" s="66" t="s">
        <v>16230</v>
      </c>
      <c r="D4258" s="66" t="s">
        <v>112</v>
      </c>
      <c r="E4258" s="66" t="s">
        <v>16231</v>
      </c>
      <c r="F4258" s="66" t="s">
        <v>16232</v>
      </c>
      <c r="G4258" s="66">
        <v>403.0</v>
      </c>
      <c r="H4258" s="66">
        <v>2.0151209E7</v>
      </c>
      <c r="I4258" s="66">
        <v>0.0</v>
      </c>
      <c r="J4258" s="66">
        <v>10.0</v>
      </c>
      <c r="K4258" s="67"/>
      <c r="L4258" s="67"/>
      <c r="M4258" s="68" t="s">
        <v>16233</v>
      </c>
      <c r="N4258" s="66">
        <v>235959.0</v>
      </c>
      <c r="O4258" s="66">
        <v>2.0151209E7</v>
      </c>
      <c r="P4258" s="66" t="s">
        <v>4005</v>
      </c>
      <c r="Q4258" s="66">
        <v>23.0</v>
      </c>
      <c r="R4258" s="66">
        <v>2.0151209E7</v>
      </c>
      <c r="S4258" s="70">
        <v>1.0</v>
      </c>
      <c r="T4258" s="70">
        <v>0.0</v>
      </c>
      <c r="U4258" s="71" t="s">
        <v>2608</v>
      </c>
      <c r="V4258" s="71" t="s">
        <v>2609</v>
      </c>
      <c r="W4258" s="71" t="s">
        <v>49</v>
      </c>
      <c r="X4258" s="72"/>
      <c r="Y4258" s="65" t="s">
        <v>12</v>
      </c>
    </row>
    <row r="4259">
      <c r="A4259" s="66" t="s">
        <v>79</v>
      </c>
      <c r="B4259" s="66">
        <v>1.47421767E8</v>
      </c>
      <c r="C4259" s="66" t="s">
        <v>16234</v>
      </c>
      <c r="D4259" s="66" t="s">
        <v>123</v>
      </c>
      <c r="E4259" s="66" t="s">
        <v>16235</v>
      </c>
      <c r="F4259" s="66" t="s">
        <v>16236</v>
      </c>
      <c r="G4259" s="66">
        <v>1170.0</v>
      </c>
      <c r="H4259" s="66">
        <v>2.0190926E7</v>
      </c>
      <c r="I4259" s="66">
        <v>0.0</v>
      </c>
      <c r="J4259" s="66">
        <v>11.0</v>
      </c>
      <c r="K4259" s="67"/>
      <c r="L4259" s="67"/>
      <c r="M4259" s="68" t="s">
        <v>16237</v>
      </c>
      <c r="N4259" s="66">
        <v>235959.0</v>
      </c>
      <c r="O4259" s="66">
        <v>2.0190926E7</v>
      </c>
      <c r="P4259" s="66" t="s">
        <v>16238</v>
      </c>
      <c r="Q4259" s="66">
        <v>62.0</v>
      </c>
      <c r="R4259" s="66">
        <v>2.0190926E7</v>
      </c>
      <c r="S4259" s="70">
        <v>1.0</v>
      </c>
      <c r="T4259" s="70">
        <v>0.0</v>
      </c>
      <c r="U4259" s="71" t="s">
        <v>2608</v>
      </c>
      <c r="V4259" s="71" t="s">
        <v>2609</v>
      </c>
      <c r="W4259" s="71" t="s">
        <v>49</v>
      </c>
      <c r="X4259" s="71"/>
      <c r="Y4259" s="65" t="s">
        <v>12</v>
      </c>
    </row>
    <row r="4260">
      <c r="A4260" s="66" t="s">
        <v>79</v>
      </c>
      <c r="B4260" s="66">
        <v>1.19167831E8</v>
      </c>
      <c r="C4260" s="66" t="s">
        <v>16239</v>
      </c>
      <c r="D4260" s="66" t="s">
        <v>123</v>
      </c>
      <c r="E4260" s="66" t="s">
        <v>16240</v>
      </c>
      <c r="F4260" s="66" t="s">
        <v>16241</v>
      </c>
      <c r="G4260" s="66">
        <v>866.0</v>
      </c>
      <c r="H4260" s="66">
        <v>2.0170808E7</v>
      </c>
      <c r="I4260" s="66">
        <v>0.0</v>
      </c>
      <c r="J4260" s="66">
        <v>13.0</v>
      </c>
      <c r="K4260" s="67"/>
      <c r="L4260" s="67"/>
      <c r="M4260" s="68" t="s">
        <v>16242</v>
      </c>
      <c r="N4260" s="66">
        <v>235959.0</v>
      </c>
      <c r="O4260" s="66">
        <v>2.0170808E7</v>
      </c>
      <c r="P4260" s="66" t="s">
        <v>5975</v>
      </c>
      <c r="Q4260" s="66">
        <v>41.0</v>
      </c>
      <c r="R4260" s="66">
        <v>2.0170808E7</v>
      </c>
      <c r="S4260" s="70">
        <v>1.0</v>
      </c>
      <c r="T4260" s="70">
        <v>0.0</v>
      </c>
      <c r="U4260" s="71" t="s">
        <v>2608</v>
      </c>
      <c r="V4260" s="71" t="s">
        <v>2609</v>
      </c>
      <c r="W4260" s="71" t="s">
        <v>50</v>
      </c>
      <c r="X4260" s="71"/>
      <c r="Y4260" s="65" t="s">
        <v>14</v>
      </c>
    </row>
    <row r="4261">
      <c r="A4261" s="68" t="s">
        <v>24</v>
      </c>
      <c r="B4261" s="66">
        <v>3.9679052E7</v>
      </c>
      <c r="C4261" s="66" t="s">
        <v>16243</v>
      </c>
      <c r="D4261" s="66" t="s">
        <v>112</v>
      </c>
      <c r="E4261" s="66" t="s">
        <v>16244</v>
      </c>
      <c r="F4261" s="66" t="s">
        <v>16245</v>
      </c>
      <c r="G4261" s="66">
        <v>1152.0</v>
      </c>
      <c r="H4261" s="66">
        <v>2.0150527E7</v>
      </c>
      <c r="I4261" s="66">
        <v>0.0</v>
      </c>
      <c r="J4261" s="66">
        <v>5.0</v>
      </c>
      <c r="K4261" s="67"/>
      <c r="L4261" s="67"/>
      <c r="M4261" s="66" t="s">
        <v>121</v>
      </c>
      <c r="N4261" s="66">
        <v>235959.0</v>
      </c>
      <c r="O4261" s="66">
        <v>2.0150527E7</v>
      </c>
      <c r="P4261" s="67"/>
      <c r="Q4261" s="66">
        <v>73.0</v>
      </c>
      <c r="R4261" s="66">
        <v>2.0150527E7</v>
      </c>
      <c r="S4261" s="70">
        <v>1.0</v>
      </c>
      <c r="T4261" s="70">
        <v>0.0</v>
      </c>
      <c r="U4261" s="71" t="s">
        <v>2608</v>
      </c>
      <c r="V4261" s="71" t="s">
        <v>2609</v>
      </c>
      <c r="W4261" s="71" t="s">
        <v>50</v>
      </c>
      <c r="X4261" s="72"/>
      <c r="Y4261" s="65" t="s">
        <v>14</v>
      </c>
    </row>
    <row r="4262">
      <c r="A4262" s="68" t="s">
        <v>59</v>
      </c>
      <c r="B4262" s="66">
        <v>1.78581449E8</v>
      </c>
      <c r="C4262" s="66" t="s">
        <v>16246</v>
      </c>
      <c r="D4262" s="66" t="s">
        <v>106</v>
      </c>
      <c r="E4262" s="66" t="s">
        <v>16247</v>
      </c>
      <c r="F4262" s="66" t="s">
        <v>3840</v>
      </c>
      <c r="G4262" s="66">
        <v>779.0</v>
      </c>
      <c r="H4262" s="66">
        <v>2.0170225E7</v>
      </c>
      <c r="I4262" s="66">
        <v>0.0</v>
      </c>
      <c r="J4262" s="66">
        <v>15.0</v>
      </c>
      <c r="K4262" s="67"/>
      <c r="L4262" s="67"/>
      <c r="M4262" s="68" t="s">
        <v>3841</v>
      </c>
      <c r="N4262" s="66">
        <v>235959.0</v>
      </c>
      <c r="O4262" s="66">
        <v>2.0170225E7</v>
      </c>
      <c r="P4262" s="66" t="s">
        <v>3842</v>
      </c>
      <c r="Q4262" s="66">
        <v>33.0</v>
      </c>
      <c r="R4262" s="66">
        <v>2.0170225E7</v>
      </c>
      <c r="S4262" s="70">
        <v>1.0</v>
      </c>
      <c r="T4262" s="70">
        <v>0.0</v>
      </c>
      <c r="U4262" s="71" t="s">
        <v>2608</v>
      </c>
      <c r="V4262" s="71" t="s">
        <v>2609</v>
      </c>
      <c r="W4262" s="71" t="s">
        <v>50</v>
      </c>
      <c r="X4262" s="72"/>
      <c r="Y4262" s="65" t="s">
        <v>14</v>
      </c>
    </row>
    <row r="4263">
      <c r="A4263" s="66" t="s">
        <v>60</v>
      </c>
      <c r="B4263" s="66">
        <v>1.81207977E8</v>
      </c>
      <c r="C4263" s="66" t="s">
        <v>16248</v>
      </c>
      <c r="D4263" s="66" t="s">
        <v>123</v>
      </c>
      <c r="E4263" s="66" t="s">
        <v>16249</v>
      </c>
      <c r="F4263" s="66" t="s">
        <v>16250</v>
      </c>
      <c r="G4263" s="66">
        <v>507.0</v>
      </c>
      <c r="H4263" s="66">
        <v>2.0060227E7</v>
      </c>
      <c r="I4263" s="66">
        <v>0.0</v>
      </c>
      <c r="J4263" s="66">
        <v>1.0</v>
      </c>
      <c r="K4263" s="67"/>
      <c r="L4263" s="67"/>
      <c r="M4263" s="68" t="s">
        <v>16251</v>
      </c>
      <c r="N4263" s="66">
        <v>235959.0</v>
      </c>
      <c r="O4263" s="66">
        <v>2.0060227E7</v>
      </c>
      <c r="P4263" s="66"/>
      <c r="Q4263" s="66">
        <v>38.0</v>
      </c>
      <c r="R4263" s="66">
        <v>2.0060227E7</v>
      </c>
      <c r="S4263" s="69">
        <v>1.0</v>
      </c>
      <c r="T4263" s="69">
        <v>0.0</v>
      </c>
      <c r="U4263" s="71" t="s">
        <v>2608</v>
      </c>
      <c r="V4263" s="71" t="s">
        <v>2609</v>
      </c>
      <c r="W4263" s="71" t="s">
        <v>50</v>
      </c>
      <c r="X4263" s="72"/>
      <c r="Y4263" s="65" t="s">
        <v>14</v>
      </c>
    </row>
    <row r="4264">
      <c r="A4264" s="66" t="s">
        <v>60</v>
      </c>
      <c r="B4264" s="66">
        <v>3.03052225E8</v>
      </c>
      <c r="C4264" s="66" t="s">
        <v>16252</v>
      </c>
      <c r="D4264" s="66" t="s">
        <v>106</v>
      </c>
      <c r="E4264" s="66" t="s">
        <v>16253</v>
      </c>
      <c r="F4264" s="66" t="s">
        <v>16254</v>
      </c>
      <c r="G4264" s="66">
        <v>1348.0</v>
      </c>
      <c r="H4264" s="66">
        <v>2.0110429E7</v>
      </c>
      <c r="I4264" s="66">
        <v>0.0</v>
      </c>
      <c r="J4264" s="66">
        <v>1.0</v>
      </c>
      <c r="K4264" s="67"/>
      <c r="L4264" s="67"/>
      <c r="M4264" s="68" t="s">
        <v>16255</v>
      </c>
      <c r="N4264" s="66">
        <v>235959.0</v>
      </c>
      <c r="O4264" s="66">
        <v>2.0110429E7</v>
      </c>
      <c r="P4264" s="67"/>
      <c r="Q4264" s="66">
        <v>89.0</v>
      </c>
      <c r="R4264" s="66">
        <v>2.0110429E7</v>
      </c>
      <c r="S4264" s="69">
        <v>1.0</v>
      </c>
      <c r="T4264" s="69">
        <v>0.0</v>
      </c>
      <c r="U4264" s="71" t="s">
        <v>2608</v>
      </c>
      <c r="V4264" s="71" t="s">
        <v>2609</v>
      </c>
      <c r="W4264" s="71" t="s">
        <v>50</v>
      </c>
      <c r="X4264" s="67"/>
      <c r="Y4264" s="65" t="s">
        <v>14</v>
      </c>
    </row>
    <row r="4265">
      <c r="A4265" s="66" t="s">
        <v>60</v>
      </c>
      <c r="B4265" s="66">
        <v>3.40749401E8</v>
      </c>
      <c r="C4265" s="66" t="s">
        <v>16256</v>
      </c>
      <c r="D4265" s="66" t="s">
        <v>112</v>
      </c>
      <c r="E4265" s="66" t="s">
        <v>16257</v>
      </c>
      <c r="F4265" s="66" t="s">
        <v>16258</v>
      </c>
      <c r="G4265" s="66">
        <v>591.0</v>
      </c>
      <c r="H4265" s="66">
        <v>2.0130518E7</v>
      </c>
      <c r="I4265" s="66">
        <v>0.0</v>
      </c>
      <c r="J4265" s="66">
        <v>1.0</v>
      </c>
      <c r="K4265" s="67"/>
      <c r="L4265" s="67"/>
      <c r="M4265" s="68" t="s">
        <v>16259</v>
      </c>
      <c r="N4265" s="66">
        <v>235959.0</v>
      </c>
      <c r="O4265" s="66">
        <v>2.0130518E7</v>
      </c>
      <c r="P4265" s="67"/>
      <c r="Q4265" s="66">
        <v>41.0</v>
      </c>
      <c r="R4265" s="66">
        <v>2.0130518E7</v>
      </c>
      <c r="S4265" s="69">
        <v>1.0</v>
      </c>
      <c r="T4265" s="69">
        <v>0.0</v>
      </c>
      <c r="U4265" s="71" t="s">
        <v>2608</v>
      </c>
      <c r="V4265" s="71" t="s">
        <v>2609</v>
      </c>
      <c r="W4265" s="71" t="s">
        <v>50</v>
      </c>
      <c r="X4265" s="71"/>
      <c r="Y4265" s="65" t="s">
        <v>14</v>
      </c>
    </row>
    <row r="4266">
      <c r="A4266" s="65" t="s">
        <v>60</v>
      </c>
      <c r="B4266" s="66">
        <v>2.77685225E8</v>
      </c>
      <c r="C4266" s="65" t="s">
        <v>16260</v>
      </c>
      <c r="D4266" s="65" t="s">
        <v>220</v>
      </c>
      <c r="E4266" s="65" t="s">
        <v>16261</v>
      </c>
      <c r="F4266" s="66" t="s">
        <v>16262</v>
      </c>
      <c r="G4266" s="66">
        <v>567.0</v>
      </c>
      <c r="H4266" s="66">
        <v>2.0091228E7</v>
      </c>
      <c r="I4266" s="66">
        <v>0.0</v>
      </c>
      <c r="J4266" s="66">
        <v>1.0</v>
      </c>
      <c r="K4266" s="67"/>
      <c r="L4266" s="67"/>
      <c r="M4266" s="68" t="s">
        <v>16263</v>
      </c>
      <c r="N4266" s="66">
        <v>235959.0</v>
      </c>
      <c r="O4266" s="66">
        <v>2.0091228E7</v>
      </c>
      <c r="P4266" s="66"/>
      <c r="Q4266" s="66">
        <v>26.0</v>
      </c>
      <c r="R4266" s="66">
        <v>2.0091228E7</v>
      </c>
      <c r="S4266" s="70">
        <v>1.0</v>
      </c>
      <c r="T4266" s="70">
        <v>0.0</v>
      </c>
      <c r="U4266" s="71" t="s">
        <v>2608</v>
      </c>
      <c r="V4266" s="71" t="s">
        <v>2609</v>
      </c>
      <c r="W4266" s="71" t="s">
        <v>50</v>
      </c>
      <c r="X4266" s="72"/>
      <c r="Y4266" s="65" t="s">
        <v>14</v>
      </c>
    </row>
    <row r="4267">
      <c r="A4267" s="66" t="s">
        <v>60</v>
      </c>
      <c r="B4267" s="66">
        <v>3.10088082E8</v>
      </c>
      <c r="C4267" s="66" t="s">
        <v>16264</v>
      </c>
      <c r="D4267" s="66" t="s">
        <v>106</v>
      </c>
      <c r="E4267" s="66" t="s">
        <v>16265</v>
      </c>
      <c r="F4267" s="66" t="s">
        <v>16266</v>
      </c>
      <c r="G4267" s="66">
        <v>675.0</v>
      </c>
      <c r="H4267" s="66">
        <v>2.0110914E7</v>
      </c>
      <c r="I4267" s="66">
        <v>0.0</v>
      </c>
      <c r="J4267" s="66">
        <v>1.0</v>
      </c>
      <c r="K4267" s="67"/>
      <c r="L4267" s="67"/>
      <c r="M4267" s="68" t="s">
        <v>16267</v>
      </c>
      <c r="N4267" s="66">
        <v>235959.0</v>
      </c>
      <c r="O4267" s="66">
        <v>2.0110914E7</v>
      </c>
      <c r="P4267" s="66"/>
      <c r="Q4267" s="66">
        <v>36.0</v>
      </c>
      <c r="R4267" s="66">
        <v>2.0110914E7</v>
      </c>
      <c r="S4267" s="69">
        <v>1.0</v>
      </c>
      <c r="T4267" s="69">
        <v>0.0</v>
      </c>
      <c r="U4267" s="71" t="s">
        <v>2608</v>
      </c>
      <c r="V4267" s="71" t="s">
        <v>2609</v>
      </c>
      <c r="W4267" s="71" t="s">
        <v>50</v>
      </c>
      <c r="X4267" s="67"/>
      <c r="Y4267" s="65" t="s">
        <v>14</v>
      </c>
    </row>
    <row r="4268">
      <c r="A4268" s="66" t="s">
        <v>63</v>
      </c>
      <c r="B4268" s="66">
        <v>3.9151113E7</v>
      </c>
      <c r="C4268" s="66" t="s">
        <v>16268</v>
      </c>
      <c r="D4268" s="66" t="s">
        <v>123</v>
      </c>
      <c r="E4268" s="66" t="s">
        <v>16269</v>
      </c>
      <c r="F4268" s="66" t="s">
        <v>16270</v>
      </c>
      <c r="G4268" s="66">
        <v>373.0</v>
      </c>
      <c r="H4268" s="66">
        <v>2.0170219E7</v>
      </c>
      <c r="I4268" s="66">
        <v>0.0</v>
      </c>
      <c r="J4268" s="66">
        <v>7.0</v>
      </c>
      <c r="K4268" s="67"/>
      <c r="L4268" s="67"/>
      <c r="M4268" s="68" t="s">
        <v>16271</v>
      </c>
      <c r="N4268" s="66">
        <v>235959.0</v>
      </c>
      <c r="O4268" s="66">
        <v>2.0170219E7</v>
      </c>
      <c r="P4268" s="66" t="s">
        <v>4682</v>
      </c>
      <c r="Q4268" s="66">
        <v>19.0</v>
      </c>
      <c r="R4268" s="66">
        <v>2.0170219E7</v>
      </c>
      <c r="S4268" s="70">
        <v>1.0</v>
      </c>
      <c r="T4268" s="70">
        <v>0.0</v>
      </c>
      <c r="U4268" s="71" t="s">
        <v>2608</v>
      </c>
      <c r="V4268" s="71" t="s">
        <v>2609</v>
      </c>
      <c r="W4268" s="71" t="s">
        <v>50</v>
      </c>
      <c r="X4268" s="67"/>
      <c r="Y4268" s="65" t="s">
        <v>14</v>
      </c>
    </row>
    <row r="4269">
      <c r="A4269" s="66" t="s">
        <v>62</v>
      </c>
      <c r="B4269" s="66">
        <v>2.2598233E7</v>
      </c>
      <c r="C4269" s="66" t="s">
        <v>16272</v>
      </c>
      <c r="D4269" s="66" t="s">
        <v>123</v>
      </c>
      <c r="E4269" s="66" t="s">
        <v>16273</v>
      </c>
      <c r="F4269" s="66" t="s">
        <v>16270</v>
      </c>
      <c r="G4269" s="66">
        <v>350.0</v>
      </c>
      <c r="H4269" s="66">
        <v>2.0170219E7</v>
      </c>
      <c r="I4269" s="66">
        <v>0.0</v>
      </c>
      <c r="J4269" s="66">
        <v>7.0</v>
      </c>
      <c r="K4269" s="67"/>
      <c r="L4269" s="67"/>
      <c r="M4269" s="66" t="s">
        <v>121</v>
      </c>
      <c r="N4269" s="66">
        <v>235959.0</v>
      </c>
      <c r="O4269" s="66">
        <v>2.0170219E7</v>
      </c>
      <c r="P4269" s="66"/>
      <c r="Q4269" s="66">
        <v>17.0</v>
      </c>
      <c r="R4269" s="66">
        <v>2.0170219E7</v>
      </c>
      <c r="S4269" s="70">
        <v>1.0</v>
      </c>
      <c r="T4269" s="70">
        <v>0.0</v>
      </c>
      <c r="U4269" s="71" t="s">
        <v>2608</v>
      </c>
      <c r="V4269" s="71" t="s">
        <v>2609</v>
      </c>
      <c r="W4269" s="71" t="s">
        <v>50</v>
      </c>
      <c r="X4269" s="71"/>
      <c r="Y4269" s="65" t="s">
        <v>14</v>
      </c>
    </row>
    <row r="4270">
      <c r="A4270" s="66" t="s">
        <v>37</v>
      </c>
      <c r="B4270" s="66">
        <v>5.5683037E7</v>
      </c>
      <c r="C4270" s="66" t="s">
        <v>16274</v>
      </c>
      <c r="D4270" s="66" t="s">
        <v>112</v>
      </c>
      <c r="E4270" s="66" t="s">
        <v>16275</v>
      </c>
      <c r="F4270" s="66" t="s">
        <v>16276</v>
      </c>
      <c r="G4270" s="66">
        <v>582.0</v>
      </c>
      <c r="H4270" s="66">
        <v>2.0191124E7</v>
      </c>
      <c r="I4270" s="66">
        <v>0.0</v>
      </c>
      <c r="J4270" s="66">
        <v>16.0</v>
      </c>
      <c r="K4270" s="67"/>
      <c r="L4270" s="67"/>
      <c r="M4270" s="68" t="s">
        <v>16277</v>
      </c>
      <c r="N4270" s="66">
        <v>235959.0</v>
      </c>
      <c r="O4270" s="66">
        <v>2.0191124E7</v>
      </c>
      <c r="P4270" s="66" t="s">
        <v>4953</v>
      </c>
      <c r="Q4270" s="66">
        <v>29.0</v>
      </c>
      <c r="R4270" s="66">
        <v>2.0191124E7</v>
      </c>
      <c r="S4270" s="70">
        <v>1.0</v>
      </c>
      <c r="T4270" s="70">
        <v>0.0</v>
      </c>
      <c r="U4270" s="71" t="s">
        <v>2608</v>
      </c>
      <c r="V4270" s="71" t="s">
        <v>2609</v>
      </c>
      <c r="W4270" s="71" t="s">
        <v>50</v>
      </c>
      <c r="X4270" s="71"/>
      <c r="Y4270" s="65" t="s">
        <v>14</v>
      </c>
    </row>
    <row r="4271">
      <c r="A4271" s="66" t="s">
        <v>58</v>
      </c>
      <c r="B4271" s="66">
        <v>1381574.0</v>
      </c>
      <c r="C4271" s="66" t="s">
        <v>16278</v>
      </c>
      <c r="D4271" s="66" t="s">
        <v>215</v>
      </c>
      <c r="E4271" s="66" t="s">
        <v>16279</v>
      </c>
      <c r="F4271" s="66" t="s">
        <v>16280</v>
      </c>
      <c r="G4271" s="66">
        <v>721.0</v>
      </c>
      <c r="H4271" s="66">
        <v>2.0190219E7</v>
      </c>
      <c r="I4271" s="66">
        <v>0.0</v>
      </c>
      <c r="J4271" s="66">
        <v>14.0</v>
      </c>
      <c r="K4271" s="67"/>
      <c r="L4271" s="67"/>
      <c r="M4271" s="68" t="s">
        <v>16281</v>
      </c>
      <c r="N4271" s="66">
        <v>235959.0</v>
      </c>
      <c r="O4271" s="66">
        <v>2.0190219E7</v>
      </c>
      <c r="P4271" s="67"/>
      <c r="Q4271" s="66">
        <v>32.0</v>
      </c>
      <c r="R4271" s="66">
        <v>2.0190219E7</v>
      </c>
      <c r="S4271" s="70">
        <v>1.0</v>
      </c>
      <c r="T4271" s="70">
        <v>0.0</v>
      </c>
      <c r="U4271" s="71" t="s">
        <v>2608</v>
      </c>
      <c r="V4271" s="71" t="s">
        <v>2609</v>
      </c>
      <c r="W4271" s="71" t="s">
        <v>49</v>
      </c>
      <c r="X4271" s="71"/>
      <c r="Y4271" s="65" t="s">
        <v>12</v>
      </c>
    </row>
    <row r="4272">
      <c r="A4272" s="66" t="s">
        <v>60</v>
      </c>
      <c r="B4272" s="66">
        <v>3.36901187E8</v>
      </c>
      <c r="C4272" s="66" t="s">
        <v>16282</v>
      </c>
      <c r="D4272" s="66" t="s">
        <v>123</v>
      </c>
      <c r="E4272" s="66" t="s">
        <v>16283</v>
      </c>
      <c r="F4272" s="66" t="s">
        <v>16284</v>
      </c>
      <c r="G4272" s="66">
        <v>643.0</v>
      </c>
      <c r="H4272" s="66">
        <v>2.0130328E7</v>
      </c>
      <c r="I4272" s="66">
        <v>0.0</v>
      </c>
      <c r="J4272" s="66">
        <v>1.0</v>
      </c>
      <c r="K4272" s="67"/>
      <c r="L4272" s="67"/>
      <c r="M4272" s="68" t="s">
        <v>16285</v>
      </c>
      <c r="N4272" s="66">
        <v>235959.0</v>
      </c>
      <c r="O4272" s="66">
        <v>2.0130328E7</v>
      </c>
      <c r="P4272" s="67"/>
      <c r="Q4272" s="66">
        <v>42.0</v>
      </c>
      <c r="R4272" s="66">
        <v>2.0130328E7</v>
      </c>
      <c r="S4272" s="70">
        <v>1.0</v>
      </c>
      <c r="T4272" s="70">
        <v>0.0</v>
      </c>
      <c r="U4272" s="71" t="s">
        <v>2608</v>
      </c>
      <c r="V4272" s="71" t="s">
        <v>2609</v>
      </c>
      <c r="W4272" s="71" t="s">
        <v>49</v>
      </c>
      <c r="X4272" s="72"/>
      <c r="Y4272" s="65" t="s">
        <v>12</v>
      </c>
    </row>
    <row r="4273">
      <c r="A4273" s="66" t="s">
        <v>60</v>
      </c>
      <c r="B4273" s="66">
        <v>3.41938041E8</v>
      </c>
      <c r="C4273" s="66" t="s">
        <v>16286</v>
      </c>
      <c r="D4273" s="66" t="s">
        <v>112</v>
      </c>
      <c r="E4273" s="66" t="s">
        <v>16287</v>
      </c>
      <c r="F4273" s="66" t="s">
        <v>4108</v>
      </c>
      <c r="G4273" s="66">
        <v>2422.0</v>
      </c>
      <c r="H4273" s="66">
        <v>2.0130623E7</v>
      </c>
      <c r="I4273" s="66">
        <v>0.0</v>
      </c>
      <c r="J4273" s="66">
        <v>1.0</v>
      </c>
      <c r="K4273" s="67"/>
      <c r="L4273" s="67"/>
      <c r="M4273" s="68" t="s">
        <v>4109</v>
      </c>
      <c r="N4273" s="66">
        <v>235959.0</v>
      </c>
      <c r="O4273" s="66">
        <v>2.0130623E7</v>
      </c>
      <c r="P4273" s="67"/>
      <c r="Q4273" s="66">
        <v>143.0</v>
      </c>
      <c r="R4273" s="66">
        <v>2.0130623E7</v>
      </c>
      <c r="S4273" s="76">
        <v>1.0</v>
      </c>
      <c r="T4273" s="76">
        <v>0.0</v>
      </c>
      <c r="U4273" s="71" t="s">
        <v>2608</v>
      </c>
      <c r="V4273" s="71" t="s">
        <v>2609</v>
      </c>
      <c r="W4273" s="71" t="s">
        <v>50</v>
      </c>
      <c r="X4273" s="67"/>
      <c r="Y4273" s="65" t="s">
        <v>14</v>
      </c>
    </row>
    <row r="4274">
      <c r="A4274" s="68" t="s">
        <v>73</v>
      </c>
      <c r="B4274" s="66">
        <v>2.2917525E7</v>
      </c>
      <c r="C4274" s="66" t="s">
        <v>16288</v>
      </c>
      <c r="D4274" s="66" t="s">
        <v>106</v>
      </c>
      <c r="E4274" s="66" t="s">
        <v>16289</v>
      </c>
      <c r="F4274" s="66" t="s">
        <v>16290</v>
      </c>
      <c r="G4274" s="66">
        <v>520.0</v>
      </c>
      <c r="H4274" s="66">
        <v>2.018111E7</v>
      </c>
      <c r="I4274" s="66">
        <v>0.0</v>
      </c>
      <c r="J4274" s="66">
        <v>13.0</v>
      </c>
      <c r="K4274" s="67"/>
      <c r="L4274" s="67"/>
      <c r="M4274" s="68" t="s">
        <v>16291</v>
      </c>
      <c r="N4274" s="66">
        <v>235959.0</v>
      </c>
      <c r="O4274" s="66">
        <v>2.018111E7</v>
      </c>
      <c r="P4274" s="66" t="s">
        <v>16292</v>
      </c>
      <c r="Q4274" s="66">
        <v>32.0</v>
      </c>
      <c r="R4274" s="66">
        <v>2.018111E7</v>
      </c>
      <c r="S4274" s="76">
        <v>1.0</v>
      </c>
      <c r="T4274" s="76">
        <v>0.0</v>
      </c>
      <c r="U4274" s="71" t="s">
        <v>2608</v>
      </c>
      <c r="V4274" s="71" t="s">
        <v>2609</v>
      </c>
      <c r="W4274" s="71" t="s">
        <v>50</v>
      </c>
      <c r="X4274" s="67"/>
      <c r="Y4274" s="65" t="s">
        <v>14</v>
      </c>
    </row>
    <row r="4275">
      <c r="A4275" s="66" t="s">
        <v>63</v>
      </c>
      <c r="B4275" s="66">
        <v>4.1049906E7</v>
      </c>
      <c r="C4275" s="66" t="s">
        <v>16293</v>
      </c>
      <c r="D4275" s="66" t="s">
        <v>253</v>
      </c>
      <c r="E4275" s="66" t="s">
        <v>16294</v>
      </c>
      <c r="F4275" s="66" t="s">
        <v>16295</v>
      </c>
      <c r="G4275" s="66">
        <v>218.0</v>
      </c>
      <c r="H4275" s="66">
        <v>2.0170616E7</v>
      </c>
      <c r="I4275" s="66">
        <v>0.0</v>
      </c>
      <c r="J4275" s="66">
        <v>5.0</v>
      </c>
      <c r="K4275" s="67"/>
      <c r="L4275" s="67"/>
      <c r="M4275" s="68" t="s">
        <v>16296</v>
      </c>
      <c r="N4275" s="66">
        <v>235959.0</v>
      </c>
      <c r="O4275" s="66">
        <v>2.0170616E7</v>
      </c>
      <c r="P4275" s="66" t="s">
        <v>1528</v>
      </c>
      <c r="Q4275" s="66">
        <v>12.0</v>
      </c>
      <c r="R4275" s="66">
        <v>2.0170616E7</v>
      </c>
      <c r="S4275" s="70">
        <v>1.0</v>
      </c>
      <c r="T4275" s="70">
        <v>0.0</v>
      </c>
      <c r="U4275" s="71" t="s">
        <v>2608</v>
      </c>
      <c r="V4275" s="71" t="s">
        <v>2609</v>
      </c>
      <c r="W4275" s="71" t="s">
        <v>50</v>
      </c>
      <c r="X4275" s="67"/>
      <c r="Y4275" s="65" t="s">
        <v>14</v>
      </c>
    </row>
    <row r="4276">
      <c r="A4276" s="66" t="s">
        <v>37</v>
      </c>
      <c r="B4276" s="66">
        <v>4.1707246E7</v>
      </c>
      <c r="C4276" s="66" t="s">
        <v>16297</v>
      </c>
      <c r="D4276" s="66" t="s">
        <v>112</v>
      </c>
      <c r="E4276" s="66" t="s">
        <v>16298</v>
      </c>
      <c r="F4276" s="66" t="s">
        <v>16299</v>
      </c>
      <c r="G4276" s="66">
        <v>112.0</v>
      </c>
      <c r="H4276" s="66">
        <v>2.0160718E7</v>
      </c>
      <c r="I4276" s="66">
        <v>0.0</v>
      </c>
      <c r="J4276" s="66">
        <v>2.0</v>
      </c>
      <c r="K4276" s="67"/>
      <c r="L4276" s="67"/>
      <c r="M4276" s="66" t="s">
        <v>121</v>
      </c>
      <c r="N4276" s="66">
        <v>235959.0</v>
      </c>
      <c r="O4276" s="66">
        <v>2.0160718E7</v>
      </c>
      <c r="P4276" s="66"/>
      <c r="Q4276" s="66">
        <v>8.0</v>
      </c>
      <c r="R4276" s="66">
        <v>2.0160718E7</v>
      </c>
      <c r="S4276" s="70">
        <v>1.0</v>
      </c>
      <c r="T4276" s="70">
        <v>0.0</v>
      </c>
      <c r="U4276" s="71" t="s">
        <v>2608</v>
      </c>
      <c r="V4276" s="71" t="s">
        <v>2609</v>
      </c>
      <c r="W4276" s="71" t="s">
        <v>50</v>
      </c>
      <c r="X4276" s="72"/>
      <c r="Y4276" s="65" t="s">
        <v>14</v>
      </c>
    </row>
    <row r="4277">
      <c r="A4277" s="68" t="s">
        <v>59</v>
      </c>
      <c r="B4277" s="66">
        <v>1.99646001E8</v>
      </c>
      <c r="C4277" s="66" t="s">
        <v>1702</v>
      </c>
      <c r="D4277" s="66" t="s">
        <v>106</v>
      </c>
      <c r="E4277" s="66" t="s">
        <v>1703</v>
      </c>
      <c r="F4277" s="66" t="s">
        <v>16300</v>
      </c>
      <c r="G4277" s="66">
        <v>6757.0</v>
      </c>
      <c r="H4277" s="66">
        <v>2.0180922E7</v>
      </c>
      <c r="I4277" s="66">
        <v>0.0</v>
      </c>
      <c r="J4277" s="66">
        <v>140.0</v>
      </c>
      <c r="K4277" s="67"/>
      <c r="L4277" s="67"/>
      <c r="M4277" s="68" t="s">
        <v>16301</v>
      </c>
      <c r="N4277" s="66">
        <v>235959.0</v>
      </c>
      <c r="O4277" s="66">
        <v>2.0180922E7</v>
      </c>
      <c r="P4277" s="66" t="s">
        <v>732</v>
      </c>
      <c r="Q4277" s="66">
        <v>358.0</v>
      </c>
      <c r="R4277" s="66">
        <v>2.0180922E7</v>
      </c>
      <c r="S4277" s="70">
        <v>1.0</v>
      </c>
      <c r="T4277" s="70">
        <v>0.0</v>
      </c>
      <c r="U4277" s="71" t="s">
        <v>2608</v>
      </c>
      <c r="V4277" s="71" t="s">
        <v>2609</v>
      </c>
      <c r="W4277" s="71" t="s">
        <v>50</v>
      </c>
      <c r="X4277" s="72"/>
      <c r="Y4277" s="65" t="s">
        <v>14</v>
      </c>
    </row>
    <row r="4278">
      <c r="A4278" s="66" t="s">
        <v>60</v>
      </c>
      <c r="B4278" s="66">
        <v>1.87215499E8</v>
      </c>
      <c r="C4278" s="66" t="s">
        <v>16302</v>
      </c>
      <c r="D4278" s="66" t="s">
        <v>112</v>
      </c>
      <c r="E4278" s="66" t="s">
        <v>16303</v>
      </c>
      <c r="F4278" s="66" t="s">
        <v>16304</v>
      </c>
      <c r="G4278" s="66">
        <v>362.0</v>
      </c>
      <c r="H4278" s="66">
        <v>2.0060424E7</v>
      </c>
      <c r="I4278" s="66">
        <v>0.0</v>
      </c>
      <c r="J4278" s="66">
        <v>1.0</v>
      </c>
      <c r="K4278" s="67"/>
      <c r="L4278" s="67"/>
      <c r="M4278" s="68" t="s">
        <v>16305</v>
      </c>
      <c r="N4278" s="66">
        <v>235959.0</v>
      </c>
      <c r="O4278" s="66">
        <v>2.0060424E7</v>
      </c>
      <c r="P4278" s="67"/>
      <c r="Q4278" s="66">
        <v>34.0</v>
      </c>
      <c r="R4278" s="66">
        <v>2.0060424E7</v>
      </c>
      <c r="S4278" s="70">
        <v>1.0</v>
      </c>
      <c r="T4278" s="70">
        <v>0.0</v>
      </c>
      <c r="U4278" s="71" t="s">
        <v>2608</v>
      </c>
      <c r="V4278" s="71" t="s">
        <v>2609</v>
      </c>
      <c r="W4278" s="71" t="s">
        <v>50</v>
      </c>
      <c r="X4278" s="72"/>
      <c r="Y4278" s="65" t="s">
        <v>14</v>
      </c>
    </row>
    <row r="4279">
      <c r="A4279" s="65" t="s">
        <v>60</v>
      </c>
      <c r="B4279" s="66">
        <v>1.85542685E8</v>
      </c>
      <c r="C4279" s="65" t="s">
        <v>16306</v>
      </c>
      <c r="D4279" s="65" t="s">
        <v>112</v>
      </c>
      <c r="E4279" s="65" t="s">
        <v>16307</v>
      </c>
      <c r="F4279" s="66" t="s">
        <v>16308</v>
      </c>
      <c r="G4279" s="66">
        <v>1262.0</v>
      </c>
      <c r="H4279" s="66">
        <v>2.0060304E7</v>
      </c>
      <c r="I4279" s="66">
        <v>0.0</v>
      </c>
      <c r="J4279" s="66">
        <v>2.0</v>
      </c>
      <c r="K4279" s="67"/>
      <c r="L4279" s="67"/>
      <c r="M4279" s="68" t="s">
        <v>16309</v>
      </c>
      <c r="N4279" s="66">
        <v>235959.0</v>
      </c>
      <c r="O4279" s="66">
        <v>2.0060304E7</v>
      </c>
      <c r="P4279" s="67"/>
      <c r="Q4279" s="66">
        <v>89.0</v>
      </c>
      <c r="R4279" s="66">
        <v>2.0060304E7</v>
      </c>
      <c r="S4279" s="70">
        <v>1.0</v>
      </c>
      <c r="T4279" s="70">
        <v>0.0</v>
      </c>
      <c r="U4279" s="71" t="s">
        <v>2608</v>
      </c>
      <c r="V4279" s="71" t="s">
        <v>2609</v>
      </c>
      <c r="W4279" s="71" t="s">
        <v>50</v>
      </c>
      <c r="X4279" s="72"/>
      <c r="Y4279" s="65" t="s">
        <v>14</v>
      </c>
    </row>
    <row r="4280">
      <c r="A4280" s="66" t="s">
        <v>60</v>
      </c>
      <c r="B4280" s="66">
        <v>3.80318541E8</v>
      </c>
      <c r="C4280" s="66" t="s">
        <v>16310</v>
      </c>
      <c r="D4280" s="66" t="s">
        <v>123</v>
      </c>
      <c r="E4280" s="66" t="s">
        <v>16311</v>
      </c>
      <c r="F4280" s="66" t="s">
        <v>16312</v>
      </c>
      <c r="G4280" s="66">
        <v>2391.0</v>
      </c>
      <c r="H4280" s="66">
        <v>2.0150719E7</v>
      </c>
      <c r="I4280" s="66">
        <v>0.0</v>
      </c>
      <c r="J4280" s="66">
        <v>1.0</v>
      </c>
      <c r="K4280" s="67"/>
      <c r="L4280" s="67"/>
      <c r="M4280" s="68" t="s">
        <v>16313</v>
      </c>
      <c r="N4280" s="66">
        <v>235959.0</v>
      </c>
      <c r="O4280" s="66">
        <v>2.0150719E7</v>
      </c>
      <c r="P4280" s="66"/>
      <c r="Q4280" s="66">
        <v>130.0</v>
      </c>
      <c r="R4280" s="66">
        <v>2.0150719E7</v>
      </c>
      <c r="S4280" s="70">
        <v>1.0</v>
      </c>
      <c r="T4280" s="76">
        <v>0.0</v>
      </c>
      <c r="U4280" s="71" t="s">
        <v>2608</v>
      </c>
      <c r="V4280" s="71" t="s">
        <v>2609</v>
      </c>
      <c r="W4280" s="71" t="s">
        <v>50</v>
      </c>
      <c r="X4280" s="67"/>
      <c r="Y4280" s="65" t="s">
        <v>14</v>
      </c>
    </row>
    <row r="4281">
      <c r="A4281" s="66" t="s">
        <v>40</v>
      </c>
      <c r="B4281" s="66">
        <v>3242544.0</v>
      </c>
      <c r="C4281" s="66" t="s">
        <v>16314</v>
      </c>
      <c r="D4281" s="66" t="s">
        <v>123</v>
      </c>
      <c r="E4281" s="66" t="s">
        <v>16315</v>
      </c>
      <c r="F4281" s="66" t="s">
        <v>14771</v>
      </c>
      <c r="G4281" s="66">
        <v>1422.0</v>
      </c>
      <c r="H4281" s="66">
        <v>2.0180618E7</v>
      </c>
      <c r="I4281" s="66">
        <v>0.0</v>
      </c>
      <c r="J4281" s="66">
        <v>34.0</v>
      </c>
      <c r="K4281" s="67"/>
      <c r="L4281" s="67"/>
      <c r="M4281" s="68" t="s">
        <v>14772</v>
      </c>
      <c r="N4281" s="66">
        <v>235959.0</v>
      </c>
      <c r="O4281" s="66">
        <v>2.0180618E7</v>
      </c>
      <c r="P4281" s="66" t="s">
        <v>4596</v>
      </c>
      <c r="Q4281" s="66">
        <v>65.0</v>
      </c>
      <c r="R4281" s="66">
        <v>2.0180618E7</v>
      </c>
      <c r="S4281" s="69">
        <v>1.0</v>
      </c>
      <c r="T4281" s="69">
        <v>0.0</v>
      </c>
      <c r="U4281" s="71" t="s">
        <v>2608</v>
      </c>
      <c r="V4281" s="71" t="s">
        <v>2609</v>
      </c>
      <c r="W4281" s="71" t="s">
        <v>50</v>
      </c>
      <c r="X4281" s="71"/>
      <c r="Y4281" s="65" t="s">
        <v>14</v>
      </c>
    </row>
    <row r="4282">
      <c r="A4282" s="66" t="s">
        <v>62</v>
      </c>
      <c r="B4282" s="66">
        <v>2.2976874E7</v>
      </c>
      <c r="C4282" s="66" t="s">
        <v>16316</v>
      </c>
      <c r="D4282" s="66" t="s">
        <v>253</v>
      </c>
      <c r="E4282" s="66" t="s">
        <v>16317</v>
      </c>
      <c r="F4282" s="66" t="s">
        <v>16318</v>
      </c>
      <c r="G4282" s="66">
        <v>201.0</v>
      </c>
      <c r="H4282" s="66">
        <v>2.0170616E7</v>
      </c>
      <c r="I4282" s="66">
        <v>0.0</v>
      </c>
      <c r="J4282" s="66">
        <v>5.0</v>
      </c>
      <c r="K4282" s="67"/>
      <c r="L4282" s="67"/>
      <c r="M4282" s="66" t="s">
        <v>121</v>
      </c>
      <c r="N4282" s="66">
        <v>235959.0</v>
      </c>
      <c r="O4282" s="66">
        <v>2.0170616E7</v>
      </c>
      <c r="P4282" s="67"/>
      <c r="Q4282" s="66">
        <v>12.0</v>
      </c>
      <c r="R4282" s="66">
        <v>2.0170616E7</v>
      </c>
      <c r="S4282" s="70">
        <v>1.0</v>
      </c>
      <c r="T4282" s="70">
        <v>0.0</v>
      </c>
      <c r="U4282" s="71" t="s">
        <v>2608</v>
      </c>
      <c r="V4282" s="71" t="s">
        <v>2609</v>
      </c>
      <c r="W4282" s="71" t="s">
        <v>50</v>
      </c>
      <c r="X4282" s="71"/>
      <c r="Y4282" s="65" t="s">
        <v>14</v>
      </c>
    </row>
    <row r="4283">
      <c r="A4283" s="68" t="s">
        <v>59</v>
      </c>
      <c r="B4283" s="66">
        <v>1.1571386E7</v>
      </c>
      <c r="C4283" s="66" t="s">
        <v>16319</v>
      </c>
      <c r="D4283" s="66" t="s">
        <v>106</v>
      </c>
      <c r="E4283" s="66" t="s">
        <v>16320</v>
      </c>
      <c r="F4283" s="66" t="s">
        <v>16321</v>
      </c>
      <c r="G4283" s="66">
        <v>462.0</v>
      </c>
      <c r="H4283" s="66">
        <v>1.9991022E7</v>
      </c>
      <c r="I4283" s="66">
        <v>0.0</v>
      </c>
      <c r="J4283" s="66">
        <v>7.0</v>
      </c>
      <c r="K4283" s="67"/>
      <c r="L4283" s="67"/>
      <c r="M4283" s="66" t="s">
        <v>121</v>
      </c>
      <c r="N4283" s="66">
        <v>235959.0</v>
      </c>
      <c r="O4283" s="66">
        <v>1.9991022E7</v>
      </c>
      <c r="P4283" s="67"/>
      <c r="Q4283" s="66">
        <v>15.0</v>
      </c>
      <c r="R4283" s="66">
        <v>1.9991022E7</v>
      </c>
      <c r="S4283" s="70">
        <v>1.0</v>
      </c>
      <c r="T4283" s="70">
        <v>0.0</v>
      </c>
      <c r="U4283" s="71" t="s">
        <v>2608</v>
      </c>
      <c r="V4283" s="71" t="s">
        <v>2609</v>
      </c>
      <c r="W4283" s="71" t="s">
        <v>50</v>
      </c>
      <c r="X4283" s="72"/>
      <c r="Y4283" s="65" t="s">
        <v>14</v>
      </c>
    </row>
    <row r="4284">
      <c r="A4284" s="66" t="s">
        <v>79</v>
      </c>
      <c r="B4284" s="66">
        <v>1.45009604E8</v>
      </c>
      <c r="C4284" s="66" t="s">
        <v>16322</v>
      </c>
      <c r="D4284" s="66" t="s">
        <v>123</v>
      </c>
      <c r="E4284" s="66" t="s">
        <v>16323</v>
      </c>
      <c r="F4284" s="66" t="s">
        <v>16324</v>
      </c>
      <c r="G4284" s="66">
        <v>528.0</v>
      </c>
      <c r="H4284" s="66">
        <v>2.0190725E7</v>
      </c>
      <c r="I4284" s="66">
        <v>0.0</v>
      </c>
      <c r="J4284" s="66">
        <v>17.0</v>
      </c>
      <c r="K4284" s="67"/>
      <c r="L4284" s="67"/>
      <c r="M4284" s="68" t="s">
        <v>16325</v>
      </c>
      <c r="N4284" s="66">
        <v>235959.0</v>
      </c>
      <c r="O4284" s="66">
        <v>2.0190725E7</v>
      </c>
      <c r="P4284" s="66" t="s">
        <v>7189</v>
      </c>
      <c r="Q4284" s="66">
        <v>31.0</v>
      </c>
      <c r="R4284" s="66">
        <v>2.0190725E7</v>
      </c>
      <c r="S4284" s="76">
        <v>1.0</v>
      </c>
      <c r="T4284" s="76">
        <v>0.0</v>
      </c>
      <c r="U4284" s="71" t="s">
        <v>2608</v>
      </c>
      <c r="V4284" s="71" t="s">
        <v>2609</v>
      </c>
      <c r="W4284" s="71" t="s">
        <v>50</v>
      </c>
      <c r="X4284" s="67"/>
      <c r="Y4284" s="65" t="s">
        <v>14</v>
      </c>
    </row>
    <row r="4285">
      <c r="A4285" s="66" t="s">
        <v>60</v>
      </c>
      <c r="B4285" s="66">
        <v>3.02040972E8</v>
      </c>
      <c r="C4285" s="66" t="s">
        <v>16326</v>
      </c>
      <c r="D4285" s="66" t="s">
        <v>106</v>
      </c>
      <c r="E4285" s="66" t="s">
        <v>16327</v>
      </c>
      <c r="F4285" s="66" t="s">
        <v>16328</v>
      </c>
      <c r="G4285" s="66">
        <v>364.0</v>
      </c>
      <c r="H4285" s="66">
        <v>2.0110319E7</v>
      </c>
      <c r="I4285" s="66">
        <v>0.0</v>
      </c>
      <c r="J4285" s="66">
        <v>1.0</v>
      </c>
      <c r="K4285" s="67"/>
      <c r="L4285" s="67"/>
      <c r="M4285" s="68" t="s">
        <v>16329</v>
      </c>
      <c r="N4285" s="66">
        <v>235959.0</v>
      </c>
      <c r="O4285" s="66">
        <v>2.0110319E7</v>
      </c>
      <c r="P4285" s="67"/>
      <c r="Q4285" s="66">
        <v>31.0</v>
      </c>
      <c r="R4285" s="66">
        <v>2.0110319E7</v>
      </c>
      <c r="S4285" s="69">
        <v>1.0</v>
      </c>
      <c r="T4285" s="69">
        <v>0.0</v>
      </c>
      <c r="U4285" s="71" t="s">
        <v>2608</v>
      </c>
      <c r="V4285" s="71" t="s">
        <v>2609</v>
      </c>
      <c r="W4285" s="71" t="s">
        <v>50</v>
      </c>
      <c r="X4285" s="71"/>
      <c r="Y4285" s="65" t="s">
        <v>14</v>
      </c>
    </row>
    <row r="4286">
      <c r="A4286" s="66" t="s">
        <v>79</v>
      </c>
      <c r="B4286" s="66">
        <v>1.18613884E8</v>
      </c>
      <c r="C4286" s="66" t="s">
        <v>16330</v>
      </c>
      <c r="D4286" s="66" t="s">
        <v>112</v>
      </c>
      <c r="E4286" s="66" t="s">
        <v>16331</v>
      </c>
      <c r="F4286" s="66" t="s">
        <v>16332</v>
      </c>
      <c r="G4286" s="66">
        <v>352.0</v>
      </c>
      <c r="H4286" s="66">
        <v>2.0170724E7</v>
      </c>
      <c r="I4286" s="66">
        <v>0.0</v>
      </c>
      <c r="J4286" s="66">
        <v>13.0</v>
      </c>
      <c r="K4286" s="67"/>
      <c r="L4286" s="67"/>
      <c r="M4286" s="68" t="s">
        <v>16333</v>
      </c>
      <c r="N4286" s="66">
        <v>235959.0</v>
      </c>
      <c r="O4286" s="66">
        <v>2.0170724E7</v>
      </c>
      <c r="P4286" s="66" t="s">
        <v>14490</v>
      </c>
      <c r="Q4286" s="66">
        <v>19.0</v>
      </c>
      <c r="R4286" s="66">
        <v>2.0170724E7</v>
      </c>
      <c r="S4286" s="70">
        <v>1.0</v>
      </c>
      <c r="T4286" s="70">
        <v>0.0</v>
      </c>
      <c r="U4286" s="71" t="s">
        <v>2608</v>
      </c>
      <c r="V4286" s="71" t="s">
        <v>2609</v>
      </c>
      <c r="W4286" s="71" t="s">
        <v>50</v>
      </c>
      <c r="X4286" s="71"/>
      <c r="Y4286" s="65" t="s">
        <v>14</v>
      </c>
    </row>
    <row r="4287">
      <c r="A4287" s="66" t="s">
        <v>60</v>
      </c>
      <c r="B4287" s="66">
        <v>3.21090402E8</v>
      </c>
      <c r="C4287" s="66" t="s">
        <v>16334</v>
      </c>
      <c r="D4287" s="66" t="s">
        <v>106</v>
      </c>
      <c r="E4287" s="66" t="s">
        <v>16335</v>
      </c>
      <c r="F4287" s="66" t="s">
        <v>16336</v>
      </c>
      <c r="G4287" s="66">
        <v>719.0</v>
      </c>
      <c r="H4287" s="66">
        <v>2.0120412E7</v>
      </c>
      <c r="I4287" s="66">
        <v>0.0</v>
      </c>
      <c r="J4287" s="66">
        <v>1.0</v>
      </c>
      <c r="K4287" s="67"/>
      <c r="L4287" s="67"/>
      <c r="M4287" s="68" t="s">
        <v>16337</v>
      </c>
      <c r="N4287" s="66">
        <v>235959.0</v>
      </c>
      <c r="O4287" s="66">
        <v>2.0120412E7</v>
      </c>
      <c r="P4287" s="66"/>
      <c r="Q4287" s="66">
        <v>29.0</v>
      </c>
      <c r="R4287" s="66">
        <v>2.0120412E7</v>
      </c>
      <c r="S4287" s="70">
        <v>1.0</v>
      </c>
      <c r="T4287" s="70">
        <v>0.0</v>
      </c>
      <c r="U4287" s="71" t="s">
        <v>2608</v>
      </c>
      <c r="V4287" s="71" t="s">
        <v>2609</v>
      </c>
      <c r="W4287" s="71" t="s">
        <v>50</v>
      </c>
      <c r="X4287" s="71"/>
      <c r="Y4287" s="65" t="s">
        <v>14</v>
      </c>
    </row>
    <row r="4288">
      <c r="A4288" s="66" t="s">
        <v>60</v>
      </c>
      <c r="B4288" s="66">
        <v>3.73040312E8</v>
      </c>
      <c r="C4288" s="66" t="s">
        <v>16338</v>
      </c>
      <c r="D4288" s="66" t="s">
        <v>112</v>
      </c>
      <c r="E4288" s="66" t="s">
        <v>16339</v>
      </c>
      <c r="F4288" s="66" t="s">
        <v>16340</v>
      </c>
      <c r="G4288" s="66">
        <v>4031.0</v>
      </c>
      <c r="H4288" s="66">
        <v>2.0150315E7</v>
      </c>
      <c r="I4288" s="66">
        <v>0.0</v>
      </c>
      <c r="J4288" s="66">
        <v>1.0</v>
      </c>
      <c r="K4288" s="67"/>
      <c r="L4288" s="67"/>
      <c r="M4288" s="68" t="s">
        <v>16341</v>
      </c>
      <c r="N4288" s="66">
        <v>235959.0</v>
      </c>
      <c r="O4288" s="66">
        <v>2.0150315E7</v>
      </c>
      <c r="P4288" s="67"/>
      <c r="Q4288" s="66">
        <v>217.0</v>
      </c>
      <c r="R4288" s="66">
        <v>2.0150315E7</v>
      </c>
      <c r="S4288" s="76">
        <v>1.0</v>
      </c>
      <c r="T4288" s="76">
        <v>0.0</v>
      </c>
      <c r="U4288" s="71" t="s">
        <v>2608</v>
      </c>
      <c r="V4288" s="71" t="s">
        <v>2609</v>
      </c>
      <c r="W4288" s="71" t="s">
        <v>50</v>
      </c>
      <c r="X4288" s="67"/>
      <c r="Y4288" s="65" t="s">
        <v>14</v>
      </c>
    </row>
    <row r="4289">
      <c r="A4289" s="68" t="s">
        <v>19</v>
      </c>
      <c r="B4289" s="66">
        <v>556397.0</v>
      </c>
      <c r="C4289" s="66" t="s">
        <v>16342</v>
      </c>
      <c r="D4289" s="66" t="s">
        <v>106</v>
      </c>
      <c r="E4289" s="66" t="s">
        <v>16343</v>
      </c>
      <c r="F4289" s="66" t="s">
        <v>16344</v>
      </c>
      <c r="G4289" s="66">
        <v>284.0</v>
      </c>
      <c r="H4289" s="66">
        <v>2.0120907E7</v>
      </c>
      <c r="I4289" s="66">
        <v>0.0</v>
      </c>
      <c r="J4289" s="66">
        <v>7.0</v>
      </c>
      <c r="K4289" s="67"/>
      <c r="L4289" s="67"/>
      <c r="M4289" s="68" t="s">
        <v>16345</v>
      </c>
      <c r="N4289" s="66">
        <v>235959.0</v>
      </c>
      <c r="O4289" s="66">
        <v>2.0120907E7</v>
      </c>
      <c r="P4289" s="66" t="s">
        <v>459</v>
      </c>
      <c r="Q4289" s="66">
        <v>13.0</v>
      </c>
      <c r="R4289" s="66">
        <v>2.0120907E7</v>
      </c>
      <c r="S4289" s="70">
        <v>1.0</v>
      </c>
      <c r="T4289" s="70">
        <v>0.0</v>
      </c>
      <c r="U4289" s="71" t="s">
        <v>2608</v>
      </c>
      <c r="V4289" s="71" t="s">
        <v>2609</v>
      </c>
      <c r="W4289" s="71" t="s">
        <v>50</v>
      </c>
      <c r="X4289" s="72"/>
      <c r="Y4289" s="65" t="s">
        <v>14</v>
      </c>
    </row>
    <row r="4290">
      <c r="A4290" s="79" t="s">
        <v>59</v>
      </c>
      <c r="B4290" s="77">
        <v>1.27982244E8</v>
      </c>
      <c r="C4290" s="77" t="s">
        <v>16346</v>
      </c>
      <c r="D4290" s="77" t="s">
        <v>123</v>
      </c>
      <c r="E4290" s="77" t="s">
        <v>16347</v>
      </c>
      <c r="F4290" s="77" t="s">
        <v>16348</v>
      </c>
      <c r="G4290" s="77">
        <v>493.0</v>
      </c>
      <c r="H4290" s="77">
        <v>2.0130406E7</v>
      </c>
      <c r="I4290" s="77">
        <v>0.0</v>
      </c>
      <c r="J4290" s="77">
        <v>1.0</v>
      </c>
      <c r="K4290" s="78"/>
      <c r="L4290" s="78"/>
      <c r="M4290" s="79" t="s">
        <v>16349</v>
      </c>
      <c r="N4290" s="77">
        <v>235959.0</v>
      </c>
      <c r="O4290" s="77">
        <v>2.0130406E7</v>
      </c>
      <c r="P4290" s="78"/>
      <c r="Q4290" s="77">
        <v>28.0</v>
      </c>
      <c r="R4290" s="77">
        <v>2.0130406E7</v>
      </c>
      <c r="S4290" s="70">
        <v>1.0</v>
      </c>
      <c r="T4290" s="70">
        <v>0.0</v>
      </c>
      <c r="U4290" s="71" t="s">
        <v>2608</v>
      </c>
      <c r="V4290" s="71" t="s">
        <v>2609</v>
      </c>
      <c r="W4290" s="71" t="s">
        <v>50</v>
      </c>
      <c r="X4290" s="72"/>
      <c r="Y4290" s="65" t="s">
        <v>14</v>
      </c>
      <c r="Z4290" s="80"/>
      <c r="AA4290" s="80"/>
    </row>
    <row r="4291">
      <c r="A4291" s="66" t="s">
        <v>76</v>
      </c>
      <c r="B4291" s="66">
        <v>8489523.0</v>
      </c>
      <c r="C4291" s="66" t="s">
        <v>16350</v>
      </c>
      <c r="D4291" s="66" t="s">
        <v>112</v>
      </c>
      <c r="E4291" s="66" t="s">
        <v>16351</v>
      </c>
      <c r="F4291" s="66" t="s">
        <v>16352</v>
      </c>
      <c r="G4291" s="66">
        <v>128.0</v>
      </c>
      <c r="H4291" s="66">
        <v>2.0111024E7</v>
      </c>
      <c r="I4291" s="66">
        <v>0.0</v>
      </c>
      <c r="J4291" s="66">
        <v>4.0</v>
      </c>
      <c r="K4291" s="67"/>
      <c r="L4291" s="67"/>
      <c r="M4291" s="68" t="s">
        <v>16353</v>
      </c>
      <c r="N4291" s="66">
        <v>235959.0</v>
      </c>
      <c r="O4291" s="66">
        <v>2.0111024E7</v>
      </c>
      <c r="P4291" s="67"/>
      <c r="Q4291" s="66">
        <v>9.0</v>
      </c>
      <c r="R4291" s="66">
        <v>2.0111024E7</v>
      </c>
      <c r="S4291" s="70">
        <v>1.0</v>
      </c>
      <c r="T4291" s="70">
        <v>0.0</v>
      </c>
      <c r="U4291" s="71" t="s">
        <v>2608</v>
      </c>
      <c r="V4291" s="71" t="s">
        <v>2609</v>
      </c>
      <c r="W4291" s="71" t="s">
        <v>50</v>
      </c>
      <c r="X4291" s="67"/>
      <c r="Y4291" s="65" t="s">
        <v>14</v>
      </c>
    </row>
    <row r="4292">
      <c r="A4292" s="66" t="s">
        <v>60</v>
      </c>
      <c r="B4292" s="66">
        <v>1.25329223E8</v>
      </c>
      <c r="C4292" s="66" t="s">
        <v>16354</v>
      </c>
      <c r="D4292" s="66" t="s">
        <v>112</v>
      </c>
      <c r="E4292" s="66" t="s">
        <v>16355</v>
      </c>
      <c r="F4292" s="66" t="s">
        <v>16356</v>
      </c>
      <c r="G4292" s="66">
        <v>608.0</v>
      </c>
      <c r="H4292" s="66">
        <v>2.0040113E7</v>
      </c>
      <c r="I4292" s="66">
        <v>0.0</v>
      </c>
      <c r="J4292" s="66">
        <v>1.0</v>
      </c>
      <c r="K4292" s="67"/>
      <c r="L4292" s="67"/>
      <c r="M4292" s="68" t="s">
        <v>16357</v>
      </c>
      <c r="N4292" s="66">
        <v>235959.0</v>
      </c>
      <c r="O4292" s="66">
        <v>2.0040113E7</v>
      </c>
      <c r="P4292" s="67"/>
      <c r="Q4292" s="66">
        <v>25.0</v>
      </c>
      <c r="R4292" s="66">
        <v>2.0040113E7</v>
      </c>
      <c r="S4292" s="70">
        <v>1.0</v>
      </c>
      <c r="T4292" s="70">
        <v>0.0</v>
      </c>
      <c r="U4292" s="71" t="s">
        <v>2608</v>
      </c>
      <c r="V4292" s="71" t="s">
        <v>2609</v>
      </c>
      <c r="W4292" s="71" t="s">
        <v>50</v>
      </c>
      <c r="X4292" s="72"/>
      <c r="Y4292" s="65" t="s">
        <v>14</v>
      </c>
    </row>
    <row r="4293">
      <c r="A4293" s="68" t="s">
        <v>59</v>
      </c>
      <c r="B4293" s="66">
        <v>1.40873661E8</v>
      </c>
      <c r="C4293" s="66" t="s">
        <v>16358</v>
      </c>
      <c r="D4293" s="66" t="s">
        <v>827</v>
      </c>
      <c r="E4293" s="66" t="s">
        <v>16359</v>
      </c>
      <c r="F4293" s="66" t="s">
        <v>16360</v>
      </c>
      <c r="G4293" s="66">
        <v>322.0</v>
      </c>
      <c r="H4293" s="66">
        <v>2.0140519E7</v>
      </c>
      <c r="I4293" s="66">
        <v>0.0</v>
      </c>
      <c r="J4293" s="66">
        <v>1.0</v>
      </c>
      <c r="K4293" s="67"/>
      <c r="L4293" s="67"/>
      <c r="M4293" s="68" t="s">
        <v>16361</v>
      </c>
      <c r="N4293" s="66">
        <v>235959.0</v>
      </c>
      <c r="O4293" s="66">
        <v>2.0140519E7</v>
      </c>
      <c r="P4293" s="66"/>
      <c r="Q4293" s="66">
        <v>15.0</v>
      </c>
      <c r="R4293" s="66">
        <v>2.0140519E7</v>
      </c>
      <c r="S4293" s="70">
        <v>1.0</v>
      </c>
      <c r="T4293" s="70">
        <v>0.0</v>
      </c>
      <c r="U4293" s="71" t="s">
        <v>2608</v>
      </c>
      <c r="V4293" s="71" t="s">
        <v>2609</v>
      </c>
      <c r="W4293" s="71" t="s">
        <v>50</v>
      </c>
      <c r="X4293" s="72"/>
      <c r="Y4293" s="65" t="s">
        <v>14</v>
      </c>
    </row>
    <row r="4294">
      <c r="A4294" s="68" t="s">
        <v>24</v>
      </c>
      <c r="B4294" s="66">
        <v>2.8831168E7</v>
      </c>
      <c r="C4294" s="66" t="s">
        <v>16362</v>
      </c>
      <c r="D4294" s="66" t="s">
        <v>149</v>
      </c>
      <c r="E4294" s="66" t="s">
        <v>16363</v>
      </c>
      <c r="F4294" s="66" t="s">
        <v>16364</v>
      </c>
      <c r="G4294" s="66">
        <v>2918.0</v>
      </c>
      <c r="H4294" s="66">
        <v>2.0130927E7</v>
      </c>
      <c r="I4294" s="66">
        <v>0.0</v>
      </c>
      <c r="J4294" s="66">
        <v>69.0</v>
      </c>
      <c r="K4294" s="67"/>
      <c r="L4294" s="67"/>
      <c r="M4294" s="68" t="s">
        <v>16365</v>
      </c>
      <c r="N4294" s="66">
        <v>235959.0</v>
      </c>
      <c r="O4294" s="66">
        <v>2.0130927E7</v>
      </c>
      <c r="P4294" s="66" t="s">
        <v>5322</v>
      </c>
      <c r="Q4294" s="66">
        <v>161.0</v>
      </c>
      <c r="R4294" s="66">
        <v>2.0130927E7</v>
      </c>
      <c r="S4294" s="69">
        <v>1.0</v>
      </c>
      <c r="T4294" s="69">
        <v>1.0</v>
      </c>
      <c r="U4294" s="71" t="s">
        <v>2608</v>
      </c>
      <c r="V4294" s="71" t="s">
        <v>2609</v>
      </c>
      <c r="W4294" s="71" t="s">
        <v>50</v>
      </c>
      <c r="X4294" s="72"/>
      <c r="Y4294" s="66" t="s">
        <v>20</v>
      </c>
    </row>
    <row r="4295">
      <c r="A4295" s="66" t="s">
        <v>60</v>
      </c>
      <c r="B4295" s="66">
        <v>1.89058016E8</v>
      </c>
      <c r="C4295" s="66" t="s">
        <v>16366</v>
      </c>
      <c r="D4295" s="66" t="s">
        <v>112</v>
      </c>
      <c r="E4295" s="66" t="s">
        <v>16367</v>
      </c>
      <c r="F4295" s="66" t="s">
        <v>16368</v>
      </c>
      <c r="G4295" s="66">
        <v>1740.0</v>
      </c>
      <c r="H4295" s="66">
        <v>2.0060513E7</v>
      </c>
      <c r="I4295" s="66">
        <v>0.0</v>
      </c>
      <c r="J4295" s="66">
        <v>1.0</v>
      </c>
      <c r="K4295" s="67"/>
      <c r="L4295" s="67"/>
      <c r="M4295" s="68" t="s">
        <v>16369</v>
      </c>
      <c r="N4295" s="66">
        <v>235959.0</v>
      </c>
      <c r="O4295" s="66">
        <v>2.0060513E7</v>
      </c>
      <c r="P4295" s="67"/>
      <c r="Q4295" s="66">
        <v>83.0</v>
      </c>
      <c r="R4295" s="66">
        <v>2.0060513E7</v>
      </c>
      <c r="S4295" s="69">
        <v>1.0</v>
      </c>
      <c r="T4295" s="69">
        <v>0.0</v>
      </c>
      <c r="U4295" s="71" t="s">
        <v>2608</v>
      </c>
      <c r="V4295" s="71" t="s">
        <v>2609</v>
      </c>
      <c r="W4295" s="71" t="s">
        <v>50</v>
      </c>
      <c r="X4295" s="72"/>
      <c r="Y4295" s="65" t="s">
        <v>14</v>
      </c>
    </row>
    <row r="4296">
      <c r="A4296" s="65" t="s">
        <v>60</v>
      </c>
      <c r="B4296" s="66">
        <v>2.25908793E8</v>
      </c>
      <c r="C4296" s="65" t="s">
        <v>16370</v>
      </c>
      <c r="D4296" s="65" t="s">
        <v>112</v>
      </c>
      <c r="E4296" s="65" t="s">
        <v>16371</v>
      </c>
      <c r="F4296" s="66" t="s">
        <v>16372</v>
      </c>
      <c r="G4296" s="66">
        <v>393.0</v>
      </c>
      <c r="H4296" s="66">
        <v>2.0071015E7</v>
      </c>
      <c r="I4296" s="66">
        <v>0.0</v>
      </c>
      <c r="J4296" s="66">
        <v>1.0</v>
      </c>
      <c r="K4296" s="67"/>
      <c r="L4296" s="67"/>
      <c r="M4296" s="68" t="s">
        <v>16373</v>
      </c>
      <c r="N4296" s="66">
        <v>235959.0</v>
      </c>
      <c r="O4296" s="66">
        <v>2.0071015E7</v>
      </c>
      <c r="P4296" s="66"/>
      <c r="Q4296" s="66">
        <v>24.0</v>
      </c>
      <c r="R4296" s="66">
        <v>2.0071015E7</v>
      </c>
      <c r="S4296" s="69">
        <v>1.0</v>
      </c>
      <c r="T4296" s="69">
        <v>0.0</v>
      </c>
      <c r="U4296" s="71" t="s">
        <v>2608</v>
      </c>
      <c r="V4296" s="71" t="s">
        <v>2609</v>
      </c>
      <c r="W4296" s="71" t="s">
        <v>50</v>
      </c>
      <c r="X4296" s="65"/>
      <c r="Y4296" s="65" t="s">
        <v>14</v>
      </c>
    </row>
    <row r="4297">
      <c r="A4297" s="68" t="s">
        <v>59</v>
      </c>
      <c r="B4297" s="66">
        <v>3.5003704E7</v>
      </c>
      <c r="C4297" s="66" t="s">
        <v>1706</v>
      </c>
      <c r="D4297" s="66" t="s">
        <v>220</v>
      </c>
      <c r="E4297" s="66" t="s">
        <v>1707</v>
      </c>
      <c r="F4297" s="66" t="s">
        <v>1708</v>
      </c>
      <c r="G4297" s="66">
        <v>267.0</v>
      </c>
      <c r="H4297" s="66">
        <v>2.0020521E7</v>
      </c>
      <c r="I4297" s="66">
        <v>0.0</v>
      </c>
      <c r="J4297" s="66">
        <v>1.0</v>
      </c>
      <c r="K4297" s="67"/>
      <c r="L4297" s="67"/>
      <c r="M4297" s="68" t="s">
        <v>16374</v>
      </c>
      <c r="N4297" s="66">
        <v>235959.0</v>
      </c>
      <c r="O4297" s="66">
        <v>2.0020521E7</v>
      </c>
      <c r="P4297" s="67"/>
      <c r="Q4297" s="66">
        <v>14.0</v>
      </c>
      <c r="R4297" s="66">
        <v>2.0020521E7</v>
      </c>
      <c r="S4297" s="70">
        <v>1.0</v>
      </c>
      <c r="T4297" s="70">
        <v>0.0</v>
      </c>
      <c r="U4297" s="71" t="s">
        <v>2608</v>
      </c>
      <c r="V4297" s="71" t="s">
        <v>2609</v>
      </c>
      <c r="W4297" s="71" t="s">
        <v>50</v>
      </c>
      <c r="X4297" s="72"/>
      <c r="Y4297" s="65" t="s">
        <v>14</v>
      </c>
    </row>
    <row r="4298">
      <c r="A4298" s="74" t="s">
        <v>59</v>
      </c>
      <c r="B4298" s="66">
        <v>2.13250739E8</v>
      </c>
      <c r="C4298" s="65" t="s">
        <v>16375</v>
      </c>
      <c r="D4298" s="65" t="s">
        <v>106</v>
      </c>
      <c r="E4298" s="65" t="s">
        <v>16376</v>
      </c>
      <c r="F4298" s="66" t="s">
        <v>16377</v>
      </c>
      <c r="G4298" s="66">
        <v>880.0</v>
      </c>
      <c r="H4298" s="66">
        <v>2.0190919E7</v>
      </c>
      <c r="I4298" s="66">
        <v>0.0</v>
      </c>
      <c r="J4298" s="66">
        <v>20.0</v>
      </c>
      <c r="K4298" s="67"/>
      <c r="L4298" s="67"/>
      <c r="M4298" s="68" t="s">
        <v>16378</v>
      </c>
      <c r="N4298" s="66">
        <v>235959.0</v>
      </c>
      <c r="O4298" s="66">
        <v>2.0190919E7</v>
      </c>
      <c r="P4298" s="66"/>
      <c r="Q4298" s="66">
        <v>47.0</v>
      </c>
      <c r="R4298" s="66">
        <v>2.0190919E7</v>
      </c>
      <c r="S4298" s="70">
        <v>1.0</v>
      </c>
      <c r="T4298" s="70">
        <v>0.0</v>
      </c>
      <c r="U4298" s="71" t="s">
        <v>2608</v>
      </c>
      <c r="V4298" s="71" t="s">
        <v>2609</v>
      </c>
      <c r="W4298" s="71" t="s">
        <v>50</v>
      </c>
      <c r="X4298" s="72"/>
      <c r="Y4298" s="65" t="s">
        <v>14</v>
      </c>
    </row>
    <row r="4299">
      <c r="A4299" s="68" t="s">
        <v>73</v>
      </c>
      <c r="B4299" s="66">
        <v>2.094617E7</v>
      </c>
      <c r="C4299" s="66" t="s">
        <v>16379</v>
      </c>
      <c r="D4299" s="66" t="s">
        <v>1101</v>
      </c>
      <c r="E4299" s="66" t="s">
        <v>16380</v>
      </c>
      <c r="F4299" s="66" t="s">
        <v>16381</v>
      </c>
      <c r="G4299" s="66">
        <v>842.0</v>
      </c>
      <c r="H4299" s="66">
        <v>2.0171116E7</v>
      </c>
      <c r="I4299" s="66">
        <v>0.0</v>
      </c>
      <c r="J4299" s="66">
        <v>11.0</v>
      </c>
      <c r="K4299" s="67"/>
      <c r="L4299" s="67"/>
      <c r="M4299" s="68" t="s">
        <v>16382</v>
      </c>
      <c r="N4299" s="66">
        <v>235959.0</v>
      </c>
      <c r="O4299" s="66">
        <v>2.0171116E7</v>
      </c>
      <c r="P4299" s="66" t="s">
        <v>3966</v>
      </c>
      <c r="Q4299" s="66">
        <v>46.0</v>
      </c>
      <c r="R4299" s="66">
        <v>2.0171116E7</v>
      </c>
      <c r="S4299" s="76">
        <v>1.0</v>
      </c>
      <c r="T4299" s="76">
        <v>0.0</v>
      </c>
      <c r="U4299" s="71" t="s">
        <v>2608</v>
      </c>
      <c r="V4299" s="71" t="s">
        <v>2609</v>
      </c>
      <c r="W4299" s="71" t="s">
        <v>50</v>
      </c>
      <c r="X4299" s="67"/>
      <c r="Y4299" s="65" t="s">
        <v>14</v>
      </c>
    </row>
    <row r="4300">
      <c r="A4300" s="66" t="s">
        <v>63</v>
      </c>
      <c r="B4300" s="66">
        <v>2.2768327E7</v>
      </c>
      <c r="C4300" s="66" t="s">
        <v>16383</v>
      </c>
      <c r="D4300" s="66" t="s">
        <v>123</v>
      </c>
      <c r="E4300" s="66" t="s">
        <v>16384</v>
      </c>
      <c r="F4300" s="66" t="s">
        <v>16385</v>
      </c>
      <c r="G4300" s="66">
        <v>1563.0</v>
      </c>
      <c r="H4300" s="66">
        <v>2.0140922E7</v>
      </c>
      <c r="I4300" s="66">
        <v>0.0</v>
      </c>
      <c r="J4300" s="66">
        <v>17.0</v>
      </c>
      <c r="K4300" s="67"/>
      <c r="L4300" s="67"/>
      <c r="M4300" s="68" t="s">
        <v>16386</v>
      </c>
      <c r="N4300" s="66">
        <v>235959.0</v>
      </c>
      <c r="O4300" s="66">
        <v>2.0140922E7</v>
      </c>
      <c r="P4300" s="67"/>
      <c r="Q4300" s="66">
        <v>56.0</v>
      </c>
      <c r="R4300" s="66">
        <v>2.0140922E7</v>
      </c>
      <c r="S4300" s="70">
        <v>1.0</v>
      </c>
      <c r="T4300" s="70">
        <v>0.0</v>
      </c>
      <c r="U4300" s="71" t="s">
        <v>2608</v>
      </c>
      <c r="V4300" s="71" t="s">
        <v>2609</v>
      </c>
      <c r="W4300" s="71" t="s">
        <v>50</v>
      </c>
      <c r="X4300" s="67"/>
      <c r="Y4300" s="65" t="s">
        <v>14</v>
      </c>
    </row>
    <row r="4301">
      <c r="A4301" s="66" t="s">
        <v>66</v>
      </c>
      <c r="B4301" s="66">
        <v>1.6245643E7</v>
      </c>
      <c r="C4301" s="66" t="s">
        <v>16387</v>
      </c>
      <c r="D4301" s="66" t="s">
        <v>149</v>
      </c>
      <c r="E4301" s="66" t="s">
        <v>16388</v>
      </c>
      <c r="F4301" s="66" t="s">
        <v>16389</v>
      </c>
      <c r="G4301" s="66">
        <v>389.0</v>
      </c>
      <c r="H4301" s="66">
        <v>2.0171109E7</v>
      </c>
      <c r="I4301" s="66">
        <v>0.0</v>
      </c>
      <c r="J4301" s="66">
        <v>10.0</v>
      </c>
      <c r="K4301" s="67"/>
      <c r="L4301" s="67"/>
      <c r="M4301" s="66" t="s">
        <v>121</v>
      </c>
      <c r="N4301" s="66">
        <v>235959.0</v>
      </c>
      <c r="O4301" s="66">
        <v>2.0171109E7</v>
      </c>
      <c r="P4301" s="66"/>
      <c r="Q4301" s="66">
        <v>19.0</v>
      </c>
      <c r="R4301" s="66">
        <v>2.0171109E7</v>
      </c>
      <c r="S4301" s="69">
        <v>1.0</v>
      </c>
      <c r="T4301" s="69">
        <v>1.0</v>
      </c>
      <c r="U4301" s="71" t="s">
        <v>2608</v>
      </c>
      <c r="V4301" s="71" t="s">
        <v>2609</v>
      </c>
      <c r="W4301" s="71" t="s">
        <v>50</v>
      </c>
      <c r="X4301" s="72"/>
      <c r="Y4301" s="66" t="s">
        <v>20</v>
      </c>
    </row>
    <row r="4302">
      <c r="A4302" s="66" t="s">
        <v>79</v>
      </c>
      <c r="B4302" s="66">
        <v>1.1626177E8</v>
      </c>
      <c r="C4302" s="66" t="s">
        <v>16390</v>
      </c>
      <c r="D4302" s="66" t="s">
        <v>123</v>
      </c>
      <c r="E4302" s="66" t="s">
        <v>16391</v>
      </c>
      <c r="F4302" s="66" t="s">
        <v>16392</v>
      </c>
      <c r="G4302" s="66">
        <v>1088.0</v>
      </c>
      <c r="H4302" s="66">
        <v>2.0170527E7</v>
      </c>
      <c r="I4302" s="66">
        <v>0.0</v>
      </c>
      <c r="J4302" s="66">
        <v>19.0</v>
      </c>
      <c r="K4302" s="67"/>
      <c r="L4302" s="67"/>
      <c r="M4302" s="68" t="s">
        <v>16393</v>
      </c>
      <c r="N4302" s="66">
        <v>235959.0</v>
      </c>
      <c r="O4302" s="66">
        <v>2.0170527E7</v>
      </c>
      <c r="P4302" s="66" t="s">
        <v>4596</v>
      </c>
      <c r="Q4302" s="66">
        <v>77.0</v>
      </c>
      <c r="R4302" s="66">
        <v>2.0170527E7</v>
      </c>
      <c r="S4302" s="76">
        <v>1.0</v>
      </c>
      <c r="T4302" s="76">
        <v>0.0</v>
      </c>
      <c r="U4302" s="71" t="s">
        <v>2608</v>
      </c>
      <c r="V4302" s="71" t="s">
        <v>2609</v>
      </c>
      <c r="W4302" s="71" t="s">
        <v>50</v>
      </c>
      <c r="X4302" s="67"/>
      <c r="Y4302" s="65" t="s">
        <v>14</v>
      </c>
    </row>
    <row r="4303">
      <c r="A4303" s="65" t="s">
        <v>40</v>
      </c>
      <c r="B4303" s="66">
        <v>7329454.0</v>
      </c>
      <c r="C4303" s="65" t="s">
        <v>16394</v>
      </c>
      <c r="D4303" s="65" t="s">
        <v>123</v>
      </c>
      <c r="E4303" s="65" t="s">
        <v>16395</v>
      </c>
      <c r="F4303" s="66" t="s">
        <v>16396</v>
      </c>
      <c r="G4303" s="66">
        <v>1261.0</v>
      </c>
      <c r="H4303" s="66">
        <v>2.0190105E7</v>
      </c>
      <c r="I4303" s="66">
        <v>0.0</v>
      </c>
      <c r="J4303" s="66">
        <v>28.0</v>
      </c>
      <c r="K4303" s="67"/>
      <c r="L4303" s="67"/>
      <c r="M4303" s="68" t="s">
        <v>16397</v>
      </c>
      <c r="N4303" s="66">
        <v>235959.0</v>
      </c>
      <c r="O4303" s="66">
        <v>2.0190105E7</v>
      </c>
      <c r="P4303" s="67"/>
      <c r="Q4303" s="66">
        <v>62.0</v>
      </c>
      <c r="R4303" s="66">
        <v>2.0190105E7</v>
      </c>
      <c r="S4303" s="70">
        <v>1.0</v>
      </c>
      <c r="T4303" s="70">
        <v>0.0</v>
      </c>
      <c r="U4303" s="71" t="s">
        <v>2608</v>
      </c>
      <c r="V4303" s="71" t="s">
        <v>2609</v>
      </c>
      <c r="W4303" s="71" t="s">
        <v>50</v>
      </c>
      <c r="X4303" s="65"/>
      <c r="Y4303" s="65" t="s">
        <v>14</v>
      </c>
    </row>
    <row r="4304">
      <c r="A4304" s="68" t="s">
        <v>24</v>
      </c>
      <c r="B4304" s="66">
        <v>4.848478E7</v>
      </c>
      <c r="C4304" s="66" t="s">
        <v>1714</v>
      </c>
      <c r="D4304" s="66" t="s">
        <v>123</v>
      </c>
      <c r="E4304" s="66" t="s">
        <v>1715</v>
      </c>
      <c r="F4304" s="66" t="s">
        <v>16398</v>
      </c>
      <c r="G4304" s="66">
        <v>945.0</v>
      </c>
      <c r="H4304" s="66">
        <v>2.017021E7</v>
      </c>
      <c r="I4304" s="66">
        <v>0.0</v>
      </c>
      <c r="J4304" s="66">
        <v>9.0</v>
      </c>
      <c r="K4304" s="67"/>
      <c r="L4304" s="67"/>
      <c r="M4304" s="68" t="s">
        <v>16399</v>
      </c>
      <c r="N4304" s="66">
        <v>235959.0</v>
      </c>
      <c r="O4304" s="66">
        <v>2.017021E7</v>
      </c>
      <c r="P4304" s="66" t="s">
        <v>1718</v>
      </c>
      <c r="Q4304" s="66">
        <v>54.0</v>
      </c>
      <c r="R4304" s="66">
        <v>2.017021E7</v>
      </c>
      <c r="S4304" s="69">
        <v>1.0</v>
      </c>
      <c r="T4304" s="69">
        <v>0.0</v>
      </c>
      <c r="U4304" s="71" t="s">
        <v>2608</v>
      </c>
      <c r="V4304" s="71" t="s">
        <v>2609</v>
      </c>
      <c r="W4304" s="71" t="s">
        <v>50</v>
      </c>
      <c r="X4304" s="72"/>
      <c r="Y4304" s="65" t="s">
        <v>14</v>
      </c>
    </row>
    <row r="4305">
      <c r="A4305" s="66" t="s">
        <v>63</v>
      </c>
      <c r="B4305" s="66">
        <v>3.2131331E7</v>
      </c>
      <c r="C4305" s="66" t="s">
        <v>16400</v>
      </c>
      <c r="D4305" s="66" t="s">
        <v>112</v>
      </c>
      <c r="E4305" s="66" t="s">
        <v>16401</v>
      </c>
      <c r="F4305" s="66" t="s">
        <v>16402</v>
      </c>
      <c r="G4305" s="66">
        <v>551.0</v>
      </c>
      <c r="H4305" s="66">
        <v>2.0151229E7</v>
      </c>
      <c r="I4305" s="66">
        <v>0.0</v>
      </c>
      <c r="J4305" s="66">
        <v>7.0</v>
      </c>
      <c r="K4305" s="67"/>
      <c r="L4305" s="67"/>
      <c r="M4305" s="68" t="s">
        <v>16403</v>
      </c>
      <c r="N4305" s="66">
        <v>235959.0</v>
      </c>
      <c r="O4305" s="66">
        <v>2.0151229E7</v>
      </c>
      <c r="P4305" s="66" t="s">
        <v>6155</v>
      </c>
      <c r="Q4305" s="66">
        <v>31.0</v>
      </c>
      <c r="R4305" s="66">
        <v>2.0151229E7</v>
      </c>
      <c r="S4305" s="76">
        <v>1.0</v>
      </c>
      <c r="T4305" s="76">
        <v>0.0</v>
      </c>
      <c r="U4305" s="71" t="s">
        <v>2608</v>
      </c>
      <c r="V4305" s="71" t="s">
        <v>2609</v>
      </c>
      <c r="W4305" s="71" t="s">
        <v>50</v>
      </c>
      <c r="X4305" s="67"/>
      <c r="Y4305" s="65" t="s">
        <v>14</v>
      </c>
    </row>
    <row r="4306">
      <c r="A4306" s="66" t="s">
        <v>69</v>
      </c>
      <c r="B4306" s="66">
        <v>3549868.0</v>
      </c>
      <c r="C4306" s="66" t="s">
        <v>16404</v>
      </c>
      <c r="D4306" s="66" t="s">
        <v>164</v>
      </c>
      <c r="E4306" s="66" t="s">
        <v>16405</v>
      </c>
      <c r="F4306" s="66" t="s">
        <v>16406</v>
      </c>
      <c r="G4306" s="66">
        <v>1610.0</v>
      </c>
      <c r="H4306" s="66">
        <v>2.0161022E7</v>
      </c>
      <c r="I4306" s="66">
        <v>0.0</v>
      </c>
      <c r="J4306" s="66">
        <v>5.0</v>
      </c>
      <c r="K4306" s="67"/>
      <c r="L4306" s="67"/>
      <c r="M4306" s="68" t="s">
        <v>16407</v>
      </c>
      <c r="N4306" s="66">
        <v>235959.0</v>
      </c>
      <c r="O4306" s="66">
        <v>2.0161022E7</v>
      </c>
      <c r="P4306" s="66" t="s">
        <v>16408</v>
      </c>
      <c r="Q4306" s="66">
        <v>105.0</v>
      </c>
      <c r="R4306" s="66">
        <v>2.0161022E7</v>
      </c>
      <c r="S4306" s="69">
        <v>1.0</v>
      </c>
      <c r="T4306" s="69">
        <v>1.0</v>
      </c>
      <c r="U4306" s="71" t="s">
        <v>2608</v>
      </c>
      <c r="V4306" s="71" t="s">
        <v>2609</v>
      </c>
      <c r="W4306" s="71" t="s">
        <v>50</v>
      </c>
      <c r="X4306" s="67"/>
      <c r="Y4306" s="66" t="s">
        <v>20</v>
      </c>
    </row>
    <row r="4307">
      <c r="A4307" s="66" t="s">
        <v>60</v>
      </c>
      <c r="B4307" s="66">
        <v>1.52511794E8</v>
      </c>
      <c r="C4307" s="66" t="s">
        <v>16409</v>
      </c>
      <c r="D4307" s="66" t="s">
        <v>164</v>
      </c>
      <c r="E4307" s="66" t="s">
        <v>16410</v>
      </c>
      <c r="F4307" s="66" t="s">
        <v>16411</v>
      </c>
      <c r="G4307" s="66">
        <v>1410.0</v>
      </c>
      <c r="H4307" s="66">
        <v>2.0050131E7</v>
      </c>
      <c r="I4307" s="66">
        <v>0.0</v>
      </c>
      <c r="J4307" s="66">
        <v>1.0</v>
      </c>
      <c r="K4307" s="67"/>
      <c r="L4307" s="67"/>
      <c r="M4307" s="68" t="s">
        <v>16412</v>
      </c>
      <c r="N4307" s="66">
        <v>235959.0</v>
      </c>
      <c r="O4307" s="66">
        <v>2.0050131E7</v>
      </c>
      <c r="P4307" s="66"/>
      <c r="Q4307" s="66">
        <v>79.0</v>
      </c>
      <c r="R4307" s="66">
        <v>2.0050131E7</v>
      </c>
      <c r="S4307" s="69">
        <v>1.0</v>
      </c>
      <c r="T4307" s="69">
        <v>1.0</v>
      </c>
      <c r="U4307" s="71" t="s">
        <v>2608</v>
      </c>
      <c r="V4307" s="71" t="s">
        <v>2609</v>
      </c>
      <c r="W4307" s="71" t="s">
        <v>50</v>
      </c>
      <c r="X4307" s="72"/>
      <c r="Y4307" s="66" t="s">
        <v>20</v>
      </c>
    </row>
    <row r="4308">
      <c r="A4308" s="66" t="s">
        <v>60</v>
      </c>
      <c r="B4308" s="66">
        <v>1.91735669E8</v>
      </c>
      <c r="C4308" s="66" t="s">
        <v>16413</v>
      </c>
      <c r="D4308" s="66" t="s">
        <v>112</v>
      </c>
      <c r="E4308" s="66" t="s">
        <v>16414</v>
      </c>
      <c r="F4308" s="66" t="s">
        <v>16415</v>
      </c>
      <c r="G4308" s="66">
        <v>787.0</v>
      </c>
      <c r="H4308" s="66">
        <v>2.0060623E7</v>
      </c>
      <c r="I4308" s="66">
        <v>0.0</v>
      </c>
      <c r="J4308" s="66">
        <v>1.0</v>
      </c>
      <c r="K4308" s="67"/>
      <c r="L4308" s="67"/>
      <c r="M4308" s="68" t="s">
        <v>16416</v>
      </c>
      <c r="N4308" s="66">
        <v>235959.0</v>
      </c>
      <c r="O4308" s="66">
        <v>2.0060623E7</v>
      </c>
      <c r="P4308" s="67"/>
      <c r="Q4308" s="66">
        <v>49.0</v>
      </c>
      <c r="R4308" s="66">
        <v>2.0060623E7</v>
      </c>
      <c r="S4308" s="69">
        <v>1.0</v>
      </c>
      <c r="T4308" s="69">
        <v>0.0</v>
      </c>
      <c r="U4308" s="71" t="s">
        <v>2608</v>
      </c>
      <c r="V4308" s="71" t="s">
        <v>2609</v>
      </c>
      <c r="W4308" s="71" t="s">
        <v>50</v>
      </c>
      <c r="X4308" s="72"/>
      <c r="Y4308" s="65" t="s">
        <v>14</v>
      </c>
    </row>
    <row r="4309">
      <c r="A4309" s="66" t="s">
        <v>79</v>
      </c>
      <c r="B4309" s="66">
        <v>1.1753193E8</v>
      </c>
      <c r="C4309" s="66" t="s">
        <v>16417</v>
      </c>
      <c r="D4309" s="66" t="s">
        <v>123</v>
      </c>
      <c r="E4309" s="66" t="s">
        <v>16418</v>
      </c>
      <c r="F4309" s="66" t="s">
        <v>16419</v>
      </c>
      <c r="G4309" s="66">
        <v>1028.0</v>
      </c>
      <c r="H4309" s="66">
        <v>2.0170609E7</v>
      </c>
      <c r="I4309" s="66">
        <v>0.0</v>
      </c>
      <c r="J4309" s="66">
        <v>20.0</v>
      </c>
      <c r="K4309" s="67"/>
      <c r="L4309" s="67"/>
      <c r="M4309" s="68" t="s">
        <v>16420</v>
      </c>
      <c r="N4309" s="66">
        <v>235959.0</v>
      </c>
      <c r="O4309" s="66">
        <v>2.0170609E7</v>
      </c>
      <c r="P4309" s="66" t="s">
        <v>4596</v>
      </c>
      <c r="Q4309" s="66">
        <v>55.0</v>
      </c>
      <c r="R4309" s="66">
        <v>2.0170609E7</v>
      </c>
      <c r="S4309" s="76">
        <v>1.0</v>
      </c>
      <c r="T4309" s="70">
        <v>0.0</v>
      </c>
      <c r="U4309" s="71" t="s">
        <v>2608</v>
      </c>
      <c r="V4309" s="71" t="s">
        <v>2609</v>
      </c>
      <c r="W4309" s="71" t="s">
        <v>50</v>
      </c>
      <c r="X4309" s="71"/>
      <c r="Y4309" s="65" t="s">
        <v>14</v>
      </c>
    </row>
    <row r="4310">
      <c r="A4310" s="66" t="s">
        <v>60</v>
      </c>
      <c r="B4310" s="66">
        <v>2.66446445E8</v>
      </c>
      <c r="C4310" s="66" t="s">
        <v>16421</v>
      </c>
      <c r="D4310" s="66" t="s">
        <v>164</v>
      </c>
      <c r="E4310" s="66" t="s">
        <v>16422</v>
      </c>
      <c r="F4310" s="66" t="s">
        <v>16423</v>
      </c>
      <c r="G4310" s="66">
        <v>504.0</v>
      </c>
      <c r="H4310" s="66">
        <v>2.009052E7</v>
      </c>
      <c r="I4310" s="66">
        <v>0.0</v>
      </c>
      <c r="J4310" s="66">
        <v>1.0</v>
      </c>
      <c r="K4310" s="67"/>
      <c r="L4310" s="67"/>
      <c r="M4310" s="68" t="s">
        <v>16424</v>
      </c>
      <c r="N4310" s="66">
        <v>235959.0</v>
      </c>
      <c r="O4310" s="66">
        <v>2.009052E7</v>
      </c>
      <c r="P4310" s="67"/>
      <c r="Q4310" s="66">
        <v>27.0</v>
      </c>
      <c r="R4310" s="66">
        <v>2.009052E7</v>
      </c>
      <c r="S4310" s="69">
        <v>1.0</v>
      </c>
      <c r="T4310" s="69">
        <v>1.0</v>
      </c>
      <c r="U4310" s="71" t="s">
        <v>2608</v>
      </c>
      <c r="V4310" s="71" t="s">
        <v>2609</v>
      </c>
      <c r="W4310" s="71" t="s">
        <v>50</v>
      </c>
      <c r="X4310" s="71"/>
      <c r="Y4310" s="66" t="s">
        <v>20</v>
      </c>
    </row>
    <row r="4311">
      <c r="A4311" s="66" t="s">
        <v>79</v>
      </c>
      <c r="B4311" s="66">
        <v>3.6210327E7</v>
      </c>
      <c r="C4311" s="66" t="s">
        <v>16425</v>
      </c>
      <c r="D4311" s="66" t="s">
        <v>123</v>
      </c>
      <c r="E4311" s="66" t="s">
        <v>16426</v>
      </c>
      <c r="F4311" s="66" t="s">
        <v>16427</v>
      </c>
      <c r="G4311" s="66">
        <v>203.0</v>
      </c>
      <c r="H4311" s="66">
        <v>2.0100115E7</v>
      </c>
      <c r="I4311" s="66">
        <v>0.0</v>
      </c>
      <c r="J4311" s="66">
        <v>5.0</v>
      </c>
      <c r="K4311" s="67"/>
      <c r="L4311" s="67"/>
      <c r="M4311" s="68" t="s">
        <v>16428</v>
      </c>
      <c r="N4311" s="66">
        <v>235959.0</v>
      </c>
      <c r="O4311" s="66">
        <v>2.0100115E7</v>
      </c>
      <c r="P4311" s="67"/>
      <c r="Q4311" s="66">
        <v>8.0</v>
      </c>
      <c r="R4311" s="66">
        <v>2.0100115E7</v>
      </c>
      <c r="S4311" s="70">
        <v>1.0</v>
      </c>
      <c r="T4311" s="70">
        <v>0.0</v>
      </c>
      <c r="U4311" s="71" t="s">
        <v>2608</v>
      </c>
      <c r="V4311" s="71" t="s">
        <v>2609</v>
      </c>
      <c r="W4311" s="71" t="s">
        <v>49</v>
      </c>
      <c r="X4311" s="67"/>
      <c r="Y4311" s="65" t="s">
        <v>14</v>
      </c>
    </row>
    <row r="4312">
      <c r="A4312" s="66" t="s">
        <v>60</v>
      </c>
      <c r="B4312" s="66">
        <v>2.8043799E8</v>
      </c>
      <c r="C4312" s="66" t="s">
        <v>16429</v>
      </c>
      <c r="D4312" s="66" t="s">
        <v>123</v>
      </c>
      <c r="E4312" s="66" t="s">
        <v>16430</v>
      </c>
      <c r="F4312" s="66" t="s">
        <v>16431</v>
      </c>
      <c r="G4312" s="66">
        <v>782.0</v>
      </c>
      <c r="H4312" s="66">
        <v>2.0100116E7</v>
      </c>
      <c r="I4312" s="66">
        <v>0.0</v>
      </c>
      <c r="J4312" s="66">
        <v>1.0</v>
      </c>
      <c r="K4312" s="67"/>
      <c r="L4312" s="67"/>
      <c r="M4312" s="68" t="s">
        <v>16432</v>
      </c>
      <c r="N4312" s="66">
        <v>235959.0</v>
      </c>
      <c r="O4312" s="66">
        <v>2.0100116E7</v>
      </c>
      <c r="P4312" s="66"/>
      <c r="Q4312" s="66">
        <v>39.0</v>
      </c>
      <c r="R4312" s="66">
        <v>2.0100116E7</v>
      </c>
      <c r="S4312" s="70">
        <v>1.0</v>
      </c>
      <c r="T4312" s="70">
        <v>0.0</v>
      </c>
      <c r="U4312" s="71" t="s">
        <v>2608</v>
      </c>
      <c r="V4312" s="71" t="s">
        <v>2609</v>
      </c>
      <c r="W4312" s="71" t="s">
        <v>50</v>
      </c>
      <c r="X4312" s="72"/>
      <c r="Y4312" s="65" t="s">
        <v>14</v>
      </c>
    </row>
    <row r="4313">
      <c r="A4313" s="65" t="s">
        <v>60</v>
      </c>
      <c r="B4313" s="66">
        <v>1.43766386E8</v>
      </c>
      <c r="C4313" s="65" t="s">
        <v>16433</v>
      </c>
      <c r="D4313" s="65" t="s">
        <v>112</v>
      </c>
      <c r="E4313" s="65" t="s">
        <v>16434</v>
      </c>
      <c r="F4313" s="66" t="s">
        <v>16435</v>
      </c>
      <c r="G4313" s="66">
        <v>1162.0</v>
      </c>
      <c r="H4313" s="66">
        <v>2.0040904E7</v>
      </c>
      <c r="I4313" s="66">
        <v>0.0</v>
      </c>
      <c r="J4313" s="66">
        <v>1.0</v>
      </c>
      <c r="K4313" s="67"/>
      <c r="L4313" s="67"/>
      <c r="M4313" s="68" t="s">
        <v>16436</v>
      </c>
      <c r="N4313" s="66">
        <v>235959.0</v>
      </c>
      <c r="O4313" s="66">
        <v>2.0040904E7</v>
      </c>
      <c r="P4313" s="66"/>
      <c r="Q4313" s="66">
        <v>86.0</v>
      </c>
      <c r="R4313" s="66">
        <v>2.0040904E7</v>
      </c>
      <c r="S4313" s="70">
        <v>1.0</v>
      </c>
      <c r="T4313" s="70">
        <v>0.0</v>
      </c>
      <c r="U4313" s="71" t="s">
        <v>2608</v>
      </c>
      <c r="V4313" s="71" t="s">
        <v>2609</v>
      </c>
      <c r="W4313" s="71" t="s">
        <v>50</v>
      </c>
      <c r="X4313" s="72"/>
      <c r="Y4313" s="65" t="s">
        <v>14</v>
      </c>
    </row>
    <row r="4314">
      <c r="A4314" s="68" t="s">
        <v>59</v>
      </c>
      <c r="B4314" s="66">
        <v>1.85449535E8</v>
      </c>
      <c r="C4314" s="66" t="s">
        <v>16437</v>
      </c>
      <c r="D4314" s="66" t="s">
        <v>123</v>
      </c>
      <c r="E4314" s="66" t="s">
        <v>16438</v>
      </c>
      <c r="F4314" s="66" t="s">
        <v>16439</v>
      </c>
      <c r="G4314" s="66">
        <v>227.0</v>
      </c>
      <c r="H4314" s="66">
        <v>2.0170806E7</v>
      </c>
      <c r="I4314" s="66">
        <v>0.0</v>
      </c>
      <c r="J4314" s="66">
        <v>4.0</v>
      </c>
      <c r="K4314" s="67"/>
      <c r="L4314" s="67"/>
      <c r="M4314" s="68" t="s">
        <v>16440</v>
      </c>
      <c r="N4314" s="66">
        <v>235959.0</v>
      </c>
      <c r="O4314" s="66">
        <v>2.0170806E7</v>
      </c>
      <c r="P4314" s="67"/>
      <c r="Q4314" s="66">
        <v>12.0</v>
      </c>
      <c r="R4314" s="66">
        <v>2.0170806E7</v>
      </c>
      <c r="S4314" s="70">
        <v>1.0</v>
      </c>
      <c r="T4314" s="70">
        <v>0.0</v>
      </c>
      <c r="U4314" s="71" t="s">
        <v>2608</v>
      </c>
      <c r="V4314" s="71" t="s">
        <v>2609</v>
      </c>
      <c r="W4314" s="71" t="s">
        <v>50</v>
      </c>
      <c r="X4314" s="72"/>
      <c r="Y4314" s="65" t="s">
        <v>14</v>
      </c>
    </row>
    <row r="4315">
      <c r="A4315" s="66" t="s">
        <v>60</v>
      </c>
      <c r="B4315" s="66">
        <v>3.93963432E8</v>
      </c>
      <c r="C4315" s="66" t="s">
        <v>16441</v>
      </c>
      <c r="D4315" s="66" t="s">
        <v>123</v>
      </c>
      <c r="E4315" s="66" t="s">
        <v>16442</v>
      </c>
      <c r="F4315" s="66" t="s">
        <v>16443</v>
      </c>
      <c r="G4315" s="66">
        <v>418.0</v>
      </c>
      <c r="H4315" s="66">
        <v>2.016043E7</v>
      </c>
      <c r="I4315" s="66">
        <v>0.0</v>
      </c>
      <c r="J4315" s="66">
        <v>1.0</v>
      </c>
      <c r="K4315" s="67"/>
      <c r="L4315" s="67"/>
      <c r="M4315" s="68" t="s">
        <v>16444</v>
      </c>
      <c r="N4315" s="66">
        <v>235959.0</v>
      </c>
      <c r="O4315" s="66">
        <v>2.016043E7</v>
      </c>
      <c r="P4315" s="67"/>
      <c r="Q4315" s="66">
        <v>22.0</v>
      </c>
      <c r="R4315" s="66">
        <v>2.016043E7</v>
      </c>
      <c r="S4315" s="70">
        <v>1.0</v>
      </c>
      <c r="T4315" s="70">
        <v>0.0</v>
      </c>
      <c r="U4315" s="71" t="s">
        <v>2608</v>
      </c>
      <c r="V4315" s="71" t="s">
        <v>2609</v>
      </c>
      <c r="W4315" s="71" t="s">
        <v>50</v>
      </c>
      <c r="X4315" s="67"/>
      <c r="Y4315" s="65" t="s">
        <v>14</v>
      </c>
    </row>
    <row r="4316">
      <c r="A4316" s="73" t="s">
        <v>60</v>
      </c>
      <c r="B4316" s="66">
        <v>1.63184685E8</v>
      </c>
      <c r="C4316" s="65" t="s">
        <v>16445</v>
      </c>
      <c r="D4316" s="65" t="s">
        <v>2238</v>
      </c>
      <c r="E4316" s="65" t="s">
        <v>16446</v>
      </c>
      <c r="F4316" s="66" t="s">
        <v>16447</v>
      </c>
      <c r="G4316" s="66">
        <v>1936.0</v>
      </c>
      <c r="H4316" s="66">
        <v>2.0050625E7</v>
      </c>
      <c r="I4316" s="66">
        <v>0.0</v>
      </c>
      <c r="J4316" s="66">
        <v>1.0</v>
      </c>
      <c r="K4316" s="67"/>
      <c r="L4316" s="67"/>
      <c r="M4316" s="68" t="s">
        <v>16448</v>
      </c>
      <c r="N4316" s="66">
        <v>235959.0</v>
      </c>
      <c r="O4316" s="66">
        <v>2.0050625E7</v>
      </c>
      <c r="P4316" s="66"/>
      <c r="Q4316" s="66">
        <v>85.0</v>
      </c>
      <c r="R4316" s="66">
        <v>2.0050625E7</v>
      </c>
      <c r="S4316" s="69">
        <v>1.0</v>
      </c>
      <c r="T4316" s="69">
        <v>1.0</v>
      </c>
      <c r="U4316" s="71" t="s">
        <v>2608</v>
      </c>
      <c r="V4316" s="71" t="s">
        <v>2609</v>
      </c>
      <c r="W4316" s="71" t="s">
        <v>50</v>
      </c>
      <c r="X4316" s="72"/>
      <c r="Y4316" s="66" t="s">
        <v>20</v>
      </c>
    </row>
    <row r="4317">
      <c r="A4317" s="66" t="s">
        <v>34</v>
      </c>
      <c r="B4317" s="66">
        <v>90266.0</v>
      </c>
      <c r="C4317" s="66" t="s">
        <v>16449</v>
      </c>
      <c r="D4317" s="66" t="s">
        <v>112</v>
      </c>
      <c r="E4317" s="66" t="s">
        <v>16450</v>
      </c>
      <c r="F4317" s="66" t="s">
        <v>16451</v>
      </c>
      <c r="G4317" s="66">
        <v>694.0</v>
      </c>
      <c r="H4317" s="66">
        <v>2.0170201E7</v>
      </c>
      <c r="I4317" s="66">
        <v>0.0</v>
      </c>
      <c r="J4317" s="66">
        <v>13.0</v>
      </c>
      <c r="K4317" s="67"/>
      <c r="L4317" s="67"/>
      <c r="M4317" s="68" t="s">
        <v>16452</v>
      </c>
      <c r="N4317" s="66">
        <v>235959.0</v>
      </c>
      <c r="O4317" s="66">
        <v>2.0170201E7</v>
      </c>
      <c r="P4317" s="66" t="s">
        <v>16453</v>
      </c>
      <c r="Q4317" s="66">
        <v>65.0</v>
      </c>
      <c r="R4317" s="66">
        <v>2.0170201E7</v>
      </c>
      <c r="S4317" s="69">
        <v>1.0</v>
      </c>
      <c r="T4317" s="69">
        <v>0.0</v>
      </c>
      <c r="U4317" s="71" t="s">
        <v>2608</v>
      </c>
      <c r="V4317" s="71" t="s">
        <v>2609</v>
      </c>
      <c r="W4317" s="71" t="s">
        <v>50</v>
      </c>
      <c r="X4317" s="72"/>
      <c r="Y4317" s="65" t="s">
        <v>14</v>
      </c>
    </row>
    <row r="4318">
      <c r="A4318" s="66" t="s">
        <v>68</v>
      </c>
      <c r="B4318" s="66">
        <v>1.6560647E7</v>
      </c>
      <c r="C4318" s="66" t="s">
        <v>16454</v>
      </c>
      <c r="D4318" s="66" t="s">
        <v>123</v>
      </c>
      <c r="E4318" s="66" t="s">
        <v>16455</v>
      </c>
      <c r="F4318" s="66" t="s">
        <v>16456</v>
      </c>
      <c r="G4318" s="66">
        <v>190.0</v>
      </c>
      <c r="H4318" s="66">
        <v>2.0171011E7</v>
      </c>
      <c r="I4318" s="66">
        <v>0.0</v>
      </c>
      <c r="J4318" s="66">
        <v>3.0</v>
      </c>
      <c r="K4318" s="67"/>
      <c r="L4318" s="67"/>
      <c r="M4318" s="68" t="s">
        <v>16457</v>
      </c>
      <c r="N4318" s="66">
        <v>235959.0</v>
      </c>
      <c r="O4318" s="66">
        <v>2.0171011E7</v>
      </c>
      <c r="P4318" s="66"/>
      <c r="Q4318" s="66">
        <v>6.0</v>
      </c>
      <c r="R4318" s="66">
        <v>2.0171011E7</v>
      </c>
      <c r="S4318" s="70">
        <v>1.0</v>
      </c>
      <c r="T4318" s="70">
        <v>0.0</v>
      </c>
      <c r="U4318" s="71" t="s">
        <v>2608</v>
      </c>
      <c r="V4318" s="71" t="s">
        <v>2609</v>
      </c>
      <c r="W4318" s="71" t="s">
        <v>50</v>
      </c>
      <c r="X4318" s="71"/>
      <c r="Y4318" s="65" t="s">
        <v>14</v>
      </c>
    </row>
    <row r="4319">
      <c r="A4319" s="66" t="s">
        <v>60</v>
      </c>
      <c r="B4319" s="66">
        <v>3.79204391E8</v>
      </c>
      <c r="C4319" s="66" t="s">
        <v>16458</v>
      </c>
      <c r="D4319" s="66" t="s">
        <v>112</v>
      </c>
      <c r="E4319" s="66" t="s">
        <v>16459</v>
      </c>
      <c r="F4319" s="66" t="s">
        <v>16460</v>
      </c>
      <c r="G4319" s="66">
        <v>965.0</v>
      </c>
      <c r="H4319" s="66">
        <v>2.0150702E7</v>
      </c>
      <c r="I4319" s="66">
        <v>0.0</v>
      </c>
      <c r="J4319" s="66">
        <v>1.0</v>
      </c>
      <c r="K4319" s="67"/>
      <c r="L4319" s="67"/>
      <c r="M4319" s="68" t="s">
        <v>16461</v>
      </c>
      <c r="N4319" s="66">
        <v>235959.0</v>
      </c>
      <c r="O4319" s="66">
        <v>2.0150702E7</v>
      </c>
      <c r="P4319" s="67"/>
      <c r="Q4319" s="66">
        <v>45.0</v>
      </c>
      <c r="R4319" s="66">
        <v>2.0150702E7</v>
      </c>
      <c r="S4319" s="70">
        <v>1.0</v>
      </c>
      <c r="T4319" s="70">
        <v>0.0</v>
      </c>
      <c r="U4319" s="71" t="s">
        <v>2608</v>
      </c>
      <c r="V4319" s="71" t="s">
        <v>2609</v>
      </c>
      <c r="W4319" s="71" t="s">
        <v>50</v>
      </c>
      <c r="X4319" s="67"/>
      <c r="Y4319" s="65" t="s">
        <v>14</v>
      </c>
    </row>
    <row r="4320">
      <c r="A4320" s="66" t="s">
        <v>60</v>
      </c>
      <c r="B4320" s="66">
        <v>1.93120865E8</v>
      </c>
      <c r="C4320" s="66" t="s">
        <v>16462</v>
      </c>
      <c r="D4320" s="66" t="s">
        <v>112</v>
      </c>
      <c r="E4320" s="66" t="s">
        <v>16463</v>
      </c>
      <c r="F4320" s="66" t="s">
        <v>16464</v>
      </c>
      <c r="G4320" s="66">
        <v>751.0</v>
      </c>
      <c r="H4320" s="66">
        <v>2.0060716E7</v>
      </c>
      <c r="I4320" s="66">
        <v>0.0</v>
      </c>
      <c r="J4320" s="66">
        <v>1.0</v>
      </c>
      <c r="K4320" s="67"/>
      <c r="L4320" s="67"/>
      <c r="M4320" s="68" t="s">
        <v>16465</v>
      </c>
      <c r="N4320" s="66">
        <v>235959.0</v>
      </c>
      <c r="O4320" s="66">
        <v>2.0060716E7</v>
      </c>
      <c r="P4320" s="67"/>
      <c r="Q4320" s="66">
        <v>28.0</v>
      </c>
      <c r="R4320" s="66">
        <v>2.0060716E7</v>
      </c>
      <c r="S4320" s="70">
        <v>1.0</v>
      </c>
      <c r="T4320" s="70">
        <v>0.0</v>
      </c>
      <c r="U4320" s="71" t="s">
        <v>2608</v>
      </c>
      <c r="V4320" s="71" t="s">
        <v>2609</v>
      </c>
      <c r="W4320" s="71" t="s">
        <v>50</v>
      </c>
      <c r="X4320" s="72"/>
      <c r="Y4320" s="65" t="s">
        <v>14</v>
      </c>
    </row>
    <row r="4321">
      <c r="A4321" s="68" t="s">
        <v>24</v>
      </c>
      <c r="B4321" s="66">
        <v>9344202.0</v>
      </c>
      <c r="C4321" s="66" t="s">
        <v>16466</v>
      </c>
      <c r="D4321" s="66" t="s">
        <v>112</v>
      </c>
      <c r="E4321" s="66" t="s">
        <v>16467</v>
      </c>
      <c r="F4321" s="66" t="s">
        <v>16468</v>
      </c>
      <c r="G4321" s="66">
        <v>2934.0</v>
      </c>
      <c r="H4321" s="66">
        <v>2.0100119E7</v>
      </c>
      <c r="I4321" s="66">
        <v>0.0</v>
      </c>
      <c r="J4321" s="66">
        <v>30.0</v>
      </c>
      <c r="K4321" s="67"/>
      <c r="L4321" s="67"/>
      <c r="M4321" s="66" t="s">
        <v>121</v>
      </c>
      <c r="N4321" s="66">
        <v>235959.0</v>
      </c>
      <c r="O4321" s="66">
        <v>2.0100119E7</v>
      </c>
      <c r="P4321" s="66"/>
      <c r="Q4321" s="66">
        <v>186.0</v>
      </c>
      <c r="R4321" s="66">
        <v>2.0100119E7</v>
      </c>
      <c r="S4321" s="70">
        <v>1.0</v>
      </c>
      <c r="T4321" s="70">
        <v>0.0</v>
      </c>
      <c r="U4321" s="71" t="s">
        <v>2608</v>
      </c>
      <c r="V4321" s="71" t="s">
        <v>2609</v>
      </c>
      <c r="W4321" s="71" t="s">
        <v>50</v>
      </c>
      <c r="X4321" s="72"/>
      <c r="Y4321" s="65" t="s">
        <v>14</v>
      </c>
    </row>
    <row r="4322">
      <c r="A4322" s="66" t="s">
        <v>69</v>
      </c>
      <c r="B4322" s="66">
        <v>1159293.0</v>
      </c>
      <c r="C4322" s="66" t="s">
        <v>16469</v>
      </c>
      <c r="D4322" s="66" t="s">
        <v>123</v>
      </c>
      <c r="E4322" s="66" t="s">
        <v>16470</v>
      </c>
      <c r="F4322" s="66" t="s">
        <v>16471</v>
      </c>
      <c r="G4322" s="66">
        <v>344.0</v>
      </c>
      <c r="H4322" s="66">
        <v>2.015092E7</v>
      </c>
      <c r="I4322" s="66">
        <v>0.0</v>
      </c>
      <c r="J4322" s="66">
        <v>3.0</v>
      </c>
      <c r="K4322" s="67"/>
      <c r="L4322" s="67"/>
      <c r="M4322" s="68" t="s">
        <v>16472</v>
      </c>
      <c r="N4322" s="66">
        <v>235959.0</v>
      </c>
      <c r="O4322" s="66">
        <v>2.015092E7</v>
      </c>
      <c r="P4322" s="66" t="s">
        <v>13160</v>
      </c>
      <c r="Q4322" s="66">
        <v>19.0</v>
      </c>
      <c r="R4322" s="66">
        <v>2.015092E7</v>
      </c>
      <c r="S4322" s="76">
        <v>1.0</v>
      </c>
      <c r="T4322" s="76">
        <v>0.0</v>
      </c>
      <c r="U4322" s="71" t="s">
        <v>2608</v>
      </c>
      <c r="V4322" s="71" t="s">
        <v>2609</v>
      </c>
      <c r="W4322" s="71" t="s">
        <v>50</v>
      </c>
      <c r="X4322" s="67"/>
      <c r="Y4322" s="65" t="s">
        <v>14</v>
      </c>
    </row>
    <row r="4323">
      <c r="A4323" s="66" t="s">
        <v>60</v>
      </c>
      <c r="B4323" s="66">
        <v>3.3850943E7</v>
      </c>
      <c r="C4323" s="66" t="s">
        <v>16473</v>
      </c>
      <c r="D4323" s="66" t="s">
        <v>2255</v>
      </c>
      <c r="E4323" s="66" t="s">
        <v>16474</v>
      </c>
      <c r="F4323" s="66" t="s">
        <v>16475</v>
      </c>
      <c r="G4323" s="66">
        <v>262.0</v>
      </c>
      <c r="H4323" s="66">
        <v>2.0001118E7</v>
      </c>
      <c r="I4323" s="66">
        <v>0.0</v>
      </c>
      <c r="J4323" s="66">
        <v>1.0</v>
      </c>
      <c r="K4323" s="67"/>
      <c r="L4323" s="67"/>
      <c r="M4323" s="68" t="s">
        <v>16476</v>
      </c>
      <c r="N4323" s="66">
        <v>235959.0</v>
      </c>
      <c r="O4323" s="66">
        <v>2.0001118E7</v>
      </c>
      <c r="P4323" s="66"/>
      <c r="Q4323" s="66">
        <v>11.0</v>
      </c>
      <c r="R4323" s="66">
        <v>2.0001118E7</v>
      </c>
      <c r="S4323" s="69">
        <v>1.0</v>
      </c>
      <c r="T4323" s="69">
        <v>1.0</v>
      </c>
      <c r="U4323" s="71" t="s">
        <v>2608</v>
      </c>
      <c r="V4323" s="71" t="s">
        <v>2609</v>
      </c>
      <c r="W4323" s="71" t="s">
        <v>50</v>
      </c>
      <c r="X4323" s="72"/>
      <c r="Y4323" s="66" t="s">
        <v>20</v>
      </c>
    </row>
    <row r="4324">
      <c r="A4324" s="66" t="s">
        <v>79</v>
      </c>
      <c r="B4324" s="66">
        <v>9.349232E7</v>
      </c>
      <c r="C4324" s="66" t="s">
        <v>16477</v>
      </c>
      <c r="D4324" s="66" t="s">
        <v>106</v>
      </c>
      <c r="E4324" s="66" t="s">
        <v>16478</v>
      </c>
      <c r="F4324" s="66" t="s">
        <v>16479</v>
      </c>
      <c r="G4324" s="66">
        <v>301.0</v>
      </c>
      <c r="H4324" s="66">
        <v>2.0150618E7</v>
      </c>
      <c r="I4324" s="66">
        <v>0.0</v>
      </c>
      <c r="J4324" s="66">
        <v>6.0</v>
      </c>
      <c r="K4324" s="67"/>
      <c r="L4324" s="67"/>
      <c r="M4324" s="68" t="s">
        <v>16480</v>
      </c>
      <c r="N4324" s="66">
        <v>235959.0</v>
      </c>
      <c r="O4324" s="66">
        <v>2.0150618E7</v>
      </c>
      <c r="P4324" s="66" t="s">
        <v>4387</v>
      </c>
      <c r="Q4324" s="66">
        <v>19.0</v>
      </c>
      <c r="R4324" s="66">
        <v>2.0150618E7</v>
      </c>
      <c r="S4324" s="76">
        <v>1.0</v>
      </c>
      <c r="T4324" s="70">
        <v>0.0</v>
      </c>
      <c r="U4324" s="71" t="s">
        <v>2608</v>
      </c>
      <c r="V4324" s="71" t="s">
        <v>2609</v>
      </c>
      <c r="W4324" s="71" t="s">
        <v>50</v>
      </c>
      <c r="X4324" s="71"/>
      <c r="Y4324" s="65" t="s">
        <v>14</v>
      </c>
    </row>
    <row r="4325">
      <c r="A4325" s="66" t="s">
        <v>43</v>
      </c>
      <c r="B4325" s="66">
        <v>2862092.0</v>
      </c>
      <c r="C4325" s="66" t="s">
        <v>16481</v>
      </c>
      <c r="D4325" s="66" t="s">
        <v>827</v>
      </c>
      <c r="E4325" s="66" t="s">
        <v>16482</v>
      </c>
      <c r="F4325" s="66" t="s">
        <v>16483</v>
      </c>
      <c r="G4325" s="66">
        <v>570.0</v>
      </c>
      <c r="H4325" s="66">
        <v>2.0161123E7</v>
      </c>
      <c r="I4325" s="66">
        <v>0.0</v>
      </c>
      <c r="J4325" s="66">
        <v>5.0</v>
      </c>
      <c r="K4325" s="67"/>
      <c r="L4325" s="67"/>
      <c r="M4325" s="68" t="s">
        <v>16484</v>
      </c>
      <c r="N4325" s="66">
        <v>235959.0</v>
      </c>
      <c r="O4325" s="66">
        <v>2.0161123E7</v>
      </c>
      <c r="P4325" s="66" t="s">
        <v>16485</v>
      </c>
      <c r="Q4325" s="66">
        <v>30.0</v>
      </c>
      <c r="R4325" s="66">
        <v>2.0161123E7</v>
      </c>
      <c r="S4325" s="70">
        <v>1.0</v>
      </c>
      <c r="T4325" s="70">
        <v>0.0</v>
      </c>
      <c r="U4325" s="71" t="s">
        <v>2608</v>
      </c>
      <c r="V4325" s="71" t="s">
        <v>2609</v>
      </c>
      <c r="W4325" s="71" t="s">
        <v>50</v>
      </c>
      <c r="X4325" s="71"/>
      <c r="Y4325" s="65" t="s">
        <v>14</v>
      </c>
    </row>
    <row r="4326">
      <c r="A4326" s="66" t="s">
        <v>69</v>
      </c>
      <c r="B4326" s="66">
        <v>1.0831464E7</v>
      </c>
      <c r="C4326" s="66" t="s">
        <v>16486</v>
      </c>
      <c r="D4326" s="66" t="s">
        <v>1101</v>
      </c>
      <c r="E4326" s="66" t="s">
        <v>16487</v>
      </c>
      <c r="F4326" s="66" t="s">
        <v>16488</v>
      </c>
      <c r="G4326" s="66">
        <v>1725.0</v>
      </c>
      <c r="H4326" s="66">
        <v>2.0190907E7</v>
      </c>
      <c r="I4326" s="66">
        <v>0.0</v>
      </c>
      <c r="J4326" s="66">
        <v>3.0</v>
      </c>
      <c r="K4326" s="67"/>
      <c r="L4326" s="67"/>
      <c r="M4326" s="68" t="s">
        <v>16489</v>
      </c>
      <c r="N4326" s="66">
        <v>235959.0</v>
      </c>
      <c r="O4326" s="66">
        <v>2.0190907E7</v>
      </c>
      <c r="P4326" s="66" t="s">
        <v>2886</v>
      </c>
      <c r="Q4326" s="66">
        <v>90.0</v>
      </c>
      <c r="R4326" s="66">
        <v>2.0190907E7</v>
      </c>
      <c r="S4326" s="76">
        <v>1.0</v>
      </c>
      <c r="T4326" s="76">
        <v>0.0</v>
      </c>
      <c r="U4326" s="71" t="s">
        <v>2608</v>
      </c>
      <c r="V4326" s="71" t="s">
        <v>2609</v>
      </c>
      <c r="W4326" s="71" t="s">
        <v>50</v>
      </c>
      <c r="X4326" s="67"/>
      <c r="Y4326" s="65" t="s">
        <v>14</v>
      </c>
    </row>
    <row r="4327">
      <c r="A4327" s="68" t="s">
        <v>24</v>
      </c>
      <c r="B4327" s="66">
        <v>3.9526697E7</v>
      </c>
      <c r="C4327" s="66" t="s">
        <v>16490</v>
      </c>
      <c r="D4327" s="66" t="s">
        <v>123</v>
      </c>
      <c r="E4327" s="66" t="s">
        <v>1727</v>
      </c>
      <c r="F4327" s="66" t="s">
        <v>16491</v>
      </c>
      <c r="G4327" s="66">
        <v>404.0</v>
      </c>
      <c r="H4327" s="66">
        <v>2.0150523E7</v>
      </c>
      <c r="I4327" s="66">
        <v>0.0</v>
      </c>
      <c r="J4327" s="66">
        <v>1.0</v>
      </c>
      <c r="K4327" s="67"/>
      <c r="L4327" s="67"/>
      <c r="M4327" s="66" t="s">
        <v>121</v>
      </c>
      <c r="N4327" s="66">
        <v>235959.0</v>
      </c>
      <c r="O4327" s="66">
        <v>2.0150523E7</v>
      </c>
      <c r="P4327" s="67"/>
      <c r="Q4327" s="66">
        <v>26.0</v>
      </c>
      <c r="R4327" s="66">
        <v>2.0150523E7</v>
      </c>
      <c r="S4327" s="70">
        <v>1.0</v>
      </c>
      <c r="T4327" s="70">
        <v>0.0</v>
      </c>
      <c r="U4327" s="71" t="s">
        <v>2608</v>
      </c>
      <c r="V4327" s="71" t="s">
        <v>2609</v>
      </c>
      <c r="W4327" s="71" t="s">
        <v>50</v>
      </c>
      <c r="X4327" s="72"/>
      <c r="Y4327" s="65" t="s">
        <v>14</v>
      </c>
    </row>
    <row r="4328">
      <c r="A4328" s="68" t="s">
        <v>24</v>
      </c>
      <c r="B4328" s="66">
        <v>5.4968624E7</v>
      </c>
      <c r="C4328" s="66" t="s">
        <v>1729</v>
      </c>
      <c r="D4328" s="66" t="s">
        <v>123</v>
      </c>
      <c r="E4328" s="66" t="s">
        <v>1730</v>
      </c>
      <c r="F4328" s="66" t="s">
        <v>16492</v>
      </c>
      <c r="G4328" s="66">
        <v>734.0</v>
      </c>
      <c r="H4328" s="66">
        <v>2.0180622E7</v>
      </c>
      <c r="I4328" s="66">
        <v>0.0</v>
      </c>
      <c r="J4328" s="66">
        <v>18.0</v>
      </c>
      <c r="K4328" s="67"/>
      <c r="L4328" s="67"/>
      <c r="M4328" s="68" t="s">
        <v>16493</v>
      </c>
      <c r="N4328" s="66">
        <v>235959.0</v>
      </c>
      <c r="O4328" s="66">
        <v>2.0180622E7</v>
      </c>
      <c r="P4328" s="66" t="s">
        <v>853</v>
      </c>
      <c r="Q4328" s="66">
        <v>46.0</v>
      </c>
      <c r="R4328" s="66">
        <v>2.0180622E7</v>
      </c>
      <c r="S4328" s="69">
        <v>1.0</v>
      </c>
      <c r="T4328" s="69">
        <v>0.0</v>
      </c>
      <c r="U4328" s="71" t="s">
        <v>2608</v>
      </c>
      <c r="V4328" s="71" t="s">
        <v>2609</v>
      </c>
      <c r="W4328" s="71" t="s">
        <v>50</v>
      </c>
      <c r="X4328" s="72"/>
      <c r="Y4328" s="65" t="s">
        <v>14</v>
      </c>
    </row>
    <row r="4329">
      <c r="A4329" s="73" t="s">
        <v>40</v>
      </c>
      <c r="B4329" s="66">
        <v>517862.0</v>
      </c>
      <c r="C4329" s="65" t="s">
        <v>16494</v>
      </c>
      <c r="D4329" s="65" t="s">
        <v>112</v>
      </c>
      <c r="E4329" s="65" t="s">
        <v>16495</v>
      </c>
      <c r="F4329" s="66" t="s">
        <v>5451</v>
      </c>
      <c r="G4329" s="66">
        <v>3224.0</v>
      </c>
      <c r="H4329" s="66">
        <v>2.0180207E7</v>
      </c>
      <c r="I4329" s="66">
        <v>0.0</v>
      </c>
      <c r="J4329" s="66">
        <v>62.0</v>
      </c>
      <c r="K4329" s="67"/>
      <c r="L4329" s="67"/>
      <c r="M4329" s="68" t="s">
        <v>5452</v>
      </c>
      <c r="N4329" s="66">
        <v>235959.0</v>
      </c>
      <c r="O4329" s="66">
        <v>2.0180207E7</v>
      </c>
      <c r="P4329" s="66" t="s">
        <v>4425</v>
      </c>
      <c r="Q4329" s="66">
        <v>243.0</v>
      </c>
      <c r="R4329" s="66">
        <v>2.0180207E7</v>
      </c>
      <c r="S4329" s="69">
        <v>1.0</v>
      </c>
      <c r="T4329" s="69">
        <v>0.0</v>
      </c>
      <c r="U4329" s="71" t="s">
        <v>2608</v>
      </c>
      <c r="V4329" s="71" t="s">
        <v>2609</v>
      </c>
      <c r="W4329" s="71" t="s">
        <v>50</v>
      </c>
      <c r="X4329" s="72"/>
      <c r="Y4329" s="65" t="s">
        <v>14</v>
      </c>
    </row>
    <row r="4330">
      <c r="A4330" s="66" t="s">
        <v>37</v>
      </c>
      <c r="B4330" s="66">
        <v>1.255534E7</v>
      </c>
      <c r="C4330" s="66" t="s">
        <v>16496</v>
      </c>
      <c r="D4330" s="66" t="s">
        <v>827</v>
      </c>
      <c r="E4330" s="66" t="s">
        <v>16497</v>
      </c>
      <c r="F4330" s="66" t="s">
        <v>16498</v>
      </c>
      <c r="G4330" s="66">
        <v>577.0</v>
      </c>
      <c r="H4330" s="66">
        <v>2.0080626E7</v>
      </c>
      <c r="I4330" s="66">
        <v>0.0</v>
      </c>
      <c r="J4330" s="66">
        <v>3.0</v>
      </c>
      <c r="K4330" s="67"/>
      <c r="L4330" s="67"/>
      <c r="M4330" s="66" t="s">
        <v>121</v>
      </c>
      <c r="N4330" s="66">
        <v>235959.0</v>
      </c>
      <c r="O4330" s="66">
        <v>2.0080626E7</v>
      </c>
      <c r="P4330" s="66"/>
      <c r="Q4330" s="66">
        <v>23.0</v>
      </c>
      <c r="R4330" s="66">
        <v>2.0080626E7</v>
      </c>
      <c r="S4330" s="70">
        <v>1.0</v>
      </c>
      <c r="T4330" s="70">
        <v>0.0</v>
      </c>
      <c r="U4330" s="71" t="s">
        <v>2608</v>
      </c>
      <c r="V4330" s="71" t="s">
        <v>2609</v>
      </c>
      <c r="W4330" s="71" t="s">
        <v>50</v>
      </c>
      <c r="X4330" s="72"/>
      <c r="Y4330" s="65" t="s">
        <v>14</v>
      </c>
    </row>
    <row r="4331">
      <c r="A4331" s="66" t="s">
        <v>79</v>
      </c>
      <c r="B4331" s="66">
        <v>1.22155557E8</v>
      </c>
      <c r="C4331" s="66" t="s">
        <v>16499</v>
      </c>
      <c r="D4331" s="66" t="s">
        <v>123</v>
      </c>
      <c r="E4331" s="66" t="s">
        <v>16500</v>
      </c>
      <c r="F4331" s="66" t="s">
        <v>16501</v>
      </c>
      <c r="G4331" s="66">
        <v>774.0</v>
      </c>
      <c r="H4331" s="66">
        <v>2.0171025E7</v>
      </c>
      <c r="I4331" s="66">
        <v>0.0</v>
      </c>
      <c r="J4331" s="66">
        <v>15.0</v>
      </c>
      <c r="K4331" s="67"/>
      <c r="L4331" s="67"/>
      <c r="M4331" s="68" t="s">
        <v>16502</v>
      </c>
      <c r="N4331" s="66">
        <v>235959.0</v>
      </c>
      <c r="O4331" s="66">
        <v>2.0171025E7</v>
      </c>
      <c r="P4331" s="66" t="s">
        <v>16503</v>
      </c>
      <c r="Q4331" s="66">
        <v>39.0</v>
      </c>
      <c r="R4331" s="66">
        <v>2.0171025E7</v>
      </c>
      <c r="S4331" s="70">
        <v>1.0</v>
      </c>
      <c r="T4331" s="70">
        <v>0.0</v>
      </c>
      <c r="U4331" s="71" t="s">
        <v>2608</v>
      </c>
      <c r="V4331" s="71" t="s">
        <v>2609</v>
      </c>
      <c r="W4331" s="71" t="s">
        <v>49</v>
      </c>
      <c r="X4331" s="67"/>
      <c r="Y4331" s="65" t="s">
        <v>12</v>
      </c>
    </row>
    <row r="4332">
      <c r="A4332" s="74" t="s">
        <v>24</v>
      </c>
      <c r="B4332" s="66">
        <v>4.7134578E7</v>
      </c>
      <c r="C4332" s="65" t="s">
        <v>16504</v>
      </c>
      <c r="D4332" s="65" t="s">
        <v>106</v>
      </c>
      <c r="E4332" s="65" t="s">
        <v>16505</v>
      </c>
      <c r="F4332" s="66" t="s">
        <v>16506</v>
      </c>
      <c r="G4332" s="66">
        <v>644.0</v>
      </c>
      <c r="H4332" s="66">
        <v>2.0161005E7</v>
      </c>
      <c r="I4332" s="66">
        <v>0.0</v>
      </c>
      <c r="J4332" s="66">
        <v>12.0</v>
      </c>
      <c r="K4332" s="67"/>
      <c r="L4332" s="67"/>
      <c r="M4332" s="68" t="s">
        <v>16507</v>
      </c>
      <c r="N4332" s="66">
        <v>235959.0</v>
      </c>
      <c r="O4332" s="66">
        <v>2.0161005E7</v>
      </c>
      <c r="P4332" s="66" t="s">
        <v>417</v>
      </c>
      <c r="Q4332" s="66">
        <v>32.0</v>
      </c>
      <c r="R4332" s="66">
        <v>2.0161005E7</v>
      </c>
      <c r="S4332" s="69">
        <v>1.0</v>
      </c>
      <c r="T4332" s="69">
        <v>0.0</v>
      </c>
      <c r="U4332" s="71" t="s">
        <v>2608</v>
      </c>
      <c r="V4332" s="71" t="s">
        <v>2609</v>
      </c>
      <c r="W4332" s="71" t="s">
        <v>49</v>
      </c>
      <c r="X4332" s="72"/>
      <c r="Y4332" s="65" t="s">
        <v>12</v>
      </c>
    </row>
    <row r="4333">
      <c r="A4333" s="66" t="s">
        <v>60</v>
      </c>
      <c r="B4333" s="66">
        <v>3.22799661E8</v>
      </c>
      <c r="C4333" s="66" t="s">
        <v>16508</v>
      </c>
      <c r="D4333" s="66" t="s">
        <v>106</v>
      </c>
      <c r="E4333" s="66" t="s">
        <v>16509</v>
      </c>
      <c r="F4333" s="66" t="s">
        <v>16510</v>
      </c>
      <c r="G4333" s="66">
        <v>481.0</v>
      </c>
      <c r="H4333" s="66">
        <v>2.0120517E7</v>
      </c>
      <c r="I4333" s="66">
        <v>0.0</v>
      </c>
      <c r="J4333" s="66">
        <v>1.0</v>
      </c>
      <c r="K4333" s="67"/>
      <c r="L4333" s="67"/>
      <c r="M4333" s="68" t="s">
        <v>16511</v>
      </c>
      <c r="N4333" s="66">
        <v>235959.0</v>
      </c>
      <c r="O4333" s="66">
        <v>2.0120517E7</v>
      </c>
      <c r="P4333" s="67"/>
      <c r="Q4333" s="66">
        <v>21.0</v>
      </c>
      <c r="R4333" s="66">
        <v>2.0120517E7</v>
      </c>
      <c r="S4333" s="70">
        <v>1.0</v>
      </c>
      <c r="T4333" s="70">
        <v>0.0</v>
      </c>
      <c r="U4333" s="71" t="s">
        <v>2608</v>
      </c>
      <c r="V4333" s="71" t="s">
        <v>2609</v>
      </c>
      <c r="W4333" s="71" t="s">
        <v>49</v>
      </c>
      <c r="X4333" s="72"/>
      <c r="Y4333" s="65" t="s">
        <v>12</v>
      </c>
    </row>
    <row r="4334">
      <c r="A4334" s="66" t="s">
        <v>66</v>
      </c>
      <c r="B4334" s="66">
        <v>3330898.0</v>
      </c>
      <c r="C4334" s="66" t="s">
        <v>16512</v>
      </c>
      <c r="D4334" s="66" t="s">
        <v>629</v>
      </c>
      <c r="E4334" s="66" t="s">
        <v>16513</v>
      </c>
      <c r="F4334" s="66" t="s">
        <v>16514</v>
      </c>
      <c r="G4334" s="66">
        <v>720.0</v>
      </c>
      <c r="H4334" s="66">
        <v>2.0070205E7</v>
      </c>
      <c r="I4334" s="66">
        <v>0.0</v>
      </c>
      <c r="J4334" s="66">
        <v>12.0</v>
      </c>
      <c r="K4334" s="67"/>
      <c r="L4334" s="67"/>
      <c r="M4334" s="66" t="s">
        <v>121</v>
      </c>
      <c r="N4334" s="66">
        <v>235959.0</v>
      </c>
      <c r="O4334" s="66">
        <v>2.0070205E7</v>
      </c>
      <c r="P4334" s="67"/>
      <c r="Q4334" s="66">
        <v>26.0</v>
      </c>
      <c r="R4334" s="66">
        <v>2.0070205E7</v>
      </c>
      <c r="S4334" s="70">
        <v>1.0</v>
      </c>
      <c r="T4334" s="70">
        <v>0.0</v>
      </c>
      <c r="U4334" s="71" t="s">
        <v>2608</v>
      </c>
      <c r="V4334" s="71" t="s">
        <v>2609</v>
      </c>
      <c r="W4334" s="71" t="s">
        <v>51</v>
      </c>
      <c r="X4334" s="72"/>
      <c r="Y4334" s="66" t="s">
        <v>16</v>
      </c>
    </row>
    <row r="4335">
      <c r="A4335" s="66" t="s">
        <v>79</v>
      </c>
      <c r="B4335" s="66">
        <v>1.16593764E8</v>
      </c>
      <c r="C4335" s="66" t="s">
        <v>16515</v>
      </c>
      <c r="D4335" s="66" t="s">
        <v>139</v>
      </c>
      <c r="E4335" s="66" t="s">
        <v>16516</v>
      </c>
      <c r="F4335" s="66" t="s">
        <v>16517</v>
      </c>
      <c r="G4335" s="66">
        <v>389.0</v>
      </c>
      <c r="H4335" s="66">
        <v>2.0170519E7</v>
      </c>
      <c r="I4335" s="66">
        <v>0.0</v>
      </c>
      <c r="J4335" s="66">
        <v>11.0</v>
      </c>
      <c r="K4335" s="67"/>
      <c r="L4335" s="67"/>
      <c r="M4335" s="68" t="s">
        <v>16518</v>
      </c>
      <c r="N4335" s="66">
        <v>235959.0</v>
      </c>
      <c r="O4335" s="66">
        <v>2.0170519E7</v>
      </c>
      <c r="P4335" s="66" t="s">
        <v>187</v>
      </c>
      <c r="Q4335" s="66">
        <v>28.0</v>
      </c>
      <c r="R4335" s="66">
        <v>2.0170519E7</v>
      </c>
      <c r="S4335" s="70">
        <v>1.0</v>
      </c>
      <c r="T4335" s="70">
        <v>0.0</v>
      </c>
      <c r="U4335" s="71" t="s">
        <v>2608</v>
      </c>
      <c r="V4335" s="71" t="s">
        <v>2609</v>
      </c>
      <c r="W4335" s="71" t="s">
        <v>51</v>
      </c>
      <c r="X4335" s="72"/>
      <c r="Y4335" s="66" t="s">
        <v>16</v>
      </c>
    </row>
    <row r="4336">
      <c r="A4336" s="66" t="s">
        <v>79</v>
      </c>
      <c r="B4336" s="66">
        <v>4.155028E7</v>
      </c>
      <c r="C4336" s="66" t="s">
        <v>16519</v>
      </c>
      <c r="D4336" s="66" t="s">
        <v>123</v>
      </c>
      <c r="E4336" s="66" t="s">
        <v>16520</v>
      </c>
      <c r="F4336" s="66" t="s">
        <v>16521</v>
      </c>
      <c r="G4336" s="66">
        <v>367.0</v>
      </c>
      <c r="H4336" s="66">
        <v>2.010092E7</v>
      </c>
      <c r="I4336" s="66">
        <v>0.0</v>
      </c>
      <c r="J4336" s="66">
        <v>6.0</v>
      </c>
      <c r="K4336" s="67"/>
      <c r="L4336" s="67"/>
      <c r="M4336" s="68" t="s">
        <v>16522</v>
      </c>
      <c r="N4336" s="66">
        <v>235959.0</v>
      </c>
      <c r="O4336" s="66">
        <v>2.010092E7</v>
      </c>
      <c r="P4336" s="66" t="s">
        <v>1990</v>
      </c>
      <c r="Q4336" s="66">
        <v>22.0</v>
      </c>
      <c r="R4336" s="66">
        <v>2.010092E7</v>
      </c>
      <c r="S4336" s="76">
        <v>1.0</v>
      </c>
      <c r="T4336" s="76">
        <v>0.0</v>
      </c>
      <c r="U4336" s="71" t="s">
        <v>2608</v>
      </c>
      <c r="V4336" s="71" t="s">
        <v>2609</v>
      </c>
      <c r="W4336" s="71" t="s">
        <v>50</v>
      </c>
      <c r="X4336" s="67"/>
      <c r="Y4336" s="65" t="s">
        <v>14</v>
      </c>
    </row>
    <row r="4337">
      <c r="A4337" s="66" t="s">
        <v>60</v>
      </c>
      <c r="B4337" s="66">
        <v>3.726648E7</v>
      </c>
      <c r="C4337" s="66" t="s">
        <v>16523</v>
      </c>
      <c r="D4337" s="66" t="s">
        <v>106</v>
      </c>
      <c r="E4337" s="66" t="s">
        <v>16524</v>
      </c>
      <c r="F4337" s="66" t="s">
        <v>16525</v>
      </c>
      <c r="G4337" s="66">
        <v>749.0</v>
      </c>
      <c r="H4337" s="66">
        <v>2.000123E7</v>
      </c>
      <c r="I4337" s="66">
        <v>0.0</v>
      </c>
      <c r="J4337" s="66">
        <v>1.0</v>
      </c>
      <c r="K4337" s="67"/>
      <c r="L4337" s="67"/>
      <c r="M4337" s="68" t="s">
        <v>16526</v>
      </c>
      <c r="N4337" s="66">
        <v>235959.0</v>
      </c>
      <c r="O4337" s="66">
        <v>2.000123E7</v>
      </c>
      <c r="P4337" s="66"/>
      <c r="Q4337" s="66">
        <v>33.0</v>
      </c>
      <c r="R4337" s="66">
        <v>2.000123E7</v>
      </c>
      <c r="S4337" s="70">
        <v>1.0</v>
      </c>
      <c r="T4337" s="70">
        <v>0.0</v>
      </c>
      <c r="U4337" s="71" t="s">
        <v>2608</v>
      </c>
      <c r="V4337" s="71" t="s">
        <v>2609</v>
      </c>
      <c r="W4337" s="71" t="s">
        <v>50</v>
      </c>
      <c r="X4337" s="72"/>
      <c r="Y4337" s="65" t="s">
        <v>14</v>
      </c>
    </row>
    <row r="4338">
      <c r="A4338" s="66" t="s">
        <v>63</v>
      </c>
      <c r="B4338" s="66">
        <v>4.4062315E7</v>
      </c>
      <c r="C4338" s="66" t="s">
        <v>16527</v>
      </c>
      <c r="D4338" s="66" t="s">
        <v>112</v>
      </c>
      <c r="E4338" s="66" t="s">
        <v>16528</v>
      </c>
      <c r="F4338" s="66" t="s">
        <v>16529</v>
      </c>
      <c r="G4338" s="66">
        <v>753.0</v>
      </c>
      <c r="H4338" s="66">
        <v>2.0171215E7</v>
      </c>
      <c r="I4338" s="66">
        <v>0.0</v>
      </c>
      <c r="J4338" s="66">
        <v>20.0</v>
      </c>
      <c r="K4338" s="67"/>
      <c r="L4338" s="67"/>
      <c r="M4338" s="68" t="s">
        <v>16530</v>
      </c>
      <c r="N4338" s="66">
        <v>235959.0</v>
      </c>
      <c r="O4338" s="66">
        <v>2.0171215E7</v>
      </c>
      <c r="P4338" s="66" t="s">
        <v>10989</v>
      </c>
      <c r="Q4338" s="66">
        <v>47.0</v>
      </c>
      <c r="R4338" s="66">
        <v>2.0171215E7</v>
      </c>
      <c r="S4338" s="70">
        <v>1.0</v>
      </c>
      <c r="T4338" s="70">
        <v>0.0</v>
      </c>
      <c r="U4338" s="71" t="s">
        <v>2608</v>
      </c>
      <c r="V4338" s="71" t="s">
        <v>2609</v>
      </c>
      <c r="W4338" s="71" t="s">
        <v>50</v>
      </c>
      <c r="X4338" s="67"/>
      <c r="Y4338" s="65" t="s">
        <v>14</v>
      </c>
    </row>
    <row r="4339">
      <c r="A4339" s="74" t="s">
        <v>59</v>
      </c>
      <c r="B4339" s="66">
        <v>1.73388868E8</v>
      </c>
      <c r="C4339" s="65" t="s">
        <v>16531</v>
      </c>
      <c r="D4339" s="65" t="s">
        <v>149</v>
      </c>
      <c r="E4339" s="65" t="s">
        <v>16532</v>
      </c>
      <c r="F4339" s="66" t="s">
        <v>16533</v>
      </c>
      <c r="G4339" s="66">
        <v>852.0</v>
      </c>
      <c r="H4339" s="66">
        <v>2.0160925E7</v>
      </c>
      <c r="I4339" s="66">
        <v>0.0</v>
      </c>
      <c r="J4339" s="66">
        <v>24.0</v>
      </c>
      <c r="K4339" s="67"/>
      <c r="L4339" s="67"/>
      <c r="M4339" s="68" t="s">
        <v>16534</v>
      </c>
      <c r="N4339" s="66">
        <v>235959.0</v>
      </c>
      <c r="O4339" s="66">
        <v>2.0160925E7</v>
      </c>
      <c r="P4339" s="67"/>
      <c r="Q4339" s="66">
        <v>45.0</v>
      </c>
      <c r="R4339" s="66">
        <v>2.0160925E7</v>
      </c>
      <c r="S4339" s="69">
        <v>1.0</v>
      </c>
      <c r="T4339" s="69">
        <v>1.0</v>
      </c>
      <c r="U4339" s="71" t="s">
        <v>2608</v>
      </c>
      <c r="V4339" s="71" t="s">
        <v>2609</v>
      </c>
      <c r="W4339" s="71" t="s">
        <v>49</v>
      </c>
      <c r="X4339" s="72"/>
      <c r="Y4339" s="66" t="s">
        <v>18</v>
      </c>
    </row>
    <row r="4340">
      <c r="A4340" s="65" t="s">
        <v>60</v>
      </c>
      <c r="B4340" s="66">
        <v>1.8663294E8</v>
      </c>
      <c r="C4340" s="65" t="s">
        <v>16535</v>
      </c>
      <c r="D4340" s="65" t="s">
        <v>106</v>
      </c>
      <c r="E4340" s="65" t="s">
        <v>16536</v>
      </c>
      <c r="F4340" s="66" t="s">
        <v>16537</v>
      </c>
      <c r="G4340" s="66">
        <v>497.0</v>
      </c>
      <c r="H4340" s="66">
        <v>2.0060429E7</v>
      </c>
      <c r="I4340" s="66">
        <v>0.0</v>
      </c>
      <c r="J4340" s="66">
        <v>2.0</v>
      </c>
      <c r="K4340" s="67"/>
      <c r="L4340" s="67"/>
      <c r="M4340" s="68" t="s">
        <v>16538</v>
      </c>
      <c r="N4340" s="66">
        <v>235959.0</v>
      </c>
      <c r="O4340" s="66">
        <v>2.0060429E7</v>
      </c>
      <c r="P4340" s="66"/>
      <c r="Q4340" s="66">
        <v>25.0</v>
      </c>
      <c r="R4340" s="66">
        <v>2.0060429E7</v>
      </c>
      <c r="S4340" s="70">
        <v>1.0</v>
      </c>
      <c r="T4340" s="70">
        <v>0.0</v>
      </c>
      <c r="U4340" s="71" t="s">
        <v>2608</v>
      </c>
      <c r="V4340" s="71" t="s">
        <v>2609</v>
      </c>
      <c r="W4340" s="71" t="s">
        <v>49</v>
      </c>
      <c r="X4340" s="72"/>
      <c r="Y4340" s="65" t="s">
        <v>12</v>
      </c>
    </row>
    <row r="4341">
      <c r="A4341" s="66" t="s">
        <v>63</v>
      </c>
      <c r="B4341" s="66">
        <v>4.5948798E7</v>
      </c>
      <c r="C4341" s="66" t="s">
        <v>16539</v>
      </c>
      <c r="D4341" s="66" t="s">
        <v>6860</v>
      </c>
      <c r="E4341" s="66" t="s">
        <v>16540</v>
      </c>
      <c r="F4341" s="66" t="s">
        <v>16541</v>
      </c>
      <c r="G4341" s="66">
        <v>252.0</v>
      </c>
      <c r="H4341" s="66">
        <v>2.0180322E7</v>
      </c>
      <c r="I4341" s="66">
        <v>0.0</v>
      </c>
      <c r="J4341" s="66">
        <v>6.0</v>
      </c>
      <c r="K4341" s="67"/>
      <c r="L4341" s="67"/>
      <c r="M4341" s="68" t="s">
        <v>16542</v>
      </c>
      <c r="N4341" s="66">
        <v>235959.0</v>
      </c>
      <c r="O4341" s="66">
        <v>2.0180322E7</v>
      </c>
      <c r="P4341" s="66" t="s">
        <v>2150</v>
      </c>
      <c r="Q4341" s="66">
        <v>11.0</v>
      </c>
      <c r="R4341" s="66">
        <v>2.0180322E7</v>
      </c>
      <c r="S4341" s="70">
        <v>1.0</v>
      </c>
      <c r="T4341" s="70">
        <v>0.0</v>
      </c>
      <c r="U4341" s="71" t="s">
        <v>2608</v>
      </c>
      <c r="V4341" s="71" t="s">
        <v>2609</v>
      </c>
      <c r="W4341" s="71" t="s">
        <v>51</v>
      </c>
      <c r="X4341" s="72"/>
      <c r="Y4341" s="66" t="s">
        <v>16</v>
      </c>
    </row>
    <row r="4342">
      <c r="A4342" s="65" t="s">
        <v>63</v>
      </c>
      <c r="B4342" s="66">
        <v>1.0252912E7</v>
      </c>
      <c r="C4342" s="65" t="s">
        <v>16543</v>
      </c>
      <c r="D4342" s="65" t="s">
        <v>139</v>
      </c>
      <c r="E4342" s="65" t="s">
        <v>16544</v>
      </c>
      <c r="F4342" s="66" t="s">
        <v>16545</v>
      </c>
      <c r="G4342" s="66">
        <v>255.0</v>
      </c>
      <c r="H4342" s="66">
        <v>2.0120713E7</v>
      </c>
      <c r="I4342" s="66">
        <v>0.0</v>
      </c>
      <c r="J4342" s="66">
        <v>7.0</v>
      </c>
      <c r="K4342" s="67"/>
      <c r="L4342" s="67"/>
      <c r="M4342" s="68" t="s">
        <v>16546</v>
      </c>
      <c r="N4342" s="66">
        <v>235959.0</v>
      </c>
      <c r="O4342" s="66">
        <v>2.0120713E7</v>
      </c>
      <c r="P4342" s="66"/>
      <c r="Q4342" s="66">
        <v>13.0</v>
      </c>
      <c r="R4342" s="66">
        <v>2.0120713E7</v>
      </c>
      <c r="S4342" s="70">
        <v>1.0</v>
      </c>
      <c r="T4342" s="70">
        <v>0.0</v>
      </c>
      <c r="U4342" s="71" t="s">
        <v>2608</v>
      </c>
      <c r="V4342" s="71" t="s">
        <v>2609</v>
      </c>
      <c r="W4342" s="71" t="s">
        <v>51</v>
      </c>
      <c r="X4342" s="72"/>
      <c r="Y4342" s="66" t="s">
        <v>16</v>
      </c>
    </row>
    <row r="4343">
      <c r="A4343" s="65" t="s">
        <v>79</v>
      </c>
      <c r="B4343" s="66">
        <v>8.7339751E7</v>
      </c>
      <c r="C4343" s="65" t="s">
        <v>16547</v>
      </c>
      <c r="D4343" s="65" t="s">
        <v>244</v>
      </c>
      <c r="E4343" s="65" t="s">
        <v>16548</v>
      </c>
      <c r="F4343" s="66" t="s">
        <v>16549</v>
      </c>
      <c r="G4343" s="66">
        <v>817.0</v>
      </c>
      <c r="H4343" s="66">
        <v>2.0150105E7</v>
      </c>
      <c r="I4343" s="66">
        <v>0.0</v>
      </c>
      <c r="J4343" s="66">
        <v>16.0</v>
      </c>
      <c r="K4343" s="67"/>
      <c r="L4343" s="67"/>
      <c r="M4343" s="68" t="s">
        <v>16550</v>
      </c>
      <c r="N4343" s="66">
        <v>235959.0</v>
      </c>
      <c r="O4343" s="66">
        <v>2.0150105E7</v>
      </c>
      <c r="P4343" s="66" t="s">
        <v>7231</v>
      </c>
      <c r="Q4343" s="66">
        <v>44.0</v>
      </c>
      <c r="R4343" s="66">
        <v>2.0150105E7</v>
      </c>
      <c r="S4343" s="70">
        <v>1.0</v>
      </c>
      <c r="T4343" s="70">
        <v>0.0</v>
      </c>
      <c r="U4343" s="71" t="s">
        <v>2608</v>
      </c>
      <c r="V4343" s="71" t="s">
        <v>2609</v>
      </c>
      <c r="W4343" s="71" t="s">
        <v>51</v>
      </c>
      <c r="X4343" s="72"/>
      <c r="Y4343" s="66" t="s">
        <v>16</v>
      </c>
    </row>
    <row r="4344">
      <c r="A4344" s="66" t="s">
        <v>60</v>
      </c>
      <c r="B4344" s="66">
        <v>3.80271987E8</v>
      </c>
      <c r="C4344" s="66" t="s">
        <v>16551</v>
      </c>
      <c r="D4344" s="66" t="s">
        <v>6368</v>
      </c>
      <c r="E4344" s="66" t="s">
        <v>16552</v>
      </c>
      <c r="F4344" s="66" t="s">
        <v>16553</v>
      </c>
      <c r="G4344" s="66">
        <v>318.0</v>
      </c>
      <c r="H4344" s="66">
        <v>2.0150707E7</v>
      </c>
      <c r="I4344" s="66">
        <v>0.0</v>
      </c>
      <c r="J4344" s="66">
        <v>1.0</v>
      </c>
      <c r="K4344" s="67"/>
      <c r="L4344" s="67"/>
      <c r="M4344" s="68" t="s">
        <v>16554</v>
      </c>
      <c r="N4344" s="66">
        <v>235959.0</v>
      </c>
      <c r="O4344" s="66">
        <v>2.0150707E7</v>
      </c>
      <c r="P4344" s="67"/>
      <c r="Q4344" s="66">
        <v>16.0</v>
      </c>
      <c r="R4344" s="66">
        <v>2.0150707E7</v>
      </c>
      <c r="S4344" s="69">
        <v>1.0</v>
      </c>
      <c r="T4344" s="69">
        <v>1.0</v>
      </c>
      <c r="U4344" s="71" t="s">
        <v>2608</v>
      </c>
      <c r="V4344" s="71" t="s">
        <v>2609</v>
      </c>
      <c r="W4344" s="71" t="s">
        <v>51</v>
      </c>
      <c r="X4344" s="72"/>
      <c r="Y4344" s="65" t="s">
        <v>22</v>
      </c>
    </row>
    <row r="4345">
      <c r="A4345" s="68" t="s">
        <v>59</v>
      </c>
      <c r="B4345" s="66">
        <v>1.10781603E8</v>
      </c>
      <c r="C4345" s="66" t="s">
        <v>16555</v>
      </c>
      <c r="D4345" s="66" t="s">
        <v>220</v>
      </c>
      <c r="E4345" s="66" t="s">
        <v>16556</v>
      </c>
      <c r="F4345" s="66" t="s">
        <v>16557</v>
      </c>
      <c r="G4345" s="66">
        <v>143.0</v>
      </c>
      <c r="H4345" s="66">
        <v>2.0111125E7</v>
      </c>
      <c r="I4345" s="66">
        <v>0.0</v>
      </c>
      <c r="J4345" s="66">
        <v>1.0</v>
      </c>
      <c r="K4345" s="67"/>
      <c r="L4345" s="67"/>
      <c r="M4345" s="68" t="s">
        <v>16558</v>
      </c>
      <c r="N4345" s="66">
        <v>235959.0</v>
      </c>
      <c r="O4345" s="66">
        <v>2.0111125E7</v>
      </c>
      <c r="P4345" s="67"/>
      <c r="Q4345" s="66">
        <v>6.0</v>
      </c>
      <c r="R4345" s="66">
        <v>2.0111125E7</v>
      </c>
      <c r="S4345" s="70">
        <v>1.0</v>
      </c>
      <c r="T4345" s="70">
        <v>0.0</v>
      </c>
      <c r="U4345" s="71" t="s">
        <v>2608</v>
      </c>
      <c r="V4345" s="71" t="s">
        <v>2609</v>
      </c>
      <c r="W4345" s="71" t="s">
        <v>49</v>
      </c>
      <c r="X4345" s="71"/>
      <c r="Y4345" s="65" t="s">
        <v>12</v>
      </c>
    </row>
    <row r="4346">
      <c r="A4346" s="66" t="s">
        <v>79</v>
      </c>
      <c r="B4346" s="66">
        <v>3.4211801E7</v>
      </c>
      <c r="C4346" s="66" t="s">
        <v>16559</v>
      </c>
      <c r="D4346" s="66" t="s">
        <v>164</v>
      </c>
      <c r="E4346" s="66" t="s">
        <v>16560</v>
      </c>
      <c r="F4346" s="66" t="s">
        <v>16561</v>
      </c>
      <c r="G4346" s="66">
        <v>235.0</v>
      </c>
      <c r="H4346" s="66">
        <v>2.0091013E7</v>
      </c>
      <c r="I4346" s="66">
        <v>0.0</v>
      </c>
      <c r="J4346" s="66">
        <v>3.0</v>
      </c>
      <c r="K4346" s="67"/>
      <c r="L4346" s="67"/>
      <c r="M4346" s="68" t="s">
        <v>16562</v>
      </c>
      <c r="N4346" s="66">
        <v>235959.0</v>
      </c>
      <c r="O4346" s="66">
        <v>2.0091013E7</v>
      </c>
      <c r="P4346" s="67"/>
      <c r="Q4346" s="66">
        <v>14.0</v>
      </c>
      <c r="R4346" s="66">
        <v>2.0091013E7</v>
      </c>
      <c r="S4346" s="69">
        <v>1.0</v>
      </c>
      <c r="T4346" s="69">
        <v>1.0</v>
      </c>
      <c r="U4346" s="71" t="s">
        <v>2608</v>
      </c>
      <c r="V4346" s="71" t="s">
        <v>2609</v>
      </c>
      <c r="W4346" s="71" t="s">
        <v>49</v>
      </c>
      <c r="X4346" s="72"/>
      <c r="Y4346" s="66" t="s">
        <v>18</v>
      </c>
    </row>
    <row r="4347">
      <c r="A4347" s="66" t="s">
        <v>30</v>
      </c>
      <c r="B4347" s="66">
        <v>6174490.0</v>
      </c>
      <c r="C4347" s="66" t="s">
        <v>16563</v>
      </c>
      <c r="D4347" s="66" t="s">
        <v>123</v>
      </c>
      <c r="E4347" s="66" t="s">
        <v>16564</v>
      </c>
      <c r="F4347" s="66" t="s">
        <v>16565</v>
      </c>
      <c r="G4347" s="66">
        <v>203.0</v>
      </c>
      <c r="H4347" s="66">
        <v>2.0120207E7</v>
      </c>
      <c r="I4347" s="66">
        <v>0.0</v>
      </c>
      <c r="J4347" s="66">
        <v>9.0</v>
      </c>
      <c r="K4347" s="67"/>
      <c r="L4347" s="67"/>
      <c r="M4347" s="68" t="s">
        <v>16566</v>
      </c>
      <c r="N4347" s="66">
        <v>235959.0</v>
      </c>
      <c r="O4347" s="66">
        <v>2.0120207E7</v>
      </c>
      <c r="P4347" s="67"/>
      <c r="Q4347" s="66">
        <v>12.0</v>
      </c>
      <c r="R4347" s="66">
        <v>2.0120207E7</v>
      </c>
      <c r="S4347" s="69">
        <v>1.0</v>
      </c>
      <c r="T4347" s="69">
        <v>0.0</v>
      </c>
      <c r="U4347" s="71" t="s">
        <v>2608</v>
      </c>
      <c r="V4347" s="71" t="s">
        <v>2609</v>
      </c>
      <c r="W4347" s="71" t="s">
        <v>49</v>
      </c>
      <c r="X4347" s="72"/>
      <c r="Y4347" s="65" t="s">
        <v>12</v>
      </c>
    </row>
    <row r="4348">
      <c r="A4348" s="74" t="s">
        <v>59</v>
      </c>
      <c r="B4348" s="66">
        <v>1.4357213E8</v>
      </c>
      <c r="C4348" s="65" t="s">
        <v>16567</v>
      </c>
      <c r="D4348" s="65" t="s">
        <v>123</v>
      </c>
      <c r="E4348" s="65" t="s">
        <v>16568</v>
      </c>
      <c r="F4348" s="66" t="s">
        <v>16569</v>
      </c>
      <c r="G4348" s="66">
        <v>951.0</v>
      </c>
      <c r="H4348" s="66">
        <v>2.0140813E7</v>
      </c>
      <c r="I4348" s="66">
        <v>0.0</v>
      </c>
      <c r="J4348" s="66">
        <v>3.0</v>
      </c>
      <c r="K4348" s="67"/>
      <c r="L4348" s="67"/>
      <c r="M4348" s="68" t="s">
        <v>16570</v>
      </c>
      <c r="N4348" s="66">
        <v>235959.0</v>
      </c>
      <c r="O4348" s="66">
        <v>2.0140813E7</v>
      </c>
      <c r="P4348" s="67"/>
      <c r="Q4348" s="66">
        <v>54.0</v>
      </c>
      <c r="R4348" s="66">
        <v>2.0140813E7</v>
      </c>
      <c r="S4348" s="70">
        <v>1.0</v>
      </c>
      <c r="T4348" s="70">
        <v>0.0</v>
      </c>
      <c r="U4348" s="71" t="s">
        <v>2608</v>
      </c>
      <c r="V4348" s="71" t="s">
        <v>2609</v>
      </c>
      <c r="W4348" s="71" t="s">
        <v>49</v>
      </c>
      <c r="X4348" s="72"/>
      <c r="Y4348" s="65" t="s">
        <v>12</v>
      </c>
    </row>
    <row r="4349">
      <c r="A4349" s="66" t="s">
        <v>63</v>
      </c>
      <c r="B4349" s="66">
        <v>4.0789703E7</v>
      </c>
      <c r="C4349" s="66" t="s">
        <v>16571</v>
      </c>
      <c r="D4349" s="66" t="s">
        <v>106</v>
      </c>
      <c r="E4349" s="66" t="s">
        <v>16572</v>
      </c>
      <c r="F4349" s="66" t="s">
        <v>16573</v>
      </c>
      <c r="G4349" s="66">
        <v>432.0</v>
      </c>
      <c r="H4349" s="66">
        <v>2.0170504E7</v>
      </c>
      <c r="I4349" s="66">
        <v>0.0</v>
      </c>
      <c r="J4349" s="66">
        <v>6.0</v>
      </c>
      <c r="K4349" s="67"/>
      <c r="L4349" s="67"/>
      <c r="M4349" s="68" t="s">
        <v>16574</v>
      </c>
      <c r="N4349" s="66">
        <v>235959.0</v>
      </c>
      <c r="O4349" s="66">
        <v>2.0170504E7</v>
      </c>
      <c r="P4349" s="66" t="s">
        <v>10450</v>
      </c>
      <c r="Q4349" s="66">
        <v>18.0</v>
      </c>
      <c r="R4349" s="66">
        <v>2.0170504E7</v>
      </c>
      <c r="S4349" s="70">
        <v>1.0</v>
      </c>
      <c r="T4349" s="70">
        <v>0.0</v>
      </c>
      <c r="U4349" s="71" t="s">
        <v>2608</v>
      </c>
      <c r="V4349" s="71" t="s">
        <v>2609</v>
      </c>
      <c r="W4349" s="71" t="s">
        <v>49</v>
      </c>
      <c r="X4349" s="72"/>
      <c r="Y4349" s="65" t="s">
        <v>12</v>
      </c>
    </row>
    <row r="4350">
      <c r="A4350" s="66" t="s">
        <v>66</v>
      </c>
      <c r="B4350" s="66">
        <v>1.5800863E7</v>
      </c>
      <c r="C4350" s="66" t="s">
        <v>16575</v>
      </c>
      <c r="D4350" s="66" t="s">
        <v>106</v>
      </c>
      <c r="E4350" s="66" t="s">
        <v>16572</v>
      </c>
      <c r="F4350" s="66" t="s">
        <v>16573</v>
      </c>
      <c r="G4350" s="66">
        <v>411.0</v>
      </c>
      <c r="H4350" s="66">
        <v>2.0170504E7</v>
      </c>
      <c r="I4350" s="66">
        <v>0.0</v>
      </c>
      <c r="J4350" s="66">
        <v>5.0</v>
      </c>
      <c r="K4350" s="67"/>
      <c r="L4350" s="67"/>
      <c r="M4350" s="66" t="s">
        <v>121</v>
      </c>
      <c r="N4350" s="66">
        <v>235959.0</v>
      </c>
      <c r="O4350" s="66">
        <v>2.0170504E7</v>
      </c>
      <c r="P4350" s="67"/>
      <c r="Q4350" s="66">
        <v>16.0</v>
      </c>
      <c r="R4350" s="66">
        <v>2.0170504E7</v>
      </c>
      <c r="S4350" s="70">
        <v>1.0</v>
      </c>
      <c r="T4350" s="70">
        <v>0.0</v>
      </c>
      <c r="U4350" s="71" t="s">
        <v>2608</v>
      </c>
      <c r="V4350" s="71" t="s">
        <v>2609</v>
      </c>
      <c r="W4350" s="71" t="s">
        <v>49</v>
      </c>
      <c r="X4350" s="72"/>
      <c r="Y4350" s="65" t="s">
        <v>12</v>
      </c>
    </row>
    <row r="4351">
      <c r="A4351" s="66" t="s">
        <v>60</v>
      </c>
      <c r="B4351" s="66">
        <v>3.74313658E8</v>
      </c>
      <c r="C4351" s="66" t="s">
        <v>16576</v>
      </c>
      <c r="D4351" s="66" t="s">
        <v>253</v>
      </c>
      <c r="E4351" s="66" t="s">
        <v>16577</v>
      </c>
      <c r="F4351" s="66" t="s">
        <v>16578</v>
      </c>
      <c r="G4351" s="66">
        <v>275.0</v>
      </c>
      <c r="H4351" s="66">
        <v>2.0150302E7</v>
      </c>
      <c r="I4351" s="66">
        <v>0.0</v>
      </c>
      <c r="J4351" s="66">
        <v>1.0</v>
      </c>
      <c r="K4351" s="67"/>
      <c r="L4351" s="67"/>
      <c r="M4351" s="68" t="s">
        <v>16579</v>
      </c>
      <c r="N4351" s="66">
        <v>235959.0</v>
      </c>
      <c r="O4351" s="66">
        <v>2.0150302E7</v>
      </c>
      <c r="P4351" s="67"/>
      <c r="Q4351" s="66">
        <v>11.0</v>
      </c>
      <c r="R4351" s="66">
        <v>2.0150302E7</v>
      </c>
      <c r="S4351" s="70">
        <v>1.0</v>
      </c>
      <c r="T4351" s="70">
        <v>0.0</v>
      </c>
      <c r="U4351" s="71" t="s">
        <v>2608</v>
      </c>
      <c r="V4351" s="71" t="s">
        <v>2609</v>
      </c>
      <c r="W4351" s="71" t="s">
        <v>49</v>
      </c>
      <c r="X4351" s="72"/>
      <c r="Y4351" s="65" t="s">
        <v>12</v>
      </c>
    </row>
    <row r="4352">
      <c r="A4352" s="66" t="s">
        <v>60</v>
      </c>
      <c r="B4352" s="66">
        <v>1.7790391E7</v>
      </c>
      <c r="C4352" s="66" t="s">
        <v>16580</v>
      </c>
      <c r="D4352" s="66" t="s">
        <v>2255</v>
      </c>
      <c r="E4352" s="66" t="s">
        <v>16581</v>
      </c>
      <c r="F4352" s="66" t="s">
        <v>16582</v>
      </c>
      <c r="G4352" s="66">
        <v>169.0</v>
      </c>
      <c r="H4352" s="66">
        <v>2.0000628E7</v>
      </c>
      <c r="I4352" s="66">
        <v>0.0</v>
      </c>
      <c r="J4352" s="66">
        <v>1.0</v>
      </c>
      <c r="K4352" s="67"/>
      <c r="L4352" s="67"/>
      <c r="M4352" s="68" t="s">
        <v>16583</v>
      </c>
      <c r="N4352" s="66">
        <v>235959.0</v>
      </c>
      <c r="O4352" s="66">
        <v>2.0000628E7</v>
      </c>
      <c r="P4352" s="67"/>
      <c r="Q4352" s="66">
        <v>10.0</v>
      </c>
      <c r="R4352" s="66">
        <v>2.0000628E7</v>
      </c>
      <c r="S4352" s="69">
        <v>1.0</v>
      </c>
      <c r="T4352" s="69">
        <v>1.0</v>
      </c>
      <c r="U4352" s="71" t="s">
        <v>2608</v>
      </c>
      <c r="V4352" s="71" t="s">
        <v>2609</v>
      </c>
      <c r="W4352" s="71" t="s">
        <v>49</v>
      </c>
      <c r="X4352" s="72"/>
      <c r="Y4352" s="66" t="s">
        <v>18</v>
      </c>
    </row>
    <row r="4353">
      <c r="A4353" s="66" t="s">
        <v>63</v>
      </c>
      <c r="B4353" s="66">
        <v>2.8370754E7</v>
      </c>
      <c r="C4353" s="66" t="s">
        <v>16584</v>
      </c>
      <c r="D4353" s="66" t="s">
        <v>106</v>
      </c>
      <c r="E4353" s="66" t="s">
        <v>16585</v>
      </c>
      <c r="F4353" s="66" t="s">
        <v>16586</v>
      </c>
      <c r="G4353" s="66">
        <v>362.0</v>
      </c>
      <c r="H4353" s="66">
        <v>2.0150609E7</v>
      </c>
      <c r="I4353" s="66">
        <v>0.0</v>
      </c>
      <c r="J4353" s="66">
        <v>12.0</v>
      </c>
      <c r="K4353" s="67"/>
      <c r="L4353" s="67"/>
      <c r="M4353" s="68" t="s">
        <v>16587</v>
      </c>
      <c r="N4353" s="66">
        <v>235959.0</v>
      </c>
      <c r="O4353" s="66">
        <v>2.0150609E7</v>
      </c>
      <c r="P4353" s="66" t="s">
        <v>2446</v>
      </c>
      <c r="Q4353" s="66">
        <v>23.0</v>
      </c>
      <c r="R4353" s="66">
        <v>2.0150609E7</v>
      </c>
      <c r="S4353" s="70">
        <v>1.0</v>
      </c>
      <c r="T4353" s="70">
        <v>0.0</v>
      </c>
      <c r="U4353" s="71" t="s">
        <v>2608</v>
      </c>
      <c r="V4353" s="71" t="s">
        <v>2609</v>
      </c>
      <c r="W4353" s="71" t="s">
        <v>49</v>
      </c>
      <c r="X4353" s="72"/>
      <c r="Y4353" s="65" t="s">
        <v>12</v>
      </c>
    </row>
    <row r="4354">
      <c r="A4354" s="73" t="s">
        <v>79</v>
      </c>
      <c r="B4354" s="66">
        <v>1.00169937E8</v>
      </c>
      <c r="C4354" s="65" t="s">
        <v>16588</v>
      </c>
      <c r="D4354" s="65" t="s">
        <v>106</v>
      </c>
      <c r="E4354" s="65" t="s">
        <v>16589</v>
      </c>
      <c r="F4354" s="66" t="s">
        <v>15959</v>
      </c>
      <c r="G4354" s="66">
        <v>443.0</v>
      </c>
      <c r="H4354" s="66">
        <v>2.0160105E7</v>
      </c>
      <c r="I4354" s="66">
        <v>0.0</v>
      </c>
      <c r="J4354" s="66">
        <v>9.0</v>
      </c>
      <c r="K4354" s="67"/>
      <c r="L4354" s="67"/>
      <c r="M4354" s="68" t="s">
        <v>15960</v>
      </c>
      <c r="N4354" s="66">
        <v>235959.0</v>
      </c>
      <c r="O4354" s="66">
        <v>2.0160105E7</v>
      </c>
      <c r="P4354" s="66" t="s">
        <v>3202</v>
      </c>
      <c r="Q4354" s="66">
        <v>22.0</v>
      </c>
      <c r="R4354" s="66">
        <v>2.0160105E7</v>
      </c>
      <c r="S4354" s="70">
        <v>1.0</v>
      </c>
      <c r="T4354" s="70">
        <v>0.0</v>
      </c>
      <c r="U4354" s="71" t="s">
        <v>2608</v>
      </c>
      <c r="V4354" s="71" t="s">
        <v>2609</v>
      </c>
      <c r="W4354" s="71" t="s">
        <v>49</v>
      </c>
      <c r="X4354" s="72"/>
      <c r="Y4354" s="65" t="s">
        <v>12</v>
      </c>
    </row>
    <row r="4355">
      <c r="A4355" s="66" t="s">
        <v>79</v>
      </c>
      <c r="B4355" s="66">
        <v>9.8926608E7</v>
      </c>
      <c r="C4355" s="66" t="s">
        <v>16590</v>
      </c>
      <c r="D4355" s="66" t="s">
        <v>106</v>
      </c>
      <c r="E4355" s="66" t="s">
        <v>16591</v>
      </c>
      <c r="F4355" s="66" t="s">
        <v>2851</v>
      </c>
      <c r="G4355" s="66">
        <v>425.0</v>
      </c>
      <c r="H4355" s="66">
        <v>2.0151231E7</v>
      </c>
      <c r="I4355" s="66">
        <v>0.0</v>
      </c>
      <c r="J4355" s="66">
        <v>11.0</v>
      </c>
      <c r="K4355" s="67"/>
      <c r="L4355" s="67"/>
      <c r="M4355" s="68" t="s">
        <v>2852</v>
      </c>
      <c r="N4355" s="66">
        <v>235959.0</v>
      </c>
      <c r="O4355" s="66">
        <v>2.0151231E7</v>
      </c>
      <c r="P4355" s="66" t="s">
        <v>187</v>
      </c>
      <c r="Q4355" s="66">
        <v>18.0</v>
      </c>
      <c r="R4355" s="66">
        <v>2.0151231E7</v>
      </c>
      <c r="S4355" s="70">
        <v>1.0</v>
      </c>
      <c r="T4355" s="70">
        <v>0.0</v>
      </c>
      <c r="U4355" s="71" t="s">
        <v>2608</v>
      </c>
      <c r="V4355" s="71" t="s">
        <v>2609</v>
      </c>
      <c r="W4355" s="71" t="s">
        <v>49</v>
      </c>
      <c r="X4355" s="72"/>
      <c r="Y4355" s="65" t="s">
        <v>12</v>
      </c>
    </row>
    <row r="4356">
      <c r="A4356" s="68" t="s">
        <v>59</v>
      </c>
      <c r="B4356" s="66">
        <v>1.59913163E8</v>
      </c>
      <c r="C4356" s="66" t="s">
        <v>16592</v>
      </c>
      <c r="D4356" s="66" t="s">
        <v>220</v>
      </c>
      <c r="E4356" s="66" t="s">
        <v>16593</v>
      </c>
      <c r="F4356" s="66" t="s">
        <v>16594</v>
      </c>
      <c r="G4356" s="66">
        <v>188.0</v>
      </c>
      <c r="H4356" s="66">
        <v>2.0151007E7</v>
      </c>
      <c r="I4356" s="66">
        <v>0.0</v>
      </c>
      <c r="J4356" s="66">
        <v>1.0</v>
      </c>
      <c r="K4356" s="67"/>
      <c r="L4356" s="67"/>
      <c r="M4356" s="68" t="s">
        <v>16595</v>
      </c>
      <c r="N4356" s="66">
        <v>235959.0</v>
      </c>
      <c r="O4356" s="66">
        <v>2.0151007E7</v>
      </c>
      <c r="P4356" s="66"/>
      <c r="Q4356" s="66">
        <v>9.0</v>
      </c>
      <c r="R4356" s="66">
        <v>2.0151007E7</v>
      </c>
      <c r="S4356" s="70">
        <v>1.0</v>
      </c>
      <c r="T4356" s="70">
        <v>0.0</v>
      </c>
      <c r="U4356" s="71" t="s">
        <v>2608</v>
      </c>
      <c r="V4356" s="71" t="s">
        <v>2609</v>
      </c>
      <c r="W4356" s="71" t="s">
        <v>49</v>
      </c>
      <c r="X4356" s="72"/>
      <c r="Y4356" s="65" t="s">
        <v>12</v>
      </c>
    </row>
    <row r="4357">
      <c r="A4357" s="66" t="s">
        <v>60</v>
      </c>
      <c r="B4357" s="66">
        <v>4.37164618E8</v>
      </c>
      <c r="C4357" s="66" t="s">
        <v>16596</v>
      </c>
      <c r="D4357" s="66" t="s">
        <v>123</v>
      </c>
      <c r="E4357" s="66" t="s">
        <v>16597</v>
      </c>
      <c r="F4357" s="66" t="s">
        <v>16598</v>
      </c>
      <c r="G4357" s="66">
        <v>1183.0</v>
      </c>
      <c r="H4357" s="66">
        <v>2.0181016E7</v>
      </c>
      <c r="I4357" s="66">
        <v>0.0</v>
      </c>
      <c r="J4357" s="66">
        <v>1.0</v>
      </c>
      <c r="K4357" s="67"/>
      <c r="L4357" s="67"/>
      <c r="M4357" s="68" t="s">
        <v>16599</v>
      </c>
      <c r="N4357" s="66">
        <v>235959.0</v>
      </c>
      <c r="O4357" s="66">
        <v>2.0181016E7</v>
      </c>
      <c r="P4357" s="67"/>
      <c r="Q4357" s="66">
        <v>58.0</v>
      </c>
      <c r="R4357" s="66">
        <v>2.0181016E7</v>
      </c>
      <c r="S4357" s="70">
        <v>1.0</v>
      </c>
      <c r="T4357" s="70">
        <v>0.0</v>
      </c>
      <c r="U4357" s="71" t="s">
        <v>2608</v>
      </c>
      <c r="V4357" s="71" t="s">
        <v>2609</v>
      </c>
      <c r="W4357" s="71" t="s">
        <v>49</v>
      </c>
      <c r="X4357" s="72"/>
      <c r="Y4357" s="65" t="s">
        <v>12</v>
      </c>
    </row>
    <row r="4358">
      <c r="A4358" s="66" t="s">
        <v>60</v>
      </c>
      <c r="B4358" s="66">
        <v>3.57066896E8</v>
      </c>
      <c r="C4358" s="66" t="s">
        <v>16600</v>
      </c>
      <c r="D4358" s="66" t="s">
        <v>106</v>
      </c>
      <c r="E4358" s="66" t="s">
        <v>16601</v>
      </c>
      <c r="F4358" s="66" t="s">
        <v>16602</v>
      </c>
      <c r="G4358" s="66">
        <v>1510.0</v>
      </c>
      <c r="H4358" s="66">
        <v>2.0140427E7</v>
      </c>
      <c r="I4358" s="66">
        <v>0.0</v>
      </c>
      <c r="J4358" s="66">
        <v>1.0</v>
      </c>
      <c r="K4358" s="67"/>
      <c r="L4358" s="67"/>
      <c r="M4358" s="68" t="s">
        <v>16603</v>
      </c>
      <c r="N4358" s="66">
        <v>235959.0</v>
      </c>
      <c r="O4358" s="66">
        <v>2.0140427E7</v>
      </c>
      <c r="P4358" s="67"/>
      <c r="Q4358" s="66">
        <v>82.0</v>
      </c>
      <c r="R4358" s="66">
        <v>2.0140427E7</v>
      </c>
      <c r="S4358" s="70">
        <v>1.0</v>
      </c>
      <c r="T4358" s="70">
        <v>0.0</v>
      </c>
      <c r="U4358" s="71" t="s">
        <v>2608</v>
      </c>
      <c r="V4358" s="71" t="s">
        <v>2609</v>
      </c>
      <c r="W4358" s="71" t="s">
        <v>49</v>
      </c>
      <c r="X4358" s="72"/>
      <c r="Y4358" s="65" t="s">
        <v>12</v>
      </c>
    </row>
    <row r="4359">
      <c r="A4359" s="66" t="s">
        <v>40</v>
      </c>
      <c r="B4359" s="66">
        <v>2685293.0</v>
      </c>
      <c r="C4359" s="66" t="s">
        <v>16604</v>
      </c>
      <c r="D4359" s="66" t="s">
        <v>1101</v>
      </c>
      <c r="E4359" s="66" t="s">
        <v>16605</v>
      </c>
      <c r="F4359" s="66" t="s">
        <v>16606</v>
      </c>
      <c r="G4359" s="66">
        <v>1221.0</v>
      </c>
      <c r="H4359" s="66">
        <v>2.0180509E7</v>
      </c>
      <c r="I4359" s="66">
        <v>0.0</v>
      </c>
      <c r="J4359" s="66">
        <v>22.0</v>
      </c>
      <c r="K4359" s="67"/>
      <c r="L4359" s="67"/>
      <c r="M4359" s="68" t="s">
        <v>16607</v>
      </c>
      <c r="N4359" s="66">
        <v>235959.0</v>
      </c>
      <c r="O4359" s="66">
        <v>2.0180509E7</v>
      </c>
      <c r="P4359" s="66" t="s">
        <v>4425</v>
      </c>
      <c r="Q4359" s="66">
        <v>56.0</v>
      </c>
      <c r="R4359" s="66">
        <v>2.0180509E7</v>
      </c>
      <c r="S4359" s="70">
        <v>1.0</v>
      </c>
      <c r="T4359" s="70">
        <v>0.0</v>
      </c>
      <c r="U4359" s="71" t="s">
        <v>2608</v>
      </c>
      <c r="V4359" s="71" t="s">
        <v>2609</v>
      </c>
      <c r="W4359" s="71" t="s">
        <v>49</v>
      </c>
      <c r="X4359" s="72"/>
      <c r="Y4359" s="65" t="s">
        <v>12</v>
      </c>
    </row>
    <row r="4360">
      <c r="A4360" s="66" t="s">
        <v>40</v>
      </c>
      <c r="B4360" s="66">
        <v>2684762.0</v>
      </c>
      <c r="C4360" s="66" t="s">
        <v>16608</v>
      </c>
      <c r="D4360" s="66" t="s">
        <v>1348</v>
      </c>
      <c r="E4360" s="66" t="s">
        <v>16609</v>
      </c>
      <c r="F4360" s="66" t="s">
        <v>16606</v>
      </c>
      <c r="G4360" s="66">
        <v>1221.0</v>
      </c>
      <c r="H4360" s="66">
        <v>2.0180509E7</v>
      </c>
      <c r="I4360" s="66">
        <v>0.0</v>
      </c>
      <c r="J4360" s="66">
        <v>22.0</v>
      </c>
      <c r="K4360" s="67"/>
      <c r="L4360" s="67"/>
      <c r="M4360" s="68" t="s">
        <v>16607</v>
      </c>
      <c r="N4360" s="66">
        <v>235959.0</v>
      </c>
      <c r="O4360" s="66">
        <v>2.0180509E7</v>
      </c>
      <c r="P4360" s="66" t="s">
        <v>4425</v>
      </c>
      <c r="Q4360" s="66">
        <v>56.0</v>
      </c>
      <c r="R4360" s="66">
        <v>2.0180509E7</v>
      </c>
      <c r="S4360" s="69">
        <v>1.0</v>
      </c>
      <c r="T4360" s="69">
        <v>1.0</v>
      </c>
      <c r="U4360" s="71" t="s">
        <v>2608</v>
      </c>
      <c r="V4360" s="71" t="s">
        <v>2609</v>
      </c>
      <c r="W4360" s="71" t="s">
        <v>49</v>
      </c>
      <c r="X4360" s="71"/>
      <c r="Y4360" s="66" t="s">
        <v>18</v>
      </c>
    </row>
    <row r="4361">
      <c r="A4361" s="66" t="s">
        <v>40</v>
      </c>
      <c r="B4361" s="66">
        <v>2684709.0</v>
      </c>
      <c r="C4361" s="66" t="s">
        <v>16610</v>
      </c>
      <c r="D4361" s="66" t="s">
        <v>1101</v>
      </c>
      <c r="E4361" s="66" t="s">
        <v>16611</v>
      </c>
      <c r="F4361" s="66" t="s">
        <v>16606</v>
      </c>
      <c r="G4361" s="66">
        <v>1221.0</v>
      </c>
      <c r="H4361" s="66">
        <v>2.0180509E7</v>
      </c>
      <c r="I4361" s="66">
        <v>0.0</v>
      </c>
      <c r="J4361" s="66">
        <v>22.0</v>
      </c>
      <c r="K4361" s="67"/>
      <c r="L4361" s="67"/>
      <c r="M4361" s="68" t="s">
        <v>16607</v>
      </c>
      <c r="N4361" s="66">
        <v>235959.0</v>
      </c>
      <c r="O4361" s="66">
        <v>2.0180509E7</v>
      </c>
      <c r="P4361" s="66" t="s">
        <v>4425</v>
      </c>
      <c r="Q4361" s="66">
        <v>56.0</v>
      </c>
      <c r="R4361" s="66">
        <v>2.0180509E7</v>
      </c>
      <c r="S4361" s="70">
        <v>1.0</v>
      </c>
      <c r="T4361" s="70">
        <v>0.0</v>
      </c>
      <c r="U4361" s="71" t="s">
        <v>2608</v>
      </c>
      <c r="V4361" s="71" t="s">
        <v>2609</v>
      </c>
      <c r="W4361" s="71" t="s">
        <v>49</v>
      </c>
      <c r="X4361" s="72"/>
      <c r="Y4361" s="65" t="s">
        <v>12</v>
      </c>
    </row>
    <row r="4362">
      <c r="A4362" s="73" t="s">
        <v>23</v>
      </c>
      <c r="B4362" s="66">
        <v>9166175.0</v>
      </c>
      <c r="C4362" s="65" t="s">
        <v>16612</v>
      </c>
      <c r="D4362" s="65" t="s">
        <v>106</v>
      </c>
      <c r="E4362" s="65" t="s">
        <v>16613</v>
      </c>
      <c r="F4362" s="66" t="s">
        <v>16614</v>
      </c>
      <c r="G4362" s="66">
        <v>211.0</v>
      </c>
      <c r="H4362" s="66">
        <v>2.0181129E7</v>
      </c>
      <c r="I4362" s="66">
        <v>0.0</v>
      </c>
      <c r="J4362" s="66">
        <v>2.0</v>
      </c>
      <c r="K4362" s="67"/>
      <c r="L4362" s="67"/>
      <c r="M4362" s="66" t="s">
        <v>121</v>
      </c>
      <c r="N4362" s="66">
        <v>235959.0</v>
      </c>
      <c r="O4362" s="66">
        <v>2.0181129E7</v>
      </c>
      <c r="P4362" s="67"/>
      <c r="Q4362" s="66">
        <v>7.0</v>
      </c>
      <c r="R4362" s="66">
        <v>2.0181129E7</v>
      </c>
      <c r="S4362" s="70">
        <v>1.0</v>
      </c>
      <c r="T4362" s="70">
        <v>0.0</v>
      </c>
      <c r="U4362" s="71" t="s">
        <v>2608</v>
      </c>
      <c r="V4362" s="71" t="s">
        <v>2609</v>
      </c>
      <c r="W4362" s="71" t="s">
        <v>49</v>
      </c>
      <c r="X4362" s="65"/>
      <c r="Y4362" s="65" t="s">
        <v>12</v>
      </c>
    </row>
    <row r="4363">
      <c r="A4363" s="68" t="s">
        <v>24</v>
      </c>
      <c r="B4363" s="66">
        <v>2.925994E7</v>
      </c>
      <c r="C4363" s="66" t="s">
        <v>16615</v>
      </c>
      <c r="D4363" s="66" t="s">
        <v>112</v>
      </c>
      <c r="E4363" s="66" t="s">
        <v>16616</v>
      </c>
      <c r="F4363" s="66" t="s">
        <v>16617</v>
      </c>
      <c r="G4363" s="66">
        <v>650.0</v>
      </c>
      <c r="H4363" s="66">
        <v>2.0131008E7</v>
      </c>
      <c r="I4363" s="66">
        <v>0.0</v>
      </c>
      <c r="J4363" s="66">
        <v>13.0</v>
      </c>
      <c r="K4363" s="67"/>
      <c r="L4363" s="67"/>
      <c r="M4363" s="68" t="s">
        <v>16618</v>
      </c>
      <c r="N4363" s="66">
        <v>235959.0</v>
      </c>
      <c r="O4363" s="66">
        <v>2.0131008E7</v>
      </c>
      <c r="P4363" s="66" t="s">
        <v>3121</v>
      </c>
      <c r="Q4363" s="66">
        <v>42.0</v>
      </c>
      <c r="R4363" s="66">
        <v>2.0131008E7</v>
      </c>
      <c r="S4363" s="70">
        <v>1.0</v>
      </c>
      <c r="T4363" s="70">
        <v>0.0</v>
      </c>
      <c r="U4363" s="71" t="s">
        <v>2608</v>
      </c>
      <c r="V4363" s="71" t="s">
        <v>2609</v>
      </c>
      <c r="W4363" s="71" t="s">
        <v>49</v>
      </c>
      <c r="X4363" s="72"/>
      <c r="Y4363" s="65" t="s">
        <v>12</v>
      </c>
    </row>
    <row r="4364">
      <c r="A4364" s="65" t="s">
        <v>60</v>
      </c>
      <c r="B4364" s="66">
        <v>4.42697629E8</v>
      </c>
      <c r="C4364" s="65" t="s">
        <v>16619</v>
      </c>
      <c r="D4364" s="65" t="s">
        <v>106</v>
      </c>
      <c r="E4364" s="65" t="s">
        <v>16620</v>
      </c>
      <c r="F4364" s="66" t="s">
        <v>16621</v>
      </c>
      <c r="G4364" s="66">
        <v>409.0</v>
      </c>
      <c r="H4364" s="66">
        <v>2.0190209E7</v>
      </c>
      <c r="I4364" s="66">
        <v>0.0</v>
      </c>
      <c r="J4364" s="66">
        <v>5.0</v>
      </c>
      <c r="K4364" s="67"/>
      <c r="L4364" s="67"/>
      <c r="M4364" s="66" t="s">
        <v>121</v>
      </c>
      <c r="N4364" s="66">
        <v>235959.0</v>
      </c>
      <c r="O4364" s="66">
        <v>2.0190209E7</v>
      </c>
      <c r="P4364" s="66"/>
      <c r="Q4364" s="66">
        <v>18.0</v>
      </c>
      <c r="R4364" s="66">
        <v>2.0190209E7</v>
      </c>
      <c r="S4364" s="70">
        <v>1.0</v>
      </c>
      <c r="T4364" s="70">
        <v>0.0</v>
      </c>
      <c r="U4364" s="71" t="s">
        <v>2608</v>
      </c>
      <c r="V4364" s="71" t="s">
        <v>2609</v>
      </c>
      <c r="W4364" s="71" t="s">
        <v>49</v>
      </c>
      <c r="X4364" s="72"/>
      <c r="Y4364" s="65" t="s">
        <v>12</v>
      </c>
    </row>
    <row r="4365">
      <c r="A4365" s="65" t="s">
        <v>60</v>
      </c>
      <c r="B4365" s="66">
        <v>4.40035455E8</v>
      </c>
      <c r="C4365" s="65" t="s">
        <v>16622</v>
      </c>
      <c r="D4365" s="65" t="s">
        <v>106</v>
      </c>
      <c r="E4365" s="65" t="s">
        <v>16623</v>
      </c>
      <c r="F4365" s="66" t="s">
        <v>16624</v>
      </c>
      <c r="G4365" s="66">
        <v>1120.0</v>
      </c>
      <c r="H4365" s="66">
        <v>2.0181214E7</v>
      </c>
      <c r="I4365" s="66">
        <v>0.0</v>
      </c>
      <c r="J4365" s="66">
        <v>1.0</v>
      </c>
      <c r="K4365" s="67"/>
      <c r="L4365" s="67"/>
      <c r="M4365" s="68" t="s">
        <v>16625</v>
      </c>
      <c r="N4365" s="66">
        <v>235959.0</v>
      </c>
      <c r="O4365" s="66">
        <v>2.0181214E7</v>
      </c>
      <c r="P4365" s="66"/>
      <c r="Q4365" s="66">
        <v>60.0</v>
      </c>
      <c r="R4365" s="66">
        <v>2.0181214E7</v>
      </c>
      <c r="S4365" s="70">
        <v>1.0</v>
      </c>
      <c r="T4365" s="70">
        <v>0.0</v>
      </c>
      <c r="U4365" s="71" t="s">
        <v>2608</v>
      </c>
      <c r="V4365" s="71" t="s">
        <v>2609</v>
      </c>
      <c r="W4365" s="71" t="s">
        <v>49</v>
      </c>
      <c r="X4365" s="72"/>
      <c r="Y4365" s="65" t="s">
        <v>12</v>
      </c>
    </row>
    <row r="4366">
      <c r="A4366" s="65" t="s">
        <v>79</v>
      </c>
      <c r="B4366" s="66">
        <v>8.3115512E7</v>
      </c>
      <c r="C4366" s="65" t="s">
        <v>16626</v>
      </c>
      <c r="D4366" s="65" t="s">
        <v>123</v>
      </c>
      <c r="E4366" s="65" t="s">
        <v>16627</v>
      </c>
      <c r="F4366" s="66" t="s">
        <v>16628</v>
      </c>
      <c r="G4366" s="66">
        <v>379.0</v>
      </c>
      <c r="H4366" s="66">
        <v>2.0140922E7</v>
      </c>
      <c r="I4366" s="66">
        <v>0.0</v>
      </c>
      <c r="J4366" s="66">
        <v>9.0</v>
      </c>
      <c r="K4366" s="67"/>
      <c r="L4366" s="67"/>
      <c r="M4366" s="68" t="s">
        <v>16629</v>
      </c>
      <c r="N4366" s="66">
        <v>235959.0</v>
      </c>
      <c r="O4366" s="66">
        <v>2.0140922E7</v>
      </c>
      <c r="P4366" s="66" t="s">
        <v>2920</v>
      </c>
      <c r="Q4366" s="66">
        <v>19.0</v>
      </c>
      <c r="R4366" s="66">
        <v>2.0140922E7</v>
      </c>
      <c r="S4366" s="70">
        <v>1.0</v>
      </c>
      <c r="T4366" s="70">
        <v>0.0</v>
      </c>
      <c r="U4366" s="71" t="s">
        <v>2608</v>
      </c>
      <c r="V4366" s="71" t="s">
        <v>2609</v>
      </c>
      <c r="W4366" s="71" t="s">
        <v>49</v>
      </c>
      <c r="X4366" s="72"/>
      <c r="Y4366" s="65" t="s">
        <v>12</v>
      </c>
    </row>
    <row r="4367">
      <c r="A4367" s="65" t="s">
        <v>79</v>
      </c>
      <c r="B4367" s="66">
        <v>7.6206147E7</v>
      </c>
      <c r="C4367" s="65" t="s">
        <v>16630</v>
      </c>
      <c r="D4367" s="65" t="s">
        <v>112</v>
      </c>
      <c r="E4367" s="65" t="s">
        <v>16631</v>
      </c>
      <c r="F4367" s="66" t="s">
        <v>16632</v>
      </c>
      <c r="G4367" s="66">
        <v>165.0</v>
      </c>
      <c r="H4367" s="66">
        <v>2.0140226E7</v>
      </c>
      <c r="I4367" s="66">
        <v>0.0</v>
      </c>
      <c r="J4367" s="66">
        <v>6.0</v>
      </c>
      <c r="K4367" s="67"/>
      <c r="L4367" s="67"/>
      <c r="M4367" s="68" t="s">
        <v>16633</v>
      </c>
      <c r="N4367" s="66">
        <v>235959.0</v>
      </c>
      <c r="O4367" s="66">
        <v>2.0140226E7</v>
      </c>
      <c r="P4367" s="66" t="s">
        <v>228</v>
      </c>
      <c r="Q4367" s="66">
        <v>12.0</v>
      </c>
      <c r="R4367" s="66">
        <v>2.0140226E7</v>
      </c>
      <c r="S4367" s="70">
        <v>1.0</v>
      </c>
      <c r="T4367" s="70">
        <v>0.0</v>
      </c>
      <c r="U4367" s="71" t="s">
        <v>2608</v>
      </c>
      <c r="V4367" s="71" t="s">
        <v>2609</v>
      </c>
      <c r="W4367" s="71" t="s">
        <v>49</v>
      </c>
      <c r="X4367" s="72"/>
      <c r="Y4367" s="65" t="s">
        <v>12</v>
      </c>
    </row>
    <row r="4368">
      <c r="A4368" s="68" t="s">
        <v>59</v>
      </c>
      <c r="B4368" s="66">
        <v>1.70156112E8</v>
      </c>
      <c r="C4368" s="66" t="s">
        <v>16634</v>
      </c>
      <c r="D4368" s="66" t="s">
        <v>106</v>
      </c>
      <c r="E4368" s="66" t="s">
        <v>16635</v>
      </c>
      <c r="F4368" s="66" t="s">
        <v>16636</v>
      </c>
      <c r="G4368" s="66">
        <v>282.0</v>
      </c>
      <c r="H4368" s="66">
        <v>2.0160714E7</v>
      </c>
      <c r="I4368" s="66">
        <v>0.0</v>
      </c>
      <c r="J4368" s="66">
        <v>7.0</v>
      </c>
      <c r="K4368" s="67"/>
      <c r="L4368" s="67"/>
      <c r="M4368" s="68" t="s">
        <v>16637</v>
      </c>
      <c r="N4368" s="66">
        <v>235959.0</v>
      </c>
      <c r="O4368" s="66">
        <v>2.0160714E7</v>
      </c>
      <c r="P4368" s="66" t="s">
        <v>196</v>
      </c>
      <c r="Q4368" s="66">
        <v>17.0</v>
      </c>
      <c r="R4368" s="66">
        <v>2.0160714E7</v>
      </c>
      <c r="S4368" s="70">
        <v>1.0</v>
      </c>
      <c r="T4368" s="70">
        <v>0.0</v>
      </c>
      <c r="U4368" s="71" t="s">
        <v>2608</v>
      </c>
      <c r="V4368" s="71" t="s">
        <v>2609</v>
      </c>
      <c r="W4368" s="71" t="s">
        <v>50</v>
      </c>
      <c r="X4368" s="72"/>
      <c r="Y4368" s="65" t="s">
        <v>14</v>
      </c>
    </row>
    <row r="4369">
      <c r="A4369" s="66" t="s">
        <v>79</v>
      </c>
      <c r="B4369" s="66">
        <v>1.17018593E8</v>
      </c>
      <c r="C4369" s="66" t="s">
        <v>16638</v>
      </c>
      <c r="D4369" s="66" t="s">
        <v>106</v>
      </c>
      <c r="E4369" s="66" t="s">
        <v>16639</v>
      </c>
      <c r="F4369" s="66" t="s">
        <v>16640</v>
      </c>
      <c r="G4369" s="66">
        <v>485.0</v>
      </c>
      <c r="H4369" s="66">
        <v>2.0170612E7</v>
      </c>
      <c r="I4369" s="66">
        <v>0.0</v>
      </c>
      <c r="J4369" s="66">
        <v>5.0</v>
      </c>
      <c r="K4369" s="67"/>
      <c r="L4369" s="67"/>
      <c r="M4369" s="68" t="s">
        <v>16641</v>
      </c>
      <c r="N4369" s="66">
        <v>235959.0</v>
      </c>
      <c r="O4369" s="66">
        <v>2.0170612E7</v>
      </c>
      <c r="P4369" s="66" t="s">
        <v>611</v>
      </c>
      <c r="Q4369" s="66">
        <v>22.0</v>
      </c>
      <c r="R4369" s="66">
        <v>2.0170612E7</v>
      </c>
      <c r="S4369" s="70">
        <v>1.0</v>
      </c>
      <c r="T4369" s="70">
        <v>0.0</v>
      </c>
      <c r="U4369" s="71" t="s">
        <v>2608</v>
      </c>
      <c r="V4369" s="71" t="s">
        <v>2609</v>
      </c>
      <c r="W4369" s="71" t="s">
        <v>49</v>
      </c>
      <c r="X4369" s="72"/>
      <c r="Y4369" s="65" t="s">
        <v>12</v>
      </c>
    </row>
    <row r="4370">
      <c r="A4370" s="65" t="s">
        <v>30</v>
      </c>
      <c r="B4370" s="66">
        <v>8915550.0</v>
      </c>
      <c r="C4370" s="65" t="s">
        <v>16642</v>
      </c>
      <c r="D4370" s="65" t="s">
        <v>112</v>
      </c>
      <c r="E4370" s="65" t="s">
        <v>16643</v>
      </c>
      <c r="F4370" s="66" t="s">
        <v>16644</v>
      </c>
      <c r="G4370" s="66">
        <v>352.0</v>
      </c>
      <c r="H4370" s="66">
        <v>2.0141031E7</v>
      </c>
      <c r="I4370" s="66">
        <v>0.0</v>
      </c>
      <c r="J4370" s="66">
        <v>8.0</v>
      </c>
      <c r="K4370" s="67"/>
      <c r="L4370" s="67"/>
      <c r="M4370" s="68" t="s">
        <v>16645</v>
      </c>
      <c r="N4370" s="66">
        <v>235959.0</v>
      </c>
      <c r="O4370" s="66">
        <v>2.0141031E7</v>
      </c>
      <c r="P4370" s="67"/>
      <c r="Q4370" s="66">
        <v>13.0</v>
      </c>
      <c r="R4370" s="66">
        <v>2.0141031E7</v>
      </c>
      <c r="S4370" s="70">
        <v>1.0</v>
      </c>
      <c r="T4370" s="70">
        <v>0.0</v>
      </c>
      <c r="U4370" s="71" t="s">
        <v>2608</v>
      </c>
      <c r="V4370" s="71" t="s">
        <v>2609</v>
      </c>
      <c r="W4370" s="71" t="s">
        <v>49</v>
      </c>
      <c r="X4370" s="72"/>
      <c r="Y4370" s="65" t="s">
        <v>12</v>
      </c>
    </row>
    <row r="4371">
      <c r="A4371" s="68" t="s">
        <v>59</v>
      </c>
      <c r="B4371" s="66">
        <v>2.00535084E8</v>
      </c>
      <c r="C4371" s="66" t="s">
        <v>1736</v>
      </c>
      <c r="D4371" s="66" t="s">
        <v>1737</v>
      </c>
      <c r="E4371" s="66" t="s">
        <v>1738</v>
      </c>
      <c r="F4371" s="66" t="s">
        <v>1739</v>
      </c>
      <c r="G4371" s="66">
        <v>2543.0</v>
      </c>
      <c r="H4371" s="66">
        <v>2.018092E7</v>
      </c>
      <c r="I4371" s="66">
        <v>0.0</v>
      </c>
      <c r="J4371" s="66">
        <v>40.0</v>
      </c>
      <c r="K4371" s="67"/>
      <c r="L4371" s="67"/>
      <c r="M4371" s="68" t="s">
        <v>16646</v>
      </c>
      <c r="N4371" s="66">
        <v>235959.0</v>
      </c>
      <c r="O4371" s="66">
        <v>2.018092E7</v>
      </c>
      <c r="P4371" s="66" t="s">
        <v>16647</v>
      </c>
      <c r="Q4371" s="66">
        <v>131.0</v>
      </c>
      <c r="R4371" s="66">
        <v>2.018092E7</v>
      </c>
      <c r="S4371" s="69">
        <v>1.0</v>
      </c>
      <c r="T4371" s="69">
        <v>1.0</v>
      </c>
      <c r="U4371" s="71" t="s">
        <v>2608</v>
      </c>
      <c r="V4371" s="71" t="s">
        <v>2609</v>
      </c>
      <c r="W4371" s="71" t="s">
        <v>51</v>
      </c>
      <c r="X4371" s="72"/>
      <c r="Y4371" s="65" t="s">
        <v>22</v>
      </c>
    </row>
    <row r="4372">
      <c r="A4372" s="68" t="s">
        <v>59</v>
      </c>
      <c r="B4372" s="66">
        <v>1.96429417E8</v>
      </c>
      <c r="C4372" s="66" t="s">
        <v>16648</v>
      </c>
      <c r="D4372" s="66" t="s">
        <v>106</v>
      </c>
      <c r="E4372" s="66" t="s">
        <v>1742</v>
      </c>
      <c r="F4372" s="66" t="s">
        <v>1743</v>
      </c>
      <c r="G4372" s="66">
        <v>241.0</v>
      </c>
      <c r="H4372" s="66">
        <v>2.0180613E7</v>
      </c>
      <c r="I4372" s="66">
        <v>0.0</v>
      </c>
      <c r="J4372" s="66">
        <v>4.0</v>
      </c>
      <c r="K4372" s="67"/>
      <c r="L4372" s="67"/>
      <c r="M4372" s="68" t="s">
        <v>16649</v>
      </c>
      <c r="N4372" s="66">
        <v>235959.0</v>
      </c>
      <c r="O4372" s="66">
        <v>2.0180613E7</v>
      </c>
      <c r="P4372" s="66" t="s">
        <v>1374</v>
      </c>
      <c r="Q4372" s="66">
        <v>11.0</v>
      </c>
      <c r="R4372" s="66">
        <v>2.0180613E7</v>
      </c>
      <c r="S4372" s="70">
        <v>1.0</v>
      </c>
      <c r="T4372" s="70">
        <v>0.0</v>
      </c>
      <c r="U4372" s="71" t="s">
        <v>2608</v>
      </c>
      <c r="V4372" s="71" t="s">
        <v>2609</v>
      </c>
      <c r="W4372" s="71" t="s">
        <v>49</v>
      </c>
      <c r="X4372" s="72"/>
      <c r="Y4372" s="65" t="s">
        <v>12</v>
      </c>
    </row>
    <row r="4373">
      <c r="A4373" s="66" t="s">
        <v>60</v>
      </c>
      <c r="B4373" s="66">
        <v>3.87805902E8</v>
      </c>
      <c r="C4373" s="66" t="s">
        <v>16650</v>
      </c>
      <c r="D4373" s="66" t="s">
        <v>106</v>
      </c>
      <c r="E4373" s="66" t="s">
        <v>16651</v>
      </c>
      <c r="F4373" s="66" t="s">
        <v>16652</v>
      </c>
      <c r="G4373" s="66">
        <v>796.0</v>
      </c>
      <c r="H4373" s="66">
        <v>2.0151201E7</v>
      </c>
      <c r="I4373" s="66">
        <v>0.0</v>
      </c>
      <c r="J4373" s="66">
        <v>2.0</v>
      </c>
      <c r="K4373" s="67"/>
      <c r="L4373" s="67"/>
      <c r="M4373" s="68" t="s">
        <v>16653</v>
      </c>
      <c r="N4373" s="66">
        <v>235959.0</v>
      </c>
      <c r="O4373" s="66">
        <v>2.0151201E7</v>
      </c>
      <c r="P4373" s="67"/>
      <c r="Q4373" s="66">
        <v>43.0</v>
      </c>
      <c r="R4373" s="66">
        <v>2.0151201E7</v>
      </c>
      <c r="S4373" s="70">
        <v>1.0</v>
      </c>
      <c r="T4373" s="70">
        <v>0.0</v>
      </c>
      <c r="U4373" s="71" t="s">
        <v>2608</v>
      </c>
      <c r="V4373" s="71" t="s">
        <v>2609</v>
      </c>
      <c r="W4373" s="71" t="s">
        <v>49</v>
      </c>
      <c r="X4373" s="72"/>
      <c r="Y4373" s="65" t="s">
        <v>12</v>
      </c>
    </row>
    <row r="4374">
      <c r="A4374" s="73" t="s">
        <v>59</v>
      </c>
      <c r="B4374" s="66">
        <v>1.28396719E8</v>
      </c>
      <c r="C4374" s="65" t="s">
        <v>16654</v>
      </c>
      <c r="D4374" s="65" t="s">
        <v>123</v>
      </c>
      <c r="E4374" s="65" t="s">
        <v>16655</v>
      </c>
      <c r="F4374" s="66" t="s">
        <v>16656</v>
      </c>
      <c r="G4374" s="66">
        <v>647.0</v>
      </c>
      <c r="H4374" s="66">
        <v>2.013042E7</v>
      </c>
      <c r="I4374" s="66">
        <v>0.0</v>
      </c>
      <c r="J4374" s="66">
        <v>2.0</v>
      </c>
      <c r="K4374" s="67"/>
      <c r="L4374" s="67"/>
      <c r="M4374" s="68" t="s">
        <v>16657</v>
      </c>
      <c r="N4374" s="66">
        <v>235959.0</v>
      </c>
      <c r="O4374" s="66">
        <v>2.013042E7</v>
      </c>
      <c r="P4374" s="67"/>
      <c r="Q4374" s="66">
        <v>28.0</v>
      </c>
      <c r="R4374" s="66">
        <v>2.013042E7</v>
      </c>
      <c r="S4374" s="70">
        <v>1.0</v>
      </c>
      <c r="T4374" s="70">
        <v>0.0</v>
      </c>
      <c r="U4374" s="71" t="s">
        <v>2608</v>
      </c>
      <c r="V4374" s="71" t="s">
        <v>2609</v>
      </c>
      <c r="W4374" s="71" t="s">
        <v>49</v>
      </c>
      <c r="X4374" s="72"/>
      <c r="Y4374" s="65" t="s">
        <v>12</v>
      </c>
    </row>
    <row r="4375">
      <c r="A4375" s="68" t="s">
        <v>59</v>
      </c>
      <c r="B4375" s="66">
        <v>2.08542065E8</v>
      </c>
      <c r="C4375" s="66" t="s">
        <v>16658</v>
      </c>
      <c r="D4375" s="66" t="s">
        <v>123</v>
      </c>
      <c r="E4375" s="66" t="s">
        <v>16659</v>
      </c>
      <c r="F4375" s="66" t="s">
        <v>16660</v>
      </c>
      <c r="G4375" s="66">
        <v>297.0</v>
      </c>
      <c r="H4375" s="66">
        <v>2.0190507E7</v>
      </c>
      <c r="I4375" s="66">
        <v>0.0</v>
      </c>
      <c r="J4375" s="66">
        <v>7.0</v>
      </c>
      <c r="K4375" s="67"/>
      <c r="L4375" s="67"/>
      <c r="M4375" s="68" t="s">
        <v>16661</v>
      </c>
      <c r="N4375" s="66">
        <v>235959.0</v>
      </c>
      <c r="O4375" s="66">
        <v>2.0190507E7</v>
      </c>
      <c r="P4375" s="67"/>
      <c r="Q4375" s="66">
        <v>16.0</v>
      </c>
      <c r="R4375" s="66">
        <v>2.0190507E7</v>
      </c>
      <c r="S4375" s="70">
        <v>1.0</v>
      </c>
      <c r="T4375" s="70">
        <v>0.0</v>
      </c>
      <c r="U4375" s="71" t="s">
        <v>2608</v>
      </c>
      <c r="V4375" s="71" t="s">
        <v>2609</v>
      </c>
      <c r="W4375" s="71" t="s">
        <v>49</v>
      </c>
      <c r="X4375" s="72"/>
      <c r="Y4375" s="65" t="s">
        <v>12</v>
      </c>
    </row>
    <row r="4376">
      <c r="A4376" s="65" t="s">
        <v>60</v>
      </c>
      <c r="B4376" s="66">
        <v>2.66401645E8</v>
      </c>
      <c r="C4376" s="65" t="s">
        <v>16662</v>
      </c>
      <c r="D4376" s="65" t="s">
        <v>106</v>
      </c>
      <c r="E4376" s="65" t="s">
        <v>16663</v>
      </c>
      <c r="F4376" s="66" t="s">
        <v>16664</v>
      </c>
      <c r="G4376" s="66">
        <v>1450.0</v>
      </c>
      <c r="H4376" s="66">
        <v>2.0090508E7</v>
      </c>
      <c r="I4376" s="66">
        <v>0.0</v>
      </c>
      <c r="J4376" s="66">
        <v>1.0</v>
      </c>
      <c r="K4376" s="67"/>
      <c r="L4376" s="67"/>
      <c r="M4376" s="68" t="s">
        <v>16665</v>
      </c>
      <c r="N4376" s="66">
        <v>235959.0</v>
      </c>
      <c r="O4376" s="66">
        <v>2.0090508E7</v>
      </c>
      <c r="P4376" s="67"/>
      <c r="Q4376" s="66">
        <v>61.0</v>
      </c>
      <c r="R4376" s="66">
        <v>2.0090508E7</v>
      </c>
      <c r="S4376" s="70">
        <v>1.0</v>
      </c>
      <c r="T4376" s="70">
        <v>0.0</v>
      </c>
      <c r="U4376" s="71" t="s">
        <v>2608</v>
      </c>
      <c r="V4376" s="71" t="s">
        <v>2609</v>
      </c>
      <c r="W4376" s="71" t="s">
        <v>49</v>
      </c>
      <c r="X4376" s="72"/>
      <c r="Y4376" s="65" t="s">
        <v>12</v>
      </c>
    </row>
    <row r="4377">
      <c r="A4377" s="66" t="s">
        <v>60</v>
      </c>
      <c r="B4377" s="66">
        <v>3.63031003E8</v>
      </c>
      <c r="C4377" s="66" t="s">
        <v>16666</v>
      </c>
      <c r="D4377" s="66" t="s">
        <v>112</v>
      </c>
      <c r="E4377" s="66" t="s">
        <v>16667</v>
      </c>
      <c r="F4377" s="66" t="s">
        <v>16668</v>
      </c>
      <c r="G4377" s="66">
        <v>261.0</v>
      </c>
      <c r="H4377" s="66">
        <v>2.0140809E7</v>
      </c>
      <c r="I4377" s="66">
        <v>0.0</v>
      </c>
      <c r="J4377" s="66">
        <v>1.0</v>
      </c>
      <c r="K4377" s="67"/>
      <c r="L4377" s="67"/>
      <c r="M4377" s="68" t="s">
        <v>16669</v>
      </c>
      <c r="N4377" s="66">
        <v>235959.0</v>
      </c>
      <c r="O4377" s="66">
        <v>2.0140809E7</v>
      </c>
      <c r="P4377" s="67"/>
      <c r="Q4377" s="66">
        <v>16.0</v>
      </c>
      <c r="R4377" s="66">
        <v>2.0140809E7</v>
      </c>
      <c r="S4377" s="70">
        <v>1.0</v>
      </c>
      <c r="T4377" s="70">
        <v>0.0</v>
      </c>
      <c r="U4377" s="71" t="s">
        <v>2608</v>
      </c>
      <c r="V4377" s="71" t="s">
        <v>2609</v>
      </c>
      <c r="W4377" s="71" t="s">
        <v>49</v>
      </c>
      <c r="X4377" s="67"/>
      <c r="Y4377" s="65" t="s">
        <v>12</v>
      </c>
    </row>
    <row r="4378">
      <c r="A4378" s="65" t="s">
        <v>60</v>
      </c>
      <c r="B4378" s="66">
        <v>4.51987725E8</v>
      </c>
      <c r="C4378" s="65" t="s">
        <v>16670</v>
      </c>
      <c r="D4378" s="65" t="s">
        <v>106</v>
      </c>
      <c r="E4378" s="65" t="s">
        <v>16671</v>
      </c>
      <c r="F4378" s="66" t="s">
        <v>16672</v>
      </c>
      <c r="G4378" s="66">
        <v>1842.0</v>
      </c>
      <c r="H4378" s="66">
        <v>2.0191017E7</v>
      </c>
      <c r="I4378" s="66">
        <v>0.0</v>
      </c>
      <c r="J4378" s="66">
        <v>31.0</v>
      </c>
      <c r="K4378" s="67"/>
      <c r="L4378" s="67"/>
      <c r="M4378" s="66" t="s">
        <v>121</v>
      </c>
      <c r="N4378" s="66">
        <v>235959.0</v>
      </c>
      <c r="O4378" s="66">
        <v>2.0191017E7</v>
      </c>
      <c r="P4378" s="66"/>
      <c r="Q4378" s="66">
        <v>92.0</v>
      </c>
      <c r="R4378" s="66">
        <v>2.0191017E7</v>
      </c>
      <c r="S4378" s="70">
        <v>1.0</v>
      </c>
      <c r="T4378" s="70">
        <v>0.0</v>
      </c>
      <c r="U4378" s="71" t="s">
        <v>2608</v>
      </c>
      <c r="V4378" s="71" t="s">
        <v>2609</v>
      </c>
      <c r="W4378" s="71" t="s">
        <v>49</v>
      </c>
      <c r="X4378" s="72"/>
      <c r="Y4378" s="65" t="s">
        <v>12</v>
      </c>
    </row>
    <row r="4379">
      <c r="A4379" s="68" t="s">
        <v>59</v>
      </c>
      <c r="B4379" s="66">
        <v>1.47167407E8</v>
      </c>
      <c r="C4379" s="66" t="s">
        <v>16673</v>
      </c>
      <c r="D4379" s="66" t="s">
        <v>112</v>
      </c>
      <c r="E4379" s="66" t="s">
        <v>16674</v>
      </c>
      <c r="F4379" s="66" t="s">
        <v>16675</v>
      </c>
      <c r="G4379" s="66">
        <v>441.0</v>
      </c>
      <c r="H4379" s="66">
        <v>2.0141111E7</v>
      </c>
      <c r="I4379" s="66">
        <v>0.0</v>
      </c>
      <c r="J4379" s="66">
        <v>1.0</v>
      </c>
      <c r="K4379" s="67"/>
      <c r="L4379" s="67"/>
      <c r="M4379" s="68" t="s">
        <v>16676</v>
      </c>
      <c r="N4379" s="66">
        <v>235959.0</v>
      </c>
      <c r="O4379" s="66">
        <v>2.0141111E7</v>
      </c>
      <c r="P4379" s="67"/>
      <c r="Q4379" s="66">
        <v>19.0</v>
      </c>
      <c r="R4379" s="66">
        <v>2.0141111E7</v>
      </c>
      <c r="S4379" s="70">
        <v>1.0</v>
      </c>
      <c r="T4379" s="70">
        <v>0.0</v>
      </c>
      <c r="U4379" s="71" t="s">
        <v>2608</v>
      </c>
      <c r="V4379" s="71" t="s">
        <v>2609</v>
      </c>
      <c r="W4379" s="71" t="s">
        <v>49</v>
      </c>
      <c r="X4379" s="71"/>
      <c r="Y4379" s="65" t="s">
        <v>12</v>
      </c>
    </row>
    <row r="4380">
      <c r="A4380" s="74" t="s">
        <v>24</v>
      </c>
      <c r="B4380" s="66">
        <v>4.1663497E7</v>
      </c>
      <c r="C4380" s="65" t="s">
        <v>16677</v>
      </c>
      <c r="D4380" s="65" t="s">
        <v>106</v>
      </c>
      <c r="E4380" s="65" t="s">
        <v>16678</v>
      </c>
      <c r="F4380" s="66" t="s">
        <v>16679</v>
      </c>
      <c r="G4380" s="66">
        <v>917.0</v>
      </c>
      <c r="H4380" s="66">
        <v>2.0150904E7</v>
      </c>
      <c r="I4380" s="66">
        <v>0.0</v>
      </c>
      <c r="J4380" s="66">
        <v>3.0</v>
      </c>
      <c r="K4380" s="67"/>
      <c r="L4380" s="67"/>
      <c r="M4380" s="66" t="s">
        <v>121</v>
      </c>
      <c r="N4380" s="66">
        <v>235959.0</v>
      </c>
      <c r="O4380" s="66">
        <v>2.0150904E7</v>
      </c>
      <c r="P4380" s="67"/>
      <c r="Q4380" s="66">
        <v>55.0</v>
      </c>
      <c r="R4380" s="66">
        <v>2.0150904E7</v>
      </c>
      <c r="S4380" s="70">
        <v>1.0</v>
      </c>
      <c r="T4380" s="70">
        <v>0.0</v>
      </c>
      <c r="U4380" s="71" t="s">
        <v>2608</v>
      </c>
      <c r="V4380" s="71" t="s">
        <v>2609</v>
      </c>
      <c r="W4380" s="71" t="s">
        <v>49</v>
      </c>
      <c r="X4380" s="72"/>
      <c r="Y4380" s="65" t="s">
        <v>12</v>
      </c>
    </row>
    <row r="4381">
      <c r="A4381" s="73" t="s">
        <v>79</v>
      </c>
      <c r="B4381" s="66">
        <v>1.08258251E8</v>
      </c>
      <c r="C4381" s="65" t="s">
        <v>16680</v>
      </c>
      <c r="D4381" s="65" t="s">
        <v>164</v>
      </c>
      <c r="E4381" s="65" t="s">
        <v>16681</v>
      </c>
      <c r="F4381" s="66" t="s">
        <v>16682</v>
      </c>
      <c r="G4381" s="66">
        <v>409.0</v>
      </c>
      <c r="H4381" s="66">
        <v>2.016101E7</v>
      </c>
      <c r="I4381" s="66">
        <v>0.0</v>
      </c>
      <c r="J4381" s="66">
        <v>8.0</v>
      </c>
      <c r="K4381" s="67"/>
      <c r="L4381" s="67"/>
      <c r="M4381" s="68" t="s">
        <v>16683</v>
      </c>
      <c r="N4381" s="66">
        <v>235959.0</v>
      </c>
      <c r="O4381" s="66">
        <v>2.016101E7</v>
      </c>
      <c r="P4381" s="66" t="s">
        <v>16684</v>
      </c>
      <c r="Q4381" s="66">
        <v>15.0</v>
      </c>
      <c r="R4381" s="66">
        <v>2.016101E7</v>
      </c>
      <c r="S4381" s="69">
        <v>1.0</v>
      </c>
      <c r="T4381" s="69">
        <v>1.0</v>
      </c>
      <c r="U4381" s="71" t="s">
        <v>2608</v>
      </c>
      <c r="V4381" s="71" t="s">
        <v>2609</v>
      </c>
      <c r="W4381" s="71" t="s">
        <v>49</v>
      </c>
      <c r="X4381" s="72"/>
      <c r="Y4381" s="66" t="s">
        <v>18</v>
      </c>
    </row>
    <row r="4382">
      <c r="A4382" s="73" t="s">
        <v>67</v>
      </c>
      <c r="B4382" s="66">
        <v>1.0336718E7</v>
      </c>
      <c r="C4382" s="65" t="s">
        <v>16685</v>
      </c>
      <c r="D4382" s="65" t="s">
        <v>258</v>
      </c>
      <c r="E4382" s="65" t="s">
        <v>16686</v>
      </c>
      <c r="F4382" s="66" t="s">
        <v>16687</v>
      </c>
      <c r="G4382" s="66">
        <v>459.0</v>
      </c>
      <c r="H4382" s="66">
        <v>2.0141003E7</v>
      </c>
      <c r="I4382" s="66">
        <v>0.0</v>
      </c>
      <c r="J4382" s="66">
        <v>7.0</v>
      </c>
      <c r="K4382" s="67"/>
      <c r="L4382" s="67"/>
      <c r="M4382" s="66" t="s">
        <v>121</v>
      </c>
      <c r="N4382" s="66">
        <v>235959.0</v>
      </c>
      <c r="O4382" s="66">
        <v>2.0141003E7</v>
      </c>
      <c r="P4382" s="66"/>
      <c r="Q4382" s="66">
        <v>18.0</v>
      </c>
      <c r="R4382" s="66">
        <v>2.0141003E7</v>
      </c>
      <c r="S4382" s="70">
        <v>1.0</v>
      </c>
      <c r="T4382" s="70">
        <v>0.0</v>
      </c>
      <c r="U4382" s="71" t="s">
        <v>2608</v>
      </c>
      <c r="V4382" s="71" t="s">
        <v>2609</v>
      </c>
      <c r="W4382" s="71" t="s">
        <v>51</v>
      </c>
      <c r="X4382" s="72"/>
      <c r="Y4382" s="66" t="s">
        <v>16</v>
      </c>
    </row>
    <row r="4383">
      <c r="A4383" s="65" t="s">
        <v>79</v>
      </c>
      <c r="B4383" s="66">
        <v>1.25818039E8</v>
      </c>
      <c r="C4383" s="65" t="s">
        <v>16688</v>
      </c>
      <c r="D4383" s="65" t="s">
        <v>258</v>
      </c>
      <c r="E4383" s="65" t="s">
        <v>16689</v>
      </c>
      <c r="F4383" s="66" t="s">
        <v>16690</v>
      </c>
      <c r="G4383" s="66">
        <v>1195.0</v>
      </c>
      <c r="H4383" s="66">
        <v>2.0180118E7</v>
      </c>
      <c r="I4383" s="66">
        <v>0.0</v>
      </c>
      <c r="J4383" s="66">
        <v>24.0</v>
      </c>
      <c r="K4383" s="67"/>
      <c r="L4383" s="67"/>
      <c r="M4383" s="68" t="s">
        <v>16691</v>
      </c>
      <c r="N4383" s="66">
        <v>235959.0</v>
      </c>
      <c r="O4383" s="66">
        <v>2.0180118E7</v>
      </c>
      <c r="P4383" s="66" t="s">
        <v>475</v>
      </c>
      <c r="Q4383" s="66">
        <v>64.0</v>
      </c>
      <c r="R4383" s="66">
        <v>2.0180118E7</v>
      </c>
      <c r="S4383" s="70">
        <v>1.0</v>
      </c>
      <c r="T4383" s="70">
        <v>0.0</v>
      </c>
      <c r="U4383" s="71" t="s">
        <v>2608</v>
      </c>
      <c r="V4383" s="71" t="s">
        <v>2609</v>
      </c>
      <c r="W4383" s="71" t="s">
        <v>51</v>
      </c>
      <c r="X4383" s="65"/>
      <c r="Y4383" s="66" t="s">
        <v>16</v>
      </c>
    </row>
    <row r="4384">
      <c r="A4384" s="68" t="s">
        <v>59</v>
      </c>
      <c r="B4384" s="66">
        <v>1.41566168E8</v>
      </c>
      <c r="C4384" s="66" t="s">
        <v>16692</v>
      </c>
      <c r="D4384" s="66" t="s">
        <v>253</v>
      </c>
      <c r="E4384" s="66" t="s">
        <v>16693</v>
      </c>
      <c r="F4384" s="66" t="s">
        <v>16694</v>
      </c>
      <c r="G4384" s="66">
        <v>160.0</v>
      </c>
      <c r="H4384" s="66">
        <v>2.0140613E7</v>
      </c>
      <c r="I4384" s="66">
        <v>0.0</v>
      </c>
      <c r="J4384" s="66">
        <v>1.0</v>
      </c>
      <c r="K4384" s="67"/>
      <c r="L4384" s="67"/>
      <c r="M4384" s="68" t="s">
        <v>16695</v>
      </c>
      <c r="N4384" s="66">
        <v>235959.0</v>
      </c>
      <c r="O4384" s="66">
        <v>2.0140613E7</v>
      </c>
      <c r="P4384" s="66"/>
      <c r="Q4384" s="66">
        <v>8.0</v>
      </c>
      <c r="R4384" s="66">
        <v>2.0140613E7</v>
      </c>
      <c r="S4384" s="70">
        <v>1.0</v>
      </c>
      <c r="T4384" s="70">
        <v>0.0</v>
      </c>
      <c r="U4384" s="71" t="s">
        <v>2608</v>
      </c>
      <c r="V4384" s="71" t="s">
        <v>2609</v>
      </c>
      <c r="W4384" s="71" t="s">
        <v>49</v>
      </c>
      <c r="X4384" s="72"/>
      <c r="Y4384" s="65" t="s">
        <v>12</v>
      </c>
    </row>
    <row r="4385">
      <c r="A4385" s="68" t="s">
        <v>59</v>
      </c>
      <c r="B4385" s="66">
        <v>1.46771391E8</v>
      </c>
      <c r="C4385" s="66" t="s">
        <v>16696</v>
      </c>
      <c r="D4385" s="66" t="s">
        <v>106</v>
      </c>
      <c r="E4385" s="66" t="s">
        <v>16697</v>
      </c>
      <c r="F4385" s="66" t="s">
        <v>16698</v>
      </c>
      <c r="G4385" s="66">
        <v>313.0</v>
      </c>
      <c r="H4385" s="66">
        <v>2.0141104E7</v>
      </c>
      <c r="I4385" s="66">
        <v>0.0</v>
      </c>
      <c r="J4385" s="66">
        <v>1.0</v>
      </c>
      <c r="K4385" s="67"/>
      <c r="L4385" s="67"/>
      <c r="M4385" s="68" t="s">
        <v>16699</v>
      </c>
      <c r="N4385" s="66">
        <v>235959.0</v>
      </c>
      <c r="O4385" s="66">
        <v>2.0141104E7</v>
      </c>
      <c r="P4385" s="66"/>
      <c r="Q4385" s="66">
        <v>18.0</v>
      </c>
      <c r="R4385" s="66">
        <v>2.0141104E7</v>
      </c>
      <c r="S4385" s="70">
        <v>1.0</v>
      </c>
      <c r="T4385" s="70">
        <v>0.0</v>
      </c>
      <c r="U4385" s="71" t="s">
        <v>2608</v>
      </c>
      <c r="V4385" s="71" t="s">
        <v>2609</v>
      </c>
      <c r="W4385" s="71" t="s">
        <v>49</v>
      </c>
      <c r="X4385" s="72"/>
      <c r="Y4385" s="65" t="s">
        <v>12</v>
      </c>
    </row>
    <row r="4386">
      <c r="A4386" s="66" t="s">
        <v>60</v>
      </c>
      <c r="B4386" s="66">
        <v>4.38628677E8</v>
      </c>
      <c r="C4386" s="66" t="s">
        <v>16700</v>
      </c>
      <c r="D4386" s="66" t="s">
        <v>112</v>
      </c>
      <c r="E4386" s="66" t="s">
        <v>16701</v>
      </c>
      <c r="F4386" s="66" t="s">
        <v>16702</v>
      </c>
      <c r="G4386" s="66">
        <v>1286.0</v>
      </c>
      <c r="H4386" s="66">
        <v>2.0181129E7</v>
      </c>
      <c r="I4386" s="66">
        <v>0.0</v>
      </c>
      <c r="J4386" s="66">
        <v>1.0</v>
      </c>
      <c r="K4386" s="67"/>
      <c r="L4386" s="67"/>
      <c r="M4386" s="68" t="s">
        <v>16703</v>
      </c>
      <c r="N4386" s="66">
        <v>235959.0</v>
      </c>
      <c r="O4386" s="66">
        <v>2.0181129E7</v>
      </c>
      <c r="P4386" s="66"/>
      <c r="Q4386" s="66">
        <v>51.0</v>
      </c>
      <c r="R4386" s="66">
        <v>2.0181129E7</v>
      </c>
      <c r="S4386" s="70">
        <v>1.0</v>
      </c>
      <c r="T4386" s="70">
        <v>0.0</v>
      </c>
      <c r="U4386" s="71" t="s">
        <v>2608</v>
      </c>
      <c r="V4386" s="71" t="s">
        <v>2609</v>
      </c>
      <c r="W4386" s="71" t="s">
        <v>49</v>
      </c>
      <c r="X4386" s="72"/>
      <c r="Y4386" s="65" t="s">
        <v>12</v>
      </c>
    </row>
    <row r="4387">
      <c r="A4387" s="66" t="s">
        <v>60</v>
      </c>
      <c r="B4387" s="66">
        <v>3.82595594E8</v>
      </c>
      <c r="C4387" s="66" t="s">
        <v>16704</v>
      </c>
      <c r="D4387" s="66" t="s">
        <v>123</v>
      </c>
      <c r="E4387" s="66" t="s">
        <v>16705</v>
      </c>
      <c r="F4387" s="66" t="s">
        <v>16706</v>
      </c>
      <c r="G4387" s="66">
        <v>929.0</v>
      </c>
      <c r="H4387" s="66">
        <v>2.0150918E7</v>
      </c>
      <c r="I4387" s="66">
        <v>0.0</v>
      </c>
      <c r="J4387" s="66">
        <v>2.0</v>
      </c>
      <c r="K4387" s="67"/>
      <c r="L4387" s="67"/>
      <c r="M4387" s="68" t="s">
        <v>16707</v>
      </c>
      <c r="N4387" s="66">
        <v>235959.0</v>
      </c>
      <c r="O4387" s="66">
        <v>2.0150918E7</v>
      </c>
      <c r="P4387" s="66"/>
      <c r="Q4387" s="66">
        <v>46.0</v>
      </c>
      <c r="R4387" s="66">
        <v>2.0150918E7</v>
      </c>
      <c r="S4387" s="70">
        <v>1.0</v>
      </c>
      <c r="T4387" s="70">
        <v>0.0</v>
      </c>
      <c r="U4387" s="71" t="s">
        <v>2608</v>
      </c>
      <c r="V4387" s="71" t="s">
        <v>2609</v>
      </c>
      <c r="W4387" s="71" t="s">
        <v>49</v>
      </c>
      <c r="X4387" s="71"/>
      <c r="Y4387" s="65" t="s">
        <v>12</v>
      </c>
    </row>
    <row r="4388">
      <c r="A4388" s="66" t="s">
        <v>79</v>
      </c>
      <c r="B4388" s="66">
        <v>1.12081026E8</v>
      </c>
      <c r="C4388" s="66" t="s">
        <v>16708</v>
      </c>
      <c r="D4388" s="66" t="s">
        <v>258</v>
      </c>
      <c r="E4388" s="66" t="s">
        <v>16709</v>
      </c>
      <c r="F4388" s="66" t="s">
        <v>16710</v>
      </c>
      <c r="G4388" s="66">
        <v>848.0</v>
      </c>
      <c r="H4388" s="66">
        <v>2.0170127E7</v>
      </c>
      <c r="I4388" s="66">
        <v>0.0</v>
      </c>
      <c r="J4388" s="66">
        <v>12.0</v>
      </c>
      <c r="K4388" s="67"/>
      <c r="L4388" s="67"/>
      <c r="M4388" s="68" t="s">
        <v>16711</v>
      </c>
      <c r="N4388" s="66">
        <v>235959.0</v>
      </c>
      <c r="O4388" s="66">
        <v>2.0170127E7</v>
      </c>
      <c r="P4388" s="66" t="s">
        <v>16712</v>
      </c>
      <c r="Q4388" s="66">
        <v>55.0</v>
      </c>
      <c r="R4388" s="66">
        <v>2.0170127E7</v>
      </c>
      <c r="S4388" s="70">
        <v>1.0</v>
      </c>
      <c r="T4388" s="70">
        <v>0.0</v>
      </c>
      <c r="U4388" s="71" t="s">
        <v>2608</v>
      </c>
      <c r="V4388" s="71" t="s">
        <v>2609</v>
      </c>
      <c r="W4388" s="71" t="s">
        <v>51</v>
      </c>
      <c r="X4388" s="72"/>
      <c r="Y4388" s="66" t="s">
        <v>16</v>
      </c>
    </row>
    <row r="4389">
      <c r="A4389" s="68" t="s">
        <v>59</v>
      </c>
      <c r="B4389" s="66">
        <v>1.12596823E8</v>
      </c>
      <c r="C4389" s="66" t="s">
        <v>16713</v>
      </c>
      <c r="D4389" s="66" t="s">
        <v>123</v>
      </c>
      <c r="E4389" s="66" t="s">
        <v>16714</v>
      </c>
      <c r="F4389" s="66" t="s">
        <v>16715</v>
      </c>
      <c r="G4389" s="66">
        <v>151.0</v>
      </c>
      <c r="H4389" s="66">
        <v>2.0120131E7</v>
      </c>
      <c r="I4389" s="66">
        <v>0.0</v>
      </c>
      <c r="J4389" s="66">
        <v>1.0</v>
      </c>
      <c r="K4389" s="67"/>
      <c r="L4389" s="67"/>
      <c r="M4389" s="68" t="s">
        <v>16716</v>
      </c>
      <c r="N4389" s="66">
        <v>235959.0</v>
      </c>
      <c r="O4389" s="66">
        <v>2.0120131E7</v>
      </c>
      <c r="P4389" s="67"/>
      <c r="Q4389" s="66">
        <v>9.0</v>
      </c>
      <c r="R4389" s="66">
        <v>2.0120131E7</v>
      </c>
      <c r="S4389" s="70">
        <v>1.0</v>
      </c>
      <c r="T4389" s="70">
        <v>0.0</v>
      </c>
      <c r="U4389" s="71" t="s">
        <v>2608</v>
      </c>
      <c r="V4389" s="71" t="s">
        <v>2609</v>
      </c>
      <c r="W4389" s="71" t="s">
        <v>50</v>
      </c>
      <c r="X4389" s="71"/>
      <c r="Y4389" s="65" t="s">
        <v>14</v>
      </c>
    </row>
    <row r="4390">
      <c r="A4390" s="66" t="s">
        <v>76</v>
      </c>
      <c r="B4390" s="66">
        <v>1474488.0</v>
      </c>
      <c r="C4390" s="66" t="s">
        <v>16717</v>
      </c>
      <c r="D4390" s="66" t="s">
        <v>220</v>
      </c>
      <c r="E4390" s="66" t="s">
        <v>16718</v>
      </c>
      <c r="F4390" s="66" t="s">
        <v>16719</v>
      </c>
      <c r="G4390" s="66">
        <v>695.0</v>
      </c>
      <c r="H4390" s="66">
        <v>2.0020906E7</v>
      </c>
      <c r="I4390" s="66">
        <v>0.0</v>
      </c>
      <c r="J4390" s="66">
        <v>4.0</v>
      </c>
      <c r="K4390" s="67"/>
      <c r="L4390" s="67"/>
      <c r="M4390" s="68" t="s">
        <v>16720</v>
      </c>
      <c r="N4390" s="66">
        <v>235959.0</v>
      </c>
      <c r="O4390" s="66">
        <v>2.0020906E7</v>
      </c>
      <c r="P4390" s="67"/>
      <c r="Q4390" s="66">
        <v>24.0</v>
      </c>
      <c r="R4390" s="66">
        <v>2.0020906E7</v>
      </c>
      <c r="S4390" s="70">
        <v>1.0</v>
      </c>
      <c r="T4390" s="70">
        <v>0.0</v>
      </c>
      <c r="U4390" s="71" t="s">
        <v>2608</v>
      </c>
      <c r="V4390" s="71" t="s">
        <v>2609</v>
      </c>
      <c r="W4390" s="71" t="s">
        <v>50</v>
      </c>
      <c r="X4390" s="71"/>
      <c r="Y4390" s="65" t="s">
        <v>14</v>
      </c>
    </row>
    <row r="4391">
      <c r="A4391" s="68" t="s">
        <v>59</v>
      </c>
      <c r="B4391" s="66">
        <v>1.9294698E8</v>
      </c>
      <c r="C4391" s="66" t="s">
        <v>16721</v>
      </c>
      <c r="D4391" s="66" t="s">
        <v>253</v>
      </c>
      <c r="E4391" s="66" t="s">
        <v>16722</v>
      </c>
      <c r="F4391" s="66" t="s">
        <v>16723</v>
      </c>
      <c r="G4391" s="66">
        <v>935.0</v>
      </c>
      <c r="H4391" s="66">
        <v>2.0180212E7</v>
      </c>
      <c r="I4391" s="66">
        <v>0.0</v>
      </c>
      <c r="J4391" s="66">
        <v>29.0</v>
      </c>
      <c r="K4391" s="67"/>
      <c r="L4391" s="67"/>
      <c r="M4391" s="68" t="s">
        <v>16724</v>
      </c>
      <c r="N4391" s="66">
        <v>235959.0</v>
      </c>
      <c r="O4391" s="66">
        <v>2.0180212E7</v>
      </c>
      <c r="P4391" s="67"/>
      <c r="Q4391" s="66">
        <v>51.0</v>
      </c>
      <c r="R4391" s="66">
        <v>2.0180212E7</v>
      </c>
      <c r="S4391" s="70">
        <v>1.0</v>
      </c>
      <c r="T4391" s="70">
        <v>0.0</v>
      </c>
      <c r="U4391" s="71" t="s">
        <v>2608</v>
      </c>
      <c r="V4391" s="71" t="s">
        <v>2609</v>
      </c>
      <c r="W4391" s="71" t="s">
        <v>49</v>
      </c>
      <c r="X4391" s="72"/>
      <c r="Y4391" s="65" t="s">
        <v>14</v>
      </c>
    </row>
    <row r="4392">
      <c r="A4392" s="66" t="s">
        <v>60</v>
      </c>
      <c r="B4392" s="66">
        <v>4.05122963E8</v>
      </c>
      <c r="C4392" s="66" t="s">
        <v>16725</v>
      </c>
      <c r="D4392" s="66" t="s">
        <v>112</v>
      </c>
      <c r="E4392" s="66" t="s">
        <v>16726</v>
      </c>
      <c r="F4392" s="66" t="s">
        <v>16727</v>
      </c>
      <c r="G4392" s="66">
        <v>656.0</v>
      </c>
      <c r="H4392" s="66">
        <v>2.0161224E7</v>
      </c>
      <c r="I4392" s="66">
        <v>0.0</v>
      </c>
      <c r="J4392" s="66">
        <v>1.0</v>
      </c>
      <c r="K4392" s="67"/>
      <c r="L4392" s="67"/>
      <c r="M4392" s="68" t="s">
        <v>16728</v>
      </c>
      <c r="N4392" s="66">
        <v>235959.0</v>
      </c>
      <c r="O4392" s="66">
        <v>2.0161224E7</v>
      </c>
      <c r="P4392" s="67"/>
      <c r="Q4392" s="66">
        <v>38.0</v>
      </c>
      <c r="R4392" s="66">
        <v>2.0161224E7</v>
      </c>
      <c r="S4392" s="70">
        <v>1.0</v>
      </c>
      <c r="T4392" s="70">
        <v>0.0</v>
      </c>
      <c r="U4392" s="71" t="s">
        <v>2608</v>
      </c>
      <c r="V4392" s="71" t="s">
        <v>2609</v>
      </c>
      <c r="W4392" s="71" t="s">
        <v>50</v>
      </c>
      <c r="X4392" s="71"/>
      <c r="Y4392" s="65" t="s">
        <v>14</v>
      </c>
    </row>
    <row r="4393">
      <c r="A4393" s="68" t="s">
        <v>70</v>
      </c>
      <c r="B4393" s="66">
        <v>2096852.0</v>
      </c>
      <c r="C4393" s="66" t="s">
        <v>16729</v>
      </c>
      <c r="D4393" s="66" t="s">
        <v>1101</v>
      </c>
      <c r="E4393" s="66" t="s">
        <v>16730</v>
      </c>
      <c r="F4393" s="66" t="s">
        <v>16731</v>
      </c>
      <c r="G4393" s="66">
        <v>367.0</v>
      </c>
      <c r="H4393" s="66">
        <v>2.0141219E7</v>
      </c>
      <c r="I4393" s="66">
        <v>0.0</v>
      </c>
      <c r="J4393" s="66">
        <v>8.0</v>
      </c>
      <c r="K4393" s="67"/>
      <c r="L4393" s="67"/>
      <c r="M4393" s="68" t="s">
        <v>16732</v>
      </c>
      <c r="N4393" s="66">
        <v>235959.0</v>
      </c>
      <c r="O4393" s="66">
        <v>2.0141219E7</v>
      </c>
      <c r="P4393" s="67"/>
      <c r="Q4393" s="66">
        <v>16.0</v>
      </c>
      <c r="R4393" s="66">
        <v>2.0141219E7</v>
      </c>
      <c r="S4393" s="76">
        <v>1.0</v>
      </c>
      <c r="T4393" s="70">
        <v>0.0</v>
      </c>
      <c r="U4393" s="71" t="s">
        <v>2608</v>
      </c>
      <c r="V4393" s="71" t="s">
        <v>2609</v>
      </c>
      <c r="W4393" s="71" t="s">
        <v>50</v>
      </c>
      <c r="X4393" s="71"/>
      <c r="Y4393" s="65" t="s">
        <v>14</v>
      </c>
    </row>
    <row r="4394">
      <c r="A4394" s="66" t="s">
        <v>60</v>
      </c>
      <c r="B4394" s="66">
        <v>5.0957922E7</v>
      </c>
      <c r="C4394" s="66" t="s">
        <v>16733</v>
      </c>
      <c r="D4394" s="66" t="s">
        <v>11449</v>
      </c>
      <c r="E4394" s="66" t="s">
        <v>16734</v>
      </c>
      <c r="F4394" s="66" t="s">
        <v>16735</v>
      </c>
      <c r="G4394" s="66">
        <v>3497.0</v>
      </c>
      <c r="H4394" s="66">
        <v>2.0010609E7</v>
      </c>
      <c r="I4394" s="66">
        <v>0.0</v>
      </c>
      <c r="J4394" s="66">
        <v>1.0</v>
      </c>
      <c r="K4394" s="67"/>
      <c r="L4394" s="67"/>
      <c r="M4394" s="68" t="s">
        <v>16736</v>
      </c>
      <c r="N4394" s="66">
        <v>235959.0</v>
      </c>
      <c r="O4394" s="66">
        <v>2.0010609E7</v>
      </c>
      <c r="P4394" s="66"/>
      <c r="Q4394" s="66">
        <v>139.0</v>
      </c>
      <c r="R4394" s="66">
        <v>2.0010609E7</v>
      </c>
      <c r="S4394" s="69">
        <v>1.0</v>
      </c>
      <c r="T4394" s="69">
        <v>1.0</v>
      </c>
      <c r="U4394" s="71" t="s">
        <v>2608</v>
      </c>
      <c r="V4394" s="71" t="s">
        <v>2609</v>
      </c>
      <c r="W4394" s="71" t="s">
        <v>49</v>
      </c>
      <c r="X4394" s="72"/>
      <c r="Y4394" s="66" t="s">
        <v>18</v>
      </c>
    </row>
    <row r="4395">
      <c r="A4395" s="68" t="s">
        <v>59</v>
      </c>
      <c r="B4395" s="66">
        <v>2.15739387E8</v>
      </c>
      <c r="C4395" s="66" t="s">
        <v>16737</v>
      </c>
      <c r="D4395" s="66" t="s">
        <v>112</v>
      </c>
      <c r="E4395" s="66" t="s">
        <v>16738</v>
      </c>
      <c r="F4395" s="66" t="s">
        <v>16739</v>
      </c>
      <c r="G4395" s="66">
        <v>219.0</v>
      </c>
      <c r="H4395" s="66">
        <v>2.0191118E7</v>
      </c>
      <c r="I4395" s="66">
        <v>0.0</v>
      </c>
      <c r="J4395" s="66">
        <v>6.0</v>
      </c>
      <c r="K4395" s="67"/>
      <c r="L4395" s="67"/>
      <c r="M4395" s="68" t="s">
        <v>16740</v>
      </c>
      <c r="N4395" s="66">
        <v>235959.0</v>
      </c>
      <c r="O4395" s="66">
        <v>2.0191118E7</v>
      </c>
      <c r="P4395" s="67"/>
      <c r="Q4395" s="66">
        <v>11.0</v>
      </c>
      <c r="R4395" s="66">
        <v>2.0191118E7</v>
      </c>
      <c r="S4395" s="70">
        <v>1.0</v>
      </c>
      <c r="T4395" s="70">
        <v>0.0</v>
      </c>
      <c r="U4395" s="71" t="s">
        <v>2608</v>
      </c>
      <c r="V4395" s="71" t="s">
        <v>2609</v>
      </c>
      <c r="W4395" s="71" t="s">
        <v>49</v>
      </c>
      <c r="X4395" s="72"/>
      <c r="Y4395" s="65" t="s">
        <v>12</v>
      </c>
    </row>
    <row r="4396">
      <c r="A4396" s="65" t="s">
        <v>60</v>
      </c>
      <c r="B4396" s="66">
        <v>3.10763481E8</v>
      </c>
      <c r="C4396" s="65" t="s">
        <v>16741</v>
      </c>
      <c r="D4396" s="65" t="s">
        <v>106</v>
      </c>
      <c r="E4396" s="65" t="s">
        <v>16742</v>
      </c>
      <c r="F4396" s="66" t="s">
        <v>16743</v>
      </c>
      <c r="G4396" s="66">
        <v>501.0</v>
      </c>
      <c r="H4396" s="66">
        <v>2.0110928E7</v>
      </c>
      <c r="I4396" s="66">
        <v>0.0</v>
      </c>
      <c r="J4396" s="66">
        <v>1.0</v>
      </c>
      <c r="K4396" s="67"/>
      <c r="L4396" s="67"/>
      <c r="M4396" s="68" t="s">
        <v>16744</v>
      </c>
      <c r="N4396" s="66">
        <v>235959.0</v>
      </c>
      <c r="O4396" s="66">
        <v>2.0110928E7</v>
      </c>
      <c r="P4396" s="67"/>
      <c r="Q4396" s="66">
        <v>25.0</v>
      </c>
      <c r="R4396" s="66">
        <v>2.0110928E7</v>
      </c>
      <c r="S4396" s="70">
        <v>1.0</v>
      </c>
      <c r="T4396" s="70">
        <v>0.0</v>
      </c>
      <c r="U4396" s="71" t="s">
        <v>2608</v>
      </c>
      <c r="V4396" s="71" t="s">
        <v>2609</v>
      </c>
      <c r="W4396" s="71" t="s">
        <v>49</v>
      </c>
      <c r="X4396" s="72"/>
      <c r="Y4396" s="65" t="s">
        <v>12</v>
      </c>
    </row>
    <row r="4397">
      <c r="A4397" s="66" t="s">
        <v>62</v>
      </c>
      <c r="B4397" s="66">
        <v>2.3423368E7</v>
      </c>
      <c r="C4397" s="66" t="s">
        <v>16745</v>
      </c>
      <c r="D4397" s="66" t="s">
        <v>149</v>
      </c>
      <c r="E4397" s="66" t="s">
        <v>16746</v>
      </c>
      <c r="F4397" s="66" t="s">
        <v>16747</v>
      </c>
      <c r="G4397" s="66">
        <v>678.0</v>
      </c>
      <c r="H4397" s="66">
        <v>2.0171009E7</v>
      </c>
      <c r="I4397" s="66">
        <v>0.0</v>
      </c>
      <c r="J4397" s="66">
        <v>32.0</v>
      </c>
      <c r="K4397" s="67"/>
      <c r="L4397" s="67"/>
      <c r="M4397" s="66" t="s">
        <v>121</v>
      </c>
      <c r="N4397" s="66">
        <v>235959.0</v>
      </c>
      <c r="O4397" s="66">
        <v>2.0171009E7</v>
      </c>
      <c r="P4397" s="67"/>
      <c r="Q4397" s="66">
        <v>52.0</v>
      </c>
      <c r="R4397" s="66">
        <v>2.0171009E7</v>
      </c>
      <c r="S4397" s="69">
        <v>1.0</v>
      </c>
      <c r="T4397" s="69">
        <v>1.0</v>
      </c>
      <c r="U4397" s="71" t="s">
        <v>2608</v>
      </c>
      <c r="V4397" s="71" t="s">
        <v>2609</v>
      </c>
      <c r="W4397" s="71" t="s">
        <v>49</v>
      </c>
      <c r="X4397" s="72"/>
      <c r="Y4397" s="66" t="s">
        <v>18</v>
      </c>
    </row>
    <row r="4398">
      <c r="A4398" s="68" t="s">
        <v>11</v>
      </c>
      <c r="B4398" s="66">
        <v>2573803.0</v>
      </c>
      <c r="C4398" s="66" t="s">
        <v>16748</v>
      </c>
      <c r="D4398" s="66" t="s">
        <v>2119</v>
      </c>
      <c r="E4398" s="66" t="s">
        <v>16749</v>
      </c>
      <c r="F4398" s="66" t="s">
        <v>16750</v>
      </c>
      <c r="G4398" s="66">
        <v>153.0</v>
      </c>
      <c r="H4398" s="66">
        <v>2.0150817E7</v>
      </c>
      <c r="I4398" s="66">
        <v>0.0</v>
      </c>
      <c r="J4398" s="66">
        <v>5.0</v>
      </c>
      <c r="K4398" s="67"/>
      <c r="L4398" s="67"/>
      <c r="M4398" s="68" t="s">
        <v>16751</v>
      </c>
      <c r="N4398" s="66">
        <v>235959.0</v>
      </c>
      <c r="O4398" s="66">
        <v>2.0150817E7</v>
      </c>
      <c r="P4398" s="66" t="s">
        <v>7704</v>
      </c>
      <c r="Q4398" s="66">
        <v>7.0</v>
      </c>
      <c r="R4398" s="66">
        <v>2.0150817E7</v>
      </c>
      <c r="S4398" s="69">
        <v>1.0</v>
      </c>
      <c r="T4398" s="69">
        <v>1.0</v>
      </c>
      <c r="U4398" s="71" t="s">
        <v>2608</v>
      </c>
      <c r="V4398" s="71" t="s">
        <v>2609</v>
      </c>
      <c r="W4398" s="71" t="s">
        <v>51</v>
      </c>
      <c r="X4398" s="71"/>
      <c r="Y4398" s="65" t="s">
        <v>22</v>
      </c>
    </row>
    <row r="4399">
      <c r="A4399" s="66" t="s">
        <v>66</v>
      </c>
      <c r="B4399" s="66">
        <v>1.5327179E7</v>
      </c>
      <c r="C4399" s="66" t="s">
        <v>16752</v>
      </c>
      <c r="D4399" s="66" t="s">
        <v>149</v>
      </c>
      <c r="E4399" s="66" t="s">
        <v>16753</v>
      </c>
      <c r="F4399" s="66" t="s">
        <v>16754</v>
      </c>
      <c r="G4399" s="66">
        <v>958.0</v>
      </c>
      <c r="H4399" s="66">
        <v>2.0161202E7</v>
      </c>
      <c r="I4399" s="66">
        <v>0.0</v>
      </c>
      <c r="J4399" s="66">
        <v>19.0</v>
      </c>
      <c r="K4399" s="67"/>
      <c r="L4399" s="67"/>
      <c r="M4399" s="66" t="s">
        <v>121</v>
      </c>
      <c r="N4399" s="66">
        <v>235959.0</v>
      </c>
      <c r="O4399" s="66">
        <v>2.0161202E7</v>
      </c>
      <c r="P4399" s="66"/>
      <c r="Q4399" s="66">
        <v>41.0</v>
      </c>
      <c r="R4399" s="66">
        <v>2.0161202E7</v>
      </c>
      <c r="S4399" s="69">
        <v>1.0</v>
      </c>
      <c r="T4399" s="69">
        <v>1.0</v>
      </c>
      <c r="U4399" s="71" t="s">
        <v>2608</v>
      </c>
      <c r="V4399" s="71" t="s">
        <v>2609</v>
      </c>
      <c r="W4399" s="71" t="s">
        <v>49</v>
      </c>
      <c r="X4399" s="72"/>
      <c r="Y4399" s="66" t="s">
        <v>18</v>
      </c>
    </row>
    <row r="4400">
      <c r="A4400" s="66" t="s">
        <v>60</v>
      </c>
      <c r="B4400" s="66">
        <v>1.40592619E8</v>
      </c>
      <c r="C4400" s="66" t="s">
        <v>16755</v>
      </c>
      <c r="D4400" s="66" t="s">
        <v>106</v>
      </c>
      <c r="E4400" s="66" t="s">
        <v>16756</v>
      </c>
      <c r="F4400" s="66" t="s">
        <v>16757</v>
      </c>
      <c r="G4400" s="66">
        <v>267.0</v>
      </c>
      <c r="H4400" s="66">
        <v>2.0040819E7</v>
      </c>
      <c r="I4400" s="66">
        <v>0.0</v>
      </c>
      <c r="J4400" s="66">
        <v>2.0</v>
      </c>
      <c r="K4400" s="67"/>
      <c r="L4400" s="67"/>
      <c r="M4400" s="68" t="s">
        <v>16758</v>
      </c>
      <c r="N4400" s="66">
        <v>235959.0</v>
      </c>
      <c r="O4400" s="66">
        <v>2.0040819E7</v>
      </c>
      <c r="P4400" s="66"/>
      <c r="Q4400" s="66">
        <v>14.0</v>
      </c>
      <c r="R4400" s="66">
        <v>2.0040819E7</v>
      </c>
      <c r="S4400" s="70">
        <v>1.0</v>
      </c>
      <c r="T4400" s="70">
        <v>0.0</v>
      </c>
      <c r="U4400" s="71" t="s">
        <v>2608</v>
      </c>
      <c r="V4400" s="71" t="s">
        <v>2609</v>
      </c>
      <c r="W4400" s="71" t="s">
        <v>49</v>
      </c>
      <c r="X4400" s="72"/>
      <c r="Y4400" s="65" t="s">
        <v>12</v>
      </c>
    </row>
    <row r="4401">
      <c r="A4401" s="66" t="s">
        <v>60</v>
      </c>
      <c r="B4401" s="66">
        <v>4.07653129E8</v>
      </c>
      <c r="C4401" s="66" t="s">
        <v>16759</v>
      </c>
      <c r="D4401" s="66" t="s">
        <v>123</v>
      </c>
      <c r="E4401" s="66" t="s">
        <v>16760</v>
      </c>
      <c r="F4401" s="66" t="s">
        <v>16761</v>
      </c>
      <c r="G4401" s="66">
        <v>19053.0</v>
      </c>
      <c r="H4401" s="66">
        <v>2.0170217E7</v>
      </c>
      <c r="I4401" s="66">
        <v>0.0</v>
      </c>
      <c r="J4401" s="66">
        <v>1.0</v>
      </c>
      <c r="K4401" s="67"/>
      <c r="L4401" s="67"/>
      <c r="M4401" s="68" t="s">
        <v>16762</v>
      </c>
      <c r="N4401" s="66">
        <v>235959.0</v>
      </c>
      <c r="O4401" s="66">
        <v>2.0170217E7</v>
      </c>
      <c r="P4401" s="67"/>
      <c r="Q4401" s="66">
        <v>1235.0</v>
      </c>
      <c r="R4401" s="66">
        <v>2.0170217E7</v>
      </c>
      <c r="S4401" s="70">
        <v>1.0</v>
      </c>
      <c r="T4401" s="70">
        <v>0.0</v>
      </c>
      <c r="U4401" s="71" t="s">
        <v>2608</v>
      </c>
      <c r="V4401" s="71" t="s">
        <v>2609</v>
      </c>
      <c r="W4401" s="71" t="s">
        <v>49</v>
      </c>
      <c r="X4401" s="72"/>
      <c r="Y4401" s="65" t="s">
        <v>12</v>
      </c>
    </row>
    <row r="4402">
      <c r="A4402" s="68" t="s">
        <v>59</v>
      </c>
      <c r="B4402" s="66">
        <v>1.76601166E8</v>
      </c>
      <c r="C4402" s="66" t="s">
        <v>1745</v>
      </c>
      <c r="D4402" s="66" t="s">
        <v>413</v>
      </c>
      <c r="E4402" s="66" t="s">
        <v>1746</v>
      </c>
      <c r="F4402" s="66" t="s">
        <v>16763</v>
      </c>
      <c r="G4402" s="66">
        <v>496.0</v>
      </c>
      <c r="H4402" s="66">
        <v>2.0161222E7</v>
      </c>
      <c r="I4402" s="66">
        <v>0.0</v>
      </c>
      <c r="J4402" s="66">
        <v>8.0</v>
      </c>
      <c r="K4402" s="67"/>
      <c r="L4402" s="67"/>
      <c r="M4402" s="68" t="s">
        <v>16764</v>
      </c>
      <c r="N4402" s="66">
        <v>235959.0</v>
      </c>
      <c r="O4402" s="66">
        <v>2.0161222E7</v>
      </c>
      <c r="P4402" s="66"/>
      <c r="Q4402" s="66">
        <v>40.0</v>
      </c>
      <c r="R4402" s="66">
        <v>2.0161222E7</v>
      </c>
      <c r="S4402" s="70">
        <v>1.0</v>
      </c>
      <c r="T4402" s="70">
        <v>0.0</v>
      </c>
      <c r="U4402" s="71" t="s">
        <v>2608</v>
      </c>
      <c r="V4402" s="71" t="s">
        <v>2609</v>
      </c>
      <c r="W4402" s="71" t="s">
        <v>51</v>
      </c>
      <c r="X4402" s="72"/>
      <c r="Y4402" s="66" t="s">
        <v>16</v>
      </c>
    </row>
    <row r="4403">
      <c r="A4403" s="66" t="s">
        <v>68</v>
      </c>
      <c r="B4403" s="66">
        <v>1.685748E7</v>
      </c>
      <c r="C4403" s="66" t="s">
        <v>16765</v>
      </c>
      <c r="D4403" s="66" t="s">
        <v>312</v>
      </c>
      <c r="E4403" s="66" t="s">
        <v>16766</v>
      </c>
      <c r="F4403" s="66" t="s">
        <v>16767</v>
      </c>
      <c r="G4403" s="66">
        <v>661.0</v>
      </c>
      <c r="H4403" s="66">
        <v>2.0180327E7</v>
      </c>
      <c r="I4403" s="66">
        <v>0.0</v>
      </c>
      <c r="J4403" s="66">
        <v>19.0</v>
      </c>
      <c r="K4403" s="67"/>
      <c r="L4403" s="67"/>
      <c r="M4403" s="68" t="s">
        <v>16768</v>
      </c>
      <c r="N4403" s="66">
        <v>235959.0</v>
      </c>
      <c r="O4403" s="66">
        <v>2.0180327E7</v>
      </c>
      <c r="P4403" s="66" t="s">
        <v>16769</v>
      </c>
      <c r="Q4403" s="66">
        <v>47.0</v>
      </c>
      <c r="R4403" s="66">
        <v>2.0180327E7</v>
      </c>
      <c r="S4403" s="70">
        <v>1.0</v>
      </c>
      <c r="T4403" s="70">
        <v>0.0</v>
      </c>
      <c r="U4403" s="71" t="s">
        <v>2608</v>
      </c>
      <c r="V4403" s="71" t="s">
        <v>2609</v>
      </c>
      <c r="W4403" s="71" t="s">
        <v>51</v>
      </c>
      <c r="X4403" s="72"/>
      <c r="Y4403" s="66" t="s">
        <v>16</v>
      </c>
    </row>
    <row r="4404">
      <c r="A4404" s="65" t="s">
        <v>60</v>
      </c>
      <c r="B4404" s="66">
        <v>4.42841719E8</v>
      </c>
      <c r="C4404" s="65" t="s">
        <v>16770</v>
      </c>
      <c r="D4404" s="65" t="s">
        <v>118</v>
      </c>
      <c r="E4404" s="65" t="s">
        <v>16771</v>
      </c>
      <c r="F4404" s="66" t="s">
        <v>16772</v>
      </c>
      <c r="G4404" s="66">
        <v>603.0</v>
      </c>
      <c r="H4404" s="66">
        <v>2.0190228E7</v>
      </c>
      <c r="I4404" s="66">
        <v>0.0</v>
      </c>
      <c r="J4404" s="66">
        <v>16.0</v>
      </c>
      <c r="K4404" s="67"/>
      <c r="L4404" s="67"/>
      <c r="M4404" s="66" t="s">
        <v>121</v>
      </c>
      <c r="N4404" s="66">
        <v>235959.0</v>
      </c>
      <c r="O4404" s="66">
        <v>2.0190228E7</v>
      </c>
      <c r="P4404" s="66" t="s">
        <v>9135</v>
      </c>
      <c r="Q4404" s="66">
        <v>28.0</v>
      </c>
      <c r="R4404" s="66">
        <v>2.0190228E7</v>
      </c>
      <c r="S4404" s="69">
        <v>1.0</v>
      </c>
      <c r="T4404" s="69">
        <v>1.0</v>
      </c>
      <c r="U4404" s="71" t="s">
        <v>2608</v>
      </c>
      <c r="V4404" s="71" t="s">
        <v>2609</v>
      </c>
      <c r="W4404" s="71" t="s">
        <v>49</v>
      </c>
      <c r="X4404" s="72"/>
      <c r="Y4404" s="66" t="s">
        <v>18</v>
      </c>
    </row>
    <row r="4405">
      <c r="A4405" s="65" t="s">
        <v>67</v>
      </c>
      <c r="B4405" s="66">
        <v>8868144.0</v>
      </c>
      <c r="C4405" s="65" t="s">
        <v>16773</v>
      </c>
      <c r="D4405" s="65" t="s">
        <v>118</v>
      </c>
      <c r="E4405" s="65" t="s">
        <v>16774</v>
      </c>
      <c r="F4405" s="66" t="s">
        <v>16775</v>
      </c>
      <c r="G4405" s="66">
        <v>292.0</v>
      </c>
      <c r="H4405" s="66">
        <v>2.0130329E7</v>
      </c>
      <c r="I4405" s="66">
        <v>0.0</v>
      </c>
      <c r="J4405" s="66">
        <v>5.0</v>
      </c>
      <c r="K4405" s="67"/>
      <c r="L4405" s="67"/>
      <c r="M4405" s="66" t="s">
        <v>121</v>
      </c>
      <c r="N4405" s="66">
        <v>235959.0</v>
      </c>
      <c r="O4405" s="66">
        <v>2.0130329E7</v>
      </c>
      <c r="P4405" s="66"/>
      <c r="Q4405" s="66">
        <v>15.0</v>
      </c>
      <c r="R4405" s="66">
        <v>2.0130329E7</v>
      </c>
      <c r="S4405" s="69">
        <v>1.0</v>
      </c>
      <c r="T4405" s="69">
        <v>1.0</v>
      </c>
      <c r="U4405" s="71" t="s">
        <v>2608</v>
      </c>
      <c r="V4405" s="71" t="s">
        <v>2609</v>
      </c>
      <c r="W4405" s="71" t="s">
        <v>49</v>
      </c>
      <c r="X4405" s="72"/>
      <c r="Y4405" s="66" t="s">
        <v>18</v>
      </c>
    </row>
    <row r="4406">
      <c r="A4406" s="65" t="s">
        <v>60</v>
      </c>
      <c r="B4406" s="66">
        <v>4.2251481E7</v>
      </c>
      <c r="C4406" s="65" t="s">
        <v>16776</v>
      </c>
      <c r="D4406" s="65" t="s">
        <v>123</v>
      </c>
      <c r="E4406" s="65" t="s">
        <v>16777</v>
      </c>
      <c r="F4406" s="66" t="s">
        <v>16778</v>
      </c>
      <c r="G4406" s="66">
        <v>376.0</v>
      </c>
      <c r="H4406" s="66">
        <v>2.0010225E7</v>
      </c>
      <c r="I4406" s="66">
        <v>0.0</v>
      </c>
      <c r="J4406" s="66">
        <v>1.0</v>
      </c>
      <c r="K4406" s="67"/>
      <c r="L4406" s="67"/>
      <c r="M4406" s="68" t="s">
        <v>16779</v>
      </c>
      <c r="N4406" s="66">
        <v>235959.0</v>
      </c>
      <c r="O4406" s="66">
        <v>2.0010225E7</v>
      </c>
      <c r="P4406" s="67"/>
      <c r="Q4406" s="66">
        <v>26.0</v>
      </c>
      <c r="R4406" s="66">
        <v>2.0010225E7</v>
      </c>
      <c r="S4406" s="70">
        <v>1.0</v>
      </c>
      <c r="T4406" s="70">
        <v>0.0</v>
      </c>
      <c r="U4406" s="71" t="s">
        <v>2608</v>
      </c>
      <c r="V4406" s="71" t="s">
        <v>2609</v>
      </c>
      <c r="W4406" s="71" t="s">
        <v>49</v>
      </c>
      <c r="X4406" s="72"/>
      <c r="Y4406" s="65" t="s">
        <v>12</v>
      </c>
    </row>
    <row r="4407">
      <c r="A4407" s="66" t="s">
        <v>60</v>
      </c>
      <c r="B4407" s="66">
        <v>3.60109255E8</v>
      </c>
      <c r="C4407" s="66" t="s">
        <v>16780</v>
      </c>
      <c r="D4407" s="66" t="s">
        <v>123</v>
      </c>
      <c r="E4407" s="66" t="s">
        <v>16781</v>
      </c>
      <c r="F4407" s="66" t="s">
        <v>16782</v>
      </c>
      <c r="G4407" s="66">
        <v>179.0</v>
      </c>
      <c r="H4407" s="66">
        <v>2.0140627E7</v>
      </c>
      <c r="I4407" s="66">
        <v>0.0</v>
      </c>
      <c r="J4407" s="66">
        <v>1.0</v>
      </c>
      <c r="K4407" s="67"/>
      <c r="L4407" s="67"/>
      <c r="M4407" s="68" t="s">
        <v>16783</v>
      </c>
      <c r="N4407" s="66">
        <v>235959.0</v>
      </c>
      <c r="O4407" s="66">
        <v>2.0140627E7</v>
      </c>
      <c r="P4407" s="67"/>
      <c r="Q4407" s="66">
        <v>12.0</v>
      </c>
      <c r="R4407" s="66">
        <v>2.0140627E7</v>
      </c>
      <c r="S4407" s="70">
        <v>1.0</v>
      </c>
      <c r="T4407" s="70">
        <v>0.0</v>
      </c>
      <c r="U4407" s="71" t="s">
        <v>2608</v>
      </c>
      <c r="V4407" s="71" t="s">
        <v>2609</v>
      </c>
      <c r="W4407" s="71" t="s">
        <v>49</v>
      </c>
      <c r="X4407" s="72"/>
      <c r="Y4407" s="65" t="s">
        <v>12</v>
      </c>
    </row>
    <row r="4408">
      <c r="A4408" s="65" t="s">
        <v>79</v>
      </c>
      <c r="B4408" s="66">
        <v>1.10824586E8</v>
      </c>
      <c r="C4408" s="65" t="s">
        <v>16784</v>
      </c>
      <c r="D4408" s="65" t="s">
        <v>123</v>
      </c>
      <c r="E4408" s="65" t="s">
        <v>16785</v>
      </c>
      <c r="F4408" s="66" t="s">
        <v>16786</v>
      </c>
      <c r="G4408" s="66">
        <v>2178.0</v>
      </c>
      <c r="H4408" s="66">
        <v>2.0161224E7</v>
      </c>
      <c r="I4408" s="66">
        <v>0.0</v>
      </c>
      <c r="J4408" s="66">
        <v>29.0</v>
      </c>
      <c r="K4408" s="67"/>
      <c r="L4408" s="67"/>
      <c r="M4408" s="68" t="s">
        <v>16787</v>
      </c>
      <c r="N4408" s="66">
        <v>235959.0</v>
      </c>
      <c r="O4408" s="66">
        <v>2.0161224E7</v>
      </c>
      <c r="P4408" s="66" t="s">
        <v>5212</v>
      </c>
      <c r="Q4408" s="66">
        <v>140.0</v>
      </c>
      <c r="R4408" s="66">
        <v>2.0161224E7</v>
      </c>
      <c r="S4408" s="70">
        <v>1.0</v>
      </c>
      <c r="T4408" s="70">
        <v>0.0</v>
      </c>
      <c r="U4408" s="71" t="s">
        <v>2608</v>
      </c>
      <c r="V4408" s="71" t="s">
        <v>2609</v>
      </c>
      <c r="W4408" s="71" t="s">
        <v>49</v>
      </c>
      <c r="X4408" s="72"/>
      <c r="Y4408" s="65" t="s">
        <v>12</v>
      </c>
    </row>
    <row r="4409">
      <c r="A4409" s="65" t="s">
        <v>60</v>
      </c>
      <c r="B4409" s="66">
        <v>4.26431496E8</v>
      </c>
      <c r="C4409" s="65" t="s">
        <v>16788</v>
      </c>
      <c r="D4409" s="65" t="s">
        <v>118</v>
      </c>
      <c r="E4409" s="65" t="s">
        <v>16789</v>
      </c>
      <c r="F4409" s="66" t="s">
        <v>16790</v>
      </c>
      <c r="G4409" s="66">
        <v>538.0</v>
      </c>
      <c r="H4409" s="66">
        <v>2.0180301E7</v>
      </c>
      <c r="I4409" s="66">
        <v>0.0</v>
      </c>
      <c r="J4409" s="66">
        <v>1.0</v>
      </c>
      <c r="K4409" s="67"/>
      <c r="L4409" s="67"/>
      <c r="M4409" s="68" t="s">
        <v>16791</v>
      </c>
      <c r="N4409" s="66">
        <v>235959.0</v>
      </c>
      <c r="O4409" s="66">
        <v>2.0180301E7</v>
      </c>
      <c r="P4409" s="66"/>
      <c r="Q4409" s="66">
        <v>33.0</v>
      </c>
      <c r="R4409" s="66">
        <v>2.0180301E7</v>
      </c>
      <c r="S4409" s="69">
        <v>1.0</v>
      </c>
      <c r="T4409" s="69">
        <v>1.0</v>
      </c>
      <c r="U4409" s="71" t="s">
        <v>2608</v>
      </c>
      <c r="V4409" s="71" t="s">
        <v>2609</v>
      </c>
      <c r="W4409" s="71" t="s">
        <v>49</v>
      </c>
      <c r="X4409" s="72"/>
      <c r="Y4409" s="66" t="s">
        <v>18</v>
      </c>
    </row>
    <row r="4410">
      <c r="A4410" s="73" t="s">
        <v>79</v>
      </c>
      <c r="B4410" s="66">
        <v>7.9015004E7</v>
      </c>
      <c r="C4410" s="65" t="s">
        <v>16792</v>
      </c>
      <c r="D4410" s="65" t="s">
        <v>112</v>
      </c>
      <c r="E4410" s="65" t="s">
        <v>16793</v>
      </c>
      <c r="F4410" s="66" t="s">
        <v>16794</v>
      </c>
      <c r="G4410" s="66">
        <v>610.0</v>
      </c>
      <c r="H4410" s="66">
        <v>2.0140508E7</v>
      </c>
      <c r="I4410" s="66">
        <v>0.0</v>
      </c>
      <c r="J4410" s="66">
        <v>11.0</v>
      </c>
      <c r="K4410" s="67"/>
      <c r="L4410" s="67"/>
      <c r="M4410" s="68" t="s">
        <v>16795</v>
      </c>
      <c r="N4410" s="66">
        <v>235959.0</v>
      </c>
      <c r="O4410" s="66">
        <v>2.0140508E7</v>
      </c>
      <c r="P4410" s="66" t="s">
        <v>231</v>
      </c>
      <c r="Q4410" s="66">
        <v>35.0</v>
      </c>
      <c r="R4410" s="66">
        <v>2.0140508E7</v>
      </c>
      <c r="S4410" s="70">
        <v>1.0</v>
      </c>
      <c r="T4410" s="70">
        <v>0.0</v>
      </c>
      <c r="U4410" s="71" t="s">
        <v>2608</v>
      </c>
      <c r="V4410" s="71" t="s">
        <v>2609</v>
      </c>
      <c r="W4410" s="71" t="s">
        <v>49</v>
      </c>
      <c r="X4410" s="72"/>
      <c r="Y4410" s="65" t="s">
        <v>12</v>
      </c>
    </row>
    <row r="4411">
      <c r="A4411" s="65" t="s">
        <v>60</v>
      </c>
      <c r="B4411" s="66">
        <v>4.2665701E7</v>
      </c>
      <c r="C4411" s="65" t="s">
        <v>16796</v>
      </c>
      <c r="D4411" s="65" t="s">
        <v>123</v>
      </c>
      <c r="E4411" s="65" t="s">
        <v>16797</v>
      </c>
      <c r="F4411" s="66" t="s">
        <v>16798</v>
      </c>
      <c r="G4411" s="66">
        <v>3803.0</v>
      </c>
      <c r="H4411" s="66">
        <v>2.0010328E7</v>
      </c>
      <c r="I4411" s="66">
        <v>0.0</v>
      </c>
      <c r="J4411" s="66">
        <v>1.0</v>
      </c>
      <c r="K4411" s="67"/>
      <c r="L4411" s="67"/>
      <c r="M4411" s="68" t="s">
        <v>16799</v>
      </c>
      <c r="N4411" s="66">
        <v>235959.0</v>
      </c>
      <c r="O4411" s="66">
        <v>2.0010328E7</v>
      </c>
      <c r="P4411" s="66"/>
      <c r="Q4411" s="66">
        <v>231.0</v>
      </c>
      <c r="R4411" s="66">
        <v>2.0010328E7</v>
      </c>
      <c r="S4411" s="70">
        <v>1.0</v>
      </c>
      <c r="T4411" s="70">
        <v>0.0</v>
      </c>
      <c r="U4411" s="71" t="s">
        <v>2608</v>
      </c>
      <c r="V4411" s="71" t="s">
        <v>2609</v>
      </c>
      <c r="W4411" s="71" t="s">
        <v>49</v>
      </c>
      <c r="X4411" s="72"/>
      <c r="Y4411" s="65" t="s">
        <v>12</v>
      </c>
    </row>
    <row r="4412">
      <c r="A4412" s="66" t="s">
        <v>60</v>
      </c>
      <c r="B4412" s="66">
        <v>2.54841354E8</v>
      </c>
      <c r="C4412" s="66" t="s">
        <v>16800</v>
      </c>
      <c r="D4412" s="66" t="s">
        <v>106</v>
      </c>
      <c r="E4412" s="66" t="s">
        <v>16801</v>
      </c>
      <c r="F4412" s="66" t="s">
        <v>16802</v>
      </c>
      <c r="G4412" s="66">
        <v>1003.0</v>
      </c>
      <c r="H4412" s="66">
        <v>2.0081123E7</v>
      </c>
      <c r="I4412" s="66">
        <v>0.0</v>
      </c>
      <c r="J4412" s="66">
        <v>1.0</v>
      </c>
      <c r="K4412" s="67"/>
      <c r="L4412" s="67"/>
      <c r="M4412" s="68" t="s">
        <v>16803</v>
      </c>
      <c r="N4412" s="66">
        <v>235959.0</v>
      </c>
      <c r="O4412" s="66">
        <v>2.0081123E7</v>
      </c>
      <c r="P4412" s="66"/>
      <c r="Q4412" s="66">
        <v>41.0</v>
      </c>
      <c r="R4412" s="66">
        <v>2.0081123E7</v>
      </c>
      <c r="S4412" s="70">
        <v>1.0</v>
      </c>
      <c r="T4412" s="70">
        <v>0.0</v>
      </c>
      <c r="U4412" s="71" t="s">
        <v>2608</v>
      </c>
      <c r="V4412" s="71" t="s">
        <v>2609</v>
      </c>
      <c r="W4412" s="71" t="s">
        <v>49</v>
      </c>
      <c r="X4412" s="72"/>
      <c r="Y4412" s="65" t="s">
        <v>12</v>
      </c>
    </row>
    <row r="4413">
      <c r="A4413" s="66" t="s">
        <v>60</v>
      </c>
      <c r="B4413" s="66">
        <v>1.59787765E8</v>
      </c>
      <c r="C4413" s="66" t="s">
        <v>16804</v>
      </c>
      <c r="D4413" s="66" t="s">
        <v>112</v>
      </c>
      <c r="E4413" s="66" t="s">
        <v>16805</v>
      </c>
      <c r="F4413" s="66" t="s">
        <v>16806</v>
      </c>
      <c r="G4413" s="66">
        <v>192.0</v>
      </c>
      <c r="H4413" s="66">
        <v>2.0050507E7</v>
      </c>
      <c r="I4413" s="66">
        <v>0.0</v>
      </c>
      <c r="J4413" s="66">
        <v>1.0</v>
      </c>
      <c r="K4413" s="67"/>
      <c r="L4413" s="67"/>
      <c r="M4413" s="68" t="s">
        <v>16807</v>
      </c>
      <c r="N4413" s="66">
        <v>235959.0</v>
      </c>
      <c r="O4413" s="66">
        <v>2.0050507E7</v>
      </c>
      <c r="P4413" s="66"/>
      <c r="Q4413" s="66">
        <v>6.0</v>
      </c>
      <c r="R4413" s="66">
        <v>2.0050507E7</v>
      </c>
      <c r="S4413" s="70">
        <v>1.0</v>
      </c>
      <c r="T4413" s="70">
        <v>0.0</v>
      </c>
      <c r="U4413" s="71" t="s">
        <v>2608</v>
      </c>
      <c r="V4413" s="71" t="s">
        <v>2609</v>
      </c>
      <c r="W4413" s="71" t="s">
        <v>49</v>
      </c>
      <c r="X4413" s="72"/>
      <c r="Y4413" s="65" t="s">
        <v>12</v>
      </c>
    </row>
    <row r="4414">
      <c r="A4414" s="68" t="s">
        <v>59</v>
      </c>
      <c r="B4414" s="66">
        <v>8.4547978E7</v>
      </c>
      <c r="C4414" s="66" t="s">
        <v>16808</v>
      </c>
      <c r="D4414" s="66" t="s">
        <v>123</v>
      </c>
      <c r="E4414" s="66" t="s">
        <v>16809</v>
      </c>
      <c r="F4414" s="66" t="s">
        <v>16810</v>
      </c>
      <c r="G4414" s="66">
        <v>175.0</v>
      </c>
      <c r="H4414" s="66">
        <v>2.0081215E7</v>
      </c>
      <c r="I4414" s="66">
        <v>0.0</v>
      </c>
      <c r="J4414" s="66">
        <v>1.0</v>
      </c>
      <c r="K4414" s="67"/>
      <c r="L4414" s="67"/>
      <c r="M4414" s="68" t="s">
        <v>16811</v>
      </c>
      <c r="N4414" s="66">
        <v>235959.0</v>
      </c>
      <c r="O4414" s="66">
        <v>2.0081215E7</v>
      </c>
      <c r="P4414" s="67"/>
      <c r="Q4414" s="66">
        <v>7.0</v>
      </c>
      <c r="R4414" s="66">
        <v>2.0081215E7</v>
      </c>
      <c r="S4414" s="70">
        <v>1.0</v>
      </c>
      <c r="T4414" s="70">
        <v>0.0</v>
      </c>
      <c r="U4414" s="71" t="s">
        <v>2608</v>
      </c>
      <c r="V4414" s="71" t="s">
        <v>2609</v>
      </c>
      <c r="W4414" s="71" t="s">
        <v>49</v>
      </c>
      <c r="X4414" s="72"/>
      <c r="Y4414" s="65" t="s">
        <v>12</v>
      </c>
    </row>
    <row r="4415">
      <c r="A4415" s="73" t="s">
        <v>60</v>
      </c>
      <c r="B4415" s="66">
        <v>1.65044473E8</v>
      </c>
      <c r="C4415" s="65" t="s">
        <v>16812</v>
      </c>
      <c r="D4415" s="65" t="s">
        <v>118</v>
      </c>
      <c r="E4415" s="65" t="s">
        <v>16813</v>
      </c>
      <c r="F4415" s="66" t="s">
        <v>16814</v>
      </c>
      <c r="G4415" s="66">
        <v>1495.0</v>
      </c>
      <c r="H4415" s="66">
        <v>2.0050728E7</v>
      </c>
      <c r="I4415" s="66">
        <v>0.0</v>
      </c>
      <c r="J4415" s="66">
        <v>1.0</v>
      </c>
      <c r="K4415" s="67"/>
      <c r="L4415" s="67"/>
      <c r="M4415" s="68" t="s">
        <v>16815</v>
      </c>
      <c r="N4415" s="66">
        <v>235959.0</v>
      </c>
      <c r="O4415" s="66">
        <v>2.0050728E7</v>
      </c>
      <c r="P4415" s="67"/>
      <c r="Q4415" s="66">
        <v>78.0</v>
      </c>
      <c r="R4415" s="66">
        <v>2.0050728E7</v>
      </c>
      <c r="S4415" s="69">
        <v>1.0</v>
      </c>
      <c r="T4415" s="69">
        <v>1.0</v>
      </c>
      <c r="U4415" s="71" t="s">
        <v>2608</v>
      </c>
      <c r="V4415" s="71" t="s">
        <v>2609</v>
      </c>
      <c r="W4415" s="71" t="s">
        <v>49</v>
      </c>
      <c r="X4415" s="72"/>
      <c r="Y4415" s="66" t="s">
        <v>18</v>
      </c>
    </row>
    <row r="4416">
      <c r="A4416" s="68" t="s">
        <v>59</v>
      </c>
      <c r="B4416" s="66">
        <v>8.7928611E7</v>
      </c>
      <c r="C4416" s="66" t="s">
        <v>16816</v>
      </c>
      <c r="D4416" s="66" t="s">
        <v>106</v>
      </c>
      <c r="E4416" s="66" t="s">
        <v>16817</v>
      </c>
      <c r="F4416" s="66" t="s">
        <v>16818</v>
      </c>
      <c r="G4416" s="66">
        <v>203.0</v>
      </c>
      <c r="H4416" s="66">
        <v>2.0090415E7</v>
      </c>
      <c r="I4416" s="66">
        <v>0.0</v>
      </c>
      <c r="J4416" s="66">
        <v>1.0</v>
      </c>
      <c r="K4416" s="67"/>
      <c r="L4416" s="67"/>
      <c r="M4416" s="68" t="s">
        <v>16819</v>
      </c>
      <c r="N4416" s="66">
        <v>235959.0</v>
      </c>
      <c r="O4416" s="66">
        <v>2.0090415E7</v>
      </c>
      <c r="P4416" s="67"/>
      <c r="Q4416" s="66">
        <v>13.0</v>
      </c>
      <c r="R4416" s="66">
        <v>2.0090415E7</v>
      </c>
      <c r="S4416" s="70">
        <v>1.0</v>
      </c>
      <c r="T4416" s="70">
        <v>0.0</v>
      </c>
      <c r="U4416" s="71" t="s">
        <v>2608</v>
      </c>
      <c r="V4416" s="71" t="s">
        <v>2609</v>
      </c>
      <c r="W4416" s="71" t="s">
        <v>49</v>
      </c>
      <c r="X4416" s="72"/>
      <c r="Y4416" s="65" t="s">
        <v>12</v>
      </c>
    </row>
    <row r="4417">
      <c r="A4417" s="66" t="s">
        <v>60</v>
      </c>
      <c r="B4417" s="66">
        <v>1117962.0</v>
      </c>
      <c r="C4417" s="66" t="s">
        <v>16820</v>
      </c>
      <c r="D4417" s="66" t="s">
        <v>106</v>
      </c>
      <c r="E4417" s="66" t="s">
        <v>16821</v>
      </c>
      <c r="F4417" s="66" t="s">
        <v>16822</v>
      </c>
      <c r="G4417" s="66">
        <v>1437.0</v>
      </c>
      <c r="H4417" s="66">
        <v>1.9991109E7</v>
      </c>
      <c r="I4417" s="66">
        <v>0.0</v>
      </c>
      <c r="J4417" s="66">
        <v>1.0</v>
      </c>
      <c r="K4417" s="67"/>
      <c r="L4417" s="67"/>
      <c r="M4417" s="68" t="s">
        <v>16823</v>
      </c>
      <c r="N4417" s="66">
        <v>235959.0</v>
      </c>
      <c r="O4417" s="66">
        <v>1.9991109E7</v>
      </c>
      <c r="P4417" s="66"/>
      <c r="Q4417" s="66">
        <v>89.0</v>
      </c>
      <c r="R4417" s="66">
        <v>1.9991109E7</v>
      </c>
      <c r="S4417" s="70">
        <v>1.0</v>
      </c>
      <c r="T4417" s="70">
        <v>0.0</v>
      </c>
      <c r="U4417" s="71" t="s">
        <v>2608</v>
      </c>
      <c r="V4417" s="71" t="s">
        <v>2609</v>
      </c>
      <c r="W4417" s="71" t="s">
        <v>49</v>
      </c>
      <c r="X4417" s="72"/>
      <c r="Y4417" s="65" t="s">
        <v>12</v>
      </c>
    </row>
    <row r="4418">
      <c r="A4418" s="74" t="s">
        <v>59</v>
      </c>
      <c r="B4418" s="66">
        <v>1.96865386E8</v>
      </c>
      <c r="C4418" s="65" t="s">
        <v>16824</v>
      </c>
      <c r="D4418" s="65" t="s">
        <v>7685</v>
      </c>
      <c r="E4418" s="65" t="s">
        <v>16825</v>
      </c>
      <c r="F4418" s="66" t="s">
        <v>16826</v>
      </c>
      <c r="G4418" s="66">
        <v>981.0</v>
      </c>
      <c r="H4418" s="66">
        <v>2.0180605E7</v>
      </c>
      <c r="I4418" s="66">
        <v>0.0</v>
      </c>
      <c r="J4418" s="66">
        <v>15.0</v>
      </c>
      <c r="K4418" s="67"/>
      <c r="L4418" s="67"/>
      <c r="M4418" s="68" t="s">
        <v>16827</v>
      </c>
      <c r="N4418" s="66">
        <v>235959.0</v>
      </c>
      <c r="O4418" s="66">
        <v>2.0180605E7</v>
      </c>
      <c r="P4418" s="66" t="s">
        <v>279</v>
      </c>
      <c r="Q4418" s="66">
        <v>56.0</v>
      </c>
      <c r="R4418" s="66">
        <v>2.0180605E7</v>
      </c>
      <c r="S4418" s="70">
        <v>1.0</v>
      </c>
      <c r="T4418" s="70">
        <v>0.0</v>
      </c>
      <c r="U4418" s="71" t="s">
        <v>2608</v>
      </c>
      <c r="V4418" s="71" t="s">
        <v>2609</v>
      </c>
      <c r="W4418" s="71" t="s">
        <v>51</v>
      </c>
      <c r="X4418" s="72"/>
      <c r="Y4418" s="66" t="s">
        <v>16</v>
      </c>
    </row>
    <row r="4419">
      <c r="A4419" s="66" t="s">
        <v>79</v>
      </c>
      <c r="B4419" s="66">
        <v>8.4426287E7</v>
      </c>
      <c r="C4419" s="66" t="s">
        <v>16828</v>
      </c>
      <c r="D4419" s="66" t="s">
        <v>149</v>
      </c>
      <c r="E4419" s="66" t="s">
        <v>16829</v>
      </c>
      <c r="F4419" s="66" t="s">
        <v>16830</v>
      </c>
      <c r="G4419" s="66">
        <v>1639.0</v>
      </c>
      <c r="H4419" s="66">
        <v>2.0141017E7</v>
      </c>
      <c r="I4419" s="66">
        <v>0.0</v>
      </c>
      <c r="J4419" s="66">
        <v>40.0</v>
      </c>
      <c r="K4419" s="67"/>
      <c r="L4419" s="67"/>
      <c r="M4419" s="68" t="s">
        <v>16831</v>
      </c>
      <c r="N4419" s="66">
        <v>235959.0</v>
      </c>
      <c r="O4419" s="66">
        <v>2.0141017E7</v>
      </c>
      <c r="P4419" s="66" t="s">
        <v>16832</v>
      </c>
      <c r="Q4419" s="66">
        <v>133.0</v>
      </c>
      <c r="R4419" s="66">
        <v>2.0141017E7</v>
      </c>
      <c r="S4419" s="69">
        <v>1.0</v>
      </c>
      <c r="T4419" s="69">
        <v>1.0</v>
      </c>
      <c r="U4419" s="71" t="s">
        <v>2608</v>
      </c>
      <c r="V4419" s="71" t="s">
        <v>2609</v>
      </c>
      <c r="W4419" s="71" t="s">
        <v>49</v>
      </c>
      <c r="X4419" s="72"/>
      <c r="Y4419" s="66" t="s">
        <v>18</v>
      </c>
    </row>
    <row r="4420">
      <c r="A4420" s="65" t="s">
        <v>79</v>
      </c>
      <c r="B4420" s="66">
        <v>1.48872555E8</v>
      </c>
      <c r="C4420" s="65" t="s">
        <v>16833</v>
      </c>
      <c r="D4420" s="65" t="s">
        <v>118</v>
      </c>
      <c r="E4420" s="65" t="s">
        <v>16834</v>
      </c>
      <c r="F4420" s="66" t="s">
        <v>16835</v>
      </c>
      <c r="G4420" s="66">
        <v>918.0</v>
      </c>
      <c r="H4420" s="66">
        <v>2.0191031E7</v>
      </c>
      <c r="I4420" s="66">
        <v>0.0</v>
      </c>
      <c r="J4420" s="66">
        <v>18.0</v>
      </c>
      <c r="K4420" s="67"/>
      <c r="L4420" s="67"/>
      <c r="M4420" s="68" t="s">
        <v>16836</v>
      </c>
      <c r="N4420" s="66">
        <v>235959.0</v>
      </c>
      <c r="O4420" s="66">
        <v>2.0191031E7</v>
      </c>
      <c r="P4420" s="66" t="s">
        <v>1911</v>
      </c>
      <c r="Q4420" s="66">
        <v>43.0</v>
      </c>
      <c r="R4420" s="66">
        <v>2.0191031E7</v>
      </c>
      <c r="S4420" s="69">
        <v>1.0</v>
      </c>
      <c r="T4420" s="69">
        <v>1.0</v>
      </c>
      <c r="U4420" s="71" t="s">
        <v>2608</v>
      </c>
      <c r="V4420" s="71" t="s">
        <v>2609</v>
      </c>
      <c r="W4420" s="71" t="s">
        <v>49</v>
      </c>
      <c r="X4420" s="72"/>
      <c r="Y4420" s="66" t="s">
        <v>18</v>
      </c>
    </row>
    <row r="4421">
      <c r="A4421" s="66" t="s">
        <v>79</v>
      </c>
      <c r="B4421" s="66">
        <v>9.9702633E7</v>
      </c>
      <c r="C4421" s="66" t="s">
        <v>16837</v>
      </c>
      <c r="D4421" s="66" t="s">
        <v>106</v>
      </c>
      <c r="E4421" s="66" t="s">
        <v>16838</v>
      </c>
      <c r="F4421" s="66" t="s">
        <v>16839</v>
      </c>
      <c r="G4421" s="66">
        <v>1176.0</v>
      </c>
      <c r="H4421" s="66">
        <v>2.0151217E7</v>
      </c>
      <c r="I4421" s="66">
        <v>0.0</v>
      </c>
      <c r="J4421" s="66">
        <v>33.0</v>
      </c>
      <c r="K4421" s="67"/>
      <c r="L4421" s="67"/>
      <c r="M4421" s="68" t="s">
        <v>16840</v>
      </c>
      <c r="N4421" s="66">
        <v>235959.0</v>
      </c>
      <c r="O4421" s="66">
        <v>2.0151217E7</v>
      </c>
      <c r="P4421" s="66" t="s">
        <v>16841</v>
      </c>
      <c r="Q4421" s="66">
        <v>42.0</v>
      </c>
      <c r="R4421" s="66">
        <v>2.0151217E7</v>
      </c>
      <c r="S4421" s="70">
        <v>1.0</v>
      </c>
      <c r="T4421" s="70">
        <v>0.0</v>
      </c>
      <c r="U4421" s="71" t="s">
        <v>2608</v>
      </c>
      <c r="V4421" s="71" t="s">
        <v>2609</v>
      </c>
      <c r="W4421" s="71" t="s">
        <v>49</v>
      </c>
      <c r="X4421" s="72"/>
      <c r="Y4421" s="65" t="s">
        <v>12</v>
      </c>
    </row>
    <row r="4422">
      <c r="A4422" s="66" t="s">
        <v>60</v>
      </c>
      <c r="B4422" s="66">
        <v>3.49676714E8</v>
      </c>
      <c r="C4422" s="66" t="s">
        <v>16842</v>
      </c>
      <c r="D4422" s="66" t="s">
        <v>312</v>
      </c>
      <c r="E4422" s="66" t="s">
        <v>16843</v>
      </c>
      <c r="F4422" s="66" t="s">
        <v>16844</v>
      </c>
      <c r="G4422" s="66">
        <v>1039.0</v>
      </c>
      <c r="H4422" s="66">
        <v>2.0131112E7</v>
      </c>
      <c r="I4422" s="66">
        <v>0.0</v>
      </c>
      <c r="J4422" s="66">
        <v>1.0</v>
      </c>
      <c r="K4422" s="67"/>
      <c r="L4422" s="67"/>
      <c r="M4422" s="68" t="s">
        <v>16845</v>
      </c>
      <c r="N4422" s="66">
        <v>235959.0</v>
      </c>
      <c r="O4422" s="66">
        <v>2.0131112E7</v>
      </c>
      <c r="P4422" s="66"/>
      <c r="Q4422" s="66">
        <v>60.0</v>
      </c>
      <c r="R4422" s="66">
        <v>2.0131112E7</v>
      </c>
      <c r="S4422" s="70">
        <v>1.0</v>
      </c>
      <c r="T4422" s="70">
        <v>0.0</v>
      </c>
      <c r="U4422" s="71" t="s">
        <v>2608</v>
      </c>
      <c r="V4422" s="71" t="s">
        <v>2609</v>
      </c>
      <c r="W4422" s="71" t="s">
        <v>51</v>
      </c>
      <c r="X4422" s="72"/>
      <c r="Y4422" s="66" t="s">
        <v>16</v>
      </c>
    </row>
    <row r="4423">
      <c r="A4423" s="65" t="s">
        <v>60</v>
      </c>
      <c r="B4423" s="66">
        <v>3.10293098E8</v>
      </c>
      <c r="C4423" s="65" t="s">
        <v>1749</v>
      </c>
      <c r="D4423" s="65" t="s">
        <v>112</v>
      </c>
      <c r="E4423" s="65" t="s">
        <v>16846</v>
      </c>
      <c r="F4423" s="66" t="s">
        <v>16847</v>
      </c>
      <c r="G4423" s="66">
        <v>227.0</v>
      </c>
      <c r="H4423" s="66">
        <v>2.0110908E7</v>
      </c>
      <c r="I4423" s="66">
        <v>0.0</v>
      </c>
      <c r="J4423" s="66">
        <v>1.0</v>
      </c>
      <c r="K4423" s="67"/>
      <c r="L4423" s="67"/>
      <c r="M4423" s="68" t="s">
        <v>16848</v>
      </c>
      <c r="N4423" s="66">
        <v>235959.0</v>
      </c>
      <c r="O4423" s="66">
        <v>2.0110908E7</v>
      </c>
      <c r="P4423" s="67"/>
      <c r="Q4423" s="66">
        <v>8.0</v>
      </c>
      <c r="R4423" s="66">
        <v>2.0110908E7</v>
      </c>
      <c r="S4423" s="70">
        <v>1.0</v>
      </c>
      <c r="T4423" s="70">
        <v>0.0</v>
      </c>
      <c r="U4423" s="71" t="s">
        <v>2608</v>
      </c>
      <c r="V4423" s="71" t="s">
        <v>2609</v>
      </c>
      <c r="W4423" s="71" t="s">
        <v>49</v>
      </c>
      <c r="X4423" s="72"/>
      <c r="Y4423" s="65" t="s">
        <v>12</v>
      </c>
    </row>
    <row r="4424">
      <c r="A4424" s="66" t="s">
        <v>37</v>
      </c>
      <c r="B4424" s="66">
        <v>292247.0</v>
      </c>
      <c r="C4424" s="66" t="s">
        <v>16849</v>
      </c>
      <c r="D4424" s="66" t="s">
        <v>106</v>
      </c>
      <c r="E4424" s="66" t="s">
        <v>16850</v>
      </c>
      <c r="F4424" s="66" t="s">
        <v>16851</v>
      </c>
      <c r="G4424" s="66">
        <v>580.0</v>
      </c>
      <c r="H4424" s="66">
        <v>2.0021211E7</v>
      </c>
      <c r="I4424" s="66">
        <v>0.0</v>
      </c>
      <c r="J4424" s="66">
        <v>7.0</v>
      </c>
      <c r="K4424" s="67"/>
      <c r="L4424" s="67"/>
      <c r="M4424" s="66" t="s">
        <v>121</v>
      </c>
      <c r="N4424" s="66">
        <v>235959.0</v>
      </c>
      <c r="O4424" s="66">
        <v>2.0021211E7</v>
      </c>
      <c r="P4424" s="66"/>
      <c r="Q4424" s="66">
        <v>32.0</v>
      </c>
      <c r="R4424" s="66">
        <v>2.0021211E7</v>
      </c>
      <c r="S4424" s="70">
        <v>1.0</v>
      </c>
      <c r="T4424" s="70">
        <v>0.0</v>
      </c>
      <c r="U4424" s="71" t="s">
        <v>2608</v>
      </c>
      <c r="V4424" s="71" t="s">
        <v>2609</v>
      </c>
      <c r="W4424" s="71" t="s">
        <v>49</v>
      </c>
      <c r="X4424" s="67"/>
      <c r="Y4424" s="65" t="s">
        <v>12</v>
      </c>
    </row>
    <row r="4425">
      <c r="A4425" s="66" t="s">
        <v>79</v>
      </c>
      <c r="B4425" s="66">
        <v>2.9190316E7</v>
      </c>
      <c r="C4425" s="66" t="s">
        <v>16852</v>
      </c>
      <c r="D4425" s="66" t="s">
        <v>106</v>
      </c>
      <c r="E4425" s="66" t="s">
        <v>16853</v>
      </c>
      <c r="F4425" s="66" t="s">
        <v>16854</v>
      </c>
      <c r="G4425" s="66">
        <v>149.0</v>
      </c>
      <c r="H4425" s="66">
        <v>2.0090228E7</v>
      </c>
      <c r="I4425" s="66">
        <v>0.0</v>
      </c>
      <c r="J4425" s="66">
        <v>3.0</v>
      </c>
      <c r="K4425" s="67"/>
      <c r="L4425" s="67"/>
      <c r="M4425" s="68" t="s">
        <v>16855</v>
      </c>
      <c r="N4425" s="66">
        <v>235959.0</v>
      </c>
      <c r="O4425" s="66">
        <v>2.0090228E7</v>
      </c>
      <c r="P4425" s="67"/>
      <c r="Q4425" s="66">
        <v>5.0</v>
      </c>
      <c r="R4425" s="66">
        <v>2.0090228E7</v>
      </c>
      <c r="S4425" s="70">
        <v>1.0</v>
      </c>
      <c r="T4425" s="70">
        <v>0.0</v>
      </c>
      <c r="U4425" s="71" t="s">
        <v>2608</v>
      </c>
      <c r="V4425" s="71" t="s">
        <v>2609</v>
      </c>
      <c r="W4425" s="71" t="s">
        <v>49</v>
      </c>
      <c r="X4425" s="72"/>
      <c r="Y4425" s="65" t="s">
        <v>12</v>
      </c>
    </row>
    <row r="4426">
      <c r="A4426" s="66" t="s">
        <v>37</v>
      </c>
      <c r="B4426" s="66">
        <v>5.4702297E7</v>
      </c>
      <c r="C4426" s="66" t="s">
        <v>16856</v>
      </c>
      <c r="D4426" s="66" t="s">
        <v>112</v>
      </c>
      <c r="E4426" s="66" t="s">
        <v>16857</v>
      </c>
      <c r="F4426" s="66" t="s">
        <v>16858</v>
      </c>
      <c r="G4426" s="66">
        <v>582.0</v>
      </c>
      <c r="H4426" s="66">
        <v>2.0190923E7</v>
      </c>
      <c r="I4426" s="66">
        <v>0.0</v>
      </c>
      <c r="J4426" s="66">
        <v>15.0</v>
      </c>
      <c r="K4426" s="67"/>
      <c r="L4426" s="67"/>
      <c r="M4426" s="68" t="s">
        <v>16859</v>
      </c>
      <c r="N4426" s="66">
        <v>235959.0</v>
      </c>
      <c r="O4426" s="66">
        <v>2.0190923E7</v>
      </c>
      <c r="P4426" s="66" t="s">
        <v>502</v>
      </c>
      <c r="Q4426" s="66">
        <v>46.0</v>
      </c>
      <c r="R4426" s="66">
        <v>2.0190923E7</v>
      </c>
      <c r="S4426" s="70">
        <v>1.0</v>
      </c>
      <c r="T4426" s="70">
        <v>0.0</v>
      </c>
      <c r="U4426" s="71" t="s">
        <v>2608</v>
      </c>
      <c r="V4426" s="71" t="s">
        <v>2609</v>
      </c>
      <c r="W4426" s="71" t="s">
        <v>49</v>
      </c>
      <c r="X4426" s="72"/>
      <c r="Y4426" s="65" t="s">
        <v>12</v>
      </c>
    </row>
    <row r="4427">
      <c r="A4427" s="66" t="s">
        <v>37</v>
      </c>
      <c r="B4427" s="66">
        <v>9110548.0</v>
      </c>
      <c r="C4427" s="66" t="s">
        <v>16860</v>
      </c>
      <c r="D4427" s="66" t="s">
        <v>2238</v>
      </c>
      <c r="E4427" s="66" t="s">
        <v>16861</v>
      </c>
      <c r="F4427" s="66" t="s">
        <v>16862</v>
      </c>
      <c r="G4427" s="66">
        <v>361.0</v>
      </c>
      <c r="H4427" s="66">
        <v>2.007042E7</v>
      </c>
      <c r="I4427" s="66">
        <v>0.0</v>
      </c>
      <c r="J4427" s="66">
        <v>4.0</v>
      </c>
      <c r="K4427" s="67"/>
      <c r="L4427" s="67"/>
      <c r="M4427" s="66" t="s">
        <v>121</v>
      </c>
      <c r="N4427" s="66">
        <v>235959.0</v>
      </c>
      <c r="O4427" s="66">
        <v>2.007042E7</v>
      </c>
      <c r="P4427" s="67"/>
      <c r="Q4427" s="66">
        <v>14.0</v>
      </c>
      <c r="R4427" s="66">
        <v>2.007042E7</v>
      </c>
      <c r="S4427" s="69">
        <v>1.0</v>
      </c>
      <c r="T4427" s="69">
        <v>1.0</v>
      </c>
      <c r="U4427" s="71" t="s">
        <v>2608</v>
      </c>
      <c r="V4427" s="71" t="s">
        <v>2609</v>
      </c>
      <c r="W4427" s="71" t="s">
        <v>49</v>
      </c>
      <c r="X4427" s="72"/>
      <c r="Y4427" s="66" t="s">
        <v>18</v>
      </c>
    </row>
    <row r="4428">
      <c r="A4428" s="66" t="s">
        <v>61</v>
      </c>
      <c r="B4428" s="66">
        <v>718673.0</v>
      </c>
      <c r="C4428" s="66" t="s">
        <v>16863</v>
      </c>
      <c r="D4428" s="66" t="s">
        <v>1499</v>
      </c>
      <c r="E4428" s="66" t="s">
        <v>16864</v>
      </c>
      <c r="F4428" s="66" t="s">
        <v>16865</v>
      </c>
      <c r="G4428" s="66">
        <v>2144.0</v>
      </c>
      <c r="H4428" s="66">
        <v>2.017031E7</v>
      </c>
      <c r="I4428" s="66">
        <v>0.0</v>
      </c>
      <c r="J4428" s="66">
        <v>41.0</v>
      </c>
      <c r="K4428" s="67"/>
      <c r="L4428" s="67"/>
      <c r="M4428" s="68" t="s">
        <v>16866</v>
      </c>
      <c r="N4428" s="66">
        <v>235959.0</v>
      </c>
      <c r="O4428" s="66">
        <v>2.017031E7</v>
      </c>
      <c r="P4428" s="66"/>
      <c r="Q4428" s="66">
        <v>151.0</v>
      </c>
      <c r="R4428" s="66">
        <v>2.017031E7</v>
      </c>
      <c r="S4428" s="69">
        <v>1.0</v>
      </c>
      <c r="T4428" s="69">
        <v>1.0</v>
      </c>
      <c r="U4428" s="71" t="s">
        <v>2608</v>
      </c>
      <c r="V4428" s="71" t="s">
        <v>2609</v>
      </c>
      <c r="W4428" s="71" t="s">
        <v>51</v>
      </c>
      <c r="X4428" s="72"/>
      <c r="Y4428" s="65" t="s">
        <v>22</v>
      </c>
    </row>
    <row r="4429">
      <c r="A4429" s="65" t="s">
        <v>60</v>
      </c>
      <c r="B4429" s="66">
        <v>3.98982739E8</v>
      </c>
      <c r="C4429" s="65" t="s">
        <v>1753</v>
      </c>
      <c r="D4429" s="65" t="s">
        <v>312</v>
      </c>
      <c r="E4429" s="65" t="s">
        <v>16867</v>
      </c>
      <c r="F4429" s="66" t="s">
        <v>1755</v>
      </c>
      <c r="G4429" s="66">
        <v>887.0</v>
      </c>
      <c r="H4429" s="66">
        <v>2.0160829E7</v>
      </c>
      <c r="I4429" s="66">
        <v>0.0</v>
      </c>
      <c r="J4429" s="66">
        <v>1.0</v>
      </c>
      <c r="K4429" s="67"/>
      <c r="L4429" s="67"/>
      <c r="M4429" s="68" t="s">
        <v>16868</v>
      </c>
      <c r="N4429" s="66">
        <v>235959.0</v>
      </c>
      <c r="O4429" s="66">
        <v>2.0160829E7</v>
      </c>
      <c r="P4429" s="66"/>
      <c r="Q4429" s="66">
        <v>44.0</v>
      </c>
      <c r="R4429" s="66">
        <v>2.0160829E7</v>
      </c>
      <c r="S4429" s="70">
        <v>1.0</v>
      </c>
      <c r="T4429" s="70">
        <v>0.0</v>
      </c>
      <c r="U4429" s="71" t="s">
        <v>2608</v>
      </c>
      <c r="V4429" s="71" t="s">
        <v>2609</v>
      </c>
      <c r="W4429" s="71" t="s">
        <v>51</v>
      </c>
      <c r="X4429" s="72"/>
      <c r="Y4429" s="66" t="s">
        <v>16</v>
      </c>
    </row>
    <row r="4430">
      <c r="A4430" s="66" t="s">
        <v>30</v>
      </c>
      <c r="B4430" s="66">
        <v>1.0320447E7</v>
      </c>
      <c r="C4430" s="66" t="s">
        <v>16869</v>
      </c>
      <c r="D4430" s="66" t="s">
        <v>312</v>
      </c>
      <c r="E4430" s="66" t="s">
        <v>16870</v>
      </c>
      <c r="F4430" s="66" t="s">
        <v>16871</v>
      </c>
      <c r="G4430" s="66">
        <v>485.0</v>
      </c>
      <c r="H4430" s="66">
        <v>2.0151111E7</v>
      </c>
      <c r="I4430" s="66">
        <v>0.0</v>
      </c>
      <c r="J4430" s="66">
        <v>13.0</v>
      </c>
      <c r="K4430" s="67"/>
      <c r="L4430" s="67"/>
      <c r="M4430" s="68" t="s">
        <v>16872</v>
      </c>
      <c r="N4430" s="66">
        <v>235959.0</v>
      </c>
      <c r="O4430" s="66">
        <v>2.0151111E7</v>
      </c>
      <c r="P4430" s="67"/>
      <c r="Q4430" s="66">
        <v>32.0</v>
      </c>
      <c r="R4430" s="66">
        <v>2.0151111E7</v>
      </c>
      <c r="S4430" s="70">
        <v>1.0</v>
      </c>
      <c r="T4430" s="70">
        <v>0.0</v>
      </c>
      <c r="U4430" s="71" t="s">
        <v>2608</v>
      </c>
      <c r="V4430" s="71" t="s">
        <v>2609</v>
      </c>
      <c r="W4430" s="71" t="s">
        <v>51</v>
      </c>
      <c r="X4430" s="72"/>
      <c r="Y4430" s="66" t="s">
        <v>16</v>
      </c>
    </row>
    <row r="4431">
      <c r="A4431" s="66" t="s">
        <v>76</v>
      </c>
      <c r="B4431" s="66">
        <v>1.4541068E7</v>
      </c>
      <c r="C4431" s="66" t="s">
        <v>16873</v>
      </c>
      <c r="D4431" s="66" t="s">
        <v>1962</v>
      </c>
      <c r="E4431" s="66" t="s">
        <v>16874</v>
      </c>
      <c r="F4431" s="66" t="s">
        <v>16875</v>
      </c>
      <c r="G4431" s="66">
        <v>377.0</v>
      </c>
      <c r="H4431" s="66">
        <v>2.0181017E7</v>
      </c>
      <c r="I4431" s="66">
        <v>0.0</v>
      </c>
      <c r="J4431" s="66">
        <v>5.0</v>
      </c>
      <c r="K4431" s="67"/>
      <c r="L4431" s="67"/>
      <c r="M4431" s="68" t="s">
        <v>16876</v>
      </c>
      <c r="N4431" s="66">
        <v>235959.0</v>
      </c>
      <c r="O4431" s="66">
        <v>2.0181017E7</v>
      </c>
      <c r="P4431" s="67"/>
      <c r="Q4431" s="66">
        <v>24.0</v>
      </c>
      <c r="R4431" s="66">
        <v>2.0181017E7</v>
      </c>
      <c r="S4431" s="70">
        <v>1.0</v>
      </c>
      <c r="T4431" s="70">
        <v>0.0</v>
      </c>
      <c r="U4431" s="71" t="s">
        <v>2608</v>
      </c>
      <c r="V4431" s="71" t="s">
        <v>2609</v>
      </c>
      <c r="W4431" s="71" t="s">
        <v>51</v>
      </c>
      <c r="X4431" s="72"/>
      <c r="Y4431" s="66" t="s">
        <v>16</v>
      </c>
    </row>
    <row r="4432">
      <c r="A4432" s="66" t="s">
        <v>58</v>
      </c>
      <c r="B4432" s="66">
        <v>717599.0</v>
      </c>
      <c r="C4432" s="66" t="s">
        <v>16877</v>
      </c>
      <c r="D4432" s="66" t="s">
        <v>4123</v>
      </c>
      <c r="E4432" s="66" t="s">
        <v>16878</v>
      </c>
      <c r="F4432" s="66" t="s">
        <v>16879</v>
      </c>
      <c r="G4432" s="66">
        <v>464.0</v>
      </c>
      <c r="H4432" s="66">
        <v>2.018083E7</v>
      </c>
      <c r="I4432" s="66">
        <v>0.0</v>
      </c>
      <c r="J4432" s="66">
        <v>12.0</v>
      </c>
      <c r="K4432" s="67"/>
      <c r="L4432" s="67"/>
      <c r="M4432" s="68" t="s">
        <v>16880</v>
      </c>
      <c r="N4432" s="66">
        <v>235959.0</v>
      </c>
      <c r="O4432" s="66">
        <v>2.018083E7</v>
      </c>
      <c r="P4432" s="66" t="s">
        <v>4138</v>
      </c>
      <c r="Q4432" s="66">
        <v>22.0</v>
      </c>
      <c r="R4432" s="66">
        <v>2.018083E7</v>
      </c>
      <c r="S4432" s="70">
        <v>1.0</v>
      </c>
      <c r="T4432" s="70">
        <v>0.0</v>
      </c>
      <c r="U4432" s="71" t="s">
        <v>2608</v>
      </c>
      <c r="V4432" s="71" t="s">
        <v>2609</v>
      </c>
      <c r="W4432" s="71" t="s">
        <v>51</v>
      </c>
      <c r="X4432" s="72"/>
      <c r="Y4432" s="66" t="s">
        <v>16</v>
      </c>
    </row>
    <row r="4433">
      <c r="A4433" s="68" t="s">
        <v>59</v>
      </c>
      <c r="B4433" s="66">
        <v>1.8860522E8</v>
      </c>
      <c r="C4433" s="66" t="s">
        <v>1757</v>
      </c>
      <c r="D4433" s="66" t="s">
        <v>244</v>
      </c>
      <c r="E4433" s="66" t="s">
        <v>1758</v>
      </c>
      <c r="F4433" s="66" t="s">
        <v>1759</v>
      </c>
      <c r="G4433" s="66">
        <v>516.0</v>
      </c>
      <c r="H4433" s="66">
        <v>2.0171007E7</v>
      </c>
      <c r="I4433" s="66">
        <v>0.0</v>
      </c>
      <c r="J4433" s="66">
        <v>9.0</v>
      </c>
      <c r="K4433" s="67"/>
      <c r="L4433" s="67"/>
      <c r="M4433" s="68" t="s">
        <v>16881</v>
      </c>
      <c r="N4433" s="66">
        <v>235959.0</v>
      </c>
      <c r="O4433" s="66">
        <v>2.0171007E7</v>
      </c>
      <c r="P4433" s="66" t="s">
        <v>16882</v>
      </c>
      <c r="Q4433" s="66">
        <v>25.0</v>
      </c>
      <c r="R4433" s="66">
        <v>2.0171007E7</v>
      </c>
      <c r="S4433" s="70">
        <v>1.0</v>
      </c>
      <c r="T4433" s="70">
        <v>0.0</v>
      </c>
      <c r="U4433" s="71" t="s">
        <v>2608</v>
      </c>
      <c r="V4433" s="71" t="s">
        <v>2609</v>
      </c>
      <c r="W4433" s="71" t="s">
        <v>51</v>
      </c>
      <c r="X4433" s="72"/>
      <c r="Y4433" s="66" t="s">
        <v>16</v>
      </c>
    </row>
    <row r="4434">
      <c r="A4434" s="65" t="s">
        <v>37</v>
      </c>
      <c r="B4434" s="66">
        <v>4325351.0</v>
      </c>
      <c r="C4434" s="65" t="s">
        <v>16883</v>
      </c>
      <c r="D4434" s="65" t="s">
        <v>312</v>
      </c>
      <c r="E4434" s="65" t="s">
        <v>16884</v>
      </c>
      <c r="F4434" s="66" t="s">
        <v>16885</v>
      </c>
      <c r="G4434" s="66">
        <v>250.0</v>
      </c>
      <c r="H4434" s="66">
        <v>2.0050419E7</v>
      </c>
      <c r="I4434" s="66">
        <v>0.0</v>
      </c>
      <c r="J4434" s="66">
        <v>3.0</v>
      </c>
      <c r="K4434" s="67"/>
      <c r="L4434" s="67"/>
      <c r="M4434" s="66" t="s">
        <v>121</v>
      </c>
      <c r="N4434" s="66">
        <v>235959.0</v>
      </c>
      <c r="O4434" s="66">
        <v>2.0050419E7</v>
      </c>
      <c r="P4434" s="66"/>
      <c r="Q4434" s="66">
        <v>17.0</v>
      </c>
      <c r="R4434" s="66">
        <v>2.0050419E7</v>
      </c>
      <c r="S4434" s="70">
        <v>1.0</v>
      </c>
      <c r="T4434" s="70">
        <v>0.0</v>
      </c>
      <c r="U4434" s="71" t="s">
        <v>2608</v>
      </c>
      <c r="V4434" s="71" t="s">
        <v>2609</v>
      </c>
      <c r="W4434" s="71" t="s">
        <v>51</v>
      </c>
      <c r="X4434" s="72"/>
      <c r="Y4434" s="66" t="s">
        <v>16</v>
      </c>
    </row>
    <row r="4435">
      <c r="A4435" s="74" t="s">
        <v>24</v>
      </c>
      <c r="B4435" s="66">
        <v>2.6756893E7</v>
      </c>
      <c r="C4435" s="65" t="s">
        <v>1761</v>
      </c>
      <c r="D4435" s="65" t="s">
        <v>123</v>
      </c>
      <c r="E4435" s="65" t="s">
        <v>1762</v>
      </c>
      <c r="F4435" s="66" t="s">
        <v>1763</v>
      </c>
      <c r="G4435" s="66">
        <v>1346.0</v>
      </c>
      <c r="H4435" s="66">
        <v>2.0130522E7</v>
      </c>
      <c r="I4435" s="66">
        <v>0.0</v>
      </c>
      <c r="J4435" s="66">
        <v>1.0</v>
      </c>
      <c r="K4435" s="67"/>
      <c r="L4435" s="67"/>
      <c r="M4435" s="66" t="s">
        <v>121</v>
      </c>
      <c r="N4435" s="66">
        <v>235959.0</v>
      </c>
      <c r="O4435" s="66">
        <v>2.0130522E7</v>
      </c>
      <c r="P4435" s="67"/>
      <c r="Q4435" s="66">
        <v>71.0</v>
      </c>
      <c r="R4435" s="66">
        <v>2.0130522E7</v>
      </c>
      <c r="S4435" s="70">
        <v>1.0</v>
      </c>
      <c r="T4435" s="70">
        <v>0.0</v>
      </c>
      <c r="U4435" s="71" t="s">
        <v>2608</v>
      </c>
      <c r="V4435" s="71" t="s">
        <v>2609</v>
      </c>
      <c r="W4435" s="71" t="s">
        <v>49</v>
      </c>
      <c r="X4435" s="72"/>
      <c r="Y4435" s="65" t="s">
        <v>12</v>
      </c>
    </row>
    <row r="4436">
      <c r="A4436" s="65" t="s">
        <v>79</v>
      </c>
      <c r="B4436" s="66">
        <v>1.12367135E8</v>
      </c>
      <c r="C4436" s="65" t="s">
        <v>16886</v>
      </c>
      <c r="D4436" s="65" t="s">
        <v>106</v>
      </c>
      <c r="E4436" s="65" t="s">
        <v>16887</v>
      </c>
      <c r="F4436" s="66" t="s">
        <v>16888</v>
      </c>
      <c r="G4436" s="66">
        <v>805.0</v>
      </c>
      <c r="H4436" s="66">
        <v>2.0170218E7</v>
      </c>
      <c r="I4436" s="66">
        <v>0.0</v>
      </c>
      <c r="J4436" s="66">
        <v>18.0</v>
      </c>
      <c r="K4436" s="67"/>
      <c r="L4436" s="67"/>
      <c r="M4436" s="68" t="s">
        <v>16889</v>
      </c>
      <c r="N4436" s="66">
        <v>235959.0</v>
      </c>
      <c r="O4436" s="66">
        <v>2.0170218E7</v>
      </c>
      <c r="P4436" s="66" t="s">
        <v>1640</v>
      </c>
      <c r="Q4436" s="66">
        <v>71.0</v>
      </c>
      <c r="R4436" s="66">
        <v>2.0170218E7</v>
      </c>
      <c r="S4436" s="70">
        <v>1.0</v>
      </c>
      <c r="T4436" s="70">
        <v>0.0</v>
      </c>
      <c r="U4436" s="71" t="s">
        <v>2608</v>
      </c>
      <c r="V4436" s="71" t="s">
        <v>2609</v>
      </c>
      <c r="W4436" s="71" t="s">
        <v>49</v>
      </c>
      <c r="X4436" s="72"/>
      <c r="Y4436" s="65" t="s">
        <v>12</v>
      </c>
    </row>
    <row r="4437">
      <c r="A4437" s="68" t="s">
        <v>59</v>
      </c>
      <c r="B4437" s="66">
        <v>2.15653858E8</v>
      </c>
      <c r="C4437" s="66" t="s">
        <v>16890</v>
      </c>
      <c r="D4437" s="66" t="s">
        <v>312</v>
      </c>
      <c r="E4437" s="66" t="s">
        <v>16891</v>
      </c>
      <c r="F4437" s="66" t="s">
        <v>16892</v>
      </c>
      <c r="G4437" s="66">
        <v>505.0</v>
      </c>
      <c r="H4437" s="66">
        <v>2.0191127E7</v>
      </c>
      <c r="I4437" s="66">
        <v>0.0</v>
      </c>
      <c r="J4437" s="66">
        <v>16.0</v>
      </c>
      <c r="K4437" s="67"/>
      <c r="L4437" s="67"/>
      <c r="M4437" s="68" t="s">
        <v>16893</v>
      </c>
      <c r="N4437" s="66">
        <v>235959.0</v>
      </c>
      <c r="O4437" s="66">
        <v>2.0191127E7</v>
      </c>
      <c r="P4437" s="67"/>
      <c r="Q4437" s="66">
        <v>38.0</v>
      </c>
      <c r="R4437" s="66">
        <v>2.0191127E7</v>
      </c>
      <c r="S4437" s="70">
        <v>1.0</v>
      </c>
      <c r="T4437" s="70">
        <v>0.0</v>
      </c>
      <c r="U4437" s="71" t="s">
        <v>2608</v>
      </c>
      <c r="V4437" s="71" t="s">
        <v>2609</v>
      </c>
      <c r="W4437" s="71" t="s">
        <v>51</v>
      </c>
      <c r="X4437" s="72"/>
      <c r="Y4437" s="66" t="s">
        <v>16</v>
      </c>
    </row>
    <row r="4438">
      <c r="A4438" s="68" t="s">
        <v>59</v>
      </c>
      <c r="B4438" s="66">
        <v>1.92817996E8</v>
      </c>
      <c r="C4438" s="66" t="s">
        <v>16894</v>
      </c>
      <c r="D4438" s="66" t="s">
        <v>312</v>
      </c>
      <c r="E4438" s="66" t="s">
        <v>16895</v>
      </c>
      <c r="F4438" s="66" t="s">
        <v>16896</v>
      </c>
      <c r="G4438" s="66">
        <v>146.0</v>
      </c>
      <c r="H4438" s="66">
        <v>2.0180205E7</v>
      </c>
      <c r="I4438" s="66">
        <v>0.0</v>
      </c>
      <c r="J4438" s="66">
        <v>6.0</v>
      </c>
      <c r="K4438" s="67"/>
      <c r="L4438" s="67"/>
      <c r="M4438" s="68" t="s">
        <v>16897</v>
      </c>
      <c r="N4438" s="66">
        <v>235959.0</v>
      </c>
      <c r="O4438" s="66">
        <v>2.0180205E7</v>
      </c>
      <c r="P4438" s="66" t="s">
        <v>2585</v>
      </c>
      <c r="Q4438" s="66">
        <v>8.0</v>
      </c>
      <c r="R4438" s="66">
        <v>2.0180205E7</v>
      </c>
      <c r="S4438" s="70">
        <v>1.0</v>
      </c>
      <c r="T4438" s="70">
        <v>0.0</v>
      </c>
      <c r="U4438" s="71" t="s">
        <v>2608</v>
      </c>
      <c r="V4438" s="71" t="s">
        <v>2609</v>
      </c>
      <c r="W4438" s="71" t="s">
        <v>51</v>
      </c>
      <c r="X4438" s="72"/>
      <c r="Y4438" s="66" t="s">
        <v>16</v>
      </c>
    </row>
    <row r="4439">
      <c r="A4439" s="68" t="s">
        <v>24</v>
      </c>
      <c r="B4439" s="66">
        <v>5.0107857E7</v>
      </c>
      <c r="C4439" s="66" t="s">
        <v>16898</v>
      </c>
      <c r="D4439" s="66" t="s">
        <v>149</v>
      </c>
      <c r="E4439" s="66" t="s">
        <v>16899</v>
      </c>
      <c r="F4439" s="66" t="s">
        <v>16900</v>
      </c>
      <c r="G4439" s="66">
        <v>187.0</v>
      </c>
      <c r="H4439" s="66">
        <v>2.0170606E7</v>
      </c>
      <c r="I4439" s="66">
        <v>0.0</v>
      </c>
      <c r="J4439" s="66">
        <v>7.0</v>
      </c>
      <c r="K4439" s="67"/>
      <c r="L4439" s="67"/>
      <c r="M4439" s="68" t="s">
        <v>16901</v>
      </c>
      <c r="N4439" s="66">
        <v>235959.0</v>
      </c>
      <c r="O4439" s="66">
        <v>2.0170606E7</v>
      </c>
      <c r="P4439" s="66" t="s">
        <v>328</v>
      </c>
      <c r="Q4439" s="66">
        <v>10.0</v>
      </c>
      <c r="R4439" s="66">
        <v>2.0170606E7</v>
      </c>
      <c r="S4439" s="69">
        <v>1.0</v>
      </c>
      <c r="T4439" s="69">
        <v>1.0</v>
      </c>
      <c r="U4439" s="71" t="s">
        <v>2608</v>
      </c>
      <c r="V4439" s="71" t="s">
        <v>2609</v>
      </c>
      <c r="W4439" s="71" t="s">
        <v>49</v>
      </c>
      <c r="X4439" s="72"/>
      <c r="Y4439" s="66" t="s">
        <v>18</v>
      </c>
    </row>
    <row r="4440">
      <c r="A4440" s="68" t="s">
        <v>59</v>
      </c>
      <c r="B4440" s="66">
        <v>1.2286756E7</v>
      </c>
      <c r="C4440" s="66" t="s">
        <v>1764</v>
      </c>
      <c r="D4440" s="66" t="s">
        <v>106</v>
      </c>
      <c r="E4440" s="66" t="s">
        <v>1765</v>
      </c>
      <c r="F4440" s="66" t="s">
        <v>1766</v>
      </c>
      <c r="G4440" s="66">
        <v>354.0</v>
      </c>
      <c r="H4440" s="66">
        <v>1.9991201E7</v>
      </c>
      <c r="I4440" s="66">
        <v>0.0</v>
      </c>
      <c r="J4440" s="66">
        <v>5.0</v>
      </c>
      <c r="K4440" s="67"/>
      <c r="L4440" s="67"/>
      <c r="M4440" s="68" t="s">
        <v>16902</v>
      </c>
      <c r="N4440" s="66">
        <v>235959.0</v>
      </c>
      <c r="O4440" s="66">
        <v>1.9991201E7</v>
      </c>
      <c r="P4440" s="66"/>
      <c r="Q4440" s="66">
        <v>16.0</v>
      </c>
      <c r="R4440" s="66">
        <v>1.9991201E7</v>
      </c>
      <c r="S4440" s="70">
        <v>1.0</v>
      </c>
      <c r="T4440" s="70">
        <v>0.0</v>
      </c>
      <c r="U4440" s="71" t="s">
        <v>2608</v>
      </c>
      <c r="V4440" s="71" t="s">
        <v>2609</v>
      </c>
      <c r="W4440" s="71" t="s">
        <v>49</v>
      </c>
      <c r="X4440" s="72"/>
      <c r="Y4440" s="65" t="s">
        <v>12</v>
      </c>
    </row>
    <row r="4441">
      <c r="A4441" s="66" t="s">
        <v>23</v>
      </c>
      <c r="B4441" s="66">
        <v>1405936.0</v>
      </c>
      <c r="C4441" s="66" t="s">
        <v>16903</v>
      </c>
      <c r="D4441" s="66" t="s">
        <v>106</v>
      </c>
      <c r="E4441" s="66" t="s">
        <v>16904</v>
      </c>
      <c r="F4441" s="66" t="s">
        <v>16905</v>
      </c>
      <c r="G4441" s="66">
        <v>385.0</v>
      </c>
      <c r="H4441" s="66">
        <v>2.0090505E7</v>
      </c>
      <c r="I4441" s="66">
        <v>0.0</v>
      </c>
      <c r="J4441" s="66">
        <v>5.0</v>
      </c>
      <c r="K4441" s="67"/>
      <c r="L4441" s="67"/>
      <c r="M4441" s="66" t="s">
        <v>121</v>
      </c>
      <c r="N4441" s="66">
        <v>235959.0</v>
      </c>
      <c r="O4441" s="66">
        <v>2.0090505E7</v>
      </c>
      <c r="P4441" s="67"/>
      <c r="Q4441" s="66">
        <v>15.0</v>
      </c>
      <c r="R4441" s="66">
        <v>2.0090505E7</v>
      </c>
      <c r="S4441" s="76">
        <v>1.0</v>
      </c>
      <c r="T4441" s="70">
        <v>0.0</v>
      </c>
      <c r="U4441" s="71" t="s">
        <v>2608</v>
      </c>
      <c r="V4441" s="71" t="s">
        <v>2609</v>
      </c>
      <c r="W4441" s="71" t="s">
        <v>49</v>
      </c>
      <c r="X4441" s="71"/>
      <c r="Y4441" s="65" t="s">
        <v>12</v>
      </c>
    </row>
    <row r="4442">
      <c r="A4442" s="66" t="s">
        <v>66</v>
      </c>
      <c r="B4442" s="66">
        <v>1.2388214E7</v>
      </c>
      <c r="C4442" s="66" t="s">
        <v>16906</v>
      </c>
      <c r="D4442" s="66" t="s">
        <v>312</v>
      </c>
      <c r="E4442" s="66" t="s">
        <v>16907</v>
      </c>
      <c r="F4442" s="66" t="s">
        <v>16908</v>
      </c>
      <c r="G4442" s="66">
        <v>265.0</v>
      </c>
      <c r="H4442" s="66">
        <v>2.0140201E7</v>
      </c>
      <c r="I4442" s="66">
        <v>0.0</v>
      </c>
      <c r="J4442" s="66">
        <v>7.0</v>
      </c>
      <c r="K4442" s="67"/>
      <c r="L4442" s="67"/>
      <c r="M4442" s="66" t="s">
        <v>121</v>
      </c>
      <c r="N4442" s="66">
        <v>235959.0</v>
      </c>
      <c r="O4442" s="66">
        <v>2.0140201E7</v>
      </c>
      <c r="P4442" s="66"/>
      <c r="Q4442" s="66">
        <v>11.0</v>
      </c>
      <c r="R4442" s="66">
        <v>2.0140201E7</v>
      </c>
      <c r="S4442" s="70">
        <v>1.0</v>
      </c>
      <c r="T4442" s="70">
        <v>0.0</v>
      </c>
      <c r="U4442" s="71" t="s">
        <v>2608</v>
      </c>
      <c r="V4442" s="71" t="s">
        <v>2609</v>
      </c>
      <c r="W4442" s="71" t="s">
        <v>51</v>
      </c>
      <c r="X4442" s="67"/>
      <c r="Y4442" s="66" t="s">
        <v>16</v>
      </c>
    </row>
    <row r="4443">
      <c r="A4443" s="68" t="s">
        <v>59</v>
      </c>
      <c r="B4443" s="66">
        <v>1.68971257E8</v>
      </c>
      <c r="C4443" s="66" t="s">
        <v>1768</v>
      </c>
      <c r="D4443" s="66" t="s">
        <v>413</v>
      </c>
      <c r="E4443" s="66" t="s">
        <v>1769</v>
      </c>
      <c r="F4443" s="66" t="s">
        <v>16909</v>
      </c>
      <c r="G4443" s="66">
        <v>553.0</v>
      </c>
      <c r="H4443" s="66">
        <v>2.0160609E7</v>
      </c>
      <c r="I4443" s="66">
        <v>0.0</v>
      </c>
      <c r="J4443" s="66">
        <v>11.0</v>
      </c>
      <c r="K4443" s="67"/>
      <c r="L4443" s="67"/>
      <c r="M4443" s="68" t="s">
        <v>16910</v>
      </c>
      <c r="N4443" s="66">
        <v>235959.0</v>
      </c>
      <c r="O4443" s="66">
        <v>2.0160609E7</v>
      </c>
      <c r="P4443" s="66" t="s">
        <v>1673</v>
      </c>
      <c r="Q4443" s="66">
        <v>29.0</v>
      </c>
      <c r="R4443" s="66">
        <v>2.0160609E7</v>
      </c>
      <c r="S4443" s="70">
        <v>1.0</v>
      </c>
      <c r="T4443" s="70">
        <v>0.0</v>
      </c>
      <c r="U4443" s="71" t="s">
        <v>2608</v>
      </c>
      <c r="V4443" s="71" t="s">
        <v>2609</v>
      </c>
      <c r="W4443" s="71" t="s">
        <v>51</v>
      </c>
      <c r="X4443" s="72"/>
      <c r="Y4443" s="66" t="s">
        <v>16</v>
      </c>
    </row>
    <row r="4444">
      <c r="A4444" s="65" t="s">
        <v>79</v>
      </c>
      <c r="B4444" s="66">
        <v>5212037.0</v>
      </c>
      <c r="C4444" s="65" t="s">
        <v>16911</v>
      </c>
      <c r="D4444" s="65" t="s">
        <v>413</v>
      </c>
      <c r="E4444" s="65" t="s">
        <v>16912</v>
      </c>
      <c r="F4444" s="66" t="s">
        <v>16913</v>
      </c>
      <c r="G4444" s="66">
        <v>398.0</v>
      </c>
      <c r="H4444" s="66">
        <v>2.0050329E7</v>
      </c>
      <c r="I4444" s="66">
        <v>0.0</v>
      </c>
      <c r="J4444" s="66">
        <v>12.0</v>
      </c>
      <c r="K4444" s="67"/>
      <c r="L4444" s="67"/>
      <c r="M4444" s="68" t="s">
        <v>16914</v>
      </c>
      <c r="N4444" s="66">
        <v>235959.0</v>
      </c>
      <c r="O4444" s="66">
        <v>2.0050329E7</v>
      </c>
      <c r="P4444" s="66"/>
      <c r="Q4444" s="66">
        <v>24.0</v>
      </c>
      <c r="R4444" s="66">
        <v>2.0050329E7</v>
      </c>
      <c r="S4444" s="70">
        <v>1.0</v>
      </c>
      <c r="T4444" s="70">
        <v>0.0</v>
      </c>
      <c r="U4444" s="71" t="s">
        <v>2608</v>
      </c>
      <c r="V4444" s="71" t="s">
        <v>2609</v>
      </c>
      <c r="W4444" s="71" t="s">
        <v>51</v>
      </c>
      <c r="X4444" s="72"/>
      <c r="Y4444" s="66" t="s">
        <v>16</v>
      </c>
    </row>
    <row r="4445">
      <c r="A4445" s="65" t="s">
        <v>79</v>
      </c>
      <c r="B4445" s="66">
        <v>4.6222639E7</v>
      </c>
      <c r="C4445" s="65" t="s">
        <v>16915</v>
      </c>
      <c r="D4445" s="65" t="s">
        <v>123</v>
      </c>
      <c r="E4445" s="65" t="s">
        <v>16916</v>
      </c>
      <c r="F4445" s="66" t="s">
        <v>16917</v>
      </c>
      <c r="G4445" s="66">
        <v>366.0</v>
      </c>
      <c r="H4445" s="66">
        <v>2.0110317E7</v>
      </c>
      <c r="I4445" s="66">
        <v>0.0</v>
      </c>
      <c r="J4445" s="66">
        <v>10.0</v>
      </c>
      <c r="K4445" s="67"/>
      <c r="L4445" s="67"/>
      <c r="M4445" s="68" t="s">
        <v>16918</v>
      </c>
      <c r="N4445" s="66">
        <v>235959.0</v>
      </c>
      <c r="O4445" s="66">
        <v>2.0110317E7</v>
      </c>
      <c r="P4445" s="66"/>
      <c r="Q4445" s="66">
        <v>22.0</v>
      </c>
      <c r="R4445" s="66">
        <v>2.0110317E7</v>
      </c>
      <c r="S4445" s="70">
        <v>1.0</v>
      </c>
      <c r="T4445" s="70">
        <v>0.0</v>
      </c>
      <c r="U4445" s="71" t="s">
        <v>2608</v>
      </c>
      <c r="V4445" s="71" t="s">
        <v>2609</v>
      </c>
      <c r="W4445" s="71" t="s">
        <v>49</v>
      </c>
      <c r="X4445" s="72"/>
      <c r="Y4445" s="65" t="s">
        <v>12</v>
      </c>
    </row>
    <row r="4446">
      <c r="A4446" s="68" t="s">
        <v>11</v>
      </c>
      <c r="B4446" s="66">
        <v>1229402.0</v>
      </c>
      <c r="C4446" s="66" t="s">
        <v>16919</v>
      </c>
      <c r="D4446" s="66" t="s">
        <v>149</v>
      </c>
      <c r="E4446" s="66" t="s">
        <v>16920</v>
      </c>
      <c r="F4446" s="66" t="s">
        <v>16921</v>
      </c>
      <c r="G4446" s="66">
        <v>111.0</v>
      </c>
      <c r="H4446" s="66">
        <v>2.0140825E7</v>
      </c>
      <c r="I4446" s="66">
        <v>0.0</v>
      </c>
      <c r="J4446" s="66">
        <v>4.0</v>
      </c>
      <c r="K4446" s="67"/>
      <c r="L4446" s="67"/>
      <c r="M4446" s="68" t="s">
        <v>16922</v>
      </c>
      <c r="N4446" s="66">
        <v>235959.0</v>
      </c>
      <c r="O4446" s="66">
        <v>2.0140825E7</v>
      </c>
      <c r="P4446" s="66" t="s">
        <v>4363</v>
      </c>
      <c r="Q4446" s="66">
        <v>5.0</v>
      </c>
      <c r="R4446" s="66">
        <v>2.0140825E7</v>
      </c>
      <c r="S4446" s="69">
        <v>1.0</v>
      </c>
      <c r="T4446" s="69">
        <v>1.0</v>
      </c>
      <c r="U4446" s="71" t="s">
        <v>2608</v>
      </c>
      <c r="V4446" s="71" t="s">
        <v>2609</v>
      </c>
      <c r="W4446" s="71" t="s">
        <v>49</v>
      </c>
      <c r="X4446" s="72"/>
      <c r="Y4446" s="66" t="s">
        <v>18</v>
      </c>
    </row>
    <row r="4447">
      <c r="A4447" s="66" t="s">
        <v>43</v>
      </c>
      <c r="B4447" s="66">
        <v>1271955.0</v>
      </c>
      <c r="C4447" s="66" t="s">
        <v>16923</v>
      </c>
      <c r="D4447" s="66" t="s">
        <v>118</v>
      </c>
      <c r="E4447" s="66" t="s">
        <v>16924</v>
      </c>
      <c r="F4447" s="66" t="s">
        <v>16925</v>
      </c>
      <c r="G4447" s="66">
        <v>563.0</v>
      </c>
      <c r="H4447" s="66">
        <v>2.0151201E7</v>
      </c>
      <c r="I4447" s="66">
        <v>0.0</v>
      </c>
      <c r="J4447" s="66">
        <v>3.0</v>
      </c>
      <c r="K4447" s="67"/>
      <c r="L4447" s="67"/>
      <c r="M4447" s="68" t="s">
        <v>16926</v>
      </c>
      <c r="N4447" s="66">
        <v>235959.0</v>
      </c>
      <c r="O4447" s="66">
        <v>2.0151201E7</v>
      </c>
      <c r="P4447" s="66" t="s">
        <v>459</v>
      </c>
      <c r="Q4447" s="66">
        <v>29.0</v>
      </c>
      <c r="R4447" s="66">
        <v>2.0151201E7</v>
      </c>
      <c r="S4447" s="69">
        <v>1.0</v>
      </c>
      <c r="T4447" s="69">
        <v>1.0</v>
      </c>
      <c r="U4447" s="71" t="s">
        <v>2608</v>
      </c>
      <c r="V4447" s="71" t="s">
        <v>2609</v>
      </c>
      <c r="W4447" s="71" t="s">
        <v>49</v>
      </c>
      <c r="X4447" s="67"/>
      <c r="Y4447" s="66" t="s">
        <v>18</v>
      </c>
    </row>
    <row r="4448">
      <c r="A4448" s="74" t="s">
        <v>24</v>
      </c>
      <c r="B4448" s="66">
        <v>4.4026251E7</v>
      </c>
      <c r="C4448" s="65" t="s">
        <v>16927</v>
      </c>
      <c r="D4448" s="65" t="s">
        <v>123</v>
      </c>
      <c r="E4448" s="65" t="s">
        <v>1773</v>
      </c>
      <c r="F4448" s="66" t="s">
        <v>16928</v>
      </c>
      <c r="G4448" s="66">
        <v>311.0</v>
      </c>
      <c r="H4448" s="66">
        <v>2.0160217E7</v>
      </c>
      <c r="I4448" s="66">
        <v>0.0</v>
      </c>
      <c r="J4448" s="66">
        <v>1.0</v>
      </c>
      <c r="K4448" s="67"/>
      <c r="L4448" s="67"/>
      <c r="M4448" s="66" t="s">
        <v>121</v>
      </c>
      <c r="N4448" s="66">
        <v>235959.0</v>
      </c>
      <c r="O4448" s="66">
        <v>2.0160217E7</v>
      </c>
      <c r="P4448" s="66"/>
      <c r="Q4448" s="66">
        <v>16.0</v>
      </c>
      <c r="R4448" s="66">
        <v>2.0160217E7</v>
      </c>
      <c r="S4448" s="70">
        <v>1.0</v>
      </c>
      <c r="T4448" s="70">
        <v>0.0</v>
      </c>
      <c r="U4448" s="71" t="s">
        <v>2608</v>
      </c>
      <c r="V4448" s="71" t="s">
        <v>2609</v>
      </c>
      <c r="W4448" s="71" t="s">
        <v>49</v>
      </c>
      <c r="X4448" s="72"/>
      <c r="Y4448" s="65" t="s">
        <v>12</v>
      </c>
    </row>
    <row r="4449">
      <c r="A4449" s="73" t="s">
        <v>79</v>
      </c>
      <c r="B4449" s="66">
        <v>1.09880324E8</v>
      </c>
      <c r="C4449" s="65" t="s">
        <v>16929</v>
      </c>
      <c r="D4449" s="65" t="s">
        <v>118</v>
      </c>
      <c r="E4449" s="65" t="s">
        <v>16930</v>
      </c>
      <c r="F4449" s="66" t="s">
        <v>16931</v>
      </c>
      <c r="G4449" s="66">
        <v>573.0</v>
      </c>
      <c r="H4449" s="66">
        <v>2.0161107E7</v>
      </c>
      <c r="I4449" s="66">
        <v>0.0</v>
      </c>
      <c r="J4449" s="66">
        <v>15.0</v>
      </c>
      <c r="K4449" s="67"/>
      <c r="L4449" s="67"/>
      <c r="M4449" s="68" t="s">
        <v>16932</v>
      </c>
      <c r="N4449" s="66">
        <v>235959.0</v>
      </c>
      <c r="O4449" s="66">
        <v>2.0161107E7</v>
      </c>
      <c r="P4449" s="66" t="s">
        <v>3631</v>
      </c>
      <c r="Q4449" s="66">
        <v>33.0</v>
      </c>
      <c r="R4449" s="66">
        <v>2.0161107E7</v>
      </c>
      <c r="S4449" s="69">
        <v>1.0</v>
      </c>
      <c r="T4449" s="69">
        <v>1.0</v>
      </c>
      <c r="U4449" s="71" t="s">
        <v>2608</v>
      </c>
      <c r="V4449" s="71" t="s">
        <v>2609</v>
      </c>
      <c r="W4449" s="71" t="s">
        <v>49</v>
      </c>
      <c r="X4449" s="72"/>
      <c r="Y4449" s="66" t="s">
        <v>18</v>
      </c>
    </row>
    <row r="4450">
      <c r="A4450" s="66" t="s">
        <v>60</v>
      </c>
      <c r="B4450" s="66">
        <v>3.03632981E8</v>
      </c>
      <c r="C4450" s="66" t="s">
        <v>16933</v>
      </c>
      <c r="D4450" s="66" t="s">
        <v>118</v>
      </c>
      <c r="E4450" s="66" t="s">
        <v>16934</v>
      </c>
      <c r="F4450" s="66" t="s">
        <v>16935</v>
      </c>
      <c r="G4450" s="66">
        <v>2004.0</v>
      </c>
      <c r="H4450" s="66">
        <v>2.0110508E7</v>
      </c>
      <c r="I4450" s="66">
        <v>0.0</v>
      </c>
      <c r="J4450" s="66">
        <v>1.0</v>
      </c>
      <c r="K4450" s="67"/>
      <c r="L4450" s="67"/>
      <c r="M4450" s="68" t="s">
        <v>16936</v>
      </c>
      <c r="N4450" s="66">
        <v>235959.0</v>
      </c>
      <c r="O4450" s="66">
        <v>2.0110508E7</v>
      </c>
      <c r="P4450" s="66"/>
      <c r="Q4450" s="66">
        <v>102.0</v>
      </c>
      <c r="R4450" s="66">
        <v>2.0110508E7</v>
      </c>
      <c r="S4450" s="69">
        <v>1.0</v>
      </c>
      <c r="T4450" s="69">
        <v>1.0</v>
      </c>
      <c r="U4450" s="71" t="s">
        <v>2608</v>
      </c>
      <c r="V4450" s="71" t="s">
        <v>2609</v>
      </c>
      <c r="W4450" s="71" t="s">
        <v>49</v>
      </c>
      <c r="X4450" s="72"/>
      <c r="Y4450" s="66" t="s">
        <v>18</v>
      </c>
    </row>
    <row r="4451">
      <c r="A4451" s="66" t="s">
        <v>79</v>
      </c>
      <c r="B4451" s="66">
        <v>1.09312032E8</v>
      </c>
      <c r="C4451" s="66" t="s">
        <v>16937</v>
      </c>
      <c r="D4451" s="66" t="s">
        <v>106</v>
      </c>
      <c r="E4451" s="66" t="s">
        <v>16938</v>
      </c>
      <c r="F4451" s="66" t="s">
        <v>16939</v>
      </c>
      <c r="G4451" s="66">
        <v>234.0</v>
      </c>
      <c r="H4451" s="66">
        <v>2.0161111E7</v>
      </c>
      <c r="I4451" s="66">
        <v>0.0</v>
      </c>
      <c r="J4451" s="66">
        <v>6.0</v>
      </c>
      <c r="K4451" s="67"/>
      <c r="L4451" s="67"/>
      <c r="M4451" s="68" t="s">
        <v>16940</v>
      </c>
      <c r="N4451" s="66">
        <v>235959.0</v>
      </c>
      <c r="O4451" s="66">
        <v>2.0161111E7</v>
      </c>
      <c r="P4451" s="66" t="s">
        <v>231</v>
      </c>
      <c r="Q4451" s="66">
        <v>15.0</v>
      </c>
      <c r="R4451" s="66">
        <v>2.0161111E7</v>
      </c>
      <c r="S4451" s="70">
        <v>1.0</v>
      </c>
      <c r="T4451" s="70">
        <v>0.0</v>
      </c>
      <c r="U4451" s="71" t="s">
        <v>2608</v>
      </c>
      <c r="V4451" s="71" t="s">
        <v>2609</v>
      </c>
      <c r="W4451" s="71" t="s">
        <v>49</v>
      </c>
      <c r="X4451" s="72"/>
      <c r="Y4451" s="65" t="s">
        <v>12</v>
      </c>
    </row>
    <row r="4452">
      <c r="A4452" s="68" t="s">
        <v>32</v>
      </c>
      <c r="B4452" s="66">
        <v>417650.0</v>
      </c>
      <c r="C4452" s="66" t="s">
        <v>1777</v>
      </c>
      <c r="D4452" s="66" t="s">
        <v>106</v>
      </c>
      <c r="E4452" s="66" t="s">
        <v>1778</v>
      </c>
      <c r="F4452" s="66" t="s">
        <v>8606</v>
      </c>
      <c r="G4452" s="66">
        <v>446.0</v>
      </c>
      <c r="H4452" s="66">
        <v>2.0080516E7</v>
      </c>
      <c r="I4452" s="66">
        <v>0.0</v>
      </c>
      <c r="J4452" s="66">
        <v>13.0</v>
      </c>
      <c r="K4452" s="67"/>
      <c r="L4452" s="67"/>
      <c r="M4452" s="68" t="s">
        <v>8607</v>
      </c>
      <c r="N4452" s="66">
        <v>235959.0</v>
      </c>
      <c r="O4452" s="66">
        <v>2.0080516E7</v>
      </c>
      <c r="P4452" s="67"/>
      <c r="Q4452" s="66">
        <v>29.0</v>
      </c>
      <c r="R4452" s="66">
        <v>2.0080516E7</v>
      </c>
      <c r="S4452" s="69">
        <v>1.0</v>
      </c>
      <c r="T4452" s="69">
        <v>0.0</v>
      </c>
      <c r="U4452" s="71" t="s">
        <v>2608</v>
      </c>
      <c r="V4452" s="71" t="s">
        <v>2609</v>
      </c>
      <c r="W4452" s="71" t="s">
        <v>49</v>
      </c>
      <c r="X4452" s="72"/>
      <c r="Y4452" s="65" t="s">
        <v>12</v>
      </c>
    </row>
    <row r="4453">
      <c r="A4453" s="73" t="s">
        <v>60</v>
      </c>
      <c r="B4453" s="66">
        <v>1.74618167E8</v>
      </c>
      <c r="C4453" s="65" t="s">
        <v>16941</v>
      </c>
      <c r="D4453" s="65" t="s">
        <v>294</v>
      </c>
      <c r="E4453" s="65" t="s">
        <v>16942</v>
      </c>
      <c r="F4453" s="66" t="s">
        <v>16943</v>
      </c>
      <c r="G4453" s="66">
        <v>3176.0</v>
      </c>
      <c r="H4453" s="66">
        <v>2.0051119E7</v>
      </c>
      <c r="I4453" s="66">
        <v>0.0</v>
      </c>
      <c r="J4453" s="66">
        <v>1.0</v>
      </c>
      <c r="K4453" s="67"/>
      <c r="L4453" s="67"/>
      <c r="M4453" s="68" t="s">
        <v>16944</v>
      </c>
      <c r="N4453" s="66">
        <v>235959.0</v>
      </c>
      <c r="O4453" s="66">
        <v>2.0051119E7</v>
      </c>
      <c r="P4453" s="67"/>
      <c r="Q4453" s="66">
        <v>170.0</v>
      </c>
      <c r="R4453" s="66">
        <v>2.0051119E7</v>
      </c>
      <c r="S4453" s="69">
        <v>1.0</v>
      </c>
      <c r="T4453" s="69">
        <v>1.0</v>
      </c>
      <c r="U4453" s="71" t="s">
        <v>2608</v>
      </c>
      <c r="V4453" s="71" t="s">
        <v>2609</v>
      </c>
      <c r="W4453" s="71" t="s">
        <v>49</v>
      </c>
      <c r="X4453" s="72"/>
      <c r="Y4453" s="66" t="s">
        <v>18</v>
      </c>
    </row>
    <row r="4454">
      <c r="A4454" s="66" t="s">
        <v>60</v>
      </c>
      <c r="B4454" s="66">
        <v>3.7309822E7</v>
      </c>
      <c r="C4454" s="66" t="s">
        <v>16945</v>
      </c>
      <c r="D4454" s="66" t="s">
        <v>118</v>
      </c>
      <c r="E4454" s="66" t="s">
        <v>16946</v>
      </c>
      <c r="F4454" s="66" t="s">
        <v>16947</v>
      </c>
      <c r="G4454" s="66">
        <v>756.0</v>
      </c>
      <c r="H4454" s="66">
        <v>2.0001209E7</v>
      </c>
      <c r="I4454" s="66">
        <v>0.0</v>
      </c>
      <c r="J4454" s="66">
        <v>1.0</v>
      </c>
      <c r="K4454" s="67"/>
      <c r="L4454" s="67"/>
      <c r="M4454" s="68" t="s">
        <v>16948</v>
      </c>
      <c r="N4454" s="66">
        <v>235959.0</v>
      </c>
      <c r="O4454" s="66">
        <v>2.0001209E7</v>
      </c>
      <c r="P4454" s="66"/>
      <c r="Q4454" s="66">
        <v>42.0</v>
      </c>
      <c r="R4454" s="66">
        <v>2.0001209E7</v>
      </c>
      <c r="S4454" s="69">
        <v>1.0</v>
      </c>
      <c r="T4454" s="69">
        <v>1.0</v>
      </c>
      <c r="U4454" s="71" t="s">
        <v>2608</v>
      </c>
      <c r="V4454" s="71" t="s">
        <v>2609</v>
      </c>
      <c r="W4454" s="71" t="s">
        <v>49</v>
      </c>
      <c r="X4454" s="72"/>
      <c r="Y4454" s="66" t="s">
        <v>18</v>
      </c>
    </row>
    <row r="4455">
      <c r="A4455" s="66" t="s">
        <v>60</v>
      </c>
      <c r="B4455" s="66">
        <v>1.97523171E8</v>
      </c>
      <c r="C4455" s="66" t="s">
        <v>16949</v>
      </c>
      <c r="D4455" s="66" t="s">
        <v>106</v>
      </c>
      <c r="E4455" s="66" t="s">
        <v>16950</v>
      </c>
      <c r="F4455" s="66" t="s">
        <v>16951</v>
      </c>
      <c r="G4455" s="66">
        <v>606.0</v>
      </c>
      <c r="H4455" s="66">
        <v>2.0060901E7</v>
      </c>
      <c r="I4455" s="66">
        <v>0.0</v>
      </c>
      <c r="J4455" s="66">
        <v>1.0</v>
      </c>
      <c r="K4455" s="67"/>
      <c r="L4455" s="67"/>
      <c r="M4455" s="68" t="s">
        <v>16952</v>
      </c>
      <c r="N4455" s="66">
        <v>235959.0</v>
      </c>
      <c r="O4455" s="66">
        <v>2.0060901E7</v>
      </c>
      <c r="P4455" s="67"/>
      <c r="Q4455" s="66">
        <v>23.0</v>
      </c>
      <c r="R4455" s="66">
        <v>2.0060901E7</v>
      </c>
      <c r="S4455" s="70">
        <v>1.0</v>
      </c>
      <c r="T4455" s="70">
        <v>0.0</v>
      </c>
      <c r="U4455" s="71" t="s">
        <v>2608</v>
      </c>
      <c r="V4455" s="71" t="s">
        <v>2609</v>
      </c>
      <c r="W4455" s="71" t="s">
        <v>49</v>
      </c>
      <c r="X4455" s="72"/>
      <c r="Y4455" s="65" t="s">
        <v>12</v>
      </c>
    </row>
    <row r="4456">
      <c r="A4456" s="68" t="s">
        <v>59</v>
      </c>
      <c r="B4456" s="66">
        <v>1.73095721E8</v>
      </c>
      <c r="C4456" s="66" t="s">
        <v>16953</v>
      </c>
      <c r="D4456" s="66" t="s">
        <v>123</v>
      </c>
      <c r="E4456" s="66" t="s">
        <v>16954</v>
      </c>
      <c r="F4456" s="66" t="s">
        <v>16955</v>
      </c>
      <c r="G4456" s="66">
        <v>1182.0</v>
      </c>
      <c r="H4456" s="66">
        <v>2.0160901E7</v>
      </c>
      <c r="I4456" s="66">
        <v>0.0</v>
      </c>
      <c r="J4456" s="66">
        <v>44.0</v>
      </c>
      <c r="K4456" s="67"/>
      <c r="L4456" s="67"/>
      <c r="M4456" s="68" t="s">
        <v>16956</v>
      </c>
      <c r="N4456" s="66">
        <v>235959.0</v>
      </c>
      <c r="O4456" s="66">
        <v>2.0160901E7</v>
      </c>
      <c r="P4456" s="66" t="s">
        <v>571</v>
      </c>
      <c r="Q4456" s="66">
        <v>79.0</v>
      </c>
      <c r="R4456" s="66">
        <v>2.0160901E7</v>
      </c>
      <c r="S4456" s="70">
        <v>1.0</v>
      </c>
      <c r="T4456" s="70">
        <v>0.0</v>
      </c>
      <c r="U4456" s="71" t="s">
        <v>2608</v>
      </c>
      <c r="V4456" s="71" t="s">
        <v>2609</v>
      </c>
      <c r="W4456" s="71" t="s">
        <v>49</v>
      </c>
      <c r="X4456" s="72"/>
      <c r="Y4456" s="65" t="s">
        <v>12</v>
      </c>
    </row>
    <row r="4457">
      <c r="A4457" s="66" t="s">
        <v>79</v>
      </c>
      <c r="B4457" s="66">
        <v>1.06877054E8</v>
      </c>
      <c r="C4457" s="66" t="s">
        <v>16957</v>
      </c>
      <c r="D4457" s="66" t="s">
        <v>123</v>
      </c>
      <c r="E4457" s="66" t="s">
        <v>16958</v>
      </c>
      <c r="F4457" s="66" t="s">
        <v>16959</v>
      </c>
      <c r="G4457" s="66">
        <v>168.0</v>
      </c>
      <c r="H4457" s="66">
        <v>2.0160812E7</v>
      </c>
      <c r="I4457" s="66">
        <v>0.0</v>
      </c>
      <c r="J4457" s="66">
        <v>6.0</v>
      </c>
      <c r="K4457" s="67"/>
      <c r="L4457" s="67"/>
      <c r="M4457" s="68" t="s">
        <v>16960</v>
      </c>
      <c r="N4457" s="66">
        <v>235959.0</v>
      </c>
      <c r="O4457" s="66">
        <v>2.0160812E7</v>
      </c>
      <c r="P4457" s="66" t="s">
        <v>16961</v>
      </c>
      <c r="Q4457" s="66">
        <v>7.0</v>
      </c>
      <c r="R4457" s="66">
        <v>2.0160812E7</v>
      </c>
      <c r="S4457" s="70">
        <v>1.0</v>
      </c>
      <c r="T4457" s="70">
        <v>0.0</v>
      </c>
      <c r="U4457" s="71" t="s">
        <v>2608</v>
      </c>
      <c r="V4457" s="71" t="s">
        <v>2609</v>
      </c>
      <c r="W4457" s="71" t="s">
        <v>49</v>
      </c>
      <c r="X4457" s="72"/>
      <c r="Y4457" s="65" t="s">
        <v>12</v>
      </c>
    </row>
    <row r="4458">
      <c r="A4458" s="66" t="s">
        <v>60</v>
      </c>
      <c r="B4458" s="66">
        <v>3.50370202E8</v>
      </c>
      <c r="C4458" s="66" t="s">
        <v>16962</v>
      </c>
      <c r="D4458" s="66" t="s">
        <v>827</v>
      </c>
      <c r="E4458" s="66" t="s">
        <v>16963</v>
      </c>
      <c r="F4458" s="66" t="s">
        <v>16964</v>
      </c>
      <c r="G4458" s="66">
        <v>356.0</v>
      </c>
      <c r="H4458" s="66">
        <v>2.0131215E7</v>
      </c>
      <c r="I4458" s="66">
        <v>0.0</v>
      </c>
      <c r="J4458" s="66">
        <v>2.0</v>
      </c>
      <c r="K4458" s="67"/>
      <c r="L4458" s="67"/>
      <c r="M4458" s="68" t="s">
        <v>16965</v>
      </c>
      <c r="N4458" s="66">
        <v>235959.0</v>
      </c>
      <c r="O4458" s="66">
        <v>2.0131215E7</v>
      </c>
      <c r="P4458" s="66"/>
      <c r="Q4458" s="66">
        <v>14.0</v>
      </c>
      <c r="R4458" s="66">
        <v>2.0131215E7</v>
      </c>
      <c r="S4458" s="70">
        <v>1.0</v>
      </c>
      <c r="T4458" s="70">
        <v>0.0</v>
      </c>
      <c r="U4458" s="71" t="s">
        <v>2608</v>
      </c>
      <c r="V4458" s="71" t="s">
        <v>2609</v>
      </c>
      <c r="W4458" s="71" t="s">
        <v>49</v>
      </c>
      <c r="X4458" s="72"/>
      <c r="Y4458" s="65" t="s">
        <v>12</v>
      </c>
    </row>
    <row r="4459">
      <c r="A4459" s="66" t="s">
        <v>37</v>
      </c>
      <c r="B4459" s="66">
        <v>3.6404975E7</v>
      </c>
      <c r="C4459" s="66" t="s">
        <v>16966</v>
      </c>
      <c r="D4459" s="66" t="s">
        <v>106</v>
      </c>
      <c r="E4459" s="66" t="s">
        <v>16967</v>
      </c>
      <c r="F4459" s="66" t="s">
        <v>16968</v>
      </c>
      <c r="G4459" s="66">
        <v>208.0</v>
      </c>
      <c r="H4459" s="66">
        <v>2.0150224E7</v>
      </c>
      <c r="I4459" s="66">
        <v>0.0</v>
      </c>
      <c r="J4459" s="66">
        <v>2.0</v>
      </c>
      <c r="K4459" s="67"/>
      <c r="L4459" s="67"/>
      <c r="M4459" s="66" t="s">
        <v>121</v>
      </c>
      <c r="N4459" s="66">
        <v>235959.0</v>
      </c>
      <c r="O4459" s="66">
        <v>2.0150224E7</v>
      </c>
      <c r="P4459" s="66"/>
      <c r="Q4459" s="66">
        <v>11.0</v>
      </c>
      <c r="R4459" s="66">
        <v>2.0150224E7</v>
      </c>
      <c r="S4459" s="70">
        <v>1.0</v>
      </c>
      <c r="T4459" s="70">
        <v>0.0</v>
      </c>
      <c r="U4459" s="71" t="s">
        <v>2608</v>
      </c>
      <c r="V4459" s="71" t="s">
        <v>2609</v>
      </c>
      <c r="W4459" s="71" t="s">
        <v>49</v>
      </c>
      <c r="X4459" s="72"/>
      <c r="Y4459" s="65" t="s">
        <v>12</v>
      </c>
    </row>
    <row r="4460">
      <c r="A4460" s="66" t="s">
        <v>79</v>
      </c>
      <c r="B4460" s="66">
        <v>4.172546E7</v>
      </c>
      <c r="C4460" s="66" t="s">
        <v>16969</v>
      </c>
      <c r="D4460" s="66" t="s">
        <v>312</v>
      </c>
      <c r="E4460" s="66" t="s">
        <v>16970</v>
      </c>
      <c r="F4460" s="66" t="s">
        <v>16971</v>
      </c>
      <c r="G4460" s="66">
        <v>132.0</v>
      </c>
      <c r="H4460" s="66">
        <v>2.0100921E7</v>
      </c>
      <c r="I4460" s="66">
        <v>0.0</v>
      </c>
      <c r="J4460" s="66">
        <v>4.0</v>
      </c>
      <c r="K4460" s="67"/>
      <c r="L4460" s="67"/>
      <c r="M4460" s="68" t="s">
        <v>16972</v>
      </c>
      <c r="N4460" s="66">
        <v>235959.0</v>
      </c>
      <c r="O4460" s="66">
        <v>2.0100921E7</v>
      </c>
      <c r="P4460" s="66"/>
      <c r="Q4460" s="66">
        <v>9.0</v>
      </c>
      <c r="R4460" s="66">
        <v>2.0100921E7</v>
      </c>
      <c r="S4460" s="70">
        <v>1.0</v>
      </c>
      <c r="T4460" s="70">
        <v>0.0</v>
      </c>
      <c r="U4460" s="71" t="s">
        <v>2608</v>
      </c>
      <c r="V4460" s="71" t="s">
        <v>2609</v>
      </c>
      <c r="W4460" s="71" t="s">
        <v>51</v>
      </c>
      <c r="X4460" s="72"/>
      <c r="Y4460" s="66" t="s">
        <v>16</v>
      </c>
    </row>
    <row r="4461">
      <c r="A4461" s="66" t="s">
        <v>76</v>
      </c>
      <c r="B4461" s="66">
        <v>1.1402233E7</v>
      </c>
      <c r="C4461" s="66" t="s">
        <v>16973</v>
      </c>
      <c r="D4461" s="66" t="s">
        <v>220</v>
      </c>
      <c r="E4461" s="66" t="s">
        <v>16974</v>
      </c>
      <c r="F4461" s="66" t="s">
        <v>16975</v>
      </c>
      <c r="G4461" s="66">
        <v>442.0</v>
      </c>
      <c r="H4461" s="66">
        <v>2.0141105E7</v>
      </c>
      <c r="I4461" s="66">
        <v>0.0</v>
      </c>
      <c r="J4461" s="66">
        <v>5.0</v>
      </c>
      <c r="K4461" s="67"/>
      <c r="L4461" s="67"/>
      <c r="M4461" s="68" t="s">
        <v>16976</v>
      </c>
      <c r="N4461" s="66">
        <v>235959.0</v>
      </c>
      <c r="O4461" s="66">
        <v>2.0141105E7</v>
      </c>
      <c r="P4461" s="66" t="s">
        <v>16977</v>
      </c>
      <c r="Q4461" s="66">
        <v>23.0</v>
      </c>
      <c r="R4461" s="66">
        <v>2.0141105E7</v>
      </c>
      <c r="S4461" s="70">
        <v>1.0</v>
      </c>
      <c r="T4461" s="70">
        <v>0.0</v>
      </c>
      <c r="U4461" s="71" t="s">
        <v>2608</v>
      </c>
      <c r="V4461" s="71" t="s">
        <v>2609</v>
      </c>
      <c r="W4461" s="71" t="s">
        <v>49</v>
      </c>
      <c r="X4461" s="72"/>
      <c r="Y4461" s="65" t="s">
        <v>12</v>
      </c>
    </row>
    <row r="4462">
      <c r="A4462" s="73" t="s">
        <v>79</v>
      </c>
      <c r="B4462" s="66">
        <v>8.6755944E7</v>
      </c>
      <c r="C4462" s="65" t="s">
        <v>16978</v>
      </c>
      <c r="D4462" s="65" t="s">
        <v>123</v>
      </c>
      <c r="E4462" s="65" t="s">
        <v>16979</v>
      </c>
      <c r="F4462" s="66" t="s">
        <v>16980</v>
      </c>
      <c r="G4462" s="66">
        <v>1102.0</v>
      </c>
      <c r="H4462" s="66">
        <v>2.0141206E7</v>
      </c>
      <c r="I4462" s="66">
        <v>0.0</v>
      </c>
      <c r="J4462" s="66">
        <v>11.0</v>
      </c>
      <c r="K4462" s="67"/>
      <c r="L4462" s="67"/>
      <c r="M4462" s="68" t="s">
        <v>16981</v>
      </c>
      <c r="N4462" s="66">
        <v>235959.0</v>
      </c>
      <c r="O4462" s="66">
        <v>2.0141206E7</v>
      </c>
      <c r="P4462" s="66" t="s">
        <v>4059</v>
      </c>
      <c r="Q4462" s="66">
        <v>60.0</v>
      </c>
      <c r="R4462" s="66">
        <v>2.0141206E7</v>
      </c>
      <c r="S4462" s="70">
        <v>1.0</v>
      </c>
      <c r="T4462" s="70">
        <v>0.0</v>
      </c>
      <c r="U4462" s="71" t="s">
        <v>2608</v>
      </c>
      <c r="V4462" s="71" t="s">
        <v>2609</v>
      </c>
      <c r="W4462" s="71" t="s">
        <v>49</v>
      </c>
      <c r="X4462" s="72"/>
      <c r="Y4462" s="65" t="s">
        <v>12</v>
      </c>
    </row>
    <row r="4463">
      <c r="A4463" s="73" t="s">
        <v>60</v>
      </c>
      <c r="B4463" s="66">
        <v>1.37443457E8</v>
      </c>
      <c r="C4463" s="65" t="s">
        <v>16982</v>
      </c>
      <c r="D4463" s="65" t="s">
        <v>123</v>
      </c>
      <c r="E4463" s="65" t="s">
        <v>16983</v>
      </c>
      <c r="F4463" s="66" t="s">
        <v>16984</v>
      </c>
      <c r="G4463" s="66">
        <v>1509.0</v>
      </c>
      <c r="H4463" s="66">
        <v>2.004062E7</v>
      </c>
      <c r="I4463" s="66">
        <v>0.0</v>
      </c>
      <c r="J4463" s="66">
        <v>1.0</v>
      </c>
      <c r="K4463" s="67"/>
      <c r="L4463" s="67"/>
      <c r="M4463" s="68" t="s">
        <v>16985</v>
      </c>
      <c r="N4463" s="66">
        <v>235959.0</v>
      </c>
      <c r="O4463" s="66">
        <v>2.004062E7</v>
      </c>
      <c r="P4463" s="66"/>
      <c r="Q4463" s="66">
        <v>82.0</v>
      </c>
      <c r="R4463" s="66">
        <v>2.004062E7</v>
      </c>
      <c r="S4463" s="70">
        <v>1.0</v>
      </c>
      <c r="T4463" s="70">
        <v>0.0</v>
      </c>
      <c r="U4463" s="71" t="s">
        <v>2608</v>
      </c>
      <c r="V4463" s="71" t="s">
        <v>2609</v>
      </c>
      <c r="W4463" s="71" t="s">
        <v>49</v>
      </c>
      <c r="X4463" s="72"/>
      <c r="Y4463" s="65" t="s">
        <v>12</v>
      </c>
    </row>
    <row r="4464">
      <c r="A4464" s="66" t="s">
        <v>60</v>
      </c>
      <c r="B4464" s="66">
        <v>1.1488598E8</v>
      </c>
      <c r="C4464" s="66" t="s">
        <v>16986</v>
      </c>
      <c r="D4464" s="66" t="s">
        <v>118</v>
      </c>
      <c r="E4464" s="66" t="s">
        <v>16987</v>
      </c>
      <c r="F4464" s="66" t="s">
        <v>16988</v>
      </c>
      <c r="G4464" s="66">
        <v>1340.0</v>
      </c>
      <c r="H4464" s="66">
        <v>2.0030922E7</v>
      </c>
      <c r="I4464" s="66">
        <v>0.0</v>
      </c>
      <c r="J4464" s="66">
        <v>2.0</v>
      </c>
      <c r="K4464" s="67"/>
      <c r="L4464" s="67"/>
      <c r="M4464" s="68" t="s">
        <v>16989</v>
      </c>
      <c r="N4464" s="66">
        <v>235959.0</v>
      </c>
      <c r="O4464" s="66">
        <v>2.0030922E7</v>
      </c>
      <c r="P4464" s="66"/>
      <c r="Q4464" s="66">
        <v>66.0</v>
      </c>
      <c r="R4464" s="66">
        <v>2.0030922E7</v>
      </c>
      <c r="S4464" s="69">
        <v>1.0</v>
      </c>
      <c r="T4464" s="69">
        <v>1.0</v>
      </c>
      <c r="U4464" s="71" t="s">
        <v>2608</v>
      </c>
      <c r="V4464" s="71" t="s">
        <v>2609</v>
      </c>
      <c r="W4464" s="71" t="s">
        <v>49</v>
      </c>
      <c r="X4464" s="72"/>
      <c r="Y4464" s="66" t="s">
        <v>18</v>
      </c>
    </row>
    <row r="4465">
      <c r="A4465" s="65" t="s">
        <v>23</v>
      </c>
      <c r="B4465" s="66">
        <v>6349886.0</v>
      </c>
      <c r="C4465" s="65" t="s">
        <v>16990</v>
      </c>
      <c r="D4465" s="65" t="s">
        <v>118</v>
      </c>
      <c r="E4465" s="65" t="s">
        <v>16991</v>
      </c>
      <c r="F4465" s="66" t="s">
        <v>16992</v>
      </c>
      <c r="G4465" s="66">
        <v>313.0</v>
      </c>
      <c r="H4465" s="66">
        <v>2.0150423E7</v>
      </c>
      <c r="I4465" s="66">
        <v>0.0</v>
      </c>
      <c r="J4465" s="66">
        <v>7.0</v>
      </c>
      <c r="K4465" s="67"/>
      <c r="L4465" s="67"/>
      <c r="M4465" s="66" t="s">
        <v>121</v>
      </c>
      <c r="N4465" s="66">
        <v>235959.0</v>
      </c>
      <c r="O4465" s="66">
        <v>2.0150423E7</v>
      </c>
      <c r="P4465" s="66"/>
      <c r="Q4465" s="66">
        <v>11.0</v>
      </c>
      <c r="R4465" s="66">
        <v>2.0150423E7</v>
      </c>
      <c r="S4465" s="69">
        <v>1.0</v>
      </c>
      <c r="T4465" s="69">
        <v>1.0</v>
      </c>
      <c r="U4465" s="71" t="s">
        <v>2608</v>
      </c>
      <c r="V4465" s="71" t="s">
        <v>2609</v>
      </c>
      <c r="W4465" s="71" t="s">
        <v>49</v>
      </c>
      <c r="X4465" s="72"/>
      <c r="Y4465" s="66" t="s">
        <v>18</v>
      </c>
    </row>
    <row r="4466">
      <c r="A4466" s="74" t="s">
        <v>59</v>
      </c>
      <c r="B4466" s="66">
        <v>1.52448824E8</v>
      </c>
      <c r="C4466" s="65" t="s">
        <v>16993</v>
      </c>
      <c r="D4466" s="65" t="s">
        <v>123</v>
      </c>
      <c r="E4466" s="65" t="s">
        <v>16994</v>
      </c>
      <c r="F4466" s="66" t="s">
        <v>16995</v>
      </c>
      <c r="G4466" s="66">
        <v>220.0</v>
      </c>
      <c r="H4466" s="66">
        <v>2.0150422E7</v>
      </c>
      <c r="I4466" s="66">
        <v>0.0</v>
      </c>
      <c r="J4466" s="66">
        <v>1.0</v>
      </c>
      <c r="K4466" s="67"/>
      <c r="L4466" s="67"/>
      <c r="M4466" s="68" t="s">
        <v>16996</v>
      </c>
      <c r="N4466" s="66">
        <v>235959.0</v>
      </c>
      <c r="O4466" s="66">
        <v>2.0150422E7</v>
      </c>
      <c r="P4466" s="67"/>
      <c r="Q4466" s="66">
        <v>10.0</v>
      </c>
      <c r="R4466" s="66">
        <v>2.0150422E7</v>
      </c>
      <c r="S4466" s="70">
        <v>1.0</v>
      </c>
      <c r="T4466" s="70">
        <v>0.0</v>
      </c>
      <c r="U4466" s="71" t="s">
        <v>2608</v>
      </c>
      <c r="V4466" s="71" t="s">
        <v>2609</v>
      </c>
      <c r="W4466" s="71" t="s">
        <v>49</v>
      </c>
      <c r="X4466" s="72"/>
      <c r="Y4466" s="65" t="s">
        <v>12</v>
      </c>
    </row>
    <row r="4467">
      <c r="A4467" s="66" t="s">
        <v>37</v>
      </c>
      <c r="B4467" s="66">
        <v>4.2424914E7</v>
      </c>
      <c r="C4467" s="82" t="s">
        <v>16997</v>
      </c>
      <c r="D4467" s="66" t="s">
        <v>112</v>
      </c>
      <c r="E4467" s="66" t="s">
        <v>16998</v>
      </c>
      <c r="F4467" s="66" t="s">
        <v>16999</v>
      </c>
      <c r="G4467" s="66">
        <v>258.0</v>
      </c>
      <c r="H4467" s="66">
        <v>2.0160906E7</v>
      </c>
      <c r="I4467" s="66">
        <v>0.0</v>
      </c>
      <c r="J4467" s="66">
        <v>3.0</v>
      </c>
      <c r="K4467" s="67"/>
      <c r="L4467" s="67"/>
      <c r="M4467" s="66" t="s">
        <v>121</v>
      </c>
      <c r="N4467" s="66">
        <v>235959.0</v>
      </c>
      <c r="O4467" s="66">
        <v>2.0160906E7</v>
      </c>
      <c r="P4467" s="66"/>
      <c r="Q4467" s="66">
        <v>20.0</v>
      </c>
      <c r="R4467" s="66">
        <v>2.0160906E7</v>
      </c>
      <c r="S4467" s="69">
        <v>1.0</v>
      </c>
      <c r="T4467" s="69">
        <v>0.0</v>
      </c>
      <c r="U4467" s="71" t="s">
        <v>2608</v>
      </c>
      <c r="V4467" s="71" t="s">
        <v>2609</v>
      </c>
      <c r="W4467" s="71" t="s">
        <v>49</v>
      </c>
      <c r="X4467" s="72"/>
      <c r="Y4467" s="65" t="s">
        <v>12</v>
      </c>
    </row>
    <row r="4468">
      <c r="A4468" s="65" t="s">
        <v>62</v>
      </c>
      <c r="B4468" s="66">
        <v>1.516558E7</v>
      </c>
      <c r="C4468" s="65" t="s">
        <v>17000</v>
      </c>
      <c r="D4468" s="65" t="s">
        <v>123</v>
      </c>
      <c r="E4468" s="65" t="s">
        <v>17001</v>
      </c>
      <c r="F4468" s="66" t="s">
        <v>17002</v>
      </c>
      <c r="G4468" s="66">
        <v>315.0</v>
      </c>
      <c r="H4468" s="66">
        <v>2.0111205E7</v>
      </c>
      <c r="I4468" s="66">
        <v>0.0</v>
      </c>
      <c r="J4468" s="66">
        <v>5.0</v>
      </c>
      <c r="K4468" s="67"/>
      <c r="L4468" s="67"/>
      <c r="M4468" s="66" t="s">
        <v>121</v>
      </c>
      <c r="N4468" s="66">
        <v>235959.0</v>
      </c>
      <c r="O4468" s="66">
        <v>2.0111205E7</v>
      </c>
      <c r="P4468" s="67"/>
      <c r="Q4468" s="66">
        <v>12.0</v>
      </c>
      <c r="R4468" s="66">
        <v>2.0111205E7</v>
      </c>
      <c r="S4468" s="70">
        <v>1.0</v>
      </c>
      <c r="T4468" s="70">
        <v>0.0</v>
      </c>
      <c r="U4468" s="71" t="s">
        <v>2608</v>
      </c>
      <c r="V4468" s="71" t="s">
        <v>2609</v>
      </c>
      <c r="W4468" s="71" t="s">
        <v>49</v>
      </c>
      <c r="X4468" s="72"/>
      <c r="Y4468" s="65" t="s">
        <v>12</v>
      </c>
    </row>
    <row r="4469">
      <c r="A4469" s="68" t="s">
        <v>56</v>
      </c>
      <c r="B4469" s="66">
        <v>5390895.0</v>
      </c>
      <c r="C4469" s="66" t="s">
        <v>17003</v>
      </c>
      <c r="D4469" s="66" t="s">
        <v>2655</v>
      </c>
      <c r="E4469" s="66" t="s">
        <v>17004</v>
      </c>
      <c r="F4469" s="66" t="s">
        <v>8379</v>
      </c>
      <c r="G4469" s="66">
        <v>1770.0</v>
      </c>
      <c r="H4469" s="66">
        <v>2.0181225E7</v>
      </c>
      <c r="I4469" s="66">
        <v>0.0</v>
      </c>
      <c r="J4469" s="66">
        <v>18.0</v>
      </c>
      <c r="K4469" s="67"/>
      <c r="L4469" s="67"/>
      <c r="M4469" s="68" t="s">
        <v>8380</v>
      </c>
      <c r="N4469" s="66">
        <v>235959.0</v>
      </c>
      <c r="O4469" s="66">
        <v>2.0181225E7</v>
      </c>
      <c r="P4469" s="66" t="s">
        <v>8381</v>
      </c>
      <c r="Q4469" s="66">
        <v>81.0</v>
      </c>
      <c r="R4469" s="66">
        <v>2.0181225E7</v>
      </c>
      <c r="S4469" s="69">
        <v>1.0</v>
      </c>
      <c r="T4469" s="69">
        <v>1.0</v>
      </c>
      <c r="U4469" s="71" t="s">
        <v>2608</v>
      </c>
      <c r="V4469" s="71" t="s">
        <v>2609</v>
      </c>
      <c r="W4469" s="71" t="s">
        <v>51</v>
      </c>
      <c r="X4469" s="72"/>
      <c r="Y4469" s="65" t="s">
        <v>22</v>
      </c>
    </row>
    <row r="4470">
      <c r="A4470" s="68" t="s">
        <v>24</v>
      </c>
      <c r="B4470" s="66">
        <v>6.1660847E7</v>
      </c>
      <c r="C4470" s="66" t="s">
        <v>1781</v>
      </c>
      <c r="D4470" s="66" t="s">
        <v>123</v>
      </c>
      <c r="E4470" s="66" t="s">
        <v>1782</v>
      </c>
      <c r="F4470" s="66" t="s">
        <v>17005</v>
      </c>
      <c r="G4470" s="66">
        <v>2024.0</v>
      </c>
      <c r="H4470" s="66">
        <v>2.0190208E7</v>
      </c>
      <c r="I4470" s="66">
        <v>0.0</v>
      </c>
      <c r="J4470" s="66">
        <v>29.0</v>
      </c>
      <c r="K4470" s="67"/>
      <c r="L4470" s="67"/>
      <c r="M4470" s="68" t="s">
        <v>17006</v>
      </c>
      <c r="N4470" s="66">
        <v>235959.0</v>
      </c>
      <c r="O4470" s="66">
        <v>2.0190208E7</v>
      </c>
      <c r="P4470" s="66" t="s">
        <v>328</v>
      </c>
      <c r="Q4470" s="66">
        <v>134.0</v>
      </c>
      <c r="R4470" s="66">
        <v>2.0190208E7</v>
      </c>
      <c r="S4470" s="69">
        <v>1.0</v>
      </c>
      <c r="T4470" s="69">
        <v>0.0</v>
      </c>
      <c r="U4470" s="71" t="s">
        <v>2608</v>
      </c>
      <c r="V4470" s="71" t="s">
        <v>2609</v>
      </c>
      <c r="W4470" s="71" t="s">
        <v>49</v>
      </c>
      <c r="X4470" s="72"/>
      <c r="Y4470" s="65" t="s">
        <v>12</v>
      </c>
    </row>
    <row r="4471">
      <c r="A4471" s="74" t="s">
        <v>59</v>
      </c>
      <c r="B4471" s="66">
        <v>4.8236575E7</v>
      </c>
      <c r="C4471" s="65" t="s">
        <v>1785</v>
      </c>
      <c r="D4471" s="65" t="s">
        <v>149</v>
      </c>
      <c r="E4471" s="65" t="s">
        <v>1786</v>
      </c>
      <c r="F4471" s="66" t="s">
        <v>17007</v>
      </c>
      <c r="G4471" s="66">
        <v>399.0</v>
      </c>
      <c r="H4471" s="66">
        <v>2.0040102E7</v>
      </c>
      <c r="I4471" s="66">
        <v>0.0</v>
      </c>
      <c r="J4471" s="66">
        <v>1.0</v>
      </c>
      <c r="K4471" s="67"/>
      <c r="L4471" s="67"/>
      <c r="M4471" s="68" t="s">
        <v>17008</v>
      </c>
      <c r="N4471" s="66">
        <v>235959.0</v>
      </c>
      <c r="O4471" s="66">
        <v>2.0040102E7</v>
      </c>
      <c r="P4471" s="67"/>
      <c r="Q4471" s="66">
        <v>16.0</v>
      </c>
      <c r="R4471" s="66">
        <v>2.0040102E7</v>
      </c>
      <c r="S4471" s="69">
        <v>1.0</v>
      </c>
      <c r="T4471" s="69">
        <v>1.0</v>
      </c>
      <c r="U4471" s="71" t="s">
        <v>2608</v>
      </c>
      <c r="V4471" s="71" t="s">
        <v>2609</v>
      </c>
      <c r="W4471" s="71" t="s">
        <v>49</v>
      </c>
      <c r="X4471" s="72"/>
      <c r="Y4471" s="66" t="s">
        <v>18</v>
      </c>
    </row>
    <row r="4472">
      <c r="A4472" s="66" t="s">
        <v>60</v>
      </c>
      <c r="B4472" s="66">
        <v>2.82707324E8</v>
      </c>
      <c r="C4472" s="66" t="s">
        <v>17009</v>
      </c>
      <c r="D4472" s="66" t="s">
        <v>123</v>
      </c>
      <c r="E4472" s="66" t="s">
        <v>17010</v>
      </c>
      <c r="F4472" s="66" t="s">
        <v>17011</v>
      </c>
      <c r="G4472" s="66">
        <v>264.0</v>
      </c>
      <c r="H4472" s="66">
        <v>2.0100317E7</v>
      </c>
      <c r="I4472" s="66">
        <v>0.0</v>
      </c>
      <c r="J4472" s="66">
        <v>1.0</v>
      </c>
      <c r="K4472" s="67"/>
      <c r="L4472" s="67"/>
      <c r="M4472" s="68" t="s">
        <v>17012</v>
      </c>
      <c r="N4472" s="66">
        <v>235959.0</v>
      </c>
      <c r="O4472" s="66">
        <v>2.0100317E7</v>
      </c>
      <c r="P4472" s="66"/>
      <c r="Q4472" s="66">
        <v>11.0</v>
      </c>
      <c r="R4472" s="66">
        <v>2.0100317E7</v>
      </c>
      <c r="S4472" s="70">
        <v>1.0</v>
      </c>
      <c r="T4472" s="70">
        <v>0.0</v>
      </c>
      <c r="U4472" s="71" t="s">
        <v>2608</v>
      </c>
      <c r="V4472" s="71" t="s">
        <v>2609</v>
      </c>
      <c r="W4472" s="71" t="s">
        <v>49</v>
      </c>
      <c r="X4472" s="72"/>
      <c r="Y4472" s="65" t="s">
        <v>12</v>
      </c>
    </row>
    <row r="4473">
      <c r="A4473" s="73" t="s">
        <v>68</v>
      </c>
      <c r="B4473" s="66">
        <v>1309627.0</v>
      </c>
      <c r="C4473" s="65" t="s">
        <v>17013</v>
      </c>
      <c r="D4473" s="65" t="s">
        <v>123</v>
      </c>
      <c r="E4473" s="65" t="s">
        <v>17014</v>
      </c>
      <c r="F4473" s="66" t="s">
        <v>17015</v>
      </c>
      <c r="G4473" s="66">
        <v>1919.0</v>
      </c>
      <c r="H4473" s="66">
        <v>2.0060531E7</v>
      </c>
      <c r="I4473" s="66">
        <v>0.0</v>
      </c>
      <c r="J4473" s="66">
        <v>17.0</v>
      </c>
      <c r="K4473" s="67"/>
      <c r="L4473" s="67"/>
      <c r="M4473" s="66" t="s">
        <v>121</v>
      </c>
      <c r="N4473" s="66">
        <v>235959.0</v>
      </c>
      <c r="O4473" s="66">
        <v>2.0060531E7</v>
      </c>
      <c r="P4473" s="67"/>
      <c r="Q4473" s="66">
        <v>96.0</v>
      </c>
      <c r="R4473" s="66">
        <v>2.0060531E7</v>
      </c>
      <c r="S4473" s="70">
        <v>1.0</v>
      </c>
      <c r="T4473" s="70">
        <v>0.0</v>
      </c>
      <c r="U4473" s="71" t="s">
        <v>2608</v>
      </c>
      <c r="V4473" s="71" t="s">
        <v>2609</v>
      </c>
      <c r="W4473" s="71" t="s">
        <v>49</v>
      </c>
      <c r="X4473" s="72"/>
      <c r="Y4473" s="65" t="s">
        <v>12</v>
      </c>
    </row>
    <row r="4474">
      <c r="A4474" s="68" t="s">
        <v>59</v>
      </c>
      <c r="B4474" s="66">
        <v>1.68808494E8</v>
      </c>
      <c r="C4474" s="66" t="s">
        <v>17016</v>
      </c>
      <c r="D4474" s="66" t="s">
        <v>106</v>
      </c>
      <c r="E4474" s="66" t="s">
        <v>17017</v>
      </c>
      <c r="F4474" s="66" t="s">
        <v>17018</v>
      </c>
      <c r="G4474" s="66">
        <v>262.0</v>
      </c>
      <c r="H4474" s="66">
        <v>2.0160623E7</v>
      </c>
      <c r="I4474" s="66">
        <v>0.0</v>
      </c>
      <c r="J4474" s="66">
        <v>7.0</v>
      </c>
      <c r="K4474" s="67"/>
      <c r="L4474" s="67"/>
      <c r="M4474" s="68" t="s">
        <v>17019</v>
      </c>
      <c r="N4474" s="66">
        <v>235959.0</v>
      </c>
      <c r="O4474" s="66">
        <v>2.0160623E7</v>
      </c>
      <c r="P4474" s="66"/>
      <c r="Q4474" s="66">
        <v>13.0</v>
      </c>
      <c r="R4474" s="66">
        <v>2.0160623E7</v>
      </c>
      <c r="S4474" s="70">
        <v>1.0</v>
      </c>
      <c r="T4474" s="70">
        <v>0.0</v>
      </c>
      <c r="U4474" s="71" t="s">
        <v>2608</v>
      </c>
      <c r="V4474" s="71" t="s">
        <v>2609</v>
      </c>
      <c r="W4474" s="71" t="s">
        <v>49</v>
      </c>
      <c r="X4474" s="72"/>
      <c r="Y4474" s="65" t="s">
        <v>12</v>
      </c>
    </row>
    <row r="4475">
      <c r="A4475" s="66" t="s">
        <v>60</v>
      </c>
      <c r="B4475" s="66">
        <v>4.04825684E8</v>
      </c>
      <c r="C4475" s="66" t="s">
        <v>17020</v>
      </c>
      <c r="D4475" s="66" t="s">
        <v>123</v>
      </c>
      <c r="E4475" s="66" t="s">
        <v>17021</v>
      </c>
      <c r="F4475" s="66" t="s">
        <v>17022</v>
      </c>
      <c r="G4475" s="66">
        <v>764.0</v>
      </c>
      <c r="H4475" s="66">
        <v>2.0161222E7</v>
      </c>
      <c r="I4475" s="66">
        <v>0.0</v>
      </c>
      <c r="J4475" s="66">
        <v>2.0</v>
      </c>
      <c r="K4475" s="67"/>
      <c r="L4475" s="67"/>
      <c r="M4475" s="68" t="s">
        <v>17023</v>
      </c>
      <c r="N4475" s="66">
        <v>235959.0</v>
      </c>
      <c r="O4475" s="66">
        <v>2.0161222E7</v>
      </c>
      <c r="P4475" s="66"/>
      <c r="Q4475" s="66">
        <v>35.0</v>
      </c>
      <c r="R4475" s="66">
        <v>2.0161222E7</v>
      </c>
      <c r="S4475" s="70">
        <v>1.0</v>
      </c>
      <c r="T4475" s="70">
        <v>0.0</v>
      </c>
      <c r="U4475" s="71" t="s">
        <v>2608</v>
      </c>
      <c r="V4475" s="71" t="s">
        <v>2609</v>
      </c>
      <c r="W4475" s="71" t="s">
        <v>49</v>
      </c>
      <c r="X4475" s="72"/>
      <c r="Y4475" s="65" t="s">
        <v>12</v>
      </c>
    </row>
    <row r="4476">
      <c r="A4476" s="66" t="s">
        <v>60</v>
      </c>
      <c r="B4476" s="66">
        <v>4.5127563E7</v>
      </c>
      <c r="C4476" s="66" t="s">
        <v>17024</v>
      </c>
      <c r="D4476" s="66" t="s">
        <v>17025</v>
      </c>
      <c r="E4476" s="66" t="s">
        <v>17026</v>
      </c>
      <c r="F4476" s="66" t="s">
        <v>17027</v>
      </c>
      <c r="G4476" s="66">
        <v>557.0</v>
      </c>
      <c r="H4476" s="66">
        <v>2.0010322E7</v>
      </c>
      <c r="I4476" s="66">
        <v>0.0</v>
      </c>
      <c r="J4476" s="66">
        <v>1.0</v>
      </c>
      <c r="K4476" s="67"/>
      <c r="L4476" s="67"/>
      <c r="M4476" s="68" t="s">
        <v>17028</v>
      </c>
      <c r="N4476" s="66">
        <v>235959.0</v>
      </c>
      <c r="O4476" s="66">
        <v>2.0010322E7</v>
      </c>
      <c r="P4476" s="67"/>
      <c r="Q4476" s="66">
        <v>29.0</v>
      </c>
      <c r="R4476" s="66">
        <v>2.0010322E7</v>
      </c>
      <c r="S4476" s="69">
        <v>1.0</v>
      </c>
      <c r="T4476" s="69">
        <v>1.0</v>
      </c>
      <c r="U4476" s="71" t="s">
        <v>2608</v>
      </c>
      <c r="V4476" s="71" t="s">
        <v>2609</v>
      </c>
      <c r="W4476" s="71" t="s">
        <v>51</v>
      </c>
      <c r="X4476" s="71"/>
      <c r="Y4476" s="65" t="s">
        <v>22</v>
      </c>
    </row>
    <row r="4477">
      <c r="A4477" s="68" t="s">
        <v>59</v>
      </c>
      <c r="B4477" s="66">
        <v>1.65035125E8</v>
      </c>
      <c r="C4477" s="66" t="s">
        <v>17029</v>
      </c>
      <c r="D4477" s="66" t="s">
        <v>123</v>
      </c>
      <c r="E4477" s="66" t="s">
        <v>17030</v>
      </c>
      <c r="F4477" s="66" t="s">
        <v>17031</v>
      </c>
      <c r="G4477" s="66">
        <v>353.0</v>
      </c>
      <c r="H4477" s="66">
        <v>2.0160311E7</v>
      </c>
      <c r="I4477" s="66">
        <v>0.0</v>
      </c>
      <c r="J4477" s="66">
        <v>13.0</v>
      </c>
      <c r="K4477" s="67"/>
      <c r="L4477" s="67"/>
      <c r="M4477" s="68" t="s">
        <v>17032</v>
      </c>
      <c r="N4477" s="66">
        <v>235959.0</v>
      </c>
      <c r="O4477" s="66">
        <v>2.0160311E7</v>
      </c>
      <c r="P4477" s="66" t="s">
        <v>17033</v>
      </c>
      <c r="Q4477" s="66">
        <v>22.0</v>
      </c>
      <c r="R4477" s="66">
        <v>2.0160311E7</v>
      </c>
      <c r="S4477" s="70">
        <v>1.0</v>
      </c>
      <c r="T4477" s="70">
        <v>0.0</v>
      </c>
      <c r="U4477" s="71" t="s">
        <v>2608</v>
      </c>
      <c r="V4477" s="71" t="s">
        <v>2609</v>
      </c>
      <c r="W4477" s="71" t="s">
        <v>49</v>
      </c>
      <c r="X4477" s="72"/>
      <c r="Y4477" s="65" t="s">
        <v>12</v>
      </c>
    </row>
    <row r="4478">
      <c r="A4478" s="68" t="s">
        <v>75</v>
      </c>
      <c r="B4478" s="66">
        <v>65160.0</v>
      </c>
      <c r="C4478" s="66" t="s">
        <v>17034</v>
      </c>
      <c r="D4478" s="66" t="s">
        <v>2255</v>
      </c>
      <c r="E4478" s="66" t="s">
        <v>17035</v>
      </c>
      <c r="F4478" s="66" t="s">
        <v>17036</v>
      </c>
      <c r="G4478" s="66">
        <v>351.0</v>
      </c>
      <c r="H4478" s="66">
        <v>2.0070621E7</v>
      </c>
      <c r="I4478" s="66">
        <v>0.0</v>
      </c>
      <c r="J4478" s="66">
        <v>2.0</v>
      </c>
      <c r="K4478" s="67"/>
      <c r="L4478" s="67"/>
      <c r="M4478" s="68" t="s">
        <v>17037</v>
      </c>
      <c r="N4478" s="66">
        <v>235959.0</v>
      </c>
      <c r="O4478" s="66">
        <v>2.0070621E7</v>
      </c>
      <c r="P4478" s="66" t="s">
        <v>3668</v>
      </c>
      <c r="Q4478" s="66">
        <v>15.0</v>
      </c>
      <c r="R4478" s="66">
        <v>2.0070621E7</v>
      </c>
      <c r="S4478" s="69">
        <v>1.0</v>
      </c>
      <c r="T4478" s="69">
        <v>1.0</v>
      </c>
      <c r="U4478" s="71" t="s">
        <v>2608</v>
      </c>
      <c r="V4478" s="71" t="s">
        <v>2609</v>
      </c>
      <c r="W4478" s="71" t="s">
        <v>49</v>
      </c>
      <c r="X4478" s="72"/>
      <c r="Y4478" s="66" t="s">
        <v>18</v>
      </c>
    </row>
    <row r="4479">
      <c r="A4479" s="66" t="s">
        <v>60</v>
      </c>
      <c r="B4479" s="66">
        <v>3.84148598E8</v>
      </c>
      <c r="C4479" s="66" t="s">
        <v>17038</v>
      </c>
      <c r="D4479" s="66" t="s">
        <v>5328</v>
      </c>
      <c r="E4479" s="66" t="s">
        <v>17039</v>
      </c>
      <c r="F4479" s="66" t="s">
        <v>17040</v>
      </c>
      <c r="G4479" s="66">
        <v>628.0</v>
      </c>
      <c r="H4479" s="66">
        <v>2.0151003E7</v>
      </c>
      <c r="I4479" s="66">
        <v>0.0</v>
      </c>
      <c r="J4479" s="66">
        <v>1.0</v>
      </c>
      <c r="K4479" s="67"/>
      <c r="L4479" s="67"/>
      <c r="M4479" s="68" t="s">
        <v>17041</v>
      </c>
      <c r="N4479" s="66">
        <v>235959.0</v>
      </c>
      <c r="O4479" s="66">
        <v>2.0151003E7</v>
      </c>
      <c r="P4479" s="67"/>
      <c r="Q4479" s="66">
        <v>34.0</v>
      </c>
      <c r="R4479" s="66">
        <v>2.0151003E7</v>
      </c>
      <c r="S4479" s="69">
        <v>1.0</v>
      </c>
      <c r="T4479" s="69">
        <v>1.0</v>
      </c>
      <c r="U4479" s="71" t="s">
        <v>2608</v>
      </c>
      <c r="V4479" s="71" t="s">
        <v>2609</v>
      </c>
      <c r="W4479" s="71" t="s">
        <v>51</v>
      </c>
      <c r="X4479" s="72"/>
      <c r="Y4479" s="65" t="s">
        <v>22</v>
      </c>
    </row>
    <row r="4480">
      <c r="A4480" s="68" t="s">
        <v>59</v>
      </c>
      <c r="B4480" s="66">
        <v>1.47300317E8</v>
      </c>
      <c r="C4480" s="66" t="s">
        <v>17042</v>
      </c>
      <c r="D4480" s="66" t="s">
        <v>123</v>
      </c>
      <c r="E4480" s="66" t="s">
        <v>17043</v>
      </c>
      <c r="F4480" s="66" t="s">
        <v>17044</v>
      </c>
      <c r="G4480" s="66">
        <v>144.0</v>
      </c>
      <c r="H4480" s="66">
        <v>2.0141108E7</v>
      </c>
      <c r="I4480" s="66">
        <v>0.0</v>
      </c>
      <c r="J4480" s="66">
        <v>1.0</v>
      </c>
      <c r="K4480" s="67"/>
      <c r="L4480" s="67"/>
      <c r="M4480" s="68" t="s">
        <v>17045</v>
      </c>
      <c r="N4480" s="66">
        <v>235959.0</v>
      </c>
      <c r="O4480" s="66">
        <v>2.0141108E7</v>
      </c>
      <c r="P4480" s="67"/>
      <c r="Q4480" s="66">
        <v>9.0</v>
      </c>
      <c r="R4480" s="66">
        <v>2.0141108E7</v>
      </c>
      <c r="S4480" s="70">
        <v>1.0</v>
      </c>
      <c r="T4480" s="70">
        <v>0.0</v>
      </c>
      <c r="U4480" s="71" t="s">
        <v>2608</v>
      </c>
      <c r="V4480" s="71" t="s">
        <v>2609</v>
      </c>
      <c r="W4480" s="71" t="s">
        <v>49</v>
      </c>
      <c r="X4480" s="72"/>
      <c r="Y4480" s="65" t="s">
        <v>12</v>
      </c>
    </row>
    <row r="4481">
      <c r="A4481" s="65" t="s">
        <v>60</v>
      </c>
      <c r="B4481" s="66">
        <v>1.07759155E8</v>
      </c>
      <c r="C4481" s="65" t="s">
        <v>17046</v>
      </c>
      <c r="D4481" s="65" t="s">
        <v>220</v>
      </c>
      <c r="E4481" s="65" t="s">
        <v>17047</v>
      </c>
      <c r="F4481" s="66" t="s">
        <v>17048</v>
      </c>
      <c r="G4481" s="66">
        <v>521.0</v>
      </c>
      <c r="H4481" s="66">
        <v>2.0030611E7</v>
      </c>
      <c r="I4481" s="66">
        <v>0.0</v>
      </c>
      <c r="J4481" s="66">
        <v>1.0</v>
      </c>
      <c r="K4481" s="67"/>
      <c r="L4481" s="67"/>
      <c r="M4481" s="68" t="s">
        <v>17049</v>
      </c>
      <c r="N4481" s="66">
        <v>235959.0</v>
      </c>
      <c r="O4481" s="66">
        <v>2.0030611E7</v>
      </c>
      <c r="P4481" s="66"/>
      <c r="Q4481" s="66">
        <v>25.0</v>
      </c>
      <c r="R4481" s="66">
        <v>2.0030611E7</v>
      </c>
      <c r="S4481" s="70">
        <v>1.0</v>
      </c>
      <c r="T4481" s="70">
        <v>0.0</v>
      </c>
      <c r="U4481" s="71" t="s">
        <v>2608</v>
      </c>
      <c r="V4481" s="71" t="s">
        <v>2609</v>
      </c>
      <c r="W4481" s="71" t="s">
        <v>49</v>
      </c>
      <c r="X4481" s="72"/>
      <c r="Y4481" s="65" t="s">
        <v>12</v>
      </c>
    </row>
    <row r="4482">
      <c r="A4482" s="65" t="s">
        <v>60</v>
      </c>
      <c r="B4482" s="66">
        <v>2.72031001E8</v>
      </c>
      <c r="C4482" s="65" t="s">
        <v>17050</v>
      </c>
      <c r="D4482" s="65" t="s">
        <v>215</v>
      </c>
      <c r="E4482" s="65" t="s">
        <v>17051</v>
      </c>
      <c r="F4482" s="66" t="s">
        <v>17052</v>
      </c>
      <c r="G4482" s="66">
        <v>780.0</v>
      </c>
      <c r="H4482" s="66">
        <v>2.0090829E7</v>
      </c>
      <c r="I4482" s="66">
        <v>0.0</v>
      </c>
      <c r="J4482" s="66">
        <v>1.0</v>
      </c>
      <c r="K4482" s="67"/>
      <c r="L4482" s="67"/>
      <c r="M4482" s="68" t="s">
        <v>17053</v>
      </c>
      <c r="N4482" s="66">
        <v>235959.0</v>
      </c>
      <c r="O4482" s="66">
        <v>2.0090829E7</v>
      </c>
      <c r="P4482" s="67"/>
      <c r="Q4482" s="66">
        <v>41.0</v>
      </c>
      <c r="R4482" s="66">
        <v>2.0090829E7</v>
      </c>
      <c r="S4482" s="70">
        <v>1.0</v>
      </c>
      <c r="T4482" s="70">
        <v>0.0</v>
      </c>
      <c r="U4482" s="71" t="s">
        <v>2608</v>
      </c>
      <c r="V4482" s="71" t="s">
        <v>2609</v>
      </c>
      <c r="W4482" s="71" t="s">
        <v>49</v>
      </c>
      <c r="X4482" s="72"/>
      <c r="Y4482" s="65" t="s">
        <v>12</v>
      </c>
    </row>
    <row r="4483">
      <c r="A4483" s="66" t="s">
        <v>60</v>
      </c>
      <c r="B4483" s="66">
        <v>4.15129101E8</v>
      </c>
      <c r="C4483" s="66" t="s">
        <v>1789</v>
      </c>
      <c r="D4483" s="66" t="s">
        <v>118</v>
      </c>
      <c r="E4483" s="66" t="s">
        <v>17054</v>
      </c>
      <c r="F4483" s="66" t="s">
        <v>17055</v>
      </c>
      <c r="G4483" s="66">
        <v>478.0</v>
      </c>
      <c r="H4483" s="66">
        <v>2.0170724E7</v>
      </c>
      <c r="I4483" s="66">
        <v>0.0</v>
      </c>
      <c r="J4483" s="66">
        <v>1.0</v>
      </c>
      <c r="K4483" s="67"/>
      <c r="L4483" s="67"/>
      <c r="M4483" s="68" t="s">
        <v>17056</v>
      </c>
      <c r="N4483" s="66">
        <v>235959.0</v>
      </c>
      <c r="O4483" s="66">
        <v>2.0170724E7</v>
      </c>
      <c r="P4483" s="67"/>
      <c r="Q4483" s="66">
        <v>23.0</v>
      </c>
      <c r="R4483" s="66">
        <v>2.0170724E7</v>
      </c>
      <c r="S4483" s="69">
        <v>1.0</v>
      </c>
      <c r="T4483" s="69">
        <v>1.0</v>
      </c>
      <c r="U4483" s="71" t="s">
        <v>2608</v>
      </c>
      <c r="V4483" s="71" t="s">
        <v>2609</v>
      </c>
      <c r="W4483" s="71" t="s">
        <v>49</v>
      </c>
      <c r="X4483" s="72"/>
      <c r="Y4483" s="66" t="s">
        <v>18</v>
      </c>
    </row>
    <row r="4484">
      <c r="A4484" s="74" t="s">
        <v>59</v>
      </c>
      <c r="B4484" s="66">
        <v>1.95814558E8</v>
      </c>
      <c r="C4484" s="65" t="s">
        <v>17057</v>
      </c>
      <c r="D4484" s="65" t="s">
        <v>123</v>
      </c>
      <c r="E4484" s="65" t="s">
        <v>17058</v>
      </c>
      <c r="F4484" s="66" t="s">
        <v>17059</v>
      </c>
      <c r="G4484" s="66">
        <v>375.0</v>
      </c>
      <c r="H4484" s="66">
        <v>2.0180509E7</v>
      </c>
      <c r="I4484" s="66">
        <v>0.0</v>
      </c>
      <c r="J4484" s="66">
        <v>8.0</v>
      </c>
      <c r="K4484" s="67"/>
      <c r="L4484" s="67"/>
      <c r="M4484" s="68" t="s">
        <v>17060</v>
      </c>
      <c r="N4484" s="66">
        <v>235959.0</v>
      </c>
      <c r="O4484" s="66">
        <v>2.0180509E7</v>
      </c>
      <c r="P4484" s="66"/>
      <c r="Q4484" s="66">
        <v>19.0</v>
      </c>
      <c r="R4484" s="66">
        <v>2.0180509E7</v>
      </c>
      <c r="S4484" s="70">
        <v>1.0</v>
      </c>
      <c r="T4484" s="70">
        <v>0.0</v>
      </c>
      <c r="U4484" s="71" t="s">
        <v>2608</v>
      </c>
      <c r="V4484" s="71" t="s">
        <v>2609</v>
      </c>
      <c r="W4484" s="71" t="s">
        <v>49</v>
      </c>
      <c r="X4484" s="72"/>
      <c r="Y4484" s="65" t="s">
        <v>12</v>
      </c>
    </row>
    <row r="4485">
      <c r="A4485" s="66" t="s">
        <v>60</v>
      </c>
      <c r="B4485" s="66">
        <v>1.41130011E8</v>
      </c>
      <c r="C4485" s="66" t="s">
        <v>17061</v>
      </c>
      <c r="D4485" s="66" t="s">
        <v>106</v>
      </c>
      <c r="E4485" s="66" t="s">
        <v>17062</v>
      </c>
      <c r="F4485" s="66" t="s">
        <v>17063</v>
      </c>
      <c r="G4485" s="66">
        <v>278.0</v>
      </c>
      <c r="H4485" s="66">
        <v>2.0040816E7</v>
      </c>
      <c r="I4485" s="66">
        <v>0.0</v>
      </c>
      <c r="J4485" s="66">
        <v>1.0</v>
      </c>
      <c r="K4485" s="67"/>
      <c r="L4485" s="67"/>
      <c r="M4485" s="68" t="s">
        <v>17064</v>
      </c>
      <c r="N4485" s="66">
        <v>235959.0</v>
      </c>
      <c r="O4485" s="66">
        <v>2.0040816E7</v>
      </c>
      <c r="P4485" s="66"/>
      <c r="Q4485" s="66">
        <v>11.0</v>
      </c>
      <c r="R4485" s="66">
        <v>2.0040816E7</v>
      </c>
      <c r="S4485" s="70">
        <v>1.0</v>
      </c>
      <c r="T4485" s="70">
        <v>0.0</v>
      </c>
      <c r="U4485" s="71" t="s">
        <v>2608</v>
      </c>
      <c r="V4485" s="71" t="s">
        <v>2609</v>
      </c>
      <c r="W4485" s="71" t="s">
        <v>49</v>
      </c>
      <c r="X4485" s="72"/>
      <c r="Y4485" s="65" t="s">
        <v>12</v>
      </c>
    </row>
    <row r="4486">
      <c r="A4486" s="66" t="s">
        <v>37</v>
      </c>
      <c r="B4486" s="66">
        <v>4.5693265E7</v>
      </c>
      <c r="C4486" s="66" t="s">
        <v>17065</v>
      </c>
      <c r="D4486" s="66" t="s">
        <v>149</v>
      </c>
      <c r="E4486" s="66" t="s">
        <v>17066</v>
      </c>
      <c r="F4486" s="66" t="s">
        <v>17067</v>
      </c>
      <c r="G4486" s="66">
        <v>735.0</v>
      </c>
      <c r="H4486" s="66">
        <v>2.0170629E7</v>
      </c>
      <c r="I4486" s="66">
        <v>0.0</v>
      </c>
      <c r="J4486" s="66">
        <v>18.0</v>
      </c>
      <c r="K4486" s="67"/>
      <c r="L4486" s="67"/>
      <c r="M4486" s="68" t="s">
        <v>17068</v>
      </c>
      <c r="N4486" s="66">
        <v>235959.0</v>
      </c>
      <c r="O4486" s="66">
        <v>2.0170629E7</v>
      </c>
      <c r="P4486" s="66" t="s">
        <v>502</v>
      </c>
      <c r="Q4486" s="66">
        <v>44.0</v>
      </c>
      <c r="R4486" s="66">
        <v>2.0170629E7</v>
      </c>
      <c r="S4486" s="69">
        <v>1.0</v>
      </c>
      <c r="T4486" s="69">
        <v>1.0</v>
      </c>
      <c r="U4486" s="71" t="s">
        <v>2608</v>
      </c>
      <c r="V4486" s="71" t="s">
        <v>2609</v>
      </c>
      <c r="W4486" s="71" t="s">
        <v>49</v>
      </c>
      <c r="X4486" s="72"/>
      <c r="Y4486" s="66" t="s">
        <v>18</v>
      </c>
    </row>
    <row r="4487">
      <c r="A4487" s="66" t="s">
        <v>37</v>
      </c>
      <c r="B4487" s="66">
        <v>3.779124E7</v>
      </c>
      <c r="C4487" s="66" t="s">
        <v>17069</v>
      </c>
      <c r="D4487" s="66" t="s">
        <v>106</v>
      </c>
      <c r="E4487" s="66" t="s">
        <v>17070</v>
      </c>
      <c r="F4487" s="66" t="s">
        <v>17071</v>
      </c>
      <c r="G4487" s="66">
        <v>476.0</v>
      </c>
      <c r="H4487" s="66">
        <v>2.0150708E7</v>
      </c>
      <c r="I4487" s="66">
        <v>0.0</v>
      </c>
      <c r="J4487" s="66">
        <v>2.0</v>
      </c>
      <c r="K4487" s="67"/>
      <c r="L4487" s="67"/>
      <c r="M4487" s="66" t="s">
        <v>121</v>
      </c>
      <c r="N4487" s="66">
        <v>235959.0</v>
      </c>
      <c r="O4487" s="66">
        <v>2.0150708E7</v>
      </c>
      <c r="P4487" s="67"/>
      <c r="Q4487" s="66">
        <v>31.0</v>
      </c>
      <c r="R4487" s="66">
        <v>2.0150708E7</v>
      </c>
      <c r="S4487" s="69">
        <v>1.0</v>
      </c>
      <c r="T4487" s="69">
        <v>0.0</v>
      </c>
      <c r="U4487" s="71" t="s">
        <v>2608</v>
      </c>
      <c r="V4487" s="71" t="s">
        <v>2609</v>
      </c>
      <c r="W4487" s="71" t="s">
        <v>49</v>
      </c>
      <c r="X4487" s="72"/>
      <c r="Y4487" s="65" t="s">
        <v>12</v>
      </c>
    </row>
    <row r="4488">
      <c r="A4488" s="66" t="s">
        <v>60</v>
      </c>
      <c r="B4488" s="66">
        <v>1.51545522E8</v>
      </c>
      <c r="C4488" s="66" t="s">
        <v>17072</v>
      </c>
      <c r="D4488" s="66" t="s">
        <v>106</v>
      </c>
      <c r="E4488" s="66" t="s">
        <v>17073</v>
      </c>
      <c r="F4488" s="66" t="s">
        <v>17074</v>
      </c>
      <c r="G4488" s="66">
        <v>190.0</v>
      </c>
      <c r="H4488" s="66">
        <v>2.005011E7</v>
      </c>
      <c r="I4488" s="66">
        <v>0.0</v>
      </c>
      <c r="J4488" s="66">
        <v>1.0</v>
      </c>
      <c r="K4488" s="67"/>
      <c r="L4488" s="67"/>
      <c r="M4488" s="68" t="s">
        <v>17075</v>
      </c>
      <c r="N4488" s="66">
        <v>235959.0</v>
      </c>
      <c r="O4488" s="66">
        <v>2.005011E7</v>
      </c>
      <c r="P4488" s="67"/>
      <c r="Q4488" s="66">
        <v>11.0</v>
      </c>
      <c r="R4488" s="66">
        <v>2.005011E7</v>
      </c>
      <c r="S4488" s="70">
        <v>1.0</v>
      </c>
      <c r="T4488" s="70">
        <v>0.0</v>
      </c>
      <c r="U4488" s="71" t="s">
        <v>2608</v>
      </c>
      <c r="V4488" s="71" t="s">
        <v>2609</v>
      </c>
      <c r="W4488" s="71" t="s">
        <v>49</v>
      </c>
      <c r="X4488" s="72"/>
      <c r="Y4488" s="65" t="s">
        <v>12</v>
      </c>
    </row>
    <row r="4489">
      <c r="A4489" s="66" t="s">
        <v>60</v>
      </c>
      <c r="B4489" s="66">
        <v>4.13190968E8</v>
      </c>
      <c r="C4489" s="66" t="s">
        <v>17076</v>
      </c>
      <c r="D4489" s="66" t="s">
        <v>112</v>
      </c>
      <c r="E4489" s="66" t="s">
        <v>17077</v>
      </c>
      <c r="F4489" s="66" t="s">
        <v>17078</v>
      </c>
      <c r="G4489" s="66">
        <v>1821.0</v>
      </c>
      <c r="H4489" s="66">
        <v>2.0170626E7</v>
      </c>
      <c r="I4489" s="66">
        <v>0.0</v>
      </c>
      <c r="J4489" s="66">
        <v>1.0</v>
      </c>
      <c r="K4489" s="67"/>
      <c r="L4489" s="67"/>
      <c r="M4489" s="68" t="s">
        <v>17079</v>
      </c>
      <c r="N4489" s="66">
        <v>235959.0</v>
      </c>
      <c r="O4489" s="66">
        <v>2.0170626E7</v>
      </c>
      <c r="P4489" s="66"/>
      <c r="Q4489" s="66">
        <v>119.0</v>
      </c>
      <c r="R4489" s="66">
        <v>2.0170626E7</v>
      </c>
      <c r="S4489" s="70">
        <v>1.0</v>
      </c>
      <c r="T4489" s="70">
        <v>0.0</v>
      </c>
      <c r="U4489" s="71" t="s">
        <v>2608</v>
      </c>
      <c r="V4489" s="71" t="s">
        <v>2609</v>
      </c>
      <c r="W4489" s="71" t="s">
        <v>49</v>
      </c>
      <c r="X4489" s="72"/>
      <c r="Y4489" s="65" t="s">
        <v>12</v>
      </c>
    </row>
    <row r="4490">
      <c r="A4490" s="73" t="s">
        <v>60</v>
      </c>
      <c r="B4490" s="66">
        <v>9.3201558E7</v>
      </c>
      <c r="C4490" s="65" t="s">
        <v>17080</v>
      </c>
      <c r="D4490" s="65" t="s">
        <v>123</v>
      </c>
      <c r="E4490" s="65" t="s">
        <v>17081</v>
      </c>
      <c r="F4490" s="66" t="s">
        <v>17082</v>
      </c>
      <c r="G4490" s="66">
        <v>1831.0</v>
      </c>
      <c r="H4490" s="66">
        <v>2.0021222E7</v>
      </c>
      <c r="I4490" s="66">
        <v>0.0</v>
      </c>
      <c r="J4490" s="66">
        <v>2.0</v>
      </c>
      <c r="K4490" s="67"/>
      <c r="L4490" s="67"/>
      <c r="M4490" s="68" t="s">
        <v>17083</v>
      </c>
      <c r="N4490" s="66">
        <v>235959.0</v>
      </c>
      <c r="O4490" s="66">
        <v>2.0021222E7</v>
      </c>
      <c r="P4490" s="67"/>
      <c r="Q4490" s="66">
        <v>73.0</v>
      </c>
      <c r="R4490" s="66">
        <v>2.0021222E7</v>
      </c>
      <c r="S4490" s="70">
        <v>1.0</v>
      </c>
      <c r="T4490" s="70">
        <v>0.0</v>
      </c>
      <c r="U4490" s="71" t="s">
        <v>2608</v>
      </c>
      <c r="V4490" s="71" t="s">
        <v>2609</v>
      </c>
      <c r="W4490" s="71" t="s">
        <v>49</v>
      </c>
      <c r="X4490" s="72"/>
      <c r="Y4490" s="65" t="s">
        <v>12</v>
      </c>
    </row>
    <row r="4491">
      <c r="A4491" s="66" t="s">
        <v>79</v>
      </c>
      <c r="B4491" s="66">
        <v>6.7879957E7</v>
      </c>
      <c r="C4491" s="66" t="s">
        <v>17084</v>
      </c>
      <c r="D4491" s="66" t="s">
        <v>106</v>
      </c>
      <c r="E4491" s="66" t="s">
        <v>17085</v>
      </c>
      <c r="F4491" s="66" t="s">
        <v>17086</v>
      </c>
      <c r="G4491" s="66">
        <v>250.0</v>
      </c>
      <c r="H4491" s="66">
        <v>2.0130521E7</v>
      </c>
      <c r="I4491" s="66">
        <v>0.0</v>
      </c>
      <c r="J4491" s="66">
        <v>7.0</v>
      </c>
      <c r="K4491" s="67"/>
      <c r="L4491" s="67"/>
      <c r="M4491" s="68" t="s">
        <v>17087</v>
      </c>
      <c r="N4491" s="66">
        <v>235959.0</v>
      </c>
      <c r="O4491" s="66">
        <v>2.0130521E7</v>
      </c>
      <c r="P4491" s="66" t="s">
        <v>2150</v>
      </c>
      <c r="Q4491" s="66">
        <v>17.0</v>
      </c>
      <c r="R4491" s="66">
        <v>2.0130521E7</v>
      </c>
      <c r="S4491" s="70">
        <v>1.0</v>
      </c>
      <c r="T4491" s="70">
        <v>0.0</v>
      </c>
      <c r="U4491" s="71" t="s">
        <v>2608</v>
      </c>
      <c r="V4491" s="71" t="s">
        <v>2609</v>
      </c>
      <c r="W4491" s="71" t="s">
        <v>49</v>
      </c>
      <c r="X4491" s="72"/>
      <c r="Y4491" s="65" t="s">
        <v>12</v>
      </c>
    </row>
    <row r="4492">
      <c r="A4492" s="66" t="s">
        <v>79</v>
      </c>
      <c r="B4492" s="66">
        <v>1.38323474E8</v>
      </c>
      <c r="C4492" s="66" t="s">
        <v>17088</v>
      </c>
      <c r="D4492" s="66" t="s">
        <v>106</v>
      </c>
      <c r="E4492" s="66" t="s">
        <v>17089</v>
      </c>
      <c r="F4492" s="66" t="s">
        <v>17090</v>
      </c>
      <c r="G4492" s="66">
        <v>522.0</v>
      </c>
      <c r="H4492" s="66">
        <v>2.0190122E7</v>
      </c>
      <c r="I4492" s="66">
        <v>0.0</v>
      </c>
      <c r="J4492" s="66">
        <v>11.0</v>
      </c>
      <c r="K4492" s="67"/>
      <c r="L4492" s="67"/>
      <c r="M4492" s="68" t="s">
        <v>17091</v>
      </c>
      <c r="N4492" s="66">
        <v>235959.0</v>
      </c>
      <c r="O4492" s="66">
        <v>2.0190122E7</v>
      </c>
      <c r="P4492" s="66" t="s">
        <v>292</v>
      </c>
      <c r="Q4492" s="66">
        <v>33.0</v>
      </c>
      <c r="R4492" s="66">
        <v>2.0190122E7</v>
      </c>
      <c r="S4492" s="70">
        <v>1.0</v>
      </c>
      <c r="T4492" s="70">
        <v>0.0</v>
      </c>
      <c r="U4492" s="71" t="s">
        <v>2608</v>
      </c>
      <c r="V4492" s="71" t="s">
        <v>2609</v>
      </c>
      <c r="W4492" s="71" t="s">
        <v>49</v>
      </c>
      <c r="X4492" s="72"/>
      <c r="Y4492" s="65" t="s">
        <v>12</v>
      </c>
    </row>
    <row r="4493">
      <c r="A4493" s="66" t="s">
        <v>37</v>
      </c>
      <c r="B4493" s="66">
        <v>1.6607739E7</v>
      </c>
      <c r="C4493" s="66" t="s">
        <v>1793</v>
      </c>
      <c r="D4493" s="66" t="s">
        <v>149</v>
      </c>
      <c r="E4493" s="66" t="s">
        <v>1794</v>
      </c>
      <c r="F4493" s="66" t="s">
        <v>17092</v>
      </c>
      <c r="G4493" s="66">
        <v>942.0</v>
      </c>
      <c r="H4493" s="66">
        <v>2.0090814E7</v>
      </c>
      <c r="I4493" s="66">
        <v>0.0</v>
      </c>
      <c r="J4493" s="66">
        <v>7.0</v>
      </c>
      <c r="K4493" s="67"/>
      <c r="L4493" s="67"/>
      <c r="M4493" s="66" t="s">
        <v>121</v>
      </c>
      <c r="N4493" s="66">
        <v>235959.0</v>
      </c>
      <c r="O4493" s="66">
        <v>2.0090814E7</v>
      </c>
      <c r="P4493" s="67"/>
      <c r="Q4493" s="66">
        <v>44.0</v>
      </c>
      <c r="R4493" s="66">
        <v>2.0090814E7</v>
      </c>
      <c r="S4493" s="69">
        <v>1.0</v>
      </c>
      <c r="T4493" s="69">
        <v>1.0</v>
      </c>
      <c r="U4493" s="71" t="s">
        <v>2608</v>
      </c>
      <c r="V4493" s="71" t="s">
        <v>2609</v>
      </c>
      <c r="W4493" s="71" t="s">
        <v>49</v>
      </c>
      <c r="X4493" s="72"/>
      <c r="Y4493" s="66" t="s">
        <v>18</v>
      </c>
    </row>
    <row r="4494">
      <c r="A4494" s="73" t="s">
        <v>60</v>
      </c>
      <c r="B4494" s="66">
        <v>3.209052E8</v>
      </c>
      <c r="C4494" s="65" t="s">
        <v>17093</v>
      </c>
      <c r="D4494" s="65" t="s">
        <v>112</v>
      </c>
      <c r="E4494" s="65" t="s">
        <v>17094</v>
      </c>
      <c r="F4494" s="66" t="s">
        <v>1193</v>
      </c>
      <c r="G4494" s="66">
        <v>1094.0</v>
      </c>
      <c r="H4494" s="66">
        <v>2.0120416E7</v>
      </c>
      <c r="I4494" s="66">
        <v>0.0</v>
      </c>
      <c r="J4494" s="66">
        <v>1.0</v>
      </c>
      <c r="K4494" s="67"/>
      <c r="L4494" s="67"/>
      <c r="M4494" s="68" t="s">
        <v>11537</v>
      </c>
      <c r="N4494" s="66">
        <v>235959.0</v>
      </c>
      <c r="O4494" s="66">
        <v>2.0120416E7</v>
      </c>
      <c r="P4494" s="67"/>
      <c r="Q4494" s="66">
        <v>64.0</v>
      </c>
      <c r="R4494" s="66">
        <v>2.0120416E7</v>
      </c>
      <c r="S4494" s="70">
        <v>1.0</v>
      </c>
      <c r="T4494" s="70">
        <v>0.0</v>
      </c>
      <c r="U4494" s="71" t="s">
        <v>2608</v>
      </c>
      <c r="V4494" s="71" t="s">
        <v>2609</v>
      </c>
      <c r="W4494" s="71" t="s">
        <v>49</v>
      </c>
      <c r="X4494" s="72"/>
      <c r="Y4494" s="65" t="s">
        <v>12</v>
      </c>
    </row>
    <row r="4495">
      <c r="A4495" s="68" t="s">
        <v>59</v>
      </c>
      <c r="B4495" s="66">
        <v>1.46157398E8</v>
      </c>
      <c r="C4495" s="66" t="s">
        <v>17095</v>
      </c>
      <c r="D4495" s="66" t="s">
        <v>123</v>
      </c>
      <c r="E4495" s="66" t="s">
        <v>17096</v>
      </c>
      <c r="F4495" s="66" t="s">
        <v>17097</v>
      </c>
      <c r="G4495" s="66">
        <v>1288.0</v>
      </c>
      <c r="H4495" s="66">
        <v>2.0141028E7</v>
      </c>
      <c r="I4495" s="66">
        <v>0.0</v>
      </c>
      <c r="J4495" s="66">
        <v>1.0</v>
      </c>
      <c r="K4495" s="67"/>
      <c r="L4495" s="67"/>
      <c r="M4495" s="68" t="s">
        <v>17098</v>
      </c>
      <c r="N4495" s="66">
        <v>235959.0</v>
      </c>
      <c r="O4495" s="66">
        <v>2.0141028E7</v>
      </c>
      <c r="P4495" s="67"/>
      <c r="Q4495" s="66">
        <v>63.0</v>
      </c>
      <c r="R4495" s="66">
        <v>2.0141028E7</v>
      </c>
      <c r="S4495" s="70">
        <v>1.0</v>
      </c>
      <c r="T4495" s="70">
        <v>0.0</v>
      </c>
      <c r="U4495" s="71" t="s">
        <v>2608</v>
      </c>
      <c r="V4495" s="71" t="s">
        <v>2609</v>
      </c>
      <c r="W4495" s="71" t="s">
        <v>49</v>
      </c>
      <c r="X4495" s="72"/>
      <c r="Y4495" s="65" t="s">
        <v>12</v>
      </c>
    </row>
    <row r="4496">
      <c r="A4496" s="68" t="s">
        <v>24</v>
      </c>
      <c r="B4496" s="66">
        <v>4.8735571E7</v>
      </c>
      <c r="C4496" s="66" t="s">
        <v>17099</v>
      </c>
      <c r="D4496" s="66" t="s">
        <v>11950</v>
      </c>
      <c r="E4496" s="66" t="s">
        <v>17100</v>
      </c>
      <c r="F4496" s="66" t="s">
        <v>17101</v>
      </c>
      <c r="G4496" s="66">
        <v>892.0</v>
      </c>
      <c r="H4496" s="66">
        <v>2.0170304E7</v>
      </c>
      <c r="I4496" s="66">
        <v>0.0</v>
      </c>
      <c r="J4496" s="66">
        <v>11.0</v>
      </c>
      <c r="K4496" s="67"/>
      <c r="L4496" s="67"/>
      <c r="M4496" s="68" t="s">
        <v>17102</v>
      </c>
      <c r="N4496" s="66">
        <v>235959.0</v>
      </c>
      <c r="O4496" s="66">
        <v>2.0170304E7</v>
      </c>
      <c r="P4496" s="66" t="s">
        <v>4719</v>
      </c>
      <c r="Q4496" s="66">
        <v>48.0</v>
      </c>
      <c r="R4496" s="66">
        <v>2.0170304E7</v>
      </c>
      <c r="S4496" s="70">
        <v>1.0</v>
      </c>
      <c r="T4496" s="70">
        <v>0.0</v>
      </c>
      <c r="U4496" s="71" t="s">
        <v>2608</v>
      </c>
      <c r="V4496" s="71" t="s">
        <v>2609</v>
      </c>
      <c r="W4496" s="71" t="s">
        <v>51</v>
      </c>
      <c r="X4496" s="72"/>
      <c r="Y4496" s="66" t="s">
        <v>16</v>
      </c>
    </row>
    <row r="4497">
      <c r="A4497" s="68" t="s">
        <v>59</v>
      </c>
      <c r="B4497" s="66">
        <v>1.87545063E8</v>
      </c>
      <c r="C4497" s="66" t="s">
        <v>17103</v>
      </c>
      <c r="D4497" s="66" t="s">
        <v>118</v>
      </c>
      <c r="E4497" s="66" t="s">
        <v>1798</v>
      </c>
      <c r="F4497" s="66" t="s">
        <v>17104</v>
      </c>
      <c r="G4497" s="66">
        <v>648.0</v>
      </c>
      <c r="H4497" s="66">
        <v>2.0171029E7</v>
      </c>
      <c r="I4497" s="66">
        <v>0.0</v>
      </c>
      <c r="J4497" s="66">
        <v>19.0</v>
      </c>
      <c r="K4497" s="67"/>
      <c r="L4497" s="67"/>
      <c r="M4497" s="68" t="s">
        <v>17105</v>
      </c>
      <c r="N4497" s="66">
        <v>235959.0</v>
      </c>
      <c r="O4497" s="66">
        <v>2.0171029E7</v>
      </c>
      <c r="P4497" s="66" t="s">
        <v>732</v>
      </c>
      <c r="Q4497" s="66">
        <v>30.0</v>
      </c>
      <c r="R4497" s="66">
        <v>2.0171029E7</v>
      </c>
      <c r="S4497" s="69">
        <v>1.0</v>
      </c>
      <c r="T4497" s="69">
        <v>1.0</v>
      </c>
      <c r="U4497" s="71" t="s">
        <v>2608</v>
      </c>
      <c r="V4497" s="71" t="s">
        <v>2609</v>
      </c>
      <c r="W4497" s="71" t="s">
        <v>49</v>
      </c>
      <c r="X4497" s="72"/>
      <c r="Y4497" s="66" t="s">
        <v>18</v>
      </c>
    </row>
    <row r="4498">
      <c r="A4498" s="66" t="s">
        <v>63</v>
      </c>
      <c r="B4498" s="66">
        <v>3.3293716E7</v>
      </c>
      <c r="C4498" s="66" t="s">
        <v>17106</v>
      </c>
      <c r="D4498" s="66" t="s">
        <v>123</v>
      </c>
      <c r="E4498" s="66" t="s">
        <v>17107</v>
      </c>
      <c r="F4498" s="66" t="s">
        <v>17108</v>
      </c>
      <c r="G4498" s="66">
        <v>551.0</v>
      </c>
      <c r="H4498" s="66">
        <v>2.0160211E7</v>
      </c>
      <c r="I4498" s="66">
        <v>0.0</v>
      </c>
      <c r="J4498" s="66">
        <v>6.0</v>
      </c>
      <c r="K4498" s="67"/>
      <c r="L4498" s="67"/>
      <c r="M4498" s="68" t="s">
        <v>17109</v>
      </c>
      <c r="N4498" s="66">
        <v>235959.0</v>
      </c>
      <c r="O4498" s="66">
        <v>2.0160211E7</v>
      </c>
      <c r="P4498" s="66" t="s">
        <v>6155</v>
      </c>
      <c r="Q4498" s="66">
        <v>44.0</v>
      </c>
      <c r="R4498" s="66">
        <v>2.0160211E7</v>
      </c>
      <c r="S4498" s="70">
        <v>1.0</v>
      </c>
      <c r="T4498" s="70">
        <v>0.0</v>
      </c>
      <c r="U4498" s="71" t="s">
        <v>2608</v>
      </c>
      <c r="V4498" s="71" t="s">
        <v>2609</v>
      </c>
      <c r="W4498" s="71" t="s">
        <v>49</v>
      </c>
      <c r="X4498" s="72"/>
      <c r="Y4498" s="65" t="s">
        <v>12</v>
      </c>
    </row>
    <row r="4499">
      <c r="A4499" s="65" t="s">
        <v>79</v>
      </c>
      <c r="B4499" s="66">
        <v>8.0250879E7</v>
      </c>
      <c r="C4499" s="65" t="s">
        <v>17110</v>
      </c>
      <c r="D4499" s="65" t="s">
        <v>106</v>
      </c>
      <c r="E4499" s="65" t="s">
        <v>17111</v>
      </c>
      <c r="F4499" s="66" t="s">
        <v>17112</v>
      </c>
      <c r="G4499" s="66">
        <v>1169.0</v>
      </c>
      <c r="H4499" s="66">
        <v>2.0140627E7</v>
      </c>
      <c r="I4499" s="66">
        <v>0.0</v>
      </c>
      <c r="J4499" s="66">
        <v>40.0</v>
      </c>
      <c r="K4499" s="67"/>
      <c r="L4499" s="67"/>
      <c r="M4499" s="68" t="s">
        <v>17113</v>
      </c>
      <c r="N4499" s="66">
        <v>235959.0</v>
      </c>
      <c r="O4499" s="66">
        <v>2.0140627E7</v>
      </c>
      <c r="P4499" s="66" t="s">
        <v>228</v>
      </c>
      <c r="Q4499" s="66">
        <v>72.0</v>
      </c>
      <c r="R4499" s="66">
        <v>2.0140627E7</v>
      </c>
      <c r="S4499" s="70">
        <v>1.0</v>
      </c>
      <c r="T4499" s="70">
        <v>0.0</v>
      </c>
      <c r="U4499" s="71" t="s">
        <v>2608</v>
      </c>
      <c r="V4499" s="71" t="s">
        <v>2609</v>
      </c>
      <c r="W4499" s="71" t="s">
        <v>49</v>
      </c>
      <c r="X4499" s="72"/>
      <c r="Y4499" s="65" t="s">
        <v>12</v>
      </c>
    </row>
    <row r="4500">
      <c r="A4500" s="74" t="s">
        <v>59</v>
      </c>
      <c r="B4500" s="66">
        <v>3.5747178E7</v>
      </c>
      <c r="C4500" s="65" t="s">
        <v>1802</v>
      </c>
      <c r="D4500" s="65" t="s">
        <v>106</v>
      </c>
      <c r="E4500" s="65" t="s">
        <v>1803</v>
      </c>
      <c r="F4500" s="66" t="s">
        <v>1804</v>
      </c>
      <c r="G4500" s="66">
        <v>500.0</v>
      </c>
      <c r="H4500" s="66">
        <v>2.0020611E7</v>
      </c>
      <c r="I4500" s="66">
        <v>0.0</v>
      </c>
      <c r="J4500" s="66">
        <v>1.0</v>
      </c>
      <c r="K4500" s="67"/>
      <c r="L4500" s="67"/>
      <c r="M4500" s="68" t="s">
        <v>17114</v>
      </c>
      <c r="N4500" s="66">
        <v>235959.0</v>
      </c>
      <c r="O4500" s="66">
        <v>2.0020611E7</v>
      </c>
      <c r="P4500" s="67"/>
      <c r="Q4500" s="66">
        <v>23.0</v>
      </c>
      <c r="R4500" s="66">
        <v>2.0020611E7</v>
      </c>
      <c r="S4500" s="70">
        <v>1.0</v>
      </c>
      <c r="T4500" s="70">
        <v>0.0</v>
      </c>
      <c r="U4500" s="71" t="s">
        <v>2608</v>
      </c>
      <c r="V4500" s="71" t="s">
        <v>2609</v>
      </c>
      <c r="W4500" s="71" t="s">
        <v>49</v>
      </c>
      <c r="X4500" s="72"/>
      <c r="Y4500" s="65" t="s">
        <v>12</v>
      </c>
    </row>
    <row r="4501">
      <c r="A4501" s="66" t="s">
        <v>54</v>
      </c>
      <c r="B4501" s="66">
        <v>469644.0</v>
      </c>
      <c r="C4501" s="66" t="s">
        <v>17115</v>
      </c>
      <c r="D4501" s="66" t="s">
        <v>123</v>
      </c>
      <c r="E4501" s="66" t="s">
        <v>17116</v>
      </c>
      <c r="F4501" s="66" t="s">
        <v>17117</v>
      </c>
      <c r="G4501" s="66">
        <v>786.0</v>
      </c>
      <c r="H4501" s="66">
        <v>2.0140515E7</v>
      </c>
      <c r="I4501" s="66">
        <v>0.0</v>
      </c>
      <c r="J4501" s="66">
        <v>1.0</v>
      </c>
      <c r="K4501" s="67"/>
      <c r="L4501" s="67"/>
      <c r="M4501" s="66" t="s">
        <v>121</v>
      </c>
      <c r="N4501" s="66">
        <v>235959.0</v>
      </c>
      <c r="O4501" s="66">
        <v>2.0140515E7</v>
      </c>
      <c r="P4501" s="67"/>
      <c r="Q4501" s="66">
        <v>41.0</v>
      </c>
      <c r="R4501" s="66">
        <v>2.0140515E7</v>
      </c>
      <c r="S4501" s="70">
        <v>1.0</v>
      </c>
      <c r="T4501" s="70">
        <v>0.0</v>
      </c>
      <c r="U4501" s="71" t="s">
        <v>2608</v>
      </c>
      <c r="V4501" s="71" t="s">
        <v>2609</v>
      </c>
      <c r="W4501" s="71" t="s">
        <v>49</v>
      </c>
      <c r="X4501" s="72"/>
      <c r="Y4501" s="65" t="s">
        <v>12</v>
      </c>
    </row>
    <row r="4502">
      <c r="A4502" s="65" t="s">
        <v>60</v>
      </c>
      <c r="B4502" s="66">
        <v>4.54541023E8</v>
      </c>
      <c r="C4502" s="65" t="s">
        <v>17118</v>
      </c>
      <c r="D4502" s="65" t="s">
        <v>1823</v>
      </c>
      <c r="E4502" s="65" t="s">
        <v>17119</v>
      </c>
      <c r="F4502" s="66" t="s">
        <v>17120</v>
      </c>
      <c r="G4502" s="66">
        <v>1395.0</v>
      </c>
      <c r="H4502" s="66">
        <v>2.0191214E7</v>
      </c>
      <c r="I4502" s="66">
        <v>0.0</v>
      </c>
      <c r="J4502" s="66">
        <v>18.0</v>
      </c>
      <c r="K4502" s="67"/>
      <c r="L4502" s="67"/>
      <c r="M4502" s="66" t="s">
        <v>121</v>
      </c>
      <c r="N4502" s="66">
        <v>235959.0</v>
      </c>
      <c r="O4502" s="66">
        <v>2.0191214E7</v>
      </c>
      <c r="P4502" s="66"/>
      <c r="Q4502" s="66">
        <v>70.0</v>
      </c>
      <c r="R4502" s="66">
        <v>2.0191214E7</v>
      </c>
      <c r="S4502" s="70">
        <v>1.0</v>
      </c>
      <c r="T4502" s="70">
        <v>0.0</v>
      </c>
      <c r="U4502" s="71" t="s">
        <v>2608</v>
      </c>
      <c r="V4502" s="71" t="s">
        <v>2609</v>
      </c>
      <c r="W4502" s="71" t="s">
        <v>51</v>
      </c>
      <c r="X4502" s="72"/>
      <c r="Y4502" s="66" t="s">
        <v>16</v>
      </c>
    </row>
    <row r="4503">
      <c r="A4503" s="66" t="s">
        <v>60</v>
      </c>
      <c r="B4503" s="66">
        <v>2.23450505E8</v>
      </c>
      <c r="C4503" s="66" t="s">
        <v>17121</v>
      </c>
      <c r="D4503" s="66" t="s">
        <v>827</v>
      </c>
      <c r="E4503" s="66" t="s">
        <v>17122</v>
      </c>
      <c r="F4503" s="66" t="s">
        <v>17123</v>
      </c>
      <c r="G4503" s="66">
        <v>317.0</v>
      </c>
      <c r="H4503" s="66">
        <v>2.0070904E7</v>
      </c>
      <c r="I4503" s="66">
        <v>0.0</v>
      </c>
      <c r="J4503" s="66">
        <v>1.0</v>
      </c>
      <c r="K4503" s="67"/>
      <c r="L4503" s="67"/>
      <c r="M4503" s="68" t="s">
        <v>17124</v>
      </c>
      <c r="N4503" s="66">
        <v>235959.0</v>
      </c>
      <c r="O4503" s="66">
        <v>2.0070904E7</v>
      </c>
      <c r="P4503" s="66"/>
      <c r="Q4503" s="66">
        <v>18.0</v>
      </c>
      <c r="R4503" s="66">
        <v>2.0070904E7</v>
      </c>
      <c r="S4503" s="70">
        <v>1.0</v>
      </c>
      <c r="T4503" s="70">
        <v>0.0</v>
      </c>
      <c r="U4503" s="71" t="s">
        <v>2608</v>
      </c>
      <c r="V4503" s="71" t="s">
        <v>2609</v>
      </c>
      <c r="W4503" s="71" t="s">
        <v>49</v>
      </c>
      <c r="X4503" s="72"/>
      <c r="Y4503" s="65" t="s">
        <v>12</v>
      </c>
    </row>
    <row r="4504">
      <c r="A4504" s="65" t="s">
        <v>66</v>
      </c>
      <c r="B4504" s="66">
        <v>1.6398363E7</v>
      </c>
      <c r="C4504" s="65" t="s">
        <v>17125</v>
      </c>
      <c r="D4504" s="65" t="s">
        <v>118</v>
      </c>
      <c r="E4504" s="65" t="s">
        <v>17126</v>
      </c>
      <c r="F4504" s="66" t="s">
        <v>17127</v>
      </c>
      <c r="G4504" s="66">
        <v>945.0</v>
      </c>
      <c r="H4504" s="66">
        <v>2.0171229E7</v>
      </c>
      <c r="I4504" s="66">
        <v>0.0</v>
      </c>
      <c r="J4504" s="66">
        <v>17.0</v>
      </c>
      <c r="K4504" s="67"/>
      <c r="L4504" s="67"/>
      <c r="M4504" s="66" t="s">
        <v>121</v>
      </c>
      <c r="N4504" s="66">
        <v>235959.0</v>
      </c>
      <c r="O4504" s="66">
        <v>2.0171229E7</v>
      </c>
      <c r="P4504" s="66"/>
      <c r="Q4504" s="66">
        <v>30.0</v>
      </c>
      <c r="R4504" s="66">
        <v>2.0171229E7</v>
      </c>
      <c r="S4504" s="69">
        <v>1.0</v>
      </c>
      <c r="T4504" s="69">
        <v>1.0</v>
      </c>
      <c r="U4504" s="71" t="s">
        <v>2608</v>
      </c>
      <c r="V4504" s="71" t="s">
        <v>2609</v>
      </c>
      <c r="W4504" s="71" t="s">
        <v>49</v>
      </c>
      <c r="X4504" s="72"/>
      <c r="Y4504" s="66" t="s">
        <v>18</v>
      </c>
    </row>
    <row r="4505">
      <c r="A4505" s="73" t="s">
        <v>68</v>
      </c>
      <c r="B4505" s="66">
        <v>1.3222389E7</v>
      </c>
      <c r="C4505" s="65" t="s">
        <v>1806</v>
      </c>
      <c r="D4505" s="65" t="s">
        <v>123</v>
      </c>
      <c r="E4505" s="65" t="s">
        <v>1807</v>
      </c>
      <c r="F4505" s="66" t="s">
        <v>17128</v>
      </c>
      <c r="G4505" s="66">
        <v>1008.0</v>
      </c>
      <c r="H4505" s="66">
        <v>2.014121E7</v>
      </c>
      <c r="I4505" s="66">
        <v>0.0</v>
      </c>
      <c r="J4505" s="66">
        <v>17.0</v>
      </c>
      <c r="K4505" s="67"/>
      <c r="L4505" s="67"/>
      <c r="M4505" s="66" t="s">
        <v>121</v>
      </c>
      <c r="N4505" s="66">
        <v>235959.0</v>
      </c>
      <c r="O4505" s="66">
        <v>2.014121E7</v>
      </c>
      <c r="P4505" s="66"/>
      <c r="Q4505" s="66">
        <v>71.0</v>
      </c>
      <c r="R4505" s="66">
        <v>2.014121E7</v>
      </c>
      <c r="S4505" s="70">
        <v>1.0</v>
      </c>
      <c r="T4505" s="70">
        <v>0.0</v>
      </c>
      <c r="U4505" s="71" t="s">
        <v>2608</v>
      </c>
      <c r="V4505" s="71" t="s">
        <v>2609</v>
      </c>
      <c r="W4505" s="71" t="s">
        <v>49</v>
      </c>
      <c r="X4505" s="72"/>
      <c r="Y4505" s="65" t="s">
        <v>12</v>
      </c>
    </row>
    <row r="4506">
      <c r="A4506" s="66" t="s">
        <v>79</v>
      </c>
      <c r="B4506" s="66">
        <v>9.9299524E7</v>
      </c>
      <c r="C4506" s="66" t="s">
        <v>17129</v>
      </c>
      <c r="D4506" s="66" t="s">
        <v>106</v>
      </c>
      <c r="E4506" s="66" t="s">
        <v>17130</v>
      </c>
      <c r="F4506" s="66" t="s">
        <v>17131</v>
      </c>
      <c r="G4506" s="66">
        <v>588.0</v>
      </c>
      <c r="H4506" s="66">
        <v>2.0151212E7</v>
      </c>
      <c r="I4506" s="66">
        <v>0.0</v>
      </c>
      <c r="J4506" s="66">
        <v>21.0</v>
      </c>
      <c r="K4506" s="67"/>
      <c r="L4506" s="67"/>
      <c r="M4506" s="68" t="s">
        <v>17132</v>
      </c>
      <c r="N4506" s="66">
        <v>235959.0</v>
      </c>
      <c r="O4506" s="66">
        <v>2.0151212E7</v>
      </c>
      <c r="P4506" s="66" t="s">
        <v>228</v>
      </c>
      <c r="Q4506" s="66">
        <v>36.0</v>
      </c>
      <c r="R4506" s="66">
        <v>2.0151212E7</v>
      </c>
      <c r="S4506" s="70">
        <v>1.0</v>
      </c>
      <c r="T4506" s="70">
        <v>0.0</v>
      </c>
      <c r="U4506" s="71" t="s">
        <v>2608</v>
      </c>
      <c r="V4506" s="71" t="s">
        <v>2609</v>
      </c>
      <c r="W4506" s="71" t="s">
        <v>49</v>
      </c>
      <c r="X4506" s="72"/>
      <c r="Y4506" s="65" t="s">
        <v>12</v>
      </c>
    </row>
    <row r="4507">
      <c r="A4507" s="68" t="s">
        <v>59</v>
      </c>
      <c r="B4507" s="66">
        <v>1.93259809E8</v>
      </c>
      <c r="C4507" s="66" t="s">
        <v>17133</v>
      </c>
      <c r="D4507" s="66" t="s">
        <v>244</v>
      </c>
      <c r="E4507" s="66" t="s">
        <v>17134</v>
      </c>
      <c r="F4507" s="66" t="s">
        <v>17135</v>
      </c>
      <c r="G4507" s="66">
        <v>347.0</v>
      </c>
      <c r="H4507" s="66">
        <v>2.018032E7</v>
      </c>
      <c r="I4507" s="66">
        <v>0.0</v>
      </c>
      <c r="J4507" s="66">
        <v>7.0</v>
      </c>
      <c r="K4507" s="67"/>
      <c r="L4507" s="67"/>
      <c r="M4507" s="68" t="s">
        <v>17136</v>
      </c>
      <c r="N4507" s="66">
        <v>235959.0</v>
      </c>
      <c r="O4507" s="66">
        <v>2.018032E7</v>
      </c>
      <c r="P4507" s="66"/>
      <c r="Q4507" s="66">
        <v>16.0</v>
      </c>
      <c r="R4507" s="66">
        <v>2.018032E7</v>
      </c>
      <c r="S4507" s="70">
        <v>1.0</v>
      </c>
      <c r="T4507" s="70">
        <v>0.0</v>
      </c>
      <c r="U4507" s="71" t="s">
        <v>2608</v>
      </c>
      <c r="V4507" s="71" t="s">
        <v>2609</v>
      </c>
      <c r="W4507" s="71" t="s">
        <v>51</v>
      </c>
      <c r="X4507" s="72"/>
      <c r="Y4507" s="66" t="s">
        <v>16</v>
      </c>
    </row>
    <row r="4508">
      <c r="A4508" s="66" t="s">
        <v>79</v>
      </c>
      <c r="B4508" s="66">
        <v>8.4550722E7</v>
      </c>
      <c r="C4508" s="66" t="s">
        <v>17137</v>
      </c>
      <c r="D4508" s="66" t="s">
        <v>244</v>
      </c>
      <c r="E4508" s="66" t="s">
        <v>17138</v>
      </c>
      <c r="F4508" s="66" t="s">
        <v>17139</v>
      </c>
      <c r="G4508" s="66">
        <v>365.0</v>
      </c>
      <c r="H4508" s="66">
        <v>2.0141029E7</v>
      </c>
      <c r="I4508" s="66">
        <v>0.0</v>
      </c>
      <c r="J4508" s="66">
        <v>8.0</v>
      </c>
      <c r="K4508" s="67"/>
      <c r="L4508" s="67"/>
      <c r="M4508" s="68" t="s">
        <v>17140</v>
      </c>
      <c r="N4508" s="66">
        <v>235959.0</v>
      </c>
      <c r="O4508" s="66">
        <v>2.0141029E7</v>
      </c>
      <c r="P4508" s="66" t="s">
        <v>4738</v>
      </c>
      <c r="Q4508" s="66">
        <v>16.0</v>
      </c>
      <c r="R4508" s="66">
        <v>2.0141029E7</v>
      </c>
      <c r="S4508" s="70">
        <v>1.0</v>
      </c>
      <c r="T4508" s="70">
        <v>0.0</v>
      </c>
      <c r="U4508" s="71" t="s">
        <v>2608</v>
      </c>
      <c r="V4508" s="71" t="s">
        <v>2609</v>
      </c>
      <c r="W4508" s="71" t="s">
        <v>51</v>
      </c>
      <c r="X4508" s="72"/>
      <c r="Y4508" s="66" t="s">
        <v>16</v>
      </c>
    </row>
    <row r="4509">
      <c r="A4509" s="66" t="s">
        <v>17</v>
      </c>
      <c r="B4509" s="66">
        <v>735431.0</v>
      </c>
      <c r="C4509" s="66" t="s">
        <v>17141</v>
      </c>
      <c r="D4509" s="66" t="s">
        <v>118</v>
      </c>
      <c r="E4509" s="66" t="s">
        <v>17142</v>
      </c>
      <c r="F4509" s="66" t="s">
        <v>17143</v>
      </c>
      <c r="G4509" s="66">
        <v>3117.0</v>
      </c>
      <c r="H4509" s="66">
        <v>2.0150518E7</v>
      </c>
      <c r="I4509" s="66">
        <v>0.0</v>
      </c>
      <c r="J4509" s="66">
        <v>67.0</v>
      </c>
      <c r="K4509" s="67"/>
      <c r="L4509" s="67"/>
      <c r="M4509" s="68" t="s">
        <v>17144</v>
      </c>
      <c r="N4509" s="66">
        <v>235959.0</v>
      </c>
      <c r="O4509" s="66">
        <v>2.0150518E7</v>
      </c>
      <c r="P4509" s="66" t="s">
        <v>4714</v>
      </c>
      <c r="Q4509" s="66">
        <v>157.0</v>
      </c>
      <c r="R4509" s="66">
        <v>2.0150518E7</v>
      </c>
      <c r="S4509" s="69">
        <v>1.0</v>
      </c>
      <c r="T4509" s="69">
        <v>1.0</v>
      </c>
      <c r="U4509" s="71" t="s">
        <v>2608</v>
      </c>
      <c r="V4509" s="71" t="s">
        <v>2609</v>
      </c>
      <c r="W4509" s="71" t="s">
        <v>49</v>
      </c>
      <c r="X4509" s="72"/>
      <c r="Y4509" s="66" t="s">
        <v>18</v>
      </c>
    </row>
    <row r="4510">
      <c r="A4510" s="65" t="s">
        <v>76</v>
      </c>
      <c r="B4510" s="66">
        <v>1.1887626E7</v>
      </c>
      <c r="C4510" s="65" t="s">
        <v>17145</v>
      </c>
      <c r="D4510" s="65" t="s">
        <v>244</v>
      </c>
      <c r="E4510" s="65" t="s">
        <v>17146</v>
      </c>
      <c r="F4510" s="66" t="s">
        <v>17147</v>
      </c>
      <c r="G4510" s="66">
        <v>604.0</v>
      </c>
      <c r="H4510" s="66">
        <v>2.0150506E7</v>
      </c>
      <c r="I4510" s="66">
        <v>0.0</v>
      </c>
      <c r="J4510" s="66">
        <v>5.0</v>
      </c>
      <c r="K4510" s="67"/>
      <c r="L4510" s="67"/>
      <c r="M4510" s="68" t="s">
        <v>17148</v>
      </c>
      <c r="N4510" s="66">
        <v>235959.0</v>
      </c>
      <c r="O4510" s="66">
        <v>2.0150506E7</v>
      </c>
      <c r="P4510" s="67"/>
      <c r="Q4510" s="66">
        <v>32.0</v>
      </c>
      <c r="R4510" s="66">
        <v>2.0150506E7</v>
      </c>
      <c r="S4510" s="70">
        <v>1.0</v>
      </c>
      <c r="T4510" s="70">
        <v>0.0</v>
      </c>
      <c r="U4510" s="71" t="s">
        <v>2608</v>
      </c>
      <c r="V4510" s="71" t="s">
        <v>2609</v>
      </c>
      <c r="W4510" s="71" t="s">
        <v>51</v>
      </c>
      <c r="X4510" s="72"/>
      <c r="Y4510" s="66" t="s">
        <v>16</v>
      </c>
    </row>
    <row r="4511">
      <c r="A4511" s="66" t="s">
        <v>60</v>
      </c>
      <c r="B4511" s="66">
        <v>1.21700666E8</v>
      </c>
      <c r="C4511" s="66" t="s">
        <v>17149</v>
      </c>
      <c r="D4511" s="66" t="s">
        <v>123</v>
      </c>
      <c r="E4511" s="66" t="s">
        <v>17150</v>
      </c>
      <c r="F4511" s="66" t="s">
        <v>17151</v>
      </c>
      <c r="G4511" s="66">
        <v>393.0</v>
      </c>
      <c r="H4511" s="66">
        <v>2.0031223E7</v>
      </c>
      <c r="I4511" s="66">
        <v>0.0</v>
      </c>
      <c r="J4511" s="66">
        <v>1.0</v>
      </c>
      <c r="K4511" s="67"/>
      <c r="L4511" s="67"/>
      <c r="M4511" s="68" t="s">
        <v>17152</v>
      </c>
      <c r="N4511" s="66">
        <v>235959.0</v>
      </c>
      <c r="O4511" s="66">
        <v>2.0031223E7</v>
      </c>
      <c r="P4511" s="66"/>
      <c r="Q4511" s="66">
        <v>22.0</v>
      </c>
      <c r="R4511" s="66">
        <v>2.0031223E7</v>
      </c>
      <c r="S4511" s="70">
        <v>1.0</v>
      </c>
      <c r="T4511" s="70">
        <v>0.0</v>
      </c>
      <c r="U4511" s="71" t="s">
        <v>2608</v>
      </c>
      <c r="V4511" s="71" t="s">
        <v>2609</v>
      </c>
      <c r="W4511" s="71" t="s">
        <v>49</v>
      </c>
      <c r="X4511" s="67"/>
      <c r="Y4511" s="65" t="s">
        <v>12</v>
      </c>
    </row>
    <row r="4512">
      <c r="A4512" s="68" t="s">
        <v>59</v>
      </c>
      <c r="B4512" s="66">
        <v>7.4292486E7</v>
      </c>
      <c r="C4512" s="66" t="s">
        <v>1809</v>
      </c>
      <c r="D4512" s="66" t="s">
        <v>106</v>
      </c>
      <c r="E4512" s="66" t="s">
        <v>1810</v>
      </c>
      <c r="F4512" s="66" t="s">
        <v>1811</v>
      </c>
      <c r="G4512" s="66">
        <v>602.0</v>
      </c>
      <c r="H4512" s="66">
        <v>2.0070919E7</v>
      </c>
      <c r="I4512" s="66">
        <v>0.0</v>
      </c>
      <c r="J4512" s="66">
        <v>1.0</v>
      </c>
      <c r="K4512" s="67"/>
      <c r="L4512" s="67"/>
      <c r="M4512" s="68" t="s">
        <v>17153</v>
      </c>
      <c r="N4512" s="66">
        <v>235959.0</v>
      </c>
      <c r="O4512" s="66">
        <v>2.0070919E7</v>
      </c>
      <c r="P4512" s="66"/>
      <c r="Q4512" s="66">
        <v>27.0</v>
      </c>
      <c r="R4512" s="66">
        <v>2.0070919E7</v>
      </c>
      <c r="S4512" s="70">
        <v>1.0</v>
      </c>
      <c r="T4512" s="70">
        <v>0.0</v>
      </c>
      <c r="U4512" s="71" t="s">
        <v>2608</v>
      </c>
      <c r="V4512" s="71" t="s">
        <v>2609</v>
      </c>
      <c r="W4512" s="71" t="s">
        <v>49</v>
      </c>
      <c r="X4512" s="72"/>
      <c r="Y4512" s="65" t="s">
        <v>12</v>
      </c>
    </row>
    <row r="4513">
      <c r="A4513" s="66" t="s">
        <v>60</v>
      </c>
      <c r="B4513" s="66">
        <v>3.82805527E8</v>
      </c>
      <c r="C4513" s="66" t="s">
        <v>17154</v>
      </c>
      <c r="D4513" s="66" t="s">
        <v>244</v>
      </c>
      <c r="E4513" s="66" t="s">
        <v>17155</v>
      </c>
      <c r="F4513" s="66" t="s">
        <v>17156</v>
      </c>
      <c r="G4513" s="66">
        <v>689.0</v>
      </c>
      <c r="H4513" s="66">
        <v>2.0150905E7</v>
      </c>
      <c r="I4513" s="66">
        <v>0.0</v>
      </c>
      <c r="J4513" s="66">
        <v>1.0</v>
      </c>
      <c r="K4513" s="67"/>
      <c r="L4513" s="67"/>
      <c r="M4513" s="68" t="s">
        <v>17157</v>
      </c>
      <c r="N4513" s="66">
        <v>235959.0</v>
      </c>
      <c r="O4513" s="66">
        <v>2.0150905E7</v>
      </c>
      <c r="P4513" s="67"/>
      <c r="Q4513" s="66">
        <v>29.0</v>
      </c>
      <c r="R4513" s="66">
        <v>2.0150905E7</v>
      </c>
      <c r="S4513" s="70">
        <v>1.0</v>
      </c>
      <c r="T4513" s="70">
        <v>0.0</v>
      </c>
      <c r="U4513" s="71" t="s">
        <v>2608</v>
      </c>
      <c r="V4513" s="71" t="s">
        <v>2609</v>
      </c>
      <c r="W4513" s="71" t="s">
        <v>51</v>
      </c>
      <c r="X4513" s="72"/>
      <c r="Y4513" s="66" t="s">
        <v>16</v>
      </c>
    </row>
    <row r="4514">
      <c r="A4514" s="66" t="s">
        <v>60</v>
      </c>
      <c r="B4514" s="66">
        <v>2.58841046E8</v>
      </c>
      <c r="C4514" s="66" t="s">
        <v>17158</v>
      </c>
      <c r="D4514" s="66" t="s">
        <v>244</v>
      </c>
      <c r="E4514" s="66" t="s">
        <v>17159</v>
      </c>
      <c r="F4514" s="66" t="s">
        <v>17160</v>
      </c>
      <c r="G4514" s="66">
        <v>707.0</v>
      </c>
      <c r="H4514" s="66">
        <v>2.0090117E7</v>
      </c>
      <c r="I4514" s="66">
        <v>0.0</v>
      </c>
      <c r="J4514" s="66">
        <v>2.0</v>
      </c>
      <c r="K4514" s="67"/>
      <c r="L4514" s="67"/>
      <c r="M4514" s="68" t="s">
        <v>17161</v>
      </c>
      <c r="N4514" s="66">
        <v>235959.0</v>
      </c>
      <c r="O4514" s="66">
        <v>2.0090117E7</v>
      </c>
      <c r="P4514" s="67"/>
      <c r="Q4514" s="66">
        <v>24.0</v>
      </c>
      <c r="R4514" s="66">
        <v>2.0090117E7</v>
      </c>
      <c r="S4514" s="70">
        <v>1.0</v>
      </c>
      <c r="T4514" s="70">
        <v>0.0</v>
      </c>
      <c r="U4514" s="71" t="s">
        <v>2608</v>
      </c>
      <c r="V4514" s="71" t="s">
        <v>2609</v>
      </c>
      <c r="W4514" s="71" t="s">
        <v>51</v>
      </c>
      <c r="X4514" s="72"/>
      <c r="Y4514" s="66" t="s">
        <v>16</v>
      </c>
    </row>
    <row r="4515">
      <c r="A4515" s="66" t="s">
        <v>60</v>
      </c>
      <c r="B4515" s="66">
        <v>1.2343522E8</v>
      </c>
      <c r="C4515" s="66" t="s">
        <v>17162</v>
      </c>
      <c r="D4515" s="66" t="s">
        <v>112</v>
      </c>
      <c r="E4515" s="66" t="s">
        <v>17163</v>
      </c>
      <c r="F4515" s="66" t="s">
        <v>15453</v>
      </c>
      <c r="G4515" s="66">
        <v>186.0</v>
      </c>
      <c r="H4515" s="66">
        <v>2.0040123E7</v>
      </c>
      <c r="I4515" s="66">
        <v>0.0</v>
      </c>
      <c r="J4515" s="66">
        <v>1.0</v>
      </c>
      <c r="K4515" s="67"/>
      <c r="L4515" s="67"/>
      <c r="M4515" s="68" t="s">
        <v>15454</v>
      </c>
      <c r="N4515" s="66">
        <v>235959.0</v>
      </c>
      <c r="O4515" s="66">
        <v>2.0040123E7</v>
      </c>
      <c r="P4515" s="66"/>
      <c r="Q4515" s="66">
        <v>8.0</v>
      </c>
      <c r="R4515" s="66">
        <v>2.0040123E7</v>
      </c>
      <c r="S4515" s="70">
        <v>1.0</v>
      </c>
      <c r="T4515" s="70">
        <v>0.0</v>
      </c>
      <c r="U4515" s="71" t="s">
        <v>2608</v>
      </c>
      <c r="V4515" s="71" t="s">
        <v>2609</v>
      </c>
      <c r="W4515" s="71" t="s">
        <v>49</v>
      </c>
      <c r="X4515" s="67"/>
      <c r="Y4515" s="65" t="s">
        <v>12</v>
      </c>
    </row>
    <row r="4516">
      <c r="A4516" s="68" t="s">
        <v>59</v>
      </c>
      <c r="B4516" s="66">
        <v>1.03250856E8</v>
      </c>
      <c r="C4516" s="66" t="s">
        <v>17164</v>
      </c>
      <c r="D4516" s="66" t="s">
        <v>106</v>
      </c>
      <c r="E4516" s="66" t="s">
        <v>17165</v>
      </c>
      <c r="F4516" s="66" t="s">
        <v>17166</v>
      </c>
      <c r="G4516" s="66">
        <v>183.0</v>
      </c>
      <c r="H4516" s="66">
        <v>2.0110121E7</v>
      </c>
      <c r="I4516" s="66">
        <v>0.0</v>
      </c>
      <c r="J4516" s="66">
        <v>1.0</v>
      </c>
      <c r="K4516" s="67"/>
      <c r="L4516" s="67"/>
      <c r="M4516" s="68" t="s">
        <v>17167</v>
      </c>
      <c r="N4516" s="66">
        <v>235959.0</v>
      </c>
      <c r="O4516" s="66">
        <v>2.0110121E7</v>
      </c>
      <c r="P4516" s="67"/>
      <c r="Q4516" s="66">
        <v>6.0</v>
      </c>
      <c r="R4516" s="66">
        <v>2.0110121E7</v>
      </c>
      <c r="S4516" s="70">
        <v>1.0</v>
      </c>
      <c r="T4516" s="70">
        <v>0.0</v>
      </c>
      <c r="U4516" s="71" t="s">
        <v>2608</v>
      </c>
      <c r="V4516" s="71" t="s">
        <v>2609</v>
      </c>
      <c r="W4516" s="71" t="s">
        <v>49</v>
      </c>
      <c r="X4516" s="72"/>
      <c r="Y4516" s="65" t="s">
        <v>12</v>
      </c>
    </row>
    <row r="4517">
      <c r="A4517" s="68" t="s">
        <v>59</v>
      </c>
      <c r="B4517" s="66">
        <v>1.9905919E8</v>
      </c>
      <c r="C4517" s="66" t="s">
        <v>1813</v>
      </c>
      <c r="D4517" s="66" t="s">
        <v>123</v>
      </c>
      <c r="E4517" s="66" t="s">
        <v>1814</v>
      </c>
      <c r="F4517" s="66" t="s">
        <v>1815</v>
      </c>
      <c r="G4517" s="66">
        <v>528.0</v>
      </c>
      <c r="H4517" s="66">
        <v>2.0180816E7</v>
      </c>
      <c r="I4517" s="66">
        <v>0.0</v>
      </c>
      <c r="J4517" s="66">
        <v>10.0</v>
      </c>
      <c r="K4517" s="67"/>
      <c r="L4517" s="67"/>
      <c r="M4517" s="68" t="s">
        <v>17168</v>
      </c>
      <c r="N4517" s="66">
        <v>235959.0</v>
      </c>
      <c r="O4517" s="66">
        <v>2.0180816E7</v>
      </c>
      <c r="P4517" s="66"/>
      <c r="Q4517" s="66">
        <v>23.0</v>
      </c>
      <c r="R4517" s="66">
        <v>2.0180816E7</v>
      </c>
      <c r="S4517" s="70">
        <v>1.0</v>
      </c>
      <c r="T4517" s="70">
        <v>0.0</v>
      </c>
      <c r="U4517" s="71" t="s">
        <v>2608</v>
      </c>
      <c r="V4517" s="71" t="s">
        <v>2609</v>
      </c>
      <c r="W4517" s="71" t="s">
        <v>49</v>
      </c>
      <c r="X4517" s="72"/>
      <c r="Y4517" s="65" t="s">
        <v>12</v>
      </c>
    </row>
    <row r="4518">
      <c r="A4518" s="66" t="s">
        <v>66</v>
      </c>
      <c r="B4518" s="66">
        <v>4392070.0</v>
      </c>
      <c r="C4518" s="66" t="s">
        <v>17169</v>
      </c>
      <c r="D4518" s="66" t="s">
        <v>827</v>
      </c>
      <c r="E4518" s="66" t="s">
        <v>17170</v>
      </c>
      <c r="F4518" s="66" t="s">
        <v>17171</v>
      </c>
      <c r="G4518" s="66">
        <v>343.0</v>
      </c>
      <c r="H4518" s="66">
        <v>2.0071123E7</v>
      </c>
      <c r="I4518" s="66">
        <v>0.0</v>
      </c>
      <c r="J4518" s="66">
        <v>6.0</v>
      </c>
      <c r="K4518" s="67"/>
      <c r="L4518" s="67"/>
      <c r="M4518" s="66" t="s">
        <v>121</v>
      </c>
      <c r="N4518" s="66">
        <v>235959.0</v>
      </c>
      <c r="O4518" s="66">
        <v>2.0071123E7</v>
      </c>
      <c r="P4518" s="67"/>
      <c r="Q4518" s="66">
        <v>18.0</v>
      </c>
      <c r="R4518" s="66">
        <v>2.0071123E7</v>
      </c>
      <c r="S4518" s="70">
        <v>1.0</v>
      </c>
      <c r="T4518" s="70">
        <v>0.0</v>
      </c>
      <c r="U4518" s="71" t="s">
        <v>2608</v>
      </c>
      <c r="V4518" s="71" t="s">
        <v>2609</v>
      </c>
      <c r="W4518" s="71" t="s">
        <v>49</v>
      </c>
      <c r="X4518" s="67"/>
      <c r="Y4518" s="65" t="s">
        <v>12</v>
      </c>
    </row>
    <row r="4519">
      <c r="A4519" s="66" t="s">
        <v>60</v>
      </c>
      <c r="B4519" s="66">
        <v>2.49038553E8</v>
      </c>
      <c r="C4519" s="66" t="s">
        <v>1817</v>
      </c>
      <c r="D4519" s="66" t="s">
        <v>1818</v>
      </c>
      <c r="E4519" s="66" t="s">
        <v>1819</v>
      </c>
      <c r="F4519" s="66" t="s">
        <v>17172</v>
      </c>
      <c r="G4519" s="66">
        <v>738.0</v>
      </c>
      <c r="H4519" s="66">
        <v>2.0080828E7</v>
      </c>
      <c r="I4519" s="66">
        <v>0.0</v>
      </c>
      <c r="J4519" s="66">
        <v>1.0</v>
      </c>
      <c r="K4519" s="67"/>
      <c r="L4519" s="67"/>
      <c r="M4519" s="68" t="s">
        <v>17173</v>
      </c>
      <c r="N4519" s="66">
        <v>235959.0</v>
      </c>
      <c r="O4519" s="66">
        <v>2.0080828E7</v>
      </c>
      <c r="P4519" s="66"/>
      <c r="Q4519" s="66">
        <v>34.0</v>
      </c>
      <c r="R4519" s="66">
        <v>2.0080828E7</v>
      </c>
      <c r="S4519" s="69">
        <v>1.0</v>
      </c>
      <c r="T4519" s="69">
        <v>1.0</v>
      </c>
      <c r="U4519" s="71" t="s">
        <v>2608</v>
      </c>
      <c r="V4519" s="71" t="s">
        <v>2609</v>
      </c>
      <c r="W4519" s="71" t="s">
        <v>51</v>
      </c>
      <c r="X4519" s="72"/>
      <c r="Y4519" s="65" t="s">
        <v>22</v>
      </c>
    </row>
    <row r="4520">
      <c r="A4520" s="66" t="s">
        <v>79</v>
      </c>
      <c r="B4520" s="66">
        <v>1.17933906E8</v>
      </c>
      <c r="C4520" s="66" t="s">
        <v>17174</v>
      </c>
      <c r="D4520" s="66" t="s">
        <v>123</v>
      </c>
      <c r="E4520" s="66" t="s">
        <v>17175</v>
      </c>
      <c r="F4520" s="66" t="s">
        <v>17176</v>
      </c>
      <c r="G4520" s="66">
        <v>304.0</v>
      </c>
      <c r="H4520" s="66">
        <v>2.0170717E7</v>
      </c>
      <c r="I4520" s="66">
        <v>0.0</v>
      </c>
      <c r="J4520" s="66">
        <v>8.0</v>
      </c>
      <c r="K4520" s="67"/>
      <c r="L4520" s="67"/>
      <c r="M4520" s="68" t="s">
        <v>17177</v>
      </c>
      <c r="N4520" s="66">
        <v>235959.0</v>
      </c>
      <c r="O4520" s="66">
        <v>2.0170717E7</v>
      </c>
      <c r="P4520" s="66" t="s">
        <v>17178</v>
      </c>
      <c r="Q4520" s="66">
        <v>21.0</v>
      </c>
      <c r="R4520" s="66">
        <v>2.0170717E7</v>
      </c>
      <c r="S4520" s="70">
        <v>1.0</v>
      </c>
      <c r="T4520" s="70">
        <v>0.0</v>
      </c>
      <c r="U4520" s="71" t="s">
        <v>2608</v>
      </c>
      <c r="V4520" s="71" t="s">
        <v>2609</v>
      </c>
      <c r="W4520" s="71" t="s">
        <v>49</v>
      </c>
      <c r="X4520" s="72"/>
      <c r="Y4520" s="65" t="s">
        <v>12</v>
      </c>
    </row>
    <row r="4521">
      <c r="A4521" s="66" t="s">
        <v>60</v>
      </c>
      <c r="B4521" s="66">
        <v>2.65651594E8</v>
      </c>
      <c r="C4521" s="66" t="s">
        <v>17179</v>
      </c>
      <c r="D4521" s="66" t="s">
        <v>106</v>
      </c>
      <c r="E4521" s="66" t="s">
        <v>17180</v>
      </c>
      <c r="F4521" s="66" t="s">
        <v>17181</v>
      </c>
      <c r="G4521" s="66">
        <v>237.0</v>
      </c>
      <c r="H4521" s="66">
        <v>2.0090519E7</v>
      </c>
      <c r="I4521" s="66">
        <v>0.0</v>
      </c>
      <c r="J4521" s="66">
        <v>1.0</v>
      </c>
      <c r="K4521" s="67"/>
      <c r="L4521" s="67"/>
      <c r="M4521" s="68" t="s">
        <v>17182</v>
      </c>
      <c r="N4521" s="66">
        <v>235959.0</v>
      </c>
      <c r="O4521" s="66">
        <v>2.0090519E7</v>
      </c>
      <c r="P4521" s="66"/>
      <c r="Q4521" s="66">
        <v>15.0</v>
      </c>
      <c r="R4521" s="66">
        <v>2.0090519E7</v>
      </c>
      <c r="S4521" s="70">
        <v>1.0</v>
      </c>
      <c r="T4521" s="70">
        <v>0.0</v>
      </c>
      <c r="U4521" s="71" t="s">
        <v>2608</v>
      </c>
      <c r="V4521" s="71" t="s">
        <v>2609</v>
      </c>
      <c r="W4521" s="71" t="s">
        <v>49</v>
      </c>
      <c r="X4521" s="72"/>
      <c r="Y4521" s="65" t="s">
        <v>12</v>
      </c>
    </row>
    <row r="4522">
      <c r="A4522" s="66" t="s">
        <v>79</v>
      </c>
      <c r="B4522" s="66">
        <v>3.0920001E7</v>
      </c>
      <c r="C4522" s="66" t="s">
        <v>17183</v>
      </c>
      <c r="D4522" s="66" t="s">
        <v>149</v>
      </c>
      <c r="E4522" s="66" t="s">
        <v>17184</v>
      </c>
      <c r="F4522" s="66" t="s">
        <v>17185</v>
      </c>
      <c r="G4522" s="66">
        <v>219.0</v>
      </c>
      <c r="H4522" s="66">
        <v>2.0090518E7</v>
      </c>
      <c r="I4522" s="66">
        <v>0.0</v>
      </c>
      <c r="J4522" s="66">
        <v>5.0</v>
      </c>
      <c r="K4522" s="67"/>
      <c r="L4522" s="67"/>
      <c r="M4522" s="68" t="s">
        <v>17186</v>
      </c>
      <c r="N4522" s="66">
        <v>235959.0</v>
      </c>
      <c r="O4522" s="66">
        <v>2.0090518E7</v>
      </c>
      <c r="P4522" s="66" t="s">
        <v>4802</v>
      </c>
      <c r="Q4522" s="66">
        <v>15.0</v>
      </c>
      <c r="R4522" s="66">
        <v>2.0090518E7</v>
      </c>
      <c r="S4522" s="69">
        <v>1.0</v>
      </c>
      <c r="T4522" s="69">
        <v>1.0</v>
      </c>
      <c r="U4522" s="71" t="s">
        <v>2608</v>
      </c>
      <c r="V4522" s="71" t="s">
        <v>2609</v>
      </c>
      <c r="W4522" s="71" t="s">
        <v>49</v>
      </c>
      <c r="X4522" s="72"/>
      <c r="Y4522" s="66" t="s">
        <v>18</v>
      </c>
    </row>
    <row r="4523">
      <c r="A4523" s="66" t="s">
        <v>60</v>
      </c>
      <c r="B4523" s="66">
        <v>3.81376624E8</v>
      </c>
      <c r="C4523" s="66" t="s">
        <v>17187</v>
      </c>
      <c r="D4523" s="66" t="s">
        <v>106</v>
      </c>
      <c r="E4523" s="66" t="s">
        <v>17188</v>
      </c>
      <c r="F4523" s="66" t="s">
        <v>17189</v>
      </c>
      <c r="G4523" s="66">
        <v>505.0</v>
      </c>
      <c r="H4523" s="66">
        <v>2.015082E7</v>
      </c>
      <c r="I4523" s="66">
        <v>0.0</v>
      </c>
      <c r="J4523" s="66">
        <v>1.0</v>
      </c>
      <c r="K4523" s="67"/>
      <c r="L4523" s="67"/>
      <c r="M4523" s="68" t="s">
        <v>17190</v>
      </c>
      <c r="N4523" s="66">
        <v>235959.0</v>
      </c>
      <c r="O4523" s="66">
        <v>2.015082E7</v>
      </c>
      <c r="P4523" s="67"/>
      <c r="Q4523" s="66">
        <v>21.0</v>
      </c>
      <c r="R4523" s="66">
        <v>2.015082E7</v>
      </c>
      <c r="S4523" s="70">
        <v>1.0</v>
      </c>
      <c r="T4523" s="70">
        <v>0.0</v>
      </c>
      <c r="U4523" s="71" t="s">
        <v>2608</v>
      </c>
      <c r="V4523" s="71" t="s">
        <v>2609</v>
      </c>
      <c r="W4523" s="71" t="s">
        <v>49</v>
      </c>
      <c r="X4523" s="72"/>
      <c r="Y4523" s="65" t="s">
        <v>12</v>
      </c>
    </row>
    <row r="4524">
      <c r="A4524" s="66" t="s">
        <v>60</v>
      </c>
      <c r="B4524" s="66">
        <v>1.7050896E8</v>
      </c>
      <c r="C4524" s="66" t="s">
        <v>17191</v>
      </c>
      <c r="D4524" s="66" t="s">
        <v>123</v>
      </c>
      <c r="E4524" s="66" t="s">
        <v>17192</v>
      </c>
      <c r="F4524" s="66" t="s">
        <v>17193</v>
      </c>
      <c r="G4524" s="66">
        <v>1606.0</v>
      </c>
      <c r="H4524" s="66">
        <v>2.0050912E7</v>
      </c>
      <c r="I4524" s="66">
        <v>0.0</v>
      </c>
      <c r="J4524" s="66">
        <v>1.0</v>
      </c>
      <c r="K4524" s="67"/>
      <c r="L4524" s="67"/>
      <c r="M4524" s="68" t="s">
        <v>17194</v>
      </c>
      <c r="N4524" s="66">
        <v>235959.0</v>
      </c>
      <c r="O4524" s="66">
        <v>2.0050912E7</v>
      </c>
      <c r="P4524" s="66"/>
      <c r="Q4524" s="66">
        <v>122.0</v>
      </c>
      <c r="R4524" s="66">
        <v>2.0050912E7</v>
      </c>
      <c r="S4524" s="70">
        <v>1.0</v>
      </c>
      <c r="T4524" s="70">
        <v>0.0</v>
      </c>
      <c r="U4524" s="71" t="s">
        <v>2608</v>
      </c>
      <c r="V4524" s="71" t="s">
        <v>2609</v>
      </c>
      <c r="W4524" s="71" t="s">
        <v>49</v>
      </c>
      <c r="X4524" s="72"/>
      <c r="Y4524" s="65" t="s">
        <v>12</v>
      </c>
    </row>
    <row r="4525">
      <c r="A4525" s="65" t="s">
        <v>60</v>
      </c>
      <c r="B4525" s="66">
        <v>3.17935936E8</v>
      </c>
      <c r="C4525" s="65" t="s">
        <v>17195</v>
      </c>
      <c r="D4525" s="65" t="s">
        <v>123</v>
      </c>
      <c r="E4525" s="65" t="s">
        <v>17196</v>
      </c>
      <c r="F4525" s="66" t="s">
        <v>17197</v>
      </c>
      <c r="G4525" s="66">
        <v>439.0</v>
      </c>
      <c r="H4525" s="66">
        <v>2.0120222E7</v>
      </c>
      <c r="I4525" s="66">
        <v>0.0</v>
      </c>
      <c r="J4525" s="66">
        <v>1.0</v>
      </c>
      <c r="K4525" s="67"/>
      <c r="L4525" s="67"/>
      <c r="M4525" s="68" t="s">
        <v>17198</v>
      </c>
      <c r="N4525" s="66">
        <v>235959.0</v>
      </c>
      <c r="O4525" s="66">
        <v>2.0120222E7</v>
      </c>
      <c r="P4525" s="67"/>
      <c r="Q4525" s="66">
        <v>27.0</v>
      </c>
      <c r="R4525" s="66">
        <v>2.0120222E7</v>
      </c>
      <c r="S4525" s="76">
        <v>1.0</v>
      </c>
      <c r="T4525" s="70">
        <v>0.0</v>
      </c>
      <c r="U4525" s="71" t="s">
        <v>2608</v>
      </c>
      <c r="V4525" s="71" t="s">
        <v>2609</v>
      </c>
      <c r="W4525" s="71" t="s">
        <v>49</v>
      </c>
      <c r="X4525" s="65"/>
      <c r="Y4525" s="65" t="s">
        <v>12</v>
      </c>
    </row>
    <row r="4526">
      <c r="A4526" s="74" t="s">
        <v>24</v>
      </c>
      <c r="B4526" s="66">
        <v>4.3716908E7</v>
      </c>
      <c r="C4526" s="65" t="s">
        <v>17199</v>
      </c>
      <c r="D4526" s="65" t="s">
        <v>123</v>
      </c>
      <c r="E4526" s="65" t="s">
        <v>17200</v>
      </c>
      <c r="F4526" s="66" t="s">
        <v>17201</v>
      </c>
      <c r="G4526" s="66">
        <v>379.0</v>
      </c>
      <c r="H4526" s="66">
        <v>2.0160222E7</v>
      </c>
      <c r="I4526" s="66">
        <v>0.0</v>
      </c>
      <c r="J4526" s="66">
        <v>1.0</v>
      </c>
      <c r="K4526" s="67"/>
      <c r="L4526" s="67"/>
      <c r="M4526" s="66" t="s">
        <v>121</v>
      </c>
      <c r="N4526" s="66">
        <v>235959.0</v>
      </c>
      <c r="O4526" s="66">
        <v>2.0160222E7</v>
      </c>
      <c r="P4526" s="66"/>
      <c r="Q4526" s="66">
        <v>19.0</v>
      </c>
      <c r="R4526" s="66">
        <v>2.0160222E7</v>
      </c>
      <c r="S4526" s="70">
        <v>1.0</v>
      </c>
      <c r="T4526" s="70">
        <v>0.0</v>
      </c>
      <c r="U4526" s="71" t="s">
        <v>2608</v>
      </c>
      <c r="V4526" s="71" t="s">
        <v>2609</v>
      </c>
      <c r="W4526" s="71" t="s">
        <v>49</v>
      </c>
      <c r="X4526" s="72"/>
      <c r="Y4526" s="65" t="s">
        <v>12</v>
      </c>
    </row>
    <row r="4527">
      <c r="A4527" s="66" t="s">
        <v>63</v>
      </c>
      <c r="B4527" s="66">
        <v>3.3279597E7</v>
      </c>
      <c r="C4527" s="66" t="s">
        <v>17199</v>
      </c>
      <c r="D4527" s="66" t="s">
        <v>123</v>
      </c>
      <c r="E4527" s="66" t="s">
        <v>17202</v>
      </c>
      <c r="F4527" s="66" t="s">
        <v>17203</v>
      </c>
      <c r="G4527" s="66">
        <v>424.0</v>
      </c>
      <c r="H4527" s="66">
        <v>2.0160222E7</v>
      </c>
      <c r="I4527" s="66">
        <v>0.0</v>
      </c>
      <c r="J4527" s="66">
        <v>5.0</v>
      </c>
      <c r="K4527" s="67"/>
      <c r="L4527" s="67"/>
      <c r="M4527" s="68" t="s">
        <v>17204</v>
      </c>
      <c r="N4527" s="66">
        <v>235959.0</v>
      </c>
      <c r="O4527" s="66">
        <v>2.0160222E7</v>
      </c>
      <c r="P4527" s="66" t="s">
        <v>17205</v>
      </c>
      <c r="Q4527" s="66">
        <v>20.0</v>
      </c>
      <c r="R4527" s="66">
        <v>2.0160222E7</v>
      </c>
      <c r="S4527" s="70">
        <v>1.0</v>
      </c>
      <c r="T4527" s="70">
        <v>0.0</v>
      </c>
      <c r="U4527" s="71" t="s">
        <v>2608</v>
      </c>
      <c r="V4527" s="71" t="s">
        <v>2609</v>
      </c>
      <c r="W4527" s="71" t="s">
        <v>49</v>
      </c>
      <c r="X4527" s="71"/>
      <c r="Y4527" s="65" t="s">
        <v>12</v>
      </c>
    </row>
    <row r="4528">
      <c r="A4528" s="74" t="s">
        <v>59</v>
      </c>
      <c r="B4528" s="66">
        <v>1.08440943E8</v>
      </c>
      <c r="C4528" s="65" t="s">
        <v>1822</v>
      </c>
      <c r="D4528" s="65" t="s">
        <v>1823</v>
      </c>
      <c r="E4528" s="65" t="s">
        <v>1824</v>
      </c>
      <c r="F4528" s="66" t="s">
        <v>17206</v>
      </c>
      <c r="G4528" s="66">
        <v>790.0</v>
      </c>
      <c r="H4528" s="66">
        <v>2.0110805E7</v>
      </c>
      <c r="I4528" s="66">
        <v>0.0</v>
      </c>
      <c r="J4528" s="66">
        <v>2.0</v>
      </c>
      <c r="K4528" s="67"/>
      <c r="L4528" s="67"/>
      <c r="M4528" s="68" t="s">
        <v>17207</v>
      </c>
      <c r="N4528" s="66">
        <v>235959.0</v>
      </c>
      <c r="O4528" s="66">
        <v>2.0110805E7</v>
      </c>
      <c r="P4528" s="66"/>
      <c r="Q4528" s="66">
        <v>47.0</v>
      </c>
      <c r="R4528" s="66">
        <v>2.0110805E7</v>
      </c>
      <c r="S4528" s="70">
        <v>1.0</v>
      </c>
      <c r="T4528" s="70">
        <v>0.0</v>
      </c>
      <c r="U4528" s="71" t="s">
        <v>2608</v>
      </c>
      <c r="V4528" s="71" t="s">
        <v>2609</v>
      </c>
      <c r="W4528" s="71" t="s">
        <v>51</v>
      </c>
      <c r="X4528" s="72"/>
      <c r="Y4528" s="66" t="s">
        <v>16</v>
      </c>
    </row>
    <row r="4529">
      <c r="A4529" s="68" t="s">
        <v>59</v>
      </c>
      <c r="B4529" s="66">
        <v>1.56092152E8</v>
      </c>
      <c r="C4529" s="66" t="s">
        <v>1827</v>
      </c>
      <c r="D4529" s="66" t="s">
        <v>149</v>
      </c>
      <c r="E4529" s="66" t="s">
        <v>17208</v>
      </c>
      <c r="F4529" s="66" t="s">
        <v>1829</v>
      </c>
      <c r="G4529" s="66">
        <v>240.0</v>
      </c>
      <c r="H4529" s="66">
        <v>2.0150723E7</v>
      </c>
      <c r="I4529" s="66">
        <v>0.0</v>
      </c>
      <c r="J4529" s="66">
        <v>1.0</v>
      </c>
      <c r="K4529" s="67"/>
      <c r="L4529" s="67"/>
      <c r="M4529" s="66" t="s">
        <v>121</v>
      </c>
      <c r="N4529" s="66">
        <v>235959.0</v>
      </c>
      <c r="O4529" s="66">
        <v>2.0150723E7</v>
      </c>
      <c r="P4529" s="67"/>
      <c r="Q4529" s="66">
        <v>13.0</v>
      </c>
      <c r="R4529" s="66">
        <v>2.0150723E7</v>
      </c>
      <c r="S4529" s="69">
        <v>1.0</v>
      </c>
      <c r="T4529" s="69">
        <v>1.0</v>
      </c>
      <c r="U4529" s="71" t="s">
        <v>2608</v>
      </c>
      <c r="V4529" s="71" t="s">
        <v>2609</v>
      </c>
      <c r="W4529" s="71" t="s">
        <v>49</v>
      </c>
      <c r="X4529" s="72"/>
      <c r="Y4529" s="66" t="s">
        <v>18</v>
      </c>
    </row>
    <row r="4530">
      <c r="A4530" s="65" t="s">
        <v>37</v>
      </c>
      <c r="B4530" s="66">
        <v>1.5515588E7</v>
      </c>
      <c r="C4530" s="65" t="s">
        <v>17209</v>
      </c>
      <c r="D4530" s="65" t="s">
        <v>112</v>
      </c>
      <c r="E4530" s="65" t="s">
        <v>17210</v>
      </c>
      <c r="F4530" s="66" t="s">
        <v>17211</v>
      </c>
      <c r="G4530" s="66">
        <v>157.0</v>
      </c>
      <c r="H4530" s="66">
        <v>2.0090503E7</v>
      </c>
      <c r="I4530" s="66">
        <v>0.0</v>
      </c>
      <c r="J4530" s="66">
        <v>2.0</v>
      </c>
      <c r="K4530" s="67"/>
      <c r="L4530" s="67"/>
      <c r="M4530" s="66" t="s">
        <v>121</v>
      </c>
      <c r="N4530" s="66">
        <v>235959.0</v>
      </c>
      <c r="O4530" s="66">
        <v>2.0090503E7</v>
      </c>
      <c r="P4530" s="66"/>
      <c r="Q4530" s="66">
        <v>6.0</v>
      </c>
      <c r="R4530" s="66">
        <v>2.0090503E7</v>
      </c>
      <c r="S4530" s="70">
        <v>1.0</v>
      </c>
      <c r="T4530" s="70">
        <v>0.0</v>
      </c>
      <c r="U4530" s="71" t="s">
        <v>2608</v>
      </c>
      <c r="V4530" s="71" t="s">
        <v>2609</v>
      </c>
      <c r="W4530" s="71" t="s">
        <v>49</v>
      </c>
      <c r="X4530" s="72"/>
      <c r="Y4530" s="65" t="s">
        <v>12</v>
      </c>
    </row>
    <row r="4531">
      <c r="A4531" s="68" t="s">
        <v>73</v>
      </c>
      <c r="B4531" s="66">
        <v>2.3947305E7</v>
      </c>
      <c r="C4531" s="66" t="s">
        <v>1838</v>
      </c>
      <c r="D4531" s="66" t="s">
        <v>123</v>
      </c>
      <c r="E4531" s="66" t="s">
        <v>17212</v>
      </c>
      <c r="F4531" s="66" t="s">
        <v>17213</v>
      </c>
      <c r="G4531" s="66">
        <v>416.0</v>
      </c>
      <c r="H4531" s="66">
        <v>2.0190623E7</v>
      </c>
      <c r="I4531" s="66">
        <v>0.0</v>
      </c>
      <c r="J4531" s="66">
        <v>21.0</v>
      </c>
      <c r="K4531" s="67"/>
      <c r="L4531" s="67"/>
      <c r="M4531" s="68" t="s">
        <v>17214</v>
      </c>
      <c r="N4531" s="66">
        <v>235959.0</v>
      </c>
      <c r="O4531" s="66">
        <v>2.0190623E7</v>
      </c>
      <c r="P4531" s="66" t="s">
        <v>459</v>
      </c>
      <c r="Q4531" s="66">
        <v>39.0</v>
      </c>
      <c r="R4531" s="66">
        <v>2.0190623E7</v>
      </c>
      <c r="S4531" s="70">
        <v>1.0</v>
      </c>
      <c r="T4531" s="70">
        <v>0.0</v>
      </c>
      <c r="U4531" s="71" t="s">
        <v>2608</v>
      </c>
      <c r="V4531" s="71" t="s">
        <v>2609</v>
      </c>
      <c r="W4531" s="71" t="s">
        <v>49</v>
      </c>
      <c r="X4531" s="72"/>
      <c r="Y4531" s="65" t="s">
        <v>12</v>
      </c>
    </row>
    <row r="4532">
      <c r="A4532" s="73" t="s">
        <v>68</v>
      </c>
      <c r="B4532" s="66">
        <v>1.3571498E7</v>
      </c>
      <c r="C4532" s="65" t="s">
        <v>17215</v>
      </c>
      <c r="D4532" s="65" t="s">
        <v>123</v>
      </c>
      <c r="E4532" s="65" t="s">
        <v>17216</v>
      </c>
      <c r="F4532" s="66" t="s">
        <v>17217</v>
      </c>
      <c r="G4532" s="66">
        <v>1320.0</v>
      </c>
      <c r="H4532" s="66">
        <v>2.0150422E7</v>
      </c>
      <c r="I4532" s="66">
        <v>0.0</v>
      </c>
      <c r="J4532" s="66">
        <v>14.0</v>
      </c>
      <c r="K4532" s="67"/>
      <c r="L4532" s="67"/>
      <c r="M4532" s="66" t="s">
        <v>121</v>
      </c>
      <c r="N4532" s="66">
        <v>235959.0</v>
      </c>
      <c r="O4532" s="66">
        <v>2.0150422E7</v>
      </c>
      <c r="P4532" s="67"/>
      <c r="Q4532" s="66">
        <v>74.0</v>
      </c>
      <c r="R4532" s="66">
        <v>2.0150422E7</v>
      </c>
      <c r="S4532" s="70">
        <v>1.0</v>
      </c>
      <c r="T4532" s="70">
        <v>0.0</v>
      </c>
      <c r="U4532" s="71" t="s">
        <v>2608</v>
      </c>
      <c r="V4532" s="71" t="s">
        <v>2609</v>
      </c>
      <c r="W4532" s="71" t="s">
        <v>49</v>
      </c>
      <c r="X4532" s="65"/>
      <c r="Y4532" s="65" t="s">
        <v>12</v>
      </c>
    </row>
    <row r="4533">
      <c r="A4533" s="66" t="s">
        <v>40</v>
      </c>
      <c r="B4533" s="66">
        <v>1894723.0</v>
      </c>
      <c r="C4533" s="66" t="s">
        <v>1843</v>
      </c>
      <c r="D4533" s="66" t="s">
        <v>123</v>
      </c>
      <c r="E4533" s="66" t="s">
        <v>1844</v>
      </c>
      <c r="F4533" s="66" t="s">
        <v>1845</v>
      </c>
      <c r="G4533" s="66">
        <v>599.0</v>
      </c>
      <c r="H4533" s="66">
        <v>2.0180422E7</v>
      </c>
      <c r="I4533" s="66">
        <v>0.0</v>
      </c>
      <c r="J4533" s="66">
        <v>15.0</v>
      </c>
      <c r="K4533" s="67"/>
      <c r="L4533" s="67"/>
      <c r="M4533" s="68" t="s">
        <v>17218</v>
      </c>
      <c r="N4533" s="66">
        <v>235959.0</v>
      </c>
      <c r="O4533" s="66">
        <v>2.0180422E7</v>
      </c>
      <c r="P4533" s="66" t="s">
        <v>147</v>
      </c>
      <c r="Q4533" s="66">
        <v>41.0</v>
      </c>
      <c r="R4533" s="66">
        <v>2.0180422E7</v>
      </c>
      <c r="S4533" s="70">
        <v>1.0</v>
      </c>
      <c r="T4533" s="70">
        <v>0.0</v>
      </c>
      <c r="U4533" s="71" t="s">
        <v>2608</v>
      </c>
      <c r="V4533" s="71" t="s">
        <v>2609</v>
      </c>
      <c r="W4533" s="71" t="s">
        <v>49</v>
      </c>
      <c r="X4533" s="72"/>
      <c r="Y4533" s="65" t="s">
        <v>12</v>
      </c>
    </row>
    <row r="4534">
      <c r="A4534" s="74" t="s">
        <v>59</v>
      </c>
      <c r="B4534" s="66">
        <v>1.95419609E8</v>
      </c>
      <c r="C4534" s="65" t="s">
        <v>17219</v>
      </c>
      <c r="D4534" s="65" t="s">
        <v>1499</v>
      </c>
      <c r="E4534" s="65" t="s">
        <v>17220</v>
      </c>
      <c r="F4534" s="66" t="s">
        <v>17221</v>
      </c>
      <c r="G4534" s="66">
        <v>289.0</v>
      </c>
      <c r="H4534" s="66">
        <v>2.0180505E7</v>
      </c>
      <c r="I4534" s="66">
        <v>0.0</v>
      </c>
      <c r="J4534" s="66">
        <v>7.0</v>
      </c>
      <c r="K4534" s="67"/>
      <c r="L4534" s="67"/>
      <c r="M4534" s="68" t="s">
        <v>17222</v>
      </c>
      <c r="N4534" s="66">
        <v>235959.0</v>
      </c>
      <c r="O4534" s="66">
        <v>2.0180505E7</v>
      </c>
      <c r="P4534" s="66"/>
      <c r="Q4534" s="66">
        <v>14.0</v>
      </c>
      <c r="R4534" s="66">
        <v>2.0180505E7</v>
      </c>
      <c r="S4534" s="69">
        <v>1.0</v>
      </c>
      <c r="T4534" s="69">
        <v>1.0</v>
      </c>
      <c r="U4534" s="71" t="s">
        <v>2608</v>
      </c>
      <c r="V4534" s="71" t="s">
        <v>2609</v>
      </c>
      <c r="W4534" s="71" t="s">
        <v>51</v>
      </c>
      <c r="X4534" s="72"/>
      <c r="Y4534" s="65" t="s">
        <v>22</v>
      </c>
    </row>
    <row r="4535">
      <c r="A4535" s="68" t="s">
        <v>59</v>
      </c>
      <c r="B4535" s="66">
        <v>4.9637978E7</v>
      </c>
      <c r="C4535" s="66" t="s">
        <v>17223</v>
      </c>
      <c r="D4535" s="66" t="s">
        <v>106</v>
      </c>
      <c r="E4535" s="66" t="s">
        <v>17224</v>
      </c>
      <c r="F4535" s="66" t="s">
        <v>17225</v>
      </c>
      <c r="G4535" s="66">
        <v>591.0</v>
      </c>
      <c r="H4535" s="66">
        <v>2.0040401E7</v>
      </c>
      <c r="I4535" s="66">
        <v>0.0</v>
      </c>
      <c r="J4535" s="66">
        <v>1.0</v>
      </c>
      <c r="K4535" s="67"/>
      <c r="L4535" s="67"/>
      <c r="M4535" s="68" t="s">
        <v>17226</v>
      </c>
      <c r="N4535" s="66">
        <v>235959.0</v>
      </c>
      <c r="O4535" s="66">
        <v>2.0040401E7</v>
      </c>
      <c r="P4535" s="66"/>
      <c r="Q4535" s="66">
        <v>23.0</v>
      </c>
      <c r="R4535" s="66">
        <v>2.0040401E7</v>
      </c>
      <c r="S4535" s="70">
        <v>1.0</v>
      </c>
      <c r="T4535" s="70">
        <v>0.0</v>
      </c>
      <c r="U4535" s="71" t="s">
        <v>2608</v>
      </c>
      <c r="V4535" s="71" t="s">
        <v>2609</v>
      </c>
      <c r="W4535" s="71" t="s">
        <v>49</v>
      </c>
      <c r="X4535" s="72"/>
      <c r="Y4535" s="65" t="s">
        <v>12</v>
      </c>
    </row>
    <row r="4536">
      <c r="A4536" s="66" t="s">
        <v>60</v>
      </c>
      <c r="B4536" s="66">
        <v>4.5386632E8</v>
      </c>
      <c r="C4536" s="66" t="s">
        <v>17227</v>
      </c>
      <c r="D4536" s="66" t="s">
        <v>413</v>
      </c>
      <c r="E4536" s="66" t="s">
        <v>17228</v>
      </c>
      <c r="F4536" s="66" t="s">
        <v>17229</v>
      </c>
      <c r="G4536" s="66">
        <v>508.0</v>
      </c>
      <c r="H4536" s="66">
        <v>2.0191127E7</v>
      </c>
      <c r="I4536" s="66">
        <v>0.0</v>
      </c>
      <c r="J4536" s="66">
        <v>8.0</v>
      </c>
      <c r="K4536" s="67"/>
      <c r="L4536" s="67"/>
      <c r="M4536" s="66" t="s">
        <v>121</v>
      </c>
      <c r="N4536" s="66">
        <v>235959.0</v>
      </c>
      <c r="O4536" s="66">
        <v>2.0191127E7</v>
      </c>
      <c r="P4536" s="66"/>
      <c r="Q4536" s="66">
        <v>35.0</v>
      </c>
      <c r="R4536" s="66">
        <v>2.0191127E7</v>
      </c>
      <c r="S4536" s="70">
        <v>1.0</v>
      </c>
      <c r="T4536" s="70">
        <v>0.0</v>
      </c>
      <c r="U4536" s="71" t="s">
        <v>2608</v>
      </c>
      <c r="V4536" s="71" t="s">
        <v>2609</v>
      </c>
      <c r="W4536" s="71" t="s">
        <v>51</v>
      </c>
      <c r="X4536" s="67"/>
      <c r="Y4536" s="66" t="s">
        <v>16</v>
      </c>
    </row>
    <row r="4537">
      <c r="A4537" s="73" t="s">
        <v>60</v>
      </c>
      <c r="B4537" s="66">
        <v>4.52006124E8</v>
      </c>
      <c r="C4537" s="65" t="s">
        <v>17230</v>
      </c>
      <c r="D4537" s="65" t="s">
        <v>312</v>
      </c>
      <c r="E4537" s="65" t="s">
        <v>17231</v>
      </c>
      <c r="F4537" s="66" t="s">
        <v>17232</v>
      </c>
      <c r="G4537" s="66">
        <v>950.0</v>
      </c>
      <c r="H4537" s="66">
        <v>2.0191031E7</v>
      </c>
      <c r="I4537" s="66">
        <v>0.0</v>
      </c>
      <c r="J4537" s="66">
        <v>10.0</v>
      </c>
      <c r="K4537" s="67"/>
      <c r="L4537" s="67"/>
      <c r="M4537" s="66" t="s">
        <v>121</v>
      </c>
      <c r="N4537" s="66">
        <v>235959.0</v>
      </c>
      <c r="O4537" s="66">
        <v>2.0191031E7</v>
      </c>
      <c r="P4537" s="67"/>
      <c r="Q4537" s="66">
        <v>44.0</v>
      </c>
      <c r="R4537" s="66">
        <v>2.0191031E7</v>
      </c>
      <c r="S4537" s="70">
        <v>1.0</v>
      </c>
      <c r="T4537" s="70">
        <v>0.0</v>
      </c>
      <c r="U4537" s="71" t="s">
        <v>2608</v>
      </c>
      <c r="V4537" s="71" t="s">
        <v>2609</v>
      </c>
      <c r="W4537" s="71" t="s">
        <v>51</v>
      </c>
      <c r="X4537" s="72"/>
      <c r="Y4537" s="66" t="s">
        <v>16</v>
      </c>
    </row>
    <row r="4538">
      <c r="A4538" s="66" t="s">
        <v>60</v>
      </c>
      <c r="B4538" s="66">
        <v>3.29984254E8</v>
      </c>
      <c r="C4538" s="66" t="s">
        <v>17233</v>
      </c>
      <c r="D4538" s="66" t="s">
        <v>312</v>
      </c>
      <c r="E4538" s="66" t="s">
        <v>17234</v>
      </c>
      <c r="F4538" s="66" t="s">
        <v>17235</v>
      </c>
      <c r="G4538" s="66">
        <v>480.0</v>
      </c>
      <c r="H4538" s="66">
        <v>2.0121027E7</v>
      </c>
      <c r="I4538" s="66">
        <v>0.0</v>
      </c>
      <c r="J4538" s="66">
        <v>1.0</v>
      </c>
      <c r="K4538" s="67"/>
      <c r="L4538" s="67"/>
      <c r="M4538" s="68" t="s">
        <v>17236</v>
      </c>
      <c r="N4538" s="66">
        <v>235959.0</v>
      </c>
      <c r="O4538" s="66">
        <v>2.0121027E7</v>
      </c>
      <c r="P4538" s="66"/>
      <c r="Q4538" s="66">
        <v>30.0</v>
      </c>
      <c r="R4538" s="66">
        <v>2.0121027E7</v>
      </c>
      <c r="S4538" s="70">
        <v>1.0</v>
      </c>
      <c r="T4538" s="70">
        <v>0.0</v>
      </c>
      <c r="U4538" s="71" t="s">
        <v>2608</v>
      </c>
      <c r="V4538" s="71" t="s">
        <v>2609</v>
      </c>
      <c r="W4538" s="71" t="s">
        <v>51</v>
      </c>
      <c r="X4538" s="72"/>
      <c r="Y4538" s="66" t="s">
        <v>16</v>
      </c>
    </row>
    <row r="4539">
      <c r="A4539" s="68" t="s">
        <v>59</v>
      </c>
      <c r="B4539" s="66">
        <v>1.99943652E8</v>
      </c>
      <c r="C4539" s="66" t="s">
        <v>17237</v>
      </c>
      <c r="D4539" s="66" t="s">
        <v>123</v>
      </c>
      <c r="E4539" s="66" t="s">
        <v>1853</v>
      </c>
      <c r="F4539" s="66" t="s">
        <v>1854</v>
      </c>
      <c r="G4539" s="66">
        <v>1384.0</v>
      </c>
      <c r="H4539" s="66">
        <v>2.0180916E7</v>
      </c>
      <c r="I4539" s="66">
        <v>0.0</v>
      </c>
      <c r="J4539" s="66">
        <v>33.0</v>
      </c>
      <c r="K4539" s="67"/>
      <c r="L4539" s="67"/>
      <c r="M4539" s="68" t="s">
        <v>17238</v>
      </c>
      <c r="N4539" s="66">
        <v>235959.0</v>
      </c>
      <c r="O4539" s="66">
        <v>2.0180916E7</v>
      </c>
      <c r="P4539" s="66" t="s">
        <v>566</v>
      </c>
      <c r="Q4539" s="66">
        <v>84.0</v>
      </c>
      <c r="R4539" s="66">
        <v>2.0180916E7</v>
      </c>
      <c r="S4539" s="70">
        <v>1.0</v>
      </c>
      <c r="T4539" s="70">
        <v>0.0</v>
      </c>
      <c r="U4539" s="71" t="s">
        <v>2608</v>
      </c>
      <c r="V4539" s="71" t="s">
        <v>2609</v>
      </c>
      <c r="W4539" s="71" t="s">
        <v>49</v>
      </c>
      <c r="X4539" s="72"/>
      <c r="Y4539" s="65" t="s">
        <v>12</v>
      </c>
    </row>
    <row r="4540">
      <c r="A4540" s="68" t="s">
        <v>59</v>
      </c>
      <c r="B4540" s="66">
        <v>1.83574993E8</v>
      </c>
      <c r="C4540" s="66" t="s">
        <v>17239</v>
      </c>
      <c r="D4540" s="66" t="s">
        <v>149</v>
      </c>
      <c r="E4540" s="66" t="s">
        <v>17240</v>
      </c>
      <c r="F4540" s="66" t="s">
        <v>17241</v>
      </c>
      <c r="G4540" s="66">
        <v>214.0</v>
      </c>
      <c r="H4540" s="66">
        <v>2.0170604E7</v>
      </c>
      <c r="I4540" s="66">
        <v>0.0</v>
      </c>
      <c r="J4540" s="66">
        <v>3.0</v>
      </c>
      <c r="K4540" s="67"/>
      <c r="L4540" s="67"/>
      <c r="M4540" s="68" t="s">
        <v>17242</v>
      </c>
      <c r="N4540" s="66">
        <v>235959.0</v>
      </c>
      <c r="O4540" s="66">
        <v>2.0170604E7</v>
      </c>
      <c r="P4540" s="66" t="s">
        <v>1864</v>
      </c>
      <c r="Q4540" s="66">
        <v>11.0</v>
      </c>
      <c r="R4540" s="66">
        <v>2.0170604E7</v>
      </c>
      <c r="S4540" s="69">
        <v>1.0</v>
      </c>
      <c r="T4540" s="69">
        <v>1.0</v>
      </c>
      <c r="U4540" s="71" t="s">
        <v>2608</v>
      </c>
      <c r="V4540" s="71" t="s">
        <v>2609</v>
      </c>
      <c r="W4540" s="71" t="s">
        <v>49</v>
      </c>
      <c r="X4540" s="72"/>
      <c r="Y4540" s="66" t="s">
        <v>18</v>
      </c>
    </row>
    <row r="4541">
      <c r="A4541" s="66" t="s">
        <v>60</v>
      </c>
      <c r="B4541" s="66">
        <v>1.04407689E8</v>
      </c>
      <c r="C4541" s="66" t="s">
        <v>17243</v>
      </c>
      <c r="D4541" s="66" t="s">
        <v>106</v>
      </c>
      <c r="E4541" s="66" t="s">
        <v>17244</v>
      </c>
      <c r="F4541" s="66" t="s">
        <v>17245</v>
      </c>
      <c r="G4541" s="66">
        <v>562.0</v>
      </c>
      <c r="H4541" s="66">
        <v>2.0030503E7</v>
      </c>
      <c r="I4541" s="66">
        <v>0.0</v>
      </c>
      <c r="J4541" s="66">
        <v>2.0</v>
      </c>
      <c r="K4541" s="67"/>
      <c r="L4541" s="67"/>
      <c r="M4541" s="68" t="s">
        <v>17246</v>
      </c>
      <c r="N4541" s="66">
        <v>235959.0</v>
      </c>
      <c r="O4541" s="66">
        <v>2.0030503E7</v>
      </c>
      <c r="P4541" s="66"/>
      <c r="Q4541" s="66">
        <v>23.0</v>
      </c>
      <c r="R4541" s="66">
        <v>2.0030503E7</v>
      </c>
      <c r="S4541" s="70">
        <v>1.0</v>
      </c>
      <c r="T4541" s="70">
        <v>0.0</v>
      </c>
      <c r="U4541" s="71" t="s">
        <v>2608</v>
      </c>
      <c r="V4541" s="71" t="s">
        <v>2609</v>
      </c>
      <c r="W4541" s="71" t="s">
        <v>49</v>
      </c>
      <c r="X4541" s="72"/>
      <c r="Y4541" s="65" t="s">
        <v>12</v>
      </c>
    </row>
    <row r="4542">
      <c r="A4542" s="66" t="s">
        <v>60</v>
      </c>
      <c r="B4542" s="66">
        <v>2.13791818E8</v>
      </c>
      <c r="C4542" s="66" t="s">
        <v>17247</v>
      </c>
      <c r="D4542" s="66" t="s">
        <v>106</v>
      </c>
      <c r="E4542" s="66" t="s">
        <v>17248</v>
      </c>
      <c r="F4542" s="66" t="s">
        <v>17249</v>
      </c>
      <c r="G4542" s="66">
        <v>736.0</v>
      </c>
      <c r="H4542" s="66">
        <v>2.0070428E7</v>
      </c>
      <c r="I4542" s="66">
        <v>0.0</v>
      </c>
      <c r="J4542" s="66">
        <v>1.0</v>
      </c>
      <c r="K4542" s="67"/>
      <c r="L4542" s="67"/>
      <c r="M4542" s="68" t="s">
        <v>17250</v>
      </c>
      <c r="N4542" s="66">
        <v>235959.0</v>
      </c>
      <c r="O4542" s="66">
        <v>2.0070428E7</v>
      </c>
      <c r="P4542" s="66"/>
      <c r="Q4542" s="66">
        <v>27.0</v>
      </c>
      <c r="R4542" s="66">
        <v>2.0070428E7</v>
      </c>
      <c r="S4542" s="69">
        <v>1.0</v>
      </c>
      <c r="T4542" s="69">
        <v>0.0</v>
      </c>
      <c r="U4542" s="71" t="s">
        <v>2608</v>
      </c>
      <c r="V4542" s="71" t="s">
        <v>2609</v>
      </c>
      <c r="W4542" s="71" t="s">
        <v>49</v>
      </c>
      <c r="X4542" s="72"/>
      <c r="Y4542" s="65" t="s">
        <v>12</v>
      </c>
    </row>
    <row r="4543">
      <c r="A4543" s="66" t="s">
        <v>60</v>
      </c>
      <c r="B4543" s="66">
        <v>2.29066279E8</v>
      </c>
      <c r="C4543" s="66" t="s">
        <v>17251</v>
      </c>
      <c r="D4543" s="66" t="s">
        <v>106</v>
      </c>
      <c r="E4543" s="66" t="s">
        <v>17252</v>
      </c>
      <c r="F4543" s="66" t="s">
        <v>17253</v>
      </c>
      <c r="G4543" s="66">
        <v>708.0</v>
      </c>
      <c r="H4543" s="66">
        <v>2.0071211E7</v>
      </c>
      <c r="I4543" s="66">
        <v>0.0</v>
      </c>
      <c r="J4543" s="66">
        <v>1.0</v>
      </c>
      <c r="K4543" s="67"/>
      <c r="L4543" s="67"/>
      <c r="M4543" s="68" t="s">
        <v>17254</v>
      </c>
      <c r="N4543" s="66">
        <v>235959.0</v>
      </c>
      <c r="O4543" s="66">
        <v>2.0071211E7</v>
      </c>
      <c r="P4543" s="67"/>
      <c r="Q4543" s="66">
        <v>28.0</v>
      </c>
      <c r="R4543" s="66">
        <v>2.0071211E7</v>
      </c>
      <c r="S4543" s="70">
        <v>1.0</v>
      </c>
      <c r="T4543" s="70">
        <v>0.0</v>
      </c>
      <c r="U4543" s="71" t="s">
        <v>2608</v>
      </c>
      <c r="V4543" s="71" t="s">
        <v>2609</v>
      </c>
      <c r="W4543" s="71" t="s">
        <v>49</v>
      </c>
      <c r="X4543" s="72"/>
      <c r="Y4543" s="65" t="s">
        <v>12</v>
      </c>
    </row>
    <row r="4544">
      <c r="A4544" s="68" t="s">
        <v>59</v>
      </c>
      <c r="B4544" s="66">
        <v>4.130335E7</v>
      </c>
      <c r="C4544" s="66" t="s">
        <v>1856</v>
      </c>
      <c r="D4544" s="66" t="s">
        <v>106</v>
      </c>
      <c r="E4544" s="66" t="s">
        <v>17255</v>
      </c>
      <c r="F4544" s="66" t="s">
        <v>1858</v>
      </c>
      <c r="G4544" s="66">
        <v>391.0</v>
      </c>
      <c r="H4544" s="66">
        <v>2.0030326E7</v>
      </c>
      <c r="I4544" s="66">
        <v>0.0</v>
      </c>
      <c r="J4544" s="66">
        <v>2.0</v>
      </c>
      <c r="K4544" s="67"/>
      <c r="L4544" s="67"/>
      <c r="M4544" s="68" t="s">
        <v>17256</v>
      </c>
      <c r="N4544" s="66">
        <v>235959.0</v>
      </c>
      <c r="O4544" s="66">
        <v>2.0030326E7</v>
      </c>
      <c r="P4544" s="67"/>
      <c r="Q4544" s="66">
        <v>16.0</v>
      </c>
      <c r="R4544" s="66">
        <v>2.0030326E7</v>
      </c>
      <c r="S4544" s="76">
        <v>1.0</v>
      </c>
      <c r="T4544" s="70">
        <v>0.0</v>
      </c>
      <c r="U4544" s="71" t="s">
        <v>2608</v>
      </c>
      <c r="V4544" s="71" t="s">
        <v>2609</v>
      </c>
      <c r="W4544" s="71" t="s">
        <v>49</v>
      </c>
      <c r="X4544" s="67"/>
      <c r="Y4544" s="65" t="s">
        <v>12</v>
      </c>
    </row>
    <row r="4545">
      <c r="A4545" s="66" t="s">
        <v>60</v>
      </c>
      <c r="B4545" s="66">
        <v>4.06731333E8</v>
      </c>
      <c r="C4545" s="66" t="s">
        <v>1860</v>
      </c>
      <c r="D4545" s="66" t="s">
        <v>106</v>
      </c>
      <c r="E4545" s="66" t="s">
        <v>17257</v>
      </c>
      <c r="F4545" s="66" t="s">
        <v>1862</v>
      </c>
      <c r="G4545" s="66">
        <v>636.0</v>
      </c>
      <c r="H4545" s="66">
        <v>2.0170131E7</v>
      </c>
      <c r="I4545" s="66">
        <v>0.0</v>
      </c>
      <c r="J4545" s="66">
        <v>1.0</v>
      </c>
      <c r="K4545" s="67"/>
      <c r="L4545" s="67"/>
      <c r="M4545" s="68" t="s">
        <v>17258</v>
      </c>
      <c r="N4545" s="66">
        <v>235959.0</v>
      </c>
      <c r="O4545" s="66">
        <v>2.0170131E7</v>
      </c>
      <c r="P4545" s="66"/>
      <c r="Q4545" s="66">
        <v>33.0</v>
      </c>
      <c r="R4545" s="66">
        <v>2.0170131E7</v>
      </c>
      <c r="S4545" s="70">
        <v>1.0</v>
      </c>
      <c r="T4545" s="70">
        <v>0.0</v>
      </c>
      <c r="U4545" s="71" t="s">
        <v>2608</v>
      </c>
      <c r="V4545" s="71" t="s">
        <v>2609</v>
      </c>
      <c r="W4545" s="71" t="s">
        <v>49</v>
      </c>
      <c r="X4545" s="72"/>
      <c r="Y4545" s="65" t="s">
        <v>12</v>
      </c>
    </row>
    <row r="4546">
      <c r="A4546" s="74" t="s">
        <v>59</v>
      </c>
      <c r="B4546" s="66">
        <v>5.5905208E7</v>
      </c>
      <c r="C4546" s="65" t="s">
        <v>1865</v>
      </c>
      <c r="D4546" s="65" t="s">
        <v>106</v>
      </c>
      <c r="E4546" s="65" t="s">
        <v>1866</v>
      </c>
      <c r="F4546" s="66" t="s">
        <v>17259</v>
      </c>
      <c r="G4546" s="66">
        <v>726.0</v>
      </c>
      <c r="H4546" s="66">
        <v>2.0050331E7</v>
      </c>
      <c r="I4546" s="66">
        <v>0.0</v>
      </c>
      <c r="J4546" s="66">
        <v>1.0</v>
      </c>
      <c r="K4546" s="67"/>
      <c r="L4546" s="67"/>
      <c r="M4546" s="66" t="s">
        <v>121</v>
      </c>
      <c r="N4546" s="66">
        <v>235959.0</v>
      </c>
      <c r="O4546" s="66">
        <v>2.0050331E7</v>
      </c>
      <c r="P4546" s="67"/>
      <c r="Q4546" s="66">
        <v>36.0</v>
      </c>
      <c r="R4546" s="66">
        <v>2.0050331E7</v>
      </c>
      <c r="S4546" s="70">
        <v>1.0</v>
      </c>
      <c r="T4546" s="70">
        <v>0.0</v>
      </c>
      <c r="U4546" s="71" t="s">
        <v>2608</v>
      </c>
      <c r="V4546" s="71" t="s">
        <v>2609</v>
      </c>
      <c r="W4546" s="71" t="s">
        <v>49</v>
      </c>
      <c r="X4546" s="65"/>
      <c r="Y4546" s="65" t="s">
        <v>12</v>
      </c>
    </row>
    <row r="4547">
      <c r="A4547" s="66" t="s">
        <v>37</v>
      </c>
      <c r="B4547" s="66">
        <v>2.3353957E7</v>
      </c>
      <c r="C4547" s="66" t="s">
        <v>17260</v>
      </c>
      <c r="D4547" s="66" t="s">
        <v>149</v>
      </c>
      <c r="E4547" s="66" t="s">
        <v>17261</v>
      </c>
      <c r="F4547" s="66" t="s">
        <v>17262</v>
      </c>
      <c r="G4547" s="66">
        <v>582.0</v>
      </c>
      <c r="H4547" s="66">
        <v>2.0110701E7</v>
      </c>
      <c r="I4547" s="66">
        <v>0.0</v>
      </c>
      <c r="J4547" s="66">
        <v>3.0</v>
      </c>
      <c r="K4547" s="67"/>
      <c r="L4547" s="67"/>
      <c r="M4547" s="66" t="s">
        <v>121</v>
      </c>
      <c r="N4547" s="66">
        <v>235959.0</v>
      </c>
      <c r="O4547" s="66">
        <v>2.0110701E7</v>
      </c>
      <c r="P4547" s="67"/>
      <c r="Q4547" s="66">
        <v>26.0</v>
      </c>
      <c r="R4547" s="66">
        <v>2.0110701E7</v>
      </c>
      <c r="S4547" s="69">
        <v>1.0</v>
      </c>
      <c r="T4547" s="69">
        <v>1.0</v>
      </c>
      <c r="U4547" s="71" t="s">
        <v>2608</v>
      </c>
      <c r="V4547" s="71" t="s">
        <v>2609</v>
      </c>
      <c r="W4547" s="71" t="s">
        <v>49</v>
      </c>
      <c r="X4547" s="72"/>
      <c r="Y4547" s="66" t="s">
        <v>18</v>
      </c>
    </row>
    <row r="4548">
      <c r="A4548" s="66" t="s">
        <v>79</v>
      </c>
      <c r="B4548" s="66">
        <v>1.05264045E8</v>
      </c>
      <c r="C4548" s="66" t="s">
        <v>17263</v>
      </c>
      <c r="D4548" s="66" t="s">
        <v>106</v>
      </c>
      <c r="E4548" s="66" t="s">
        <v>17264</v>
      </c>
      <c r="F4548" s="66" t="s">
        <v>17265</v>
      </c>
      <c r="G4548" s="66">
        <v>327.0</v>
      </c>
      <c r="H4548" s="66">
        <v>2.0160606E7</v>
      </c>
      <c r="I4548" s="66">
        <v>0.0</v>
      </c>
      <c r="J4548" s="66">
        <v>12.0</v>
      </c>
      <c r="K4548" s="67"/>
      <c r="L4548" s="67"/>
      <c r="M4548" s="68" t="s">
        <v>17266</v>
      </c>
      <c r="N4548" s="66">
        <v>235959.0</v>
      </c>
      <c r="O4548" s="66">
        <v>2.0160606E7</v>
      </c>
      <c r="P4548" s="66" t="s">
        <v>228</v>
      </c>
      <c r="Q4548" s="66">
        <v>21.0</v>
      </c>
      <c r="R4548" s="66">
        <v>2.0160606E7</v>
      </c>
      <c r="S4548" s="70">
        <v>1.0</v>
      </c>
      <c r="T4548" s="70">
        <v>0.0</v>
      </c>
      <c r="U4548" s="71" t="s">
        <v>2608</v>
      </c>
      <c r="V4548" s="71" t="s">
        <v>2609</v>
      </c>
      <c r="W4548" s="71" t="s">
        <v>49</v>
      </c>
      <c r="X4548" s="72"/>
      <c r="Y4548" s="65" t="s">
        <v>12</v>
      </c>
    </row>
    <row r="4549">
      <c r="A4549" s="68" t="s">
        <v>59</v>
      </c>
      <c r="B4549" s="66">
        <v>6.6365337E7</v>
      </c>
      <c r="C4549" s="66" t="s">
        <v>17267</v>
      </c>
      <c r="D4549" s="66" t="s">
        <v>149</v>
      </c>
      <c r="E4549" s="66" t="s">
        <v>17268</v>
      </c>
      <c r="F4549" s="66" t="s">
        <v>17269</v>
      </c>
      <c r="G4549" s="66">
        <v>200.0</v>
      </c>
      <c r="H4549" s="66">
        <v>2.0060817E7</v>
      </c>
      <c r="I4549" s="66">
        <v>0.0</v>
      </c>
      <c r="J4549" s="66">
        <v>1.0</v>
      </c>
      <c r="K4549" s="67"/>
      <c r="L4549" s="67"/>
      <c r="M4549" s="68" t="s">
        <v>17270</v>
      </c>
      <c r="N4549" s="66">
        <v>235959.0</v>
      </c>
      <c r="O4549" s="66">
        <v>2.0060817E7</v>
      </c>
      <c r="P4549" s="67"/>
      <c r="Q4549" s="66">
        <v>7.0</v>
      </c>
      <c r="R4549" s="66">
        <v>2.0060817E7</v>
      </c>
      <c r="S4549" s="69">
        <v>1.0</v>
      </c>
      <c r="T4549" s="69">
        <v>1.0</v>
      </c>
      <c r="U4549" s="71" t="s">
        <v>2608</v>
      </c>
      <c r="V4549" s="71" t="s">
        <v>2609</v>
      </c>
      <c r="W4549" s="71" t="s">
        <v>49</v>
      </c>
      <c r="X4549" s="71"/>
      <c r="Y4549" s="66" t="s">
        <v>18</v>
      </c>
    </row>
    <row r="4550">
      <c r="A4550" s="68" t="s">
        <v>59</v>
      </c>
      <c r="B4550" s="66">
        <v>4.8028635E7</v>
      </c>
      <c r="C4550" s="66" t="s">
        <v>17271</v>
      </c>
      <c r="D4550" s="66" t="s">
        <v>112</v>
      </c>
      <c r="E4550" s="66" t="s">
        <v>17272</v>
      </c>
      <c r="F4550" s="66" t="s">
        <v>17273</v>
      </c>
      <c r="G4550" s="66">
        <v>271.0</v>
      </c>
      <c r="H4550" s="66">
        <v>2.004011E7</v>
      </c>
      <c r="I4550" s="66">
        <v>0.0</v>
      </c>
      <c r="J4550" s="66">
        <v>1.0</v>
      </c>
      <c r="K4550" s="67"/>
      <c r="L4550" s="67"/>
      <c r="M4550" s="68" t="s">
        <v>17274</v>
      </c>
      <c r="N4550" s="66">
        <v>235959.0</v>
      </c>
      <c r="O4550" s="66">
        <v>2.004011E7</v>
      </c>
      <c r="P4550" s="67"/>
      <c r="Q4550" s="66">
        <v>15.0</v>
      </c>
      <c r="R4550" s="66">
        <v>2.004011E7</v>
      </c>
      <c r="S4550" s="70">
        <v>1.0</v>
      </c>
      <c r="T4550" s="70">
        <v>0.0</v>
      </c>
      <c r="U4550" s="71" t="s">
        <v>2608</v>
      </c>
      <c r="V4550" s="71" t="s">
        <v>2609</v>
      </c>
      <c r="W4550" s="71" t="s">
        <v>49</v>
      </c>
      <c r="X4550" s="72"/>
      <c r="Y4550" s="65" t="s">
        <v>12</v>
      </c>
    </row>
    <row r="4551">
      <c r="A4551" s="66" t="s">
        <v>69</v>
      </c>
      <c r="B4551" s="66">
        <v>9191249.0</v>
      </c>
      <c r="C4551" s="66" t="s">
        <v>17275</v>
      </c>
      <c r="D4551" s="66" t="s">
        <v>112</v>
      </c>
      <c r="E4551" s="66" t="s">
        <v>17276</v>
      </c>
      <c r="F4551" s="66" t="s">
        <v>17277</v>
      </c>
      <c r="G4551" s="66">
        <v>10990.0</v>
      </c>
      <c r="H4551" s="66">
        <v>2.0181225E7</v>
      </c>
      <c r="I4551" s="66">
        <v>0.0</v>
      </c>
      <c r="J4551" s="66">
        <v>28.0</v>
      </c>
      <c r="K4551" s="67"/>
      <c r="L4551" s="67"/>
      <c r="M4551" s="68" t="s">
        <v>17278</v>
      </c>
      <c r="N4551" s="66">
        <v>235959.0</v>
      </c>
      <c r="O4551" s="66">
        <v>2.0181225E7</v>
      </c>
      <c r="P4551" s="66" t="s">
        <v>239</v>
      </c>
      <c r="Q4551" s="66">
        <v>568.0</v>
      </c>
      <c r="R4551" s="66">
        <v>2.0181225E7</v>
      </c>
      <c r="S4551" s="70">
        <v>1.0</v>
      </c>
      <c r="T4551" s="70">
        <v>0.0</v>
      </c>
      <c r="U4551" s="71" t="s">
        <v>2608</v>
      </c>
      <c r="V4551" s="71" t="s">
        <v>2609</v>
      </c>
      <c r="W4551" s="71" t="s">
        <v>49</v>
      </c>
      <c r="X4551" s="72"/>
      <c r="Y4551" s="65" t="s">
        <v>12</v>
      </c>
    </row>
    <row r="4552">
      <c r="A4552" s="74" t="s">
        <v>59</v>
      </c>
      <c r="B4552" s="66">
        <v>1.74917396E8</v>
      </c>
      <c r="C4552" s="65" t="s">
        <v>17279</v>
      </c>
      <c r="D4552" s="65" t="s">
        <v>123</v>
      </c>
      <c r="E4552" s="65" t="s">
        <v>17280</v>
      </c>
      <c r="F4552" s="66" t="s">
        <v>17281</v>
      </c>
      <c r="G4552" s="66">
        <v>516.0</v>
      </c>
      <c r="H4552" s="66">
        <v>2.0161118E7</v>
      </c>
      <c r="I4552" s="66">
        <v>0.0</v>
      </c>
      <c r="J4552" s="66">
        <v>16.0</v>
      </c>
      <c r="K4552" s="67"/>
      <c r="L4552" s="67"/>
      <c r="M4552" s="68" t="s">
        <v>17282</v>
      </c>
      <c r="N4552" s="66">
        <v>235959.0</v>
      </c>
      <c r="O4552" s="66">
        <v>2.0161118E7</v>
      </c>
      <c r="P4552" s="66" t="s">
        <v>3590</v>
      </c>
      <c r="Q4552" s="66">
        <v>28.0</v>
      </c>
      <c r="R4552" s="66">
        <v>2.0161118E7</v>
      </c>
      <c r="S4552" s="70">
        <v>1.0</v>
      </c>
      <c r="T4552" s="70">
        <v>0.0</v>
      </c>
      <c r="U4552" s="71" t="s">
        <v>2608</v>
      </c>
      <c r="V4552" s="71" t="s">
        <v>2609</v>
      </c>
      <c r="W4552" s="71" t="s">
        <v>49</v>
      </c>
      <c r="X4552" s="72"/>
      <c r="Y4552" s="65" t="s">
        <v>12</v>
      </c>
    </row>
    <row r="4553">
      <c r="A4553" s="66" t="s">
        <v>60</v>
      </c>
      <c r="B4553" s="66">
        <v>2.24055751E8</v>
      </c>
      <c r="C4553" s="66" t="s">
        <v>17283</v>
      </c>
      <c r="D4553" s="66" t="s">
        <v>123</v>
      </c>
      <c r="E4553" s="66" t="s">
        <v>17284</v>
      </c>
      <c r="F4553" s="66" t="s">
        <v>17285</v>
      </c>
      <c r="G4553" s="66">
        <v>794.0</v>
      </c>
      <c r="H4553" s="66">
        <v>2.0070908E7</v>
      </c>
      <c r="I4553" s="66">
        <v>0.0</v>
      </c>
      <c r="J4553" s="66">
        <v>1.0</v>
      </c>
      <c r="K4553" s="67"/>
      <c r="L4553" s="67"/>
      <c r="M4553" s="68" t="s">
        <v>17286</v>
      </c>
      <c r="N4553" s="66">
        <v>235959.0</v>
      </c>
      <c r="O4553" s="66">
        <v>2.0070908E7</v>
      </c>
      <c r="P4553" s="67"/>
      <c r="Q4553" s="66">
        <v>33.0</v>
      </c>
      <c r="R4553" s="66">
        <v>2.0070908E7</v>
      </c>
      <c r="S4553" s="70">
        <v>1.0</v>
      </c>
      <c r="T4553" s="70">
        <v>0.0</v>
      </c>
      <c r="U4553" s="71" t="s">
        <v>2608</v>
      </c>
      <c r="V4553" s="71" t="s">
        <v>2609</v>
      </c>
      <c r="W4553" s="71" t="s">
        <v>49</v>
      </c>
      <c r="X4553" s="72"/>
      <c r="Y4553" s="65" t="s">
        <v>12</v>
      </c>
    </row>
    <row r="4554">
      <c r="A4554" s="66" t="s">
        <v>60</v>
      </c>
      <c r="B4554" s="66">
        <v>2.24107541E8</v>
      </c>
      <c r="C4554" s="66" t="s">
        <v>17287</v>
      </c>
      <c r="D4554" s="66" t="s">
        <v>106</v>
      </c>
      <c r="E4554" s="66" t="s">
        <v>17288</v>
      </c>
      <c r="F4554" s="66" t="s">
        <v>17289</v>
      </c>
      <c r="G4554" s="66">
        <v>2830.0</v>
      </c>
      <c r="H4554" s="66">
        <v>2.0070924E7</v>
      </c>
      <c r="I4554" s="66">
        <v>0.0</v>
      </c>
      <c r="J4554" s="66">
        <v>1.0</v>
      </c>
      <c r="K4554" s="67"/>
      <c r="L4554" s="67"/>
      <c r="M4554" s="68" t="s">
        <v>17290</v>
      </c>
      <c r="N4554" s="66">
        <v>235959.0</v>
      </c>
      <c r="O4554" s="66">
        <v>2.0070924E7</v>
      </c>
      <c r="P4554" s="66"/>
      <c r="Q4554" s="66">
        <v>101.0</v>
      </c>
      <c r="R4554" s="66">
        <v>2.0070924E7</v>
      </c>
      <c r="S4554" s="70">
        <v>1.0</v>
      </c>
      <c r="T4554" s="70">
        <v>0.0</v>
      </c>
      <c r="U4554" s="71" t="s">
        <v>2608</v>
      </c>
      <c r="V4554" s="71" t="s">
        <v>2609</v>
      </c>
      <c r="W4554" s="71" t="s">
        <v>49</v>
      </c>
      <c r="X4554" s="72"/>
      <c r="Y4554" s="65" t="s">
        <v>12</v>
      </c>
    </row>
    <row r="4555">
      <c r="A4555" s="74" t="s">
        <v>24</v>
      </c>
      <c r="B4555" s="66">
        <v>4.6611672E7</v>
      </c>
      <c r="C4555" s="65" t="s">
        <v>17291</v>
      </c>
      <c r="D4555" s="65" t="s">
        <v>312</v>
      </c>
      <c r="E4555" s="65" t="s">
        <v>17292</v>
      </c>
      <c r="F4555" s="66" t="s">
        <v>17293</v>
      </c>
      <c r="G4555" s="66">
        <v>451.0</v>
      </c>
      <c r="H4555" s="66">
        <v>2.0160917E7</v>
      </c>
      <c r="I4555" s="66">
        <v>0.0</v>
      </c>
      <c r="J4555" s="66">
        <v>13.0</v>
      </c>
      <c r="K4555" s="67"/>
      <c r="L4555" s="67"/>
      <c r="M4555" s="68" t="s">
        <v>17294</v>
      </c>
      <c r="N4555" s="66">
        <v>235959.0</v>
      </c>
      <c r="O4555" s="66">
        <v>2.0160917E7</v>
      </c>
      <c r="P4555" s="66" t="s">
        <v>417</v>
      </c>
      <c r="Q4555" s="66">
        <v>25.0</v>
      </c>
      <c r="R4555" s="66">
        <v>2.0160917E7</v>
      </c>
      <c r="S4555" s="70">
        <v>1.0</v>
      </c>
      <c r="T4555" s="70">
        <v>0.0</v>
      </c>
      <c r="U4555" s="71" t="s">
        <v>2608</v>
      </c>
      <c r="V4555" s="71" t="s">
        <v>2609</v>
      </c>
      <c r="W4555" s="71" t="s">
        <v>51</v>
      </c>
      <c r="X4555" s="72"/>
      <c r="Y4555" s="66" t="s">
        <v>16</v>
      </c>
    </row>
    <row r="4556">
      <c r="A4556" s="73" t="s">
        <v>59</v>
      </c>
      <c r="B4556" s="66">
        <v>1.25876371E8</v>
      </c>
      <c r="C4556" s="65" t="s">
        <v>17295</v>
      </c>
      <c r="D4556" s="65" t="s">
        <v>123</v>
      </c>
      <c r="E4556" s="65" t="s">
        <v>17296</v>
      </c>
      <c r="F4556" s="66" t="s">
        <v>17297</v>
      </c>
      <c r="G4556" s="66">
        <v>175.0</v>
      </c>
      <c r="H4556" s="66">
        <v>2.0130203E7</v>
      </c>
      <c r="I4556" s="66">
        <v>0.0</v>
      </c>
      <c r="J4556" s="66">
        <v>2.0</v>
      </c>
      <c r="K4556" s="67"/>
      <c r="L4556" s="67"/>
      <c r="M4556" s="68" t="s">
        <v>17298</v>
      </c>
      <c r="N4556" s="66">
        <v>235959.0</v>
      </c>
      <c r="O4556" s="66">
        <v>2.0130203E7</v>
      </c>
      <c r="P4556" s="66"/>
      <c r="Q4556" s="66">
        <v>11.0</v>
      </c>
      <c r="R4556" s="66">
        <v>2.0130203E7</v>
      </c>
      <c r="S4556" s="70">
        <v>1.0</v>
      </c>
      <c r="T4556" s="70">
        <v>0.0</v>
      </c>
      <c r="U4556" s="71" t="s">
        <v>2608</v>
      </c>
      <c r="V4556" s="71" t="s">
        <v>2609</v>
      </c>
      <c r="W4556" s="71" t="s">
        <v>49</v>
      </c>
      <c r="X4556" s="72"/>
      <c r="Y4556" s="65" t="s">
        <v>12</v>
      </c>
    </row>
    <row r="4557">
      <c r="A4557" s="65" t="s">
        <v>79</v>
      </c>
      <c r="B4557" s="66">
        <v>1.24892056E8</v>
      </c>
      <c r="C4557" s="65" t="s">
        <v>17299</v>
      </c>
      <c r="D4557" s="65" t="s">
        <v>312</v>
      </c>
      <c r="E4557" s="65" t="s">
        <v>17300</v>
      </c>
      <c r="F4557" s="66" t="s">
        <v>16110</v>
      </c>
      <c r="G4557" s="66">
        <v>843.0</v>
      </c>
      <c r="H4557" s="66">
        <v>2.0180101E7</v>
      </c>
      <c r="I4557" s="66">
        <v>0.0</v>
      </c>
      <c r="J4557" s="66">
        <v>26.0</v>
      </c>
      <c r="K4557" s="67"/>
      <c r="L4557" s="67"/>
      <c r="M4557" s="68" t="s">
        <v>16111</v>
      </c>
      <c r="N4557" s="66">
        <v>235959.0</v>
      </c>
      <c r="O4557" s="66">
        <v>2.0180101E7</v>
      </c>
      <c r="P4557" s="67"/>
      <c r="Q4557" s="66">
        <v>78.0</v>
      </c>
      <c r="R4557" s="66">
        <v>2.0180101E7</v>
      </c>
      <c r="S4557" s="70">
        <v>1.0</v>
      </c>
      <c r="T4557" s="70">
        <v>0.0</v>
      </c>
      <c r="U4557" s="71" t="s">
        <v>2608</v>
      </c>
      <c r="V4557" s="71" t="s">
        <v>2609</v>
      </c>
      <c r="W4557" s="71" t="s">
        <v>51</v>
      </c>
      <c r="X4557" s="72"/>
      <c r="Y4557" s="66" t="s">
        <v>16</v>
      </c>
    </row>
    <row r="4558">
      <c r="A4558" s="66" t="s">
        <v>76</v>
      </c>
      <c r="B4558" s="66">
        <v>7750814.0</v>
      </c>
      <c r="C4558" s="66" t="s">
        <v>17301</v>
      </c>
      <c r="D4558" s="66" t="s">
        <v>312</v>
      </c>
      <c r="E4558" s="66" t="s">
        <v>17302</v>
      </c>
      <c r="F4558" s="66" t="s">
        <v>17303</v>
      </c>
      <c r="G4558" s="66">
        <v>1559.0</v>
      </c>
      <c r="H4558" s="66">
        <v>2.0101225E7</v>
      </c>
      <c r="I4558" s="66">
        <v>0.0</v>
      </c>
      <c r="J4558" s="66">
        <v>21.0</v>
      </c>
      <c r="K4558" s="67"/>
      <c r="L4558" s="67"/>
      <c r="M4558" s="68" t="s">
        <v>17304</v>
      </c>
      <c r="N4558" s="66">
        <v>235959.0</v>
      </c>
      <c r="O4558" s="66">
        <v>2.0101225E7</v>
      </c>
      <c r="P4558" s="67"/>
      <c r="Q4558" s="66">
        <v>194.0</v>
      </c>
      <c r="R4558" s="66">
        <v>2.0101225E7</v>
      </c>
      <c r="S4558" s="70">
        <v>1.0</v>
      </c>
      <c r="T4558" s="70">
        <v>0.0</v>
      </c>
      <c r="U4558" s="71" t="s">
        <v>2608</v>
      </c>
      <c r="V4558" s="71" t="s">
        <v>2609</v>
      </c>
      <c r="W4558" s="71" t="s">
        <v>51</v>
      </c>
      <c r="X4558" s="72"/>
      <c r="Y4558" s="66" t="s">
        <v>16</v>
      </c>
    </row>
    <row r="4559">
      <c r="A4559" s="66" t="s">
        <v>79</v>
      </c>
      <c r="B4559" s="66">
        <v>5.3646806E7</v>
      </c>
      <c r="C4559" s="66" t="s">
        <v>17305</v>
      </c>
      <c r="D4559" s="66" t="s">
        <v>106</v>
      </c>
      <c r="E4559" s="66" t="s">
        <v>17306</v>
      </c>
      <c r="F4559" s="66" t="s">
        <v>17307</v>
      </c>
      <c r="G4559" s="66">
        <v>934.0</v>
      </c>
      <c r="H4559" s="66">
        <v>2.0111208E7</v>
      </c>
      <c r="I4559" s="66">
        <v>0.0</v>
      </c>
      <c r="J4559" s="66">
        <v>17.0</v>
      </c>
      <c r="K4559" s="67"/>
      <c r="L4559" s="67"/>
      <c r="M4559" s="68" t="s">
        <v>17308</v>
      </c>
      <c r="N4559" s="66">
        <v>235959.0</v>
      </c>
      <c r="O4559" s="66">
        <v>2.0111208E7</v>
      </c>
      <c r="P4559" s="67"/>
      <c r="Q4559" s="66">
        <v>90.0</v>
      </c>
      <c r="R4559" s="66">
        <v>2.0111208E7</v>
      </c>
      <c r="S4559" s="70">
        <v>1.0</v>
      </c>
      <c r="T4559" s="70">
        <v>0.0</v>
      </c>
      <c r="U4559" s="71" t="s">
        <v>2608</v>
      </c>
      <c r="V4559" s="71" t="s">
        <v>2609</v>
      </c>
      <c r="W4559" s="71" t="s">
        <v>49</v>
      </c>
      <c r="X4559" s="72"/>
      <c r="Y4559" s="65" t="s">
        <v>12</v>
      </c>
    </row>
    <row r="4560">
      <c r="A4560" s="74" t="s">
        <v>59</v>
      </c>
      <c r="B4560" s="66">
        <v>1.80398721E8</v>
      </c>
      <c r="C4560" s="65" t="s">
        <v>17309</v>
      </c>
      <c r="D4560" s="65" t="s">
        <v>106</v>
      </c>
      <c r="E4560" s="65" t="s">
        <v>17310</v>
      </c>
      <c r="F4560" s="66" t="s">
        <v>17311</v>
      </c>
      <c r="G4560" s="66">
        <v>576.0</v>
      </c>
      <c r="H4560" s="66">
        <v>2.0170322E7</v>
      </c>
      <c r="I4560" s="66">
        <v>0.0</v>
      </c>
      <c r="J4560" s="66">
        <v>6.0</v>
      </c>
      <c r="K4560" s="67"/>
      <c r="L4560" s="67"/>
      <c r="M4560" s="68" t="s">
        <v>17312</v>
      </c>
      <c r="N4560" s="66">
        <v>235959.0</v>
      </c>
      <c r="O4560" s="66">
        <v>2.0170322E7</v>
      </c>
      <c r="P4560" s="66" t="s">
        <v>5056</v>
      </c>
      <c r="Q4560" s="66">
        <v>31.0</v>
      </c>
      <c r="R4560" s="66">
        <v>2.0170322E7</v>
      </c>
      <c r="S4560" s="70">
        <v>1.0</v>
      </c>
      <c r="T4560" s="70">
        <v>0.0</v>
      </c>
      <c r="U4560" s="71" t="s">
        <v>2608</v>
      </c>
      <c r="V4560" s="71" t="s">
        <v>2609</v>
      </c>
      <c r="W4560" s="71" t="s">
        <v>49</v>
      </c>
      <c r="X4560" s="72"/>
      <c r="Y4560" s="65" t="s">
        <v>12</v>
      </c>
    </row>
    <row r="4561">
      <c r="A4561" s="66" t="s">
        <v>60</v>
      </c>
      <c r="B4561" s="66">
        <v>4.36300466E8</v>
      </c>
      <c r="C4561" s="66" t="s">
        <v>17313</v>
      </c>
      <c r="D4561" s="66" t="s">
        <v>123</v>
      </c>
      <c r="E4561" s="66" t="s">
        <v>17314</v>
      </c>
      <c r="F4561" s="66" t="s">
        <v>17315</v>
      </c>
      <c r="G4561" s="66">
        <v>681.0</v>
      </c>
      <c r="H4561" s="66">
        <v>2.0181019E7</v>
      </c>
      <c r="I4561" s="66">
        <v>0.0</v>
      </c>
      <c r="J4561" s="66">
        <v>1.0</v>
      </c>
      <c r="K4561" s="67"/>
      <c r="L4561" s="67"/>
      <c r="M4561" s="68" t="s">
        <v>17316</v>
      </c>
      <c r="N4561" s="66">
        <v>235959.0</v>
      </c>
      <c r="O4561" s="66">
        <v>2.0181019E7</v>
      </c>
      <c r="P4561" s="66" t="s">
        <v>2042</v>
      </c>
      <c r="Q4561" s="66">
        <v>29.0</v>
      </c>
      <c r="R4561" s="66">
        <v>2.0181019E7</v>
      </c>
      <c r="S4561" s="70">
        <v>1.0</v>
      </c>
      <c r="T4561" s="70">
        <v>0.0</v>
      </c>
      <c r="U4561" s="71" t="s">
        <v>2608</v>
      </c>
      <c r="V4561" s="71" t="s">
        <v>2609</v>
      </c>
      <c r="W4561" s="71" t="s">
        <v>49</v>
      </c>
      <c r="X4561" s="71"/>
      <c r="Y4561" s="65" t="s">
        <v>12</v>
      </c>
    </row>
    <row r="4562">
      <c r="A4562" s="74" t="s">
        <v>56</v>
      </c>
      <c r="B4562" s="66">
        <v>23819.0</v>
      </c>
      <c r="C4562" s="65" t="s">
        <v>17317</v>
      </c>
      <c r="D4562" s="65" t="s">
        <v>149</v>
      </c>
      <c r="E4562" s="65" t="s">
        <v>17318</v>
      </c>
      <c r="F4562" s="66" t="s">
        <v>17319</v>
      </c>
      <c r="G4562" s="66">
        <v>1576.0</v>
      </c>
      <c r="H4562" s="66">
        <v>2.0140708E7</v>
      </c>
      <c r="I4562" s="66">
        <v>0.0</v>
      </c>
      <c r="J4562" s="66">
        <v>24.0</v>
      </c>
      <c r="K4562" s="67"/>
      <c r="L4562" s="67"/>
      <c r="M4562" s="68" t="s">
        <v>17320</v>
      </c>
      <c r="N4562" s="66">
        <v>235959.0</v>
      </c>
      <c r="O4562" s="66">
        <v>2.0140708E7</v>
      </c>
      <c r="P4562" s="66" t="s">
        <v>1097</v>
      </c>
      <c r="Q4562" s="66">
        <v>74.0</v>
      </c>
      <c r="R4562" s="66">
        <v>2.0140708E7</v>
      </c>
      <c r="S4562" s="69">
        <v>1.0</v>
      </c>
      <c r="T4562" s="69">
        <v>1.0</v>
      </c>
      <c r="U4562" s="71" t="s">
        <v>2608</v>
      </c>
      <c r="V4562" s="71" t="s">
        <v>2609</v>
      </c>
      <c r="W4562" s="71" t="s">
        <v>49</v>
      </c>
      <c r="X4562" s="72"/>
      <c r="Y4562" s="66" t="s">
        <v>18</v>
      </c>
    </row>
    <row r="4563">
      <c r="A4563" s="65" t="s">
        <v>40</v>
      </c>
      <c r="B4563" s="66">
        <v>3242529.0</v>
      </c>
      <c r="C4563" s="65" t="s">
        <v>17321</v>
      </c>
      <c r="D4563" s="65" t="s">
        <v>123</v>
      </c>
      <c r="E4563" s="65" t="s">
        <v>17322</v>
      </c>
      <c r="F4563" s="66" t="s">
        <v>14771</v>
      </c>
      <c r="G4563" s="66">
        <v>1422.0</v>
      </c>
      <c r="H4563" s="66">
        <v>2.0180618E7</v>
      </c>
      <c r="I4563" s="66">
        <v>0.0</v>
      </c>
      <c r="J4563" s="66">
        <v>34.0</v>
      </c>
      <c r="K4563" s="67"/>
      <c r="L4563" s="67"/>
      <c r="M4563" s="68" t="s">
        <v>14772</v>
      </c>
      <c r="N4563" s="66">
        <v>235959.0</v>
      </c>
      <c r="O4563" s="66">
        <v>2.0180618E7</v>
      </c>
      <c r="P4563" s="66" t="s">
        <v>4596</v>
      </c>
      <c r="Q4563" s="66">
        <v>65.0</v>
      </c>
      <c r="R4563" s="66">
        <v>2.0180618E7</v>
      </c>
      <c r="S4563" s="70">
        <v>1.0</v>
      </c>
      <c r="T4563" s="70">
        <v>0.0</v>
      </c>
      <c r="U4563" s="71" t="s">
        <v>2608</v>
      </c>
      <c r="V4563" s="71" t="s">
        <v>2609</v>
      </c>
      <c r="W4563" s="71" t="s">
        <v>49</v>
      </c>
      <c r="X4563" s="72"/>
      <c r="Y4563" s="65" t="s">
        <v>12</v>
      </c>
    </row>
    <row r="4564">
      <c r="A4564" s="74" t="s">
        <v>59</v>
      </c>
      <c r="B4564" s="66">
        <v>1.44532901E8</v>
      </c>
      <c r="C4564" s="65" t="s">
        <v>17323</v>
      </c>
      <c r="D4564" s="65" t="s">
        <v>123</v>
      </c>
      <c r="E4564" s="65" t="s">
        <v>17324</v>
      </c>
      <c r="F4564" s="66" t="s">
        <v>17325</v>
      </c>
      <c r="G4564" s="66">
        <v>142.0</v>
      </c>
      <c r="H4564" s="66">
        <v>2.0140912E7</v>
      </c>
      <c r="I4564" s="66">
        <v>0.0</v>
      </c>
      <c r="J4564" s="66">
        <v>1.0</v>
      </c>
      <c r="K4564" s="67"/>
      <c r="L4564" s="67"/>
      <c r="M4564" s="68" t="s">
        <v>17326</v>
      </c>
      <c r="N4564" s="66">
        <v>235959.0</v>
      </c>
      <c r="O4564" s="66">
        <v>2.0140912E7</v>
      </c>
      <c r="P4564" s="67"/>
      <c r="Q4564" s="66">
        <v>5.0</v>
      </c>
      <c r="R4564" s="66">
        <v>2.0140912E7</v>
      </c>
      <c r="S4564" s="70">
        <v>1.0</v>
      </c>
      <c r="T4564" s="70">
        <v>0.0</v>
      </c>
      <c r="U4564" s="71" t="s">
        <v>2608</v>
      </c>
      <c r="V4564" s="71" t="s">
        <v>2609</v>
      </c>
      <c r="W4564" s="71" t="s">
        <v>49</v>
      </c>
      <c r="X4564" s="72"/>
      <c r="Y4564" s="65" t="s">
        <v>12</v>
      </c>
    </row>
    <row r="4565">
      <c r="A4565" s="66" t="s">
        <v>60</v>
      </c>
      <c r="B4565" s="66">
        <v>4.19754028E8</v>
      </c>
      <c r="C4565" s="66" t="s">
        <v>17327</v>
      </c>
      <c r="D4565" s="66" t="s">
        <v>106</v>
      </c>
      <c r="E4565" s="66" t="s">
        <v>17328</v>
      </c>
      <c r="F4565" s="66" t="s">
        <v>17329</v>
      </c>
      <c r="G4565" s="66">
        <v>356.0</v>
      </c>
      <c r="H4565" s="66">
        <v>2.0171029E7</v>
      </c>
      <c r="I4565" s="66">
        <v>0.0</v>
      </c>
      <c r="J4565" s="66">
        <v>1.0</v>
      </c>
      <c r="K4565" s="67"/>
      <c r="L4565" s="67"/>
      <c r="M4565" s="68" t="s">
        <v>17330</v>
      </c>
      <c r="N4565" s="66">
        <v>235959.0</v>
      </c>
      <c r="O4565" s="66">
        <v>2.0171029E7</v>
      </c>
      <c r="P4565" s="66"/>
      <c r="Q4565" s="66">
        <v>21.0</v>
      </c>
      <c r="R4565" s="66">
        <v>2.0171029E7</v>
      </c>
      <c r="S4565" s="70">
        <v>1.0</v>
      </c>
      <c r="T4565" s="70">
        <v>0.0</v>
      </c>
      <c r="U4565" s="71" t="s">
        <v>2608</v>
      </c>
      <c r="V4565" s="71" t="s">
        <v>2609</v>
      </c>
      <c r="W4565" s="71" t="s">
        <v>49</v>
      </c>
      <c r="X4565" s="72"/>
      <c r="Y4565" s="65" t="s">
        <v>12</v>
      </c>
    </row>
    <row r="4566">
      <c r="A4566" s="65" t="s">
        <v>79</v>
      </c>
      <c r="B4566" s="66">
        <v>3.8039416E7</v>
      </c>
      <c r="C4566" s="65" t="s">
        <v>17331</v>
      </c>
      <c r="D4566" s="65" t="s">
        <v>106</v>
      </c>
      <c r="E4566" s="65" t="s">
        <v>17332</v>
      </c>
      <c r="F4566" s="66" t="s">
        <v>17333</v>
      </c>
      <c r="G4566" s="66">
        <v>123.0</v>
      </c>
      <c r="H4566" s="66">
        <v>2.0100411E7</v>
      </c>
      <c r="I4566" s="66">
        <v>0.0</v>
      </c>
      <c r="J4566" s="66">
        <v>4.0</v>
      </c>
      <c r="K4566" s="67"/>
      <c r="L4566" s="67"/>
      <c r="M4566" s="68" t="s">
        <v>17334</v>
      </c>
      <c r="N4566" s="66">
        <v>235959.0</v>
      </c>
      <c r="O4566" s="66">
        <v>2.0100411E7</v>
      </c>
      <c r="P4566" s="66" t="s">
        <v>17335</v>
      </c>
      <c r="Q4566" s="66">
        <v>6.0</v>
      </c>
      <c r="R4566" s="66">
        <v>2.0100411E7</v>
      </c>
      <c r="S4566" s="70">
        <v>1.0</v>
      </c>
      <c r="T4566" s="70">
        <v>0.0</v>
      </c>
      <c r="U4566" s="71" t="s">
        <v>2608</v>
      </c>
      <c r="V4566" s="71" t="s">
        <v>2609</v>
      </c>
      <c r="W4566" s="71" t="s">
        <v>49</v>
      </c>
      <c r="X4566" s="72"/>
      <c r="Y4566" s="65" t="s">
        <v>12</v>
      </c>
    </row>
    <row r="4567">
      <c r="A4567" s="66" t="s">
        <v>60</v>
      </c>
      <c r="B4567" s="66">
        <v>3.83018654E8</v>
      </c>
      <c r="C4567" s="66" t="s">
        <v>17336</v>
      </c>
      <c r="D4567" s="66" t="s">
        <v>220</v>
      </c>
      <c r="E4567" s="66" t="s">
        <v>17337</v>
      </c>
      <c r="F4567" s="66" t="s">
        <v>17338</v>
      </c>
      <c r="G4567" s="66">
        <v>2946.0</v>
      </c>
      <c r="H4567" s="66">
        <v>2.0150924E7</v>
      </c>
      <c r="I4567" s="66">
        <v>0.0</v>
      </c>
      <c r="J4567" s="66">
        <v>1.0</v>
      </c>
      <c r="K4567" s="67"/>
      <c r="L4567" s="67"/>
      <c r="M4567" s="68" t="s">
        <v>17339</v>
      </c>
      <c r="N4567" s="66">
        <v>235959.0</v>
      </c>
      <c r="O4567" s="66">
        <v>2.0150924E7</v>
      </c>
      <c r="P4567" s="67"/>
      <c r="Q4567" s="66">
        <v>154.0</v>
      </c>
      <c r="R4567" s="66">
        <v>2.0150924E7</v>
      </c>
      <c r="S4567" s="70">
        <v>1.0</v>
      </c>
      <c r="T4567" s="70">
        <v>0.0</v>
      </c>
      <c r="U4567" s="71" t="s">
        <v>2608</v>
      </c>
      <c r="V4567" s="71" t="s">
        <v>2609</v>
      </c>
      <c r="W4567" s="71" t="s">
        <v>49</v>
      </c>
      <c r="X4567" s="72"/>
      <c r="Y4567" s="65" t="s">
        <v>12</v>
      </c>
    </row>
    <row r="4568">
      <c r="A4568" s="66" t="s">
        <v>37</v>
      </c>
      <c r="B4568" s="66">
        <v>4.186912E7</v>
      </c>
      <c r="C4568" s="66" t="s">
        <v>17340</v>
      </c>
      <c r="D4568" s="66" t="s">
        <v>106</v>
      </c>
      <c r="E4568" s="66" t="s">
        <v>17341</v>
      </c>
      <c r="F4568" s="66" t="s">
        <v>17342</v>
      </c>
      <c r="G4568" s="66">
        <v>192.0</v>
      </c>
      <c r="H4568" s="66">
        <v>2.0160803E7</v>
      </c>
      <c r="I4568" s="66">
        <v>0.0</v>
      </c>
      <c r="J4568" s="66">
        <v>3.0</v>
      </c>
      <c r="K4568" s="67"/>
      <c r="L4568" s="67"/>
      <c r="M4568" s="66" t="s">
        <v>121</v>
      </c>
      <c r="N4568" s="66">
        <v>235959.0</v>
      </c>
      <c r="O4568" s="66">
        <v>2.0160803E7</v>
      </c>
      <c r="P4568" s="66"/>
      <c r="Q4568" s="66">
        <v>13.0</v>
      </c>
      <c r="R4568" s="66">
        <v>2.0160803E7</v>
      </c>
      <c r="S4568" s="69">
        <v>1.0</v>
      </c>
      <c r="T4568" s="69">
        <v>0.0</v>
      </c>
      <c r="U4568" s="71" t="s">
        <v>2608</v>
      </c>
      <c r="V4568" s="71" t="s">
        <v>2609</v>
      </c>
      <c r="W4568" s="71" t="s">
        <v>49</v>
      </c>
      <c r="X4568" s="72"/>
      <c r="Y4568" s="65" t="s">
        <v>12</v>
      </c>
    </row>
    <row r="4569">
      <c r="A4569" s="68" t="s">
        <v>11</v>
      </c>
      <c r="B4569" s="66">
        <v>4080267.0</v>
      </c>
      <c r="C4569" s="66" t="s">
        <v>17343</v>
      </c>
      <c r="D4569" s="66" t="s">
        <v>106</v>
      </c>
      <c r="E4569" s="66" t="s">
        <v>17344</v>
      </c>
      <c r="F4569" s="66" t="s">
        <v>17345</v>
      </c>
      <c r="G4569" s="66">
        <v>100.0</v>
      </c>
      <c r="H4569" s="66">
        <v>2.0160803E7</v>
      </c>
      <c r="I4569" s="66">
        <v>0.0</v>
      </c>
      <c r="J4569" s="66">
        <v>4.0</v>
      </c>
      <c r="K4569" s="67"/>
      <c r="L4569" s="67"/>
      <c r="M4569" s="68" t="s">
        <v>17346</v>
      </c>
      <c r="N4569" s="66">
        <v>235959.0</v>
      </c>
      <c r="O4569" s="66">
        <v>2.0160803E7</v>
      </c>
      <c r="P4569" s="66" t="s">
        <v>4363</v>
      </c>
      <c r="Q4569" s="66">
        <v>5.0</v>
      </c>
      <c r="R4569" s="66">
        <v>2.0160803E7</v>
      </c>
      <c r="S4569" s="70">
        <v>1.0</v>
      </c>
      <c r="T4569" s="70">
        <v>0.0</v>
      </c>
      <c r="U4569" s="71" t="s">
        <v>2608</v>
      </c>
      <c r="V4569" s="71" t="s">
        <v>2609</v>
      </c>
      <c r="W4569" s="71" t="s">
        <v>49</v>
      </c>
      <c r="X4569" s="72"/>
      <c r="Y4569" s="65" t="s">
        <v>12</v>
      </c>
    </row>
    <row r="4570">
      <c r="A4570" s="66" t="s">
        <v>60</v>
      </c>
      <c r="B4570" s="66">
        <v>2.78201728E8</v>
      </c>
      <c r="C4570" s="66" t="s">
        <v>17347</v>
      </c>
      <c r="D4570" s="66" t="s">
        <v>123</v>
      </c>
      <c r="E4570" s="66" t="s">
        <v>17348</v>
      </c>
      <c r="F4570" s="66" t="s">
        <v>17349</v>
      </c>
      <c r="G4570" s="66">
        <v>1092.0</v>
      </c>
      <c r="H4570" s="66">
        <v>2.009123E7</v>
      </c>
      <c r="I4570" s="66">
        <v>0.0</v>
      </c>
      <c r="J4570" s="66">
        <v>1.0</v>
      </c>
      <c r="K4570" s="67"/>
      <c r="L4570" s="67"/>
      <c r="M4570" s="68" t="s">
        <v>17350</v>
      </c>
      <c r="N4570" s="66">
        <v>235959.0</v>
      </c>
      <c r="O4570" s="66">
        <v>2.009123E7</v>
      </c>
      <c r="P4570" s="67"/>
      <c r="Q4570" s="66">
        <v>65.0</v>
      </c>
      <c r="R4570" s="66">
        <v>2.009123E7</v>
      </c>
      <c r="S4570" s="70">
        <v>1.0</v>
      </c>
      <c r="T4570" s="70">
        <v>0.0</v>
      </c>
      <c r="U4570" s="71" t="s">
        <v>2608</v>
      </c>
      <c r="V4570" s="71" t="s">
        <v>2609</v>
      </c>
      <c r="W4570" s="71" t="s">
        <v>49</v>
      </c>
      <c r="X4570" s="72"/>
      <c r="Y4570" s="65" t="s">
        <v>12</v>
      </c>
    </row>
    <row r="4571">
      <c r="A4571" s="65" t="s">
        <v>37</v>
      </c>
      <c r="B4571" s="66">
        <v>2.9196406E7</v>
      </c>
      <c r="C4571" s="65" t="s">
        <v>17351</v>
      </c>
      <c r="D4571" s="65" t="s">
        <v>244</v>
      </c>
      <c r="E4571" s="65" t="s">
        <v>17352</v>
      </c>
      <c r="F4571" s="66" t="s">
        <v>17353</v>
      </c>
      <c r="G4571" s="66">
        <v>204.0</v>
      </c>
      <c r="H4571" s="66">
        <v>2.0130227E7</v>
      </c>
      <c r="I4571" s="66">
        <v>0.0</v>
      </c>
      <c r="J4571" s="66">
        <v>2.0</v>
      </c>
      <c r="K4571" s="67"/>
      <c r="L4571" s="67"/>
      <c r="M4571" s="66" t="s">
        <v>121</v>
      </c>
      <c r="N4571" s="66">
        <v>235959.0</v>
      </c>
      <c r="O4571" s="66">
        <v>2.0130227E7</v>
      </c>
      <c r="P4571" s="66"/>
      <c r="Q4571" s="66">
        <v>16.0</v>
      </c>
      <c r="R4571" s="66">
        <v>2.0130227E7</v>
      </c>
      <c r="S4571" s="70">
        <v>1.0</v>
      </c>
      <c r="T4571" s="70">
        <v>0.0</v>
      </c>
      <c r="U4571" s="71" t="s">
        <v>2608</v>
      </c>
      <c r="V4571" s="71" t="s">
        <v>2609</v>
      </c>
      <c r="W4571" s="71" t="s">
        <v>51</v>
      </c>
      <c r="X4571" s="72"/>
      <c r="Y4571" s="66" t="s">
        <v>16</v>
      </c>
    </row>
    <row r="4572">
      <c r="A4572" s="68" t="s">
        <v>73</v>
      </c>
      <c r="B4572" s="66">
        <v>2.5049216E7</v>
      </c>
      <c r="C4572" s="66" t="s">
        <v>17354</v>
      </c>
      <c r="D4572" s="66" t="s">
        <v>17355</v>
      </c>
      <c r="E4572" s="66" t="s">
        <v>17356</v>
      </c>
      <c r="F4572" s="66" t="s">
        <v>17357</v>
      </c>
      <c r="G4572" s="66">
        <v>2471.0</v>
      </c>
      <c r="H4572" s="66">
        <v>2.019123E7</v>
      </c>
      <c r="I4572" s="66">
        <v>0.0</v>
      </c>
      <c r="J4572" s="66">
        <v>44.0</v>
      </c>
      <c r="K4572" s="67"/>
      <c r="L4572" s="67"/>
      <c r="M4572" s="68" t="s">
        <v>17358</v>
      </c>
      <c r="N4572" s="66">
        <v>235959.0</v>
      </c>
      <c r="O4572" s="66">
        <v>2.019123E7</v>
      </c>
      <c r="P4572" s="66" t="s">
        <v>3651</v>
      </c>
      <c r="Q4572" s="66">
        <v>152.0</v>
      </c>
      <c r="R4572" s="66">
        <v>2.019123E7</v>
      </c>
      <c r="S4572" s="69">
        <v>1.0</v>
      </c>
      <c r="T4572" s="69">
        <v>1.0</v>
      </c>
      <c r="U4572" s="71" t="s">
        <v>2608</v>
      </c>
      <c r="V4572" s="71" t="s">
        <v>2609</v>
      </c>
      <c r="W4572" s="71" t="s">
        <v>51</v>
      </c>
      <c r="X4572" s="72"/>
      <c r="Y4572" s="65" t="s">
        <v>22</v>
      </c>
    </row>
    <row r="4573">
      <c r="A4573" s="65" t="s">
        <v>40</v>
      </c>
      <c r="B4573" s="66">
        <v>6610749.0</v>
      </c>
      <c r="C4573" s="65" t="s">
        <v>1869</v>
      </c>
      <c r="D4573" s="65" t="s">
        <v>123</v>
      </c>
      <c r="E4573" s="65" t="s">
        <v>1870</v>
      </c>
      <c r="F4573" s="66" t="s">
        <v>17359</v>
      </c>
      <c r="G4573" s="66">
        <v>316.0</v>
      </c>
      <c r="H4573" s="66">
        <v>2.0181101E7</v>
      </c>
      <c r="I4573" s="66">
        <v>0.0</v>
      </c>
      <c r="J4573" s="66">
        <v>6.0</v>
      </c>
      <c r="K4573" s="67"/>
      <c r="L4573" s="67"/>
      <c r="M4573" s="68" t="s">
        <v>17360</v>
      </c>
      <c r="N4573" s="66">
        <v>235959.0</v>
      </c>
      <c r="O4573" s="66">
        <v>2.0181101E7</v>
      </c>
      <c r="P4573" s="66"/>
      <c r="Q4573" s="66">
        <v>24.0</v>
      </c>
      <c r="R4573" s="66">
        <v>2.0181101E7</v>
      </c>
      <c r="S4573" s="70">
        <v>1.0</v>
      </c>
      <c r="T4573" s="70">
        <v>0.0</v>
      </c>
      <c r="U4573" s="71" t="s">
        <v>2608</v>
      </c>
      <c r="V4573" s="71" t="s">
        <v>2609</v>
      </c>
      <c r="W4573" s="71" t="s">
        <v>49</v>
      </c>
      <c r="X4573" s="72"/>
      <c r="Y4573" s="65" t="s">
        <v>12</v>
      </c>
    </row>
    <row r="4574">
      <c r="A4574" s="66" t="s">
        <v>76</v>
      </c>
      <c r="B4574" s="66">
        <v>6242482.0</v>
      </c>
      <c r="C4574" s="66" t="s">
        <v>17361</v>
      </c>
      <c r="D4574" s="66" t="s">
        <v>118</v>
      </c>
      <c r="E4574" s="66" t="s">
        <v>17362</v>
      </c>
      <c r="F4574" s="66" t="s">
        <v>17363</v>
      </c>
      <c r="G4574" s="66">
        <v>143.0</v>
      </c>
      <c r="H4574" s="66">
        <v>2.0081231E7</v>
      </c>
      <c r="I4574" s="66">
        <v>0.0</v>
      </c>
      <c r="J4574" s="66">
        <v>3.0</v>
      </c>
      <c r="K4574" s="67"/>
      <c r="L4574" s="67"/>
      <c r="M4574" s="68" t="s">
        <v>17364</v>
      </c>
      <c r="N4574" s="66">
        <v>235959.0</v>
      </c>
      <c r="O4574" s="66">
        <v>2.0081231E7</v>
      </c>
      <c r="P4574" s="67"/>
      <c r="Q4574" s="66">
        <v>6.0</v>
      </c>
      <c r="R4574" s="66">
        <v>2.0081231E7</v>
      </c>
      <c r="S4574" s="69">
        <v>1.0</v>
      </c>
      <c r="T4574" s="69">
        <v>1.0</v>
      </c>
      <c r="U4574" s="71" t="s">
        <v>2608</v>
      </c>
      <c r="V4574" s="71" t="s">
        <v>2609</v>
      </c>
      <c r="W4574" s="71" t="s">
        <v>49</v>
      </c>
      <c r="X4574" s="72"/>
      <c r="Y4574" s="66" t="s">
        <v>18</v>
      </c>
    </row>
    <row r="4575">
      <c r="A4575" s="66" t="s">
        <v>60</v>
      </c>
      <c r="B4575" s="66">
        <v>5.7478912E7</v>
      </c>
      <c r="C4575" s="66" t="s">
        <v>17365</v>
      </c>
      <c r="D4575" s="66" t="s">
        <v>106</v>
      </c>
      <c r="E4575" s="66" t="s">
        <v>17366</v>
      </c>
      <c r="F4575" s="66" t="s">
        <v>17367</v>
      </c>
      <c r="G4575" s="66">
        <v>586.0</v>
      </c>
      <c r="H4575" s="66">
        <v>2.0010925E7</v>
      </c>
      <c r="I4575" s="66">
        <v>0.0</v>
      </c>
      <c r="J4575" s="66">
        <v>1.0</v>
      </c>
      <c r="K4575" s="67"/>
      <c r="L4575" s="67"/>
      <c r="M4575" s="68" t="s">
        <v>17368</v>
      </c>
      <c r="N4575" s="66">
        <v>235959.0</v>
      </c>
      <c r="O4575" s="66">
        <v>2.0010925E7</v>
      </c>
      <c r="P4575" s="67"/>
      <c r="Q4575" s="66">
        <v>36.0</v>
      </c>
      <c r="R4575" s="66">
        <v>2.0010925E7</v>
      </c>
      <c r="S4575" s="70">
        <v>1.0</v>
      </c>
      <c r="T4575" s="70">
        <v>0.0</v>
      </c>
      <c r="U4575" s="71" t="s">
        <v>2608</v>
      </c>
      <c r="V4575" s="71" t="s">
        <v>2609</v>
      </c>
      <c r="W4575" s="71" t="s">
        <v>49</v>
      </c>
      <c r="X4575" s="72"/>
      <c r="Y4575" s="65" t="s">
        <v>12</v>
      </c>
    </row>
    <row r="4576">
      <c r="A4576" s="66" t="s">
        <v>37</v>
      </c>
      <c r="B4576" s="66">
        <v>1.3271601E7</v>
      </c>
      <c r="C4576" s="66" t="s">
        <v>17369</v>
      </c>
      <c r="D4576" s="66" t="s">
        <v>118</v>
      </c>
      <c r="E4576" s="66" t="s">
        <v>17370</v>
      </c>
      <c r="F4576" s="66" t="s">
        <v>17371</v>
      </c>
      <c r="G4576" s="66">
        <v>768.0</v>
      </c>
      <c r="H4576" s="66">
        <v>2.0080801E7</v>
      </c>
      <c r="I4576" s="66">
        <v>0.0</v>
      </c>
      <c r="J4576" s="66">
        <v>7.0</v>
      </c>
      <c r="K4576" s="67"/>
      <c r="L4576" s="67"/>
      <c r="M4576" s="66" t="s">
        <v>121</v>
      </c>
      <c r="N4576" s="66">
        <v>235959.0</v>
      </c>
      <c r="O4576" s="66">
        <v>2.0080801E7</v>
      </c>
      <c r="P4576" s="66"/>
      <c r="Q4576" s="66">
        <v>37.0</v>
      </c>
      <c r="R4576" s="66">
        <v>2.0080801E7</v>
      </c>
      <c r="S4576" s="69">
        <v>1.0</v>
      </c>
      <c r="T4576" s="69">
        <v>1.0</v>
      </c>
      <c r="U4576" s="71" t="s">
        <v>2608</v>
      </c>
      <c r="V4576" s="71" t="s">
        <v>2609</v>
      </c>
      <c r="W4576" s="71" t="s">
        <v>49</v>
      </c>
      <c r="X4576" s="72"/>
      <c r="Y4576" s="66" t="s">
        <v>18</v>
      </c>
    </row>
    <row r="4577">
      <c r="A4577" s="68" t="s">
        <v>59</v>
      </c>
      <c r="B4577" s="66">
        <v>8.6142655E7</v>
      </c>
      <c r="C4577" s="66" t="s">
        <v>17372</v>
      </c>
      <c r="D4577" s="66" t="s">
        <v>118</v>
      </c>
      <c r="E4577" s="66" t="s">
        <v>1875</v>
      </c>
      <c r="F4577" s="66" t="s">
        <v>17373</v>
      </c>
      <c r="G4577" s="66">
        <v>283.0</v>
      </c>
      <c r="H4577" s="66">
        <v>2.0090201E7</v>
      </c>
      <c r="I4577" s="66">
        <v>0.0</v>
      </c>
      <c r="J4577" s="66">
        <v>1.0</v>
      </c>
      <c r="K4577" s="67"/>
      <c r="L4577" s="67"/>
      <c r="M4577" s="68" t="s">
        <v>17374</v>
      </c>
      <c r="N4577" s="66">
        <v>235959.0</v>
      </c>
      <c r="O4577" s="66">
        <v>2.0090201E7</v>
      </c>
      <c r="P4577" s="66"/>
      <c r="Q4577" s="66">
        <v>17.0</v>
      </c>
      <c r="R4577" s="66">
        <v>2.0090201E7</v>
      </c>
      <c r="S4577" s="69">
        <v>1.0</v>
      </c>
      <c r="T4577" s="69">
        <v>1.0</v>
      </c>
      <c r="U4577" s="71" t="s">
        <v>2608</v>
      </c>
      <c r="V4577" s="71" t="s">
        <v>2609</v>
      </c>
      <c r="W4577" s="71" t="s">
        <v>49</v>
      </c>
      <c r="X4577" s="72"/>
      <c r="Y4577" s="66" t="s">
        <v>18</v>
      </c>
    </row>
    <row r="4578">
      <c r="A4578" s="66" t="s">
        <v>79</v>
      </c>
      <c r="B4578" s="66">
        <v>1.10819716E8</v>
      </c>
      <c r="C4578" s="66" t="s">
        <v>17375</v>
      </c>
      <c r="D4578" s="66" t="s">
        <v>106</v>
      </c>
      <c r="E4578" s="66" t="s">
        <v>17376</v>
      </c>
      <c r="F4578" s="66" t="s">
        <v>17377</v>
      </c>
      <c r="G4578" s="66">
        <v>978.0</v>
      </c>
      <c r="H4578" s="66">
        <v>2.0161208E7</v>
      </c>
      <c r="I4578" s="66">
        <v>0.0</v>
      </c>
      <c r="J4578" s="66">
        <v>23.0</v>
      </c>
      <c r="K4578" s="67"/>
      <c r="L4578" s="67"/>
      <c r="M4578" s="68" t="s">
        <v>17378</v>
      </c>
      <c r="N4578" s="66">
        <v>235959.0</v>
      </c>
      <c r="O4578" s="66">
        <v>2.0161208E7</v>
      </c>
      <c r="P4578" s="66" t="s">
        <v>17379</v>
      </c>
      <c r="Q4578" s="66">
        <v>67.0</v>
      </c>
      <c r="R4578" s="66">
        <v>2.0161208E7</v>
      </c>
      <c r="S4578" s="70">
        <v>1.0</v>
      </c>
      <c r="T4578" s="70">
        <v>0.0</v>
      </c>
      <c r="U4578" s="71" t="s">
        <v>2608</v>
      </c>
      <c r="V4578" s="71" t="s">
        <v>2609</v>
      </c>
      <c r="W4578" s="71" t="s">
        <v>49</v>
      </c>
      <c r="X4578" s="72"/>
      <c r="Y4578" s="65" t="s">
        <v>12</v>
      </c>
    </row>
    <row r="4579">
      <c r="A4579" s="74" t="s">
        <v>59</v>
      </c>
      <c r="B4579" s="66">
        <v>5256854.0</v>
      </c>
      <c r="C4579" s="65" t="s">
        <v>17380</v>
      </c>
      <c r="D4579" s="65" t="s">
        <v>17381</v>
      </c>
      <c r="E4579" s="65" t="s">
        <v>17382</v>
      </c>
      <c r="F4579" s="66" t="s">
        <v>17383</v>
      </c>
      <c r="G4579" s="66">
        <v>311.0</v>
      </c>
      <c r="H4579" s="66">
        <v>1.9981207E7</v>
      </c>
      <c r="I4579" s="66">
        <v>0.0</v>
      </c>
      <c r="J4579" s="66">
        <v>1.0</v>
      </c>
      <c r="K4579" s="67"/>
      <c r="L4579" s="67"/>
      <c r="M4579" s="68" t="s">
        <v>17384</v>
      </c>
      <c r="N4579" s="66">
        <v>235959.0</v>
      </c>
      <c r="O4579" s="66">
        <v>1.9981207E7</v>
      </c>
      <c r="P4579" s="66"/>
      <c r="Q4579" s="66">
        <v>21.0</v>
      </c>
      <c r="R4579" s="66">
        <v>1.9981207E7</v>
      </c>
      <c r="S4579" s="70">
        <v>1.0</v>
      </c>
      <c r="T4579" s="70">
        <v>0.0</v>
      </c>
      <c r="U4579" s="71" t="s">
        <v>2608</v>
      </c>
      <c r="V4579" s="71" t="s">
        <v>2609</v>
      </c>
      <c r="W4579" s="71" t="s">
        <v>51</v>
      </c>
      <c r="X4579" s="72"/>
      <c r="Y4579" s="66" t="s">
        <v>16</v>
      </c>
    </row>
    <row r="4580">
      <c r="A4580" s="74" t="s">
        <v>24</v>
      </c>
      <c r="B4580" s="66">
        <v>1.6528971E7</v>
      </c>
      <c r="C4580" s="65" t="s">
        <v>17385</v>
      </c>
      <c r="D4580" s="65" t="s">
        <v>312</v>
      </c>
      <c r="E4580" s="65" t="s">
        <v>17386</v>
      </c>
      <c r="F4580" s="66" t="s">
        <v>17387</v>
      </c>
      <c r="G4580" s="66">
        <v>432.0</v>
      </c>
      <c r="H4580" s="66">
        <v>2.011071E7</v>
      </c>
      <c r="I4580" s="66">
        <v>0.0</v>
      </c>
      <c r="J4580" s="66">
        <v>5.0</v>
      </c>
      <c r="K4580" s="67"/>
      <c r="L4580" s="67"/>
      <c r="M4580" s="68" t="s">
        <v>17388</v>
      </c>
      <c r="N4580" s="66">
        <v>235959.0</v>
      </c>
      <c r="O4580" s="66">
        <v>2.011071E7</v>
      </c>
      <c r="P4580" s="66" t="s">
        <v>17389</v>
      </c>
      <c r="Q4580" s="66">
        <v>23.0</v>
      </c>
      <c r="R4580" s="66">
        <v>2.011071E7</v>
      </c>
      <c r="S4580" s="70">
        <v>1.0</v>
      </c>
      <c r="T4580" s="70">
        <v>0.0</v>
      </c>
      <c r="U4580" s="71" t="s">
        <v>2608</v>
      </c>
      <c r="V4580" s="71" t="s">
        <v>2609</v>
      </c>
      <c r="W4580" s="71" t="s">
        <v>51</v>
      </c>
      <c r="X4580" s="72"/>
      <c r="Y4580" s="66" t="s">
        <v>16</v>
      </c>
    </row>
    <row r="4581">
      <c r="A4581" s="66" t="s">
        <v>79</v>
      </c>
      <c r="B4581" s="66">
        <v>1.24189725E8</v>
      </c>
      <c r="C4581" s="66" t="s">
        <v>17390</v>
      </c>
      <c r="D4581" s="66" t="s">
        <v>123</v>
      </c>
      <c r="E4581" s="66" t="s">
        <v>17391</v>
      </c>
      <c r="F4581" s="66" t="s">
        <v>17392</v>
      </c>
      <c r="G4581" s="66">
        <v>828.0</v>
      </c>
      <c r="H4581" s="66">
        <v>2.0171221E7</v>
      </c>
      <c r="I4581" s="66">
        <v>0.0</v>
      </c>
      <c r="J4581" s="66">
        <v>9.0</v>
      </c>
      <c r="K4581" s="67"/>
      <c r="L4581" s="67"/>
      <c r="M4581" s="68" t="s">
        <v>17393</v>
      </c>
      <c r="N4581" s="66">
        <v>235959.0</v>
      </c>
      <c r="O4581" s="66">
        <v>2.0171221E7</v>
      </c>
      <c r="P4581" s="66" t="s">
        <v>611</v>
      </c>
      <c r="Q4581" s="66">
        <v>38.0</v>
      </c>
      <c r="R4581" s="66">
        <v>2.0171221E7</v>
      </c>
      <c r="S4581" s="70">
        <v>1.0</v>
      </c>
      <c r="T4581" s="70">
        <v>0.0</v>
      </c>
      <c r="U4581" s="71" t="s">
        <v>2608</v>
      </c>
      <c r="V4581" s="71" t="s">
        <v>2609</v>
      </c>
      <c r="W4581" s="71" t="s">
        <v>49</v>
      </c>
      <c r="X4581" s="72"/>
      <c r="Y4581" s="65" t="s">
        <v>12</v>
      </c>
    </row>
    <row r="4582">
      <c r="A4582" s="66" t="s">
        <v>79</v>
      </c>
      <c r="B4582" s="66">
        <v>1.0619079E7</v>
      </c>
      <c r="C4582" s="66" t="s">
        <v>17394</v>
      </c>
      <c r="D4582" s="66" t="s">
        <v>106</v>
      </c>
      <c r="E4582" s="66" t="s">
        <v>17395</v>
      </c>
      <c r="F4582" s="66" t="s">
        <v>17396</v>
      </c>
      <c r="G4582" s="66">
        <v>543.0</v>
      </c>
      <c r="H4582" s="66">
        <v>2.0060319E7</v>
      </c>
      <c r="I4582" s="66">
        <v>0.0</v>
      </c>
      <c r="J4582" s="66">
        <v>10.0</v>
      </c>
      <c r="K4582" s="67"/>
      <c r="L4582" s="67"/>
      <c r="M4582" s="68" t="s">
        <v>17397</v>
      </c>
      <c r="N4582" s="66">
        <v>235959.0</v>
      </c>
      <c r="O4582" s="66">
        <v>2.0060319E7</v>
      </c>
      <c r="P4582" s="67"/>
      <c r="Q4582" s="66">
        <v>27.0</v>
      </c>
      <c r="R4582" s="66">
        <v>2.0060319E7</v>
      </c>
      <c r="S4582" s="70">
        <v>1.0</v>
      </c>
      <c r="T4582" s="70">
        <v>0.0</v>
      </c>
      <c r="U4582" s="71" t="s">
        <v>2608</v>
      </c>
      <c r="V4582" s="71" t="s">
        <v>2609</v>
      </c>
      <c r="W4582" s="71" t="s">
        <v>49</v>
      </c>
      <c r="X4582" s="72"/>
      <c r="Y4582" s="65" t="s">
        <v>12</v>
      </c>
    </row>
    <row r="4583">
      <c r="A4583" s="65" t="s">
        <v>79</v>
      </c>
      <c r="B4583" s="66">
        <v>1.06321282E8</v>
      </c>
      <c r="C4583" s="65" t="s">
        <v>17398</v>
      </c>
      <c r="D4583" s="65" t="s">
        <v>149</v>
      </c>
      <c r="E4583" s="65" t="s">
        <v>17399</v>
      </c>
      <c r="F4583" s="66" t="s">
        <v>17400</v>
      </c>
      <c r="G4583" s="66">
        <v>732.0</v>
      </c>
      <c r="H4583" s="66">
        <v>2.016071E7</v>
      </c>
      <c r="I4583" s="66">
        <v>0.0</v>
      </c>
      <c r="J4583" s="66">
        <v>25.0</v>
      </c>
      <c r="K4583" s="67"/>
      <c r="L4583" s="67"/>
      <c r="M4583" s="68" t="s">
        <v>17401</v>
      </c>
      <c r="N4583" s="66">
        <v>235959.0</v>
      </c>
      <c r="O4583" s="66">
        <v>2.016071E7</v>
      </c>
      <c r="P4583" s="66" t="s">
        <v>2920</v>
      </c>
      <c r="Q4583" s="66">
        <v>48.0</v>
      </c>
      <c r="R4583" s="66">
        <v>2.016071E7</v>
      </c>
      <c r="S4583" s="69">
        <v>1.0</v>
      </c>
      <c r="T4583" s="69">
        <v>1.0</v>
      </c>
      <c r="U4583" s="71" t="s">
        <v>2608</v>
      </c>
      <c r="V4583" s="71" t="s">
        <v>2609</v>
      </c>
      <c r="W4583" s="71" t="s">
        <v>49</v>
      </c>
      <c r="X4583" s="72"/>
      <c r="Y4583" s="66" t="s">
        <v>18</v>
      </c>
    </row>
    <row r="4584">
      <c r="A4584" s="66" t="s">
        <v>37</v>
      </c>
      <c r="B4584" s="66">
        <v>1.6128825E7</v>
      </c>
      <c r="C4584" s="66" t="s">
        <v>17402</v>
      </c>
      <c r="D4584" s="66" t="s">
        <v>149</v>
      </c>
      <c r="E4584" s="66" t="s">
        <v>17403</v>
      </c>
      <c r="F4584" s="66" t="s">
        <v>17404</v>
      </c>
      <c r="G4584" s="66">
        <v>274.0</v>
      </c>
      <c r="H4584" s="66">
        <v>2.0090601E7</v>
      </c>
      <c r="I4584" s="66">
        <v>0.0</v>
      </c>
      <c r="J4584" s="66">
        <v>2.0</v>
      </c>
      <c r="K4584" s="67"/>
      <c r="L4584" s="67"/>
      <c r="M4584" s="66" t="s">
        <v>121</v>
      </c>
      <c r="N4584" s="66">
        <v>235959.0</v>
      </c>
      <c r="O4584" s="66">
        <v>2.0090601E7</v>
      </c>
      <c r="P4584" s="67"/>
      <c r="Q4584" s="66">
        <v>13.0</v>
      </c>
      <c r="R4584" s="66">
        <v>2.0090601E7</v>
      </c>
      <c r="S4584" s="69">
        <v>1.0</v>
      </c>
      <c r="T4584" s="69">
        <v>1.0</v>
      </c>
      <c r="U4584" s="71" t="s">
        <v>2608</v>
      </c>
      <c r="V4584" s="71" t="s">
        <v>2609</v>
      </c>
      <c r="W4584" s="71" t="s">
        <v>49</v>
      </c>
      <c r="X4584" s="67"/>
      <c r="Y4584" s="66" t="s">
        <v>18</v>
      </c>
    </row>
    <row r="4585">
      <c r="A4585" s="74" t="s">
        <v>59</v>
      </c>
      <c r="B4585" s="66">
        <v>1.97062751E8</v>
      </c>
      <c r="C4585" s="65" t="s">
        <v>17405</v>
      </c>
      <c r="D4585" s="65" t="s">
        <v>2238</v>
      </c>
      <c r="E4585" s="65" t="s">
        <v>17406</v>
      </c>
      <c r="F4585" s="66" t="s">
        <v>17407</v>
      </c>
      <c r="G4585" s="66">
        <v>402.0</v>
      </c>
      <c r="H4585" s="66">
        <v>2.0180629E7</v>
      </c>
      <c r="I4585" s="66">
        <v>0.0</v>
      </c>
      <c r="J4585" s="66">
        <v>7.0</v>
      </c>
      <c r="K4585" s="67"/>
      <c r="L4585" s="67"/>
      <c r="M4585" s="68" t="s">
        <v>17408</v>
      </c>
      <c r="N4585" s="66">
        <v>235959.0</v>
      </c>
      <c r="O4585" s="66">
        <v>2.0180629E7</v>
      </c>
      <c r="P4585" s="66" t="s">
        <v>7704</v>
      </c>
      <c r="Q4585" s="66">
        <v>19.0</v>
      </c>
      <c r="R4585" s="66">
        <v>2.0180629E7</v>
      </c>
      <c r="S4585" s="69">
        <v>1.0</v>
      </c>
      <c r="T4585" s="69">
        <v>1.0</v>
      </c>
      <c r="U4585" s="71" t="s">
        <v>2608</v>
      </c>
      <c r="V4585" s="71" t="s">
        <v>2609</v>
      </c>
      <c r="W4585" s="71" t="s">
        <v>49</v>
      </c>
      <c r="X4585" s="72"/>
      <c r="Y4585" s="66" t="s">
        <v>18</v>
      </c>
    </row>
    <row r="4586">
      <c r="A4586" s="74" t="s">
        <v>59</v>
      </c>
      <c r="B4586" s="66">
        <v>9.4490232E7</v>
      </c>
      <c r="C4586" s="65" t="s">
        <v>17409</v>
      </c>
      <c r="D4586" s="65" t="s">
        <v>220</v>
      </c>
      <c r="E4586" s="65" t="s">
        <v>17410</v>
      </c>
      <c r="F4586" s="66" t="s">
        <v>17411</v>
      </c>
      <c r="G4586" s="66">
        <v>490.0</v>
      </c>
      <c r="H4586" s="66">
        <v>2.0100115E7</v>
      </c>
      <c r="I4586" s="66">
        <v>0.0</v>
      </c>
      <c r="J4586" s="66">
        <v>2.0</v>
      </c>
      <c r="K4586" s="67"/>
      <c r="L4586" s="67"/>
      <c r="M4586" s="68" t="s">
        <v>17412</v>
      </c>
      <c r="N4586" s="66">
        <v>235959.0</v>
      </c>
      <c r="O4586" s="66">
        <v>2.0100115E7</v>
      </c>
      <c r="P4586" s="67"/>
      <c r="Q4586" s="66">
        <v>28.0</v>
      </c>
      <c r="R4586" s="66">
        <v>2.0100115E7</v>
      </c>
      <c r="S4586" s="70">
        <v>1.0</v>
      </c>
      <c r="T4586" s="70">
        <v>0.0</v>
      </c>
      <c r="U4586" s="71" t="s">
        <v>2608</v>
      </c>
      <c r="V4586" s="71" t="s">
        <v>2609</v>
      </c>
      <c r="W4586" s="71" t="s">
        <v>49</v>
      </c>
      <c r="X4586" s="72"/>
      <c r="Y4586" s="65" t="s">
        <v>12</v>
      </c>
    </row>
    <row r="4587">
      <c r="A4587" s="66" t="s">
        <v>37</v>
      </c>
      <c r="B4587" s="66">
        <v>4.3090496E7</v>
      </c>
      <c r="C4587" s="66" t="s">
        <v>17413</v>
      </c>
      <c r="D4587" s="66" t="s">
        <v>149</v>
      </c>
      <c r="E4587" s="66" t="s">
        <v>17414</v>
      </c>
      <c r="F4587" s="66" t="s">
        <v>17415</v>
      </c>
      <c r="G4587" s="66">
        <v>305.0</v>
      </c>
      <c r="H4587" s="66">
        <v>2.0161111E7</v>
      </c>
      <c r="I4587" s="66">
        <v>0.0</v>
      </c>
      <c r="J4587" s="66">
        <v>2.0</v>
      </c>
      <c r="K4587" s="67"/>
      <c r="L4587" s="67"/>
      <c r="M4587" s="66" t="s">
        <v>121</v>
      </c>
      <c r="N4587" s="66">
        <v>235959.0</v>
      </c>
      <c r="O4587" s="66">
        <v>2.0161111E7</v>
      </c>
      <c r="P4587" s="66"/>
      <c r="Q4587" s="66">
        <v>17.0</v>
      </c>
      <c r="R4587" s="66">
        <v>2.0161111E7</v>
      </c>
      <c r="S4587" s="69">
        <v>1.0</v>
      </c>
      <c r="T4587" s="69">
        <v>1.0</v>
      </c>
      <c r="U4587" s="71" t="s">
        <v>2608</v>
      </c>
      <c r="V4587" s="71" t="s">
        <v>2609</v>
      </c>
      <c r="W4587" s="71" t="s">
        <v>49</v>
      </c>
      <c r="X4587" s="72"/>
      <c r="Y4587" s="66" t="s">
        <v>18</v>
      </c>
    </row>
    <row r="4588">
      <c r="A4588" s="66" t="s">
        <v>37</v>
      </c>
      <c r="B4588" s="66">
        <v>5.0098752E7</v>
      </c>
      <c r="C4588" s="66" t="s">
        <v>17416</v>
      </c>
      <c r="D4588" s="66" t="s">
        <v>106</v>
      </c>
      <c r="E4588" s="66" t="s">
        <v>17417</v>
      </c>
      <c r="F4588" s="66" t="s">
        <v>17418</v>
      </c>
      <c r="G4588" s="66">
        <v>348.0</v>
      </c>
      <c r="H4588" s="66">
        <v>2.0180705E7</v>
      </c>
      <c r="I4588" s="66">
        <v>0.0</v>
      </c>
      <c r="J4588" s="66">
        <v>13.0</v>
      </c>
      <c r="K4588" s="67"/>
      <c r="L4588" s="67"/>
      <c r="M4588" s="68" t="s">
        <v>17419</v>
      </c>
      <c r="N4588" s="66">
        <v>235959.0</v>
      </c>
      <c r="O4588" s="66">
        <v>2.0180705E7</v>
      </c>
      <c r="P4588" s="66" t="s">
        <v>502</v>
      </c>
      <c r="Q4588" s="66">
        <v>31.0</v>
      </c>
      <c r="R4588" s="66">
        <v>2.0180705E7</v>
      </c>
      <c r="S4588" s="69">
        <v>1.0</v>
      </c>
      <c r="T4588" s="69">
        <v>0.0</v>
      </c>
      <c r="U4588" s="71" t="s">
        <v>2608</v>
      </c>
      <c r="V4588" s="71" t="s">
        <v>2609</v>
      </c>
      <c r="W4588" s="71" t="s">
        <v>49</v>
      </c>
      <c r="X4588" s="72"/>
      <c r="Y4588" s="65" t="s">
        <v>12</v>
      </c>
    </row>
    <row r="4589">
      <c r="A4589" s="68" t="s">
        <v>59</v>
      </c>
      <c r="B4589" s="66">
        <v>1.97121425E8</v>
      </c>
      <c r="C4589" s="66" t="s">
        <v>17420</v>
      </c>
      <c r="D4589" s="66" t="s">
        <v>149</v>
      </c>
      <c r="E4589" s="66" t="s">
        <v>17421</v>
      </c>
      <c r="F4589" s="66" t="s">
        <v>17422</v>
      </c>
      <c r="G4589" s="66">
        <v>254.0</v>
      </c>
      <c r="H4589" s="66">
        <v>2.018062E7</v>
      </c>
      <c r="I4589" s="66">
        <v>0.0</v>
      </c>
      <c r="J4589" s="66">
        <v>5.0</v>
      </c>
      <c r="K4589" s="67"/>
      <c r="L4589" s="67"/>
      <c r="M4589" s="68" t="s">
        <v>17423</v>
      </c>
      <c r="N4589" s="66">
        <v>235959.0</v>
      </c>
      <c r="O4589" s="66">
        <v>2.018062E7</v>
      </c>
      <c r="P4589" s="67"/>
      <c r="Q4589" s="66">
        <v>20.0</v>
      </c>
      <c r="R4589" s="66">
        <v>2.018062E7</v>
      </c>
      <c r="S4589" s="69">
        <v>1.0</v>
      </c>
      <c r="T4589" s="69">
        <v>1.0</v>
      </c>
      <c r="U4589" s="71" t="s">
        <v>2608</v>
      </c>
      <c r="V4589" s="71" t="s">
        <v>2609</v>
      </c>
      <c r="W4589" s="71" t="s">
        <v>49</v>
      </c>
      <c r="X4589" s="71"/>
      <c r="Y4589" s="66" t="s">
        <v>18</v>
      </c>
    </row>
    <row r="4590">
      <c r="A4590" s="68" t="s">
        <v>59</v>
      </c>
      <c r="B4590" s="66">
        <v>1.84513673E8</v>
      </c>
      <c r="C4590" s="66" t="s">
        <v>17424</v>
      </c>
      <c r="D4590" s="66" t="s">
        <v>149</v>
      </c>
      <c r="E4590" s="66" t="s">
        <v>17425</v>
      </c>
      <c r="F4590" s="66" t="s">
        <v>17426</v>
      </c>
      <c r="G4590" s="66">
        <v>383.0</v>
      </c>
      <c r="H4590" s="66">
        <v>2.0170703E7</v>
      </c>
      <c r="I4590" s="66">
        <v>0.0</v>
      </c>
      <c r="J4590" s="66">
        <v>7.0</v>
      </c>
      <c r="K4590" s="67"/>
      <c r="L4590" s="67"/>
      <c r="M4590" s="68" t="s">
        <v>17427</v>
      </c>
      <c r="N4590" s="66">
        <v>235959.0</v>
      </c>
      <c r="O4590" s="66">
        <v>2.0170703E7</v>
      </c>
      <c r="P4590" s="66" t="s">
        <v>1864</v>
      </c>
      <c r="Q4590" s="66">
        <v>17.0</v>
      </c>
      <c r="R4590" s="66">
        <v>2.0170703E7</v>
      </c>
      <c r="S4590" s="69">
        <v>1.0</v>
      </c>
      <c r="T4590" s="69">
        <v>1.0</v>
      </c>
      <c r="U4590" s="71" t="s">
        <v>2608</v>
      </c>
      <c r="V4590" s="71" t="s">
        <v>2609</v>
      </c>
      <c r="W4590" s="71" t="s">
        <v>49</v>
      </c>
      <c r="X4590" s="72"/>
      <c r="Y4590" s="66" t="s">
        <v>18</v>
      </c>
    </row>
    <row r="4591">
      <c r="A4591" s="68" t="s">
        <v>59</v>
      </c>
      <c r="B4591" s="66">
        <v>1.82085666E8</v>
      </c>
      <c r="C4591" s="66" t="s">
        <v>17428</v>
      </c>
      <c r="D4591" s="66" t="s">
        <v>106</v>
      </c>
      <c r="E4591" s="66" t="s">
        <v>17429</v>
      </c>
      <c r="F4591" s="66" t="s">
        <v>17430</v>
      </c>
      <c r="G4591" s="66">
        <v>237.0</v>
      </c>
      <c r="H4591" s="66">
        <v>2.0170507E7</v>
      </c>
      <c r="I4591" s="66">
        <v>0.0</v>
      </c>
      <c r="J4591" s="66">
        <v>5.0</v>
      </c>
      <c r="K4591" s="67"/>
      <c r="L4591" s="67"/>
      <c r="M4591" s="68" t="s">
        <v>17431</v>
      </c>
      <c r="N4591" s="66">
        <v>235959.0</v>
      </c>
      <c r="O4591" s="66">
        <v>2.0170507E7</v>
      </c>
      <c r="P4591" s="66" t="s">
        <v>2017</v>
      </c>
      <c r="Q4591" s="66">
        <v>11.0</v>
      </c>
      <c r="R4591" s="66">
        <v>2.0170507E7</v>
      </c>
      <c r="S4591" s="70">
        <v>1.0</v>
      </c>
      <c r="T4591" s="70">
        <v>0.0</v>
      </c>
      <c r="U4591" s="71" t="s">
        <v>2608</v>
      </c>
      <c r="V4591" s="71" t="s">
        <v>2609</v>
      </c>
      <c r="W4591" s="71" t="s">
        <v>49</v>
      </c>
      <c r="X4591" s="72"/>
      <c r="Y4591" s="65" t="s">
        <v>12</v>
      </c>
    </row>
    <row r="4592">
      <c r="A4592" s="73" t="s">
        <v>60</v>
      </c>
      <c r="B4592" s="66">
        <v>1.09713639E8</v>
      </c>
      <c r="C4592" s="65" t="s">
        <v>17432</v>
      </c>
      <c r="D4592" s="65" t="s">
        <v>106</v>
      </c>
      <c r="E4592" s="65" t="s">
        <v>17433</v>
      </c>
      <c r="F4592" s="66" t="s">
        <v>17434</v>
      </c>
      <c r="G4592" s="66">
        <v>278.0</v>
      </c>
      <c r="H4592" s="66">
        <v>2.0030716E7</v>
      </c>
      <c r="I4592" s="66">
        <v>0.0</v>
      </c>
      <c r="J4592" s="66">
        <v>1.0</v>
      </c>
      <c r="K4592" s="67"/>
      <c r="L4592" s="67"/>
      <c r="M4592" s="68" t="s">
        <v>17435</v>
      </c>
      <c r="N4592" s="66">
        <v>235959.0</v>
      </c>
      <c r="O4592" s="66">
        <v>2.0030716E7</v>
      </c>
      <c r="P4592" s="67"/>
      <c r="Q4592" s="66">
        <v>12.0</v>
      </c>
      <c r="R4592" s="66">
        <v>2.0030716E7</v>
      </c>
      <c r="S4592" s="70">
        <v>1.0</v>
      </c>
      <c r="T4592" s="70">
        <v>0.0</v>
      </c>
      <c r="U4592" s="71" t="s">
        <v>2608</v>
      </c>
      <c r="V4592" s="71" t="s">
        <v>2609</v>
      </c>
      <c r="W4592" s="71" t="s">
        <v>49</v>
      </c>
      <c r="X4592" s="72"/>
      <c r="Y4592" s="65" t="s">
        <v>12</v>
      </c>
    </row>
    <row r="4593">
      <c r="A4593" s="66" t="s">
        <v>60</v>
      </c>
      <c r="B4593" s="66">
        <v>1.51789064E8</v>
      </c>
      <c r="C4593" s="66" t="s">
        <v>17436</v>
      </c>
      <c r="D4593" s="66" t="s">
        <v>106</v>
      </c>
      <c r="E4593" s="66" t="s">
        <v>17437</v>
      </c>
      <c r="F4593" s="66" t="s">
        <v>17438</v>
      </c>
      <c r="G4593" s="66">
        <v>313.0</v>
      </c>
      <c r="H4593" s="66">
        <v>2.005011E7</v>
      </c>
      <c r="I4593" s="66">
        <v>0.0</v>
      </c>
      <c r="J4593" s="66">
        <v>1.0</v>
      </c>
      <c r="K4593" s="67"/>
      <c r="L4593" s="67"/>
      <c r="M4593" s="68" t="s">
        <v>17439</v>
      </c>
      <c r="N4593" s="66">
        <v>235959.0</v>
      </c>
      <c r="O4593" s="66">
        <v>2.005011E7</v>
      </c>
      <c r="P4593" s="67"/>
      <c r="Q4593" s="66">
        <v>16.0</v>
      </c>
      <c r="R4593" s="66">
        <v>2.005011E7</v>
      </c>
      <c r="S4593" s="70">
        <v>1.0</v>
      </c>
      <c r="T4593" s="70">
        <v>0.0</v>
      </c>
      <c r="U4593" s="71" t="s">
        <v>2608</v>
      </c>
      <c r="V4593" s="71" t="s">
        <v>2609</v>
      </c>
      <c r="W4593" s="71" t="s">
        <v>49</v>
      </c>
      <c r="X4593" s="71"/>
      <c r="Y4593" s="65" t="s">
        <v>12</v>
      </c>
    </row>
    <row r="4594">
      <c r="A4594" s="73" t="s">
        <v>56</v>
      </c>
      <c r="B4594" s="66">
        <v>2098078.0</v>
      </c>
      <c r="C4594" s="65" t="s">
        <v>1885</v>
      </c>
      <c r="D4594" s="65" t="s">
        <v>106</v>
      </c>
      <c r="E4594" s="65" t="s">
        <v>1882</v>
      </c>
      <c r="F4594" s="66" t="s">
        <v>17440</v>
      </c>
      <c r="G4594" s="66">
        <v>253.0</v>
      </c>
      <c r="H4594" s="66">
        <v>2.0170407E7</v>
      </c>
      <c r="I4594" s="66">
        <v>0.0</v>
      </c>
      <c r="J4594" s="66">
        <v>4.0</v>
      </c>
      <c r="K4594" s="67"/>
      <c r="L4594" s="67"/>
      <c r="M4594" s="68" t="s">
        <v>17441</v>
      </c>
      <c r="N4594" s="66">
        <v>235959.0</v>
      </c>
      <c r="O4594" s="66">
        <v>2.0170407E7</v>
      </c>
      <c r="P4594" s="67"/>
      <c r="Q4594" s="66">
        <v>12.0</v>
      </c>
      <c r="R4594" s="66">
        <v>2.0170407E7</v>
      </c>
      <c r="S4594" s="70">
        <v>1.0</v>
      </c>
      <c r="T4594" s="70">
        <v>0.0</v>
      </c>
      <c r="U4594" s="71" t="s">
        <v>2608</v>
      </c>
      <c r="V4594" s="71" t="s">
        <v>2609</v>
      </c>
      <c r="W4594" s="71" t="s">
        <v>49</v>
      </c>
      <c r="X4594" s="72"/>
      <c r="Y4594" s="65" t="s">
        <v>12</v>
      </c>
    </row>
    <row r="4595">
      <c r="A4595" s="66" t="s">
        <v>79</v>
      </c>
      <c r="B4595" s="66">
        <v>9.7297025E7</v>
      </c>
      <c r="C4595" s="66" t="s">
        <v>17442</v>
      </c>
      <c r="D4595" s="66" t="s">
        <v>106</v>
      </c>
      <c r="E4595" s="66" t="s">
        <v>17443</v>
      </c>
      <c r="F4595" s="66" t="s">
        <v>17444</v>
      </c>
      <c r="G4595" s="66">
        <v>474.0</v>
      </c>
      <c r="H4595" s="66">
        <v>2.015101E7</v>
      </c>
      <c r="I4595" s="66">
        <v>0.0</v>
      </c>
      <c r="J4595" s="66">
        <v>11.0</v>
      </c>
      <c r="K4595" s="67"/>
      <c r="L4595" s="67"/>
      <c r="M4595" s="68" t="s">
        <v>17445</v>
      </c>
      <c r="N4595" s="66">
        <v>235959.0</v>
      </c>
      <c r="O4595" s="66">
        <v>2.015101E7</v>
      </c>
      <c r="P4595" s="66" t="s">
        <v>231</v>
      </c>
      <c r="Q4595" s="66">
        <v>31.0</v>
      </c>
      <c r="R4595" s="66">
        <v>2.015101E7</v>
      </c>
      <c r="S4595" s="70">
        <v>1.0</v>
      </c>
      <c r="T4595" s="70">
        <v>0.0</v>
      </c>
      <c r="U4595" s="71" t="s">
        <v>2608</v>
      </c>
      <c r="V4595" s="71" t="s">
        <v>2609</v>
      </c>
      <c r="W4595" s="71" t="s">
        <v>49</v>
      </c>
      <c r="X4595" s="72"/>
      <c r="Y4595" s="65" t="s">
        <v>12</v>
      </c>
    </row>
    <row r="4596">
      <c r="A4596" s="68" t="s">
        <v>59</v>
      </c>
      <c r="B4596" s="66">
        <v>7.8697776E7</v>
      </c>
      <c r="C4596" s="66" t="s">
        <v>17446</v>
      </c>
      <c r="D4596" s="66" t="s">
        <v>106</v>
      </c>
      <c r="E4596" s="66" t="s">
        <v>17447</v>
      </c>
      <c r="F4596" s="66" t="s">
        <v>17448</v>
      </c>
      <c r="G4596" s="66">
        <v>145.0</v>
      </c>
      <c r="H4596" s="66">
        <v>2.0080421E7</v>
      </c>
      <c r="I4596" s="66">
        <v>0.0</v>
      </c>
      <c r="J4596" s="66">
        <v>1.0</v>
      </c>
      <c r="K4596" s="67"/>
      <c r="L4596" s="67"/>
      <c r="M4596" s="68" t="s">
        <v>17449</v>
      </c>
      <c r="N4596" s="66">
        <v>235959.0</v>
      </c>
      <c r="O4596" s="66">
        <v>2.0080421E7</v>
      </c>
      <c r="P4596" s="67"/>
      <c r="Q4596" s="66">
        <v>6.0</v>
      </c>
      <c r="R4596" s="66">
        <v>2.0080421E7</v>
      </c>
      <c r="S4596" s="70">
        <v>1.0</v>
      </c>
      <c r="T4596" s="70">
        <v>0.0</v>
      </c>
      <c r="U4596" s="71" t="s">
        <v>2608</v>
      </c>
      <c r="V4596" s="71" t="s">
        <v>2609</v>
      </c>
      <c r="W4596" s="71" t="s">
        <v>49</v>
      </c>
      <c r="X4596" s="72"/>
      <c r="Y4596" s="65" t="s">
        <v>12</v>
      </c>
    </row>
    <row r="4597">
      <c r="A4597" s="66" t="s">
        <v>60</v>
      </c>
      <c r="B4597" s="66">
        <v>9.6933222E7</v>
      </c>
      <c r="C4597" s="66" t="s">
        <v>1888</v>
      </c>
      <c r="D4597" s="66" t="s">
        <v>106</v>
      </c>
      <c r="E4597" s="66" t="s">
        <v>1889</v>
      </c>
      <c r="F4597" s="66" t="s">
        <v>1890</v>
      </c>
      <c r="G4597" s="66">
        <v>415.0</v>
      </c>
      <c r="H4597" s="66">
        <v>2.0030109E7</v>
      </c>
      <c r="I4597" s="66">
        <v>0.0</v>
      </c>
      <c r="J4597" s="66">
        <v>2.0</v>
      </c>
      <c r="K4597" s="67"/>
      <c r="L4597" s="67"/>
      <c r="M4597" s="68" t="s">
        <v>17450</v>
      </c>
      <c r="N4597" s="66">
        <v>235959.0</v>
      </c>
      <c r="O4597" s="66">
        <v>2.0030109E7</v>
      </c>
      <c r="P4597" s="66"/>
      <c r="Q4597" s="66">
        <v>14.0</v>
      </c>
      <c r="R4597" s="66">
        <v>2.0030109E7</v>
      </c>
      <c r="S4597" s="70">
        <v>1.0</v>
      </c>
      <c r="T4597" s="70">
        <v>0.0</v>
      </c>
      <c r="U4597" s="71" t="s">
        <v>2608</v>
      </c>
      <c r="V4597" s="71" t="s">
        <v>2609</v>
      </c>
      <c r="W4597" s="71" t="s">
        <v>49</v>
      </c>
      <c r="X4597" s="72"/>
      <c r="Y4597" s="65" t="s">
        <v>12</v>
      </c>
    </row>
    <row r="4598">
      <c r="A4598" s="65" t="s">
        <v>37</v>
      </c>
      <c r="B4598" s="66">
        <v>1.2123576E7</v>
      </c>
      <c r="C4598" s="65" t="s">
        <v>17451</v>
      </c>
      <c r="D4598" s="65" t="s">
        <v>106</v>
      </c>
      <c r="E4598" s="65" t="s">
        <v>17452</v>
      </c>
      <c r="F4598" s="66" t="s">
        <v>17453</v>
      </c>
      <c r="G4598" s="66">
        <v>304.0</v>
      </c>
      <c r="H4598" s="66">
        <v>2.0080421E7</v>
      </c>
      <c r="I4598" s="66">
        <v>0.0</v>
      </c>
      <c r="J4598" s="66">
        <v>3.0</v>
      </c>
      <c r="K4598" s="67"/>
      <c r="L4598" s="67"/>
      <c r="M4598" s="66" t="s">
        <v>121</v>
      </c>
      <c r="N4598" s="66">
        <v>235959.0</v>
      </c>
      <c r="O4598" s="66">
        <v>2.0080421E7</v>
      </c>
      <c r="P4598" s="67"/>
      <c r="Q4598" s="66">
        <v>17.0</v>
      </c>
      <c r="R4598" s="66">
        <v>2.0080421E7</v>
      </c>
      <c r="S4598" s="69">
        <v>1.0</v>
      </c>
      <c r="T4598" s="69">
        <v>0.0</v>
      </c>
      <c r="U4598" s="71" t="s">
        <v>2608</v>
      </c>
      <c r="V4598" s="71" t="s">
        <v>2609</v>
      </c>
      <c r="W4598" s="71" t="s">
        <v>49</v>
      </c>
      <c r="X4598" s="72"/>
      <c r="Y4598" s="65" t="s">
        <v>12</v>
      </c>
    </row>
    <row r="4599">
      <c r="A4599" s="65" t="s">
        <v>79</v>
      </c>
      <c r="B4599" s="66">
        <v>6.1312396E7</v>
      </c>
      <c r="C4599" s="65" t="s">
        <v>17454</v>
      </c>
      <c r="D4599" s="65" t="s">
        <v>220</v>
      </c>
      <c r="E4599" s="65" t="s">
        <v>17455</v>
      </c>
      <c r="F4599" s="66" t="s">
        <v>17456</v>
      </c>
      <c r="G4599" s="66">
        <v>1216.0</v>
      </c>
      <c r="H4599" s="66">
        <v>2.0120921E7</v>
      </c>
      <c r="I4599" s="66">
        <v>0.0</v>
      </c>
      <c r="J4599" s="66">
        <v>26.0</v>
      </c>
      <c r="K4599" s="67"/>
      <c r="L4599" s="67"/>
      <c r="M4599" s="68" t="s">
        <v>17457</v>
      </c>
      <c r="N4599" s="66">
        <v>235959.0</v>
      </c>
      <c r="O4599" s="66">
        <v>2.0120921E7</v>
      </c>
      <c r="P4599" s="66"/>
      <c r="Q4599" s="66">
        <v>84.0</v>
      </c>
      <c r="R4599" s="66">
        <v>2.0120921E7</v>
      </c>
      <c r="S4599" s="70">
        <v>1.0</v>
      </c>
      <c r="T4599" s="70">
        <v>0.0</v>
      </c>
      <c r="U4599" s="71" t="s">
        <v>2608</v>
      </c>
      <c r="V4599" s="71" t="s">
        <v>2609</v>
      </c>
      <c r="W4599" s="71" t="s">
        <v>49</v>
      </c>
      <c r="X4599" s="72"/>
      <c r="Y4599" s="65" t="s">
        <v>12</v>
      </c>
    </row>
    <row r="4600">
      <c r="A4600" s="66" t="s">
        <v>58</v>
      </c>
      <c r="B4600" s="66">
        <v>2677029.0</v>
      </c>
      <c r="C4600" s="66" t="s">
        <v>17458</v>
      </c>
      <c r="D4600" s="66" t="s">
        <v>149</v>
      </c>
      <c r="E4600" s="66" t="s">
        <v>17459</v>
      </c>
      <c r="F4600" s="66" t="s">
        <v>17460</v>
      </c>
      <c r="G4600" s="66">
        <v>304.0</v>
      </c>
      <c r="H4600" s="66">
        <v>2.0191107E7</v>
      </c>
      <c r="I4600" s="66">
        <v>0.0</v>
      </c>
      <c r="J4600" s="66">
        <v>6.0</v>
      </c>
      <c r="K4600" s="67"/>
      <c r="L4600" s="67"/>
      <c r="M4600" s="68" t="s">
        <v>17461</v>
      </c>
      <c r="N4600" s="66">
        <v>235959.0</v>
      </c>
      <c r="O4600" s="66">
        <v>2.0191107E7</v>
      </c>
      <c r="P4600" s="67"/>
      <c r="Q4600" s="66">
        <v>13.0</v>
      </c>
      <c r="R4600" s="66">
        <v>2.0191107E7</v>
      </c>
      <c r="S4600" s="69">
        <v>1.0</v>
      </c>
      <c r="T4600" s="69">
        <v>1.0</v>
      </c>
      <c r="U4600" s="71" t="s">
        <v>2608</v>
      </c>
      <c r="V4600" s="71" t="s">
        <v>2609</v>
      </c>
      <c r="W4600" s="71" t="s">
        <v>49</v>
      </c>
      <c r="X4600" s="72"/>
      <c r="Y4600" s="66" t="s">
        <v>18</v>
      </c>
    </row>
    <row r="4601">
      <c r="A4601" s="66" t="s">
        <v>60</v>
      </c>
      <c r="B4601" s="66">
        <v>2.71217393E8</v>
      </c>
      <c r="C4601" s="66" t="s">
        <v>17462</v>
      </c>
      <c r="D4601" s="66" t="s">
        <v>312</v>
      </c>
      <c r="E4601" s="66" t="s">
        <v>17463</v>
      </c>
      <c r="F4601" s="66" t="s">
        <v>17464</v>
      </c>
      <c r="G4601" s="66">
        <v>2545.0</v>
      </c>
      <c r="H4601" s="66">
        <v>2.0090823E7</v>
      </c>
      <c r="I4601" s="66">
        <v>0.0</v>
      </c>
      <c r="J4601" s="66">
        <v>2.0</v>
      </c>
      <c r="K4601" s="67"/>
      <c r="L4601" s="67"/>
      <c r="M4601" s="68" t="s">
        <v>17465</v>
      </c>
      <c r="N4601" s="66">
        <v>235959.0</v>
      </c>
      <c r="O4601" s="66">
        <v>2.0090823E7</v>
      </c>
      <c r="P4601" s="67"/>
      <c r="Q4601" s="66">
        <v>177.0</v>
      </c>
      <c r="R4601" s="66">
        <v>2.0090823E7</v>
      </c>
      <c r="S4601" s="70">
        <v>1.0</v>
      </c>
      <c r="T4601" s="70">
        <v>0.0</v>
      </c>
      <c r="U4601" s="71" t="s">
        <v>2608</v>
      </c>
      <c r="V4601" s="71" t="s">
        <v>2609</v>
      </c>
      <c r="W4601" s="71" t="s">
        <v>51</v>
      </c>
      <c r="X4601" s="72"/>
      <c r="Y4601" s="66" t="s">
        <v>16</v>
      </c>
    </row>
    <row r="4602">
      <c r="A4602" s="65" t="s">
        <v>79</v>
      </c>
      <c r="B4602" s="66">
        <v>1.17938308E8</v>
      </c>
      <c r="C4602" s="65" t="s">
        <v>17466</v>
      </c>
      <c r="D4602" s="65" t="s">
        <v>118</v>
      </c>
      <c r="E4602" s="65" t="s">
        <v>17467</v>
      </c>
      <c r="F4602" s="66" t="s">
        <v>17468</v>
      </c>
      <c r="G4602" s="66">
        <v>405.0</v>
      </c>
      <c r="H4602" s="66">
        <v>2.0170716E7</v>
      </c>
      <c r="I4602" s="66">
        <v>0.0</v>
      </c>
      <c r="J4602" s="66">
        <v>11.0</v>
      </c>
      <c r="K4602" s="67"/>
      <c r="L4602" s="67"/>
      <c r="M4602" s="68" t="s">
        <v>17469</v>
      </c>
      <c r="N4602" s="66">
        <v>235959.0</v>
      </c>
      <c r="O4602" s="66">
        <v>2.0170716E7</v>
      </c>
      <c r="P4602" s="66" t="s">
        <v>231</v>
      </c>
      <c r="Q4602" s="66">
        <v>23.0</v>
      </c>
      <c r="R4602" s="66">
        <v>2.0170716E7</v>
      </c>
      <c r="S4602" s="69">
        <v>1.0</v>
      </c>
      <c r="T4602" s="69">
        <v>1.0</v>
      </c>
      <c r="U4602" s="71" t="s">
        <v>2608</v>
      </c>
      <c r="V4602" s="71" t="s">
        <v>2609</v>
      </c>
      <c r="W4602" s="71" t="s">
        <v>49</v>
      </c>
      <c r="X4602" s="72"/>
      <c r="Y4602" s="66" t="s">
        <v>18</v>
      </c>
    </row>
    <row r="4603">
      <c r="A4603" s="66" t="s">
        <v>37</v>
      </c>
      <c r="B4603" s="66">
        <v>4.6085279E7</v>
      </c>
      <c r="C4603" s="66" t="s">
        <v>17470</v>
      </c>
      <c r="D4603" s="66" t="s">
        <v>123</v>
      </c>
      <c r="E4603" s="66" t="s">
        <v>17471</v>
      </c>
      <c r="F4603" s="66" t="s">
        <v>17472</v>
      </c>
      <c r="G4603" s="66">
        <v>295.0</v>
      </c>
      <c r="H4603" s="66">
        <v>2.0170716E7</v>
      </c>
      <c r="I4603" s="66">
        <v>0.0</v>
      </c>
      <c r="J4603" s="66">
        <v>9.0</v>
      </c>
      <c r="K4603" s="67"/>
      <c r="L4603" s="67"/>
      <c r="M4603" s="68" t="s">
        <v>17473</v>
      </c>
      <c r="N4603" s="66">
        <v>235959.0</v>
      </c>
      <c r="O4603" s="66">
        <v>2.0170716E7</v>
      </c>
      <c r="P4603" s="66" t="s">
        <v>17474</v>
      </c>
      <c r="Q4603" s="66">
        <v>18.0</v>
      </c>
      <c r="R4603" s="66">
        <v>2.0170716E7</v>
      </c>
      <c r="S4603" s="69">
        <v>1.0</v>
      </c>
      <c r="T4603" s="69">
        <v>0.0</v>
      </c>
      <c r="U4603" s="71" t="s">
        <v>2608</v>
      </c>
      <c r="V4603" s="71" t="s">
        <v>2609</v>
      </c>
      <c r="W4603" s="71" t="s">
        <v>49</v>
      </c>
      <c r="X4603" s="72"/>
      <c r="Y4603" s="65" t="s">
        <v>12</v>
      </c>
    </row>
    <row r="4604">
      <c r="A4604" s="66" t="s">
        <v>69</v>
      </c>
      <c r="B4604" s="66">
        <v>1955786.0</v>
      </c>
      <c r="C4604" s="66" t="s">
        <v>17475</v>
      </c>
      <c r="D4604" s="66" t="s">
        <v>106</v>
      </c>
      <c r="E4604" s="66" t="s">
        <v>17476</v>
      </c>
      <c r="F4604" s="66" t="s">
        <v>17477</v>
      </c>
      <c r="G4604" s="66">
        <v>3811.0</v>
      </c>
      <c r="H4604" s="66">
        <v>2.0160213E7</v>
      </c>
      <c r="I4604" s="66">
        <v>0.0</v>
      </c>
      <c r="J4604" s="66">
        <v>59.0</v>
      </c>
      <c r="K4604" s="67"/>
      <c r="L4604" s="67"/>
      <c r="M4604" s="68" t="s">
        <v>17478</v>
      </c>
      <c r="N4604" s="66">
        <v>235959.0</v>
      </c>
      <c r="O4604" s="66">
        <v>2.0160213E7</v>
      </c>
      <c r="P4604" s="66" t="s">
        <v>3656</v>
      </c>
      <c r="Q4604" s="66">
        <v>214.0</v>
      </c>
      <c r="R4604" s="66">
        <v>2.0160213E7</v>
      </c>
      <c r="S4604" s="70">
        <v>1.0</v>
      </c>
      <c r="T4604" s="70">
        <v>0.0</v>
      </c>
      <c r="U4604" s="71" t="s">
        <v>2608</v>
      </c>
      <c r="V4604" s="71" t="s">
        <v>2609</v>
      </c>
      <c r="W4604" s="71" t="s">
        <v>49</v>
      </c>
      <c r="X4604" s="72"/>
      <c r="Y4604" s="65" t="s">
        <v>12</v>
      </c>
    </row>
    <row r="4605">
      <c r="A4605" s="66" t="s">
        <v>37</v>
      </c>
      <c r="B4605" s="66">
        <v>1.7174411E7</v>
      </c>
      <c r="C4605" s="66" t="s">
        <v>17479</v>
      </c>
      <c r="D4605" s="66" t="s">
        <v>118</v>
      </c>
      <c r="E4605" s="66" t="s">
        <v>17480</v>
      </c>
      <c r="F4605" s="66" t="s">
        <v>17481</v>
      </c>
      <c r="G4605" s="66">
        <v>449.0</v>
      </c>
      <c r="H4605" s="66">
        <v>2.0090916E7</v>
      </c>
      <c r="I4605" s="66">
        <v>0.0</v>
      </c>
      <c r="J4605" s="66">
        <v>2.0</v>
      </c>
      <c r="K4605" s="67"/>
      <c r="L4605" s="67"/>
      <c r="M4605" s="66" t="s">
        <v>121</v>
      </c>
      <c r="N4605" s="66">
        <v>235959.0</v>
      </c>
      <c r="O4605" s="66">
        <v>2.0090916E7</v>
      </c>
      <c r="P4605" s="66"/>
      <c r="Q4605" s="66">
        <v>28.0</v>
      </c>
      <c r="R4605" s="66">
        <v>2.0090916E7</v>
      </c>
      <c r="S4605" s="69">
        <v>1.0</v>
      </c>
      <c r="T4605" s="69">
        <v>1.0</v>
      </c>
      <c r="U4605" s="71" t="s">
        <v>2608</v>
      </c>
      <c r="V4605" s="71" t="s">
        <v>2609</v>
      </c>
      <c r="W4605" s="71" t="s">
        <v>49</v>
      </c>
      <c r="X4605" s="71"/>
      <c r="Y4605" s="66" t="s">
        <v>18</v>
      </c>
    </row>
    <row r="4606">
      <c r="A4606" s="66" t="s">
        <v>60</v>
      </c>
      <c r="B4606" s="66">
        <v>4.35444385E8</v>
      </c>
      <c r="C4606" s="66" t="s">
        <v>17482</v>
      </c>
      <c r="D4606" s="66" t="s">
        <v>123</v>
      </c>
      <c r="E4606" s="66" t="s">
        <v>17483</v>
      </c>
      <c r="F4606" s="66" t="s">
        <v>17484</v>
      </c>
      <c r="G4606" s="66">
        <v>2152.0</v>
      </c>
      <c r="H4606" s="66">
        <v>2.0180915E7</v>
      </c>
      <c r="I4606" s="66">
        <v>0.0</v>
      </c>
      <c r="J4606" s="66">
        <v>1.0</v>
      </c>
      <c r="K4606" s="67"/>
      <c r="L4606" s="67"/>
      <c r="M4606" s="68" t="s">
        <v>17485</v>
      </c>
      <c r="N4606" s="66">
        <v>235959.0</v>
      </c>
      <c r="O4606" s="66">
        <v>2.0180915E7</v>
      </c>
      <c r="P4606" s="67"/>
      <c r="Q4606" s="66">
        <v>103.0</v>
      </c>
      <c r="R4606" s="66">
        <v>2.0180915E7</v>
      </c>
      <c r="S4606" s="70">
        <v>1.0</v>
      </c>
      <c r="T4606" s="70">
        <v>0.0</v>
      </c>
      <c r="U4606" s="71" t="s">
        <v>2608</v>
      </c>
      <c r="V4606" s="71" t="s">
        <v>2609</v>
      </c>
      <c r="W4606" s="71" t="s">
        <v>49</v>
      </c>
      <c r="X4606" s="72"/>
      <c r="Y4606" s="65" t="s">
        <v>12</v>
      </c>
    </row>
    <row r="4607">
      <c r="A4607" s="65" t="s">
        <v>79</v>
      </c>
      <c r="B4607" s="66">
        <v>1.24284664E8</v>
      </c>
      <c r="C4607" s="65" t="s">
        <v>17486</v>
      </c>
      <c r="D4607" s="65" t="s">
        <v>118</v>
      </c>
      <c r="E4607" s="65" t="s">
        <v>17487</v>
      </c>
      <c r="F4607" s="66" t="s">
        <v>17488</v>
      </c>
      <c r="G4607" s="66">
        <v>313.0</v>
      </c>
      <c r="H4607" s="66">
        <v>2.0171212E7</v>
      </c>
      <c r="I4607" s="66">
        <v>0.0</v>
      </c>
      <c r="J4607" s="66">
        <v>8.0</v>
      </c>
      <c r="K4607" s="67"/>
      <c r="L4607" s="67"/>
      <c r="M4607" s="68" t="s">
        <v>17489</v>
      </c>
      <c r="N4607" s="66">
        <v>235959.0</v>
      </c>
      <c r="O4607" s="66">
        <v>2.0171212E7</v>
      </c>
      <c r="P4607" s="66" t="s">
        <v>17490</v>
      </c>
      <c r="Q4607" s="66">
        <v>16.0</v>
      </c>
      <c r="R4607" s="66">
        <v>2.0171212E7</v>
      </c>
      <c r="S4607" s="69">
        <v>1.0</v>
      </c>
      <c r="T4607" s="69">
        <v>1.0</v>
      </c>
      <c r="U4607" s="71" t="s">
        <v>2608</v>
      </c>
      <c r="V4607" s="71" t="s">
        <v>2609</v>
      </c>
      <c r="W4607" s="71" t="s">
        <v>49</v>
      </c>
      <c r="X4607" s="72"/>
      <c r="Y4607" s="66" t="s">
        <v>18</v>
      </c>
    </row>
    <row r="4608">
      <c r="A4608" s="68" t="s">
        <v>59</v>
      </c>
      <c r="B4608" s="66">
        <v>2.0504179E8</v>
      </c>
      <c r="C4608" s="66" t="s">
        <v>17491</v>
      </c>
      <c r="D4608" s="66" t="s">
        <v>106</v>
      </c>
      <c r="E4608" s="66" t="s">
        <v>17492</v>
      </c>
      <c r="F4608" s="66" t="s">
        <v>17493</v>
      </c>
      <c r="G4608" s="66">
        <v>252.0</v>
      </c>
      <c r="H4608" s="66">
        <v>2.0190204E7</v>
      </c>
      <c r="I4608" s="66">
        <v>0.0</v>
      </c>
      <c r="J4608" s="66">
        <v>3.0</v>
      </c>
      <c r="K4608" s="67"/>
      <c r="L4608" s="67"/>
      <c r="M4608" s="68" t="s">
        <v>17494</v>
      </c>
      <c r="N4608" s="66">
        <v>235959.0</v>
      </c>
      <c r="O4608" s="66">
        <v>2.0190204E7</v>
      </c>
      <c r="P4608" s="66" t="s">
        <v>5056</v>
      </c>
      <c r="Q4608" s="66">
        <v>13.0</v>
      </c>
      <c r="R4608" s="66">
        <v>2.0190204E7</v>
      </c>
      <c r="S4608" s="70">
        <v>1.0</v>
      </c>
      <c r="T4608" s="70">
        <v>0.0</v>
      </c>
      <c r="U4608" s="71" t="s">
        <v>2608</v>
      </c>
      <c r="V4608" s="71" t="s">
        <v>2609</v>
      </c>
      <c r="W4608" s="71" t="s">
        <v>49</v>
      </c>
      <c r="X4608" s="72"/>
      <c r="Y4608" s="65" t="s">
        <v>12</v>
      </c>
    </row>
    <row r="4609">
      <c r="A4609" s="65" t="s">
        <v>79</v>
      </c>
      <c r="B4609" s="66">
        <v>3.6010946E7</v>
      </c>
      <c r="C4609" s="65" t="s">
        <v>17495</v>
      </c>
      <c r="D4609" s="65" t="s">
        <v>118</v>
      </c>
      <c r="E4609" s="65" t="s">
        <v>17496</v>
      </c>
      <c r="F4609" s="66" t="s">
        <v>17497</v>
      </c>
      <c r="G4609" s="66">
        <v>277.0</v>
      </c>
      <c r="H4609" s="66">
        <v>2.0100112E7</v>
      </c>
      <c r="I4609" s="66">
        <v>0.0</v>
      </c>
      <c r="J4609" s="66">
        <v>5.0</v>
      </c>
      <c r="K4609" s="67"/>
      <c r="L4609" s="67"/>
      <c r="M4609" s="68" t="s">
        <v>17498</v>
      </c>
      <c r="N4609" s="66">
        <v>235959.0</v>
      </c>
      <c r="O4609" s="66">
        <v>2.0100112E7</v>
      </c>
      <c r="P4609" s="66"/>
      <c r="Q4609" s="66">
        <v>15.0</v>
      </c>
      <c r="R4609" s="66">
        <v>2.0100112E7</v>
      </c>
      <c r="S4609" s="69">
        <v>1.0</v>
      </c>
      <c r="T4609" s="69">
        <v>1.0</v>
      </c>
      <c r="U4609" s="71" t="s">
        <v>2608</v>
      </c>
      <c r="V4609" s="71" t="s">
        <v>2609</v>
      </c>
      <c r="W4609" s="71" t="s">
        <v>49</v>
      </c>
      <c r="X4609" s="72"/>
      <c r="Y4609" s="66" t="s">
        <v>18</v>
      </c>
    </row>
    <row r="4610">
      <c r="A4610" s="66" t="s">
        <v>60</v>
      </c>
      <c r="B4610" s="66">
        <v>3.20014758E8</v>
      </c>
      <c r="C4610" s="66" t="s">
        <v>17499</v>
      </c>
      <c r="D4610" s="66" t="s">
        <v>106</v>
      </c>
      <c r="E4610" s="66" t="s">
        <v>17500</v>
      </c>
      <c r="F4610" s="66" t="s">
        <v>17501</v>
      </c>
      <c r="G4610" s="66">
        <v>778.0</v>
      </c>
      <c r="H4610" s="66">
        <v>2.0120325E7</v>
      </c>
      <c r="I4610" s="66">
        <v>0.0</v>
      </c>
      <c r="J4610" s="66">
        <v>2.0</v>
      </c>
      <c r="K4610" s="67"/>
      <c r="L4610" s="67"/>
      <c r="M4610" s="68" t="s">
        <v>17502</v>
      </c>
      <c r="N4610" s="66">
        <v>235959.0</v>
      </c>
      <c r="O4610" s="66">
        <v>2.0120325E7</v>
      </c>
      <c r="P4610" s="67"/>
      <c r="Q4610" s="66">
        <v>51.0</v>
      </c>
      <c r="R4610" s="66">
        <v>2.0120325E7</v>
      </c>
      <c r="S4610" s="70">
        <v>1.0</v>
      </c>
      <c r="T4610" s="70">
        <v>0.0</v>
      </c>
      <c r="U4610" s="71" t="s">
        <v>2608</v>
      </c>
      <c r="V4610" s="71" t="s">
        <v>2609</v>
      </c>
      <c r="W4610" s="71" t="s">
        <v>49</v>
      </c>
      <c r="X4610" s="72"/>
      <c r="Y4610" s="65" t="s">
        <v>12</v>
      </c>
    </row>
    <row r="4611">
      <c r="A4611" s="65" t="s">
        <v>37</v>
      </c>
      <c r="B4611" s="66">
        <v>3.4624672E7</v>
      </c>
      <c r="C4611" s="65" t="s">
        <v>17503</v>
      </c>
      <c r="D4611" s="65" t="s">
        <v>106</v>
      </c>
      <c r="E4611" s="65" t="s">
        <v>17504</v>
      </c>
      <c r="F4611" s="66" t="s">
        <v>17505</v>
      </c>
      <c r="G4611" s="66">
        <v>113.0</v>
      </c>
      <c r="H4611" s="66">
        <v>2.0140825E7</v>
      </c>
      <c r="I4611" s="66">
        <v>0.0</v>
      </c>
      <c r="J4611" s="66">
        <v>2.0</v>
      </c>
      <c r="K4611" s="67"/>
      <c r="L4611" s="67"/>
      <c r="M4611" s="66" t="s">
        <v>121</v>
      </c>
      <c r="N4611" s="66">
        <v>235959.0</v>
      </c>
      <c r="O4611" s="66">
        <v>2.0140825E7</v>
      </c>
      <c r="P4611" s="67"/>
      <c r="Q4611" s="66">
        <v>7.0</v>
      </c>
      <c r="R4611" s="66">
        <v>2.0140825E7</v>
      </c>
      <c r="S4611" s="69">
        <v>1.0</v>
      </c>
      <c r="T4611" s="69">
        <v>0.0</v>
      </c>
      <c r="U4611" s="71" t="s">
        <v>2608</v>
      </c>
      <c r="V4611" s="71" t="s">
        <v>2609</v>
      </c>
      <c r="W4611" s="71" t="s">
        <v>49</v>
      </c>
      <c r="X4611" s="72"/>
      <c r="Y4611" s="65" t="s">
        <v>12</v>
      </c>
    </row>
    <row r="4612">
      <c r="A4612" s="66" t="s">
        <v>60</v>
      </c>
      <c r="B4612" s="66">
        <v>2.03204719E8</v>
      </c>
      <c r="C4612" s="66" t="s">
        <v>17506</v>
      </c>
      <c r="D4612" s="66" t="s">
        <v>106</v>
      </c>
      <c r="E4612" s="66" t="s">
        <v>17507</v>
      </c>
      <c r="F4612" s="66" t="s">
        <v>17508</v>
      </c>
      <c r="G4612" s="66">
        <v>886.0</v>
      </c>
      <c r="H4612" s="66">
        <v>2.0061113E7</v>
      </c>
      <c r="I4612" s="66">
        <v>0.0</v>
      </c>
      <c r="J4612" s="66">
        <v>1.0</v>
      </c>
      <c r="K4612" s="67"/>
      <c r="L4612" s="67"/>
      <c r="M4612" s="68" t="s">
        <v>17509</v>
      </c>
      <c r="N4612" s="66">
        <v>235959.0</v>
      </c>
      <c r="O4612" s="66">
        <v>2.0061113E7</v>
      </c>
      <c r="P4612" s="67"/>
      <c r="Q4612" s="66">
        <v>45.0</v>
      </c>
      <c r="R4612" s="66">
        <v>2.0061113E7</v>
      </c>
      <c r="S4612" s="70">
        <v>1.0</v>
      </c>
      <c r="T4612" s="70">
        <v>0.0</v>
      </c>
      <c r="U4612" s="71" t="s">
        <v>2608</v>
      </c>
      <c r="V4612" s="71" t="s">
        <v>2609</v>
      </c>
      <c r="W4612" s="71" t="s">
        <v>49</v>
      </c>
      <c r="X4612" s="72"/>
      <c r="Y4612" s="65" t="s">
        <v>12</v>
      </c>
    </row>
    <row r="4613">
      <c r="A4613" s="65" t="s">
        <v>60</v>
      </c>
      <c r="B4613" s="66">
        <v>3.61263998E8</v>
      </c>
      <c r="C4613" s="65" t="s">
        <v>17510</v>
      </c>
      <c r="D4613" s="65" t="s">
        <v>106</v>
      </c>
      <c r="E4613" s="65" t="s">
        <v>17511</v>
      </c>
      <c r="F4613" s="66" t="s">
        <v>17512</v>
      </c>
      <c r="G4613" s="66">
        <v>1450.0</v>
      </c>
      <c r="H4613" s="66">
        <v>2.014073E7</v>
      </c>
      <c r="I4613" s="66">
        <v>0.0</v>
      </c>
      <c r="J4613" s="66">
        <v>1.0</v>
      </c>
      <c r="K4613" s="67"/>
      <c r="L4613" s="67"/>
      <c r="M4613" s="68" t="s">
        <v>17513</v>
      </c>
      <c r="N4613" s="66">
        <v>235959.0</v>
      </c>
      <c r="O4613" s="66">
        <v>2.014073E7</v>
      </c>
      <c r="P4613" s="66"/>
      <c r="Q4613" s="66">
        <v>91.0</v>
      </c>
      <c r="R4613" s="66">
        <v>2.014073E7</v>
      </c>
      <c r="S4613" s="70">
        <v>1.0</v>
      </c>
      <c r="T4613" s="70">
        <v>0.0</v>
      </c>
      <c r="U4613" s="71" t="s">
        <v>2608</v>
      </c>
      <c r="V4613" s="71" t="s">
        <v>2609</v>
      </c>
      <c r="W4613" s="71" t="s">
        <v>49</v>
      </c>
      <c r="X4613" s="72"/>
      <c r="Y4613" s="65" t="s">
        <v>12</v>
      </c>
    </row>
    <row r="4614">
      <c r="A4614" s="73" t="s">
        <v>79</v>
      </c>
      <c r="B4614" s="66">
        <v>1.40072701E8</v>
      </c>
      <c r="C4614" s="65" t="s">
        <v>17514</v>
      </c>
      <c r="D4614" s="65" t="s">
        <v>149</v>
      </c>
      <c r="E4614" s="65" t="s">
        <v>17515</v>
      </c>
      <c r="F4614" s="66" t="s">
        <v>17516</v>
      </c>
      <c r="G4614" s="66">
        <v>1597.0</v>
      </c>
      <c r="H4614" s="66">
        <v>2.0190204E7</v>
      </c>
      <c r="I4614" s="66">
        <v>0.0</v>
      </c>
      <c r="J4614" s="66">
        <v>33.0</v>
      </c>
      <c r="K4614" s="67"/>
      <c r="L4614" s="67"/>
      <c r="M4614" s="68" t="s">
        <v>17517</v>
      </c>
      <c r="N4614" s="66">
        <v>235959.0</v>
      </c>
      <c r="O4614" s="66">
        <v>2.0190204E7</v>
      </c>
      <c r="P4614" s="66" t="s">
        <v>17518</v>
      </c>
      <c r="Q4614" s="66">
        <v>68.0</v>
      </c>
      <c r="R4614" s="66">
        <v>2.0190204E7</v>
      </c>
      <c r="S4614" s="69">
        <v>1.0</v>
      </c>
      <c r="T4614" s="69">
        <v>1.0</v>
      </c>
      <c r="U4614" s="71" t="s">
        <v>2608</v>
      </c>
      <c r="V4614" s="71" t="s">
        <v>2609</v>
      </c>
      <c r="W4614" s="71" t="s">
        <v>49</v>
      </c>
      <c r="X4614" s="65"/>
      <c r="Y4614" s="66" t="s">
        <v>18</v>
      </c>
    </row>
    <row r="4615">
      <c r="A4615" s="66" t="s">
        <v>79</v>
      </c>
      <c r="B4615" s="66">
        <v>1.0799988E8</v>
      </c>
      <c r="C4615" s="66" t="s">
        <v>17519</v>
      </c>
      <c r="D4615" s="66" t="s">
        <v>112</v>
      </c>
      <c r="E4615" s="66" t="s">
        <v>17520</v>
      </c>
      <c r="F4615" s="66" t="s">
        <v>17521</v>
      </c>
      <c r="G4615" s="66">
        <v>121.0</v>
      </c>
      <c r="H4615" s="66">
        <v>2.0160919E7</v>
      </c>
      <c r="I4615" s="66">
        <v>0.0</v>
      </c>
      <c r="J4615" s="66">
        <v>5.0</v>
      </c>
      <c r="K4615" s="67"/>
      <c r="L4615" s="67"/>
      <c r="M4615" s="68" t="s">
        <v>17522</v>
      </c>
      <c r="N4615" s="66">
        <v>235959.0</v>
      </c>
      <c r="O4615" s="66">
        <v>2.0160919E7</v>
      </c>
      <c r="P4615" s="66" t="s">
        <v>228</v>
      </c>
      <c r="Q4615" s="66">
        <v>8.0</v>
      </c>
      <c r="R4615" s="66">
        <v>2.0160919E7</v>
      </c>
      <c r="S4615" s="70">
        <v>1.0</v>
      </c>
      <c r="T4615" s="70">
        <v>0.0</v>
      </c>
      <c r="U4615" s="71" t="s">
        <v>2608</v>
      </c>
      <c r="V4615" s="71" t="s">
        <v>2609</v>
      </c>
      <c r="W4615" s="71" t="s">
        <v>49</v>
      </c>
      <c r="X4615" s="72"/>
      <c r="Y4615" s="65" t="s">
        <v>12</v>
      </c>
    </row>
    <row r="4616">
      <c r="A4616" s="66" t="s">
        <v>79</v>
      </c>
      <c r="B4616" s="66">
        <v>1.30610503E8</v>
      </c>
      <c r="C4616" s="66" t="s">
        <v>17523</v>
      </c>
      <c r="D4616" s="66" t="s">
        <v>149</v>
      </c>
      <c r="E4616" s="66" t="s">
        <v>17524</v>
      </c>
      <c r="F4616" s="66" t="s">
        <v>17525</v>
      </c>
      <c r="G4616" s="66">
        <v>1128.0</v>
      </c>
      <c r="H4616" s="66">
        <v>2.0180619E7</v>
      </c>
      <c r="I4616" s="66">
        <v>0.0</v>
      </c>
      <c r="J4616" s="66">
        <v>29.0</v>
      </c>
      <c r="K4616" s="67"/>
      <c r="L4616" s="67"/>
      <c r="M4616" s="68" t="s">
        <v>17526</v>
      </c>
      <c r="N4616" s="66">
        <v>235959.0</v>
      </c>
      <c r="O4616" s="66">
        <v>2.0180619E7</v>
      </c>
      <c r="P4616" s="66" t="s">
        <v>1921</v>
      </c>
      <c r="Q4616" s="66">
        <v>67.0</v>
      </c>
      <c r="R4616" s="66">
        <v>2.0180619E7</v>
      </c>
      <c r="S4616" s="69">
        <v>1.0</v>
      </c>
      <c r="T4616" s="69">
        <v>1.0</v>
      </c>
      <c r="U4616" s="71" t="s">
        <v>2608</v>
      </c>
      <c r="V4616" s="71" t="s">
        <v>2609</v>
      </c>
      <c r="W4616" s="71" t="s">
        <v>49</v>
      </c>
      <c r="X4616" s="72"/>
      <c r="Y4616" s="66" t="s">
        <v>18</v>
      </c>
    </row>
    <row r="4617">
      <c r="A4617" s="66" t="s">
        <v>79</v>
      </c>
      <c r="B4617" s="66">
        <v>1.48350508E8</v>
      </c>
      <c r="C4617" s="66" t="s">
        <v>17527</v>
      </c>
      <c r="D4617" s="66" t="s">
        <v>106</v>
      </c>
      <c r="E4617" s="66" t="s">
        <v>17528</v>
      </c>
      <c r="F4617" s="66" t="s">
        <v>17529</v>
      </c>
      <c r="G4617" s="66">
        <v>259.0</v>
      </c>
      <c r="H4617" s="66">
        <v>2.0191003E7</v>
      </c>
      <c r="I4617" s="66">
        <v>0.0</v>
      </c>
      <c r="J4617" s="66">
        <v>4.0</v>
      </c>
      <c r="K4617" s="67"/>
      <c r="L4617" s="67"/>
      <c r="M4617" s="68" t="s">
        <v>17530</v>
      </c>
      <c r="N4617" s="66">
        <v>235959.0</v>
      </c>
      <c r="O4617" s="66">
        <v>2.0191003E7</v>
      </c>
      <c r="P4617" s="66" t="s">
        <v>1921</v>
      </c>
      <c r="Q4617" s="66">
        <v>15.0</v>
      </c>
      <c r="R4617" s="66">
        <v>2.0191003E7</v>
      </c>
      <c r="S4617" s="70">
        <v>1.0</v>
      </c>
      <c r="T4617" s="70">
        <v>0.0</v>
      </c>
      <c r="U4617" s="71" t="s">
        <v>2608</v>
      </c>
      <c r="V4617" s="71" t="s">
        <v>2609</v>
      </c>
      <c r="W4617" s="71" t="s">
        <v>49</v>
      </c>
      <c r="X4617" s="72"/>
      <c r="Y4617" s="65" t="s">
        <v>12</v>
      </c>
    </row>
    <row r="4618">
      <c r="A4618" s="66" t="s">
        <v>79</v>
      </c>
      <c r="B4618" s="66">
        <v>1.06694735E8</v>
      </c>
      <c r="C4618" s="66" t="s">
        <v>17531</v>
      </c>
      <c r="D4618" s="66" t="s">
        <v>118</v>
      </c>
      <c r="E4618" s="66" t="s">
        <v>17532</v>
      </c>
      <c r="F4618" s="66" t="s">
        <v>3782</v>
      </c>
      <c r="G4618" s="66">
        <v>379.0</v>
      </c>
      <c r="H4618" s="66">
        <v>2.0160826E7</v>
      </c>
      <c r="I4618" s="66">
        <v>0.0</v>
      </c>
      <c r="J4618" s="66">
        <v>7.0</v>
      </c>
      <c r="K4618" s="67"/>
      <c r="L4618" s="67"/>
      <c r="M4618" s="68" t="s">
        <v>3783</v>
      </c>
      <c r="N4618" s="66">
        <v>235959.0</v>
      </c>
      <c r="O4618" s="66">
        <v>2.0160826E7</v>
      </c>
      <c r="P4618" s="66" t="s">
        <v>3382</v>
      </c>
      <c r="Q4618" s="66">
        <v>21.0</v>
      </c>
      <c r="R4618" s="66">
        <v>2.0160826E7</v>
      </c>
      <c r="S4618" s="69">
        <v>1.0</v>
      </c>
      <c r="T4618" s="69">
        <v>1.0</v>
      </c>
      <c r="U4618" s="71" t="s">
        <v>2608</v>
      </c>
      <c r="V4618" s="71" t="s">
        <v>2609</v>
      </c>
      <c r="W4618" s="71" t="s">
        <v>49</v>
      </c>
      <c r="X4618" s="67"/>
      <c r="Y4618" s="66" t="s">
        <v>18</v>
      </c>
    </row>
    <row r="4619">
      <c r="A4619" s="68" t="s">
        <v>24</v>
      </c>
      <c r="B4619" s="66">
        <v>1770397.0</v>
      </c>
      <c r="C4619" s="66" t="s">
        <v>17533</v>
      </c>
      <c r="D4619" s="66" t="s">
        <v>106</v>
      </c>
      <c r="E4619" s="66" t="s">
        <v>17534</v>
      </c>
      <c r="F4619" s="66" t="s">
        <v>17535</v>
      </c>
      <c r="G4619" s="66">
        <v>333.0</v>
      </c>
      <c r="H4619" s="66">
        <v>2.0080421E7</v>
      </c>
      <c r="I4619" s="66">
        <v>0.0</v>
      </c>
      <c r="J4619" s="66">
        <v>2.0</v>
      </c>
      <c r="K4619" s="67"/>
      <c r="L4619" s="67"/>
      <c r="M4619" s="68" t="s">
        <v>17536</v>
      </c>
      <c r="N4619" s="66">
        <v>235959.0</v>
      </c>
      <c r="O4619" s="66">
        <v>2.0080421E7</v>
      </c>
      <c r="P4619" s="66" t="s">
        <v>417</v>
      </c>
      <c r="Q4619" s="66">
        <v>25.0</v>
      </c>
      <c r="R4619" s="66">
        <v>2.0080421E7</v>
      </c>
      <c r="S4619" s="70">
        <v>1.0</v>
      </c>
      <c r="T4619" s="70">
        <v>0.0</v>
      </c>
      <c r="U4619" s="71" t="s">
        <v>2608</v>
      </c>
      <c r="V4619" s="71" t="s">
        <v>2609</v>
      </c>
      <c r="W4619" s="71" t="s">
        <v>49</v>
      </c>
      <c r="X4619" s="72"/>
      <c r="Y4619" s="65" t="s">
        <v>12</v>
      </c>
    </row>
    <row r="4620">
      <c r="A4620" s="65" t="s">
        <v>37</v>
      </c>
      <c r="B4620" s="66">
        <v>2.4416713E7</v>
      </c>
      <c r="C4620" s="65" t="s">
        <v>17537</v>
      </c>
      <c r="D4620" s="65" t="s">
        <v>112</v>
      </c>
      <c r="E4620" s="65" t="s">
        <v>17538</v>
      </c>
      <c r="F4620" s="66" t="s">
        <v>17539</v>
      </c>
      <c r="G4620" s="66">
        <v>709.0</v>
      </c>
      <c r="H4620" s="66">
        <v>2.0111003E7</v>
      </c>
      <c r="I4620" s="66">
        <v>0.0</v>
      </c>
      <c r="J4620" s="66">
        <v>3.0</v>
      </c>
      <c r="K4620" s="67"/>
      <c r="L4620" s="67"/>
      <c r="M4620" s="66" t="s">
        <v>121</v>
      </c>
      <c r="N4620" s="66">
        <v>235959.0</v>
      </c>
      <c r="O4620" s="66">
        <v>2.0111003E7</v>
      </c>
      <c r="P4620" s="66"/>
      <c r="Q4620" s="66">
        <v>41.0</v>
      </c>
      <c r="R4620" s="66">
        <v>2.0111003E7</v>
      </c>
      <c r="S4620" s="70">
        <v>1.0</v>
      </c>
      <c r="T4620" s="70">
        <v>0.0</v>
      </c>
      <c r="U4620" s="71" t="s">
        <v>2608</v>
      </c>
      <c r="V4620" s="71" t="s">
        <v>2609</v>
      </c>
      <c r="W4620" s="71" t="s">
        <v>49</v>
      </c>
      <c r="X4620" s="72"/>
      <c r="Y4620" s="65" t="s">
        <v>12</v>
      </c>
    </row>
    <row r="4621">
      <c r="A4621" s="68" t="s">
        <v>11</v>
      </c>
      <c r="B4621" s="66">
        <v>1603231.0</v>
      </c>
      <c r="C4621" s="66" t="s">
        <v>17540</v>
      </c>
      <c r="D4621" s="66" t="s">
        <v>149</v>
      </c>
      <c r="E4621" s="66" t="s">
        <v>17541</v>
      </c>
      <c r="F4621" s="66" t="s">
        <v>17542</v>
      </c>
      <c r="G4621" s="66">
        <v>167.0</v>
      </c>
      <c r="H4621" s="66">
        <v>2.0150121E7</v>
      </c>
      <c r="I4621" s="66">
        <v>0.0</v>
      </c>
      <c r="J4621" s="66">
        <v>5.0</v>
      </c>
      <c r="K4621" s="67"/>
      <c r="L4621" s="67"/>
      <c r="M4621" s="68" t="s">
        <v>17543</v>
      </c>
      <c r="N4621" s="66">
        <v>235959.0</v>
      </c>
      <c r="O4621" s="66">
        <v>2.0150121E7</v>
      </c>
      <c r="P4621" s="66" t="s">
        <v>7704</v>
      </c>
      <c r="Q4621" s="66">
        <v>7.0</v>
      </c>
      <c r="R4621" s="66">
        <v>2.0150121E7</v>
      </c>
      <c r="S4621" s="69">
        <v>1.0</v>
      </c>
      <c r="T4621" s="69">
        <v>1.0</v>
      </c>
      <c r="U4621" s="71" t="s">
        <v>2608</v>
      </c>
      <c r="V4621" s="71" t="s">
        <v>2609</v>
      </c>
      <c r="W4621" s="71" t="s">
        <v>49</v>
      </c>
      <c r="X4621" s="72"/>
      <c r="Y4621" s="66" t="s">
        <v>18</v>
      </c>
    </row>
    <row r="4622">
      <c r="A4622" s="66" t="s">
        <v>60</v>
      </c>
      <c r="B4622" s="66">
        <v>4.37684212E8</v>
      </c>
      <c r="C4622" s="66" t="s">
        <v>17544</v>
      </c>
      <c r="D4622" s="66" t="s">
        <v>106</v>
      </c>
      <c r="E4622" s="66" t="s">
        <v>17545</v>
      </c>
      <c r="F4622" s="66" t="s">
        <v>1897</v>
      </c>
      <c r="G4622" s="66">
        <v>1409.0</v>
      </c>
      <c r="H4622" s="66">
        <v>2.018113E7</v>
      </c>
      <c r="I4622" s="66">
        <v>0.0</v>
      </c>
      <c r="J4622" s="66">
        <v>1.0</v>
      </c>
      <c r="K4622" s="67"/>
      <c r="L4622" s="67"/>
      <c r="M4622" s="68" t="s">
        <v>17546</v>
      </c>
      <c r="N4622" s="66">
        <v>235959.0</v>
      </c>
      <c r="O4622" s="66">
        <v>2.018113E7</v>
      </c>
      <c r="P4622" s="67"/>
      <c r="Q4622" s="66">
        <v>75.0</v>
      </c>
      <c r="R4622" s="66">
        <v>2.018113E7</v>
      </c>
      <c r="S4622" s="70">
        <v>1.0</v>
      </c>
      <c r="T4622" s="70">
        <v>0.0</v>
      </c>
      <c r="U4622" s="71" t="s">
        <v>2608</v>
      </c>
      <c r="V4622" s="71" t="s">
        <v>2609</v>
      </c>
      <c r="W4622" s="71" t="s">
        <v>49</v>
      </c>
      <c r="X4622" s="72"/>
      <c r="Y4622" s="65" t="s">
        <v>12</v>
      </c>
    </row>
    <row r="4623">
      <c r="A4623" s="74" t="s">
        <v>59</v>
      </c>
      <c r="B4623" s="66">
        <v>8.9208127E7</v>
      </c>
      <c r="C4623" s="65" t="s">
        <v>17547</v>
      </c>
      <c r="D4623" s="65" t="s">
        <v>106</v>
      </c>
      <c r="E4623" s="65" t="s">
        <v>17548</v>
      </c>
      <c r="F4623" s="66" t="s">
        <v>17549</v>
      </c>
      <c r="G4623" s="66">
        <v>147.0</v>
      </c>
      <c r="H4623" s="66">
        <v>2.0090526E7</v>
      </c>
      <c r="I4623" s="66">
        <v>0.0</v>
      </c>
      <c r="J4623" s="66">
        <v>1.0</v>
      </c>
      <c r="K4623" s="67"/>
      <c r="L4623" s="67"/>
      <c r="M4623" s="68" t="s">
        <v>17550</v>
      </c>
      <c r="N4623" s="66">
        <v>235959.0</v>
      </c>
      <c r="O4623" s="66">
        <v>2.0090526E7</v>
      </c>
      <c r="P4623" s="66"/>
      <c r="Q4623" s="66">
        <v>9.0</v>
      </c>
      <c r="R4623" s="66">
        <v>2.0090526E7</v>
      </c>
      <c r="S4623" s="70">
        <v>1.0</v>
      </c>
      <c r="T4623" s="70">
        <v>0.0</v>
      </c>
      <c r="U4623" s="71" t="s">
        <v>2608</v>
      </c>
      <c r="V4623" s="71" t="s">
        <v>2609</v>
      </c>
      <c r="W4623" s="71" t="s">
        <v>49</v>
      </c>
      <c r="X4623" s="72"/>
      <c r="Y4623" s="65" t="s">
        <v>12</v>
      </c>
    </row>
    <row r="4624">
      <c r="A4624" s="73" t="s">
        <v>37</v>
      </c>
      <c r="B4624" s="66">
        <v>4.6138414E7</v>
      </c>
      <c r="C4624" s="65" t="s">
        <v>17551</v>
      </c>
      <c r="D4624" s="65" t="s">
        <v>123</v>
      </c>
      <c r="E4624" s="65" t="s">
        <v>17552</v>
      </c>
      <c r="F4624" s="66" t="s">
        <v>17553</v>
      </c>
      <c r="G4624" s="66">
        <v>270.0</v>
      </c>
      <c r="H4624" s="66">
        <v>2.0170715E7</v>
      </c>
      <c r="I4624" s="66">
        <v>0.0</v>
      </c>
      <c r="J4624" s="66">
        <v>10.0</v>
      </c>
      <c r="K4624" s="67"/>
      <c r="L4624" s="67"/>
      <c r="M4624" s="68" t="s">
        <v>17554</v>
      </c>
      <c r="N4624" s="66">
        <v>235959.0</v>
      </c>
      <c r="O4624" s="66">
        <v>2.0170715E7</v>
      </c>
      <c r="P4624" s="66" t="s">
        <v>17555</v>
      </c>
      <c r="Q4624" s="66">
        <v>21.0</v>
      </c>
      <c r="R4624" s="66">
        <v>2.0170715E7</v>
      </c>
      <c r="S4624" s="69">
        <v>1.0</v>
      </c>
      <c r="T4624" s="69">
        <v>0.0</v>
      </c>
      <c r="U4624" s="71" t="s">
        <v>2608</v>
      </c>
      <c r="V4624" s="71" t="s">
        <v>2609</v>
      </c>
      <c r="W4624" s="71" t="s">
        <v>49</v>
      </c>
      <c r="X4624" s="72"/>
      <c r="Y4624" s="65" t="s">
        <v>12</v>
      </c>
    </row>
    <row r="4625">
      <c r="A4625" s="73" t="s">
        <v>62</v>
      </c>
      <c r="B4625" s="66">
        <v>2.2547145E7</v>
      </c>
      <c r="C4625" s="65" t="s">
        <v>17556</v>
      </c>
      <c r="D4625" s="65" t="s">
        <v>1348</v>
      </c>
      <c r="E4625" s="65" t="s">
        <v>17557</v>
      </c>
      <c r="F4625" s="66" t="s">
        <v>17558</v>
      </c>
      <c r="G4625" s="66">
        <v>299.0</v>
      </c>
      <c r="H4625" s="66">
        <v>2.0170108E7</v>
      </c>
      <c r="I4625" s="66">
        <v>0.0</v>
      </c>
      <c r="J4625" s="66">
        <v>4.0</v>
      </c>
      <c r="K4625" s="67"/>
      <c r="L4625" s="67"/>
      <c r="M4625" s="66" t="s">
        <v>121</v>
      </c>
      <c r="N4625" s="66">
        <v>235959.0</v>
      </c>
      <c r="O4625" s="66">
        <v>2.0170108E7</v>
      </c>
      <c r="P4625" s="66"/>
      <c r="Q4625" s="66">
        <v>9.0</v>
      </c>
      <c r="R4625" s="66">
        <v>2.0170108E7</v>
      </c>
      <c r="S4625" s="69">
        <v>1.0</v>
      </c>
      <c r="T4625" s="69">
        <v>1.0</v>
      </c>
      <c r="U4625" s="71" t="s">
        <v>2608</v>
      </c>
      <c r="V4625" s="71" t="s">
        <v>2609</v>
      </c>
      <c r="W4625" s="71" t="s">
        <v>49</v>
      </c>
      <c r="X4625" s="72"/>
      <c r="Y4625" s="66" t="s">
        <v>18</v>
      </c>
    </row>
    <row r="4626">
      <c r="A4626" s="65" t="s">
        <v>63</v>
      </c>
      <c r="B4626" s="66">
        <v>3.8840956E7</v>
      </c>
      <c r="C4626" s="65" t="s">
        <v>17559</v>
      </c>
      <c r="D4626" s="65" t="s">
        <v>1348</v>
      </c>
      <c r="E4626" s="65" t="s">
        <v>17557</v>
      </c>
      <c r="F4626" s="66" t="s">
        <v>17560</v>
      </c>
      <c r="G4626" s="66">
        <v>410.0</v>
      </c>
      <c r="H4626" s="66">
        <v>2.0170108E7</v>
      </c>
      <c r="I4626" s="66">
        <v>0.0</v>
      </c>
      <c r="J4626" s="66">
        <v>9.0</v>
      </c>
      <c r="K4626" s="67"/>
      <c r="L4626" s="67"/>
      <c r="M4626" s="68" t="s">
        <v>17561</v>
      </c>
      <c r="N4626" s="66">
        <v>235959.0</v>
      </c>
      <c r="O4626" s="66">
        <v>2.0170108E7</v>
      </c>
      <c r="P4626" s="66" t="s">
        <v>6106</v>
      </c>
      <c r="Q4626" s="66">
        <v>15.0</v>
      </c>
      <c r="R4626" s="66">
        <v>2.0170108E7</v>
      </c>
      <c r="S4626" s="69">
        <v>1.0</v>
      </c>
      <c r="T4626" s="69">
        <v>1.0</v>
      </c>
      <c r="U4626" s="71" t="s">
        <v>2608</v>
      </c>
      <c r="V4626" s="71" t="s">
        <v>2609</v>
      </c>
      <c r="W4626" s="71" t="s">
        <v>49</v>
      </c>
      <c r="X4626" s="72"/>
      <c r="Y4626" s="66" t="s">
        <v>18</v>
      </c>
    </row>
    <row r="4627">
      <c r="A4627" s="68" t="s">
        <v>59</v>
      </c>
      <c r="B4627" s="66">
        <v>1.5611587E8</v>
      </c>
      <c r="C4627" s="66" t="s">
        <v>17562</v>
      </c>
      <c r="D4627" s="66" t="s">
        <v>106</v>
      </c>
      <c r="E4627" s="66" t="s">
        <v>17563</v>
      </c>
      <c r="F4627" s="66" t="s">
        <v>17564</v>
      </c>
      <c r="G4627" s="66">
        <v>240.0</v>
      </c>
      <c r="H4627" s="66">
        <v>2.015072E7</v>
      </c>
      <c r="I4627" s="66">
        <v>0.0</v>
      </c>
      <c r="J4627" s="66">
        <v>1.0</v>
      </c>
      <c r="K4627" s="67"/>
      <c r="L4627" s="67"/>
      <c r="M4627" s="68" t="s">
        <v>17565</v>
      </c>
      <c r="N4627" s="66">
        <v>235959.0</v>
      </c>
      <c r="O4627" s="66">
        <v>2.015072E7</v>
      </c>
      <c r="P4627" s="66"/>
      <c r="Q4627" s="66">
        <v>13.0</v>
      </c>
      <c r="R4627" s="66">
        <v>2.015072E7</v>
      </c>
      <c r="S4627" s="70">
        <v>1.0</v>
      </c>
      <c r="T4627" s="70">
        <v>0.0</v>
      </c>
      <c r="U4627" s="71" t="s">
        <v>2608</v>
      </c>
      <c r="V4627" s="71" t="s">
        <v>2609</v>
      </c>
      <c r="W4627" s="71" t="s">
        <v>49</v>
      </c>
      <c r="X4627" s="72"/>
      <c r="Y4627" s="65" t="s">
        <v>12</v>
      </c>
    </row>
    <row r="4628">
      <c r="A4628" s="66" t="s">
        <v>76</v>
      </c>
      <c r="B4628" s="66">
        <v>1.1329514E7</v>
      </c>
      <c r="C4628" s="66" t="s">
        <v>17566</v>
      </c>
      <c r="D4628" s="66" t="s">
        <v>149</v>
      </c>
      <c r="E4628" s="66" t="s">
        <v>17567</v>
      </c>
      <c r="F4628" s="66" t="s">
        <v>17568</v>
      </c>
      <c r="G4628" s="66">
        <v>608.0</v>
      </c>
      <c r="H4628" s="66">
        <v>2.0141001E7</v>
      </c>
      <c r="I4628" s="66">
        <v>0.0</v>
      </c>
      <c r="J4628" s="66">
        <v>5.0</v>
      </c>
      <c r="K4628" s="67"/>
      <c r="L4628" s="67"/>
      <c r="M4628" s="68" t="s">
        <v>17569</v>
      </c>
      <c r="N4628" s="66">
        <v>235959.0</v>
      </c>
      <c r="O4628" s="66">
        <v>2.0141001E7</v>
      </c>
      <c r="P4628" s="66"/>
      <c r="Q4628" s="66">
        <v>41.0</v>
      </c>
      <c r="R4628" s="66">
        <v>2.0141001E7</v>
      </c>
      <c r="S4628" s="69">
        <v>1.0</v>
      </c>
      <c r="T4628" s="69">
        <v>1.0</v>
      </c>
      <c r="U4628" s="71" t="s">
        <v>2608</v>
      </c>
      <c r="V4628" s="71" t="s">
        <v>2609</v>
      </c>
      <c r="W4628" s="71" t="s">
        <v>49</v>
      </c>
      <c r="X4628" s="72"/>
      <c r="Y4628" s="66" t="s">
        <v>18</v>
      </c>
    </row>
    <row r="4629">
      <c r="A4629" s="66" t="s">
        <v>67</v>
      </c>
      <c r="B4629" s="66">
        <v>1.3383298E7</v>
      </c>
      <c r="C4629" s="66" t="s">
        <v>17570</v>
      </c>
      <c r="D4629" s="66" t="s">
        <v>118</v>
      </c>
      <c r="E4629" s="66" t="s">
        <v>17571</v>
      </c>
      <c r="F4629" s="66" t="s">
        <v>17572</v>
      </c>
      <c r="G4629" s="66">
        <v>379.0</v>
      </c>
      <c r="H4629" s="66">
        <v>2.0180412E7</v>
      </c>
      <c r="I4629" s="66">
        <v>0.0</v>
      </c>
      <c r="J4629" s="66">
        <v>8.0</v>
      </c>
      <c r="K4629" s="67"/>
      <c r="L4629" s="67"/>
      <c r="M4629" s="66" t="s">
        <v>121</v>
      </c>
      <c r="N4629" s="66">
        <v>235959.0</v>
      </c>
      <c r="O4629" s="66">
        <v>2.0180412E7</v>
      </c>
      <c r="P4629" s="66"/>
      <c r="Q4629" s="66">
        <v>16.0</v>
      </c>
      <c r="R4629" s="66">
        <v>2.0180412E7</v>
      </c>
      <c r="S4629" s="69">
        <v>1.0</v>
      </c>
      <c r="T4629" s="69">
        <v>1.0</v>
      </c>
      <c r="U4629" s="71" t="s">
        <v>2608</v>
      </c>
      <c r="V4629" s="71" t="s">
        <v>2609</v>
      </c>
      <c r="W4629" s="71" t="s">
        <v>49</v>
      </c>
      <c r="X4629" s="72"/>
      <c r="Y4629" s="66" t="s">
        <v>18</v>
      </c>
    </row>
    <row r="4630">
      <c r="A4630" s="68" t="s">
        <v>59</v>
      </c>
      <c r="B4630" s="66">
        <v>1.41277974E8</v>
      </c>
      <c r="C4630" s="66" t="s">
        <v>1899</v>
      </c>
      <c r="D4630" s="66" t="s">
        <v>423</v>
      </c>
      <c r="E4630" s="66" t="s">
        <v>1900</v>
      </c>
      <c r="F4630" s="66" t="s">
        <v>1901</v>
      </c>
      <c r="G4630" s="66">
        <v>320.0</v>
      </c>
      <c r="H4630" s="66">
        <v>2.014053E7</v>
      </c>
      <c r="I4630" s="66">
        <v>0.0</v>
      </c>
      <c r="J4630" s="66">
        <v>1.0</v>
      </c>
      <c r="K4630" s="67"/>
      <c r="L4630" s="67"/>
      <c r="M4630" s="68" t="s">
        <v>17573</v>
      </c>
      <c r="N4630" s="66">
        <v>235959.0</v>
      </c>
      <c r="O4630" s="66">
        <v>2.014053E7</v>
      </c>
      <c r="P4630" s="67"/>
      <c r="Q4630" s="66">
        <v>17.0</v>
      </c>
      <c r="R4630" s="66">
        <v>2.014053E7</v>
      </c>
      <c r="S4630" s="70">
        <v>1.0</v>
      </c>
      <c r="T4630" s="70">
        <v>0.0</v>
      </c>
      <c r="U4630" s="71" t="s">
        <v>2608</v>
      </c>
      <c r="V4630" s="71" t="s">
        <v>2609</v>
      </c>
      <c r="W4630" s="71" t="s">
        <v>51</v>
      </c>
      <c r="X4630" s="72"/>
      <c r="Y4630" s="66" t="s">
        <v>16</v>
      </c>
    </row>
    <row r="4631">
      <c r="A4631" s="66" t="s">
        <v>37</v>
      </c>
      <c r="B4631" s="66">
        <v>1.637884E7</v>
      </c>
      <c r="C4631" s="66" t="s">
        <v>17574</v>
      </c>
      <c r="D4631" s="66" t="s">
        <v>244</v>
      </c>
      <c r="E4631" s="66" t="s">
        <v>17575</v>
      </c>
      <c r="F4631" s="66" t="s">
        <v>17576</v>
      </c>
      <c r="G4631" s="66">
        <v>1652.0</v>
      </c>
      <c r="H4631" s="66">
        <v>2.0090715E7</v>
      </c>
      <c r="I4631" s="66">
        <v>0.0</v>
      </c>
      <c r="J4631" s="66">
        <v>5.0</v>
      </c>
      <c r="K4631" s="67"/>
      <c r="L4631" s="67"/>
      <c r="M4631" s="66" t="s">
        <v>121</v>
      </c>
      <c r="N4631" s="66">
        <v>235959.0</v>
      </c>
      <c r="O4631" s="66">
        <v>2.0090715E7</v>
      </c>
      <c r="P4631" s="67"/>
      <c r="Q4631" s="66">
        <v>72.0</v>
      </c>
      <c r="R4631" s="66">
        <v>2.0090715E7</v>
      </c>
      <c r="S4631" s="70">
        <v>1.0</v>
      </c>
      <c r="T4631" s="70">
        <v>0.0</v>
      </c>
      <c r="U4631" s="71" t="s">
        <v>2608</v>
      </c>
      <c r="V4631" s="71" t="s">
        <v>2609</v>
      </c>
      <c r="W4631" s="71" t="s">
        <v>51</v>
      </c>
      <c r="X4631" s="72"/>
      <c r="Y4631" s="66" t="s">
        <v>16</v>
      </c>
    </row>
    <row r="4632">
      <c r="A4632" s="74" t="s">
        <v>73</v>
      </c>
      <c r="B4632" s="66">
        <v>1.6856232E7</v>
      </c>
      <c r="C4632" s="65" t="s">
        <v>17577</v>
      </c>
      <c r="D4632" s="65" t="s">
        <v>123</v>
      </c>
      <c r="E4632" s="65" t="s">
        <v>17578</v>
      </c>
      <c r="F4632" s="66" t="s">
        <v>17579</v>
      </c>
      <c r="G4632" s="66">
        <v>1270.0</v>
      </c>
      <c r="H4632" s="66">
        <v>2.0160107E7</v>
      </c>
      <c r="I4632" s="66">
        <v>0.0</v>
      </c>
      <c r="J4632" s="66">
        <v>23.0</v>
      </c>
      <c r="K4632" s="67"/>
      <c r="L4632" s="67"/>
      <c r="M4632" s="68" t="s">
        <v>17580</v>
      </c>
      <c r="N4632" s="66">
        <v>235959.0</v>
      </c>
      <c r="O4632" s="66">
        <v>2.0160107E7</v>
      </c>
      <c r="P4632" s="66" t="s">
        <v>14208</v>
      </c>
      <c r="Q4632" s="66">
        <v>75.0</v>
      </c>
      <c r="R4632" s="66">
        <v>2.0160107E7</v>
      </c>
      <c r="S4632" s="70">
        <v>1.0</v>
      </c>
      <c r="T4632" s="70">
        <v>0.0</v>
      </c>
      <c r="U4632" s="71" t="s">
        <v>2608</v>
      </c>
      <c r="V4632" s="71" t="s">
        <v>2609</v>
      </c>
      <c r="W4632" s="71" t="s">
        <v>49</v>
      </c>
      <c r="X4632" s="72"/>
      <c r="Y4632" s="65" t="s">
        <v>12</v>
      </c>
    </row>
    <row r="4633">
      <c r="A4633" s="65" t="s">
        <v>60</v>
      </c>
      <c r="B4633" s="66">
        <v>4.31088077E8</v>
      </c>
      <c r="C4633" s="65" t="s">
        <v>17581</v>
      </c>
      <c r="D4633" s="65" t="s">
        <v>118</v>
      </c>
      <c r="E4633" s="65" t="s">
        <v>17582</v>
      </c>
      <c r="F4633" s="66" t="s">
        <v>17583</v>
      </c>
      <c r="G4633" s="66">
        <v>491.0</v>
      </c>
      <c r="H4633" s="66">
        <v>2.0180622E7</v>
      </c>
      <c r="I4633" s="66">
        <v>0.0</v>
      </c>
      <c r="J4633" s="66">
        <v>1.0</v>
      </c>
      <c r="K4633" s="67"/>
      <c r="L4633" s="67"/>
      <c r="M4633" s="68" t="s">
        <v>17584</v>
      </c>
      <c r="N4633" s="66">
        <v>235959.0</v>
      </c>
      <c r="O4633" s="66">
        <v>2.0180622E7</v>
      </c>
      <c r="P4633" s="67"/>
      <c r="Q4633" s="66">
        <v>23.0</v>
      </c>
      <c r="R4633" s="66">
        <v>2.0180622E7</v>
      </c>
      <c r="S4633" s="69">
        <v>1.0</v>
      </c>
      <c r="T4633" s="69">
        <v>1.0</v>
      </c>
      <c r="U4633" s="71" t="s">
        <v>2608</v>
      </c>
      <c r="V4633" s="71" t="s">
        <v>2609</v>
      </c>
      <c r="W4633" s="71" t="s">
        <v>49</v>
      </c>
      <c r="X4633" s="72"/>
      <c r="Y4633" s="66" t="s">
        <v>18</v>
      </c>
    </row>
    <row r="4634">
      <c r="A4634" s="73" t="s">
        <v>37</v>
      </c>
      <c r="B4634" s="66">
        <v>2.3310659E7</v>
      </c>
      <c r="C4634" s="65" t="s">
        <v>17585</v>
      </c>
      <c r="D4634" s="65" t="s">
        <v>827</v>
      </c>
      <c r="E4634" s="65" t="s">
        <v>17586</v>
      </c>
      <c r="F4634" s="66" t="s">
        <v>17587</v>
      </c>
      <c r="G4634" s="66">
        <v>255.0</v>
      </c>
      <c r="H4634" s="66">
        <v>2.0110705E7</v>
      </c>
      <c r="I4634" s="66">
        <v>0.0</v>
      </c>
      <c r="J4634" s="66">
        <v>3.0</v>
      </c>
      <c r="K4634" s="67"/>
      <c r="L4634" s="67"/>
      <c r="M4634" s="66" t="s">
        <v>121</v>
      </c>
      <c r="N4634" s="66">
        <v>235959.0</v>
      </c>
      <c r="O4634" s="66">
        <v>2.0110705E7</v>
      </c>
      <c r="P4634" s="66"/>
      <c r="Q4634" s="66">
        <v>18.0</v>
      </c>
      <c r="R4634" s="66">
        <v>2.0110705E7</v>
      </c>
      <c r="S4634" s="69">
        <v>1.0</v>
      </c>
      <c r="T4634" s="69">
        <v>0.0</v>
      </c>
      <c r="U4634" s="71" t="s">
        <v>2608</v>
      </c>
      <c r="V4634" s="71" t="s">
        <v>2609</v>
      </c>
      <c r="W4634" s="71" t="s">
        <v>49</v>
      </c>
      <c r="X4634" s="72"/>
      <c r="Y4634" s="65" t="s">
        <v>12</v>
      </c>
    </row>
    <row r="4635">
      <c r="A4635" s="77" t="s">
        <v>60</v>
      </c>
      <c r="B4635" s="77">
        <v>3.06853531E8</v>
      </c>
      <c r="C4635" s="77" t="s">
        <v>17588</v>
      </c>
      <c r="D4635" s="77" t="s">
        <v>106</v>
      </c>
      <c r="E4635" s="77" t="s">
        <v>17589</v>
      </c>
      <c r="F4635" s="77" t="s">
        <v>17590</v>
      </c>
      <c r="G4635" s="77">
        <v>952.0</v>
      </c>
      <c r="H4635" s="77">
        <v>2.0110719E7</v>
      </c>
      <c r="I4635" s="77">
        <v>0.0</v>
      </c>
      <c r="J4635" s="77">
        <v>1.0</v>
      </c>
      <c r="K4635" s="78"/>
      <c r="L4635" s="78"/>
      <c r="M4635" s="79" t="s">
        <v>17591</v>
      </c>
      <c r="N4635" s="77">
        <v>235959.0</v>
      </c>
      <c r="O4635" s="77">
        <v>2.0110719E7</v>
      </c>
      <c r="P4635" s="78"/>
      <c r="Q4635" s="77">
        <v>63.0</v>
      </c>
      <c r="R4635" s="77">
        <v>2.0110719E7</v>
      </c>
      <c r="S4635" s="70">
        <v>1.0</v>
      </c>
      <c r="T4635" s="70">
        <v>0.0</v>
      </c>
      <c r="U4635" s="71" t="s">
        <v>2608</v>
      </c>
      <c r="V4635" s="71" t="s">
        <v>2609</v>
      </c>
      <c r="W4635" s="71" t="s">
        <v>49</v>
      </c>
      <c r="X4635" s="72"/>
      <c r="Y4635" s="65" t="s">
        <v>12</v>
      </c>
      <c r="Z4635" s="80"/>
      <c r="AA4635" s="80"/>
    </row>
    <row r="4636">
      <c r="A4636" s="65" t="s">
        <v>37</v>
      </c>
      <c r="B4636" s="66">
        <v>1.627271E7</v>
      </c>
      <c r="C4636" s="65" t="s">
        <v>17592</v>
      </c>
      <c r="D4636" s="65" t="s">
        <v>106</v>
      </c>
      <c r="E4636" s="65" t="s">
        <v>17593</v>
      </c>
      <c r="F4636" s="66" t="s">
        <v>3445</v>
      </c>
      <c r="G4636" s="66">
        <v>853.0</v>
      </c>
      <c r="H4636" s="66">
        <v>2.0090709E7</v>
      </c>
      <c r="I4636" s="66">
        <v>0.0</v>
      </c>
      <c r="J4636" s="66">
        <v>10.0</v>
      </c>
      <c r="K4636" s="67"/>
      <c r="L4636" s="67"/>
      <c r="M4636" s="66" t="s">
        <v>121</v>
      </c>
      <c r="N4636" s="66">
        <v>235959.0</v>
      </c>
      <c r="O4636" s="66">
        <v>2.0090709E7</v>
      </c>
      <c r="P4636" s="67"/>
      <c r="Q4636" s="66">
        <v>50.0</v>
      </c>
      <c r="R4636" s="66">
        <v>2.0090709E7</v>
      </c>
      <c r="S4636" s="69">
        <v>1.0</v>
      </c>
      <c r="T4636" s="69">
        <v>0.0</v>
      </c>
      <c r="U4636" s="71" t="s">
        <v>2608</v>
      </c>
      <c r="V4636" s="71" t="s">
        <v>2609</v>
      </c>
      <c r="W4636" s="71" t="s">
        <v>49</v>
      </c>
      <c r="X4636" s="72"/>
      <c r="Y4636" s="65" t="s">
        <v>12</v>
      </c>
    </row>
    <row r="4637">
      <c r="A4637" s="66" t="s">
        <v>37</v>
      </c>
      <c r="B4637" s="66">
        <v>5.0517538E7</v>
      </c>
      <c r="C4637" s="66" t="s">
        <v>17594</v>
      </c>
      <c r="D4637" s="66" t="s">
        <v>106</v>
      </c>
      <c r="E4637" s="66" t="s">
        <v>17595</v>
      </c>
      <c r="F4637" s="66" t="s">
        <v>17596</v>
      </c>
      <c r="G4637" s="66">
        <v>352.0</v>
      </c>
      <c r="H4637" s="66">
        <v>2.0180824E7</v>
      </c>
      <c r="I4637" s="66">
        <v>0.0</v>
      </c>
      <c r="J4637" s="66">
        <v>15.0</v>
      </c>
      <c r="K4637" s="67"/>
      <c r="L4637" s="67"/>
      <c r="M4637" s="68" t="s">
        <v>17597</v>
      </c>
      <c r="N4637" s="66">
        <v>235959.0</v>
      </c>
      <c r="O4637" s="66">
        <v>2.0180824E7</v>
      </c>
      <c r="P4637" s="66" t="s">
        <v>502</v>
      </c>
      <c r="Q4637" s="66">
        <v>37.0</v>
      </c>
      <c r="R4637" s="66">
        <v>2.0180824E7</v>
      </c>
      <c r="S4637" s="70">
        <v>1.0</v>
      </c>
      <c r="T4637" s="70">
        <v>0.0</v>
      </c>
      <c r="U4637" s="71" t="s">
        <v>2608</v>
      </c>
      <c r="V4637" s="71" t="s">
        <v>2609</v>
      </c>
      <c r="W4637" s="71" t="s">
        <v>49</v>
      </c>
      <c r="X4637" s="72"/>
      <c r="Y4637" s="65" t="s">
        <v>12</v>
      </c>
    </row>
    <row r="4638">
      <c r="A4638" s="65" t="s">
        <v>67</v>
      </c>
      <c r="B4638" s="66">
        <v>6032579.0</v>
      </c>
      <c r="C4638" s="65" t="s">
        <v>17598</v>
      </c>
      <c r="D4638" s="65" t="s">
        <v>149</v>
      </c>
      <c r="E4638" s="65" t="s">
        <v>17599</v>
      </c>
      <c r="F4638" s="66" t="s">
        <v>17600</v>
      </c>
      <c r="G4638" s="66">
        <v>299.0</v>
      </c>
      <c r="H4638" s="66">
        <v>2.0100419E7</v>
      </c>
      <c r="I4638" s="66">
        <v>0.0</v>
      </c>
      <c r="J4638" s="66">
        <v>12.0</v>
      </c>
      <c r="K4638" s="67"/>
      <c r="L4638" s="67"/>
      <c r="M4638" s="66" t="s">
        <v>121</v>
      </c>
      <c r="N4638" s="66">
        <v>235959.0</v>
      </c>
      <c r="O4638" s="66">
        <v>2.0100419E7</v>
      </c>
      <c r="P4638" s="66"/>
      <c r="Q4638" s="66">
        <v>20.0</v>
      </c>
      <c r="R4638" s="66">
        <v>2.0100419E7</v>
      </c>
      <c r="S4638" s="69">
        <v>1.0</v>
      </c>
      <c r="T4638" s="69">
        <v>1.0</v>
      </c>
      <c r="U4638" s="71" t="s">
        <v>2608</v>
      </c>
      <c r="V4638" s="71" t="s">
        <v>2609</v>
      </c>
      <c r="W4638" s="71" t="s">
        <v>49</v>
      </c>
      <c r="X4638" s="72"/>
      <c r="Y4638" s="66" t="s">
        <v>18</v>
      </c>
    </row>
    <row r="4639">
      <c r="A4639" s="66" t="s">
        <v>79</v>
      </c>
      <c r="B4639" s="66">
        <v>1.48144765E8</v>
      </c>
      <c r="C4639" s="66" t="s">
        <v>17601</v>
      </c>
      <c r="D4639" s="66" t="s">
        <v>106</v>
      </c>
      <c r="E4639" s="66" t="s">
        <v>17602</v>
      </c>
      <c r="F4639" s="66" t="s">
        <v>17603</v>
      </c>
      <c r="G4639" s="66">
        <v>273.0</v>
      </c>
      <c r="H4639" s="66">
        <v>2.0191009E7</v>
      </c>
      <c r="I4639" s="66">
        <v>0.0</v>
      </c>
      <c r="J4639" s="66">
        <v>6.0</v>
      </c>
      <c r="K4639" s="67"/>
      <c r="L4639" s="67"/>
      <c r="M4639" s="68" t="s">
        <v>17604</v>
      </c>
      <c r="N4639" s="66">
        <v>235959.0</v>
      </c>
      <c r="O4639" s="66">
        <v>2.0191009E7</v>
      </c>
      <c r="P4639" s="66" t="s">
        <v>17605</v>
      </c>
      <c r="Q4639" s="66">
        <v>13.0</v>
      </c>
      <c r="R4639" s="66">
        <v>2.0191009E7</v>
      </c>
      <c r="S4639" s="70">
        <v>1.0</v>
      </c>
      <c r="T4639" s="70">
        <v>0.0</v>
      </c>
      <c r="U4639" s="71" t="s">
        <v>2608</v>
      </c>
      <c r="V4639" s="71" t="s">
        <v>2609</v>
      </c>
      <c r="W4639" s="71" t="s">
        <v>49</v>
      </c>
      <c r="X4639" s="72"/>
      <c r="Y4639" s="65" t="s">
        <v>12</v>
      </c>
    </row>
    <row r="4640">
      <c r="A4640" s="65" t="s">
        <v>54</v>
      </c>
      <c r="B4640" s="66">
        <v>608447.0</v>
      </c>
      <c r="C4640" s="65" t="s">
        <v>17606</v>
      </c>
      <c r="D4640" s="65" t="s">
        <v>123</v>
      </c>
      <c r="E4640" s="65" t="s">
        <v>1904</v>
      </c>
      <c r="F4640" s="66" t="s">
        <v>17607</v>
      </c>
      <c r="G4640" s="66">
        <v>987.0</v>
      </c>
      <c r="H4640" s="66">
        <v>2.0140807E7</v>
      </c>
      <c r="I4640" s="66">
        <v>0.0</v>
      </c>
      <c r="J4640" s="66">
        <v>1.0</v>
      </c>
      <c r="K4640" s="67"/>
      <c r="L4640" s="67"/>
      <c r="M4640" s="66" t="s">
        <v>121</v>
      </c>
      <c r="N4640" s="66">
        <v>235959.0</v>
      </c>
      <c r="O4640" s="66">
        <v>2.0140807E7</v>
      </c>
      <c r="P4640" s="66"/>
      <c r="Q4640" s="66">
        <v>55.0</v>
      </c>
      <c r="R4640" s="66">
        <v>2.0140807E7</v>
      </c>
      <c r="S4640" s="70">
        <v>1.0</v>
      </c>
      <c r="T4640" s="70">
        <v>0.0</v>
      </c>
      <c r="U4640" s="71" t="s">
        <v>2608</v>
      </c>
      <c r="V4640" s="71" t="s">
        <v>2609</v>
      </c>
      <c r="W4640" s="71" t="s">
        <v>49</v>
      </c>
      <c r="X4640" s="72"/>
      <c r="Y4640" s="65" t="s">
        <v>12</v>
      </c>
    </row>
    <row r="4641">
      <c r="A4641" s="66" t="s">
        <v>60</v>
      </c>
      <c r="B4641" s="66">
        <v>4.48610817E8</v>
      </c>
      <c r="C4641" s="66" t="s">
        <v>17608</v>
      </c>
      <c r="D4641" s="66" t="s">
        <v>123</v>
      </c>
      <c r="E4641" s="66" t="s">
        <v>17609</v>
      </c>
      <c r="F4641" s="66" t="s">
        <v>17610</v>
      </c>
      <c r="G4641" s="66">
        <v>420.0</v>
      </c>
      <c r="H4641" s="66">
        <v>2.0190723E7</v>
      </c>
      <c r="I4641" s="66">
        <v>0.0</v>
      </c>
      <c r="J4641" s="66">
        <v>6.0</v>
      </c>
      <c r="K4641" s="67"/>
      <c r="L4641" s="67"/>
      <c r="M4641" s="66" t="s">
        <v>121</v>
      </c>
      <c r="N4641" s="66">
        <v>235959.0</v>
      </c>
      <c r="O4641" s="66">
        <v>2.0190723E7</v>
      </c>
      <c r="P4641" s="66"/>
      <c r="Q4641" s="66">
        <v>23.0</v>
      </c>
      <c r="R4641" s="66">
        <v>2.0190723E7</v>
      </c>
      <c r="S4641" s="70">
        <v>1.0</v>
      </c>
      <c r="T4641" s="70">
        <v>0.0</v>
      </c>
      <c r="U4641" s="71" t="s">
        <v>2608</v>
      </c>
      <c r="V4641" s="71" t="s">
        <v>2609</v>
      </c>
      <c r="W4641" s="71" t="s">
        <v>49</v>
      </c>
      <c r="X4641" s="72"/>
      <c r="Y4641" s="65" t="s">
        <v>12</v>
      </c>
    </row>
    <row r="4642">
      <c r="A4642" s="68" t="s">
        <v>24</v>
      </c>
      <c r="B4642" s="66">
        <v>5.3675899E7</v>
      </c>
      <c r="C4642" s="66" t="s">
        <v>17611</v>
      </c>
      <c r="D4642" s="66" t="s">
        <v>2119</v>
      </c>
      <c r="E4642" s="66" t="s">
        <v>17612</v>
      </c>
      <c r="F4642" s="66" t="s">
        <v>17613</v>
      </c>
      <c r="G4642" s="66">
        <v>193.0</v>
      </c>
      <c r="H4642" s="66">
        <v>2.0180425E7</v>
      </c>
      <c r="I4642" s="66">
        <v>0.0</v>
      </c>
      <c r="J4642" s="66">
        <v>8.0</v>
      </c>
      <c r="K4642" s="67"/>
      <c r="L4642" s="67"/>
      <c r="M4642" s="68" t="s">
        <v>17614</v>
      </c>
      <c r="N4642" s="66">
        <v>235959.0</v>
      </c>
      <c r="O4642" s="66">
        <v>2.0180425E7</v>
      </c>
      <c r="P4642" s="66" t="s">
        <v>328</v>
      </c>
      <c r="Q4642" s="66">
        <v>10.0</v>
      </c>
      <c r="R4642" s="66">
        <v>2.0180425E7</v>
      </c>
      <c r="S4642" s="69">
        <v>1.0</v>
      </c>
      <c r="T4642" s="69">
        <v>1.0</v>
      </c>
      <c r="U4642" s="71" t="s">
        <v>2608</v>
      </c>
      <c r="V4642" s="71" t="s">
        <v>2609</v>
      </c>
      <c r="W4642" s="71" t="s">
        <v>51</v>
      </c>
      <c r="X4642" s="72"/>
      <c r="Y4642" s="65" t="s">
        <v>22</v>
      </c>
    </row>
    <row r="4643">
      <c r="A4643" s="66" t="s">
        <v>60</v>
      </c>
      <c r="B4643" s="66">
        <v>2.66952274E8</v>
      </c>
      <c r="C4643" s="66" t="s">
        <v>17615</v>
      </c>
      <c r="D4643" s="66" t="s">
        <v>112</v>
      </c>
      <c r="E4643" s="66" t="s">
        <v>17616</v>
      </c>
      <c r="F4643" s="66" t="s">
        <v>17617</v>
      </c>
      <c r="G4643" s="66">
        <v>1326.0</v>
      </c>
      <c r="H4643" s="66">
        <v>2.0090508E7</v>
      </c>
      <c r="I4643" s="66">
        <v>0.0</v>
      </c>
      <c r="J4643" s="66">
        <v>1.0</v>
      </c>
      <c r="K4643" s="67"/>
      <c r="L4643" s="67"/>
      <c r="M4643" s="68" t="s">
        <v>17618</v>
      </c>
      <c r="N4643" s="66">
        <v>235959.0</v>
      </c>
      <c r="O4643" s="66">
        <v>2.0090508E7</v>
      </c>
      <c r="P4643" s="67"/>
      <c r="Q4643" s="66">
        <v>54.0</v>
      </c>
      <c r="R4643" s="66">
        <v>2.0090508E7</v>
      </c>
      <c r="S4643" s="70">
        <v>1.0</v>
      </c>
      <c r="T4643" s="70">
        <v>0.0</v>
      </c>
      <c r="U4643" s="71" t="s">
        <v>2608</v>
      </c>
      <c r="V4643" s="71" t="s">
        <v>2609</v>
      </c>
      <c r="W4643" s="71" t="s">
        <v>49</v>
      </c>
      <c r="X4643" s="72"/>
      <c r="Y4643" s="65" t="s">
        <v>12</v>
      </c>
    </row>
    <row r="4644">
      <c r="A4644" s="66" t="s">
        <v>28</v>
      </c>
      <c r="B4644" s="66">
        <v>4444056.0</v>
      </c>
      <c r="C4644" s="66" t="s">
        <v>1912</v>
      </c>
      <c r="D4644" s="66" t="s">
        <v>149</v>
      </c>
      <c r="E4644" s="66" t="s">
        <v>1913</v>
      </c>
      <c r="F4644" s="66" t="s">
        <v>17619</v>
      </c>
      <c r="G4644" s="66">
        <v>258.0</v>
      </c>
      <c r="H4644" s="66">
        <v>2.0160916E7</v>
      </c>
      <c r="I4644" s="66">
        <v>0.0</v>
      </c>
      <c r="J4644" s="66">
        <v>6.0</v>
      </c>
      <c r="K4644" s="67"/>
      <c r="L4644" s="67"/>
      <c r="M4644" s="68" t="s">
        <v>17620</v>
      </c>
      <c r="N4644" s="66">
        <v>235959.0</v>
      </c>
      <c r="O4644" s="66">
        <v>2.0160916E7</v>
      </c>
      <c r="P4644" s="66"/>
      <c r="Q4644" s="66">
        <v>16.0</v>
      </c>
      <c r="R4644" s="66">
        <v>2.0160916E7</v>
      </c>
      <c r="S4644" s="69">
        <v>1.0</v>
      </c>
      <c r="T4644" s="69">
        <v>1.0</v>
      </c>
      <c r="U4644" s="71" t="s">
        <v>2608</v>
      </c>
      <c r="V4644" s="71" t="s">
        <v>2609</v>
      </c>
      <c r="W4644" s="71" t="s">
        <v>49</v>
      </c>
      <c r="X4644" s="67"/>
      <c r="Y4644" s="66" t="s">
        <v>18</v>
      </c>
    </row>
    <row r="4645">
      <c r="A4645" s="66" t="s">
        <v>79</v>
      </c>
      <c r="B4645" s="66">
        <v>9.3697283E7</v>
      </c>
      <c r="C4645" s="66" t="s">
        <v>17621</v>
      </c>
      <c r="D4645" s="66" t="s">
        <v>106</v>
      </c>
      <c r="E4645" s="66" t="s">
        <v>17622</v>
      </c>
      <c r="F4645" s="66" t="s">
        <v>17623</v>
      </c>
      <c r="G4645" s="66">
        <v>267.0</v>
      </c>
      <c r="H4645" s="66">
        <v>2.0150711E7</v>
      </c>
      <c r="I4645" s="66">
        <v>0.0</v>
      </c>
      <c r="J4645" s="66">
        <v>7.0</v>
      </c>
      <c r="K4645" s="67"/>
      <c r="L4645" s="67"/>
      <c r="M4645" s="68" t="s">
        <v>17624</v>
      </c>
      <c r="N4645" s="66">
        <v>235959.0</v>
      </c>
      <c r="O4645" s="66">
        <v>2.0150711E7</v>
      </c>
      <c r="P4645" s="66" t="s">
        <v>231</v>
      </c>
      <c r="Q4645" s="66">
        <v>17.0</v>
      </c>
      <c r="R4645" s="66">
        <v>2.0150711E7</v>
      </c>
      <c r="S4645" s="70">
        <v>1.0</v>
      </c>
      <c r="T4645" s="70">
        <v>0.0</v>
      </c>
      <c r="U4645" s="71" t="s">
        <v>2608</v>
      </c>
      <c r="V4645" s="71" t="s">
        <v>2609</v>
      </c>
      <c r="W4645" s="71" t="s">
        <v>49</v>
      </c>
      <c r="X4645" s="72"/>
      <c r="Y4645" s="65" t="s">
        <v>12</v>
      </c>
    </row>
    <row r="4646">
      <c r="A4646" s="68" t="s">
        <v>59</v>
      </c>
      <c r="B4646" s="66">
        <v>1.4480628E8</v>
      </c>
      <c r="C4646" s="66" t="s">
        <v>17625</v>
      </c>
      <c r="D4646" s="66" t="s">
        <v>164</v>
      </c>
      <c r="E4646" s="66" t="s">
        <v>17626</v>
      </c>
      <c r="F4646" s="66" t="s">
        <v>17627</v>
      </c>
      <c r="G4646" s="66">
        <v>246.0</v>
      </c>
      <c r="H4646" s="66">
        <v>2.0140921E7</v>
      </c>
      <c r="I4646" s="66">
        <v>0.0</v>
      </c>
      <c r="J4646" s="66">
        <v>2.0</v>
      </c>
      <c r="K4646" s="67"/>
      <c r="L4646" s="67"/>
      <c r="M4646" s="68" t="s">
        <v>17628</v>
      </c>
      <c r="N4646" s="66">
        <v>235959.0</v>
      </c>
      <c r="O4646" s="66">
        <v>2.0140921E7</v>
      </c>
      <c r="P4646" s="67"/>
      <c r="Q4646" s="66">
        <v>12.0</v>
      </c>
      <c r="R4646" s="66">
        <v>2.0140921E7</v>
      </c>
      <c r="S4646" s="69">
        <v>1.0</v>
      </c>
      <c r="T4646" s="69">
        <v>1.0</v>
      </c>
      <c r="U4646" s="71" t="s">
        <v>2608</v>
      </c>
      <c r="V4646" s="71" t="s">
        <v>2609</v>
      </c>
      <c r="W4646" s="71" t="s">
        <v>49</v>
      </c>
      <c r="X4646" s="72"/>
      <c r="Y4646" s="66" t="s">
        <v>18</v>
      </c>
    </row>
    <row r="4647">
      <c r="A4647" s="66" t="s">
        <v>79</v>
      </c>
      <c r="B4647" s="66">
        <v>1.50992051E8</v>
      </c>
      <c r="C4647" s="66" t="s">
        <v>17629</v>
      </c>
      <c r="D4647" s="66" t="s">
        <v>118</v>
      </c>
      <c r="E4647" s="66" t="s">
        <v>17630</v>
      </c>
      <c r="F4647" s="66" t="s">
        <v>17631</v>
      </c>
      <c r="G4647" s="66">
        <v>706.0</v>
      </c>
      <c r="H4647" s="66">
        <v>2.0191231E7</v>
      </c>
      <c r="I4647" s="66">
        <v>0.0</v>
      </c>
      <c r="J4647" s="66">
        <v>20.0</v>
      </c>
      <c r="K4647" s="67"/>
      <c r="L4647" s="67"/>
      <c r="M4647" s="68" t="s">
        <v>17632</v>
      </c>
      <c r="N4647" s="66">
        <v>235959.0</v>
      </c>
      <c r="O4647" s="66">
        <v>2.0191231E7</v>
      </c>
      <c r="P4647" s="66" t="s">
        <v>8501</v>
      </c>
      <c r="Q4647" s="66">
        <v>37.0</v>
      </c>
      <c r="R4647" s="66">
        <v>2.0191231E7</v>
      </c>
      <c r="S4647" s="69">
        <v>1.0</v>
      </c>
      <c r="T4647" s="69">
        <v>1.0</v>
      </c>
      <c r="U4647" s="71" t="s">
        <v>2608</v>
      </c>
      <c r="V4647" s="71" t="s">
        <v>2609</v>
      </c>
      <c r="W4647" s="71" t="s">
        <v>49</v>
      </c>
      <c r="X4647" s="72"/>
      <c r="Y4647" s="66" t="s">
        <v>18</v>
      </c>
    </row>
    <row r="4648">
      <c r="A4648" s="66" t="s">
        <v>60</v>
      </c>
      <c r="B4648" s="66">
        <v>3.8889097E8</v>
      </c>
      <c r="C4648" s="66" t="s">
        <v>17633</v>
      </c>
      <c r="D4648" s="66" t="s">
        <v>106</v>
      </c>
      <c r="E4648" s="66" t="s">
        <v>17634</v>
      </c>
      <c r="F4648" s="66" t="s">
        <v>17635</v>
      </c>
      <c r="G4648" s="66">
        <v>291.0</v>
      </c>
      <c r="H4648" s="66">
        <v>2.0160108E7</v>
      </c>
      <c r="I4648" s="66">
        <v>0.0</v>
      </c>
      <c r="J4648" s="66">
        <v>1.0</v>
      </c>
      <c r="K4648" s="67"/>
      <c r="L4648" s="67"/>
      <c r="M4648" s="68" t="s">
        <v>17636</v>
      </c>
      <c r="N4648" s="66">
        <v>235959.0</v>
      </c>
      <c r="O4648" s="66">
        <v>2.0160108E7</v>
      </c>
      <c r="P4648" s="66"/>
      <c r="Q4648" s="66">
        <v>17.0</v>
      </c>
      <c r="R4648" s="66">
        <v>2.0160108E7</v>
      </c>
      <c r="S4648" s="70">
        <v>1.0</v>
      </c>
      <c r="T4648" s="70">
        <v>0.0</v>
      </c>
      <c r="U4648" s="71" t="s">
        <v>2608</v>
      </c>
      <c r="V4648" s="71" t="s">
        <v>2609</v>
      </c>
      <c r="W4648" s="71" t="s">
        <v>49</v>
      </c>
      <c r="X4648" s="72"/>
      <c r="Y4648" s="65" t="s">
        <v>12</v>
      </c>
    </row>
    <row r="4649">
      <c r="A4649" s="73" t="s">
        <v>60</v>
      </c>
      <c r="B4649" s="66">
        <v>3.51231572E8</v>
      </c>
      <c r="C4649" s="65" t="s">
        <v>17637</v>
      </c>
      <c r="D4649" s="65" t="s">
        <v>118</v>
      </c>
      <c r="E4649" s="65" t="s">
        <v>17638</v>
      </c>
      <c r="F4649" s="66" t="s">
        <v>17639</v>
      </c>
      <c r="G4649" s="66">
        <v>899.0</v>
      </c>
      <c r="H4649" s="66">
        <v>2.0131203E7</v>
      </c>
      <c r="I4649" s="66">
        <v>0.0</v>
      </c>
      <c r="J4649" s="66">
        <v>1.0</v>
      </c>
      <c r="K4649" s="67"/>
      <c r="L4649" s="67"/>
      <c r="M4649" s="68" t="s">
        <v>17640</v>
      </c>
      <c r="N4649" s="66">
        <v>235959.0</v>
      </c>
      <c r="O4649" s="66">
        <v>2.0131203E7</v>
      </c>
      <c r="P4649" s="66"/>
      <c r="Q4649" s="66">
        <v>39.0</v>
      </c>
      <c r="R4649" s="66">
        <v>2.0131203E7</v>
      </c>
      <c r="S4649" s="69">
        <v>1.0</v>
      </c>
      <c r="T4649" s="69">
        <v>1.0</v>
      </c>
      <c r="U4649" s="71" t="s">
        <v>2608</v>
      </c>
      <c r="V4649" s="71" t="s">
        <v>2609</v>
      </c>
      <c r="W4649" s="71" t="s">
        <v>49</v>
      </c>
      <c r="X4649" s="72"/>
      <c r="Y4649" s="66" t="s">
        <v>18</v>
      </c>
    </row>
    <row r="4650">
      <c r="A4650" s="65" t="s">
        <v>79</v>
      </c>
      <c r="B4650" s="66">
        <v>8.7454108E7</v>
      </c>
      <c r="C4650" s="65" t="s">
        <v>17641</v>
      </c>
      <c r="D4650" s="65" t="s">
        <v>106</v>
      </c>
      <c r="E4650" s="65" t="s">
        <v>17642</v>
      </c>
      <c r="F4650" s="66" t="s">
        <v>17643</v>
      </c>
      <c r="G4650" s="66">
        <v>333.0</v>
      </c>
      <c r="H4650" s="66">
        <v>2.0150116E7</v>
      </c>
      <c r="I4650" s="66">
        <v>0.0</v>
      </c>
      <c r="J4650" s="66">
        <v>8.0</v>
      </c>
      <c r="K4650" s="67"/>
      <c r="L4650" s="67"/>
      <c r="M4650" s="68" t="s">
        <v>17644</v>
      </c>
      <c r="N4650" s="66">
        <v>235959.0</v>
      </c>
      <c r="O4650" s="66">
        <v>2.0150116E7</v>
      </c>
      <c r="P4650" s="66" t="s">
        <v>228</v>
      </c>
      <c r="Q4650" s="66">
        <v>20.0</v>
      </c>
      <c r="R4650" s="66">
        <v>2.0150116E7</v>
      </c>
      <c r="S4650" s="70">
        <v>1.0</v>
      </c>
      <c r="T4650" s="70">
        <v>0.0</v>
      </c>
      <c r="U4650" s="71" t="s">
        <v>2608</v>
      </c>
      <c r="V4650" s="71" t="s">
        <v>2609</v>
      </c>
      <c r="W4650" s="71" t="s">
        <v>49</v>
      </c>
      <c r="X4650" s="72"/>
      <c r="Y4650" s="65" t="s">
        <v>12</v>
      </c>
    </row>
    <row r="4651">
      <c r="A4651" s="66" t="s">
        <v>79</v>
      </c>
      <c r="B4651" s="66">
        <v>1.20074552E8</v>
      </c>
      <c r="C4651" s="66" t="s">
        <v>1917</v>
      </c>
      <c r="D4651" s="66" t="s">
        <v>149</v>
      </c>
      <c r="E4651" s="66" t="s">
        <v>17645</v>
      </c>
      <c r="F4651" s="66" t="s">
        <v>17646</v>
      </c>
      <c r="G4651" s="66">
        <v>1182.0</v>
      </c>
      <c r="H4651" s="66">
        <v>2.0170909E7</v>
      </c>
      <c r="I4651" s="66">
        <v>0.0</v>
      </c>
      <c r="J4651" s="66">
        <v>29.0</v>
      </c>
      <c r="K4651" s="67"/>
      <c r="L4651" s="67"/>
      <c r="M4651" s="68" t="s">
        <v>17647</v>
      </c>
      <c r="N4651" s="66">
        <v>235959.0</v>
      </c>
      <c r="O4651" s="66">
        <v>2.0170909E7</v>
      </c>
      <c r="P4651" s="66" t="s">
        <v>1921</v>
      </c>
      <c r="Q4651" s="66">
        <v>77.0</v>
      </c>
      <c r="R4651" s="66">
        <v>2.0170909E7</v>
      </c>
      <c r="S4651" s="69">
        <v>1.0</v>
      </c>
      <c r="T4651" s="69">
        <v>1.0</v>
      </c>
      <c r="U4651" s="71" t="s">
        <v>2608</v>
      </c>
      <c r="V4651" s="71" t="s">
        <v>2609</v>
      </c>
      <c r="W4651" s="71" t="s">
        <v>49</v>
      </c>
      <c r="X4651" s="71"/>
      <c r="Y4651" s="66" t="s">
        <v>18</v>
      </c>
    </row>
    <row r="4652">
      <c r="A4652" s="66" t="s">
        <v>79</v>
      </c>
      <c r="B4652" s="66">
        <v>1.35683265E8</v>
      </c>
      <c r="C4652" s="66" t="s">
        <v>17648</v>
      </c>
      <c r="D4652" s="66" t="s">
        <v>123</v>
      </c>
      <c r="E4652" s="66" t="s">
        <v>17649</v>
      </c>
      <c r="F4652" s="66" t="s">
        <v>17650</v>
      </c>
      <c r="G4652" s="66">
        <v>1105.0</v>
      </c>
      <c r="H4652" s="66">
        <v>2.0181114E7</v>
      </c>
      <c r="I4652" s="66">
        <v>0.0</v>
      </c>
      <c r="J4652" s="66">
        <v>21.0</v>
      </c>
      <c r="K4652" s="67"/>
      <c r="L4652" s="67"/>
      <c r="M4652" s="68" t="s">
        <v>17651</v>
      </c>
      <c r="N4652" s="66">
        <v>235959.0</v>
      </c>
      <c r="O4652" s="66">
        <v>2.0181114E7</v>
      </c>
      <c r="P4652" s="66" t="s">
        <v>3770</v>
      </c>
      <c r="Q4652" s="66">
        <v>53.0</v>
      </c>
      <c r="R4652" s="66">
        <v>2.0181114E7</v>
      </c>
      <c r="S4652" s="70">
        <v>1.0</v>
      </c>
      <c r="T4652" s="70">
        <v>0.0</v>
      </c>
      <c r="U4652" s="71" t="s">
        <v>2608</v>
      </c>
      <c r="V4652" s="71" t="s">
        <v>2609</v>
      </c>
      <c r="W4652" s="71" t="s">
        <v>49</v>
      </c>
      <c r="X4652" s="72"/>
      <c r="Y4652" s="65" t="s">
        <v>12</v>
      </c>
    </row>
    <row r="4653">
      <c r="A4653" s="66" t="s">
        <v>79</v>
      </c>
      <c r="B4653" s="66">
        <v>1419541.0</v>
      </c>
      <c r="C4653" s="66" t="s">
        <v>17652</v>
      </c>
      <c r="D4653" s="66" t="s">
        <v>220</v>
      </c>
      <c r="E4653" s="66" t="s">
        <v>17653</v>
      </c>
      <c r="F4653" s="66" t="s">
        <v>16194</v>
      </c>
      <c r="G4653" s="66">
        <v>507.0</v>
      </c>
      <c r="H4653" s="66">
        <v>2.0040808E7</v>
      </c>
      <c r="I4653" s="66">
        <v>0.0</v>
      </c>
      <c r="J4653" s="66">
        <v>14.0</v>
      </c>
      <c r="K4653" s="67"/>
      <c r="L4653" s="67"/>
      <c r="M4653" s="68" t="s">
        <v>16195</v>
      </c>
      <c r="N4653" s="66">
        <v>235959.0</v>
      </c>
      <c r="O4653" s="66">
        <v>2.0040808E7</v>
      </c>
      <c r="P4653" s="67"/>
      <c r="Q4653" s="66">
        <v>25.0</v>
      </c>
      <c r="R4653" s="66">
        <v>2.0040808E7</v>
      </c>
      <c r="S4653" s="70">
        <v>1.0</v>
      </c>
      <c r="T4653" s="70">
        <v>0.0</v>
      </c>
      <c r="U4653" s="71" t="s">
        <v>2608</v>
      </c>
      <c r="V4653" s="71" t="s">
        <v>2609</v>
      </c>
      <c r="W4653" s="71" t="s">
        <v>49</v>
      </c>
      <c r="X4653" s="72"/>
      <c r="Y4653" s="65" t="s">
        <v>12</v>
      </c>
    </row>
    <row r="4654">
      <c r="A4654" s="66" t="s">
        <v>40</v>
      </c>
      <c r="B4654" s="66">
        <v>1.0033303E7</v>
      </c>
      <c r="C4654" s="66" t="s">
        <v>17654</v>
      </c>
      <c r="D4654" s="66" t="s">
        <v>123</v>
      </c>
      <c r="E4654" s="66" t="s">
        <v>17655</v>
      </c>
      <c r="F4654" s="66" t="s">
        <v>17656</v>
      </c>
      <c r="G4654" s="66">
        <v>1281.0</v>
      </c>
      <c r="H4654" s="66">
        <v>2.0190523E7</v>
      </c>
      <c r="I4654" s="66">
        <v>0.0</v>
      </c>
      <c r="J4654" s="66">
        <v>23.0</v>
      </c>
      <c r="K4654" s="67"/>
      <c r="L4654" s="67"/>
      <c r="M4654" s="68" t="s">
        <v>17657</v>
      </c>
      <c r="N4654" s="66">
        <v>235959.0</v>
      </c>
      <c r="O4654" s="66">
        <v>2.0190523E7</v>
      </c>
      <c r="P4654" s="66" t="s">
        <v>17658</v>
      </c>
      <c r="Q4654" s="66">
        <v>54.0</v>
      </c>
      <c r="R4654" s="66">
        <v>2.0190523E7</v>
      </c>
      <c r="S4654" s="70">
        <v>1.0</v>
      </c>
      <c r="T4654" s="70">
        <v>0.0</v>
      </c>
      <c r="U4654" s="71" t="s">
        <v>2608</v>
      </c>
      <c r="V4654" s="71" t="s">
        <v>2609</v>
      </c>
      <c r="W4654" s="71" t="s">
        <v>49</v>
      </c>
      <c r="X4654" s="72"/>
      <c r="Y4654" s="65" t="s">
        <v>12</v>
      </c>
    </row>
    <row r="4655">
      <c r="A4655" s="66" t="s">
        <v>60</v>
      </c>
      <c r="B4655" s="66">
        <v>4.01774376E8</v>
      </c>
      <c r="C4655" s="66" t="s">
        <v>17659</v>
      </c>
      <c r="D4655" s="66" t="s">
        <v>123</v>
      </c>
      <c r="E4655" s="66" t="s">
        <v>17660</v>
      </c>
      <c r="F4655" s="66" t="s">
        <v>17661</v>
      </c>
      <c r="G4655" s="66">
        <v>966.0</v>
      </c>
      <c r="H4655" s="66">
        <v>2.016103E7</v>
      </c>
      <c r="I4655" s="66">
        <v>0.0</v>
      </c>
      <c r="J4655" s="66">
        <v>1.0</v>
      </c>
      <c r="K4655" s="67"/>
      <c r="L4655" s="67"/>
      <c r="M4655" s="68" t="s">
        <v>17662</v>
      </c>
      <c r="N4655" s="66">
        <v>235959.0</v>
      </c>
      <c r="O4655" s="66">
        <v>2.016103E7</v>
      </c>
      <c r="P4655" s="67"/>
      <c r="Q4655" s="66">
        <v>50.0</v>
      </c>
      <c r="R4655" s="66">
        <v>2.016103E7</v>
      </c>
      <c r="S4655" s="70">
        <v>1.0</v>
      </c>
      <c r="T4655" s="70">
        <v>0.0</v>
      </c>
      <c r="U4655" s="71" t="s">
        <v>2608</v>
      </c>
      <c r="V4655" s="71" t="s">
        <v>2609</v>
      </c>
      <c r="W4655" s="71" t="s">
        <v>49</v>
      </c>
      <c r="X4655" s="72"/>
      <c r="Y4655" s="65" t="s">
        <v>12</v>
      </c>
    </row>
    <row r="4656">
      <c r="A4656" s="68" t="s">
        <v>59</v>
      </c>
      <c r="B4656" s="66">
        <v>1.60159988E8</v>
      </c>
      <c r="C4656" s="66" t="s">
        <v>17663</v>
      </c>
      <c r="D4656" s="66" t="s">
        <v>149</v>
      </c>
      <c r="E4656" s="66" t="s">
        <v>17664</v>
      </c>
      <c r="F4656" s="66" t="s">
        <v>17665</v>
      </c>
      <c r="G4656" s="66">
        <v>324.0</v>
      </c>
      <c r="H4656" s="66">
        <v>2.0151105E7</v>
      </c>
      <c r="I4656" s="66">
        <v>0.0</v>
      </c>
      <c r="J4656" s="66">
        <v>1.0</v>
      </c>
      <c r="K4656" s="67"/>
      <c r="L4656" s="67"/>
      <c r="M4656" s="68" t="s">
        <v>17666</v>
      </c>
      <c r="N4656" s="66">
        <v>235959.0</v>
      </c>
      <c r="O4656" s="66">
        <v>2.0151105E7</v>
      </c>
      <c r="P4656" s="66"/>
      <c r="Q4656" s="66">
        <v>16.0</v>
      </c>
      <c r="R4656" s="66">
        <v>2.0151105E7</v>
      </c>
      <c r="S4656" s="69">
        <v>1.0</v>
      </c>
      <c r="T4656" s="69">
        <v>1.0</v>
      </c>
      <c r="U4656" s="71" t="s">
        <v>2608</v>
      </c>
      <c r="V4656" s="71" t="s">
        <v>2609</v>
      </c>
      <c r="W4656" s="71" t="s">
        <v>49</v>
      </c>
      <c r="X4656" s="72"/>
      <c r="Y4656" s="66" t="s">
        <v>18</v>
      </c>
    </row>
    <row r="4657">
      <c r="A4657" s="66" t="s">
        <v>79</v>
      </c>
      <c r="B4657" s="66">
        <v>5.9044924E7</v>
      </c>
      <c r="C4657" s="66" t="s">
        <v>17667</v>
      </c>
      <c r="D4657" s="66" t="s">
        <v>827</v>
      </c>
      <c r="E4657" s="66" t="s">
        <v>17668</v>
      </c>
      <c r="F4657" s="66" t="s">
        <v>17669</v>
      </c>
      <c r="G4657" s="66">
        <v>707.0</v>
      </c>
      <c r="H4657" s="66">
        <v>2.0120718E7</v>
      </c>
      <c r="I4657" s="66">
        <v>0.0</v>
      </c>
      <c r="J4657" s="66">
        <v>19.0</v>
      </c>
      <c r="K4657" s="67"/>
      <c r="L4657" s="67"/>
      <c r="M4657" s="68" t="s">
        <v>17670</v>
      </c>
      <c r="N4657" s="66">
        <v>235959.0</v>
      </c>
      <c r="O4657" s="66">
        <v>2.0120718E7</v>
      </c>
      <c r="P4657" s="66" t="s">
        <v>17671</v>
      </c>
      <c r="Q4657" s="66">
        <v>38.0</v>
      </c>
      <c r="R4657" s="66">
        <v>2.0120718E7</v>
      </c>
      <c r="S4657" s="70">
        <v>1.0</v>
      </c>
      <c r="T4657" s="70">
        <v>0.0</v>
      </c>
      <c r="U4657" s="71" t="s">
        <v>2608</v>
      </c>
      <c r="V4657" s="71" t="s">
        <v>2609</v>
      </c>
      <c r="W4657" s="71" t="s">
        <v>49</v>
      </c>
      <c r="X4657" s="72"/>
      <c r="Y4657" s="65" t="s">
        <v>12</v>
      </c>
    </row>
    <row r="4658">
      <c r="A4658" s="66" t="s">
        <v>79</v>
      </c>
      <c r="B4658" s="66">
        <v>1.30610388E8</v>
      </c>
      <c r="C4658" s="66" t="s">
        <v>17672</v>
      </c>
      <c r="D4658" s="66" t="s">
        <v>149</v>
      </c>
      <c r="E4658" s="66" t="s">
        <v>17673</v>
      </c>
      <c r="F4658" s="66" t="s">
        <v>17525</v>
      </c>
      <c r="G4658" s="66">
        <v>1128.0</v>
      </c>
      <c r="H4658" s="66">
        <v>2.0180619E7</v>
      </c>
      <c r="I4658" s="66">
        <v>0.0</v>
      </c>
      <c r="J4658" s="66">
        <v>29.0</v>
      </c>
      <c r="K4658" s="67"/>
      <c r="L4658" s="67"/>
      <c r="M4658" s="68" t="s">
        <v>17526</v>
      </c>
      <c r="N4658" s="66">
        <v>235959.0</v>
      </c>
      <c r="O4658" s="66">
        <v>2.0180619E7</v>
      </c>
      <c r="P4658" s="66" t="s">
        <v>1921</v>
      </c>
      <c r="Q4658" s="66">
        <v>67.0</v>
      </c>
      <c r="R4658" s="66">
        <v>2.0180619E7</v>
      </c>
      <c r="S4658" s="69">
        <v>1.0</v>
      </c>
      <c r="T4658" s="69">
        <v>1.0</v>
      </c>
      <c r="U4658" s="71" t="s">
        <v>2608</v>
      </c>
      <c r="V4658" s="71" t="s">
        <v>2609</v>
      </c>
      <c r="W4658" s="71" t="s">
        <v>49</v>
      </c>
      <c r="X4658" s="72"/>
      <c r="Y4658" s="66" t="s">
        <v>18</v>
      </c>
    </row>
    <row r="4659">
      <c r="A4659" s="66" t="s">
        <v>37</v>
      </c>
      <c r="B4659" s="66">
        <v>3.2531806E7</v>
      </c>
      <c r="C4659" s="66" t="s">
        <v>17674</v>
      </c>
      <c r="D4659" s="66" t="s">
        <v>106</v>
      </c>
      <c r="E4659" s="66" t="s">
        <v>17675</v>
      </c>
      <c r="F4659" s="66" t="s">
        <v>17676</v>
      </c>
      <c r="G4659" s="66">
        <v>120.0</v>
      </c>
      <c r="H4659" s="66">
        <v>2.0140118E7</v>
      </c>
      <c r="I4659" s="66">
        <v>0.0</v>
      </c>
      <c r="J4659" s="66">
        <v>4.0</v>
      </c>
      <c r="K4659" s="67"/>
      <c r="L4659" s="67"/>
      <c r="M4659" s="66" t="s">
        <v>121</v>
      </c>
      <c r="N4659" s="66">
        <v>235959.0</v>
      </c>
      <c r="O4659" s="66">
        <v>2.0140118E7</v>
      </c>
      <c r="P4659" s="66"/>
      <c r="Q4659" s="66">
        <v>9.0</v>
      </c>
      <c r="R4659" s="66">
        <v>2.0140118E7</v>
      </c>
      <c r="S4659" s="69">
        <v>1.0</v>
      </c>
      <c r="T4659" s="69">
        <v>0.0</v>
      </c>
      <c r="U4659" s="71" t="s">
        <v>2608</v>
      </c>
      <c r="V4659" s="71" t="s">
        <v>2609</v>
      </c>
      <c r="W4659" s="71" t="s">
        <v>49</v>
      </c>
      <c r="X4659" s="72"/>
      <c r="Y4659" s="65" t="s">
        <v>12</v>
      </c>
    </row>
    <row r="4660">
      <c r="A4660" s="66" t="s">
        <v>79</v>
      </c>
      <c r="B4660" s="66">
        <v>1.26967637E8</v>
      </c>
      <c r="C4660" s="66" t="s">
        <v>17677</v>
      </c>
      <c r="D4660" s="66" t="s">
        <v>149</v>
      </c>
      <c r="E4660" s="66" t="s">
        <v>17678</v>
      </c>
      <c r="F4660" s="66" t="s">
        <v>17679</v>
      </c>
      <c r="G4660" s="66">
        <v>823.0</v>
      </c>
      <c r="H4660" s="66">
        <v>2.0180212E7</v>
      </c>
      <c r="I4660" s="66">
        <v>0.0</v>
      </c>
      <c r="J4660" s="66">
        <v>20.0</v>
      </c>
      <c r="K4660" s="67"/>
      <c r="L4660" s="67"/>
      <c r="M4660" s="68" t="s">
        <v>17680</v>
      </c>
      <c r="N4660" s="66">
        <v>235959.0</v>
      </c>
      <c r="O4660" s="66">
        <v>2.0180212E7</v>
      </c>
      <c r="P4660" s="66" t="s">
        <v>17681</v>
      </c>
      <c r="Q4660" s="66">
        <v>36.0</v>
      </c>
      <c r="R4660" s="66">
        <v>2.0180212E7</v>
      </c>
      <c r="S4660" s="69">
        <v>1.0</v>
      </c>
      <c r="T4660" s="69">
        <v>1.0</v>
      </c>
      <c r="U4660" s="71" t="s">
        <v>2608</v>
      </c>
      <c r="V4660" s="71" t="s">
        <v>2609</v>
      </c>
      <c r="W4660" s="71" t="s">
        <v>49</v>
      </c>
      <c r="X4660" s="72"/>
      <c r="Y4660" s="66" t="s">
        <v>18</v>
      </c>
    </row>
    <row r="4661">
      <c r="A4661" s="66" t="s">
        <v>37</v>
      </c>
      <c r="B4661" s="66">
        <v>3.3366258E7</v>
      </c>
      <c r="C4661" s="66" t="s">
        <v>17682</v>
      </c>
      <c r="D4661" s="66" t="s">
        <v>106</v>
      </c>
      <c r="E4661" s="66" t="s">
        <v>17683</v>
      </c>
      <c r="F4661" s="66" t="s">
        <v>17684</v>
      </c>
      <c r="G4661" s="66">
        <v>198.0</v>
      </c>
      <c r="H4661" s="66">
        <v>2.0140426E7</v>
      </c>
      <c r="I4661" s="66">
        <v>0.0</v>
      </c>
      <c r="J4661" s="66">
        <v>2.0</v>
      </c>
      <c r="K4661" s="67"/>
      <c r="L4661" s="67"/>
      <c r="M4661" s="66" t="s">
        <v>121</v>
      </c>
      <c r="N4661" s="66">
        <v>235959.0</v>
      </c>
      <c r="O4661" s="66">
        <v>2.0140426E7</v>
      </c>
      <c r="P4661" s="67"/>
      <c r="Q4661" s="66">
        <v>11.0</v>
      </c>
      <c r="R4661" s="66">
        <v>2.0140426E7</v>
      </c>
      <c r="S4661" s="70">
        <v>1.0</v>
      </c>
      <c r="T4661" s="70">
        <v>0.0</v>
      </c>
      <c r="U4661" s="71" t="s">
        <v>2608</v>
      </c>
      <c r="V4661" s="71" t="s">
        <v>2609</v>
      </c>
      <c r="W4661" s="71" t="s">
        <v>49</v>
      </c>
      <c r="X4661" s="72"/>
      <c r="Y4661" s="65" t="s">
        <v>12</v>
      </c>
    </row>
    <row r="4662">
      <c r="A4662" s="66" t="s">
        <v>60</v>
      </c>
      <c r="B4662" s="66">
        <v>3.6456743E7</v>
      </c>
      <c r="C4662" s="66" t="s">
        <v>17685</v>
      </c>
      <c r="D4662" s="66" t="s">
        <v>112</v>
      </c>
      <c r="E4662" s="66" t="s">
        <v>17686</v>
      </c>
      <c r="F4662" s="66" t="s">
        <v>17687</v>
      </c>
      <c r="G4662" s="66">
        <v>819.0</v>
      </c>
      <c r="H4662" s="66">
        <v>2.0001219E7</v>
      </c>
      <c r="I4662" s="66">
        <v>0.0</v>
      </c>
      <c r="J4662" s="66">
        <v>1.0</v>
      </c>
      <c r="K4662" s="67"/>
      <c r="L4662" s="67"/>
      <c r="M4662" s="68" t="s">
        <v>17688</v>
      </c>
      <c r="N4662" s="66">
        <v>235959.0</v>
      </c>
      <c r="O4662" s="66">
        <v>2.0001219E7</v>
      </c>
      <c r="P4662" s="67"/>
      <c r="Q4662" s="66">
        <v>39.0</v>
      </c>
      <c r="R4662" s="66">
        <v>2.0001219E7</v>
      </c>
      <c r="S4662" s="70">
        <v>1.0</v>
      </c>
      <c r="T4662" s="70">
        <v>0.0</v>
      </c>
      <c r="U4662" s="71" t="s">
        <v>2608</v>
      </c>
      <c r="V4662" s="71" t="s">
        <v>2609</v>
      </c>
      <c r="W4662" s="71" t="s">
        <v>49</v>
      </c>
      <c r="X4662" s="71"/>
      <c r="Y4662" s="65" t="s">
        <v>12</v>
      </c>
    </row>
    <row r="4663">
      <c r="A4663" s="74" t="s">
        <v>24</v>
      </c>
      <c r="B4663" s="66">
        <v>1.8141847E7</v>
      </c>
      <c r="C4663" s="65" t="s">
        <v>17689</v>
      </c>
      <c r="D4663" s="65" t="s">
        <v>106</v>
      </c>
      <c r="E4663" s="65" t="s">
        <v>17690</v>
      </c>
      <c r="F4663" s="66" t="s">
        <v>17691</v>
      </c>
      <c r="G4663" s="66">
        <v>225.0</v>
      </c>
      <c r="H4663" s="66">
        <v>2.0111104E7</v>
      </c>
      <c r="I4663" s="66">
        <v>0.0</v>
      </c>
      <c r="J4663" s="66">
        <v>7.0</v>
      </c>
      <c r="K4663" s="67"/>
      <c r="L4663" s="67"/>
      <c r="M4663" s="66" t="s">
        <v>121</v>
      </c>
      <c r="N4663" s="66">
        <v>235959.0</v>
      </c>
      <c r="O4663" s="66">
        <v>2.0111104E7</v>
      </c>
      <c r="P4663" s="66"/>
      <c r="Q4663" s="66">
        <v>19.0</v>
      </c>
      <c r="R4663" s="66">
        <v>2.0111104E7</v>
      </c>
      <c r="S4663" s="70">
        <v>1.0</v>
      </c>
      <c r="T4663" s="70">
        <v>0.0</v>
      </c>
      <c r="U4663" s="71" t="s">
        <v>2608</v>
      </c>
      <c r="V4663" s="71" t="s">
        <v>2609</v>
      </c>
      <c r="W4663" s="71" t="s">
        <v>49</v>
      </c>
      <c r="X4663" s="72"/>
      <c r="Y4663" s="65" t="s">
        <v>12</v>
      </c>
    </row>
    <row r="4664">
      <c r="A4664" s="66" t="s">
        <v>79</v>
      </c>
      <c r="B4664" s="66">
        <v>1.24638141E8</v>
      </c>
      <c r="C4664" s="66" t="s">
        <v>17692</v>
      </c>
      <c r="D4664" s="66" t="s">
        <v>106</v>
      </c>
      <c r="E4664" s="66" t="s">
        <v>17693</v>
      </c>
      <c r="F4664" s="66" t="s">
        <v>17694</v>
      </c>
      <c r="G4664" s="66">
        <v>203.0</v>
      </c>
      <c r="H4664" s="66">
        <v>2.0171225E7</v>
      </c>
      <c r="I4664" s="66">
        <v>0.0</v>
      </c>
      <c r="J4664" s="66">
        <v>4.0</v>
      </c>
      <c r="K4664" s="67"/>
      <c r="L4664" s="67"/>
      <c r="M4664" s="68" t="s">
        <v>17695</v>
      </c>
      <c r="N4664" s="66">
        <v>235959.0</v>
      </c>
      <c r="O4664" s="66">
        <v>2.0171225E7</v>
      </c>
      <c r="P4664" s="66" t="s">
        <v>17696</v>
      </c>
      <c r="Q4664" s="66">
        <v>9.0</v>
      </c>
      <c r="R4664" s="66">
        <v>2.0171225E7</v>
      </c>
      <c r="S4664" s="70">
        <v>1.0</v>
      </c>
      <c r="T4664" s="70">
        <v>0.0</v>
      </c>
      <c r="U4664" s="71" t="s">
        <v>2608</v>
      </c>
      <c r="V4664" s="71" t="s">
        <v>2609</v>
      </c>
      <c r="W4664" s="71" t="s">
        <v>49</v>
      </c>
      <c r="X4664" s="72"/>
      <c r="Y4664" s="65" t="s">
        <v>12</v>
      </c>
    </row>
    <row r="4665">
      <c r="A4665" s="66" t="s">
        <v>30</v>
      </c>
      <c r="B4665" s="66">
        <v>6908757.0</v>
      </c>
      <c r="C4665" s="66" t="s">
        <v>17697</v>
      </c>
      <c r="D4665" s="66" t="s">
        <v>112</v>
      </c>
      <c r="E4665" s="66" t="s">
        <v>17698</v>
      </c>
      <c r="F4665" s="66" t="s">
        <v>17699</v>
      </c>
      <c r="G4665" s="66">
        <v>415.0</v>
      </c>
      <c r="H4665" s="66">
        <v>2.0121029E7</v>
      </c>
      <c r="I4665" s="66">
        <v>0.0</v>
      </c>
      <c r="J4665" s="66">
        <v>7.0</v>
      </c>
      <c r="K4665" s="67"/>
      <c r="L4665" s="67"/>
      <c r="M4665" s="68" t="s">
        <v>17700</v>
      </c>
      <c r="N4665" s="66">
        <v>235959.0</v>
      </c>
      <c r="O4665" s="66">
        <v>2.0121029E7</v>
      </c>
      <c r="P4665" s="67"/>
      <c r="Q4665" s="66">
        <v>20.0</v>
      </c>
      <c r="R4665" s="66">
        <v>2.0121029E7</v>
      </c>
      <c r="S4665" s="70">
        <v>1.0</v>
      </c>
      <c r="T4665" s="70">
        <v>0.0</v>
      </c>
      <c r="U4665" s="71" t="s">
        <v>2608</v>
      </c>
      <c r="V4665" s="71" t="s">
        <v>2609</v>
      </c>
      <c r="W4665" s="71" t="s">
        <v>49</v>
      </c>
      <c r="X4665" s="72"/>
      <c r="Y4665" s="65" t="s">
        <v>12</v>
      </c>
    </row>
    <row r="4666">
      <c r="A4666" s="66" t="s">
        <v>28</v>
      </c>
      <c r="B4666" s="66">
        <v>2893168.0</v>
      </c>
      <c r="C4666" s="66" t="s">
        <v>17701</v>
      </c>
      <c r="D4666" s="66" t="s">
        <v>149</v>
      </c>
      <c r="E4666" s="66" t="s">
        <v>17702</v>
      </c>
      <c r="F4666" s="66" t="s">
        <v>17703</v>
      </c>
      <c r="G4666" s="66">
        <v>1521.0</v>
      </c>
      <c r="H4666" s="66">
        <v>2.0120408E7</v>
      </c>
      <c r="I4666" s="66">
        <v>0.0</v>
      </c>
      <c r="J4666" s="66">
        <v>40.0</v>
      </c>
      <c r="K4666" s="67"/>
      <c r="L4666" s="67"/>
      <c r="M4666" s="66" t="s">
        <v>17704</v>
      </c>
      <c r="N4666" s="66">
        <v>235959.0</v>
      </c>
      <c r="O4666" s="66">
        <v>2.0120408E7</v>
      </c>
      <c r="P4666" s="67"/>
      <c r="Q4666" s="66">
        <v>116.0</v>
      </c>
      <c r="R4666" s="66">
        <v>2.0120408E7</v>
      </c>
      <c r="S4666" s="69">
        <v>1.0</v>
      </c>
      <c r="T4666" s="69">
        <v>1.0</v>
      </c>
      <c r="U4666" s="71" t="s">
        <v>2608</v>
      </c>
      <c r="V4666" s="71" t="s">
        <v>2609</v>
      </c>
      <c r="W4666" s="71" t="s">
        <v>49</v>
      </c>
      <c r="X4666" s="72"/>
      <c r="Y4666" s="66" t="s">
        <v>18</v>
      </c>
    </row>
    <row r="4667">
      <c r="A4667" s="66" t="s">
        <v>60</v>
      </c>
      <c r="B4667" s="66">
        <v>3.13983714E8</v>
      </c>
      <c r="C4667" s="66" t="s">
        <v>17705</v>
      </c>
      <c r="D4667" s="66" t="s">
        <v>827</v>
      </c>
      <c r="E4667" s="66" t="s">
        <v>17706</v>
      </c>
      <c r="F4667" s="66" t="s">
        <v>17707</v>
      </c>
      <c r="G4667" s="66">
        <v>710.0</v>
      </c>
      <c r="H4667" s="66">
        <v>2.011111E7</v>
      </c>
      <c r="I4667" s="66">
        <v>0.0</v>
      </c>
      <c r="J4667" s="66">
        <v>1.0</v>
      </c>
      <c r="K4667" s="67"/>
      <c r="L4667" s="67"/>
      <c r="M4667" s="68" t="s">
        <v>17708</v>
      </c>
      <c r="N4667" s="66">
        <v>235959.0</v>
      </c>
      <c r="O4667" s="66">
        <v>2.011111E7</v>
      </c>
      <c r="P4667" s="67"/>
      <c r="Q4667" s="66">
        <v>32.0</v>
      </c>
      <c r="R4667" s="66">
        <v>2.011111E7</v>
      </c>
      <c r="S4667" s="69">
        <v>1.0</v>
      </c>
      <c r="T4667" s="69">
        <v>0.0</v>
      </c>
      <c r="U4667" s="71" t="s">
        <v>2608</v>
      </c>
      <c r="V4667" s="71" t="s">
        <v>2609</v>
      </c>
      <c r="W4667" s="71" t="s">
        <v>50</v>
      </c>
      <c r="X4667" s="67"/>
      <c r="Y4667" s="65" t="s">
        <v>14</v>
      </c>
    </row>
    <row r="4668">
      <c r="A4668" s="68" t="s">
        <v>59</v>
      </c>
      <c r="B4668" s="66">
        <v>2.12485236E8</v>
      </c>
      <c r="C4668" s="66" t="s">
        <v>17709</v>
      </c>
      <c r="D4668" s="66" t="s">
        <v>123</v>
      </c>
      <c r="E4668" s="66" t="s">
        <v>17710</v>
      </c>
      <c r="F4668" s="66" t="s">
        <v>17711</v>
      </c>
      <c r="G4668" s="66">
        <v>2920.0</v>
      </c>
      <c r="H4668" s="66">
        <v>2.0190914E7</v>
      </c>
      <c r="I4668" s="66">
        <v>0.0</v>
      </c>
      <c r="J4668" s="66">
        <v>47.0</v>
      </c>
      <c r="K4668" s="67"/>
      <c r="L4668" s="67"/>
      <c r="M4668" s="68" t="s">
        <v>17712</v>
      </c>
      <c r="N4668" s="66">
        <v>235959.0</v>
      </c>
      <c r="O4668" s="66">
        <v>2.0190914E7</v>
      </c>
      <c r="P4668" s="66" t="s">
        <v>732</v>
      </c>
      <c r="Q4668" s="66">
        <v>148.0</v>
      </c>
      <c r="R4668" s="66">
        <v>2.0190914E7</v>
      </c>
      <c r="S4668" s="70">
        <v>1.0</v>
      </c>
      <c r="T4668" s="70">
        <v>0.0</v>
      </c>
      <c r="U4668" s="71" t="s">
        <v>2608</v>
      </c>
      <c r="V4668" s="71" t="s">
        <v>2609</v>
      </c>
      <c r="W4668" s="71" t="s">
        <v>50</v>
      </c>
      <c r="X4668" s="72"/>
      <c r="Y4668" s="65" t="s">
        <v>14</v>
      </c>
    </row>
    <row r="4669">
      <c r="A4669" s="66" t="s">
        <v>62</v>
      </c>
      <c r="B4669" s="66">
        <v>2549511.0</v>
      </c>
      <c r="C4669" s="66" t="s">
        <v>17713</v>
      </c>
      <c r="D4669" s="66" t="s">
        <v>118</v>
      </c>
      <c r="E4669" s="66" t="s">
        <v>17714</v>
      </c>
      <c r="F4669" s="66" t="s">
        <v>17715</v>
      </c>
      <c r="G4669" s="66">
        <v>308.0</v>
      </c>
      <c r="H4669" s="66">
        <v>2.0060113E7</v>
      </c>
      <c r="I4669" s="66">
        <v>0.0</v>
      </c>
      <c r="J4669" s="66">
        <v>5.0</v>
      </c>
      <c r="K4669" s="67"/>
      <c r="L4669" s="67"/>
      <c r="M4669" s="66" t="s">
        <v>121</v>
      </c>
      <c r="N4669" s="66">
        <v>235959.0</v>
      </c>
      <c r="O4669" s="66">
        <v>2.0060113E7</v>
      </c>
      <c r="P4669" s="67"/>
      <c r="Q4669" s="66">
        <v>15.0</v>
      </c>
      <c r="R4669" s="66">
        <v>2.0060113E7</v>
      </c>
      <c r="S4669" s="69">
        <v>1.0</v>
      </c>
      <c r="T4669" s="69">
        <v>1.0</v>
      </c>
      <c r="U4669" s="71" t="s">
        <v>2608</v>
      </c>
      <c r="V4669" s="71" t="s">
        <v>2609</v>
      </c>
      <c r="W4669" s="71" t="s">
        <v>50</v>
      </c>
      <c r="X4669" s="71"/>
      <c r="Y4669" s="66" t="s">
        <v>20</v>
      </c>
    </row>
    <row r="4670">
      <c r="A4670" s="66" t="s">
        <v>60</v>
      </c>
      <c r="B4670" s="66">
        <v>2.28938915E8</v>
      </c>
      <c r="C4670" s="66" t="s">
        <v>17716</v>
      </c>
      <c r="D4670" s="66" t="s">
        <v>106</v>
      </c>
      <c r="E4670" s="66" t="s">
        <v>17717</v>
      </c>
      <c r="F4670" s="66" t="s">
        <v>17718</v>
      </c>
      <c r="G4670" s="66">
        <v>757.0</v>
      </c>
      <c r="H4670" s="66">
        <v>2.007113E7</v>
      </c>
      <c r="I4670" s="66">
        <v>0.0</v>
      </c>
      <c r="J4670" s="66">
        <v>2.0</v>
      </c>
      <c r="K4670" s="67"/>
      <c r="L4670" s="67"/>
      <c r="M4670" s="68" t="s">
        <v>17719</v>
      </c>
      <c r="N4670" s="66">
        <v>235959.0</v>
      </c>
      <c r="O4670" s="66">
        <v>2.007113E7</v>
      </c>
      <c r="P4670" s="67"/>
      <c r="Q4670" s="66">
        <v>31.0</v>
      </c>
      <c r="R4670" s="66">
        <v>2.007113E7</v>
      </c>
      <c r="S4670" s="70">
        <v>1.0</v>
      </c>
      <c r="T4670" s="70">
        <v>0.0</v>
      </c>
      <c r="U4670" s="71" t="s">
        <v>2608</v>
      </c>
      <c r="V4670" s="71" t="s">
        <v>2609</v>
      </c>
      <c r="W4670" s="71" t="s">
        <v>49</v>
      </c>
      <c r="X4670" s="72"/>
      <c r="Y4670" s="65" t="s">
        <v>12</v>
      </c>
    </row>
    <row r="4671">
      <c r="A4671" s="65" t="s">
        <v>69</v>
      </c>
      <c r="B4671" s="66">
        <v>5848213.0</v>
      </c>
      <c r="C4671" s="65" t="s">
        <v>17720</v>
      </c>
      <c r="D4671" s="65" t="s">
        <v>220</v>
      </c>
      <c r="E4671" s="65" t="s">
        <v>17721</v>
      </c>
      <c r="F4671" s="66" t="s">
        <v>17722</v>
      </c>
      <c r="G4671" s="66">
        <v>3134.0</v>
      </c>
      <c r="H4671" s="66">
        <v>2.0170718E7</v>
      </c>
      <c r="I4671" s="66">
        <v>0.0</v>
      </c>
      <c r="J4671" s="66">
        <v>54.0</v>
      </c>
      <c r="K4671" s="67"/>
      <c r="L4671" s="67"/>
      <c r="M4671" s="68" t="s">
        <v>17723</v>
      </c>
      <c r="N4671" s="66">
        <v>235959.0</v>
      </c>
      <c r="O4671" s="66">
        <v>2.0170718E7</v>
      </c>
      <c r="P4671" s="66" t="s">
        <v>6972</v>
      </c>
      <c r="Q4671" s="66">
        <v>166.0</v>
      </c>
      <c r="R4671" s="66">
        <v>2.0170718E7</v>
      </c>
      <c r="S4671" s="70">
        <v>1.0</v>
      </c>
      <c r="T4671" s="70">
        <v>0.0</v>
      </c>
      <c r="U4671" s="71" t="s">
        <v>2608</v>
      </c>
      <c r="V4671" s="71" t="s">
        <v>2609</v>
      </c>
      <c r="W4671" s="71" t="s">
        <v>49</v>
      </c>
      <c r="X4671" s="72"/>
      <c r="Y4671" s="65" t="s">
        <v>12</v>
      </c>
    </row>
    <row r="4672">
      <c r="A4672" s="73" t="s">
        <v>24</v>
      </c>
      <c r="B4672" s="66">
        <v>3.9914139E7</v>
      </c>
      <c r="C4672" s="65" t="s">
        <v>17724</v>
      </c>
      <c r="D4672" s="65" t="s">
        <v>258</v>
      </c>
      <c r="E4672" s="65" t="s">
        <v>17725</v>
      </c>
      <c r="F4672" s="66" t="s">
        <v>17726</v>
      </c>
      <c r="G4672" s="66">
        <v>484.0</v>
      </c>
      <c r="H4672" s="66">
        <v>2.0150505E7</v>
      </c>
      <c r="I4672" s="66">
        <v>0.0</v>
      </c>
      <c r="J4672" s="66">
        <v>1.0</v>
      </c>
      <c r="K4672" s="67"/>
      <c r="L4672" s="67"/>
      <c r="M4672" s="66" t="s">
        <v>121</v>
      </c>
      <c r="N4672" s="66">
        <v>235959.0</v>
      </c>
      <c r="O4672" s="66">
        <v>2.0150505E7</v>
      </c>
      <c r="P4672" s="67"/>
      <c r="Q4672" s="66">
        <v>20.0</v>
      </c>
      <c r="R4672" s="66">
        <v>2.0150505E7</v>
      </c>
      <c r="S4672" s="70">
        <v>1.0</v>
      </c>
      <c r="T4672" s="70">
        <v>0.0</v>
      </c>
      <c r="U4672" s="71" t="s">
        <v>2608</v>
      </c>
      <c r="V4672" s="71" t="s">
        <v>2609</v>
      </c>
      <c r="W4672" s="71" t="s">
        <v>51</v>
      </c>
      <c r="X4672" s="72"/>
      <c r="Y4672" s="66" t="s">
        <v>16</v>
      </c>
    </row>
    <row r="4673">
      <c r="A4673" s="65" t="s">
        <v>63</v>
      </c>
      <c r="B4673" s="66">
        <v>5.6832112E7</v>
      </c>
      <c r="C4673" s="65" t="s">
        <v>17727</v>
      </c>
      <c r="D4673" s="65" t="s">
        <v>253</v>
      </c>
      <c r="E4673" s="65" t="s">
        <v>17728</v>
      </c>
      <c r="F4673" s="66" t="s">
        <v>17729</v>
      </c>
      <c r="G4673" s="66">
        <v>132.0</v>
      </c>
      <c r="H4673" s="66">
        <v>2.0190913E7</v>
      </c>
      <c r="I4673" s="66">
        <v>0.0</v>
      </c>
      <c r="J4673" s="66">
        <v>3.0</v>
      </c>
      <c r="K4673" s="67"/>
      <c r="L4673" s="67"/>
      <c r="M4673" s="68" t="s">
        <v>17730</v>
      </c>
      <c r="N4673" s="66">
        <v>235959.0</v>
      </c>
      <c r="O4673" s="66">
        <v>2.0190913E7</v>
      </c>
      <c r="P4673" s="66" t="s">
        <v>17731</v>
      </c>
      <c r="Q4673" s="66">
        <v>7.0</v>
      </c>
      <c r="R4673" s="66">
        <v>2.0190913E7</v>
      </c>
      <c r="S4673" s="70">
        <v>1.0</v>
      </c>
      <c r="T4673" s="70">
        <v>0.0</v>
      </c>
      <c r="U4673" s="71" t="s">
        <v>2608</v>
      </c>
      <c r="V4673" s="71" t="s">
        <v>2609</v>
      </c>
      <c r="W4673" s="71" t="s">
        <v>49</v>
      </c>
      <c r="X4673" s="72"/>
      <c r="Y4673" s="65" t="s">
        <v>12</v>
      </c>
    </row>
    <row r="4674">
      <c r="A4674" s="73" t="s">
        <v>73</v>
      </c>
      <c r="B4674" s="66">
        <v>2.0808278E7</v>
      </c>
      <c r="C4674" s="65" t="s">
        <v>17732</v>
      </c>
      <c r="D4674" s="65" t="s">
        <v>106</v>
      </c>
      <c r="E4674" s="65" t="s">
        <v>17733</v>
      </c>
      <c r="F4674" s="66" t="s">
        <v>17734</v>
      </c>
      <c r="G4674" s="66">
        <v>345.0</v>
      </c>
      <c r="H4674" s="66">
        <v>2.0171123E7</v>
      </c>
      <c r="I4674" s="66">
        <v>0.0</v>
      </c>
      <c r="J4674" s="66">
        <v>10.0</v>
      </c>
      <c r="K4674" s="67"/>
      <c r="L4674" s="67"/>
      <c r="M4674" s="68" t="s">
        <v>17735</v>
      </c>
      <c r="N4674" s="66">
        <v>235959.0</v>
      </c>
      <c r="O4674" s="66">
        <v>2.0171123E7</v>
      </c>
      <c r="P4674" s="66" t="s">
        <v>459</v>
      </c>
      <c r="Q4674" s="66">
        <v>18.0</v>
      </c>
      <c r="R4674" s="66">
        <v>2.0171123E7</v>
      </c>
      <c r="S4674" s="70">
        <v>1.0</v>
      </c>
      <c r="T4674" s="70">
        <v>0.0</v>
      </c>
      <c r="U4674" s="71" t="s">
        <v>2608</v>
      </c>
      <c r="V4674" s="71" t="s">
        <v>2609</v>
      </c>
      <c r="W4674" s="71" t="s">
        <v>49</v>
      </c>
      <c r="X4674" s="72"/>
      <c r="Y4674" s="65" t="s">
        <v>12</v>
      </c>
    </row>
    <row r="4675">
      <c r="A4675" s="68" t="s">
        <v>59</v>
      </c>
      <c r="B4675" s="66">
        <v>2.16164255E8</v>
      </c>
      <c r="C4675" s="66" t="s">
        <v>17736</v>
      </c>
      <c r="D4675" s="66" t="s">
        <v>123</v>
      </c>
      <c r="E4675" s="66" t="s">
        <v>17737</v>
      </c>
      <c r="F4675" s="66" t="s">
        <v>17738</v>
      </c>
      <c r="G4675" s="66">
        <v>303.0</v>
      </c>
      <c r="H4675" s="66">
        <v>2.0191218E7</v>
      </c>
      <c r="I4675" s="66">
        <v>0.0</v>
      </c>
      <c r="J4675" s="66">
        <v>11.0</v>
      </c>
      <c r="K4675" s="67"/>
      <c r="L4675" s="67"/>
      <c r="M4675" s="68" t="s">
        <v>17739</v>
      </c>
      <c r="N4675" s="66">
        <v>235959.0</v>
      </c>
      <c r="O4675" s="66">
        <v>2.0191218E7</v>
      </c>
      <c r="P4675" s="67"/>
      <c r="Q4675" s="66">
        <v>20.0</v>
      </c>
      <c r="R4675" s="66">
        <v>2.0191218E7</v>
      </c>
      <c r="S4675" s="70">
        <v>1.0</v>
      </c>
      <c r="T4675" s="70">
        <v>0.0</v>
      </c>
      <c r="U4675" s="71" t="s">
        <v>2608</v>
      </c>
      <c r="V4675" s="71" t="s">
        <v>2609</v>
      </c>
      <c r="W4675" s="71" t="s">
        <v>49</v>
      </c>
      <c r="X4675" s="72"/>
      <c r="Y4675" s="65" t="s">
        <v>12</v>
      </c>
    </row>
    <row r="4676">
      <c r="A4676" s="66" t="s">
        <v>61</v>
      </c>
      <c r="B4676" s="66">
        <v>594366.0</v>
      </c>
      <c r="C4676" s="66" t="s">
        <v>17740</v>
      </c>
      <c r="D4676" s="66" t="s">
        <v>423</v>
      </c>
      <c r="E4676" s="66" t="s">
        <v>17741</v>
      </c>
      <c r="F4676" s="66" t="s">
        <v>17742</v>
      </c>
      <c r="G4676" s="66">
        <v>551.0</v>
      </c>
      <c r="H4676" s="66">
        <v>2.0170125E7</v>
      </c>
      <c r="I4676" s="66">
        <v>0.0</v>
      </c>
      <c r="J4676" s="66">
        <v>14.0</v>
      </c>
      <c r="K4676" s="67"/>
      <c r="L4676" s="67"/>
      <c r="M4676" s="68" t="s">
        <v>17743</v>
      </c>
      <c r="N4676" s="66">
        <v>235959.0</v>
      </c>
      <c r="O4676" s="66">
        <v>2.0170125E7</v>
      </c>
      <c r="P4676" s="66"/>
      <c r="Q4676" s="66">
        <v>43.0</v>
      </c>
      <c r="R4676" s="66">
        <v>2.0170125E7</v>
      </c>
      <c r="S4676" s="70">
        <v>1.0</v>
      </c>
      <c r="T4676" s="70">
        <v>0.0</v>
      </c>
      <c r="U4676" s="71" t="s">
        <v>2608</v>
      </c>
      <c r="V4676" s="71" t="s">
        <v>2609</v>
      </c>
      <c r="W4676" s="71" t="s">
        <v>51</v>
      </c>
      <c r="X4676" s="72"/>
      <c r="Y4676" s="66" t="s">
        <v>16</v>
      </c>
    </row>
    <row r="4677">
      <c r="A4677" s="73" t="s">
        <v>59</v>
      </c>
      <c r="B4677" s="66">
        <v>7.6656544E7</v>
      </c>
      <c r="C4677" s="65" t="s">
        <v>17744</v>
      </c>
      <c r="D4677" s="65" t="s">
        <v>123</v>
      </c>
      <c r="E4677" s="65" t="s">
        <v>17745</v>
      </c>
      <c r="F4677" s="66" t="s">
        <v>17746</v>
      </c>
      <c r="G4677" s="66">
        <v>190.0</v>
      </c>
      <c r="H4677" s="66">
        <v>2.0080107E7</v>
      </c>
      <c r="I4677" s="66">
        <v>0.0</v>
      </c>
      <c r="J4677" s="66">
        <v>2.0</v>
      </c>
      <c r="K4677" s="67"/>
      <c r="L4677" s="67"/>
      <c r="M4677" s="68" t="s">
        <v>17747</v>
      </c>
      <c r="N4677" s="66">
        <v>235959.0</v>
      </c>
      <c r="O4677" s="66">
        <v>2.0080107E7</v>
      </c>
      <c r="P4677" s="67"/>
      <c r="Q4677" s="66">
        <v>9.0</v>
      </c>
      <c r="R4677" s="66">
        <v>2.0080107E7</v>
      </c>
      <c r="S4677" s="70">
        <v>1.0</v>
      </c>
      <c r="T4677" s="70">
        <v>0.0</v>
      </c>
      <c r="U4677" s="71" t="s">
        <v>2608</v>
      </c>
      <c r="V4677" s="71" t="s">
        <v>2609</v>
      </c>
      <c r="W4677" s="71" t="s">
        <v>49</v>
      </c>
      <c r="X4677" s="72"/>
      <c r="Y4677" s="65" t="s">
        <v>12</v>
      </c>
    </row>
    <row r="4678">
      <c r="A4678" s="68" t="s">
        <v>19</v>
      </c>
      <c r="B4678" s="66">
        <v>1278241.0</v>
      </c>
      <c r="C4678" s="66" t="s">
        <v>17748</v>
      </c>
      <c r="D4678" s="66" t="s">
        <v>639</v>
      </c>
      <c r="E4678" s="66" t="s">
        <v>17749</v>
      </c>
      <c r="F4678" s="66" t="s">
        <v>17750</v>
      </c>
      <c r="G4678" s="66">
        <v>269.0</v>
      </c>
      <c r="H4678" s="66">
        <v>2.0131206E7</v>
      </c>
      <c r="I4678" s="66">
        <v>0.0</v>
      </c>
      <c r="J4678" s="66">
        <v>6.0</v>
      </c>
      <c r="K4678" s="67"/>
      <c r="L4678" s="67"/>
      <c r="M4678" s="68" t="s">
        <v>17751</v>
      </c>
      <c r="N4678" s="66">
        <v>235959.0</v>
      </c>
      <c r="O4678" s="66">
        <v>2.0131206E7</v>
      </c>
      <c r="P4678" s="66" t="s">
        <v>459</v>
      </c>
      <c r="Q4678" s="66">
        <v>13.0</v>
      </c>
      <c r="R4678" s="66">
        <v>2.0131206E7</v>
      </c>
      <c r="S4678" s="70">
        <v>1.0</v>
      </c>
      <c r="T4678" s="70">
        <v>0.0</v>
      </c>
      <c r="U4678" s="71" t="s">
        <v>2608</v>
      </c>
      <c r="V4678" s="71" t="s">
        <v>2609</v>
      </c>
      <c r="W4678" s="71" t="s">
        <v>51</v>
      </c>
      <c r="X4678" s="72"/>
      <c r="Y4678" s="66" t="s">
        <v>16</v>
      </c>
    </row>
    <row r="4679">
      <c r="A4679" s="66" t="s">
        <v>60</v>
      </c>
      <c r="B4679" s="66">
        <v>2.96108325E8</v>
      </c>
      <c r="C4679" s="66" t="s">
        <v>17752</v>
      </c>
      <c r="D4679" s="66" t="s">
        <v>123</v>
      </c>
      <c r="E4679" s="66" t="s">
        <v>17753</v>
      </c>
      <c r="F4679" s="66" t="s">
        <v>17754</v>
      </c>
      <c r="G4679" s="66">
        <v>507.0</v>
      </c>
      <c r="H4679" s="66">
        <v>2.0101205E7</v>
      </c>
      <c r="I4679" s="66">
        <v>0.0</v>
      </c>
      <c r="J4679" s="66">
        <v>2.0</v>
      </c>
      <c r="K4679" s="67"/>
      <c r="L4679" s="67"/>
      <c r="M4679" s="68" t="s">
        <v>17755</v>
      </c>
      <c r="N4679" s="66">
        <v>235959.0</v>
      </c>
      <c r="O4679" s="66">
        <v>2.0101205E7</v>
      </c>
      <c r="P4679" s="66"/>
      <c r="Q4679" s="66">
        <v>25.0</v>
      </c>
      <c r="R4679" s="66">
        <v>2.0101205E7</v>
      </c>
      <c r="S4679" s="70">
        <v>1.0</v>
      </c>
      <c r="T4679" s="70">
        <v>0.0</v>
      </c>
      <c r="U4679" s="71" t="s">
        <v>2608</v>
      </c>
      <c r="V4679" s="71" t="s">
        <v>2609</v>
      </c>
      <c r="W4679" s="71" t="s">
        <v>50</v>
      </c>
      <c r="X4679" s="72"/>
      <c r="Y4679" s="65" t="s">
        <v>14</v>
      </c>
    </row>
    <row r="4680">
      <c r="A4680" s="68" t="s">
        <v>59</v>
      </c>
      <c r="B4680" s="66">
        <v>1.85009431E8</v>
      </c>
      <c r="C4680" s="66" t="s">
        <v>17756</v>
      </c>
      <c r="D4680" s="66" t="s">
        <v>123</v>
      </c>
      <c r="E4680" s="66" t="s">
        <v>17757</v>
      </c>
      <c r="F4680" s="66" t="s">
        <v>17758</v>
      </c>
      <c r="G4680" s="66">
        <v>319.0</v>
      </c>
      <c r="H4680" s="66">
        <v>2.0170716E7</v>
      </c>
      <c r="I4680" s="66">
        <v>0.0</v>
      </c>
      <c r="J4680" s="66">
        <v>6.0</v>
      </c>
      <c r="K4680" s="67"/>
      <c r="L4680" s="67"/>
      <c r="M4680" s="68" t="s">
        <v>17759</v>
      </c>
      <c r="N4680" s="66">
        <v>235959.0</v>
      </c>
      <c r="O4680" s="66">
        <v>2.0170716E7</v>
      </c>
      <c r="P4680" s="67"/>
      <c r="Q4680" s="66">
        <v>20.0</v>
      </c>
      <c r="R4680" s="66">
        <v>2.0170716E7</v>
      </c>
      <c r="S4680" s="70">
        <v>1.0</v>
      </c>
      <c r="T4680" s="70">
        <v>0.0</v>
      </c>
      <c r="U4680" s="71" t="s">
        <v>2608</v>
      </c>
      <c r="V4680" s="71" t="s">
        <v>2609</v>
      </c>
      <c r="W4680" s="71" t="s">
        <v>50</v>
      </c>
      <c r="X4680" s="72"/>
      <c r="Y4680" s="65" t="s">
        <v>14</v>
      </c>
    </row>
    <row r="4681">
      <c r="A4681" s="66" t="s">
        <v>60</v>
      </c>
      <c r="B4681" s="66">
        <v>3.42661733E8</v>
      </c>
      <c r="C4681" s="66" t="s">
        <v>17760</v>
      </c>
      <c r="D4681" s="66" t="s">
        <v>220</v>
      </c>
      <c r="E4681" s="66" t="s">
        <v>17761</v>
      </c>
      <c r="F4681" s="66" t="s">
        <v>8124</v>
      </c>
      <c r="G4681" s="66">
        <v>984.0</v>
      </c>
      <c r="H4681" s="66">
        <v>2.0130607E7</v>
      </c>
      <c r="I4681" s="66">
        <v>0.0</v>
      </c>
      <c r="J4681" s="66">
        <v>2.0</v>
      </c>
      <c r="K4681" s="67"/>
      <c r="L4681" s="67"/>
      <c r="M4681" s="68" t="s">
        <v>8125</v>
      </c>
      <c r="N4681" s="66">
        <v>235959.0</v>
      </c>
      <c r="O4681" s="66">
        <v>2.0130607E7</v>
      </c>
      <c r="P4681" s="67"/>
      <c r="Q4681" s="66">
        <v>54.0</v>
      </c>
      <c r="R4681" s="66">
        <v>2.0130607E7</v>
      </c>
      <c r="S4681" s="69">
        <v>1.0</v>
      </c>
      <c r="T4681" s="69">
        <v>0.0</v>
      </c>
      <c r="U4681" s="71" t="s">
        <v>2608</v>
      </c>
      <c r="V4681" s="71" t="s">
        <v>2609</v>
      </c>
      <c r="W4681" s="71" t="s">
        <v>50</v>
      </c>
      <c r="X4681" s="67"/>
      <c r="Y4681" s="65" t="s">
        <v>14</v>
      </c>
    </row>
    <row r="4682">
      <c r="A4682" s="68" t="s">
        <v>59</v>
      </c>
      <c r="B4682" s="66">
        <v>1.12808981E8</v>
      </c>
      <c r="C4682" s="66" t="s">
        <v>17762</v>
      </c>
      <c r="D4682" s="66" t="s">
        <v>106</v>
      </c>
      <c r="E4682" s="66" t="s">
        <v>17763</v>
      </c>
      <c r="F4682" s="66" t="s">
        <v>17764</v>
      </c>
      <c r="G4682" s="66">
        <v>171.0</v>
      </c>
      <c r="H4682" s="66">
        <v>2.0120112E7</v>
      </c>
      <c r="I4682" s="66">
        <v>0.0</v>
      </c>
      <c r="J4682" s="66">
        <v>1.0</v>
      </c>
      <c r="K4682" s="67"/>
      <c r="L4682" s="67"/>
      <c r="M4682" s="68" t="s">
        <v>17765</v>
      </c>
      <c r="N4682" s="66">
        <v>235959.0</v>
      </c>
      <c r="O4682" s="66">
        <v>2.0120112E7</v>
      </c>
      <c r="P4682" s="66"/>
      <c r="Q4682" s="66">
        <v>8.0</v>
      </c>
      <c r="R4682" s="66">
        <v>2.0120112E7</v>
      </c>
      <c r="S4682" s="70">
        <v>1.0</v>
      </c>
      <c r="T4682" s="70">
        <v>0.0</v>
      </c>
      <c r="U4682" s="71" t="s">
        <v>2608</v>
      </c>
      <c r="V4682" s="71" t="s">
        <v>2609</v>
      </c>
      <c r="W4682" s="71" t="s">
        <v>50</v>
      </c>
      <c r="X4682" s="71"/>
      <c r="Y4682" s="65" t="s">
        <v>14</v>
      </c>
    </row>
    <row r="4683">
      <c r="A4683" s="66" t="s">
        <v>40</v>
      </c>
      <c r="B4683" s="66">
        <v>1.1744193E7</v>
      </c>
      <c r="C4683" s="66" t="s">
        <v>1929</v>
      </c>
      <c r="D4683" s="66" t="s">
        <v>106</v>
      </c>
      <c r="E4683" s="66" t="s">
        <v>1930</v>
      </c>
      <c r="F4683" s="66" t="s">
        <v>17766</v>
      </c>
      <c r="G4683" s="66">
        <v>190.0</v>
      </c>
      <c r="H4683" s="66">
        <v>2.019082E7</v>
      </c>
      <c r="I4683" s="66">
        <v>0.0</v>
      </c>
      <c r="J4683" s="66">
        <v>5.0</v>
      </c>
      <c r="K4683" s="67"/>
      <c r="L4683" s="67"/>
      <c r="M4683" s="68" t="s">
        <v>17767</v>
      </c>
      <c r="N4683" s="66">
        <v>235959.0</v>
      </c>
      <c r="O4683" s="66">
        <v>2.019082E7</v>
      </c>
      <c r="P4683" s="66" t="s">
        <v>9003</v>
      </c>
      <c r="Q4683" s="66">
        <v>12.0</v>
      </c>
      <c r="R4683" s="66">
        <v>2.019082E7</v>
      </c>
      <c r="S4683" s="70">
        <v>1.0</v>
      </c>
      <c r="T4683" s="70">
        <v>0.0</v>
      </c>
      <c r="U4683" s="71" t="s">
        <v>2608</v>
      </c>
      <c r="V4683" s="71" t="s">
        <v>2609</v>
      </c>
      <c r="W4683" s="71" t="s">
        <v>50</v>
      </c>
      <c r="X4683" s="72"/>
      <c r="Y4683" s="65" t="s">
        <v>14</v>
      </c>
    </row>
    <row r="4684">
      <c r="A4684" s="66" t="s">
        <v>79</v>
      </c>
      <c r="B4684" s="66">
        <v>1.08538708E8</v>
      </c>
      <c r="C4684" s="66" t="s">
        <v>17768</v>
      </c>
      <c r="D4684" s="66" t="s">
        <v>118</v>
      </c>
      <c r="E4684" s="66" t="s">
        <v>17769</v>
      </c>
      <c r="F4684" s="66" t="s">
        <v>17770</v>
      </c>
      <c r="G4684" s="66">
        <v>525.0</v>
      </c>
      <c r="H4684" s="66">
        <v>2.0161025E7</v>
      </c>
      <c r="I4684" s="66">
        <v>0.0</v>
      </c>
      <c r="J4684" s="66">
        <v>10.0</v>
      </c>
      <c r="K4684" s="67"/>
      <c r="L4684" s="67"/>
      <c r="M4684" s="68" t="s">
        <v>17771</v>
      </c>
      <c r="N4684" s="66">
        <v>235959.0</v>
      </c>
      <c r="O4684" s="66">
        <v>2.0161025E7</v>
      </c>
      <c r="P4684" s="66" t="s">
        <v>17772</v>
      </c>
      <c r="Q4684" s="66">
        <v>26.0</v>
      </c>
      <c r="R4684" s="66">
        <v>2.0161025E7</v>
      </c>
      <c r="S4684" s="69">
        <v>1.0</v>
      </c>
      <c r="T4684" s="69">
        <v>1.0</v>
      </c>
      <c r="U4684" s="71" t="s">
        <v>2608</v>
      </c>
      <c r="V4684" s="71" t="s">
        <v>2609</v>
      </c>
      <c r="W4684" s="71" t="s">
        <v>49</v>
      </c>
      <c r="X4684" s="72"/>
      <c r="Y4684" s="66" t="s">
        <v>18</v>
      </c>
    </row>
    <row r="4685">
      <c r="A4685" s="65" t="s">
        <v>60</v>
      </c>
      <c r="B4685" s="66">
        <v>2.16079338E8</v>
      </c>
      <c r="C4685" s="65" t="s">
        <v>17773</v>
      </c>
      <c r="D4685" s="65" t="s">
        <v>106</v>
      </c>
      <c r="E4685" s="65" t="s">
        <v>17774</v>
      </c>
      <c r="F4685" s="66" t="s">
        <v>17775</v>
      </c>
      <c r="G4685" s="66">
        <v>1471.0</v>
      </c>
      <c r="H4685" s="66">
        <v>2.0070511E7</v>
      </c>
      <c r="I4685" s="66">
        <v>0.0</v>
      </c>
      <c r="J4685" s="66">
        <v>1.0</v>
      </c>
      <c r="K4685" s="67"/>
      <c r="L4685" s="67"/>
      <c r="M4685" s="68" t="s">
        <v>17776</v>
      </c>
      <c r="N4685" s="66">
        <v>235959.0</v>
      </c>
      <c r="O4685" s="66">
        <v>2.0070511E7</v>
      </c>
      <c r="P4685" s="67"/>
      <c r="Q4685" s="66">
        <v>79.0</v>
      </c>
      <c r="R4685" s="66">
        <v>2.0070511E7</v>
      </c>
      <c r="S4685" s="70">
        <v>1.0</v>
      </c>
      <c r="T4685" s="70">
        <v>0.0</v>
      </c>
      <c r="U4685" s="71" t="s">
        <v>2608</v>
      </c>
      <c r="V4685" s="71" t="s">
        <v>2609</v>
      </c>
      <c r="W4685" s="71" t="s">
        <v>49</v>
      </c>
      <c r="X4685" s="65"/>
      <c r="Y4685" s="65" t="s">
        <v>12</v>
      </c>
    </row>
    <row r="4686">
      <c r="A4686" s="66" t="s">
        <v>37</v>
      </c>
      <c r="B4686" s="66">
        <v>2.281036E7</v>
      </c>
      <c r="C4686" s="66" t="s">
        <v>17777</v>
      </c>
      <c r="D4686" s="66" t="s">
        <v>106</v>
      </c>
      <c r="E4686" s="66" t="s">
        <v>17778</v>
      </c>
      <c r="F4686" s="66" t="s">
        <v>17779</v>
      </c>
      <c r="G4686" s="66">
        <v>225.0</v>
      </c>
      <c r="H4686" s="66">
        <v>2.0110522E7</v>
      </c>
      <c r="I4686" s="66">
        <v>0.0</v>
      </c>
      <c r="J4686" s="66">
        <v>2.0</v>
      </c>
      <c r="K4686" s="67"/>
      <c r="L4686" s="67"/>
      <c r="M4686" s="66" t="s">
        <v>121</v>
      </c>
      <c r="N4686" s="66">
        <v>235959.0</v>
      </c>
      <c r="O4686" s="66">
        <v>2.0110522E7</v>
      </c>
      <c r="P4686" s="66"/>
      <c r="Q4686" s="66">
        <v>13.0</v>
      </c>
      <c r="R4686" s="66">
        <v>2.0110522E7</v>
      </c>
      <c r="S4686" s="69">
        <v>1.0</v>
      </c>
      <c r="T4686" s="69">
        <v>0.0</v>
      </c>
      <c r="U4686" s="71" t="s">
        <v>2608</v>
      </c>
      <c r="V4686" s="71" t="s">
        <v>2609</v>
      </c>
      <c r="W4686" s="71" t="s">
        <v>50</v>
      </c>
      <c r="X4686" s="72"/>
      <c r="Y4686" s="65" t="s">
        <v>14</v>
      </c>
    </row>
    <row r="4687">
      <c r="A4687" s="66" t="s">
        <v>40</v>
      </c>
      <c r="B4687" s="66">
        <v>9660881.0</v>
      </c>
      <c r="C4687" s="66" t="s">
        <v>1933</v>
      </c>
      <c r="D4687" s="66" t="s">
        <v>118</v>
      </c>
      <c r="E4687" s="66" t="s">
        <v>17780</v>
      </c>
      <c r="F4687" s="66" t="s">
        <v>17781</v>
      </c>
      <c r="G4687" s="66">
        <v>2200.0</v>
      </c>
      <c r="H4687" s="66">
        <v>2.0190418E7</v>
      </c>
      <c r="I4687" s="66">
        <v>0.0</v>
      </c>
      <c r="J4687" s="66">
        <v>53.0</v>
      </c>
      <c r="K4687" s="67"/>
      <c r="L4687" s="67"/>
      <c r="M4687" s="68" t="s">
        <v>17782</v>
      </c>
      <c r="N4687" s="66">
        <v>235959.0</v>
      </c>
      <c r="O4687" s="66">
        <v>2.0190418E7</v>
      </c>
      <c r="P4687" s="66" t="s">
        <v>1937</v>
      </c>
      <c r="Q4687" s="66">
        <v>126.0</v>
      </c>
      <c r="R4687" s="66">
        <v>2.0190418E7</v>
      </c>
      <c r="S4687" s="69">
        <v>1.0</v>
      </c>
      <c r="T4687" s="69">
        <v>1.0</v>
      </c>
      <c r="U4687" s="71" t="s">
        <v>2608</v>
      </c>
      <c r="V4687" s="71" t="s">
        <v>2609</v>
      </c>
      <c r="W4687" s="71" t="s">
        <v>50</v>
      </c>
      <c r="X4687" s="72"/>
      <c r="Y4687" s="66" t="s">
        <v>20</v>
      </c>
    </row>
    <row r="4688">
      <c r="A4688" s="66" t="s">
        <v>58</v>
      </c>
      <c r="B4688" s="66">
        <v>1878609.0</v>
      </c>
      <c r="C4688" s="66" t="s">
        <v>17783</v>
      </c>
      <c r="D4688" s="66" t="s">
        <v>215</v>
      </c>
      <c r="E4688" s="66" t="s">
        <v>17784</v>
      </c>
      <c r="F4688" s="66" t="s">
        <v>17785</v>
      </c>
      <c r="G4688" s="66">
        <v>725.0</v>
      </c>
      <c r="H4688" s="66">
        <v>2.0190509E7</v>
      </c>
      <c r="I4688" s="66">
        <v>0.0</v>
      </c>
      <c r="J4688" s="66">
        <v>15.0</v>
      </c>
      <c r="K4688" s="67"/>
      <c r="L4688" s="67"/>
      <c r="M4688" s="68" t="s">
        <v>17786</v>
      </c>
      <c r="N4688" s="66">
        <v>235959.0</v>
      </c>
      <c r="O4688" s="66">
        <v>2.0190509E7</v>
      </c>
      <c r="P4688" s="67"/>
      <c r="Q4688" s="66">
        <v>43.0</v>
      </c>
      <c r="R4688" s="66">
        <v>2.0190509E7</v>
      </c>
      <c r="S4688" s="70">
        <v>1.0</v>
      </c>
      <c r="T4688" s="70">
        <v>0.0</v>
      </c>
      <c r="U4688" s="71" t="s">
        <v>2608</v>
      </c>
      <c r="V4688" s="71" t="s">
        <v>2609</v>
      </c>
      <c r="W4688" s="71" t="s">
        <v>50</v>
      </c>
      <c r="X4688" s="72"/>
      <c r="Y4688" s="65" t="s">
        <v>14</v>
      </c>
    </row>
    <row r="4689">
      <c r="A4689" s="66" t="s">
        <v>61</v>
      </c>
      <c r="B4689" s="66">
        <v>697300.0</v>
      </c>
      <c r="C4689" s="66" t="s">
        <v>17787</v>
      </c>
      <c r="D4689" s="66" t="s">
        <v>220</v>
      </c>
      <c r="E4689" s="66" t="s">
        <v>17788</v>
      </c>
      <c r="F4689" s="66" t="s">
        <v>17789</v>
      </c>
      <c r="G4689" s="66">
        <v>473.0</v>
      </c>
      <c r="H4689" s="66">
        <v>2.0170327E7</v>
      </c>
      <c r="I4689" s="66">
        <v>0.0</v>
      </c>
      <c r="J4689" s="66">
        <v>9.0</v>
      </c>
      <c r="K4689" s="67"/>
      <c r="L4689" s="67"/>
      <c r="M4689" s="68" t="s">
        <v>17790</v>
      </c>
      <c r="N4689" s="66">
        <v>235959.0</v>
      </c>
      <c r="O4689" s="66">
        <v>2.0170327E7</v>
      </c>
      <c r="P4689" s="66"/>
      <c r="Q4689" s="66">
        <v>16.0</v>
      </c>
      <c r="R4689" s="66">
        <v>2.0170327E7</v>
      </c>
      <c r="S4689" s="70">
        <v>1.0</v>
      </c>
      <c r="T4689" s="70">
        <v>0.0</v>
      </c>
      <c r="U4689" s="71" t="s">
        <v>2608</v>
      </c>
      <c r="V4689" s="71" t="s">
        <v>2609</v>
      </c>
      <c r="W4689" s="71" t="s">
        <v>50</v>
      </c>
      <c r="X4689" s="67"/>
      <c r="Y4689" s="65" t="s">
        <v>14</v>
      </c>
    </row>
    <row r="4690">
      <c r="A4690" s="66" t="s">
        <v>79</v>
      </c>
      <c r="B4690" s="66">
        <v>1.06011006E8</v>
      </c>
      <c r="C4690" s="66" t="s">
        <v>17791</v>
      </c>
      <c r="D4690" s="66" t="s">
        <v>106</v>
      </c>
      <c r="E4690" s="66" t="s">
        <v>17792</v>
      </c>
      <c r="F4690" s="66" t="s">
        <v>17793</v>
      </c>
      <c r="G4690" s="66">
        <v>282.0</v>
      </c>
      <c r="H4690" s="66">
        <v>2.0160719E7</v>
      </c>
      <c r="I4690" s="66">
        <v>0.0</v>
      </c>
      <c r="J4690" s="66">
        <v>5.0</v>
      </c>
      <c r="K4690" s="67"/>
      <c r="L4690" s="67"/>
      <c r="M4690" s="68" t="s">
        <v>17794</v>
      </c>
      <c r="N4690" s="66">
        <v>235959.0</v>
      </c>
      <c r="O4690" s="66">
        <v>2.0160719E7</v>
      </c>
      <c r="P4690" s="66" t="s">
        <v>8911</v>
      </c>
      <c r="Q4690" s="66">
        <v>16.0</v>
      </c>
      <c r="R4690" s="66">
        <v>2.0160719E7</v>
      </c>
      <c r="S4690" s="70">
        <v>1.0</v>
      </c>
      <c r="T4690" s="70">
        <v>0.0</v>
      </c>
      <c r="U4690" s="71" t="s">
        <v>2608</v>
      </c>
      <c r="V4690" s="71" t="s">
        <v>2609</v>
      </c>
      <c r="W4690" s="71" t="s">
        <v>49</v>
      </c>
      <c r="X4690" s="72"/>
      <c r="Y4690" s="65" t="s">
        <v>12</v>
      </c>
    </row>
    <row r="4691">
      <c r="A4691" s="66" t="s">
        <v>60</v>
      </c>
      <c r="B4691" s="66">
        <v>4.52213626E8</v>
      </c>
      <c r="C4691" s="66" t="s">
        <v>17795</v>
      </c>
      <c r="D4691" s="66" t="s">
        <v>123</v>
      </c>
      <c r="E4691" s="66" t="s">
        <v>17796</v>
      </c>
      <c r="F4691" s="66" t="s">
        <v>17797</v>
      </c>
      <c r="G4691" s="66">
        <v>876.0</v>
      </c>
      <c r="H4691" s="66">
        <v>2.0191023E7</v>
      </c>
      <c r="I4691" s="66">
        <v>0.0</v>
      </c>
      <c r="J4691" s="66">
        <v>26.0</v>
      </c>
      <c r="K4691" s="67"/>
      <c r="L4691" s="67"/>
      <c r="M4691" s="66" t="s">
        <v>121</v>
      </c>
      <c r="N4691" s="66">
        <v>235959.0</v>
      </c>
      <c r="O4691" s="66">
        <v>2.0191023E7</v>
      </c>
      <c r="P4691" s="67"/>
      <c r="Q4691" s="66">
        <v>59.0</v>
      </c>
      <c r="R4691" s="66">
        <v>2.0191023E7</v>
      </c>
      <c r="S4691" s="70">
        <v>1.0</v>
      </c>
      <c r="T4691" s="70">
        <v>0.0</v>
      </c>
      <c r="U4691" s="71" t="s">
        <v>2608</v>
      </c>
      <c r="V4691" s="71" t="s">
        <v>2609</v>
      </c>
      <c r="W4691" s="71" t="s">
        <v>50</v>
      </c>
      <c r="X4691" s="67"/>
      <c r="Y4691" s="65" t="s">
        <v>14</v>
      </c>
    </row>
    <row r="4692">
      <c r="A4692" s="68" t="s">
        <v>59</v>
      </c>
      <c r="B4692" s="66">
        <v>1.94687036E8</v>
      </c>
      <c r="C4692" s="66" t="s">
        <v>17798</v>
      </c>
      <c r="D4692" s="66" t="s">
        <v>112</v>
      </c>
      <c r="E4692" s="66" t="s">
        <v>17799</v>
      </c>
      <c r="F4692" s="66" t="s">
        <v>17800</v>
      </c>
      <c r="G4692" s="66">
        <v>1386.0</v>
      </c>
      <c r="H4692" s="66">
        <v>2.0180404E7</v>
      </c>
      <c r="I4692" s="66">
        <v>0.0</v>
      </c>
      <c r="J4692" s="66">
        <v>34.0</v>
      </c>
      <c r="K4692" s="67"/>
      <c r="L4692" s="67"/>
      <c r="M4692" s="68" t="s">
        <v>17801</v>
      </c>
      <c r="N4692" s="66">
        <v>235959.0</v>
      </c>
      <c r="O4692" s="66">
        <v>2.0180404E7</v>
      </c>
      <c r="P4692" s="67"/>
      <c r="Q4692" s="66">
        <v>74.0</v>
      </c>
      <c r="R4692" s="66">
        <v>2.0180404E7</v>
      </c>
      <c r="S4692" s="70">
        <v>1.0</v>
      </c>
      <c r="T4692" s="70">
        <v>0.0</v>
      </c>
      <c r="U4692" s="71" t="s">
        <v>2608</v>
      </c>
      <c r="V4692" s="71" t="s">
        <v>2609</v>
      </c>
      <c r="W4692" s="71" t="s">
        <v>49</v>
      </c>
      <c r="X4692" s="72"/>
      <c r="Y4692" s="65" t="s">
        <v>12</v>
      </c>
    </row>
    <row r="4693">
      <c r="A4693" s="66" t="s">
        <v>79</v>
      </c>
      <c r="B4693" s="66">
        <v>5.4240146E7</v>
      </c>
      <c r="C4693" s="66" t="s">
        <v>17802</v>
      </c>
      <c r="D4693" s="66" t="s">
        <v>112</v>
      </c>
      <c r="E4693" s="66" t="s">
        <v>17803</v>
      </c>
      <c r="F4693" s="66" t="s">
        <v>17804</v>
      </c>
      <c r="G4693" s="66">
        <v>485.0</v>
      </c>
      <c r="H4693" s="66">
        <v>2.0120107E7</v>
      </c>
      <c r="I4693" s="66">
        <v>0.0</v>
      </c>
      <c r="J4693" s="66">
        <v>6.0</v>
      </c>
      <c r="K4693" s="67"/>
      <c r="L4693" s="67"/>
      <c r="M4693" s="68" t="s">
        <v>17805</v>
      </c>
      <c r="N4693" s="66">
        <v>235959.0</v>
      </c>
      <c r="O4693" s="66">
        <v>2.0120107E7</v>
      </c>
      <c r="P4693" s="66" t="s">
        <v>187</v>
      </c>
      <c r="Q4693" s="66">
        <v>27.0</v>
      </c>
      <c r="R4693" s="66">
        <v>2.0120107E7</v>
      </c>
      <c r="S4693" s="70">
        <v>1.0</v>
      </c>
      <c r="T4693" s="70">
        <v>0.0</v>
      </c>
      <c r="U4693" s="71" t="s">
        <v>2608</v>
      </c>
      <c r="V4693" s="71" t="s">
        <v>2609</v>
      </c>
      <c r="W4693" s="71" t="s">
        <v>49</v>
      </c>
      <c r="X4693" s="72"/>
      <c r="Y4693" s="65" t="s">
        <v>12</v>
      </c>
    </row>
    <row r="4694">
      <c r="A4694" s="65" t="s">
        <v>62</v>
      </c>
      <c r="B4694" s="66">
        <v>5987923.0</v>
      </c>
      <c r="C4694" s="65" t="s">
        <v>17806</v>
      </c>
      <c r="D4694" s="65" t="s">
        <v>112</v>
      </c>
      <c r="E4694" s="65" t="s">
        <v>17807</v>
      </c>
      <c r="F4694" s="66" t="s">
        <v>17808</v>
      </c>
      <c r="G4694" s="66">
        <v>341.0</v>
      </c>
      <c r="H4694" s="66">
        <v>2.007083E7</v>
      </c>
      <c r="I4694" s="66">
        <v>0.0</v>
      </c>
      <c r="J4694" s="66">
        <v>7.0</v>
      </c>
      <c r="K4694" s="67"/>
      <c r="L4694" s="67"/>
      <c r="M4694" s="66" t="s">
        <v>121</v>
      </c>
      <c r="N4694" s="66">
        <v>235959.0</v>
      </c>
      <c r="O4694" s="66">
        <v>2.007083E7</v>
      </c>
      <c r="P4694" s="67"/>
      <c r="Q4694" s="66">
        <v>11.0</v>
      </c>
      <c r="R4694" s="66">
        <v>2.007083E7</v>
      </c>
      <c r="S4694" s="70">
        <v>1.0</v>
      </c>
      <c r="T4694" s="70">
        <v>0.0</v>
      </c>
      <c r="U4694" s="71" t="s">
        <v>2608</v>
      </c>
      <c r="V4694" s="71" t="s">
        <v>2609</v>
      </c>
      <c r="W4694" s="71" t="s">
        <v>49</v>
      </c>
      <c r="X4694" s="65"/>
      <c r="Y4694" s="65" t="s">
        <v>12</v>
      </c>
    </row>
    <row r="4695">
      <c r="A4695" s="66" t="s">
        <v>63</v>
      </c>
      <c r="B4695" s="66">
        <v>1.9672882E7</v>
      </c>
      <c r="C4695" s="66" t="s">
        <v>17809</v>
      </c>
      <c r="D4695" s="66" t="s">
        <v>112</v>
      </c>
      <c r="E4695" s="66" t="s">
        <v>17810</v>
      </c>
      <c r="F4695" s="66" t="s">
        <v>17811</v>
      </c>
      <c r="G4695" s="66">
        <v>131.0</v>
      </c>
      <c r="H4695" s="66">
        <v>2.0140304E7</v>
      </c>
      <c r="I4695" s="66">
        <v>0.0</v>
      </c>
      <c r="J4695" s="66">
        <v>3.0</v>
      </c>
      <c r="K4695" s="67"/>
      <c r="L4695" s="67"/>
      <c r="M4695" s="68" t="s">
        <v>17812</v>
      </c>
      <c r="N4695" s="66">
        <v>235959.0</v>
      </c>
      <c r="O4695" s="66">
        <v>2.0140304E7</v>
      </c>
      <c r="P4695" s="66"/>
      <c r="Q4695" s="66">
        <v>6.0</v>
      </c>
      <c r="R4695" s="66">
        <v>2.0140304E7</v>
      </c>
      <c r="S4695" s="70">
        <v>1.0</v>
      </c>
      <c r="T4695" s="70">
        <v>0.0</v>
      </c>
      <c r="U4695" s="71" t="s">
        <v>2608</v>
      </c>
      <c r="V4695" s="71" t="s">
        <v>2609</v>
      </c>
      <c r="W4695" s="71" t="s">
        <v>49</v>
      </c>
      <c r="X4695" s="72"/>
      <c r="Y4695" s="65" t="s">
        <v>12</v>
      </c>
    </row>
    <row r="4696">
      <c r="A4696" s="66" t="s">
        <v>60</v>
      </c>
      <c r="B4696" s="66">
        <v>3.27035338E8</v>
      </c>
      <c r="C4696" s="66" t="s">
        <v>1938</v>
      </c>
      <c r="D4696" s="66" t="s">
        <v>827</v>
      </c>
      <c r="E4696" s="66" t="s">
        <v>17813</v>
      </c>
      <c r="F4696" s="66" t="s">
        <v>17814</v>
      </c>
      <c r="G4696" s="66">
        <v>686.0</v>
      </c>
      <c r="H4696" s="66">
        <v>2.0120823E7</v>
      </c>
      <c r="I4696" s="66">
        <v>0.0</v>
      </c>
      <c r="J4696" s="66">
        <v>1.0</v>
      </c>
      <c r="K4696" s="67"/>
      <c r="L4696" s="67"/>
      <c r="M4696" s="68" t="s">
        <v>17815</v>
      </c>
      <c r="N4696" s="66">
        <v>235959.0</v>
      </c>
      <c r="O4696" s="66">
        <v>2.0120823E7</v>
      </c>
      <c r="P4696" s="67"/>
      <c r="Q4696" s="66">
        <v>30.0</v>
      </c>
      <c r="R4696" s="66">
        <v>2.0120823E7</v>
      </c>
      <c r="S4696" s="70">
        <v>1.0</v>
      </c>
      <c r="T4696" s="70">
        <v>0.0</v>
      </c>
      <c r="U4696" s="71" t="s">
        <v>2608</v>
      </c>
      <c r="V4696" s="71" t="s">
        <v>2609</v>
      </c>
      <c r="W4696" s="71" t="s">
        <v>49</v>
      </c>
      <c r="X4696" s="72"/>
      <c r="Y4696" s="65" t="s">
        <v>12</v>
      </c>
    </row>
    <row r="4697">
      <c r="A4697" s="66" t="s">
        <v>60</v>
      </c>
      <c r="B4697" s="66">
        <v>4.46135684E8</v>
      </c>
      <c r="C4697" s="66" t="s">
        <v>17816</v>
      </c>
      <c r="D4697" s="66" t="s">
        <v>215</v>
      </c>
      <c r="E4697" s="66" t="s">
        <v>17817</v>
      </c>
      <c r="F4697" s="66" t="s">
        <v>17818</v>
      </c>
      <c r="G4697" s="66">
        <v>686.0</v>
      </c>
      <c r="H4697" s="66">
        <v>2.0190502E7</v>
      </c>
      <c r="I4697" s="66">
        <v>0.0</v>
      </c>
      <c r="J4697" s="66">
        <v>11.0</v>
      </c>
      <c r="K4697" s="67"/>
      <c r="L4697" s="67"/>
      <c r="M4697" s="66" t="s">
        <v>121</v>
      </c>
      <c r="N4697" s="66">
        <v>235959.0</v>
      </c>
      <c r="O4697" s="66">
        <v>2.0190502E7</v>
      </c>
      <c r="P4697" s="67"/>
      <c r="Q4697" s="66">
        <v>26.0</v>
      </c>
      <c r="R4697" s="66">
        <v>2.0190502E7</v>
      </c>
      <c r="S4697" s="70">
        <v>1.0</v>
      </c>
      <c r="T4697" s="70">
        <v>0.0</v>
      </c>
      <c r="U4697" s="71" t="s">
        <v>2608</v>
      </c>
      <c r="V4697" s="71" t="s">
        <v>2609</v>
      </c>
      <c r="W4697" s="71" t="s">
        <v>50</v>
      </c>
      <c r="X4697" s="67"/>
      <c r="Y4697" s="65" t="s">
        <v>14</v>
      </c>
    </row>
    <row r="4698">
      <c r="A4698" s="65" t="s">
        <v>60</v>
      </c>
      <c r="B4698" s="66">
        <v>1.38730043E8</v>
      </c>
      <c r="C4698" s="65" t="s">
        <v>17819</v>
      </c>
      <c r="D4698" s="65" t="s">
        <v>1101</v>
      </c>
      <c r="E4698" s="65" t="s">
        <v>17820</v>
      </c>
      <c r="F4698" s="66" t="s">
        <v>17821</v>
      </c>
      <c r="G4698" s="66">
        <v>537.0</v>
      </c>
      <c r="H4698" s="66">
        <v>2.0040727E7</v>
      </c>
      <c r="I4698" s="66">
        <v>0.0</v>
      </c>
      <c r="J4698" s="66">
        <v>1.0</v>
      </c>
      <c r="K4698" s="67"/>
      <c r="L4698" s="67"/>
      <c r="M4698" s="68" t="s">
        <v>17822</v>
      </c>
      <c r="N4698" s="66">
        <v>235959.0</v>
      </c>
      <c r="O4698" s="66">
        <v>2.0040727E7</v>
      </c>
      <c r="P4698" s="67"/>
      <c r="Q4698" s="66">
        <v>23.0</v>
      </c>
      <c r="R4698" s="66">
        <v>2.0040727E7</v>
      </c>
      <c r="S4698" s="70">
        <v>1.0</v>
      </c>
      <c r="T4698" s="70">
        <v>0.0</v>
      </c>
      <c r="U4698" s="71" t="s">
        <v>2608</v>
      </c>
      <c r="V4698" s="71" t="s">
        <v>2609</v>
      </c>
      <c r="W4698" s="71" t="s">
        <v>50</v>
      </c>
      <c r="X4698" s="72"/>
      <c r="Y4698" s="65" t="s">
        <v>14</v>
      </c>
    </row>
    <row r="4699">
      <c r="A4699" s="66" t="s">
        <v>79</v>
      </c>
      <c r="B4699" s="66">
        <v>8.6657252E7</v>
      </c>
      <c r="C4699" s="66" t="s">
        <v>17823</v>
      </c>
      <c r="D4699" s="66" t="s">
        <v>17824</v>
      </c>
      <c r="E4699" s="66" t="s">
        <v>17825</v>
      </c>
      <c r="F4699" s="66" t="s">
        <v>17826</v>
      </c>
      <c r="G4699" s="66">
        <v>116.0</v>
      </c>
      <c r="H4699" s="66">
        <v>2.0141204E7</v>
      </c>
      <c r="I4699" s="66">
        <v>0.0</v>
      </c>
      <c r="J4699" s="66">
        <v>3.0</v>
      </c>
      <c r="K4699" s="67"/>
      <c r="L4699" s="67"/>
      <c r="M4699" s="68" t="s">
        <v>17827</v>
      </c>
      <c r="N4699" s="66">
        <v>235959.0</v>
      </c>
      <c r="O4699" s="66">
        <v>2.0141204E7</v>
      </c>
      <c r="P4699" s="67"/>
      <c r="Q4699" s="66">
        <v>7.0</v>
      </c>
      <c r="R4699" s="66">
        <v>2.0141204E7</v>
      </c>
      <c r="S4699" s="70">
        <v>1.0</v>
      </c>
      <c r="T4699" s="70">
        <v>0.0</v>
      </c>
      <c r="U4699" s="71" t="s">
        <v>2608</v>
      </c>
      <c r="V4699" s="71" t="s">
        <v>2609</v>
      </c>
      <c r="W4699" s="71" t="s">
        <v>51</v>
      </c>
      <c r="X4699" s="72"/>
      <c r="Y4699" s="66" t="s">
        <v>16</v>
      </c>
    </row>
    <row r="4700">
      <c r="A4700" s="66" t="s">
        <v>68</v>
      </c>
      <c r="B4700" s="66">
        <v>1.7130891E7</v>
      </c>
      <c r="C4700" s="66" t="s">
        <v>17828</v>
      </c>
      <c r="D4700" s="66" t="s">
        <v>123</v>
      </c>
      <c r="E4700" s="66" t="s">
        <v>17829</v>
      </c>
      <c r="F4700" s="66" t="s">
        <v>17830</v>
      </c>
      <c r="G4700" s="66">
        <v>471.0</v>
      </c>
      <c r="H4700" s="66">
        <v>2.0180827E7</v>
      </c>
      <c r="I4700" s="66">
        <v>0.0</v>
      </c>
      <c r="J4700" s="66">
        <v>5.0</v>
      </c>
      <c r="K4700" s="67"/>
      <c r="L4700" s="67"/>
      <c r="M4700" s="68" t="s">
        <v>17831</v>
      </c>
      <c r="N4700" s="66">
        <v>235959.0</v>
      </c>
      <c r="O4700" s="66">
        <v>2.0180827E7</v>
      </c>
      <c r="P4700" s="66" t="s">
        <v>17832</v>
      </c>
      <c r="Q4700" s="66">
        <v>23.0</v>
      </c>
      <c r="R4700" s="66">
        <v>2.0180827E7</v>
      </c>
      <c r="S4700" s="70">
        <v>1.0</v>
      </c>
      <c r="T4700" s="70">
        <v>0.0</v>
      </c>
      <c r="U4700" s="71" t="s">
        <v>2608</v>
      </c>
      <c r="V4700" s="71" t="s">
        <v>2609</v>
      </c>
      <c r="W4700" s="71" t="s">
        <v>50</v>
      </c>
      <c r="X4700" s="67"/>
      <c r="Y4700" s="65" t="s">
        <v>14</v>
      </c>
    </row>
    <row r="4701">
      <c r="A4701" s="66" t="s">
        <v>60</v>
      </c>
      <c r="B4701" s="66">
        <v>6.719894E7</v>
      </c>
      <c r="C4701" s="66" t="s">
        <v>17833</v>
      </c>
      <c r="D4701" s="66" t="s">
        <v>106</v>
      </c>
      <c r="E4701" s="66" t="s">
        <v>17834</v>
      </c>
      <c r="F4701" s="66" t="s">
        <v>17835</v>
      </c>
      <c r="G4701" s="66">
        <v>2366.0</v>
      </c>
      <c r="H4701" s="66">
        <v>2.0020106E7</v>
      </c>
      <c r="I4701" s="66">
        <v>0.0</v>
      </c>
      <c r="J4701" s="66">
        <v>1.0</v>
      </c>
      <c r="K4701" s="67"/>
      <c r="L4701" s="67"/>
      <c r="M4701" s="68" t="s">
        <v>17836</v>
      </c>
      <c r="N4701" s="66">
        <v>235959.0</v>
      </c>
      <c r="O4701" s="66">
        <v>2.0020106E7</v>
      </c>
      <c r="P4701" s="66"/>
      <c r="Q4701" s="66">
        <v>118.0</v>
      </c>
      <c r="R4701" s="66">
        <v>2.0020106E7</v>
      </c>
      <c r="S4701" s="70">
        <v>1.0</v>
      </c>
      <c r="T4701" s="70">
        <v>0.0</v>
      </c>
      <c r="U4701" s="71" t="s">
        <v>2608</v>
      </c>
      <c r="V4701" s="71" t="s">
        <v>2609</v>
      </c>
      <c r="W4701" s="71" t="s">
        <v>50</v>
      </c>
      <c r="X4701" s="72"/>
      <c r="Y4701" s="65" t="s">
        <v>14</v>
      </c>
    </row>
    <row r="4702">
      <c r="A4702" s="65" t="s">
        <v>79</v>
      </c>
      <c r="B4702" s="66">
        <v>6.4885306E7</v>
      </c>
      <c r="C4702" s="65" t="s">
        <v>17837</v>
      </c>
      <c r="D4702" s="65" t="s">
        <v>139</v>
      </c>
      <c r="E4702" s="65" t="s">
        <v>17838</v>
      </c>
      <c r="F4702" s="66" t="s">
        <v>17839</v>
      </c>
      <c r="G4702" s="66">
        <v>355.0</v>
      </c>
      <c r="H4702" s="66">
        <v>2.0130201E7</v>
      </c>
      <c r="I4702" s="66">
        <v>0.0</v>
      </c>
      <c r="J4702" s="66">
        <v>6.0</v>
      </c>
      <c r="K4702" s="67"/>
      <c r="L4702" s="67"/>
      <c r="M4702" s="68" t="s">
        <v>17840</v>
      </c>
      <c r="N4702" s="66">
        <v>235959.0</v>
      </c>
      <c r="O4702" s="66">
        <v>2.0130201E7</v>
      </c>
      <c r="P4702" s="66"/>
      <c r="Q4702" s="66">
        <v>17.0</v>
      </c>
      <c r="R4702" s="66">
        <v>2.0130201E7</v>
      </c>
      <c r="S4702" s="70">
        <v>1.0</v>
      </c>
      <c r="T4702" s="70">
        <v>0.0</v>
      </c>
      <c r="U4702" s="71" t="s">
        <v>2608</v>
      </c>
      <c r="V4702" s="71" t="s">
        <v>2609</v>
      </c>
      <c r="W4702" s="71" t="s">
        <v>51</v>
      </c>
      <c r="X4702" s="72"/>
      <c r="Y4702" s="66" t="s">
        <v>16</v>
      </c>
    </row>
    <row r="4703">
      <c r="A4703" s="66" t="s">
        <v>79</v>
      </c>
      <c r="B4703" s="66">
        <v>1.15824334E8</v>
      </c>
      <c r="C4703" s="66" t="s">
        <v>17841</v>
      </c>
      <c r="D4703" s="66" t="s">
        <v>164</v>
      </c>
      <c r="E4703" s="66" t="s">
        <v>17842</v>
      </c>
      <c r="F4703" s="66" t="s">
        <v>17843</v>
      </c>
      <c r="G4703" s="66">
        <v>299.0</v>
      </c>
      <c r="H4703" s="66">
        <v>2.0170524E7</v>
      </c>
      <c r="I4703" s="66">
        <v>0.0</v>
      </c>
      <c r="J4703" s="66">
        <v>7.0</v>
      </c>
      <c r="K4703" s="67"/>
      <c r="L4703" s="67"/>
      <c r="M4703" s="68" t="s">
        <v>17844</v>
      </c>
      <c r="N4703" s="66">
        <v>235959.0</v>
      </c>
      <c r="O4703" s="66">
        <v>2.0170524E7</v>
      </c>
      <c r="P4703" s="66" t="s">
        <v>4387</v>
      </c>
      <c r="Q4703" s="66">
        <v>16.0</v>
      </c>
      <c r="R4703" s="66">
        <v>2.0170524E7</v>
      </c>
      <c r="S4703" s="69">
        <v>1.0</v>
      </c>
      <c r="T4703" s="69">
        <v>1.0</v>
      </c>
      <c r="U4703" s="71" t="s">
        <v>2608</v>
      </c>
      <c r="V4703" s="71" t="s">
        <v>2609</v>
      </c>
      <c r="W4703" s="71" t="s">
        <v>49</v>
      </c>
      <c r="X4703" s="72"/>
      <c r="Y4703" s="66" t="s">
        <v>18</v>
      </c>
    </row>
    <row r="4704">
      <c r="A4704" s="66" t="s">
        <v>79</v>
      </c>
      <c r="B4704" s="66">
        <v>6.4481858E7</v>
      </c>
      <c r="C4704" s="66" t="s">
        <v>17845</v>
      </c>
      <c r="D4704" s="66" t="s">
        <v>118</v>
      </c>
      <c r="E4704" s="66" t="s">
        <v>17846</v>
      </c>
      <c r="F4704" s="66" t="s">
        <v>17847</v>
      </c>
      <c r="G4704" s="66">
        <v>572.0</v>
      </c>
      <c r="H4704" s="66">
        <v>2.0130129E7</v>
      </c>
      <c r="I4704" s="66">
        <v>0.0</v>
      </c>
      <c r="J4704" s="66">
        <v>6.0</v>
      </c>
      <c r="K4704" s="67"/>
      <c r="L4704" s="67"/>
      <c r="M4704" s="68" t="s">
        <v>17848</v>
      </c>
      <c r="N4704" s="66">
        <v>235959.0</v>
      </c>
      <c r="O4704" s="66">
        <v>2.0130129E7</v>
      </c>
      <c r="P4704" s="67"/>
      <c r="Q4704" s="66">
        <v>19.0</v>
      </c>
      <c r="R4704" s="66">
        <v>2.0130129E7</v>
      </c>
      <c r="S4704" s="69">
        <v>1.0</v>
      </c>
      <c r="T4704" s="69">
        <v>1.0</v>
      </c>
      <c r="U4704" s="71" t="s">
        <v>2608</v>
      </c>
      <c r="V4704" s="71" t="s">
        <v>2609</v>
      </c>
      <c r="W4704" s="71" t="s">
        <v>49</v>
      </c>
      <c r="X4704" s="72"/>
      <c r="Y4704" s="66" t="s">
        <v>18</v>
      </c>
    </row>
    <row r="4705">
      <c r="A4705" s="68" t="s">
        <v>73</v>
      </c>
      <c r="B4705" s="66">
        <v>1.9226215E7</v>
      </c>
      <c r="C4705" s="66" t="s">
        <v>17849</v>
      </c>
      <c r="D4705" s="66" t="s">
        <v>106</v>
      </c>
      <c r="E4705" s="66" t="s">
        <v>17850</v>
      </c>
      <c r="F4705" s="66" t="s">
        <v>17851</v>
      </c>
      <c r="G4705" s="66">
        <v>247.0</v>
      </c>
      <c r="H4705" s="66">
        <v>2.017032E7</v>
      </c>
      <c r="I4705" s="66">
        <v>0.0</v>
      </c>
      <c r="J4705" s="66">
        <v>5.0</v>
      </c>
      <c r="K4705" s="67"/>
      <c r="L4705" s="67"/>
      <c r="M4705" s="68" t="s">
        <v>17852</v>
      </c>
      <c r="N4705" s="66">
        <v>235959.0</v>
      </c>
      <c r="O4705" s="66">
        <v>2.017032E7</v>
      </c>
      <c r="P4705" s="66" t="s">
        <v>459</v>
      </c>
      <c r="Q4705" s="66">
        <v>11.0</v>
      </c>
      <c r="R4705" s="66">
        <v>2.017032E7</v>
      </c>
      <c r="S4705" s="70">
        <v>1.0</v>
      </c>
      <c r="T4705" s="70">
        <v>0.0</v>
      </c>
      <c r="U4705" s="71" t="s">
        <v>2608</v>
      </c>
      <c r="V4705" s="71" t="s">
        <v>2609</v>
      </c>
      <c r="W4705" s="71" t="s">
        <v>49</v>
      </c>
      <c r="X4705" s="71"/>
      <c r="Y4705" s="65" t="s">
        <v>12</v>
      </c>
    </row>
    <row r="4706">
      <c r="A4706" s="66" t="s">
        <v>79</v>
      </c>
      <c r="B4706" s="66">
        <v>1.14415214E8</v>
      </c>
      <c r="C4706" s="66" t="s">
        <v>17853</v>
      </c>
      <c r="D4706" s="66" t="s">
        <v>123</v>
      </c>
      <c r="E4706" s="66" t="s">
        <v>17854</v>
      </c>
      <c r="F4706" s="66" t="s">
        <v>17855</v>
      </c>
      <c r="G4706" s="66">
        <v>1459.0</v>
      </c>
      <c r="H4706" s="66">
        <v>2.0170311E7</v>
      </c>
      <c r="I4706" s="66">
        <v>0.0</v>
      </c>
      <c r="J4706" s="66">
        <v>17.0</v>
      </c>
      <c r="K4706" s="67"/>
      <c r="L4706" s="67"/>
      <c r="M4706" s="68" t="s">
        <v>17856</v>
      </c>
      <c r="N4706" s="66">
        <v>235959.0</v>
      </c>
      <c r="O4706" s="66">
        <v>2.0170311E7</v>
      </c>
      <c r="P4706" s="66" t="s">
        <v>306</v>
      </c>
      <c r="Q4706" s="66">
        <v>108.0</v>
      </c>
      <c r="R4706" s="66">
        <v>2.0170311E7</v>
      </c>
      <c r="S4706" s="70">
        <v>1.0</v>
      </c>
      <c r="T4706" s="70">
        <v>0.0</v>
      </c>
      <c r="U4706" s="71" t="s">
        <v>2608</v>
      </c>
      <c r="V4706" s="71" t="s">
        <v>2609</v>
      </c>
      <c r="W4706" s="71" t="s">
        <v>49</v>
      </c>
      <c r="X4706" s="72"/>
      <c r="Y4706" s="65" t="s">
        <v>12</v>
      </c>
    </row>
    <row r="4707">
      <c r="A4707" s="66" t="s">
        <v>17</v>
      </c>
      <c r="B4707" s="66">
        <v>4074961.0</v>
      </c>
      <c r="C4707" s="66" t="s">
        <v>17857</v>
      </c>
      <c r="D4707" s="66" t="s">
        <v>220</v>
      </c>
      <c r="E4707" s="66" t="s">
        <v>17858</v>
      </c>
      <c r="F4707" s="66" t="s">
        <v>17859</v>
      </c>
      <c r="G4707" s="66">
        <v>780.0</v>
      </c>
      <c r="H4707" s="66">
        <v>2.0191219E7</v>
      </c>
      <c r="I4707" s="66">
        <v>0.0</v>
      </c>
      <c r="J4707" s="66">
        <v>16.0</v>
      </c>
      <c r="K4707" s="67"/>
      <c r="L4707" s="67"/>
      <c r="M4707" s="68" t="s">
        <v>17860</v>
      </c>
      <c r="N4707" s="66">
        <v>235959.0</v>
      </c>
      <c r="O4707" s="66">
        <v>2.0191219E7</v>
      </c>
      <c r="P4707" s="66" t="s">
        <v>17861</v>
      </c>
      <c r="Q4707" s="66">
        <v>53.0</v>
      </c>
      <c r="R4707" s="66">
        <v>2.0191219E7</v>
      </c>
      <c r="S4707" s="70">
        <v>1.0</v>
      </c>
      <c r="T4707" s="70">
        <v>0.0</v>
      </c>
      <c r="U4707" s="71" t="s">
        <v>2608</v>
      </c>
      <c r="V4707" s="71" t="s">
        <v>2609</v>
      </c>
      <c r="W4707" s="71" t="s">
        <v>49</v>
      </c>
      <c r="X4707" s="72"/>
      <c r="Y4707" s="65" t="s">
        <v>12</v>
      </c>
    </row>
    <row r="4708">
      <c r="A4708" s="68" t="s">
        <v>24</v>
      </c>
      <c r="B4708" s="66">
        <v>4.1137553E7</v>
      </c>
      <c r="C4708" s="66" t="s">
        <v>17862</v>
      </c>
      <c r="D4708" s="66" t="s">
        <v>123</v>
      </c>
      <c r="E4708" s="66" t="s">
        <v>17863</v>
      </c>
      <c r="F4708" s="66" t="s">
        <v>17864</v>
      </c>
      <c r="G4708" s="66">
        <v>1219.0</v>
      </c>
      <c r="H4708" s="66">
        <v>2.0150801E7</v>
      </c>
      <c r="I4708" s="66">
        <v>0.0</v>
      </c>
      <c r="J4708" s="66">
        <v>14.0</v>
      </c>
      <c r="K4708" s="67"/>
      <c r="L4708" s="67"/>
      <c r="M4708" s="66" t="s">
        <v>121</v>
      </c>
      <c r="N4708" s="66">
        <v>235959.0</v>
      </c>
      <c r="O4708" s="66">
        <v>2.0150801E7</v>
      </c>
      <c r="P4708" s="66"/>
      <c r="Q4708" s="66">
        <v>73.0</v>
      </c>
      <c r="R4708" s="66">
        <v>2.0150801E7</v>
      </c>
      <c r="S4708" s="69">
        <v>1.0</v>
      </c>
      <c r="T4708" s="69">
        <v>0.0</v>
      </c>
      <c r="U4708" s="71" t="s">
        <v>2608</v>
      </c>
      <c r="V4708" s="71" t="s">
        <v>2609</v>
      </c>
      <c r="W4708" s="71" t="s">
        <v>49</v>
      </c>
      <c r="X4708" s="72"/>
      <c r="Y4708" s="65" t="s">
        <v>12</v>
      </c>
    </row>
    <row r="4709">
      <c r="A4709" s="66" t="s">
        <v>60</v>
      </c>
      <c r="B4709" s="66">
        <v>2.77583061E8</v>
      </c>
      <c r="C4709" s="66" t="s">
        <v>17865</v>
      </c>
      <c r="D4709" s="66" t="s">
        <v>579</v>
      </c>
      <c r="E4709" s="66" t="s">
        <v>17866</v>
      </c>
      <c r="F4709" s="66" t="s">
        <v>17867</v>
      </c>
      <c r="G4709" s="66">
        <v>683.0</v>
      </c>
      <c r="H4709" s="66">
        <v>2.0091211E7</v>
      </c>
      <c r="I4709" s="66">
        <v>0.0</v>
      </c>
      <c r="J4709" s="66">
        <v>1.0</v>
      </c>
      <c r="K4709" s="67"/>
      <c r="L4709" s="67"/>
      <c r="M4709" s="68" t="s">
        <v>17868</v>
      </c>
      <c r="N4709" s="66">
        <v>235959.0</v>
      </c>
      <c r="O4709" s="66">
        <v>2.0091211E7</v>
      </c>
      <c r="P4709" s="67"/>
      <c r="Q4709" s="66">
        <v>33.0</v>
      </c>
      <c r="R4709" s="66">
        <v>2.0091211E7</v>
      </c>
      <c r="S4709" s="69">
        <v>1.0</v>
      </c>
      <c r="T4709" s="69">
        <v>1.0</v>
      </c>
      <c r="U4709" s="71" t="s">
        <v>2608</v>
      </c>
      <c r="V4709" s="71" t="s">
        <v>2609</v>
      </c>
      <c r="W4709" s="71" t="s">
        <v>51</v>
      </c>
      <c r="X4709" s="72"/>
      <c r="Y4709" s="65" t="s">
        <v>22</v>
      </c>
    </row>
    <row r="4710">
      <c r="A4710" s="66" t="s">
        <v>60</v>
      </c>
      <c r="B4710" s="66">
        <v>4.44958121E8</v>
      </c>
      <c r="C4710" s="66" t="s">
        <v>17869</v>
      </c>
      <c r="D4710" s="66" t="s">
        <v>112</v>
      </c>
      <c r="E4710" s="66" t="s">
        <v>17870</v>
      </c>
      <c r="F4710" s="66" t="s">
        <v>17871</v>
      </c>
      <c r="G4710" s="66">
        <v>26.0</v>
      </c>
      <c r="H4710" s="66">
        <v>2.0190401E7</v>
      </c>
      <c r="I4710" s="66">
        <v>0.0</v>
      </c>
      <c r="J4710" s="66">
        <v>1.0</v>
      </c>
      <c r="K4710" s="67"/>
      <c r="L4710" s="67"/>
      <c r="M4710" s="66" t="s">
        <v>121</v>
      </c>
      <c r="N4710" s="66">
        <v>235959.0</v>
      </c>
      <c r="O4710" s="66">
        <v>2.0190401E7</v>
      </c>
      <c r="P4710" s="66"/>
      <c r="Q4710" s="66">
        <v>1.0</v>
      </c>
      <c r="R4710" s="66">
        <v>2.0190401E7</v>
      </c>
      <c r="S4710" s="70">
        <v>1.0</v>
      </c>
      <c r="T4710" s="70">
        <v>0.0</v>
      </c>
      <c r="U4710" s="71" t="s">
        <v>2608</v>
      </c>
      <c r="V4710" s="71" t="s">
        <v>2609</v>
      </c>
      <c r="W4710" s="71" t="s">
        <v>49</v>
      </c>
      <c r="X4710" s="72"/>
      <c r="Y4710" s="65" t="s">
        <v>12</v>
      </c>
    </row>
    <row r="4711">
      <c r="A4711" s="66" t="s">
        <v>60</v>
      </c>
      <c r="B4711" s="66">
        <v>2.87997235E8</v>
      </c>
      <c r="C4711" s="66" t="s">
        <v>17872</v>
      </c>
      <c r="D4711" s="66" t="s">
        <v>220</v>
      </c>
      <c r="E4711" s="66" t="s">
        <v>17873</v>
      </c>
      <c r="F4711" s="66" t="s">
        <v>17874</v>
      </c>
      <c r="G4711" s="66">
        <v>698.0</v>
      </c>
      <c r="H4711" s="66">
        <v>2.0100604E7</v>
      </c>
      <c r="I4711" s="66">
        <v>0.0</v>
      </c>
      <c r="J4711" s="66">
        <v>2.0</v>
      </c>
      <c r="K4711" s="67"/>
      <c r="L4711" s="67"/>
      <c r="M4711" s="68" t="s">
        <v>17875</v>
      </c>
      <c r="N4711" s="66">
        <v>235959.0</v>
      </c>
      <c r="O4711" s="66">
        <v>2.0100604E7</v>
      </c>
      <c r="P4711" s="66"/>
      <c r="Q4711" s="66">
        <v>43.0</v>
      </c>
      <c r="R4711" s="66">
        <v>2.0100604E7</v>
      </c>
      <c r="S4711" s="70">
        <v>1.0</v>
      </c>
      <c r="T4711" s="70">
        <v>0.0</v>
      </c>
      <c r="U4711" s="71" t="s">
        <v>2608</v>
      </c>
      <c r="V4711" s="71" t="s">
        <v>2609</v>
      </c>
      <c r="W4711" s="71" t="s">
        <v>49</v>
      </c>
      <c r="X4711" s="72"/>
      <c r="Y4711" s="65" t="s">
        <v>12</v>
      </c>
    </row>
    <row r="4712">
      <c r="A4712" s="68" t="s">
        <v>59</v>
      </c>
      <c r="B4712" s="66">
        <v>1.65227459E8</v>
      </c>
      <c r="C4712" s="66" t="s">
        <v>17876</v>
      </c>
      <c r="D4712" s="66" t="s">
        <v>139</v>
      </c>
      <c r="E4712" s="66" t="s">
        <v>17877</v>
      </c>
      <c r="F4712" s="66" t="s">
        <v>17878</v>
      </c>
      <c r="G4712" s="66">
        <v>445.0</v>
      </c>
      <c r="H4712" s="66">
        <v>2.0160302E7</v>
      </c>
      <c r="I4712" s="66">
        <v>0.0</v>
      </c>
      <c r="J4712" s="66">
        <v>9.0</v>
      </c>
      <c r="K4712" s="67"/>
      <c r="L4712" s="67"/>
      <c r="M4712" s="68" t="s">
        <v>17879</v>
      </c>
      <c r="N4712" s="66">
        <v>235959.0</v>
      </c>
      <c r="O4712" s="66">
        <v>2.0160302E7</v>
      </c>
      <c r="P4712" s="66" t="s">
        <v>17880</v>
      </c>
      <c r="Q4712" s="66">
        <v>25.0</v>
      </c>
      <c r="R4712" s="66">
        <v>2.0160302E7</v>
      </c>
      <c r="S4712" s="70">
        <v>1.0</v>
      </c>
      <c r="T4712" s="70">
        <v>0.0</v>
      </c>
      <c r="U4712" s="71" t="s">
        <v>2608</v>
      </c>
      <c r="V4712" s="71" t="s">
        <v>2609</v>
      </c>
      <c r="W4712" s="71" t="s">
        <v>51</v>
      </c>
      <c r="X4712" s="72"/>
      <c r="Y4712" s="66" t="s">
        <v>16</v>
      </c>
    </row>
    <row r="4713">
      <c r="A4713" s="74" t="s">
        <v>59</v>
      </c>
      <c r="B4713" s="66">
        <v>1.72774294E8</v>
      </c>
      <c r="C4713" s="65" t="s">
        <v>17881</v>
      </c>
      <c r="D4713" s="65" t="s">
        <v>629</v>
      </c>
      <c r="E4713" s="65" t="s">
        <v>17882</v>
      </c>
      <c r="F4713" s="66" t="s">
        <v>14552</v>
      </c>
      <c r="G4713" s="66">
        <v>418.0</v>
      </c>
      <c r="H4713" s="66">
        <v>2.0160923E7</v>
      </c>
      <c r="I4713" s="66">
        <v>0.0</v>
      </c>
      <c r="J4713" s="66">
        <v>5.0</v>
      </c>
      <c r="K4713" s="67"/>
      <c r="L4713" s="67"/>
      <c r="M4713" s="68" t="s">
        <v>14553</v>
      </c>
      <c r="N4713" s="66">
        <v>235959.0</v>
      </c>
      <c r="O4713" s="66">
        <v>2.0160923E7</v>
      </c>
      <c r="P4713" s="67"/>
      <c r="Q4713" s="66">
        <v>19.0</v>
      </c>
      <c r="R4713" s="66">
        <v>2.0160923E7</v>
      </c>
      <c r="S4713" s="70">
        <v>1.0</v>
      </c>
      <c r="T4713" s="70">
        <v>0.0</v>
      </c>
      <c r="U4713" s="71" t="s">
        <v>2608</v>
      </c>
      <c r="V4713" s="71" t="s">
        <v>2609</v>
      </c>
      <c r="W4713" s="71" t="s">
        <v>51</v>
      </c>
      <c r="X4713" s="72"/>
      <c r="Y4713" s="66" t="s">
        <v>16</v>
      </c>
    </row>
    <row r="4714">
      <c r="A4714" s="73" t="s">
        <v>63</v>
      </c>
      <c r="B4714" s="66">
        <v>5.0708122E7</v>
      </c>
      <c r="C4714" s="65" t="s">
        <v>17883</v>
      </c>
      <c r="D4714" s="65" t="s">
        <v>258</v>
      </c>
      <c r="E4714" s="65" t="s">
        <v>17884</v>
      </c>
      <c r="F4714" s="66" t="s">
        <v>17885</v>
      </c>
      <c r="G4714" s="66">
        <v>569.0</v>
      </c>
      <c r="H4714" s="66">
        <v>2.0181113E7</v>
      </c>
      <c r="I4714" s="66">
        <v>0.0</v>
      </c>
      <c r="J4714" s="66">
        <v>16.0</v>
      </c>
      <c r="K4714" s="67"/>
      <c r="L4714" s="67"/>
      <c r="M4714" s="68" t="s">
        <v>17886</v>
      </c>
      <c r="N4714" s="66">
        <v>235959.0</v>
      </c>
      <c r="O4714" s="66">
        <v>2.0181113E7</v>
      </c>
      <c r="P4714" s="66" t="s">
        <v>6106</v>
      </c>
      <c r="Q4714" s="66">
        <v>38.0</v>
      </c>
      <c r="R4714" s="66">
        <v>2.0181113E7</v>
      </c>
      <c r="S4714" s="70">
        <v>1.0</v>
      </c>
      <c r="T4714" s="70">
        <v>0.0</v>
      </c>
      <c r="U4714" s="71" t="s">
        <v>2608</v>
      </c>
      <c r="V4714" s="71" t="s">
        <v>2609</v>
      </c>
      <c r="W4714" s="71" t="s">
        <v>51</v>
      </c>
      <c r="X4714" s="72"/>
      <c r="Y4714" s="66" t="s">
        <v>16</v>
      </c>
    </row>
    <row r="4715">
      <c r="A4715" s="66" t="s">
        <v>79</v>
      </c>
      <c r="B4715" s="66">
        <v>1.20298905E8</v>
      </c>
      <c r="C4715" s="66" t="s">
        <v>17887</v>
      </c>
      <c r="D4715" s="66" t="s">
        <v>106</v>
      </c>
      <c r="E4715" s="66" t="s">
        <v>17888</v>
      </c>
      <c r="F4715" s="66" t="s">
        <v>17889</v>
      </c>
      <c r="G4715" s="66">
        <v>387.0</v>
      </c>
      <c r="H4715" s="66">
        <v>2.0170901E7</v>
      </c>
      <c r="I4715" s="66">
        <v>0.0</v>
      </c>
      <c r="J4715" s="66">
        <v>10.0</v>
      </c>
      <c r="K4715" s="67"/>
      <c r="L4715" s="67"/>
      <c r="M4715" s="68" t="s">
        <v>17890</v>
      </c>
      <c r="N4715" s="66">
        <v>235959.0</v>
      </c>
      <c r="O4715" s="66">
        <v>2.0170901E7</v>
      </c>
      <c r="P4715" s="66" t="s">
        <v>147</v>
      </c>
      <c r="Q4715" s="66">
        <v>21.0</v>
      </c>
      <c r="R4715" s="66">
        <v>2.0170901E7</v>
      </c>
      <c r="S4715" s="70">
        <v>1.0</v>
      </c>
      <c r="T4715" s="70">
        <v>0.0</v>
      </c>
      <c r="U4715" s="71" t="s">
        <v>2608</v>
      </c>
      <c r="V4715" s="71" t="s">
        <v>2609</v>
      </c>
      <c r="W4715" s="71" t="s">
        <v>49</v>
      </c>
      <c r="X4715" s="72"/>
      <c r="Y4715" s="65" t="s">
        <v>12</v>
      </c>
    </row>
    <row r="4716">
      <c r="A4716" s="74" t="s">
        <v>73</v>
      </c>
      <c r="B4716" s="66">
        <v>2.505001E7</v>
      </c>
      <c r="C4716" s="65" t="s">
        <v>17891</v>
      </c>
      <c r="D4716" s="65" t="s">
        <v>3133</v>
      </c>
      <c r="E4716" s="65" t="s">
        <v>17892</v>
      </c>
      <c r="F4716" s="66" t="s">
        <v>17357</v>
      </c>
      <c r="G4716" s="66">
        <v>2471.0</v>
      </c>
      <c r="H4716" s="66">
        <v>2.019123E7</v>
      </c>
      <c r="I4716" s="66">
        <v>0.0</v>
      </c>
      <c r="J4716" s="66">
        <v>44.0</v>
      </c>
      <c r="K4716" s="67"/>
      <c r="L4716" s="67"/>
      <c r="M4716" s="68" t="s">
        <v>17358</v>
      </c>
      <c r="N4716" s="66">
        <v>235959.0</v>
      </c>
      <c r="O4716" s="66">
        <v>2.019123E7</v>
      </c>
      <c r="P4716" s="66" t="s">
        <v>3651</v>
      </c>
      <c r="Q4716" s="66">
        <v>152.0</v>
      </c>
      <c r="R4716" s="66">
        <v>2.019123E7</v>
      </c>
      <c r="S4716" s="69">
        <v>1.0</v>
      </c>
      <c r="T4716" s="69">
        <v>1.0</v>
      </c>
      <c r="U4716" s="71" t="s">
        <v>2608</v>
      </c>
      <c r="V4716" s="71" t="s">
        <v>2609</v>
      </c>
      <c r="W4716" s="71" t="s">
        <v>51</v>
      </c>
      <c r="X4716" s="72"/>
      <c r="Y4716" s="65" t="s">
        <v>22</v>
      </c>
    </row>
    <row r="4717">
      <c r="A4717" s="68" t="s">
        <v>73</v>
      </c>
      <c r="B4717" s="66">
        <v>1.322428E7</v>
      </c>
      <c r="C4717" s="66" t="s">
        <v>17893</v>
      </c>
      <c r="D4717" s="66" t="s">
        <v>139</v>
      </c>
      <c r="E4717" s="66" t="s">
        <v>17894</v>
      </c>
      <c r="F4717" s="66" t="s">
        <v>17895</v>
      </c>
      <c r="G4717" s="66">
        <v>65.0</v>
      </c>
      <c r="H4717" s="66">
        <v>2.0140123E7</v>
      </c>
      <c r="I4717" s="66">
        <v>0.0</v>
      </c>
      <c r="J4717" s="66">
        <v>3.0</v>
      </c>
      <c r="K4717" s="67"/>
      <c r="L4717" s="67"/>
      <c r="M4717" s="68" t="s">
        <v>17896</v>
      </c>
      <c r="N4717" s="66">
        <v>235959.0</v>
      </c>
      <c r="O4717" s="66">
        <v>2.0140123E7</v>
      </c>
      <c r="P4717" s="66" t="s">
        <v>17897</v>
      </c>
      <c r="Q4717" s="66">
        <v>5.0</v>
      </c>
      <c r="R4717" s="66">
        <v>2.0140123E7</v>
      </c>
      <c r="S4717" s="70">
        <v>1.0</v>
      </c>
      <c r="T4717" s="70">
        <v>0.0</v>
      </c>
      <c r="U4717" s="71" t="s">
        <v>2608</v>
      </c>
      <c r="V4717" s="71" t="s">
        <v>2609</v>
      </c>
      <c r="W4717" s="71" t="s">
        <v>51</v>
      </c>
      <c r="X4717" s="72"/>
      <c r="Y4717" s="66" t="s">
        <v>16</v>
      </c>
    </row>
    <row r="4718">
      <c r="A4718" s="68" t="s">
        <v>59</v>
      </c>
      <c r="B4718" s="66">
        <v>1.84788358E8</v>
      </c>
      <c r="C4718" s="66" t="s">
        <v>17898</v>
      </c>
      <c r="D4718" s="66" t="s">
        <v>106</v>
      </c>
      <c r="E4718" s="66" t="s">
        <v>17899</v>
      </c>
      <c r="F4718" s="66" t="s">
        <v>13125</v>
      </c>
      <c r="G4718" s="66">
        <v>978.0</v>
      </c>
      <c r="H4718" s="66">
        <v>2.0170718E7</v>
      </c>
      <c r="I4718" s="66">
        <v>0.0</v>
      </c>
      <c r="J4718" s="66">
        <v>22.0</v>
      </c>
      <c r="K4718" s="67"/>
      <c r="L4718" s="67"/>
      <c r="M4718" s="68" t="s">
        <v>13126</v>
      </c>
      <c r="N4718" s="66">
        <v>235959.0</v>
      </c>
      <c r="O4718" s="66">
        <v>2.0170718E7</v>
      </c>
      <c r="P4718" s="66" t="s">
        <v>2293</v>
      </c>
      <c r="Q4718" s="66">
        <v>44.0</v>
      </c>
      <c r="R4718" s="66">
        <v>2.0170718E7</v>
      </c>
      <c r="S4718" s="70">
        <v>1.0</v>
      </c>
      <c r="T4718" s="70">
        <v>0.0</v>
      </c>
      <c r="U4718" s="71" t="s">
        <v>2608</v>
      </c>
      <c r="V4718" s="71" t="s">
        <v>2609</v>
      </c>
      <c r="W4718" s="71" t="s">
        <v>49</v>
      </c>
      <c r="X4718" s="72"/>
      <c r="Y4718" s="65" t="s">
        <v>12</v>
      </c>
    </row>
    <row r="4719">
      <c r="A4719" s="68" t="s">
        <v>73</v>
      </c>
      <c r="B4719" s="66">
        <v>1.5899197E7</v>
      </c>
      <c r="C4719" s="66" t="s">
        <v>1946</v>
      </c>
      <c r="D4719" s="66" t="s">
        <v>106</v>
      </c>
      <c r="E4719" s="66" t="s">
        <v>17900</v>
      </c>
      <c r="F4719" s="66" t="s">
        <v>17901</v>
      </c>
      <c r="G4719" s="66">
        <v>177.0</v>
      </c>
      <c r="H4719" s="66">
        <v>2.0150621E7</v>
      </c>
      <c r="I4719" s="66">
        <v>0.0</v>
      </c>
      <c r="J4719" s="66">
        <v>5.0</v>
      </c>
      <c r="K4719" s="67"/>
      <c r="L4719" s="67"/>
      <c r="M4719" s="68" t="s">
        <v>17902</v>
      </c>
      <c r="N4719" s="66">
        <v>235959.0</v>
      </c>
      <c r="O4719" s="66">
        <v>2.0150621E7</v>
      </c>
      <c r="P4719" s="66" t="s">
        <v>17903</v>
      </c>
      <c r="Q4719" s="66">
        <v>13.0</v>
      </c>
      <c r="R4719" s="66">
        <v>2.0150621E7</v>
      </c>
      <c r="S4719" s="70">
        <v>1.0</v>
      </c>
      <c r="T4719" s="70">
        <v>0.0</v>
      </c>
      <c r="U4719" s="71" t="s">
        <v>2608</v>
      </c>
      <c r="V4719" s="71" t="s">
        <v>2609</v>
      </c>
      <c r="W4719" s="71" t="s">
        <v>49</v>
      </c>
      <c r="X4719" s="72"/>
      <c r="Y4719" s="65" t="s">
        <v>12</v>
      </c>
    </row>
    <row r="4720">
      <c r="A4720" s="66" t="s">
        <v>60</v>
      </c>
      <c r="B4720" s="66">
        <v>9.0395937E7</v>
      </c>
      <c r="C4720" s="66" t="s">
        <v>17904</v>
      </c>
      <c r="D4720" s="66" t="s">
        <v>123</v>
      </c>
      <c r="E4720" s="66" t="s">
        <v>17905</v>
      </c>
      <c r="F4720" s="66" t="s">
        <v>17906</v>
      </c>
      <c r="G4720" s="66">
        <v>3744.0</v>
      </c>
      <c r="H4720" s="66">
        <v>2.002111E7</v>
      </c>
      <c r="I4720" s="66">
        <v>0.0</v>
      </c>
      <c r="J4720" s="66">
        <v>1.0</v>
      </c>
      <c r="K4720" s="67"/>
      <c r="L4720" s="67"/>
      <c r="M4720" s="68" t="s">
        <v>17907</v>
      </c>
      <c r="N4720" s="66">
        <v>235959.0</v>
      </c>
      <c r="O4720" s="66">
        <v>2.002111E7</v>
      </c>
      <c r="P4720" s="66"/>
      <c r="Q4720" s="66">
        <v>234.0</v>
      </c>
      <c r="R4720" s="66">
        <v>2.002111E7</v>
      </c>
      <c r="S4720" s="70">
        <v>1.0</v>
      </c>
      <c r="T4720" s="70">
        <v>0.0</v>
      </c>
      <c r="U4720" s="71" t="s">
        <v>2608</v>
      </c>
      <c r="V4720" s="71" t="s">
        <v>2609</v>
      </c>
      <c r="W4720" s="71" t="s">
        <v>49</v>
      </c>
      <c r="X4720" s="71"/>
      <c r="Y4720" s="65" t="s">
        <v>12</v>
      </c>
    </row>
    <row r="4721">
      <c r="A4721" s="73" t="s">
        <v>63</v>
      </c>
      <c r="B4721" s="66">
        <v>3.0819783E7</v>
      </c>
      <c r="C4721" s="65" t="s">
        <v>17908</v>
      </c>
      <c r="D4721" s="65" t="s">
        <v>106</v>
      </c>
      <c r="E4721" s="65" t="s">
        <v>17909</v>
      </c>
      <c r="F4721" s="66" t="s">
        <v>17910</v>
      </c>
      <c r="G4721" s="66">
        <v>1050.0</v>
      </c>
      <c r="H4721" s="66">
        <v>2.0151005E7</v>
      </c>
      <c r="I4721" s="66">
        <v>0.0</v>
      </c>
      <c r="J4721" s="66">
        <v>8.0</v>
      </c>
      <c r="K4721" s="67"/>
      <c r="L4721" s="67"/>
      <c r="M4721" s="68" t="s">
        <v>17911</v>
      </c>
      <c r="N4721" s="66">
        <v>235959.0</v>
      </c>
      <c r="O4721" s="66">
        <v>2.0151005E7</v>
      </c>
      <c r="P4721" s="66" t="s">
        <v>17912</v>
      </c>
      <c r="Q4721" s="66">
        <v>34.0</v>
      </c>
      <c r="R4721" s="66">
        <v>2.0151005E7</v>
      </c>
      <c r="S4721" s="70">
        <v>1.0</v>
      </c>
      <c r="T4721" s="70">
        <v>0.0</v>
      </c>
      <c r="U4721" s="71" t="s">
        <v>2608</v>
      </c>
      <c r="V4721" s="71" t="s">
        <v>2609</v>
      </c>
      <c r="W4721" s="71" t="s">
        <v>49</v>
      </c>
      <c r="X4721" s="72"/>
      <c r="Y4721" s="65" t="s">
        <v>12</v>
      </c>
    </row>
    <row r="4722">
      <c r="A4722" s="66" t="s">
        <v>79</v>
      </c>
      <c r="B4722" s="66">
        <v>1.36822066E8</v>
      </c>
      <c r="C4722" s="66" t="s">
        <v>17913</v>
      </c>
      <c r="D4722" s="66" t="s">
        <v>106</v>
      </c>
      <c r="E4722" s="66" t="s">
        <v>17914</v>
      </c>
      <c r="F4722" s="66" t="s">
        <v>17915</v>
      </c>
      <c r="G4722" s="66">
        <v>984.0</v>
      </c>
      <c r="H4722" s="66">
        <v>2.0181211E7</v>
      </c>
      <c r="I4722" s="66">
        <v>0.0</v>
      </c>
      <c r="J4722" s="66">
        <v>25.0</v>
      </c>
      <c r="K4722" s="67"/>
      <c r="L4722" s="67"/>
      <c r="M4722" s="68" t="s">
        <v>17916</v>
      </c>
      <c r="N4722" s="66">
        <v>235959.0</v>
      </c>
      <c r="O4722" s="66">
        <v>2.0181211E7</v>
      </c>
      <c r="P4722" s="66" t="s">
        <v>5882</v>
      </c>
      <c r="Q4722" s="66">
        <v>52.0</v>
      </c>
      <c r="R4722" s="66">
        <v>2.0181211E7</v>
      </c>
      <c r="S4722" s="70">
        <v>1.0</v>
      </c>
      <c r="T4722" s="70">
        <v>0.0</v>
      </c>
      <c r="U4722" s="71" t="s">
        <v>2608</v>
      </c>
      <c r="V4722" s="71" t="s">
        <v>2609</v>
      </c>
      <c r="W4722" s="71" t="s">
        <v>49</v>
      </c>
      <c r="X4722" s="72"/>
      <c r="Y4722" s="65" t="s">
        <v>12</v>
      </c>
    </row>
    <row r="4723">
      <c r="A4723" s="68" t="s">
        <v>24</v>
      </c>
      <c r="B4723" s="66">
        <v>3.6307201E7</v>
      </c>
      <c r="C4723" s="66" t="s">
        <v>17917</v>
      </c>
      <c r="D4723" s="66" t="s">
        <v>1101</v>
      </c>
      <c r="E4723" s="66" t="s">
        <v>17918</v>
      </c>
      <c r="F4723" s="66" t="s">
        <v>17919</v>
      </c>
      <c r="G4723" s="66">
        <v>2716.0</v>
      </c>
      <c r="H4723" s="66">
        <v>2.0141014E7</v>
      </c>
      <c r="I4723" s="66">
        <v>0.0</v>
      </c>
      <c r="J4723" s="66">
        <v>25.0</v>
      </c>
      <c r="K4723" s="67"/>
      <c r="L4723" s="67"/>
      <c r="M4723" s="68" t="s">
        <v>17920</v>
      </c>
      <c r="N4723" s="66">
        <v>235959.0</v>
      </c>
      <c r="O4723" s="66">
        <v>2.0141014E7</v>
      </c>
      <c r="P4723" s="66" t="s">
        <v>3656</v>
      </c>
      <c r="Q4723" s="66">
        <v>146.0</v>
      </c>
      <c r="R4723" s="66">
        <v>2.0141014E7</v>
      </c>
      <c r="S4723" s="70">
        <v>1.0</v>
      </c>
      <c r="T4723" s="70">
        <v>0.0</v>
      </c>
      <c r="U4723" s="71" t="s">
        <v>2608</v>
      </c>
      <c r="V4723" s="71" t="s">
        <v>2609</v>
      </c>
      <c r="W4723" s="71" t="s">
        <v>49</v>
      </c>
      <c r="X4723" s="72"/>
      <c r="Y4723" s="65" t="s">
        <v>12</v>
      </c>
    </row>
    <row r="4724">
      <c r="A4724" s="65" t="s">
        <v>60</v>
      </c>
      <c r="B4724" s="66">
        <v>3.48989274E8</v>
      </c>
      <c r="C4724" s="65" t="s">
        <v>17921</v>
      </c>
      <c r="D4724" s="65" t="s">
        <v>1101</v>
      </c>
      <c r="E4724" s="65" t="s">
        <v>17922</v>
      </c>
      <c r="F4724" s="66" t="s">
        <v>17923</v>
      </c>
      <c r="G4724" s="66">
        <v>273.0</v>
      </c>
      <c r="H4724" s="66">
        <v>2.0131122E7</v>
      </c>
      <c r="I4724" s="66">
        <v>0.0</v>
      </c>
      <c r="J4724" s="66">
        <v>1.0</v>
      </c>
      <c r="K4724" s="67"/>
      <c r="L4724" s="67"/>
      <c r="M4724" s="68" t="s">
        <v>17924</v>
      </c>
      <c r="N4724" s="66">
        <v>235959.0</v>
      </c>
      <c r="O4724" s="66">
        <v>2.0131122E7</v>
      </c>
      <c r="P4724" s="66"/>
      <c r="Q4724" s="66">
        <v>18.0</v>
      </c>
      <c r="R4724" s="66">
        <v>2.0131122E7</v>
      </c>
      <c r="S4724" s="70">
        <v>1.0</v>
      </c>
      <c r="T4724" s="70">
        <v>0.0</v>
      </c>
      <c r="U4724" s="71" t="s">
        <v>2608</v>
      </c>
      <c r="V4724" s="71" t="s">
        <v>2609</v>
      </c>
      <c r="W4724" s="71" t="s">
        <v>49</v>
      </c>
      <c r="X4724" s="72"/>
      <c r="Y4724" s="65" t="s">
        <v>12</v>
      </c>
    </row>
    <row r="4725">
      <c r="A4725" s="65" t="s">
        <v>66</v>
      </c>
      <c r="B4725" s="66">
        <v>1.1835281E7</v>
      </c>
      <c r="C4725" s="65" t="s">
        <v>17925</v>
      </c>
      <c r="D4725" s="65" t="s">
        <v>106</v>
      </c>
      <c r="E4725" s="65" t="s">
        <v>17926</v>
      </c>
      <c r="F4725" s="66" t="s">
        <v>17927</v>
      </c>
      <c r="G4725" s="66">
        <v>367.0</v>
      </c>
      <c r="H4725" s="66">
        <v>2.0130924E7</v>
      </c>
      <c r="I4725" s="66">
        <v>0.0</v>
      </c>
      <c r="J4725" s="66">
        <v>9.0</v>
      </c>
      <c r="K4725" s="67"/>
      <c r="L4725" s="67"/>
      <c r="M4725" s="66" t="s">
        <v>121</v>
      </c>
      <c r="N4725" s="66">
        <v>235959.0</v>
      </c>
      <c r="O4725" s="66">
        <v>2.0130924E7</v>
      </c>
      <c r="P4725" s="67"/>
      <c r="Q4725" s="66">
        <v>18.0</v>
      </c>
      <c r="R4725" s="66">
        <v>2.0130924E7</v>
      </c>
      <c r="S4725" s="70">
        <v>1.0</v>
      </c>
      <c r="T4725" s="70">
        <v>0.0</v>
      </c>
      <c r="U4725" s="71" t="s">
        <v>2608</v>
      </c>
      <c r="V4725" s="71" t="s">
        <v>2609</v>
      </c>
      <c r="W4725" s="71" t="s">
        <v>49</v>
      </c>
      <c r="X4725" s="72"/>
      <c r="Y4725" s="65" t="s">
        <v>12</v>
      </c>
    </row>
    <row r="4726">
      <c r="A4726" s="66" t="s">
        <v>67</v>
      </c>
      <c r="B4726" s="66">
        <v>1.0859321E7</v>
      </c>
      <c r="C4726" s="66" t="s">
        <v>17928</v>
      </c>
      <c r="D4726" s="66" t="s">
        <v>112</v>
      </c>
      <c r="E4726" s="66" t="s">
        <v>17929</v>
      </c>
      <c r="F4726" s="66" t="s">
        <v>17930</v>
      </c>
      <c r="G4726" s="66">
        <v>325.0</v>
      </c>
      <c r="H4726" s="66">
        <v>2.0150627E7</v>
      </c>
      <c r="I4726" s="66">
        <v>0.0</v>
      </c>
      <c r="J4726" s="66">
        <v>9.0</v>
      </c>
      <c r="K4726" s="67"/>
      <c r="L4726" s="67"/>
      <c r="M4726" s="66" t="s">
        <v>121</v>
      </c>
      <c r="N4726" s="66">
        <v>235959.0</v>
      </c>
      <c r="O4726" s="66">
        <v>2.0150627E7</v>
      </c>
      <c r="P4726" s="67"/>
      <c r="Q4726" s="66">
        <v>19.0</v>
      </c>
      <c r="R4726" s="66">
        <v>2.0150627E7</v>
      </c>
      <c r="S4726" s="70">
        <v>1.0</v>
      </c>
      <c r="T4726" s="70">
        <v>0.0</v>
      </c>
      <c r="U4726" s="71" t="s">
        <v>2608</v>
      </c>
      <c r="V4726" s="71" t="s">
        <v>2609</v>
      </c>
      <c r="W4726" s="71" t="s">
        <v>49</v>
      </c>
      <c r="X4726" s="72"/>
      <c r="Y4726" s="65" t="s">
        <v>12</v>
      </c>
    </row>
    <row r="4727">
      <c r="A4727" s="66" t="s">
        <v>79</v>
      </c>
      <c r="B4727" s="66">
        <v>7.2782186E7</v>
      </c>
      <c r="C4727" s="66" t="s">
        <v>17931</v>
      </c>
      <c r="D4727" s="66" t="s">
        <v>112</v>
      </c>
      <c r="E4727" s="66" t="s">
        <v>17932</v>
      </c>
      <c r="F4727" s="66" t="s">
        <v>17933</v>
      </c>
      <c r="G4727" s="66">
        <v>897.0</v>
      </c>
      <c r="H4727" s="66">
        <v>2.0131108E7</v>
      </c>
      <c r="I4727" s="66">
        <v>0.0</v>
      </c>
      <c r="J4727" s="66">
        <v>19.0</v>
      </c>
      <c r="K4727" s="67"/>
      <c r="L4727" s="67"/>
      <c r="M4727" s="68" t="s">
        <v>17934</v>
      </c>
      <c r="N4727" s="66">
        <v>235959.0</v>
      </c>
      <c r="O4727" s="66">
        <v>2.0131108E7</v>
      </c>
      <c r="P4727" s="66" t="s">
        <v>187</v>
      </c>
      <c r="Q4727" s="66">
        <v>52.0</v>
      </c>
      <c r="R4727" s="66">
        <v>2.0131108E7</v>
      </c>
      <c r="S4727" s="70">
        <v>1.0</v>
      </c>
      <c r="T4727" s="70">
        <v>0.0</v>
      </c>
      <c r="U4727" s="71" t="s">
        <v>2608</v>
      </c>
      <c r="V4727" s="71" t="s">
        <v>2609</v>
      </c>
      <c r="W4727" s="71" t="s">
        <v>49</v>
      </c>
      <c r="X4727" s="72"/>
      <c r="Y4727" s="65" t="s">
        <v>12</v>
      </c>
    </row>
    <row r="4728">
      <c r="A4728" s="66" t="s">
        <v>60</v>
      </c>
      <c r="B4728" s="66">
        <v>2.44366662E8</v>
      </c>
      <c r="C4728" s="66" t="s">
        <v>17935</v>
      </c>
      <c r="D4728" s="66" t="s">
        <v>112</v>
      </c>
      <c r="E4728" s="66" t="s">
        <v>17936</v>
      </c>
      <c r="F4728" s="66" t="s">
        <v>17937</v>
      </c>
      <c r="G4728" s="66">
        <v>1296.0</v>
      </c>
      <c r="H4728" s="66">
        <v>2.0080614E7</v>
      </c>
      <c r="I4728" s="66">
        <v>0.0</v>
      </c>
      <c r="J4728" s="66">
        <v>1.0</v>
      </c>
      <c r="K4728" s="67"/>
      <c r="L4728" s="67"/>
      <c r="M4728" s="68" t="s">
        <v>17938</v>
      </c>
      <c r="N4728" s="66">
        <v>235959.0</v>
      </c>
      <c r="O4728" s="66">
        <v>2.0080614E7</v>
      </c>
      <c r="P4728" s="66"/>
      <c r="Q4728" s="66">
        <v>72.0</v>
      </c>
      <c r="R4728" s="66">
        <v>2.0080614E7</v>
      </c>
      <c r="S4728" s="70">
        <v>1.0</v>
      </c>
      <c r="T4728" s="70">
        <v>0.0</v>
      </c>
      <c r="U4728" s="71" t="s">
        <v>2608</v>
      </c>
      <c r="V4728" s="71" t="s">
        <v>2609</v>
      </c>
      <c r="W4728" s="71" t="s">
        <v>49</v>
      </c>
      <c r="X4728" s="72"/>
      <c r="Y4728" s="65" t="s">
        <v>12</v>
      </c>
    </row>
    <row r="4729">
      <c r="A4729" s="68" t="s">
        <v>24</v>
      </c>
      <c r="B4729" s="66">
        <v>3.8380817E7</v>
      </c>
      <c r="C4729" s="66" t="s">
        <v>17939</v>
      </c>
      <c r="D4729" s="66" t="s">
        <v>2255</v>
      </c>
      <c r="E4729" s="66" t="s">
        <v>17940</v>
      </c>
      <c r="F4729" s="66" t="s">
        <v>17941</v>
      </c>
      <c r="G4729" s="66">
        <v>332.0</v>
      </c>
      <c r="H4729" s="66">
        <v>2.0150207E7</v>
      </c>
      <c r="I4729" s="66">
        <v>0.0</v>
      </c>
      <c r="J4729" s="66">
        <v>1.0</v>
      </c>
      <c r="K4729" s="67"/>
      <c r="L4729" s="67"/>
      <c r="M4729" s="66" t="s">
        <v>121</v>
      </c>
      <c r="N4729" s="66">
        <v>235959.0</v>
      </c>
      <c r="O4729" s="66">
        <v>2.0150207E7</v>
      </c>
      <c r="P4729" s="67"/>
      <c r="Q4729" s="66">
        <v>25.0</v>
      </c>
      <c r="R4729" s="66">
        <v>2.0150207E7</v>
      </c>
      <c r="S4729" s="69">
        <v>1.0</v>
      </c>
      <c r="T4729" s="69">
        <v>1.0</v>
      </c>
      <c r="U4729" s="71" t="s">
        <v>2608</v>
      </c>
      <c r="V4729" s="71" t="s">
        <v>2609</v>
      </c>
      <c r="W4729" s="71" t="s">
        <v>49</v>
      </c>
      <c r="X4729" s="72"/>
      <c r="Y4729" s="66" t="s">
        <v>18</v>
      </c>
    </row>
    <row r="4730">
      <c r="A4730" s="74" t="s">
        <v>59</v>
      </c>
      <c r="B4730" s="66">
        <v>1.83228978E8</v>
      </c>
      <c r="C4730" s="65" t="s">
        <v>17942</v>
      </c>
      <c r="D4730" s="65" t="s">
        <v>123</v>
      </c>
      <c r="E4730" s="65" t="s">
        <v>17943</v>
      </c>
      <c r="F4730" s="66" t="s">
        <v>17944</v>
      </c>
      <c r="G4730" s="66">
        <v>132.0</v>
      </c>
      <c r="H4730" s="66">
        <v>2.0170601E7</v>
      </c>
      <c r="I4730" s="66">
        <v>0.0</v>
      </c>
      <c r="J4730" s="66">
        <v>4.0</v>
      </c>
      <c r="K4730" s="67"/>
      <c r="L4730" s="67"/>
      <c r="M4730" s="68" t="s">
        <v>17945</v>
      </c>
      <c r="N4730" s="66">
        <v>235959.0</v>
      </c>
      <c r="O4730" s="66">
        <v>2.0170601E7</v>
      </c>
      <c r="P4730" s="67"/>
      <c r="Q4730" s="66">
        <v>11.0</v>
      </c>
      <c r="R4730" s="66">
        <v>2.0170601E7</v>
      </c>
      <c r="S4730" s="70">
        <v>1.0</v>
      </c>
      <c r="T4730" s="70">
        <v>0.0</v>
      </c>
      <c r="U4730" s="71" t="s">
        <v>2608</v>
      </c>
      <c r="V4730" s="71" t="s">
        <v>2609</v>
      </c>
      <c r="W4730" s="71" t="s">
        <v>49</v>
      </c>
      <c r="X4730" s="72"/>
      <c r="Y4730" s="65" t="s">
        <v>12</v>
      </c>
    </row>
    <row r="4731">
      <c r="A4731" s="68" t="s">
        <v>24</v>
      </c>
      <c r="B4731" s="66">
        <v>6.5145338E7</v>
      </c>
      <c r="C4731" s="66" t="s">
        <v>17946</v>
      </c>
      <c r="D4731" s="66" t="s">
        <v>123</v>
      </c>
      <c r="E4731" s="66" t="s">
        <v>17947</v>
      </c>
      <c r="F4731" s="66" t="s">
        <v>17948</v>
      </c>
      <c r="G4731" s="66">
        <v>1214.0</v>
      </c>
      <c r="H4731" s="66">
        <v>2.0190928E7</v>
      </c>
      <c r="I4731" s="66">
        <v>0.0</v>
      </c>
      <c r="J4731" s="66">
        <v>31.0</v>
      </c>
      <c r="K4731" s="67"/>
      <c r="L4731" s="67"/>
      <c r="M4731" s="68" t="s">
        <v>17949</v>
      </c>
      <c r="N4731" s="66">
        <v>235959.0</v>
      </c>
      <c r="O4731" s="66">
        <v>2.0190928E7</v>
      </c>
      <c r="P4731" s="66" t="s">
        <v>1668</v>
      </c>
      <c r="Q4731" s="66">
        <v>69.0</v>
      </c>
      <c r="R4731" s="66">
        <v>2.0190928E7</v>
      </c>
      <c r="S4731" s="70">
        <v>1.0</v>
      </c>
      <c r="T4731" s="70">
        <v>0.0</v>
      </c>
      <c r="U4731" s="71" t="s">
        <v>2608</v>
      </c>
      <c r="V4731" s="71" t="s">
        <v>2609</v>
      </c>
      <c r="W4731" s="71" t="s">
        <v>49</v>
      </c>
      <c r="X4731" s="72"/>
      <c r="Y4731" s="65" t="s">
        <v>12</v>
      </c>
    </row>
    <row r="4732">
      <c r="A4732" s="66" t="s">
        <v>60</v>
      </c>
      <c r="B4732" s="66">
        <v>3.30830903E8</v>
      </c>
      <c r="C4732" s="66" t="s">
        <v>17950</v>
      </c>
      <c r="D4732" s="66" t="s">
        <v>123</v>
      </c>
      <c r="E4732" s="66" t="s">
        <v>17951</v>
      </c>
      <c r="F4732" s="66" t="s">
        <v>17952</v>
      </c>
      <c r="G4732" s="66">
        <v>1499.0</v>
      </c>
      <c r="H4732" s="66">
        <v>2.012111E7</v>
      </c>
      <c r="I4732" s="66">
        <v>0.0</v>
      </c>
      <c r="J4732" s="66">
        <v>1.0</v>
      </c>
      <c r="K4732" s="67"/>
      <c r="L4732" s="67"/>
      <c r="M4732" s="68" t="s">
        <v>17953</v>
      </c>
      <c r="N4732" s="66">
        <v>235959.0</v>
      </c>
      <c r="O4732" s="66">
        <v>2.012111E7</v>
      </c>
      <c r="P4732" s="67"/>
      <c r="Q4732" s="66">
        <v>70.0</v>
      </c>
      <c r="R4732" s="66">
        <v>2.012111E7</v>
      </c>
      <c r="S4732" s="70">
        <v>1.0</v>
      </c>
      <c r="T4732" s="70">
        <v>0.0</v>
      </c>
      <c r="U4732" s="71" t="s">
        <v>2608</v>
      </c>
      <c r="V4732" s="71" t="s">
        <v>2609</v>
      </c>
      <c r="W4732" s="71" t="s">
        <v>49</v>
      </c>
      <c r="X4732" s="72"/>
      <c r="Y4732" s="65" t="s">
        <v>12</v>
      </c>
    </row>
    <row r="4733">
      <c r="A4733" s="68" t="s">
        <v>24</v>
      </c>
      <c r="B4733" s="66">
        <v>6.3420467E7</v>
      </c>
      <c r="C4733" s="66" t="s">
        <v>17954</v>
      </c>
      <c r="D4733" s="66" t="s">
        <v>164</v>
      </c>
      <c r="E4733" s="66" t="s">
        <v>17955</v>
      </c>
      <c r="F4733" s="66" t="s">
        <v>17956</v>
      </c>
      <c r="G4733" s="66">
        <v>144.0</v>
      </c>
      <c r="H4733" s="66">
        <v>2.0190508E7</v>
      </c>
      <c r="I4733" s="66">
        <v>0.0</v>
      </c>
      <c r="J4733" s="66">
        <v>6.0</v>
      </c>
      <c r="K4733" s="67"/>
      <c r="L4733" s="67"/>
      <c r="M4733" s="68" t="s">
        <v>17957</v>
      </c>
      <c r="N4733" s="66">
        <v>235959.0</v>
      </c>
      <c r="O4733" s="66">
        <v>2.0190508E7</v>
      </c>
      <c r="P4733" s="66" t="s">
        <v>328</v>
      </c>
      <c r="Q4733" s="66">
        <v>9.0</v>
      </c>
      <c r="R4733" s="66">
        <v>2.0190508E7</v>
      </c>
      <c r="S4733" s="69">
        <v>1.0</v>
      </c>
      <c r="T4733" s="69">
        <v>1.0</v>
      </c>
      <c r="U4733" s="71" t="s">
        <v>2608</v>
      </c>
      <c r="V4733" s="71" t="s">
        <v>2609</v>
      </c>
      <c r="W4733" s="71" t="s">
        <v>49</v>
      </c>
      <c r="X4733" s="72"/>
      <c r="Y4733" s="66" t="s">
        <v>18</v>
      </c>
    </row>
    <row r="4734">
      <c r="A4734" s="65" t="s">
        <v>68</v>
      </c>
      <c r="B4734" s="66">
        <v>352213.0</v>
      </c>
      <c r="C4734" s="65" t="s">
        <v>17958</v>
      </c>
      <c r="D4734" s="65" t="s">
        <v>123</v>
      </c>
      <c r="E4734" s="65" t="s">
        <v>17959</v>
      </c>
      <c r="F4734" s="66" t="s">
        <v>17960</v>
      </c>
      <c r="G4734" s="66">
        <v>1483.0</v>
      </c>
      <c r="H4734" s="66">
        <v>2.0050406E7</v>
      </c>
      <c r="I4734" s="66">
        <v>0.0</v>
      </c>
      <c r="J4734" s="66">
        <v>29.0</v>
      </c>
      <c r="K4734" s="67"/>
      <c r="L4734" s="67"/>
      <c r="M4734" s="66" t="s">
        <v>121</v>
      </c>
      <c r="N4734" s="66">
        <v>235959.0</v>
      </c>
      <c r="O4734" s="66">
        <v>2.0050406E7</v>
      </c>
      <c r="P4734" s="66"/>
      <c r="Q4734" s="66">
        <v>92.0</v>
      </c>
      <c r="R4734" s="66">
        <v>2.0050406E7</v>
      </c>
      <c r="S4734" s="70">
        <v>1.0</v>
      </c>
      <c r="T4734" s="70">
        <v>0.0</v>
      </c>
      <c r="U4734" s="71" t="s">
        <v>2608</v>
      </c>
      <c r="V4734" s="71" t="s">
        <v>2609</v>
      </c>
      <c r="W4734" s="71" t="s">
        <v>49</v>
      </c>
      <c r="X4734" s="72"/>
      <c r="Y4734" s="65" t="s">
        <v>12</v>
      </c>
    </row>
    <row r="4735">
      <c r="A4735" s="66" t="s">
        <v>60</v>
      </c>
      <c r="B4735" s="66">
        <v>3.33338732E8</v>
      </c>
      <c r="C4735" s="66" t="s">
        <v>17961</v>
      </c>
      <c r="D4735" s="66" t="s">
        <v>776</v>
      </c>
      <c r="E4735" s="66" t="s">
        <v>17962</v>
      </c>
      <c r="F4735" s="66" t="s">
        <v>17963</v>
      </c>
      <c r="G4735" s="66">
        <v>681.0</v>
      </c>
      <c r="H4735" s="66">
        <v>2.0121223E7</v>
      </c>
      <c r="I4735" s="66">
        <v>0.0</v>
      </c>
      <c r="J4735" s="66">
        <v>1.0</v>
      </c>
      <c r="K4735" s="67"/>
      <c r="L4735" s="67"/>
      <c r="M4735" s="68" t="s">
        <v>17964</v>
      </c>
      <c r="N4735" s="66">
        <v>235959.0</v>
      </c>
      <c r="O4735" s="66">
        <v>2.0121223E7</v>
      </c>
      <c r="P4735" s="67"/>
      <c r="Q4735" s="66">
        <v>40.0</v>
      </c>
      <c r="R4735" s="66">
        <v>2.0121223E7</v>
      </c>
      <c r="S4735" s="70">
        <v>1.0</v>
      </c>
      <c r="T4735" s="70">
        <v>0.0</v>
      </c>
      <c r="U4735" s="71" t="s">
        <v>2608</v>
      </c>
      <c r="V4735" s="71" t="s">
        <v>2609</v>
      </c>
      <c r="W4735" s="71" t="s">
        <v>51</v>
      </c>
      <c r="X4735" s="72"/>
      <c r="Y4735" s="66" t="s">
        <v>16</v>
      </c>
    </row>
    <row r="4736">
      <c r="A4736" s="66" t="s">
        <v>60</v>
      </c>
      <c r="B4736" s="66">
        <v>3.99611918E8</v>
      </c>
      <c r="C4736" s="66" t="s">
        <v>17965</v>
      </c>
      <c r="D4736" s="66" t="s">
        <v>106</v>
      </c>
      <c r="E4736" s="66" t="s">
        <v>17966</v>
      </c>
      <c r="F4736" s="66" t="s">
        <v>17967</v>
      </c>
      <c r="G4736" s="66">
        <v>553.0</v>
      </c>
      <c r="H4736" s="66">
        <v>2.0160819E7</v>
      </c>
      <c r="I4736" s="66">
        <v>0.0</v>
      </c>
      <c r="J4736" s="66">
        <v>1.0</v>
      </c>
      <c r="K4736" s="67"/>
      <c r="L4736" s="67"/>
      <c r="M4736" s="68" t="s">
        <v>17968</v>
      </c>
      <c r="N4736" s="66">
        <v>235959.0</v>
      </c>
      <c r="O4736" s="66">
        <v>2.0160819E7</v>
      </c>
      <c r="P4736" s="66"/>
      <c r="Q4736" s="66">
        <v>30.0</v>
      </c>
      <c r="R4736" s="66">
        <v>2.0160819E7</v>
      </c>
      <c r="S4736" s="70">
        <v>1.0</v>
      </c>
      <c r="T4736" s="70">
        <v>0.0</v>
      </c>
      <c r="U4736" s="71" t="s">
        <v>2608</v>
      </c>
      <c r="V4736" s="71" t="s">
        <v>2609</v>
      </c>
      <c r="W4736" s="71" t="s">
        <v>49</v>
      </c>
      <c r="X4736" s="72"/>
      <c r="Y4736" s="65" t="s">
        <v>12</v>
      </c>
    </row>
    <row r="4737">
      <c r="A4737" s="74" t="s">
        <v>24</v>
      </c>
      <c r="B4737" s="66">
        <v>5.9902282E7</v>
      </c>
      <c r="C4737" s="65" t="s">
        <v>17969</v>
      </c>
      <c r="D4737" s="65" t="s">
        <v>123</v>
      </c>
      <c r="E4737" s="65" t="s">
        <v>17970</v>
      </c>
      <c r="F4737" s="66" t="s">
        <v>6590</v>
      </c>
      <c r="G4737" s="66">
        <v>1429.0</v>
      </c>
      <c r="H4737" s="66">
        <v>2.0181213E7</v>
      </c>
      <c r="I4737" s="66">
        <v>0.0</v>
      </c>
      <c r="J4737" s="66">
        <v>28.0</v>
      </c>
      <c r="K4737" s="67"/>
      <c r="L4737" s="67"/>
      <c r="M4737" s="68" t="s">
        <v>6591</v>
      </c>
      <c r="N4737" s="66">
        <v>235959.0</v>
      </c>
      <c r="O4737" s="66">
        <v>2.0181213E7</v>
      </c>
      <c r="P4737" s="66" t="s">
        <v>5646</v>
      </c>
      <c r="Q4737" s="66">
        <v>75.0</v>
      </c>
      <c r="R4737" s="66">
        <v>2.0181213E7</v>
      </c>
      <c r="S4737" s="69">
        <v>1.0</v>
      </c>
      <c r="T4737" s="69">
        <v>0.0</v>
      </c>
      <c r="U4737" s="71" t="s">
        <v>2608</v>
      </c>
      <c r="V4737" s="71" t="s">
        <v>2609</v>
      </c>
      <c r="W4737" s="71" t="s">
        <v>49</v>
      </c>
      <c r="X4737" s="72"/>
      <c r="Y4737" s="65" t="s">
        <v>12</v>
      </c>
    </row>
    <row r="4738">
      <c r="A4738" s="68" t="s">
        <v>59</v>
      </c>
      <c r="B4738" s="66">
        <v>1.38311183E8</v>
      </c>
      <c r="C4738" s="66" t="s">
        <v>17971</v>
      </c>
      <c r="D4738" s="66" t="s">
        <v>106</v>
      </c>
      <c r="E4738" s="66" t="s">
        <v>17972</v>
      </c>
      <c r="F4738" s="66" t="s">
        <v>17973</v>
      </c>
      <c r="G4738" s="66">
        <v>313.0</v>
      </c>
      <c r="H4738" s="66">
        <v>2.0140324E7</v>
      </c>
      <c r="I4738" s="66">
        <v>0.0</v>
      </c>
      <c r="J4738" s="66">
        <v>1.0</v>
      </c>
      <c r="K4738" s="67"/>
      <c r="L4738" s="67"/>
      <c r="M4738" s="66" t="s">
        <v>121</v>
      </c>
      <c r="N4738" s="66">
        <v>235959.0</v>
      </c>
      <c r="O4738" s="66">
        <v>2.0140324E7</v>
      </c>
      <c r="P4738" s="67"/>
      <c r="Q4738" s="66">
        <v>15.0</v>
      </c>
      <c r="R4738" s="66">
        <v>2.0140324E7</v>
      </c>
      <c r="S4738" s="70">
        <v>1.0</v>
      </c>
      <c r="T4738" s="70">
        <v>0.0</v>
      </c>
      <c r="U4738" s="71" t="s">
        <v>2608</v>
      </c>
      <c r="V4738" s="71" t="s">
        <v>2609</v>
      </c>
      <c r="W4738" s="71" t="s">
        <v>49</v>
      </c>
      <c r="X4738" s="72"/>
      <c r="Y4738" s="65" t="s">
        <v>12</v>
      </c>
    </row>
    <row r="4739">
      <c r="A4739" s="68" t="s">
        <v>59</v>
      </c>
      <c r="B4739" s="66">
        <v>1.64516788E8</v>
      </c>
      <c r="C4739" s="66" t="s">
        <v>17974</v>
      </c>
      <c r="D4739" s="66" t="s">
        <v>112</v>
      </c>
      <c r="E4739" s="66" t="s">
        <v>17975</v>
      </c>
      <c r="F4739" s="66" t="s">
        <v>17976</v>
      </c>
      <c r="G4739" s="66">
        <v>271.0</v>
      </c>
      <c r="H4739" s="66">
        <v>2.0160207E7</v>
      </c>
      <c r="I4739" s="66">
        <v>0.0</v>
      </c>
      <c r="J4739" s="66">
        <v>6.0</v>
      </c>
      <c r="K4739" s="67"/>
      <c r="L4739" s="67"/>
      <c r="M4739" s="68" t="s">
        <v>17977</v>
      </c>
      <c r="N4739" s="66">
        <v>235959.0</v>
      </c>
      <c r="O4739" s="66">
        <v>2.0160207E7</v>
      </c>
      <c r="P4739" s="66"/>
      <c r="Q4739" s="66">
        <v>17.0</v>
      </c>
      <c r="R4739" s="66">
        <v>2.0160207E7</v>
      </c>
      <c r="S4739" s="70">
        <v>1.0</v>
      </c>
      <c r="T4739" s="70">
        <v>0.0</v>
      </c>
      <c r="U4739" s="71" t="s">
        <v>2608</v>
      </c>
      <c r="V4739" s="71" t="s">
        <v>2609</v>
      </c>
      <c r="W4739" s="71" t="s">
        <v>49</v>
      </c>
      <c r="X4739" s="72"/>
      <c r="Y4739" s="65" t="s">
        <v>12</v>
      </c>
    </row>
    <row r="4740">
      <c r="A4740" s="68" t="s">
        <v>59</v>
      </c>
      <c r="B4740" s="66">
        <v>8.2225754E7</v>
      </c>
      <c r="C4740" s="66" t="s">
        <v>1953</v>
      </c>
      <c r="D4740" s="66" t="s">
        <v>253</v>
      </c>
      <c r="E4740" s="66" t="s">
        <v>1954</v>
      </c>
      <c r="F4740" s="66" t="s">
        <v>17978</v>
      </c>
      <c r="G4740" s="66">
        <v>229.0</v>
      </c>
      <c r="H4740" s="66">
        <v>2.0080916E7</v>
      </c>
      <c r="I4740" s="66">
        <v>0.0</v>
      </c>
      <c r="J4740" s="66">
        <v>1.0</v>
      </c>
      <c r="K4740" s="67"/>
      <c r="L4740" s="67"/>
      <c r="M4740" s="68" t="s">
        <v>17979</v>
      </c>
      <c r="N4740" s="66">
        <v>235959.0</v>
      </c>
      <c r="O4740" s="66">
        <v>2.0080916E7</v>
      </c>
      <c r="P4740" s="67"/>
      <c r="Q4740" s="66">
        <v>17.0</v>
      </c>
      <c r="R4740" s="66">
        <v>2.0080916E7</v>
      </c>
      <c r="S4740" s="70">
        <v>1.0</v>
      </c>
      <c r="T4740" s="70">
        <v>0.0</v>
      </c>
      <c r="U4740" s="71" t="s">
        <v>2608</v>
      </c>
      <c r="V4740" s="71" t="s">
        <v>2609</v>
      </c>
      <c r="W4740" s="71" t="s">
        <v>49</v>
      </c>
      <c r="X4740" s="72"/>
      <c r="Y4740" s="65" t="s">
        <v>12</v>
      </c>
    </row>
    <row r="4741">
      <c r="A4741" s="66" t="s">
        <v>23</v>
      </c>
      <c r="B4741" s="66">
        <v>6326069.0</v>
      </c>
      <c r="C4741" s="66" t="s">
        <v>17980</v>
      </c>
      <c r="D4741" s="66" t="s">
        <v>123</v>
      </c>
      <c r="E4741" s="66" t="s">
        <v>17981</v>
      </c>
      <c r="F4741" s="66" t="s">
        <v>17982</v>
      </c>
      <c r="G4741" s="66">
        <v>367.0</v>
      </c>
      <c r="H4741" s="66">
        <v>2.015033E7</v>
      </c>
      <c r="I4741" s="66">
        <v>0.0</v>
      </c>
      <c r="J4741" s="66">
        <v>7.0</v>
      </c>
      <c r="K4741" s="67"/>
      <c r="L4741" s="67"/>
      <c r="M4741" s="66" t="s">
        <v>121</v>
      </c>
      <c r="N4741" s="66">
        <v>235959.0</v>
      </c>
      <c r="O4741" s="66">
        <v>2.015033E7</v>
      </c>
      <c r="P4741" s="67"/>
      <c r="Q4741" s="66">
        <v>19.0</v>
      </c>
      <c r="R4741" s="66">
        <v>2.015033E7</v>
      </c>
      <c r="S4741" s="70">
        <v>1.0</v>
      </c>
      <c r="T4741" s="70">
        <v>0.0</v>
      </c>
      <c r="U4741" s="71" t="s">
        <v>2608</v>
      </c>
      <c r="V4741" s="71" t="s">
        <v>2609</v>
      </c>
      <c r="W4741" s="71" t="s">
        <v>49</v>
      </c>
      <c r="X4741" s="72"/>
      <c r="Y4741" s="65" t="s">
        <v>12</v>
      </c>
    </row>
    <row r="4742">
      <c r="A4742" s="66" t="s">
        <v>79</v>
      </c>
      <c r="B4742" s="66">
        <v>9.0128068E7</v>
      </c>
      <c r="C4742" s="66" t="s">
        <v>17983</v>
      </c>
      <c r="D4742" s="66" t="s">
        <v>112</v>
      </c>
      <c r="E4742" s="66" t="s">
        <v>17984</v>
      </c>
      <c r="F4742" s="66" t="s">
        <v>17985</v>
      </c>
      <c r="G4742" s="66">
        <v>546.0</v>
      </c>
      <c r="H4742" s="66">
        <v>2.0150319E7</v>
      </c>
      <c r="I4742" s="66">
        <v>0.0</v>
      </c>
      <c r="J4742" s="66">
        <v>7.0</v>
      </c>
      <c r="K4742" s="67"/>
      <c r="L4742" s="67"/>
      <c r="M4742" s="68" t="s">
        <v>17986</v>
      </c>
      <c r="N4742" s="66">
        <v>235959.0</v>
      </c>
      <c r="O4742" s="66">
        <v>2.0150319E7</v>
      </c>
      <c r="P4742" s="66" t="s">
        <v>17987</v>
      </c>
      <c r="Q4742" s="66">
        <v>31.0</v>
      </c>
      <c r="R4742" s="66">
        <v>2.0150319E7</v>
      </c>
      <c r="S4742" s="70">
        <v>1.0</v>
      </c>
      <c r="T4742" s="70">
        <v>0.0</v>
      </c>
      <c r="U4742" s="71" t="s">
        <v>2608</v>
      </c>
      <c r="V4742" s="71" t="s">
        <v>2609</v>
      </c>
      <c r="W4742" s="71" t="s">
        <v>49</v>
      </c>
      <c r="X4742" s="72"/>
      <c r="Y4742" s="65" t="s">
        <v>12</v>
      </c>
    </row>
    <row r="4743">
      <c r="A4743" s="66" t="s">
        <v>43</v>
      </c>
      <c r="B4743" s="66">
        <v>2497647.0</v>
      </c>
      <c r="C4743" s="66" t="s">
        <v>17988</v>
      </c>
      <c r="D4743" s="66" t="s">
        <v>112</v>
      </c>
      <c r="E4743" s="66" t="s">
        <v>17989</v>
      </c>
      <c r="F4743" s="66" t="s">
        <v>17990</v>
      </c>
      <c r="G4743" s="66">
        <v>707.0</v>
      </c>
      <c r="H4743" s="66">
        <v>2.0160902E7</v>
      </c>
      <c r="I4743" s="66">
        <v>0.0</v>
      </c>
      <c r="J4743" s="66">
        <v>6.0</v>
      </c>
      <c r="K4743" s="67"/>
      <c r="L4743" s="67"/>
      <c r="M4743" s="68" t="s">
        <v>17991</v>
      </c>
      <c r="N4743" s="66">
        <v>235959.0</v>
      </c>
      <c r="O4743" s="66">
        <v>2.0160902E7</v>
      </c>
      <c r="P4743" s="66" t="s">
        <v>2602</v>
      </c>
      <c r="Q4743" s="66">
        <v>35.0</v>
      </c>
      <c r="R4743" s="66">
        <v>2.0160902E7</v>
      </c>
      <c r="S4743" s="70">
        <v>1.0</v>
      </c>
      <c r="T4743" s="70">
        <v>0.0</v>
      </c>
      <c r="U4743" s="71" t="s">
        <v>2608</v>
      </c>
      <c r="V4743" s="71" t="s">
        <v>2609</v>
      </c>
      <c r="W4743" s="71" t="s">
        <v>49</v>
      </c>
      <c r="X4743" s="71"/>
      <c r="Y4743" s="65" t="s">
        <v>12</v>
      </c>
    </row>
    <row r="4744">
      <c r="A4744" s="68" t="s">
        <v>59</v>
      </c>
      <c r="B4744" s="66">
        <v>1.872361E8</v>
      </c>
      <c r="C4744" s="66" t="s">
        <v>1957</v>
      </c>
      <c r="D4744" s="66" t="s">
        <v>123</v>
      </c>
      <c r="E4744" s="66" t="s">
        <v>1958</v>
      </c>
      <c r="F4744" s="66" t="s">
        <v>1959</v>
      </c>
      <c r="G4744" s="66">
        <v>413.0</v>
      </c>
      <c r="H4744" s="66">
        <v>2.0170919E7</v>
      </c>
      <c r="I4744" s="66">
        <v>0.0</v>
      </c>
      <c r="J4744" s="66">
        <v>7.0</v>
      </c>
      <c r="K4744" s="67"/>
      <c r="L4744" s="67"/>
      <c r="M4744" s="68" t="s">
        <v>17992</v>
      </c>
      <c r="N4744" s="66">
        <v>235959.0</v>
      </c>
      <c r="O4744" s="66">
        <v>2.0170919E7</v>
      </c>
      <c r="P4744" s="66" t="s">
        <v>464</v>
      </c>
      <c r="Q4744" s="66">
        <v>22.0</v>
      </c>
      <c r="R4744" s="66">
        <v>2.0170919E7</v>
      </c>
      <c r="S4744" s="70">
        <v>1.0</v>
      </c>
      <c r="T4744" s="70">
        <v>0.0</v>
      </c>
      <c r="U4744" s="71" t="s">
        <v>2608</v>
      </c>
      <c r="V4744" s="71" t="s">
        <v>2609</v>
      </c>
      <c r="W4744" s="71" t="s">
        <v>49</v>
      </c>
      <c r="X4744" s="72"/>
      <c r="Y4744" s="65" t="s">
        <v>12</v>
      </c>
    </row>
    <row r="4745">
      <c r="A4745" s="66" t="s">
        <v>60</v>
      </c>
      <c r="B4745" s="66">
        <v>4.39292928E8</v>
      </c>
      <c r="C4745" s="66" t="s">
        <v>17993</v>
      </c>
      <c r="D4745" s="66" t="s">
        <v>776</v>
      </c>
      <c r="E4745" s="66" t="s">
        <v>17994</v>
      </c>
      <c r="F4745" s="66" t="s">
        <v>17995</v>
      </c>
      <c r="G4745" s="66">
        <v>846.0</v>
      </c>
      <c r="H4745" s="66">
        <v>2.0181214E7</v>
      </c>
      <c r="I4745" s="66">
        <v>0.0</v>
      </c>
      <c r="J4745" s="66">
        <v>2.0</v>
      </c>
      <c r="K4745" s="67"/>
      <c r="L4745" s="67"/>
      <c r="M4745" s="68" t="s">
        <v>17996</v>
      </c>
      <c r="N4745" s="66">
        <v>235959.0</v>
      </c>
      <c r="O4745" s="66">
        <v>2.0181214E7</v>
      </c>
      <c r="P4745" s="66"/>
      <c r="Q4745" s="66">
        <v>61.0</v>
      </c>
      <c r="R4745" s="66">
        <v>2.0181214E7</v>
      </c>
      <c r="S4745" s="70">
        <v>1.0</v>
      </c>
      <c r="T4745" s="70">
        <v>0.0</v>
      </c>
      <c r="U4745" s="71" t="s">
        <v>2608</v>
      </c>
      <c r="V4745" s="71" t="s">
        <v>2609</v>
      </c>
      <c r="W4745" s="71" t="s">
        <v>51</v>
      </c>
      <c r="X4745" s="72"/>
      <c r="Y4745" s="66" t="s">
        <v>16</v>
      </c>
    </row>
    <row r="4746">
      <c r="A4746" s="68" t="s">
        <v>19</v>
      </c>
      <c r="B4746" s="66">
        <v>1867213.0</v>
      </c>
      <c r="C4746" s="66" t="s">
        <v>17997</v>
      </c>
      <c r="D4746" s="66" t="s">
        <v>1962</v>
      </c>
      <c r="E4746" s="66" t="s">
        <v>17998</v>
      </c>
      <c r="F4746" s="66" t="s">
        <v>17999</v>
      </c>
      <c r="G4746" s="66">
        <v>300.0</v>
      </c>
      <c r="H4746" s="66">
        <v>2.014091E7</v>
      </c>
      <c r="I4746" s="66">
        <v>0.0</v>
      </c>
      <c r="J4746" s="66">
        <v>5.0</v>
      </c>
      <c r="K4746" s="67"/>
      <c r="L4746" s="67"/>
      <c r="M4746" s="68" t="s">
        <v>18000</v>
      </c>
      <c r="N4746" s="66">
        <v>235959.0</v>
      </c>
      <c r="O4746" s="66">
        <v>2.014091E7</v>
      </c>
      <c r="P4746" s="66" t="s">
        <v>459</v>
      </c>
      <c r="Q4746" s="66">
        <v>13.0</v>
      </c>
      <c r="R4746" s="66">
        <v>2.014091E7</v>
      </c>
      <c r="S4746" s="70">
        <v>1.0</v>
      </c>
      <c r="T4746" s="70">
        <v>0.0</v>
      </c>
      <c r="U4746" s="71" t="s">
        <v>2608</v>
      </c>
      <c r="V4746" s="71" t="s">
        <v>2609</v>
      </c>
      <c r="W4746" s="71" t="s">
        <v>51</v>
      </c>
      <c r="X4746" s="72"/>
      <c r="Y4746" s="66" t="s">
        <v>16</v>
      </c>
    </row>
    <row r="4747">
      <c r="A4747" s="65" t="s">
        <v>40</v>
      </c>
      <c r="B4747" s="66">
        <v>3969177.0</v>
      </c>
      <c r="C4747" s="65" t="s">
        <v>1961</v>
      </c>
      <c r="D4747" s="65" t="s">
        <v>1962</v>
      </c>
      <c r="E4747" s="65" t="s">
        <v>1963</v>
      </c>
      <c r="F4747" s="66" t="s">
        <v>1964</v>
      </c>
      <c r="G4747" s="66">
        <v>1514.0</v>
      </c>
      <c r="H4747" s="66">
        <v>2.0180804E7</v>
      </c>
      <c r="I4747" s="66">
        <v>0.0</v>
      </c>
      <c r="J4747" s="66">
        <v>21.0</v>
      </c>
      <c r="K4747" s="67"/>
      <c r="L4747" s="67"/>
      <c r="M4747" s="68" t="s">
        <v>18001</v>
      </c>
      <c r="N4747" s="66">
        <v>235959.0</v>
      </c>
      <c r="O4747" s="66">
        <v>2.0180804E7</v>
      </c>
      <c r="P4747" s="66" t="s">
        <v>1718</v>
      </c>
      <c r="Q4747" s="66">
        <v>88.0</v>
      </c>
      <c r="R4747" s="66">
        <v>2.0180804E7</v>
      </c>
      <c r="S4747" s="70">
        <v>1.0</v>
      </c>
      <c r="T4747" s="70">
        <v>0.0</v>
      </c>
      <c r="U4747" s="71" t="s">
        <v>2608</v>
      </c>
      <c r="V4747" s="71" t="s">
        <v>2609</v>
      </c>
      <c r="W4747" s="71" t="s">
        <v>51</v>
      </c>
      <c r="X4747" s="72"/>
      <c r="Y4747" s="66" t="s">
        <v>16</v>
      </c>
    </row>
    <row r="4748">
      <c r="A4748" s="66" t="s">
        <v>60</v>
      </c>
      <c r="B4748" s="66">
        <v>5.5201268E7</v>
      </c>
      <c r="C4748" s="66" t="s">
        <v>18002</v>
      </c>
      <c r="D4748" s="66" t="s">
        <v>1962</v>
      </c>
      <c r="E4748" s="66" t="s">
        <v>18003</v>
      </c>
      <c r="F4748" s="66" t="s">
        <v>18004</v>
      </c>
      <c r="G4748" s="66">
        <v>1652.0</v>
      </c>
      <c r="H4748" s="66">
        <v>2.001081E7</v>
      </c>
      <c r="I4748" s="66">
        <v>0.0</v>
      </c>
      <c r="J4748" s="66">
        <v>1.0</v>
      </c>
      <c r="K4748" s="67"/>
      <c r="L4748" s="67"/>
      <c r="M4748" s="68" t="s">
        <v>18005</v>
      </c>
      <c r="N4748" s="66">
        <v>235959.0</v>
      </c>
      <c r="O4748" s="66">
        <v>2.001081E7</v>
      </c>
      <c r="P4748" s="67"/>
      <c r="Q4748" s="66">
        <v>91.0</v>
      </c>
      <c r="R4748" s="66">
        <v>2.001081E7</v>
      </c>
      <c r="S4748" s="70">
        <v>1.0</v>
      </c>
      <c r="T4748" s="70">
        <v>0.0</v>
      </c>
      <c r="U4748" s="71" t="s">
        <v>2608</v>
      </c>
      <c r="V4748" s="71" t="s">
        <v>2609</v>
      </c>
      <c r="W4748" s="71" t="s">
        <v>51</v>
      </c>
      <c r="X4748" s="72"/>
      <c r="Y4748" s="66" t="s">
        <v>16</v>
      </c>
    </row>
    <row r="4749">
      <c r="A4749" s="66" t="s">
        <v>60</v>
      </c>
      <c r="B4749" s="66">
        <v>4.13619808E8</v>
      </c>
      <c r="C4749" s="66" t="s">
        <v>18006</v>
      </c>
      <c r="D4749" s="66" t="s">
        <v>1962</v>
      </c>
      <c r="E4749" s="66" t="s">
        <v>18007</v>
      </c>
      <c r="F4749" s="66" t="s">
        <v>18008</v>
      </c>
      <c r="G4749" s="66">
        <v>232.0</v>
      </c>
      <c r="H4749" s="66">
        <v>2.0170625E7</v>
      </c>
      <c r="I4749" s="66">
        <v>0.0</v>
      </c>
      <c r="J4749" s="66">
        <v>1.0</v>
      </c>
      <c r="K4749" s="67"/>
      <c r="L4749" s="67"/>
      <c r="M4749" s="68" t="s">
        <v>18009</v>
      </c>
      <c r="N4749" s="66">
        <v>235959.0</v>
      </c>
      <c r="O4749" s="66">
        <v>2.0170625E7</v>
      </c>
      <c r="P4749" s="67"/>
      <c r="Q4749" s="66">
        <v>11.0</v>
      </c>
      <c r="R4749" s="66">
        <v>2.0170625E7</v>
      </c>
      <c r="S4749" s="70">
        <v>1.0</v>
      </c>
      <c r="T4749" s="70">
        <v>0.0</v>
      </c>
      <c r="U4749" s="71" t="s">
        <v>2608</v>
      </c>
      <c r="V4749" s="71" t="s">
        <v>2609</v>
      </c>
      <c r="W4749" s="71" t="s">
        <v>51</v>
      </c>
      <c r="X4749" s="72"/>
      <c r="Y4749" s="66" t="s">
        <v>16</v>
      </c>
    </row>
    <row r="4750">
      <c r="A4750" s="66" t="s">
        <v>60</v>
      </c>
      <c r="B4750" s="66">
        <v>2.40638214E8</v>
      </c>
      <c r="C4750" s="66" t="s">
        <v>18010</v>
      </c>
      <c r="D4750" s="66" t="s">
        <v>220</v>
      </c>
      <c r="E4750" s="66" t="s">
        <v>18011</v>
      </c>
      <c r="F4750" s="66" t="s">
        <v>18012</v>
      </c>
      <c r="G4750" s="66">
        <v>440.0</v>
      </c>
      <c r="H4750" s="66">
        <v>2.0080409E7</v>
      </c>
      <c r="I4750" s="66">
        <v>0.0</v>
      </c>
      <c r="J4750" s="66">
        <v>1.0</v>
      </c>
      <c r="K4750" s="67"/>
      <c r="L4750" s="67"/>
      <c r="M4750" s="68" t="s">
        <v>18013</v>
      </c>
      <c r="N4750" s="66">
        <v>235959.0</v>
      </c>
      <c r="O4750" s="66">
        <v>2.0080409E7</v>
      </c>
      <c r="P4750" s="67"/>
      <c r="Q4750" s="66">
        <v>27.0</v>
      </c>
      <c r="R4750" s="66">
        <v>2.0080409E7</v>
      </c>
      <c r="S4750" s="70">
        <v>1.0</v>
      </c>
      <c r="T4750" s="70">
        <v>0.0</v>
      </c>
      <c r="U4750" s="71" t="s">
        <v>2608</v>
      </c>
      <c r="V4750" s="71" t="s">
        <v>2609</v>
      </c>
      <c r="W4750" s="71" t="s">
        <v>49</v>
      </c>
      <c r="X4750" s="72"/>
      <c r="Y4750" s="65" t="s">
        <v>12</v>
      </c>
    </row>
    <row r="4751">
      <c r="A4751" s="66" t="s">
        <v>37</v>
      </c>
      <c r="B4751" s="66">
        <v>1.3707479E7</v>
      </c>
      <c r="C4751" s="66" t="s">
        <v>18014</v>
      </c>
      <c r="D4751" s="66" t="s">
        <v>106</v>
      </c>
      <c r="E4751" s="66" t="s">
        <v>18015</v>
      </c>
      <c r="F4751" s="66" t="s">
        <v>18016</v>
      </c>
      <c r="G4751" s="66">
        <v>132.0</v>
      </c>
      <c r="H4751" s="66">
        <v>2.0080923E7</v>
      </c>
      <c r="I4751" s="66">
        <v>0.0</v>
      </c>
      <c r="J4751" s="66">
        <v>2.0</v>
      </c>
      <c r="K4751" s="67"/>
      <c r="L4751" s="67"/>
      <c r="M4751" s="66" t="s">
        <v>121</v>
      </c>
      <c r="N4751" s="66">
        <v>235959.0</v>
      </c>
      <c r="O4751" s="66">
        <v>2.0080923E7</v>
      </c>
      <c r="P4751" s="66"/>
      <c r="Q4751" s="66">
        <v>8.0</v>
      </c>
      <c r="R4751" s="66">
        <v>2.0080923E7</v>
      </c>
      <c r="S4751" s="70">
        <v>1.0</v>
      </c>
      <c r="T4751" s="70">
        <v>0.0</v>
      </c>
      <c r="U4751" s="71" t="s">
        <v>2608</v>
      </c>
      <c r="V4751" s="71" t="s">
        <v>2609</v>
      </c>
      <c r="W4751" s="71" t="s">
        <v>49</v>
      </c>
      <c r="X4751" s="72"/>
      <c r="Y4751" s="65" t="s">
        <v>12</v>
      </c>
    </row>
    <row r="4752">
      <c r="A4752" s="68" t="s">
        <v>19</v>
      </c>
      <c r="B4752" s="66">
        <v>740408.0</v>
      </c>
      <c r="C4752" s="66" t="s">
        <v>18017</v>
      </c>
      <c r="D4752" s="66" t="s">
        <v>1962</v>
      </c>
      <c r="E4752" s="66" t="s">
        <v>18018</v>
      </c>
      <c r="F4752" s="66" t="s">
        <v>18019</v>
      </c>
      <c r="G4752" s="66">
        <v>347.0</v>
      </c>
      <c r="H4752" s="66">
        <v>2.0130214E7</v>
      </c>
      <c r="I4752" s="66">
        <v>0.0</v>
      </c>
      <c r="J4752" s="66">
        <v>6.0</v>
      </c>
      <c r="K4752" s="67"/>
      <c r="L4752" s="67"/>
      <c r="M4752" s="68" t="s">
        <v>18020</v>
      </c>
      <c r="N4752" s="66">
        <v>235959.0</v>
      </c>
      <c r="O4752" s="66">
        <v>2.0130214E7</v>
      </c>
      <c r="P4752" s="66" t="s">
        <v>459</v>
      </c>
      <c r="Q4752" s="66">
        <v>12.0</v>
      </c>
      <c r="R4752" s="66">
        <v>2.0130214E7</v>
      </c>
      <c r="S4752" s="70">
        <v>1.0</v>
      </c>
      <c r="T4752" s="70">
        <v>0.0</v>
      </c>
      <c r="U4752" s="71" t="s">
        <v>2608</v>
      </c>
      <c r="V4752" s="71" t="s">
        <v>2609</v>
      </c>
      <c r="W4752" s="71" t="s">
        <v>51</v>
      </c>
      <c r="X4752" s="72"/>
      <c r="Y4752" s="66" t="s">
        <v>16</v>
      </c>
    </row>
    <row r="4753">
      <c r="A4753" s="65" t="s">
        <v>79</v>
      </c>
      <c r="B4753" s="66">
        <v>1.23722025E8</v>
      </c>
      <c r="C4753" s="65" t="s">
        <v>18021</v>
      </c>
      <c r="D4753" s="65" t="s">
        <v>112</v>
      </c>
      <c r="E4753" s="65" t="s">
        <v>18022</v>
      </c>
      <c r="F4753" s="66" t="s">
        <v>18023</v>
      </c>
      <c r="G4753" s="66">
        <v>671.0</v>
      </c>
      <c r="H4753" s="66">
        <v>2.0171228E7</v>
      </c>
      <c r="I4753" s="66">
        <v>0.0</v>
      </c>
      <c r="J4753" s="66">
        <v>15.0</v>
      </c>
      <c r="K4753" s="67"/>
      <c r="L4753" s="67"/>
      <c r="M4753" s="68" t="s">
        <v>18024</v>
      </c>
      <c r="N4753" s="66">
        <v>235959.0</v>
      </c>
      <c r="O4753" s="66">
        <v>2.0171228E7</v>
      </c>
      <c r="P4753" s="66" t="s">
        <v>3382</v>
      </c>
      <c r="Q4753" s="66">
        <v>30.0</v>
      </c>
      <c r="R4753" s="66">
        <v>2.0171228E7</v>
      </c>
      <c r="S4753" s="70">
        <v>1.0</v>
      </c>
      <c r="T4753" s="70">
        <v>0.0</v>
      </c>
      <c r="U4753" s="71" t="s">
        <v>2608</v>
      </c>
      <c r="V4753" s="71" t="s">
        <v>2609</v>
      </c>
      <c r="W4753" s="71" t="s">
        <v>49</v>
      </c>
      <c r="X4753" s="72"/>
      <c r="Y4753" s="65" t="s">
        <v>12</v>
      </c>
    </row>
    <row r="4754">
      <c r="A4754" s="66" t="s">
        <v>60</v>
      </c>
      <c r="B4754" s="66">
        <v>2.61079536E8</v>
      </c>
      <c r="C4754" s="66" t="s">
        <v>18025</v>
      </c>
      <c r="D4754" s="66" t="s">
        <v>112</v>
      </c>
      <c r="E4754" s="66" t="s">
        <v>18026</v>
      </c>
      <c r="F4754" s="66" t="s">
        <v>18027</v>
      </c>
      <c r="G4754" s="66">
        <v>2757.0</v>
      </c>
      <c r="H4754" s="66">
        <v>2.0090201E7</v>
      </c>
      <c r="I4754" s="66">
        <v>0.0</v>
      </c>
      <c r="J4754" s="66">
        <v>1.0</v>
      </c>
      <c r="K4754" s="67"/>
      <c r="L4754" s="67"/>
      <c r="M4754" s="68" t="s">
        <v>18028</v>
      </c>
      <c r="N4754" s="66">
        <v>235959.0</v>
      </c>
      <c r="O4754" s="66">
        <v>2.0090201E7</v>
      </c>
      <c r="P4754" s="67"/>
      <c r="Q4754" s="66">
        <v>153.0</v>
      </c>
      <c r="R4754" s="66">
        <v>2.0090201E7</v>
      </c>
      <c r="S4754" s="70">
        <v>1.0</v>
      </c>
      <c r="T4754" s="70">
        <v>0.0</v>
      </c>
      <c r="U4754" s="71" t="s">
        <v>2608</v>
      </c>
      <c r="V4754" s="71" t="s">
        <v>2609</v>
      </c>
      <c r="W4754" s="71" t="s">
        <v>49</v>
      </c>
      <c r="X4754" s="72"/>
      <c r="Y4754" s="65" t="s">
        <v>12</v>
      </c>
    </row>
    <row r="4755">
      <c r="A4755" s="66" t="s">
        <v>63</v>
      </c>
      <c r="B4755" s="66">
        <v>4.5362543E7</v>
      </c>
      <c r="C4755" s="66" t="s">
        <v>18029</v>
      </c>
      <c r="D4755" s="66" t="s">
        <v>164</v>
      </c>
      <c r="E4755" s="66" t="s">
        <v>18030</v>
      </c>
      <c r="F4755" s="66" t="s">
        <v>18031</v>
      </c>
      <c r="G4755" s="66">
        <v>409.0</v>
      </c>
      <c r="H4755" s="66">
        <v>2.0180223E7</v>
      </c>
      <c r="I4755" s="66">
        <v>0.0</v>
      </c>
      <c r="J4755" s="66">
        <v>11.0</v>
      </c>
      <c r="K4755" s="67"/>
      <c r="L4755" s="67"/>
      <c r="M4755" s="68" t="s">
        <v>18032</v>
      </c>
      <c r="N4755" s="66">
        <v>235959.0</v>
      </c>
      <c r="O4755" s="66">
        <v>2.0180223E7</v>
      </c>
      <c r="P4755" s="66" t="s">
        <v>4994</v>
      </c>
      <c r="Q4755" s="66">
        <v>26.0</v>
      </c>
      <c r="R4755" s="66">
        <v>2.0180223E7</v>
      </c>
      <c r="S4755" s="69">
        <v>1.0</v>
      </c>
      <c r="T4755" s="69">
        <v>1.0</v>
      </c>
      <c r="U4755" s="71" t="s">
        <v>2608</v>
      </c>
      <c r="V4755" s="71" t="s">
        <v>2609</v>
      </c>
      <c r="W4755" s="71" t="s">
        <v>49</v>
      </c>
      <c r="X4755" s="72"/>
      <c r="Y4755" s="66" t="s">
        <v>18</v>
      </c>
    </row>
    <row r="4756">
      <c r="A4756" s="65" t="s">
        <v>60</v>
      </c>
      <c r="B4756" s="66">
        <v>2.49177219E8</v>
      </c>
      <c r="C4756" s="65" t="s">
        <v>1966</v>
      </c>
      <c r="D4756" s="65" t="s">
        <v>112</v>
      </c>
      <c r="E4756" s="65" t="s">
        <v>18033</v>
      </c>
      <c r="F4756" s="66" t="s">
        <v>1968</v>
      </c>
      <c r="G4756" s="66">
        <v>306.0</v>
      </c>
      <c r="H4756" s="66">
        <v>2.0080809E7</v>
      </c>
      <c r="I4756" s="66">
        <v>0.0</v>
      </c>
      <c r="J4756" s="66">
        <v>1.0</v>
      </c>
      <c r="K4756" s="67"/>
      <c r="L4756" s="67"/>
      <c r="M4756" s="68" t="s">
        <v>18034</v>
      </c>
      <c r="N4756" s="66">
        <v>235959.0</v>
      </c>
      <c r="O4756" s="66">
        <v>2.0080809E7</v>
      </c>
      <c r="P4756" s="66"/>
      <c r="Q4756" s="66">
        <v>16.0</v>
      </c>
      <c r="R4756" s="66">
        <v>2.0080809E7</v>
      </c>
      <c r="S4756" s="70">
        <v>1.0</v>
      </c>
      <c r="T4756" s="70">
        <v>0.0</v>
      </c>
      <c r="U4756" s="71" t="s">
        <v>2608</v>
      </c>
      <c r="V4756" s="71" t="s">
        <v>2609</v>
      </c>
      <c r="W4756" s="71" t="s">
        <v>49</v>
      </c>
      <c r="X4756" s="72"/>
      <c r="Y4756" s="65" t="s">
        <v>12</v>
      </c>
    </row>
    <row r="4757">
      <c r="A4757" s="68" t="s">
        <v>59</v>
      </c>
      <c r="B4757" s="66">
        <v>1.34237485E8</v>
      </c>
      <c r="C4757" s="66" t="s">
        <v>18035</v>
      </c>
      <c r="D4757" s="66" t="s">
        <v>123</v>
      </c>
      <c r="E4757" s="66" t="s">
        <v>18036</v>
      </c>
      <c r="F4757" s="66" t="s">
        <v>18037</v>
      </c>
      <c r="G4757" s="66">
        <v>502.0</v>
      </c>
      <c r="H4757" s="66">
        <v>2.013101E7</v>
      </c>
      <c r="I4757" s="66">
        <v>0.0</v>
      </c>
      <c r="J4757" s="66">
        <v>1.0</v>
      </c>
      <c r="K4757" s="67"/>
      <c r="L4757" s="67"/>
      <c r="M4757" s="68" t="s">
        <v>18038</v>
      </c>
      <c r="N4757" s="66">
        <v>235959.0</v>
      </c>
      <c r="O4757" s="66">
        <v>2.013101E7</v>
      </c>
      <c r="P4757" s="67"/>
      <c r="Q4757" s="66">
        <v>43.0</v>
      </c>
      <c r="R4757" s="66">
        <v>2.013101E7</v>
      </c>
      <c r="S4757" s="70">
        <v>1.0</v>
      </c>
      <c r="T4757" s="70">
        <v>0.0</v>
      </c>
      <c r="U4757" s="71" t="s">
        <v>2608</v>
      </c>
      <c r="V4757" s="71" t="s">
        <v>2609</v>
      </c>
      <c r="W4757" s="71" t="s">
        <v>49</v>
      </c>
      <c r="X4757" s="72"/>
      <c r="Y4757" s="65" t="s">
        <v>12</v>
      </c>
    </row>
    <row r="4758">
      <c r="A4758" s="66" t="s">
        <v>60</v>
      </c>
      <c r="B4758" s="66">
        <v>3.10088766E8</v>
      </c>
      <c r="C4758" s="66" t="s">
        <v>18039</v>
      </c>
      <c r="D4758" s="66" t="s">
        <v>423</v>
      </c>
      <c r="E4758" s="66" t="s">
        <v>18040</v>
      </c>
      <c r="F4758" s="66" t="s">
        <v>6225</v>
      </c>
      <c r="G4758" s="66">
        <v>246.0</v>
      </c>
      <c r="H4758" s="66">
        <v>2.0110927E7</v>
      </c>
      <c r="I4758" s="66">
        <v>0.0</v>
      </c>
      <c r="J4758" s="66">
        <v>1.0</v>
      </c>
      <c r="K4758" s="67"/>
      <c r="L4758" s="67"/>
      <c r="M4758" s="68" t="s">
        <v>18041</v>
      </c>
      <c r="N4758" s="66">
        <v>235959.0</v>
      </c>
      <c r="O4758" s="66">
        <v>2.0110927E7</v>
      </c>
      <c r="P4758" s="67"/>
      <c r="Q4758" s="66">
        <v>14.0</v>
      </c>
      <c r="R4758" s="66">
        <v>2.0110927E7</v>
      </c>
      <c r="S4758" s="70">
        <v>1.0</v>
      </c>
      <c r="T4758" s="70">
        <v>0.0</v>
      </c>
      <c r="U4758" s="71" t="s">
        <v>2608</v>
      </c>
      <c r="V4758" s="71" t="s">
        <v>2609</v>
      </c>
      <c r="W4758" s="71" t="s">
        <v>51</v>
      </c>
      <c r="X4758" s="72"/>
      <c r="Y4758" s="66" t="s">
        <v>16</v>
      </c>
    </row>
    <row r="4759">
      <c r="A4759" s="66" t="s">
        <v>60</v>
      </c>
      <c r="B4759" s="66">
        <v>1.69831919E8</v>
      </c>
      <c r="C4759" s="66" t="s">
        <v>18042</v>
      </c>
      <c r="D4759" s="66" t="s">
        <v>639</v>
      </c>
      <c r="E4759" s="66" t="s">
        <v>18043</v>
      </c>
      <c r="F4759" s="66" t="s">
        <v>18044</v>
      </c>
      <c r="G4759" s="66">
        <v>739.0</v>
      </c>
      <c r="H4759" s="66">
        <v>2.0050905E7</v>
      </c>
      <c r="I4759" s="66">
        <v>0.0</v>
      </c>
      <c r="J4759" s="66">
        <v>1.0</v>
      </c>
      <c r="K4759" s="67"/>
      <c r="L4759" s="67"/>
      <c r="M4759" s="68" t="s">
        <v>18045</v>
      </c>
      <c r="N4759" s="66">
        <v>235959.0</v>
      </c>
      <c r="O4759" s="66">
        <v>2.0050905E7</v>
      </c>
      <c r="P4759" s="67"/>
      <c r="Q4759" s="66">
        <v>36.0</v>
      </c>
      <c r="R4759" s="66">
        <v>2.0050905E7</v>
      </c>
      <c r="S4759" s="70">
        <v>1.0</v>
      </c>
      <c r="T4759" s="70">
        <v>0.0</v>
      </c>
      <c r="U4759" s="71" t="s">
        <v>2608</v>
      </c>
      <c r="V4759" s="71" t="s">
        <v>2609</v>
      </c>
      <c r="W4759" s="71" t="s">
        <v>51</v>
      </c>
      <c r="X4759" s="72"/>
      <c r="Y4759" s="66" t="s">
        <v>16</v>
      </c>
    </row>
    <row r="4760">
      <c r="A4760" s="73" t="s">
        <v>60</v>
      </c>
      <c r="B4760" s="66">
        <v>1.77119486E8</v>
      </c>
      <c r="C4760" s="65" t="s">
        <v>18046</v>
      </c>
      <c r="D4760" s="65" t="s">
        <v>123</v>
      </c>
      <c r="E4760" s="65" t="s">
        <v>18047</v>
      </c>
      <c r="F4760" s="66" t="s">
        <v>18048</v>
      </c>
      <c r="G4760" s="66">
        <v>146.0</v>
      </c>
      <c r="H4760" s="66">
        <v>2.0051223E7</v>
      </c>
      <c r="I4760" s="66">
        <v>0.0</v>
      </c>
      <c r="J4760" s="66">
        <v>1.0</v>
      </c>
      <c r="K4760" s="67"/>
      <c r="L4760" s="67"/>
      <c r="M4760" s="68" t="s">
        <v>18049</v>
      </c>
      <c r="N4760" s="66">
        <v>235959.0</v>
      </c>
      <c r="O4760" s="66">
        <v>2.0051223E7</v>
      </c>
      <c r="P4760" s="67"/>
      <c r="Q4760" s="66">
        <v>11.0</v>
      </c>
      <c r="R4760" s="66">
        <v>2.0051223E7</v>
      </c>
      <c r="S4760" s="70">
        <v>1.0</v>
      </c>
      <c r="T4760" s="70">
        <v>0.0</v>
      </c>
      <c r="U4760" s="71" t="s">
        <v>2608</v>
      </c>
      <c r="V4760" s="71" t="s">
        <v>2609</v>
      </c>
      <c r="W4760" s="71" t="s">
        <v>49</v>
      </c>
      <c r="X4760" s="72"/>
      <c r="Y4760" s="65" t="s">
        <v>12</v>
      </c>
    </row>
    <row r="4761">
      <c r="A4761" s="73" t="s">
        <v>66</v>
      </c>
      <c r="B4761" s="66">
        <v>2731509.0</v>
      </c>
      <c r="C4761" s="65" t="s">
        <v>18050</v>
      </c>
      <c r="D4761" s="65" t="s">
        <v>149</v>
      </c>
      <c r="E4761" s="65" t="s">
        <v>18051</v>
      </c>
      <c r="F4761" s="66" t="s">
        <v>18052</v>
      </c>
      <c r="G4761" s="66">
        <v>471.0</v>
      </c>
      <c r="H4761" s="66">
        <v>2.0060923E7</v>
      </c>
      <c r="I4761" s="66">
        <v>0.0</v>
      </c>
      <c r="J4761" s="66">
        <v>6.0</v>
      </c>
      <c r="K4761" s="67"/>
      <c r="L4761" s="67"/>
      <c r="M4761" s="66" t="s">
        <v>121</v>
      </c>
      <c r="N4761" s="66">
        <v>235959.0</v>
      </c>
      <c r="O4761" s="66">
        <v>2.0060923E7</v>
      </c>
      <c r="P4761" s="66"/>
      <c r="Q4761" s="66">
        <v>20.0</v>
      </c>
      <c r="R4761" s="66">
        <v>2.0060923E7</v>
      </c>
      <c r="S4761" s="69">
        <v>1.0</v>
      </c>
      <c r="T4761" s="69">
        <v>1.0</v>
      </c>
      <c r="U4761" s="71" t="s">
        <v>2608</v>
      </c>
      <c r="V4761" s="71" t="s">
        <v>2609</v>
      </c>
      <c r="W4761" s="71" t="s">
        <v>49</v>
      </c>
      <c r="X4761" s="72"/>
      <c r="Y4761" s="66" t="s">
        <v>18</v>
      </c>
    </row>
    <row r="4762">
      <c r="A4762" s="66" t="s">
        <v>79</v>
      </c>
      <c r="B4762" s="66">
        <v>1.22025432E8</v>
      </c>
      <c r="C4762" s="66" t="s">
        <v>18053</v>
      </c>
      <c r="D4762" s="66" t="s">
        <v>149</v>
      </c>
      <c r="E4762" s="66" t="s">
        <v>18054</v>
      </c>
      <c r="F4762" s="66" t="s">
        <v>18055</v>
      </c>
      <c r="G4762" s="66">
        <v>379.0</v>
      </c>
      <c r="H4762" s="66">
        <v>2.017103E7</v>
      </c>
      <c r="I4762" s="66">
        <v>0.0</v>
      </c>
      <c r="J4762" s="66">
        <v>8.0</v>
      </c>
      <c r="K4762" s="67"/>
      <c r="L4762" s="67"/>
      <c r="M4762" s="68" t="s">
        <v>18056</v>
      </c>
      <c r="N4762" s="66">
        <v>235959.0</v>
      </c>
      <c r="O4762" s="66">
        <v>2.017103E7</v>
      </c>
      <c r="P4762" s="66" t="s">
        <v>3175</v>
      </c>
      <c r="Q4762" s="66">
        <v>11.0</v>
      </c>
      <c r="R4762" s="66">
        <v>2.017103E7</v>
      </c>
      <c r="S4762" s="69">
        <v>1.0</v>
      </c>
      <c r="T4762" s="69">
        <v>1.0</v>
      </c>
      <c r="U4762" s="71" t="s">
        <v>2608</v>
      </c>
      <c r="V4762" s="71" t="s">
        <v>2609</v>
      </c>
      <c r="W4762" s="71" t="s">
        <v>49</v>
      </c>
      <c r="X4762" s="72"/>
      <c r="Y4762" s="66" t="s">
        <v>18</v>
      </c>
    </row>
    <row r="4763">
      <c r="A4763" s="66" t="s">
        <v>63</v>
      </c>
      <c r="B4763" s="66">
        <v>4.3559511E7</v>
      </c>
      <c r="C4763" s="66" t="s">
        <v>18057</v>
      </c>
      <c r="D4763" s="66" t="s">
        <v>106</v>
      </c>
      <c r="E4763" s="66" t="s">
        <v>18058</v>
      </c>
      <c r="F4763" s="66" t="s">
        <v>18059</v>
      </c>
      <c r="G4763" s="66">
        <v>286.0</v>
      </c>
      <c r="H4763" s="66">
        <v>2.017103E7</v>
      </c>
      <c r="I4763" s="66">
        <v>0.0</v>
      </c>
      <c r="J4763" s="66">
        <v>6.0</v>
      </c>
      <c r="K4763" s="67"/>
      <c r="L4763" s="67"/>
      <c r="M4763" s="68" t="s">
        <v>18060</v>
      </c>
      <c r="N4763" s="66">
        <v>235959.0</v>
      </c>
      <c r="O4763" s="66">
        <v>2.017103E7</v>
      </c>
      <c r="P4763" s="66" t="s">
        <v>6647</v>
      </c>
      <c r="Q4763" s="66">
        <v>13.0</v>
      </c>
      <c r="R4763" s="66">
        <v>2.017103E7</v>
      </c>
      <c r="S4763" s="70">
        <v>1.0</v>
      </c>
      <c r="T4763" s="70">
        <v>0.0</v>
      </c>
      <c r="U4763" s="71" t="s">
        <v>2608</v>
      </c>
      <c r="V4763" s="71" t="s">
        <v>2609</v>
      </c>
      <c r="W4763" s="71" t="s">
        <v>49</v>
      </c>
      <c r="X4763" s="72"/>
      <c r="Y4763" s="65" t="s">
        <v>12</v>
      </c>
    </row>
    <row r="4764">
      <c r="A4764" s="68" t="s">
        <v>24</v>
      </c>
      <c r="B4764" s="66">
        <v>3.8007374E7</v>
      </c>
      <c r="C4764" s="66" t="s">
        <v>18061</v>
      </c>
      <c r="D4764" s="66" t="s">
        <v>776</v>
      </c>
      <c r="E4764" s="66" t="s">
        <v>18062</v>
      </c>
      <c r="F4764" s="66" t="s">
        <v>18063</v>
      </c>
      <c r="G4764" s="66">
        <v>221.0</v>
      </c>
      <c r="H4764" s="66">
        <v>2.015013E7</v>
      </c>
      <c r="I4764" s="66">
        <v>0.0</v>
      </c>
      <c r="J4764" s="66">
        <v>1.0</v>
      </c>
      <c r="K4764" s="67"/>
      <c r="L4764" s="67"/>
      <c r="M4764" s="66" t="s">
        <v>121</v>
      </c>
      <c r="N4764" s="66">
        <v>235959.0</v>
      </c>
      <c r="O4764" s="66">
        <v>2.015013E7</v>
      </c>
      <c r="P4764" s="67"/>
      <c r="Q4764" s="66">
        <v>11.0</v>
      </c>
      <c r="R4764" s="66">
        <v>2.015013E7</v>
      </c>
      <c r="S4764" s="70">
        <v>1.0</v>
      </c>
      <c r="T4764" s="70">
        <v>0.0</v>
      </c>
      <c r="U4764" s="71" t="s">
        <v>2608</v>
      </c>
      <c r="V4764" s="71" t="s">
        <v>2609</v>
      </c>
      <c r="W4764" s="71" t="s">
        <v>51</v>
      </c>
      <c r="X4764" s="72"/>
      <c r="Y4764" s="66" t="s">
        <v>16</v>
      </c>
    </row>
    <row r="4765">
      <c r="A4765" s="66" t="s">
        <v>60</v>
      </c>
      <c r="B4765" s="66">
        <v>1.89587213E8</v>
      </c>
      <c r="C4765" s="66" t="s">
        <v>18064</v>
      </c>
      <c r="D4765" s="66" t="s">
        <v>1962</v>
      </c>
      <c r="E4765" s="66" t="s">
        <v>18065</v>
      </c>
      <c r="F4765" s="66" t="s">
        <v>18066</v>
      </c>
      <c r="G4765" s="66">
        <v>452.0</v>
      </c>
      <c r="H4765" s="66">
        <v>2.0060528E7</v>
      </c>
      <c r="I4765" s="66">
        <v>0.0</v>
      </c>
      <c r="J4765" s="66">
        <v>1.0</v>
      </c>
      <c r="K4765" s="67"/>
      <c r="L4765" s="67"/>
      <c r="M4765" s="68" t="s">
        <v>18067</v>
      </c>
      <c r="N4765" s="66">
        <v>235959.0</v>
      </c>
      <c r="O4765" s="66">
        <v>2.0060528E7</v>
      </c>
      <c r="P4765" s="66"/>
      <c r="Q4765" s="66">
        <v>33.0</v>
      </c>
      <c r="R4765" s="66">
        <v>2.0060528E7</v>
      </c>
      <c r="S4765" s="70">
        <v>1.0</v>
      </c>
      <c r="T4765" s="70">
        <v>0.0</v>
      </c>
      <c r="U4765" s="71" t="s">
        <v>2608</v>
      </c>
      <c r="V4765" s="71" t="s">
        <v>2609</v>
      </c>
      <c r="W4765" s="71" t="s">
        <v>51</v>
      </c>
      <c r="X4765" s="72"/>
      <c r="Y4765" s="66" t="s">
        <v>16</v>
      </c>
    </row>
    <row r="4766">
      <c r="A4766" s="74" t="s">
        <v>59</v>
      </c>
      <c r="B4766" s="66">
        <v>2.02940563E8</v>
      </c>
      <c r="C4766" s="65" t="s">
        <v>1970</v>
      </c>
      <c r="D4766" s="65" t="s">
        <v>1962</v>
      </c>
      <c r="E4766" s="65" t="s">
        <v>1971</v>
      </c>
      <c r="F4766" s="66" t="s">
        <v>1972</v>
      </c>
      <c r="G4766" s="66">
        <v>1349.0</v>
      </c>
      <c r="H4766" s="66">
        <v>2.0181202E7</v>
      </c>
      <c r="I4766" s="66">
        <v>0.0</v>
      </c>
      <c r="J4766" s="66">
        <v>30.0</v>
      </c>
      <c r="K4766" s="67"/>
      <c r="L4766" s="67"/>
      <c r="M4766" s="68" t="s">
        <v>1973</v>
      </c>
      <c r="N4766" s="66">
        <v>235959.0</v>
      </c>
      <c r="O4766" s="66">
        <v>2.0181202E7</v>
      </c>
      <c r="P4766" s="66" t="s">
        <v>1974</v>
      </c>
      <c r="Q4766" s="66">
        <v>74.0</v>
      </c>
      <c r="R4766" s="66">
        <v>2.0181202E7</v>
      </c>
      <c r="S4766" s="70">
        <v>1.0</v>
      </c>
      <c r="T4766" s="70">
        <v>0.0</v>
      </c>
      <c r="U4766" s="71" t="s">
        <v>2608</v>
      </c>
      <c r="V4766" s="71" t="s">
        <v>2609</v>
      </c>
      <c r="W4766" s="71" t="s">
        <v>51</v>
      </c>
      <c r="X4766" s="72"/>
      <c r="Y4766" s="66" t="s">
        <v>16</v>
      </c>
    </row>
    <row r="4767">
      <c r="A4767" s="66" t="s">
        <v>60</v>
      </c>
      <c r="B4767" s="66">
        <v>4.06342021E8</v>
      </c>
      <c r="C4767" s="66" t="s">
        <v>18068</v>
      </c>
      <c r="D4767" s="66" t="s">
        <v>220</v>
      </c>
      <c r="E4767" s="66" t="s">
        <v>18069</v>
      </c>
      <c r="F4767" s="66" t="s">
        <v>18070</v>
      </c>
      <c r="G4767" s="66">
        <v>2822.0</v>
      </c>
      <c r="H4767" s="66">
        <v>2.0170126E7</v>
      </c>
      <c r="I4767" s="66">
        <v>0.0</v>
      </c>
      <c r="J4767" s="66">
        <v>1.0</v>
      </c>
      <c r="K4767" s="67"/>
      <c r="L4767" s="67"/>
      <c r="M4767" s="68" t="s">
        <v>18071</v>
      </c>
      <c r="N4767" s="66">
        <v>235959.0</v>
      </c>
      <c r="O4767" s="66">
        <v>2.0170126E7</v>
      </c>
      <c r="P4767" s="67"/>
      <c r="Q4767" s="66">
        <v>148.0</v>
      </c>
      <c r="R4767" s="66">
        <v>2.0170126E7</v>
      </c>
      <c r="S4767" s="70">
        <v>1.0</v>
      </c>
      <c r="T4767" s="70">
        <v>0.0</v>
      </c>
      <c r="U4767" s="71" t="s">
        <v>2608</v>
      </c>
      <c r="V4767" s="71" t="s">
        <v>2609</v>
      </c>
      <c r="W4767" s="71" t="s">
        <v>49</v>
      </c>
      <c r="X4767" s="72"/>
      <c r="Y4767" s="65" t="s">
        <v>12</v>
      </c>
    </row>
    <row r="4768">
      <c r="A4768" s="66" t="s">
        <v>79</v>
      </c>
      <c r="B4768" s="66">
        <v>1.2344082E8</v>
      </c>
      <c r="C4768" s="66" t="s">
        <v>18072</v>
      </c>
      <c r="D4768" s="66" t="s">
        <v>413</v>
      </c>
      <c r="E4768" s="66" t="s">
        <v>18073</v>
      </c>
      <c r="F4768" s="66" t="s">
        <v>18074</v>
      </c>
      <c r="G4768" s="66">
        <v>678.0</v>
      </c>
      <c r="H4768" s="66">
        <v>2.017113E7</v>
      </c>
      <c r="I4768" s="66">
        <v>0.0</v>
      </c>
      <c r="J4768" s="66">
        <v>14.0</v>
      </c>
      <c r="K4768" s="67"/>
      <c r="L4768" s="67"/>
      <c r="M4768" s="68" t="s">
        <v>18075</v>
      </c>
      <c r="N4768" s="66">
        <v>235959.0</v>
      </c>
      <c r="O4768" s="66">
        <v>2.017113E7</v>
      </c>
      <c r="P4768" s="66" t="s">
        <v>475</v>
      </c>
      <c r="Q4768" s="66">
        <v>31.0</v>
      </c>
      <c r="R4768" s="66">
        <v>2.017113E7</v>
      </c>
      <c r="S4768" s="70">
        <v>1.0</v>
      </c>
      <c r="T4768" s="70">
        <v>0.0</v>
      </c>
      <c r="U4768" s="71" t="s">
        <v>2608</v>
      </c>
      <c r="V4768" s="71" t="s">
        <v>2609</v>
      </c>
      <c r="W4768" s="71" t="s">
        <v>51</v>
      </c>
      <c r="X4768" s="67"/>
      <c r="Y4768" s="66" t="s">
        <v>16</v>
      </c>
    </row>
    <row r="4769">
      <c r="A4769" s="66" t="s">
        <v>60</v>
      </c>
      <c r="B4769" s="66">
        <v>1.14551306E8</v>
      </c>
      <c r="C4769" s="66" t="s">
        <v>18076</v>
      </c>
      <c r="D4769" s="66" t="s">
        <v>112</v>
      </c>
      <c r="E4769" s="66" t="s">
        <v>18077</v>
      </c>
      <c r="F4769" s="66" t="s">
        <v>18078</v>
      </c>
      <c r="G4769" s="66">
        <v>325.0</v>
      </c>
      <c r="H4769" s="66">
        <v>2.0030901E7</v>
      </c>
      <c r="I4769" s="66">
        <v>0.0</v>
      </c>
      <c r="J4769" s="66">
        <v>1.0</v>
      </c>
      <c r="K4769" s="67"/>
      <c r="L4769" s="67"/>
      <c r="M4769" s="68" t="s">
        <v>18079</v>
      </c>
      <c r="N4769" s="66">
        <v>235959.0</v>
      </c>
      <c r="O4769" s="66">
        <v>2.0030901E7</v>
      </c>
      <c r="P4769" s="66"/>
      <c r="Q4769" s="66">
        <v>16.0</v>
      </c>
      <c r="R4769" s="66">
        <v>2.0030901E7</v>
      </c>
      <c r="S4769" s="70">
        <v>1.0</v>
      </c>
      <c r="T4769" s="70">
        <v>0.0</v>
      </c>
      <c r="U4769" s="71" t="s">
        <v>2608</v>
      </c>
      <c r="V4769" s="71" t="s">
        <v>2609</v>
      </c>
      <c r="W4769" s="71" t="s">
        <v>49</v>
      </c>
      <c r="X4769" s="72"/>
      <c r="Y4769" s="65" t="s">
        <v>12</v>
      </c>
    </row>
    <row r="4770">
      <c r="A4770" s="66" t="s">
        <v>60</v>
      </c>
      <c r="B4770" s="66">
        <v>2.7491419E8</v>
      </c>
      <c r="C4770" s="66" t="s">
        <v>18080</v>
      </c>
      <c r="D4770" s="66" t="s">
        <v>106</v>
      </c>
      <c r="E4770" s="66" t="s">
        <v>18081</v>
      </c>
      <c r="F4770" s="66" t="s">
        <v>18082</v>
      </c>
      <c r="G4770" s="66">
        <v>698.0</v>
      </c>
      <c r="H4770" s="66">
        <v>2.0091008E7</v>
      </c>
      <c r="I4770" s="66">
        <v>0.0</v>
      </c>
      <c r="J4770" s="66">
        <v>1.0</v>
      </c>
      <c r="K4770" s="67"/>
      <c r="L4770" s="67"/>
      <c r="M4770" s="68" t="s">
        <v>18083</v>
      </c>
      <c r="N4770" s="66">
        <v>235959.0</v>
      </c>
      <c r="O4770" s="66">
        <v>2.0091008E7</v>
      </c>
      <c r="P4770" s="67"/>
      <c r="Q4770" s="66">
        <v>20.0</v>
      </c>
      <c r="R4770" s="66">
        <v>2.0091008E7</v>
      </c>
      <c r="S4770" s="70">
        <v>1.0</v>
      </c>
      <c r="T4770" s="70">
        <v>0.0</v>
      </c>
      <c r="U4770" s="71" t="s">
        <v>2608</v>
      </c>
      <c r="V4770" s="71" t="s">
        <v>2609</v>
      </c>
      <c r="W4770" s="71" t="s">
        <v>49</v>
      </c>
      <c r="X4770" s="72"/>
      <c r="Y4770" s="65" t="s">
        <v>12</v>
      </c>
    </row>
    <row r="4771">
      <c r="A4771" s="66" t="s">
        <v>60</v>
      </c>
      <c r="B4771" s="66">
        <v>8730966.0</v>
      </c>
      <c r="C4771" s="66" t="s">
        <v>18084</v>
      </c>
      <c r="D4771" s="66" t="s">
        <v>123</v>
      </c>
      <c r="E4771" s="66" t="s">
        <v>18085</v>
      </c>
      <c r="F4771" s="66" t="s">
        <v>12802</v>
      </c>
      <c r="G4771" s="66">
        <v>1067.0</v>
      </c>
      <c r="H4771" s="66">
        <v>2.0000208E7</v>
      </c>
      <c r="I4771" s="66">
        <v>0.0</v>
      </c>
      <c r="J4771" s="66">
        <v>1.0</v>
      </c>
      <c r="K4771" s="67"/>
      <c r="L4771" s="67"/>
      <c r="M4771" s="68" t="s">
        <v>12803</v>
      </c>
      <c r="N4771" s="66">
        <v>235959.0</v>
      </c>
      <c r="O4771" s="66">
        <v>2.0000208E7</v>
      </c>
      <c r="P4771" s="67"/>
      <c r="Q4771" s="66">
        <v>36.0</v>
      </c>
      <c r="R4771" s="66">
        <v>2.0000208E7</v>
      </c>
      <c r="S4771" s="70">
        <v>1.0</v>
      </c>
      <c r="T4771" s="70">
        <v>0.0</v>
      </c>
      <c r="U4771" s="71" t="s">
        <v>2608</v>
      </c>
      <c r="V4771" s="71" t="s">
        <v>2609</v>
      </c>
      <c r="W4771" s="71" t="s">
        <v>49</v>
      </c>
      <c r="X4771" s="71"/>
      <c r="Y4771" s="65" t="s">
        <v>12</v>
      </c>
    </row>
    <row r="4772">
      <c r="A4772" s="68" t="s">
        <v>59</v>
      </c>
      <c r="B4772" s="66">
        <v>2.08700451E8</v>
      </c>
      <c r="C4772" s="66" t="s">
        <v>18086</v>
      </c>
      <c r="D4772" s="66" t="s">
        <v>123</v>
      </c>
      <c r="E4772" s="66" t="s">
        <v>18087</v>
      </c>
      <c r="F4772" s="66" t="s">
        <v>18088</v>
      </c>
      <c r="G4772" s="66">
        <v>191.0</v>
      </c>
      <c r="H4772" s="66">
        <v>2.0190531E7</v>
      </c>
      <c r="I4772" s="66">
        <v>0.0</v>
      </c>
      <c r="J4772" s="66">
        <v>4.0</v>
      </c>
      <c r="K4772" s="67"/>
      <c r="L4772" s="67"/>
      <c r="M4772" s="68" t="s">
        <v>18089</v>
      </c>
      <c r="N4772" s="66">
        <v>235959.0</v>
      </c>
      <c r="O4772" s="66">
        <v>2.0190531E7</v>
      </c>
      <c r="P4772" s="67"/>
      <c r="Q4772" s="66">
        <v>8.0</v>
      </c>
      <c r="R4772" s="66">
        <v>2.0190531E7</v>
      </c>
      <c r="S4772" s="70">
        <v>1.0</v>
      </c>
      <c r="T4772" s="70">
        <v>0.0</v>
      </c>
      <c r="U4772" s="71" t="s">
        <v>2608</v>
      </c>
      <c r="V4772" s="71" t="s">
        <v>2609</v>
      </c>
      <c r="W4772" s="71" t="s">
        <v>49</v>
      </c>
      <c r="X4772" s="72"/>
      <c r="Y4772" s="65" t="s">
        <v>12</v>
      </c>
    </row>
    <row r="4773">
      <c r="A4773" s="65" t="s">
        <v>60</v>
      </c>
      <c r="B4773" s="66">
        <v>3.25047509E8</v>
      </c>
      <c r="C4773" s="65" t="s">
        <v>18090</v>
      </c>
      <c r="D4773" s="65" t="s">
        <v>123</v>
      </c>
      <c r="E4773" s="65" t="s">
        <v>18091</v>
      </c>
      <c r="F4773" s="66" t="s">
        <v>18092</v>
      </c>
      <c r="G4773" s="66">
        <v>912.0</v>
      </c>
      <c r="H4773" s="66">
        <v>2.0120716E7</v>
      </c>
      <c r="I4773" s="66">
        <v>0.0</v>
      </c>
      <c r="J4773" s="66">
        <v>1.0</v>
      </c>
      <c r="K4773" s="67"/>
      <c r="L4773" s="67"/>
      <c r="M4773" s="68" t="s">
        <v>18093</v>
      </c>
      <c r="N4773" s="66">
        <v>235959.0</v>
      </c>
      <c r="O4773" s="66">
        <v>2.0120716E7</v>
      </c>
      <c r="P4773" s="67"/>
      <c r="Q4773" s="66">
        <v>50.0</v>
      </c>
      <c r="R4773" s="66">
        <v>2.0120716E7</v>
      </c>
      <c r="S4773" s="70">
        <v>1.0</v>
      </c>
      <c r="T4773" s="70">
        <v>0.0</v>
      </c>
      <c r="U4773" s="71" t="s">
        <v>2608</v>
      </c>
      <c r="V4773" s="71" t="s">
        <v>2609</v>
      </c>
      <c r="W4773" s="71" t="s">
        <v>49</v>
      </c>
      <c r="X4773" s="72"/>
      <c r="Y4773" s="65" t="s">
        <v>12</v>
      </c>
    </row>
    <row r="4774">
      <c r="A4774" s="65" t="s">
        <v>17</v>
      </c>
      <c r="B4774" s="66">
        <v>2324038.0</v>
      </c>
      <c r="C4774" s="65" t="s">
        <v>18094</v>
      </c>
      <c r="D4774" s="65" t="s">
        <v>253</v>
      </c>
      <c r="E4774" s="65" t="s">
        <v>18095</v>
      </c>
      <c r="F4774" s="66" t="s">
        <v>18096</v>
      </c>
      <c r="G4774" s="66">
        <v>567.0</v>
      </c>
      <c r="H4774" s="66">
        <v>2.0170418E7</v>
      </c>
      <c r="I4774" s="66">
        <v>0.0</v>
      </c>
      <c r="J4774" s="66">
        <v>3.0</v>
      </c>
      <c r="K4774" s="67"/>
      <c r="L4774" s="67"/>
      <c r="M4774" s="68" t="s">
        <v>18097</v>
      </c>
      <c r="N4774" s="66">
        <v>235959.0</v>
      </c>
      <c r="O4774" s="66">
        <v>2.0170418E7</v>
      </c>
      <c r="P4774" s="66" t="s">
        <v>4714</v>
      </c>
      <c r="Q4774" s="66">
        <v>31.0</v>
      </c>
      <c r="R4774" s="66">
        <v>2.0170418E7</v>
      </c>
      <c r="S4774" s="70">
        <v>1.0</v>
      </c>
      <c r="T4774" s="70">
        <v>0.0</v>
      </c>
      <c r="U4774" s="71" t="s">
        <v>2608</v>
      </c>
      <c r="V4774" s="71" t="s">
        <v>2609</v>
      </c>
      <c r="W4774" s="71" t="s">
        <v>49</v>
      </c>
      <c r="X4774" s="72"/>
      <c r="Y4774" s="65" t="s">
        <v>12</v>
      </c>
    </row>
    <row r="4775">
      <c r="A4775" s="66" t="s">
        <v>76</v>
      </c>
      <c r="B4775" s="66">
        <v>8840175.0</v>
      </c>
      <c r="C4775" s="66" t="s">
        <v>18098</v>
      </c>
      <c r="D4775" s="66" t="s">
        <v>123</v>
      </c>
      <c r="E4775" s="66" t="s">
        <v>18099</v>
      </c>
      <c r="F4775" s="66" t="s">
        <v>8872</v>
      </c>
      <c r="G4775" s="66">
        <v>918.0</v>
      </c>
      <c r="H4775" s="66">
        <v>2.0120219E7</v>
      </c>
      <c r="I4775" s="66">
        <v>0.0</v>
      </c>
      <c r="J4775" s="66">
        <v>2.0</v>
      </c>
      <c r="K4775" s="67"/>
      <c r="L4775" s="67"/>
      <c r="M4775" s="68" t="s">
        <v>8873</v>
      </c>
      <c r="N4775" s="66">
        <v>235959.0</v>
      </c>
      <c r="O4775" s="66">
        <v>2.0120219E7</v>
      </c>
      <c r="P4775" s="66"/>
      <c r="Q4775" s="66">
        <v>32.0</v>
      </c>
      <c r="R4775" s="66">
        <v>2.0120219E7</v>
      </c>
      <c r="S4775" s="70">
        <v>1.0</v>
      </c>
      <c r="T4775" s="70">
        <v>0.0</v>
      </c>
      <c r="U4775" s="71" t="s">
        <v>2608</v>
      </c>
      <c r="V4775" s="71" t="s">
        <v>2609</v>
      </c>
      <c r="W4775" s="71" t="s">
        <v>49</v>
      </c>
      <c r="X4775" s="72"/>
      <c r="Y4775" s="65" t="s">
        <v>12</v>
      </c>
    </row>
    <row r="4776">
      <c r="A4776" s="66" t="s">
        <v>60</v>
      </c>
      <c r="B4776" s="66">
        <v>4.1024225E8</v>
      </c>
      <c r="C4776" s="66" t="s">
        <v>18100</v>
      </c>
      <c r="D4776" s="66" t="s">
        <v>106</v>
      </c>
      <c r="E4776" s="66" t="s">
        <v>18101</v>
      </c>
      <c r="F4776" s="66" t="s">
        <v>18102</v>
      </c>
      <c r="G4776" s="66">
        <v>3098.0</v>
      </c>
      <c r="H4776" s="66">
        <v>2.0170325E7</v>
      </c>
      <c r="I4776" s="66">
        <v>0.0</v>
      </c>
      <c r="J4776" s="66">
        <v>1.0</v>
      </c>
      <c r="K4776" s="67"/>
      <c r="L4776" s="67"/>
      <c r="M4776" s="68" t="s">
        <v>18103</v>
      </c>
      <c r="N4776" s="66">
        <v>235959.0</v>
      </c>
      <c r="O4776" s="66">
        <v>2.0170325E7</v>
      </c>
      <c r="P4776" s="67"/>
      <c r="Q4776" s="66">
        <v>174.0</v>
      </c>
      <c r="R4776" s="66">
        <v>2.0170325E7</v>
      </c>
      <c r="S4776" s="70">
        <v>1.0</v>
      </c>
      <c r="T4776" s="70">
        <v>0.0</v>
      </c>
      <c r="U4776" s="71" t="s">
        <v>2608</v>
      </c>
      <c r="V4776" s="71" t="s">
        <v>2609</v>
      </c>
      <c r="W4776" s="71" t="s">
        <v>49</v>
      </c>
      <c r="X4776" s="72"/>
      <c r="Y4776" s="65" t="s">
        <v>12</v>
      </c>
    </row>
    <row r="4777">
      <c r="A4777" s="66" t="s">
        <v>62</v>
      </c>
      <c r="B4777" s="66">
        <v>1.6536886E7</v>
      </c>
      <c r="C4777" s="66" t="s">
        <v>18104</v>
      </c>
      <c r="D4777" s="66" t="s">
        <v>106</v>
      </c>
      <c r="E4777" s="66" t="s">
        <v>18105</v>
      </c>
      <c r="F4777" s="66" t="s">
        <v>18106</v>
      </c>
      <c r="G4777" s="66">
        <v>248.0</v>
      </c>
      <c r="H4777" s="66">
        <v>2.0120805E7</v>
      </c>
      <c r="I4777" s="66">
        <v>0.0</v>
      </c>
      <c r="J4777" s="66">
        <v>8.0</v>
      </c>
      <c r="K4777" s="67"/>
      <c r="L4777" s="67"/>
      <c r="M4777" s="66" t="s">
        <v>121</v>
      </c>
      <c r="N4777" s="66">
        <v>235959.0</v>
      </c>
      <c r="O4777" s="66">
        <v>2.0120805E7</v>
      </c>
      <c r="P4777" s="67"/>
      <c r="Q4777" s="66">
        <v>13.0</v>
      </c>
      <c r="R4777" s="66">
        <v>2.0120805E7</v>
      </c>
      <c r="S4777" s="70">
        <v>1.0</v>
      </c>
      <c r="T4777" s="70">
        <v>0.0</v>
      </c>
      <c r="U4777" s="71" t="s">
        <v>2608</v>
      </c>
      <c r="V4777" s="71" t="s">
        <v>2609</v>
      </c>
      <c r="W4777" s="71" t="s">
        <v>49</v>
      </c>
      <c r="X4777" s="72"/>
      <c r="Y4777" s="65" t="s">
        <v>12</v>
      </c>
    </row>
    <row r="4778">
      <c r="A4778" s="66" t="s">
        <v>63</v>
      </c>
      <c r="B4778" s="66">
        <v>1.0464776E7</v>
      </c>
      <c r="C4778" s="66" t="s">
        <v>18107</v>
      </c>
      <c r="D4778" s="66" t="s">
        <v>106</v>
      </c>
      <c r="E4778" s="66" t="s">
        <v>18108</v>
      </c>
      <c r="F4778" s="66" t="s">
        <v>18109</v>
      </c>
      <c r="G4778" s="66">
        <v>237.0</v>
      </c>
      <c r="H4778" s="66">
        <v>2.0120805E7</v>
      </c>
      <c r="I4778" s="66">
        <v>0.0</v>
      </c>
      <c r="J4778" s="66">
        <v>3.0</v>
      </c>
      <c r="K4778" s="67"/>
      <c r="L4778" s="67"/>
      <c r="M4778" s="68" t="s">
        <v>18110</v>
      </c>
      <c r="N4778" s="66">
        <v>235959.0</v>
      </c>
      <c r="O4778" s="66">
        <v>2.0120805E7</v>
      </c>
      <c r="P4778" s="67"/>
      <c r="Q4778" s="66">
        <v>8.0</v>
      </c>
      <c r="R4778" s="66">
        <v>2.0120805E7</v>
      </c>
      <c r="S4778" s="70">
        <v>1.0</v>
      </c>
      <c r="T4778" s="70">
        <v>0.0</v>
      </c>
      <c r="U4778" s="71" t="s">
        <v>2608</v>
      </c>
      <c r="V4778" s="71" t="s">
        <v>2609</v>
      </c>
      <c r="W4778" s="71" t="s">
        <v>49</v>
      </c>
      <c r="X4778" s="72"/>
      <c r="Y4778" s="65" t="s">
        <v>12</v>
      </c>
    </row>
    <row r="4779">
      <c r="A4779" s="66" t="s">
        <v>63</v>
      </c>
      <c r="B4779" s="66">
        <v>5.8713074E7</v>
      </c>
      <c r="C4779" s="66" t="s">
        <v>18111</v>
      </c>
      <c r="D4779" s="66" t="s">
        <v>123</v>
      </c>
      <c r="E4779" s="66" t="s">
        <v>18112</v>
      </c>
      <c r="F4779" s="66" t="s">
        <v>18113</v>
      </c>
      <c r="G4779" s="66">
        <v>303.0</v>
      </c>
      <c r="H4779" s="66">
        <v>2.0191203E7</v>
      </c>
      <c r="I4779" s="66">
        <v>0.0</v>
      </c>
      <c r="J4779" s="66">
        <v>8.0</v>
      </c>
      <c r="K4779" s="67"/>
      <c r="L4779" s="67"/>
      <c r="M4779" s="68" t="s">
        <v>18114</v>
      </c>
      <c r="N4779" s="66">
        <v>235959.0</v>
      </c>
      <c r="O4779" s="66">
        <v>2.0191203E7</v>
      </c>
      <c r="P4779" s="66" t="s">
        <v>2017</v>
      </c>
      <c r="Q4779" s="66">
        <v>16.0</v>
      </c>
      <c r="R4779" s="66">
        <v>2.0191203E7</v>
      </c>
      <c r="S4779" s="70">
        <v>1.0</v>
      </c>
      <c r="T4779" s="70">
        <v>0.0</v>
      </c>
      <c r="U4779" s="71" t="s">
        <v>2608</v>
      </c>
      <c r="V4779" s="71" t="s">
        <v>2609</v>
      </c>
      <c r="W4779" s="71" t="s">
        <v>49</v>
      </c>
      <c r="X4779" s="72"/>
      <c r="Y4779" s="65" t="s">
        <v>12</v>
      </c>
    </row>
    <row r="4780">
      <c r="A4780" s="66" t="s">
        <v>28</v>
      </c>
      <c r="B4780" s="66">
        <v>837694.0</v>
      </c>
      <c r="C4780" s="66" t="s">
        <v>1975</v>
      </c>
      <c r="D4780" s="66" t="s">
        <v>123</v>
      </c>
      <c r="E4780" s="66" t="s">
        <v>1976</v>
      </c>
      <c r="F4780" s="66" t="s">
        <v>18115</v>
      </c>
      <c r="G4780" s="66">
        <v>729.0</v>
      </c>
      <c r="H4780" s="66">
        <v>2.0080308E7</v>
      </c>
      <c r="I4780" s="66">
        <v>0.0</v>
      </c>
      <c r="J4780" s="66">
        <v>13.0</v>
      </c>
      <c r="K4780" s="67"/>
      <c r="L4780" s="67"/>
      <c r="M4780" s="68" t="s">
        <v>18116</v>
      </c>
      <c r="N4780" s="66">
        <v>235959.0</v>
      </c>
      <c r="O4780" s="66">
        <v>2.0080308E7</v>
      </c>
      <c r="P4780" s="66"/>
      <c r="Q4780" s="66">
        <v>37.0</v>
      </c>
      <c r="R4780" s="66">
        <v>2.0080308E7</v>
      </c>
      <c r="S4780" s="70">
        <v>1.0</v>
      </c>
      <c r="T4780" s="70">
        <v>0.0</v>
      </c>
      <c r="U4780" s="71" t="s">
        <v>2608</v>
      </c>
      <c r="V4780" s="71" t="s">
        <v>2609</v>
      </c>
      <c r="W4780" s="71" t="s">
        <v>49</v>
      </c>
      <c r="X4780" s="72"/>
      <c r="Y4780" s="65" t="s">
        <v>12</v>
      </c>
    </row>
    <row r="4781">
      <c r="A4781" s="68" t="s">
        <v>59</v>
      </c>
      <c r="B4781" s="66">
        <v>1.81819938E8</v>
      </c>
      <c r="C4781" s="66" t="s">
        <v>18117</v>
      </c>
      <c r="D4781" s="66" t="s">
        <v>112</v>
      </c>
      <c r="E4781" s="66" t="s">
        <v>18118</v>
      </c>
      <c r="F4781" s="66" t="s">
        <v>18119</v>
      </c>
      <c r="G4781" s="66">
        <v>1560.0</v>
      </c>
      <c r="H4781" s="66">
        <v>2.0170521E7</v>
      </c>
      <c r="I4781" s="66">
        <v>0.0</v>
      </c>
      <c r="J4781" s="66">
        <v>27.0</v>
      </c>
      <c r="K4781" s="67"/>
      <c r="L4781" s="67"/>
      <c r="M4781" s="68" t="s">
        <v>18120</v>
      </c>
      <c r="N4781" s="66">
        <v>235959.0</v>
      </c>
      <c r="O4781" s="66">
        <v>2.0170521E7</v>
      </c>
      <c r="P4781" s="66" t="s">
        <v>3842</v>
      </c>
      <c r="Q4781" s="66">
        <v>78.0</v>
      </c>
      <c r="R4781" s="66">
        <v>2.0170521E7</v>
      </c>
      <c r="S4781" s="70">
        <v>1.0</v>
      </c>
      <c r="T4781" s="70">
        <v>0.0</v>
      </c>
      <c r="U4781" s="71" t="s">
        <v>2608</v>
      </c>
      <c r="V4781" s="71" t="s">
        <v>2609</v>
      </c>
      <c r="W4781" s="71" t="s">
        <v>49</v>
      </c>
      <c r="X4781" s="72"/>
      <c r="Y4781" s="65" t="s">
        <v>12</v>
      </c>
    </row>
    <row r="4782">
      <c r="A4782" s="68" t="s">
        <v>56</v>
      </c>
      <c r="B4782" s="66">
        <v>346348.0</v>
      </c>
      <c r="C4782" s="66" t="s">
        <v>18121</v>
      </c>
      <c r="D4782" s="66" t="s">
        <v>123</v>
      </c>
      <c r="E4782" s="66" t="s">
        <v>18122</v>
      </c>
      <c r="F4782" s="66" t="s">
        <v>18123</v>
      </c>
      <c r="G4782" s="66">
        <v>591.0</v>
      </c>
      <c r="H4782" s="66">
        <v>2.0151228E7</v>
      </c>
      <c r="I4782" s="66">
        <v>0.0</v>
      </c>
      <c r="J4782" s="66">
        <v>7.0</v>
      </c>
      <c r="K4782" s="67"/>
      <c r="L4782" s="67"/>
      <c r="M4782" s="68" t="s">
        <v>18124</v>
      </c>
      <c r="N4782" s="66">
        <v>235959.0</v>
      </c>
      <c r="O4782" s="66">
        <v>2.0151228E7</v>
      </c>
      <c r="P4782" s="66" t="s">
        <v>209</v>
      </c>
      <c r="Q4782" s="66">
        <v>83.0</v>
      </c>
      <c r="R4782" s="66">
        <v>2.0151228E7</v>
      </c>
      <c r="S4782" s="70">
        <v>1.0</v>
      </c>
      <c r="T4782" s="70">
        <v>0.0</v>
      </c>
      <c r="U4782" s="71" t="s">
        <v>2608</v>
      </c>
      <c r="V4782" s="71" t="s">
        <v>2609</v>
      </c>
      <c r="W4782" s="71" t="s">
        <v>49</v>
      </c>
      <c r="X4782" s="72"/>
      <c r="Y4782" s="65" t="s">
        <v>12</v>
      </c>
    </row>
    <row r="4783">
      <c r="A4783" s="73" t="s">
        <v>79</v>
      </c>
      <c r="B4783" s="66">
        <v>1.30560304E8</v>
      </c>
      <c r="C4783" s="65" t="s">
        <v>18125</v>
      </c>
      <c r="D4783" s="65" t="s">
        <v>149</v>
      </c>
      <c r="E4783" s="65" t="s">
        <v>18126</v>
      </c>
      <c r="F4783" s="66" t="s">
        <v>18127</v>
      </c>
      <c r="G4783" s="66">
        <v>1331.0</v>
      </c>
      <c r="H4783" s="66">
        <v>2.0180614E7</v>
      </c>
      <c r="I4783" s="66">
        <v>0.0</v>
      </c>
      <c r="J4783" s="66">
        <v>35.0</v>
      </c>
      <c r="K4783" s="67"/>
      <c r="L4783" s="67"/>
      <c r="M4783" s="68" t="s">
        <v>18128</v>
      </c>
      <c r="N4783" s="66">
        <v>235959.0</v>
      </c>
      <c r="O4783" s="66">
        <v>2.0180614E7</v>
      </c>
      <c r="P4783" s="66" t="s">
        <v>18129</v>
      </c>
      <c r="Q4783" s="66">
        <v>84.0</v>
      </c>
      <c r="R4783" s="66">
        <v>2.0180614E7</v>
      </c>
      <c r="S4783" s="69">
        <v>1.0</v>
      </c>
      <c r="T4783" s="69">
        <v>1.0</v>
      </c>
      <c r="U4783" s="71" t="s">
        <v>2608</v>
      </c>
      <c r="V4783" s="71" t="s">
        <v>2609</v>
      </c>
      <c r="W4783" s="71" t="s">
        <v>49</v>
      </c>
      <c r="X4783" s="72"/>
      <c r="Y4783" s="66" t="s">
        <v>18</v>
      </c>
    </row>
    <row r="4784">
      <c r="A4784" s="66" t="s">
        <v>67</v>
      </c>
      <c r="B4784" s="66">
        <v>4375649.0</v>
      </c>
      <c r="C4784" s="66" t="s">
        <v>18130</v>
      </c>
      <c r="D4784" s="66" t="s">
        <v>106</v>
      </c>
      <c r="E4784" s="66" t="s">
        <v>18131</v>
      </c>
      <c r="F4784" s="66" t="s">
        <v>18132</v>
      </c>
      <c r="G4784" s="66">
        <v>240.0</v>
      </c>
      <c r="H4784" s="66">
        <v>2.0080908E7</v>
      </c>
      <c r="I4784" s="66">
        <v>0.0</v>
      </c>
      <c r="J4784" s="66">
        <v>7.0</v>
      </c>
      <c r="K4784" s="67"/>
      <c r="L4784" s="67"/>
      <c r="M4784" s="66" t="s">
        <v>121</v>
      </c>
      <c r="N4784" s="66">
        <v>235959.0</v>
      </c>
      <c r="O4784" s="66">
        <v>2.0080908E7</v>
      </c>
      <c r="P4784" s="66"/>
      <c r="Q4784" s="66">
        <v>12.0</v>
      </c>
      <c r="R4784" s="66">
        <v>2.0080908E7</v>
      </c>
      <c r="S4784" s="70">
        <v>1.0</v>
      </c>
      <c r="T4784" s="70">
        <v>0.0</v>
      </c>
      <c r="U4784" s="71" t="s">
        <v>2608</v>
      </c>
      <c r="V4784" s="71" t="s">
        <v>2609</v>
      </c>
      <c r="W4784" s="71" t="s">
        <v>49</v>
      </c>
      <c r="X4784" s="67"/>
      <c r="Y4784" s="65" t="s">
        <v>12</v>
      </c>
    </row>
    <row r="4785">
      <c r="A4785" s="68" t="s">
        <v>59</v>
      </c>
      <c r="B4785" s="66">
        <v>1.98593233E8</v>
      </c>
      <c r="C4785" s="66" t="s">
        <v>18133</v>
      </c>
      <c r="D4785" s="66" t="s">
        <v>1101</v>
      </c>
      <c r="E4785" s="66" t="s">
        <v>18134</v>
      </c>
      <c r="F4785" s="66" t="s">
        <v>18135</v>
      </c>
      <c r="G4785" s="66">
        <v>342.0</v>
      </c>
      <c r="H4785" s="66">
        <v>2.0180818E7</v>
      </c>
      <c r="I4785" s="66">
        <v>0.0</v>
      </c>
      <c r="J4785" s="66">
        <v>8.0</v>
      </c>
      <c r="K4785" s="67"/>
      <c r="L4785" s="67"/>
      <c r="M4785" s="68" t="s">
        <v>18136</v>
      </c>
      <c r="N4785" s="66">
        <v>235959.0</v>
      </c>
      <c r="O4785" s="66">
        <v>2.0180818E7</v>
      </c>
      <c r="P4785" s="67"/>
      <c r="Q4785" s="66">
        <v>16.0</v>
      </c>
      <c r="R4785" s="66">
        <v>2.0180818E7</v>
      </c>
      <c r="S4785" s="70">
        <v>1.0</v>
      </c>
      <c r="T4785" s="70">
        <v>0.0</v>
      </c>
      <c r="U4785" s="71" t="s">
        <v>2608</v>
      </c>
      <c r="V4785" s="71" t="s">
        <v>2609</v>
      </c>
      <c r="W4785" s="71" t="s">
        <v>49</v>
      </c>
      <c r="X4785" s="72"/>
      <c r="Y4785" s="65" t="s">
        <v>12</v>
      </c>
    </row>
    <row r="4786">
      <c r="A4786" s="66" t="s">
        <v>60</v>
      </c>
      <c r="B4786" s="66">
        <v>2.16507372E8</v>
      </c>
      <c r="C4786" s="66" t="s">
        <v>18137</v>
      </c>
      <c r="D4786" s="66" t="s">
        <v>106</v>
      </c>
      <c r="E4786" s="66" t="s">
        <v>18138</v>
      </c>
      <c r="F4786" s="66" t="s">
        <v>18139</v>
      </c>
      <c r="G4786" s="66">
        <v>581.0</v>
      </c>
      <c r="H4786" s="66">
        <v>2.0070515E7</v>
      </c>
      <c r="I4786" s="66">
        <v>0.0</v>
      </c>
      <c r="J4786" s="66">
        <v>2.0</v>
      </c>
      <c r="K4786" s="67"/>
      <c r="L4786" s="67"/>
      <c r="M4786" s="68" t="s">
        <v>18140</v>
      </c>
      <c r="N4786" s="66">
        <v>235959.0</v>
      </c>
      <c r="O4786" s="66">
        <v>2.0070515E7</v>
      </c>
      <c r="P4786" s="66"/>
      <c r="Q4786" s="66">
        <v>30.0</v>
      </c>
      <c r="R4786" s="66">
        <v>2.0070515E7</v>
      </c>
      <c r="S4786" s="70">
        <v>1.0</v>
      </c>
      <c r="T4786" s="70">
        <v>0.0</v>
      </c>
      <c r="U4786" s="71" t="s">
        <v>2608</v>
      </c>
      <c r="V4786" s="71" t="s">
        <v>2609</v>
      </c>
      <c r="W4786" s="71" t="s">
        <v>49</v>
      </c>
      <c r="X4786" s="72"/>
      <c r="Y4786" s="65" t="s">
        <v>12</v>
      </c>
    </row>
    <row r="4787">
      <c r="A4787" s="73" t="s">
        <v>37</v>
      </c>
      <c r="B4787" s="66">
        <v>1.9002889E7</v>
      </c>
      <c r="C4787" s="65" t="s">
        <v>18141</v>
      </c>
      <c r="D4787" s="65" t="s">
        <v>106</v>
      </c>
      <c r="E4787" s="65" t="s">
        <v>18142</v>
      </c>
      <c r="F4787" s="66" t="s">
        <v>18143</v>
      </c>
      <c r="G4787" s="66">
        <v>2672.0</v>
      </c>
      <c r="H4787" s="66">
        <v>2.0100504E7</v>
      </c>
      <c r="I4787" s="66">
        <v>0.0</v>
      </c>
      <c r="J4787" s="66">
        <v>7.0</v>
      </c>
      <c r="K4787" s="67"/>
      <c r="L4787" s="67"/>
      <c r="M4787" s="66" t="s">
        <v>121</v>
      </c>
      <c r="N4787" s="66">
        <v>235959.0</v>
      </c>
      <c r="O4787" s="66">
        <v>2.0100504E7</v>
      </c>
      <c r="P4787" s="66"/>
      <c r="Q4787" s="66">
        <v>148.0</v>
      </c>
      <c r="R4787" s="66">
        <v>2.0100504E7</v>
      </c>
      <c r="S4787" s="69">
        <v>1.0</v>
      </c>
      <c r="T4787" s="69">
        <v>0.0</v>
      </c>
      <c r="U4787" s="71" t="s">
        <v>2608</v>
      </c>
      <c r="V4787" s="71" t="s">
        <v>2609</v>
      </c>
      <c r="W4787" s="71" t="s">
        <v>49</v>
      </c>
      <c r="X4787" s="72"/>
      <c r="Y4787" s="65" t="s">
        <v>12</v>
      </c>
    </row>
    <row r="4788">
      <c r="A4788" s="68" t="s">
        <v>59</v>
      </c>
      <c r="B4788" s="66">
        <v>6.6149349E7</v>
      </c>
      <c r="C4788" s="66" t="s">
        <v>1979</v>
      </c>
      <c r="D4788" s="66" t="s">
        <v>1101</v>
      </c>
      <c r="E4788" s="66" t="s">
        <v>1980</v>
      </c>
      <c r="F4788" s="66" t="s">
        <v>1981</v>
      </c>
      <c r="G4788" s="66">
        <v>400.0</v>
      </c>
      <c r="H4788" s="66">
        <v>2.0060815E7</v>
      </c>
      <c r="I4788" s="66">
        <v>0.0</v>
      </c>
      <c r="J4788" s="66">
        <v>1.0</v>
      </c>
      <c r="K4788" s="67"/>
      <c r="L4788" s="67"/>
      <c r="M4788" s="68" t="s">
        <v>18144</v>
      </c>
      <c r="N4788" s="66">
        <v>235959.0</v>
      </c>
      <c r="O4788" s="66">
        <v>2.0060815E7</v>
      </c>
      <c r="P4788" s="67"/>
      <c r="Q4788" s="66">
        <v>18.0</v>
      </c>
      <c r="R4788" s="66">
        <v>2.0060815E7</v>
      </c>
      <c r="S4788" s="70">
        <v>1.0</v>
      </c>
      <c r="T4788" s="70">
        <v>0.0</v>
      </c>
      <c r="U4788" s="71" t="s">
        <v>2608</v>
      </c>
      <c r="V4788" s="71" t="s">
        <v>2609</v>
      </c>
      <c r="W4788" s="71" t="s">
        <v>49</v>
      </c>
      <c r="X4788" s="72"/>
      <c r="Y4788" s="65" t="s">
        <v>12</v>
      </c>
    </row>
    <row r="4789">
      <c r="A4789" s="66" t="s">
        <v>60</v>
      </c>
      <c r="B4789" s="66">
        <v>3.91878411E8</v>
      </c>
      <c r="C4789" s="66" t="s">
        <v>18145</v>
      </c>
      <c r="D4789" s="66" t="s">
        <v>112</v>
      </c>
      <c r="E4789" s="66" t="s">
        <v>18146</v>
      </c>
      <c r="F4789" s="66" t="s">
        <v>18147</v>
      </c>
      <c r="G4789" s="66">
        <v>6701.0</v>
      </c>
      <c r="H4789" s="66">
        <v>2.0160321E7</v>
      </c>
      <c r="I4789" s="66">
        <v>0.0</v>
      </c>
      <c r="J4789" s="66">
        <v>1.0</v>
      </c>
      <c r="K4789" s="67"/>
      <c r="L4789" s="67"/>
      <c r="M4789" s="68" t="s">
        <v>18148</v>
      </c>
      <c r="N4789" s="66">
        <v>235959.0</v>
      </c>
      <c r="O4789" s="66">
        <v>2.0160321E7</v>
      </c>
      <c r="P4789" s="66"/>
      <c r="Q4789" s="66">
        <v>456.0</v>
      </c>
      <c r="R4789" s="66">
        <v>2.0160321E7</v>
      </c>
      <c r="S4789" s="70">
        <v>1.0</v>
      </c>
      <c r="T4789" s="70">
        <v>0.0</v>
      </c>
      <c r="U4789" s="71" t="s">
        <v>2608</v>
      </c>
      <c r="V4789" s="71" t="s">
        <v>2609</v>
      </c>
      <c r="W4789" s="71" t="s">
        <v>49</v>
      </c>
      <c r="X4789" s="72"/>
      <c r="Y4789" s="65" t="s">
        <v>12</v>
      </c>
    </row>
    <row r="4790">
      <c r="A4790" s="74" t="s">
        <v>59</v>
      </c>
      <c r="B4790" s="66">
        <v>2.07976556E8</v>
      </c>
      <c r="C4790" s="65" t="s">
        <v>18149</v>
      </c>
      <c r="D4790" s="65" t="s">
        <v>123</v>
      </c>
      <c r="E4790" s="65" t="s">
        <v>1984</v>
      </c>
      <c r="F4790" s="66" t="s">
        <v>1985</v>
      </c>
      <c r="G4790" s="66">
        <v>200.0</v>
      </c>
      <c r="H4790" s="66">
        <v>2.0190409E7</v>
      </c>
      <c r="I4790" s="66">
        <v>0.0</v>
      </c>
      <c r="J4790" s="66">
        <v>3.0</v>
      </c>
      <c r="K4790" s="67"/>
      <c r="L4790" s="67"/>
      <c r="M4790" s="68" t="s">
        <v>18150</v>
      </c>
      <c r="N4790" s="66">
        <v>235959.0</v>
      </c>
      <c r="O4790" s="66">
        <v>2.0190409E7</v>
      </c>
      <c r="P4790" s="66" t="s">
        <v>12911</v>
      </c>
      <c r="Q4790" s="66">
        <v>7.0</v>
      </c>
      <c r="R4790" s="66">
        <v>2.0190409E7</v>
      </c>
      <c r="S4790" s="70">
        <v>1.0</v>
      </c>
      <c r="T4790" s="70">
        <v>0.0</v>
      </c>
      <c r="U4790" s="71" t="s">
        <v>2608</v>
      </c>
      <c r="V4790" s="71" t="s">
        <v>2609</v>
      </c>
      <c r="W4790" s="71" t="s">
        <v>49</v>
      </c>
      <c r="X4790" s="72"/>
      <c r="Y4790" s="65" t="s">
        <v>12</v>
      </c>
    </row>
    <row r="4791">
      <c r="A4791" s="73" t="s">
        <v>79</v>
      </c>
      <c r="B4791" s="66">
        <v>4.1576099E7</v>
      </c>
      <c r="C4791" s="65" t="s">
        <v>18151</v>
      </c>
      <c r="D4791" s="65" t="s">
        <v>123</v>
      </c>
      <c r="E4791" s="65" t="s">
        <v>18152</v>
      </c>
      <c r="F4791" s="66" t="s">
        <v>18153</v>
      </c>
      <c r="G4791" s="66">
        <v>167.0</v>
      </c>
      <c r="H4791" s="66">
        <v>2.0100903E7</v>
      </c>
      <c r="I4791" s="66">
        <v>0.0</v>
      </c>
      <c r="J4791" s="66">
        <v>5.0</v>
      </c>
      <c r="K4791" s="67"/>
      <c r="L4791" s="67"/>
      <c r="M4791" s="68" t="s">
        <v>18154</v>
      </c>
      <c r="N4791" s="66">
        <v>235959.0</v>
      </c>
      <c r="O4791" s="66">
        <v>2.0100903E7</v>
      </c>
      <c r="P4791" s="66"/>
      <c r="Q4791" s="66">
        <v>11.0</v>
      </c>
      <c r="R4791" s="66">
        <v>2.0100903E7</v>
      </c>
      <c r="S4791" s="70">
        <v>1.0</v>
      </c>
      <c r="T4791" s="70">
        <v>0.0</v>
      </c>
      <c r="U4791" s="71" t="s">
        <v>2608</v>
      </c>
      <c r="V4791" s="71" t="s">
        <v>2609</v>
      </c>
      <c r="W4791" s="71" t="s">
        <v>49</v>
      </c>
      <c r="X4791" s="72"/>
      <c r="Y4791" s="65" t="s">
        <v>12</v>
      </c>
    </row>
    <row r="4792">
      <c r="A4792" s="65" t="s">
        <v>63</v>
      </c>
      <c r="B4792" s="66">
        <v>4.399044E7</v>
      </c>
      <c r="C4792" s="65" t="s">
        <v>18155</v>
      </c>
      <c r="D4792" s="65" t="s">
        <v>123</v>
      </c>
      <c r="E4792" s="65" t="s">
        <v>18156</v>
      </c>
      <c r="F4792" s="66" t="s">
        <v>18157</v>
      </c>
      <c r="G4792" s="66">
        <v>919.0</v>
      </c>
      <c r="H4792" s="66">
        <v>2.0171101E7</v>
      </c>
      <c r="I4792" s="66">
        <v>0.0</v>
      </c>
      <c r="J4792" s="66">
        <v>10.0</v>
      </c>
      <c r="K4792" s="67"/>
      <c r="L4792" s="67"/>
      <c r="M4792" s="68" t="s">
        <v>18158</v>
      </c>
      <c r="N4792" s="66">
        <v>235959.0</v>
      </c>
      <c r="O4792" s="66">
        <v>2.0171101E7</v>
      </c>
      <c r="P4792" s="66"/>
      <c r="Q4792" s="66">
        <v>47.0</v>
      </c>
      <c r="R4792" s="66">
        <v>2.0171101E7</v>
      </c>
      <c r="S4792" s="70">
        <v>1.0</v>
      </c>
      <c r="T4792" s="70">
        <v>0.0</v>
      </c>
      <c r="U4792" s="71" t="s">
        <v>2608</v>
      </c>
      <c r="V4792" s="71" t="s">
        <v>2609</v>
      </c>
      <c r="W4792" s="71" t="s">
        <v>49</v>
      </c>
      <c r="X4792" s="65"/>
      <c r="Y4792" s="65" t="s">
        <v>12</v>
      </c>
    </row>
    <row r="4793">
      <c r="A4793" s="66" t="s">
        <v>79</v>
      </c>
      <c r="B4793" s="66">
        <v>2.7328815E7</v>
      </c>
      <c r="C4793" s="66" t="s">
        <v>18159</v>
      </c>
      <c r="D4793" s="66" t="s">
        <v>112</v>
      </c>
      <c r="E4793" s="66" t="s">
        <v>18160</v>
      </c>
      <c r="F4793" s="66" t="s">
        <v>18161</v>
      </c>
      <c r="G4793" s="66">
        <v>568.0</v>
      </c>
      <c r="H4793" s="66">
        <v>2.0081127E7</v>
      </c>
      <c r="I4793" s="66">
        <v>0.0</v>
      </c>
      <c r="J4793" s="66">
        <v>9.0</v>
      </c>
      <c r="K4793" s="67"/>
      <c r="L4793" s="67"/>
      <c r="M4793" s="68" t="s">
        <v>18162</v>
      </c>
      <c r="N4793" s="66">
        <v>235959.0</v>
      </c>
      <c r="O4793" s="66">
        <v>2.0081127E7</v>
      </c>
      <c r="P4793" s="67"/>
      <c r="Q4793" s="66">
        <v>40.0</v>
      </c>
      <c r="R4793" s="66">
        <v>2.0081127E7</v>
      </c>
      <c r="S4793" s="70">
        <v>1.0</v>
      </c>
      <c r="T4793" s="70">
        <v>0.0</v>
      </c>
      <c r="U4793" s="71" t="s">
        <v>2608</v>
      </c>
      <c r="V4793" s="71" t="s">
        <v>2609</v>
      </c>
      <c r="W4793" s="71" t="s">
        <v>49</v>
      </c>
      <c r="X4793" s="72"/>
      <c r="Y4793" s="65" t="s">
        <v>12</v>
      </c>
    </row>
    <row r="4794">
      <c r="A4794" s="66" t="s">
        <v>60</v>
      </c>
      <c r="B4794" s="66">
        <v>3.3900483E7</v>
      </c>
      <c r="C4794" s="66" t="s">
        <v>18163</v>
      </c>
      <c r="D4794" s="66" t="s">
        <v>123</v>
      </c>
      <c r="E4794" s="66" t="s">
        <v>18164</v>
      </c>
      <c r="F4794" s="66" t="s">
        <v>18165</v>
      </c>
      <c r="G4794" s="66">
        <v>921.0</v>
      </c>
      <c r="H4794" s="66">
        <v>2.0001102E7</v>
      </c>
      <c r="I4794" s="66">
        <v>0.0</v>
      </c>
      <c r="J4794" s="66">
        <v>1.0</v>
      </c>
      <c r="K4794" s="67"/>
      <c r="L4794" s="67"/>
      <c r="M4794" s="68" t="s">
        <v>18166</v>
      </c>
      <c r="N4794" s="66">
        <v>235959.0</v>
      </c>
      <c r="O4794" s="66">
        <v>2.0001102E7</v>
      </c>
      <c r="P4794" s="66"/>
      <c r="Q4794" s="66">
        <v>54.0</v>
      </c>
      <c r="R4794" s="66">
        <v>2.0001102E7</v>
      </c>
      <c r="S4794" s="70">
        <v>1.0</v>
      </c>
      <c r="T4794" s="70">
        <v>0.0</v>
      </c>
      <c r="U4794" s="71" t="s">
        <v>2608</v>
      </c>
      <c r="V4794" s="71" t="s">
        <v>2609</v>
      </c>
      <c r="W4794" s="71" t="s">
        <v>49</v>
      </c>
      <c r="X4794" s="71"/>
      <c r="Y4794" s="65" t="s">
        <v>12</v>
      </c>
    </row>
    <row r="4795">
      <c r="A4795" s="65" t="s">
        <v>76</v>
      </c>
      <c r="B4795" s="66">
        <v>8839947.0</v>
      </c>
      <c r="C4795" s="65" t="s">
        <v>18167</v>
      </c>
      <c r="D4795" s="65" t="s">
        <v>123</v>
      </c>
      <c r="E4795" s="65" t="s">
        <v>18168</v>
      </c>
      <c r="F4795" s="66" t="s">
        <v>8872</v>
      </c>
      <c r="G4795" s="66">
        <v>918.0</v>
      </c>
      <c r="H4795" s="66">
        <v>2.0120219E7</v>
      </c>
      <c r="I4795" s="66">
        <v>0.0</v>
      </c>
      <c r="J4795" s="66">
        <v>2.0</v>
      </c>
      <c r="K4795" s="67"/>
      <c r="L4795" s="67"/>
      <c r="M4795" s="68" t="s">
        <v>8873</v>
      </c>
      <c r="N4795" s="66">
        <v>235959.0</v>
      </c>
      <c r="O4795" s="66">
        <v>2.0120219E7</v>
      </c>
      <c r="P4795" s="66"/>
      <c r="Q4795" s="66">
        <v>32.0</v>
      </c>
      <c r="R4795" s="66">
        <v>2.0120219E7</v>
      </c>
      <c r="S4795" s="70">
        <v>1.0</v>
      </c>
      <c r="T4795" s="70">
        <v>0.0</v>
      </c>
      <c r="U4795" s="71" t="s">
        <v>2608</v>
      </c>
      <c r="V4795" s="71" t="s">
        <v>2609</v>
      </c>
      <c r="W4795" s="71" t="s">
        <v>49</v>
      </c>
      <c r="X4795" s="72"/>
      <c r="Y4795" s="65" t="s">
        <v>12</v>
      </c>
    </row>
    <row r="4796">
      <c r="A4796" s="65" t="s">
        <v>40</v>
      </c>
      <c r="B4796" s="66">
        <v>9055264.0</v>
      </c>
      <c r="C4796" s="65" t="s">
        <v>1986</v>
      </c>
      <c r="D4796" s="65" t="s">
        <v>112</v>
      </c>
      <c r="E4796" s="65" t="s">
        <v>1987</v>
      </c>
      <c r="F4796" s="66" t="s">
        <v>18169</v>
      </c>
      <c r="G4796" s="66">
        <v>1222.0</v>
      </c>
      <c r="H4796" s="66">
        <v>2.0190315E7</v>
      </c>
      <c r="I4796" s="66">
        <v>0.0</v>
      </c>
      <c r="J4796" s="66">
        <v>18.0</v>
      </c>
      <c r="K4796" s="67"/>
      <c r="L4796" s="67"/>
      <c r="M4796" s="68" t="s">
        <v>18170</v>
      </c>
      <c r="N4796" s="66">
        <v>235959.0</v>
      </c>
      <c r="O4796" s="66">
        <v>2.0190315E7</v>
      </c>
      <c r="P4796" s="66" t="s">
        <v>1990</v>
      </c>
      <c r="Q4796" s="66">
        <v>71.0</v>
      </c>
      <c r="R4796" s="66">
        <v>2.0190315E7</v>
      </c>
      <c r="S4796" s="70">
        <v>1.0</v>
      </c>
      <c r="T4796" s="70">
        <v>0.0</v>
      </c>
      <c r="U4796" s="71" t="s">
        <v>2608</v>
      </c>
      <c r="V4796" s="71" t="s">
        <v>2609</v>
      </c>
      <c r="W4796" s="71" t="s">
        <v>49</v>
      </c>
      <c r="X4796" s="72"/>
      <c r="Y4796" s="65" t="s">
        <v>12</v>
      </c>
    </row>
    <row r="4797">
      <c r="A4797" s="73" t="s">
        <v>73</v>
      </c>
      <c r="B4797" s="66">
        <v>2.4427049E7</v>
      </c>
      <c r="C4797" s="65" t="s">
        <v>18171</v>
      </c>
      <c r="D4797" s="65" t="s">
        <v>123</v>
      </c>
      <c r="E4797" s="65" t="s">
        <v>18172</v>
      </c>
      <c r="F4797" s="66" t="s">
        <v>18173</v>
      </c>
      <c r="G4797" s="66">
        <v>700.0</v>
      </c>
      <c r="H4797" s="66">
        <v>2.0190908E7</v>
      </c>
      <c r="I4797" s="66">
        <v>0.0</v>
      </c>
      <c r="J4797" s="66">
        <v>12.0</v>
      </c>
      <c r="K4797" s="67"/>
      <c r="L4797" s="67"/>
      <c r="M4797" s="68" t="s">
        <v>18174</v>
      </c>
      <c r="N4797" s="66">
        <v>235959.0</v>
      </c>
      <c r="O4797" s="66">
        <v>2.0190908E7</v>
      </c>
      <c r="P4797" s="66" t="s">
        <v>459</v>
      </c>
      <c r="Q4797" s="66">
        <v>33.0</v>
      </c>
      <c r="R4797" s="66">
        <v>2.0190908E7</v>
      </c>
      <c r="S4797" s="70">
        <v>1.0</v>
      </c>
      <c r="T4797" s="70">
        <v>0.0</v>
      </c>
      <c r="U4797" s="71" t="s">
        <v>2608</v>
      </c>
      <c r="V4797" s="71" t="s">
        <v>2609</v>
      </c>
      <c r="W4797" s="71" t="s">
        <v>49</v>
      </c>
      <c r="X4797" s="72"/>
      <c r="Y4797" s="65" t="s">
        <v>12</v>
      </c>
    </row>
    <row r="4798">
      <c r="A4798" s="66" t="s">
        <v>61</v>
      </c>
      <c r="B4798" s="66">
        <v>1360984.0</v>
      </c>
      <c r="C4798" s="66" t="s">
        <v>18175</v>
      </c>
      <c r="D4798" s="66" t="s">
        <v>106</v>
      </c>
      <c r="E4798" s="66" t="s">
        <v>18176</v>
      </c>
      <c r="F4798" s="66" t="s">
        <v>18177</v>
      </c>
      <c r="G4798" s="66">
        <v>164.0</v>
      </c>
      <c r="H4798" s="66">
        <v>2.0180118E7</v>
      </c>
      <c r="I4798" s="66">
        <v>0.0</v>
      </c>
      <c r="J4798" s="66">
        <v>4.0</v>
      </c>
      <c r="K4798" s="67"/>
      <c r="L4798" s="67"/>
      <c r="M4798" s="68" t="s">
        <v>18178</v>
      </c>
      <c r="N4798" s="66">
        <v>235959.0</v>
      </c>
      <c r="O4798" s="66">
        <v>2.0180118E7</v>
      </c>
      <c r="P4798" s="67"/>
      <c r="Q4798" s="66">
        <v>8.0</v>
      </c>
      <c r="R4798" s="66">
        <v>2.0180118E7</v>
      </c>
      <c r="S4798" s="70">
        <v>1.0</v>
      </c>
      <c r="T4798" s="70">
        <v>0.0</v>
      </c>
      <c r="U4798" s="71" t="s">
        <v>2608</v>
      </c>
      <c r="V4798" s="71" t="s">
        <v>2609</v>
      </c>
      <c r="W4798" s="71" t="s">
        <v>49</v>
      </c>
      <c r="X4798" s="72"/>
      <c r="Y4798" s="65" t="s">
        <v>12</v>
      </c>
    </row>
    <row r="4799">
      <c r="A4799" s="66" t="s">
        <v>79</v>
      </c>
      <c r="B4799" s="66">
        <v>1.04273116E8</v>
      </c>
      <c r="C4799" s="66" t="s">
        <v>18179</v>
      </c>
      <c r="D4799" s="66" t="s">
        <v>123</v>
      </c>
      <c r="E4799" s="66" t="s">
        <v>18180</v>
      </c>
      <c r="F4799" s="66" t="s">
        <v>18181</v>
      </c>
      <c r="G4799" s="66">
        <v>3339.0</v>
      </c>
      <c r="H4799" s="66">
        <v>2.016053E7</v>
      </c>
      <c r="I4799" s="66">
        <v>0.0</v>
      </c>
      <c r="J4799" s="66">
        <v>69.0</v>
      </c>
      <c r="K4799" s="67"/>
      <c r="L4799" s="67"/>
      <c r="M4799" s="68" t="s">
        <v>18182</v>
      </c>
      <c r="N4799" s="66">
        <v>235959.0</v>
      </c>
      <c r="O4799" s="66">
        <v>2.016053E7</v>
      </c>
      <c r="P4799" s="66" t="s">
        <v>18183</v>
      </c>
      <c r="Q4799" s="66">
        <v>249.0</v>
      </c>
      <c r="R4799" s="66">
        <v>2.016053E7</v>
      </c>
      <c r="S4799" s="70">
        <v>1.0</v>
      </c>
      <c r="T4799" s="70">
        <v>0.0</v>
      </c>
      <c r="U4799" s="71" t="s">
        <v>2608</v>
      </c>
      <c r="V4799" s="71" t="s">
        <v>2609</v>
      </c>
      <c r="W4799" s="71" t="s">
        <v>49</v>
      </c>
      <c r="X4799" s="72"/>
      <c r="Y4799" s="65" t="s">
        <v>12</v>
      </c>
    </row>
    <row r="4800">
      <c r="A4800" s="73" t="s">
        <v>63</v>
      </c>
      <c r="B4800" s="66">
        <v>5.6420058E7</v>
      </c>
      <c r="C4800" s="65" t="s">
        <v>18184</v>
      </c>
      <c r="D4800" s="65" t="s">
        <v>106</v>
      </c>
      <c r="E4800" s="65" t="s">
        <v>18185</v>
      </c>
      <c r="F4800" s="66" t="s">
        <v>18186</v>
      </c>
      <c r="G4800" s="66">
        <v>436.0</v>
      </c>
      <c r="H4800" s="66">
        <v>2.0190806E7</v>
      </c>
      <c r="I4800" s="66">
        <v>0.0</v>
      </c>
      <c r="J4800" s="66">
        <v>12.0</v>
      </c>
      <c r="K4800" s="67"/>
      <c r="L4800" s="67"/>
      <c r="M4800" s="68" t="s">
        <v>18187</v>
      </c>
      <c r="N4800" s="66">
        <v>235959.0</v>
      </c>
      <c r="O4800" s="66">
        <v>2.0190806E7</v>
      </c>
      <c r="P4800" s="66" t="s">
        <v>13599</v>
      </c>
      <c r="Q4800" s="66">
        <v>26.0</v>
      </c>
      <c r="R4800" s="66">
        <v>2.0190806E7</v>
      </c>
      <c r="S4800" s="70">
        <v>1.0</v>
      </c>
      <c r="T4800" s="70">
        <v>0.0</v>
      </c>
      <c r="U4800" s="71" t="s">
        <v>2608</v>
      </c>
      <c r="V4800" s="71" t="s">
        <v>2609</v>
      </c>
      <c r="W4800" s="71" t="s">
        <v>49</v>
      </c>
      <c r="X4800" s="72"/>
      <c r="Y4800" s="65" t="s">
        <v>12</v>
      </c>
    </row>
    <row r="4801">
      <c r="A4801" s="66" t="s">
        <v>79</v>
      </c>
      <c r="B4801" s="66">
        <v>8.8383524E7</v>
      </c>
      <c r="C4801" s="66" t="s">
        <v>18188</v>
      </c>
      <c r="D4801" s="66" t="s">
        <v>106</v>
      </c>
      <c r="E4801" s="66" t="s">
        <v>18189</v>
      </c>
      <c r="F4801" s="66" t="s">
        <v>18190</v>
      </c>
      <c r="G4801" s="66">
        <v>254.0</v>
      </c>
      <c r="H4801" s="66">
        <v>2.0150218E7</v>
      </c>
      <c r="I4801" s="66">
        <v>0.0</v>
      </c>
      <c r="J4801" s="66">
        <v>8.0</v>
      </c>
      <c r="K4801" s="67"/>
      <c r="L4801" s="67"/>
      <c r="M4801" s="68" t="s">
        <v>18191</v>
      </c>
      <c r="N4801" s="66">
        <v>235959.0</v>
      </c>
      <c r="O4801" s="66">
        <v>2.0150218E7</v>
      </c>
      <c r="P4801" s="66" t="s">
        <v>3681</v>
      </c>
      <c r="Q4801" s="66">
        <v>11.0</v>
      </c>
      <c r="R4801" s="66">
        <v>2.0150218E7</v>
      </c>
      <c r="S4801" s="70">
        <v>1.0</v>
      </c>
      <c r="T4801" s="70">
        <v>0.0</v>
      </c>
      <c r="U4801" s="71" t="s">
        <v>2608</v>
      </c>
      <c r="V4801" s="71" t="s">
        <v>2609</v>
      </c>
      <c r="W4801" s="71" t="s">
        <v>49</v>
      </c>
      <c r="X4801" s="72"/>
      <c r="Y4801" s="65" t="s">
        <v>12</v>
      </c>
    </row>
    <row r="4802">
      <c r="A4802" s="66" t="s">
        <v>60</v>
      </c>
      <c r="B4802" s="66">
        <v>4.29018876E8</v>
      </c>
      <c r="C4802" s="66" t="s">
        <v>18192</v>
      </c>
      <c r="D4802" s="66" t="s">
        <v>123</v>
      </c>
      <c r="E4802" s="66" t="s">
        <v>18193</v>
      </c>
      <c r="F4802" s="66" t="s">
        <v>18194</v>
      </c>
      <c r="G4802" s="66">
        <v>752.0</v>
      </c>
      <c r="H4802" s="66">
        <v>2.0180503E7</v>
      </c>
      <c r="I4802" s="66">
        <v>0.0</v>
      </c>
      <c r="J4802" s="66">
        <v>1.0</v>
      </c>
      <c r="K4802" s="67"/>
      <c r="L4802" s="67"/>
      <c r="M4802" s="68" t="s">
        <v>18195</v>
      </c>
      <c r="N4802" s="66">
        <v>235959.0</v>
      </c>
      <c r="O4802" s="66">
        <v>2.0180503E7</v>
      </c>
      <c r="P4802" s="66"/>
      <c r="Q4802" s="66">
        <v>35.0</v>
      </c>
      <c r="R4802" s="66">
        <v>2.0180503E7</v>
      </c>
      <c r="S4802" s="70">
        <v>1.0</v>
      </c>
      <c r="T4802" s="70">
        <v>0.0</v>
      </c>
      <c r="U4802" s="71" t="s">
        <v>2608</v>
      </c>
      <c r="V4802" s="71" t="s">
        <v>2609</v>
      </c>
      <c r="W4802" s="71" t="s">
        <v>49</v>
      </c>
      <c r="X4802" s="72"/>
      <c r="Y4802" s="65" t="s">
        <v>12</v>
      </c>
    </row>
    <row r="4803">
      <c r="A4803" s="66" t="s">
        <v>79</v>
      </c>
      <c r="B4803" s="66">
        <v>1.37017602E8</v>
      </c>
      <c r="C4803" s="66" t="s">
        <v>18196</v>
      </c>
      <c r="D4803" s="66" t="s">
        <v>220</v>
      </c>
      <c r="E4803" s="66" t="s">
        <v>18197</v>
      </c>
      <c r="F4803" s="66" t="s">
        <v>18198</v>
      </c>
      <c r="G4803" s="66">
        <v>557.0</v>
      </c>
      <c r="H4803" s="66">
        <v>2.0181211E7</v>
      </c>
      <c r="I4803" s="66">
        <v>0.0</v>
      </c>
      <c r="J4803" s="66">
        <v>9.0</v>
      </c>
      <c r="K4803" s="67"/>
      <c r="L4803" s="67"/>
      <c r="M4803" s="68" t="s">
        <v>18199</v>
      </c>
      <c r="N4803" s="66">
        <v>235959.0</v>
      </c>
      <c r="O4803" s="66">
        <v>2.0181211E7</v>
      </c>
      <c r="P4803" s="66" t="s">
        <v>18200</v>
      </c>
      <c r="Q4803" s="66">
        <v>32.0</v>
      </c>
      <c r="R4803" s="66">
        <v>2.0181211E7</v>
      </c>
      <c r="S4803" s="70">
        <v>1.0</v>
      </c>
      <c r="T4803" s="70">
        <v>0.0</v>
      </c>
      <c r="U4803" s="71" t="s">
        <v>2608</v>
      </c>
      <c r="V4803" s="71" t="s">
        <v>2609</v>
      </c>
      <c r="W4803" s="71" t="s">
        <v>49</v>
      </c>
      <c r="X4803" s="72"/>
      <c r="Y4803" s="65" t="s">
        <v>12</v>
      </c>
    </row>
    <row r="4804">
      <c r="A4804" s="68" t="s">
        <v>59</v>
      </c>
      <c r="B4804" s="66">
        <v>2.12690026E8</v>
      </c>
      <c r="C4804" s="66" t="s">
        <v>1991</v>
      </c>
      <c r="D4804" s="66" t="s">
        <v>123</v>
      </c>
      <c r="E4804" s="66" t="s">
        <v>1992</v>
      </c>
      <c r="F4804" s="66" t="s">
        <v>1993</v>
      </c>
      <c r="G4804" s="66">
        <v>1401.0</v>
      </c>
      <c r="H4804" s="66">
        <v>2.0190919E7</v>
      </c>
      <c r="I4804" s="66">
        <v>0.0</v>
      </c>
      <c r="J4804" s="66">
        <v>18.0</v>
      </c>
      <c r="K4804" s="67"/>
      <c r="L4804" s="67"/>
      <c r="M4804" s="68" t="s">
        <v>18201</v>
      </c>
      <c r="N4804" s="66">
        <v>235959.0</v>
      </c>
      <c r="O4804" s="66">
        <v>2.0190919E7</v>
      </c>
      <c r="P4804" s="66" t="s">
        <v>2002</v>
      </c>
      <c r="Q4804" s="66">
        <v>53.0</v>
      </c>
      <c r="R4804" s="66">
        <v>2.0190919E7</v>
      </c>
      <c r="S4804" s="70">
        <v>1.0</v>
      </c>
      <c r="T4804" s="70">
        <v>0.0</v>
      </c>
      <c r="U4804" s="71" t="s">
        <v>2608</v>
      </c>
      <c r="V4804" s="71" t="s">
        <v>2609</v>
      </c>
      <c r="W4804" s="71" t="s">
        <v>49</v>
      </c>
      <c r="X4804" s="72"/>
      <c r="Y4804" s="65" t="s">
        <v>12</v>
      </c>
    </row>
    <row r="4805">
      <c r="A4805" s="66" t="s">
        <v>43</v>
      </c>
      <c r="B4805" s="66">
        <v>1720790.0</v>
      </c>
      <c r="C4805" s="66" t="s">
        <v>18202</v>
      </c>
      <c r="D4805" s="66" t="s">
        <v>123</v>
      </c>
      <c r="E4805" s="66" t="s">
        <v>18203</v>
      </c>
      <c r="F4805" s="66" t="s">
        <v>18204</v>
      </c>
      <c r="G4805" s="66">
        <v>987.0</v>
      </c>
      <c r="H4805" s="66">
        <v>2.0160415E7</v>
      </c>
      <c r="I4805" s="66">
        <v>0.0</v>
      </c>
      <c r="J4805" s="66">
        <v>15.0</v>
      </c>
      <c r="K4805" s="67"/>
      <c r="L4805" s="67"/>
      <c r="M4805" s="68" t="s">
        <v>18205</v>
      </c>
      <c r="N4805" s="66">
        <v>235959.0</v>
      </c>
      <c r="O4805" s="66">
        <v>2.0160415E7</v>
      </c>
      <c r="P4805" s="66" t="s">
        <v>459</v>
      </c>
      <c r="Q4805" s="66">
        <v>52.0</v>
      </c>
      <c r="R4805" s="66">
        <v>2.0160415E7</v>
      </c>
      <c r="S4805" s="70">
        <v>1.0</v>
      </c>
      <c r="T4805" s="70">
        <v>0.0</v>
      </c>
      <c r="U4805" s="71" t="s">
        <v>2608</v>
      </c>
      <c r="V4805" s="71" t="s">
        <v>2609</v>
      </c>
      <c r="W4805" s="71" t="s">
        <v>49</v>
      </c>
      <c r="X4805" s="72"/>
      <c r="Y4805" s="65" t="s">
        <v>12</v>
      </c>
    </row>
    <row r="4806">
      <c r="A4806" s="66" t="s">
        <v>67</v>
      </c>
      <c r="B4806" s="66">
        <v>1.2530688E7</v>
      </c>
      <c r="C4806" s="66" t="s">
        <v>18206</v>
      </c>
      <c r="D4806" s="66" t="s">
        <v>123</v>
      </c>
      <c r="E4806" s="66" t="s">
        <v>18207</v>
      </c>
      <c r="F4806" s="66" t="s">
        <v>18208</v>
      </c>
      <c r="G4806" s="66">
        <v>267.0</v>
      </c>
      <c r="H4806" s="66">
        <v>2.0170527E7</v>
      </c>
      <c r="I4806" s="66">
        <v>0.0</v>
      </c>
      <c r="J4806" s="66">
        <v>5.0</v>
      </c>
      <c r="K4806" s="67"/>
      <c r="L4806" s="67"/>
      <c r="M4806" s="66" t="s">
        <v>121</v>
      </c>
      <c r="N4806" s="66">
        <v>235959.0</v>
      </c>
      <c r="O4806" s="66">
        <v>2.0170527E7</v>
      </c>
      <c r="P4806" s="67"/>
      <c r="Q4806" s="66">
        <v>12.0</v>
      </c>
      <c r="R4806" s="66">
        <v>2.0170527E7</v>
      </c>
      <c r="S4806" s="70">
        <v>1.0</v>
      </c>
      <c r="T4806" s="70">
        <v>0.0</v>
      </c>
      <c r="U4806" s="71" t="s">
        <v>2608</v>
      </c>
      <c r="V4806" s="71" t="s">
        <v>2609</v>
      </c>
      <c r="W4806" s="71" t="s">
        <v>49</v>
      </c>
      <c r="X4806" s="72"/>
      <c r="Y4806" s="65" t="s">
        <v>12</v>
      </c>
    </row>
    <row r="4807">
      <c r="A4807" s="73" t="s">
        <v>37</v>
      </c>
      <c r="B4807" s="66">
        <v>5.0132076E7</v>
      </c>
      <c r="C4807" s="65" t="s">
        <v>18209</v>
      </c>
      <c r="D4807" s="65" t="s">
        <v>123</v>
      </c>
      <c r="E4807" s="65" t="s">
        <v>1995</v>
      </c>
      <c r="F4807" s="66" t="s">
        <v>18210</v>
      </c>
      <c r="G4807" s="66">
        <v>221.0</v>
      </c>
      <c r="H4807" s="66">
        <v>2.0180726E7</v>
      </c>
      <c r="I4807" s="66">
        <v>0.0</v>
      </c>
      <c r="J4807" s="66">
        <v>9.0</v>
      </c>
      <c r="K4807" s="67"/>
      <c r="L4807" s="67"/>
      <c r="M4807" s="68" t="s">
        <v>18211</v>
      </c>
      <c r="N4807" s="66">
        <v>235959.0</v>
      </c>
      <c r="O4807" s="66">
        <v>2.0180726E7</v>
      </c>
      <c r="P4807" s="66" t="s">
        <v>502</v>
      </c>
      <c r="Q4807" s="66">
        <v>11.0</v>
      </c>
      <c r="R4807" s="66">
        <v>2.0180726E7</v>
      </c>
      <c r="S4807" s="69">
        <v>1.0</v>
      </c>
      <c r="T4807" s="69">
        <v>0.0</v>
      </c>
      <c r="U4807" s="71" t="s">
        <v>2608</v>
      </c>
      <c r="V4807" s="71" t="s">
        <v>2609</v>
      </c>
      <c r="W4807" s="71" t="s">
        <v>49</v>
      </c>
      <c r="X4807" s="72"/>
      <c r="Y4807" s="65" t="s">
        <v>12</v>
      </c>
    </row>
    <row r="4808">
      <c r="A4808" s="66" t="s">
        <v>62</v>
      </c>
      <c r="B4808" s="66">
        <v>2.3556427E7</v>
      </c>
      <c r="C4808" s="66" t="s">
        <v>18212</v>
      </c>
      <c r="D4808" s="66" t="s">
        <v>118</v>
      </c>
      <c r="E4808" s="66" t="s">
        <v>18213</v>
      </c>
      <c r="F4808" s="66" t="s">
        <v>13188</v>
      </c>
      <c r="G4808" s="66">
        <v>643.0</v>
      </c>
      <c r="H4808" s="66">
        <v>2.0171108E7</v>
      </c>
      <c r="I4808" s="66">
        <v>0.0</v>
      </c>
      <c r="J4808" s="66">
        <v>18.0</v>
      </c>
      <c r="K4808" s="67"/>
      <c r="L4808" s="67"/>
      <c r="M4808" s="66" t="s">
        <v>121</v>
      </c>
      <c r="N4808" s="66">
        <v>235959.0</v>
      </c>
      <c r="O4808" s="66">
        <v>2.0171108E7</v>
      </c>
      <c r="P4808" s="66"/>
      <c r="Q4808" s="66">
        <v>20.0</v>
      </c>
      <c r="R4808" s="66">
        <v>2.0171108E7</v>
      </c>
      <c r="S4808" s="69">
        <v>1.0</v>
      </c>
      <c r="T4808" s="69">
        <v>1.0</v>
      </c>
      <c r="U4808" s="71" t="s">
        <v>2608</v>
      </c>
      <c r="V4808" s="71" t="s">
        <v>2609</v>
      </c>
      <c r="W4808" s="71" t="s">
        <v>49</v>
      </c>
      <c r="X4808" s="72"/>
      <c r="Y4808" s="66" t="s">
        <v>18</v>
      </c>
    </row>
    <row r="4809">
      <c r="A4809" s="65" t="s">
        <v>60</v>
      </c>
      <c r="B4809" s="66">
        <v>3.68831506E8</v>
      </c>
      <c r="C4809" s="65" t="s">
        <v>18214</v>
      </c>
      <c r="D4809" s="65" t="s">
        <v>106</v>
      </c>
      <c r="E4809" s="65" t="s">
        <v>18215</v>
      </c>
      <c r="F4809" s="66" t="s">
        <v>4459</v>
      </c>
      <c r="G4809" s="66">
        <v>734.0</v>
      </c>
      <c r="H4809" s="66">
        <v>2.0141206E7</v>
      </c>
      <c r="I4809" s="66">
        <v>0.0</v>
      </c>
      <c r="J4809" s="66">
        <v>1.0</v>
      </c>
      <c r="K4809" s="67"/>
      <c r="L4809" s="67"/>
      <c r="M4809" s="68" t="s">
        <v>4460</v>
      </c>
      <c r="N4809" s="66">
        <v>235959.0</v>
      </c>
      <c r="O4809" s="66">
        <v>2.0141206E7</v>
      </c>
      <c r="P4809" s="67"/>
      <c r="Q4809" s="66">
        <v>29.0</v>
      </c>
      <c r="R4809" s="66">
        <v>2.0141206E7</v>
      </c>
      <c r="S4809" s="70">
        <v>1.0</v>
      </c>
      <c r="T4809" s="70">
        <v>0.0</v>
      </c>
      <c r="U4809" s="71" t="s">
        <v>2608</v>
      </c>
      <c r="V4809" s="71" t="s">
        <v>2609</v>
      </c>
      <c r="W4809" s="71" t="s">
        <v>49</v>
      </c>
      <c r="X4809" s="72"/>
      <c r="Y4809" s="65" t="s">
        <v>12</v>
      </c>
    </row>
    <row r="4810">
      <c r="A4810" s="65" t="s">
        <v>60</v>
      </c>
      <c r="B4810" s="66">
        <v>4.3438919E8</v>
      </c>
      <c r="C4810" s="65" t="s">
        <v>1998</v>
      </c>
      <c r="D4810" s="65" t="s">
        <v>123</v>
      </c>
      <c r="E4810" s="65" t="s">
        <v>18216</v>
      </c>
      <c r="F4810" s="66" t="s">
        <v>1501</v>
      </c>
      <c r="G4810" s="66">
        <v>1893.0</v>
      </c>
      <c r="H4810" s="66">
        <v>2.0180816E7</v>
      </c>
      <c r="I4810" s="66">
        <v>0.0</v>
      </c>
      <c r="J4810" s="66">
        <v>1.0</v>
      </c>
      <c r="K4810" s="67"/>
      <c r="L4810" s="67"/>
      <c r="M4810" s="68" t="s">
        <v>1502</v>
      </c>
      <c r="N4810" s="66">
        <v>235959.0</v>
      </c>
      <c r="O4810" s="66">
        <v>2.0180816E7</v>
      </c>
      <c r="P4810" s="67"/>
      <c r="Q4810" s="66">
        <v>84.0</v>
      </c>
      <c r="R4810" s="66">
        <v>2.0180816E7</v>
      </c>
      <c r="S4810" s="70">
        <v>1.0</v>
      </c>
      <c r="T4810" s="70">
        <v>0.0</v>
      </c>
      <c r="U4810" s="71" t="s">
        <v>2608</v>
      </c>
      <c r="V4810" s="71" t="s">
        <v>2609</v>
      </c>
      <c r="W4810" s="71" t="s">
        <v>49</v>
      </c>
      <c r="X4810" s="72"/>
      <c r="Y4810" s="65" t="s">
        <v>12</v>
      </c>
    </row>
    <row r="4811">
      <c r="A4811" s="65" t="s">
        <v>79</v>
      </c>
      <c r="B4811" s="66">
        <v>2.6109224E7</v>
      </c>
      <c r="C4811" s="65" t="s">
        <v>18217</v>
      </c>
      <c r="D4811" s="65" t="s">
        <v>112</v>
      </c>
      <c r="E4811" s="65" t="s">
        <v>18218</v>
      </c>
      <c r="F4811" s="66" t="s">
        <v>18219</v>
      </c>
      <c r="G4811" s="66">
        <v>405.0</v>
      </c>
      <c r="H4811" s="66">
        <v>2.0080922E7</v>
      </c>
      <c r="I4811" s="66">
        <v>0.0</v>
      </c>
      <c r="J4811" s="66">
        <v>7.0</v>
      </c>
      <c r="K4811" s="67"/>
      <c r="L4811" s="67"/>
      <c r="M4811" s="68" t="s">
        <v>18220</v>
      </c>
      <c r="N4811" s="66">
        <v>235959.0</v>
      </c>
      <c r="O4811" s="66">
        <v>2.0080922E7</v>
      </c>
      <c r="P4811" s="66" t="s">
        <v>15044</v>
      </c>
      <c r="Q4811" s="66">
        <v>18.0</v>
      </c>
      <c r="R4811" s="66">
        <v>2.0080922E7</v>
      </c>
      <c r="S4811" s="70">
        <v>1.0</v>
      </c>
      <c r="T4811" s="70">
        <v>0.0</v>
      </c>
      <c r="U4811" s="71" t="s">
        <v>2608</v>
      </c>
      <c r="V4811" s="71" t="s">
        <v>2609</v>
      </c>
      <c r="W4811" s="71" t="s">
        <v>49</v>
      </c>
      <c r="X4811" s="72"/>
      <c r="Y4811" s="65" t="s">
        <v>12</v>
      </c>
    </row>
    <row r="4812">
      <c r="A4812" s="68" t="s">
        <v>59</v>
      </c>
      <c r="B4812" s="66">
        <v>1.75774628E8</v>
      </c>
      <c r="C4812" s="66" t="s">
        <v>18221</v>
      </c>
      <c r="D4812" s="66" t="s">
        <v>118</v>
      </c>
      <c r="E4812" s="66" t="s">
        <v>18222</v>
      </c>
      <c r="F4812" s="66" t="s">
        <v>18223</v>
      </c>
      <c r="G4812" s="66">
        <v>170.0</v>
      </c>
      <c r="H4812" s="66">
        <v>2.0161118E7</v>
      </c>
      <c r="I4812" s="66">
        <v>0.0</v>
      </c>
      <c r="J4812" s="66">
        <v>6.0</v>
      </c>
      <c r="K4812" s="67"/>
      <c r="L4812" s="67"/>
      <c r="M4812" s="68" t="s">
        <v>18224</v>
      </c>
      <c r="N4812" s="66">
        <v>235959.0</v>
      </c>
      <c r="O4812" s="66">
        <v>2.0161118E7</v>
      </c>
      <c r="P4812" s="66"/>
      <c r="Q4812" s="66">
        <v>10.0</v>
      </c>
      <c r="R4812" s="66">
        <v>2.0161118E7</v>
      </c>
      <c r="S4812" s="69">
        <v>1.0</v>
      </c>
      <c r="T4812" s="69">
        <v>1.0</v>
      </c>
      <c r="U4812" s="71" t="s">
        <v>2608</v>
      </c>
      <c r="V4812" s="71" t="s">
        <v>2609</v>
      </c>
      <c r="W4812" s="71" t="s">
        <v>49</v>
      </c>
      <c r="X4812" s="72"/>
      <c r="Y4812" s="66" t="s">
        <v>18</v>
      </c>
    </row>
    <row r="4813">
      <c r="A4813" s="68" t="s">
        <v>59</v>
      </c>
      <c r="B4813" s="66">
        <v>1.70943566E8</v>
      </c>
      <c r="C4813" s="66" t="s">
        <v>18225</v>
      </c>
      <c r="D4813" s="66" t="s">
        <v>106</v>
      </c>
      <c r="E4813" s="66" t="s">
        <v>18226</v>
      </c>
      <c r="F4813" s="66" t="s">
        <v>18227</v>
      </c>
      <c r="G4813" s="66">
        <v>277.0</v>
      </c>
      <c r="H4813" s="66">
        <v>2.0160702E7</v>
      </c>
      <c r="I4813" s="66">
        <v>0.0</v>
      </c>
      <c r="J4813" s="66">
        <v>5.0</v>
      </c>
      <c r="K4813" s="67"/>
      <c r="L4813" s="67"/>
      <c r="M4813" s="68" t="s">
        <v>18228</v>
      </c>
      <c r="N4813" s="66">
        <v>235959.0</v>
      </c>
      <c r="O4813" s="66">
        <v>2.0160702E7</v>
      </c>
      <c r="P4813" s="66" t="s">
        <v>12610</v>
      </c>
      <c r="Q4813" s="66">
        <v>14.0</v>
      </c>
      <c r="R4813" s="66">
        <v>2.0160702E7</v>
      </c>
      <c r="S4813" s="70">
        <v>1.0</v>
      </c>
      <c r="T4813" s="70">
        <v>0.0</v>
      </c>
      <c r="U4813" s="71" t="s">
        <v>2608</v>
      </c>
      <c r="V4813" s="71" t="s">
        <v>2609</v>
      </c>
      <c r="W4813" s="71" t="s">
        <v>49</v>
      </c>
      <c r="X4813" s="72"/>
      <c r="Y4813" s="65" t="s">
        <v>12</v>
      </c>
    </row>
    <row r="4814">
      <c r="A4814" s="68" t="s">
        <v>59</v>
      </c>
      <c r="B4814" s="66">
        <v>2.08544031E8</v>
      </c>
      <c r="C4814" s="66" t="s">
        <v>18229</v>
      </c>
      <c r="D4814" s="66" t="s">
        <v>123</v>
      </c>
      <c r="E4814" s="66" t="s">
        <v>18230</v>
      </c>
      <c r="F4814" s="66" t="s">
        <v>18231</v>
      </c>
      <c r="G4814" s="66">
        <v>471.0</v>
      </c>
      <c r="H4814" s="66">
        <v>2.0190505E7</v>
      </c>
      <c r="I4814" s="66">
        <v>0.0</v>
      </c>
      <c r="J4814" s="66">
        <v>12.0</v>
      </c>
      <c r="K4814" s="67"/>
      <c r="L4814" s="67"/>
      <c r="M4814" s="68" t="s">
        <v>18232</v>
      </c>
      <c r="N4814" s="66">
        <v>235959.0</v>
      </c>
      <c r="O4814" s="66">
        <v>2.0190505E7</v>
      </c>
      <c r="P4814" s="66"/>
      <c r="Q4814" s="66">
        <v>20.0</v>
      </c>
      <c r="R4814" s="66">
        <v>2.0190505E7</v>
      </c>
      <c r="S4814" s="70">
        <v>1.0</v>
      </c>
      <c r="T4814" s="70">
        <v>0.0</v>
      </c>
      <c r="U4814" s="71" t="s">
        <v>2608</v>
      </c>
      <c r="V4814" s="71" t="s">
        <v>2609</v>
      </c>
      <c r="W4814" s="71" t="s">
        <v>49</v>
      </c>
      <c r="X4814" s="72"/>
      <c r="Y4814" s="65" t="s">
        <v>12</v>
      </c>
    </row>
    <row r="4815">
      <c r="A4815" s="68" t="s">
        <v>59</v>
      </c>
      <c r="B4815" s="66">
        <v>1.99272132E8</v>
      </c>
      <c r="C4815" s="66" t="s">
        <v>18233</v>
      </c>
      <c r="D4815" s="66" t="s">
        <v>220</v>
      </c>
      <c r="E4815" s="66" t="s">
        <v>2004</v>
      </c>
      <c r="F4815" s="66" t="s">
        <v>2005</v>
      </c>
      <c r="G4815" s="66">
        <v>547.0</v>
      </c>
      <c r="H4815" s="66">
        <v>2.0180805E7</v>
      </c>
      <c r="I4815" s="66">
        <v>0.0</v>
      </c>
      <c r="J4815" s="66">
        <v>10.0</v>
      </c>
      <c r="K4815" s="67"/>
      <c r="L4815" s="67"/>
      <c r="M4815" s="68" t="s">
        <v>18234</v>
      </c>
      <c r="N4815" s="66">
        <v>235959.0</v>
      </c>
      <c r="O4815" s="66">
        <v>2.0180805E7</v>
      </c>
      <c r="P4815" s="66" t="s">
        <v>18235</v>
      </c>
      <c r="Q4815" s="66">
        <v>32.0</v>
      </c>
      <c r="R4815" s="66">
        <v>2.0180805E7</v>
      </c>
      <c r="S4815" s="70">
        <v>1.0</v>
      </c>
      <c r="T4815" s="70">
        <v>0.0</v>
      </c>
      <c r="U4815" s="71" t="s">
        <v>2608</v>
      </c>
      <c r="V4815" s="71" t="s">
        <v>2609</v>
      </c>
      <c r="W4815" s="71" t="s">
        <v>49</v>
      </c>
      <c r="X4815" s="72"/>
      <c r="Y4815" s="65" t="s">
        <v>12</v>
      </c>
    </row>
    <row r="4816">
      <c r="A4816" s="66" t="s">
        <v>58</v>
      </c>
      <c r="B4816" s="66">
        <v>1822164.0</v>
      </c>
      <c r="C4816" s="66" t="s">
        <v>18236</v>
      </c>
      <c r="D4816" s="66" t="s">
        <v>118</v>
      </c>
      <c r="E4816" s="66" t="s">
        <v>18237</v>
      </c>
      <c r="F4816" s="66" t="s">
        <v>18238</v>
      </c>
      <c r="G4816" s="66">
        <v>3115.0</v>
      </c>
      <c r="H4816" s="66">
        <v>2.0190517E7</v>
      </c>
      <c r="I4816" s="66">
        <v>0.0</v>
      </c>
      <c r="J4816" s="66">
        <v>62.0</v>
      </c>
      <c r="K4816" s="67"/>
      <c r="L4816" s="67"/>
      <c r="M4816" s="68" t="s">
        <v>18239</v>
      </c>
      <c r="N4816" s="66">
        <v>235959.0</v>
      </c>
      <c r="O4816" s="66">
        <v>2.0190517E7</v>
      </c>
      <c r="P4816" s="67"/>
      <c r="Q4816" s="66">
        <v>157.0</v>
      </c>
      <c r="R4816" s="66">
        <v>2.0190517E7</v>
      </c>
      <c r="S4816" s="69">
        <v>1.0</v>
      </c>
      <c r="T4816" s="69">
        <v>1.0</v>
      </c>
      <c r="U4816" s="71" t="s">
        <v>2608</v>
      </c>
      <c r="V4816" s="71" t="s">
        <v>2609</v>
      </c>
      <c r="W4816" s="71" t="s">
        <v>49</v>
      </c>
      <c r="X4816" s="72"/>
      <c r="Y4816" s="66" t="s">
        <v>18</v>
      </c>
    </row>
    <row r="4817">
      <c r="A4817" s="66" t="s">
        <v>79</v>
      </c>
      <c r="B4817" s="66">
        <v>3.7055859E7</v>
      </c>
      <c r="C4817" s="66" t="s">
        <v>18240</v>
      </c>
      <c r="D4817" s="66" t="s">
        <v>118</v>
      </c>
      <c r="E4817" s="66" t="s">
        <v>18241</v>
      </c>
      <c r="F4817" s="66" t="s">
        <v>18242</v>
      </c>
      <c r="G4817" s="66">
        <v>476.0</v>
      </c>
      <c r="H4817" s="66">
        <v>2.0100318E7</v>
      </c>
      <c r="I4817" s="66">
        <v>0.0</v>
      </c>
      <c r="J4817" s="66">
        <v>6.0</v>
      </c>
      <c r="K4817" s="67"/>
      <c r="L4817" s="67"/>
      <c r="M4817" s="68" t="s">
        <v>18243</v>
      </c>
      <c r="N4817" s="66">
        <v>235959.0</v>
      </c>
      <c r="O4817" s="66">
        <v>2.0100318E7</v>
      </c>
      <c r="P4817" s="67"/>
      <c r="Q4817" s="66">
        <v>31.0</v>
      </c>
      <c r="R4817" s="66">
        <v>2.0100318E7</v>
      </c>
      <c r="S4817" s="69">
        <v>1.0</v>
      </c>
      <c r="T4817" s="69">
        <v>1.0</v>
      </c>
      <c r="U4817" s="71" t="s">
        <v>2608</v>
      </c>
      <c r="V4817" s="71" t="s">
        <v>2609</v>
      </c>
      <c r="W4817" s="71" t="s">
        <v>49</v>
      </c>
      <c r="X4817" s="72"/>
      <c r="Y4817" s="66" t="s">
        <v>18</v>
      </c>
    </row>
    <row r="4818">
      <c r="A4818" s="73" t="s">
        <v>59</v>
      </c>
      <c r="B4818" s="66">
        <v>1.94779823E8</v>
      </c>
      <c r="C4818" s="65" t="s">
        <v>18244</v>
      </c>
      <c r="D4818" s="65" t="s">
        <v>123</v>
      </c>
      <c r="E4818" s="65" t="s">
        <v>18245</v>
      </c>
      <c r="F4818" s="66" t="s">
        <v>18246</v>
      </c>
      <c r="G4818" s="66">
        <v>856.0</v>
      </c>
      <c r="H4818" s="66">
        <v>2.0180422E7</v>
      </c>
      <c r="I4818" s="66">
        <v>0.0</v>
      </c>
      <c r="J4818" s="66">
        <v>15.0</v>
      </c>
      <c r="K4818" s="67"/>
      <c r="L4818" s="67"/>
      <c r="M4818" s="68" t="s">
        <v>18247</v>
      </c>
      <c r="N4818" s="66">
        <v>235959.0</v>
      </c>
      <c r="O4818" s="66">
        <v>2.0180422E7</v>
      </c>
      <c r="P4818" s="67"/>
      <c r="Q4818" s="66">
        <v>36.0</v>
      </c>
      <c r="R4818" s="66">
        <v>2.0180422E7</v>
      </c>
      <c r="S4818" s="70">
        <v>1.0</v>
      </c>
      <c r="T4818" s="70">
        <v>0.0</v>
      </c>
      <c r="U4818" s="71" t="s">
        <v>2608</v>
      </c>
      <c r="V4818" s="71" t="s">
        <v>2609</v>
      </c>
      <c r="W4818" s="71" t="s">
        <v>49</v>
      </c>
      <c r="X4818" s="72"/>
      <c r="Y4818" s="65" t="s">
        <v>12</v>
      </c>
    </row>
    <row r="4819">
      <c r="A4819" s="68" t="s">
        <v>73</v>
      </c>
      <c r="B4819" s="66">
        <v>1.4101762E7</v>
      </c>
      <c r="C4819" s="66" t="s">
        <v>18248</v>
      </c>
      <c r="D4819" s="66" t="s">
        <v>164</v>
      </c>
      <c r="E4819" s="66" t="s">
        <v>18249</v>
      </c>
      <c r="F4819" s="66" t="s">
        <v>18250</v>
      </c>
      <c r="G4819" s="66">
        <v>1125.0</v>
      </c>
      <c r="H4819" s="66">
        <v>2.0140622E7</v>
      </c>
      <c r="I4819" s="66">
        <v>0.0</v>
      </c>
      <c r="J4819" s="66">
        <v>19.0</v>
      </c>
      <c r="K4819" s="67"/>
      <c r="L4819" s="67"/>
      <c r="M4819" s="68" t="s">
        <v>18251</v>
      </c>
      <c r="N4819" s="66">
        <v>235959.0</v>
      </c>
      <c r="O4819" s="66">
        <v>2.0140622E7</v>
      </c>
      <c r="P4819" s="66" t="s">
        <v>18252</v>
      </c>
      <c r="Q4819" s="66">
        <v>61.0</v>
      </c>
      <c r="R4819" s="66">
        <v>2.0140622E7</v>
      </c>
      <c r="S4819" s="69">
        <v>1.0</v>
      </c>
      <c r="T4819" s="69">
        <v>1.0</v>
      </c>
      <c r="U4819" s="71" t="s">
        <v>2608</v>
      </c>
      <c r="V4819" s="71" t="s">
        <v>2609</v>
      </c>
      <c r="W4819" s="71" t="s">
        <v>49</v>
      </c>
      <c r="X4819" s="72"/>
      <c r="Y4819" s="66" t="s">
        <v>18</v>
      </c>
    </row>
    <row r="4820">
      <c r="A4820" s="74" t="s">
        <v>24</v>
      </c>
      <c r="B4820" s="66">
        <v>3.2582004E7</v>
      </c>
      <c r="C4820" s="65" t="s">
        <v>2007</v>
      </c>
      <c r="D4820" s="65" t="s">
        <v>123</v>
      </c>
      <c r="E4820" s="65" t="s">
        <v>2008</v>
      </c>
      <c r="F4820" s="66" t="s">
        <v>622</v>
      </c>
      <c r="G4820" s="66">
        <v>4835.0</v>
      </c>
      <c r="H4820" s="66">
        <v>2.0140404E7</v>
      </c>
      <c r="I4820" s="66">
        <v>0.0</v>
      </c>
      <c r="J4820" s="66">
        <v>24.0</v>
      </c>
      <c r="K4820" s="67"/>
      <c r="L4820" s="67"/>
      <c r="M4820" s="66" t="s">
        <v>121</v>
      </c>
      <c r="N4820" s="66">
        <v>235959.0</v>
      </c>
      <c r="O4820" s="66">
        <v>2.0140404E7</v>
      </c>
      <c r="P4820" s="67"/>
      <c r="Q4820" s="66">
        <v>347.0</v>
      </c>
      <c r="R4820" s="66">
        <v>2.0140404E7</v>
      </c>
      <c r="S4820" s="70">
        <v>1.0</v>
      </c>
      <c r="T4820" s="70">
        <v>0.0</v>
      </c>
      <c r="U4820" s="71" t="s">
        <v>2608</v>
      </c>
      <c r="V4820" s="71" t="s">
        <v>2609</v>
      </c>
      <c r="W4820" s="71" t="s">
        <v>49</v>
      </c>
      <c r="X4820" s="65"/>
      <c r="Y4820" s="65" t="s">
        <v>12</v>
      </c>
    </row>
    <row r="4821">
      <c r="A4821" s="68" t="s">
        <v>73</v>
      </c>
      <c r="B4821" s="66">
        <v>2.1660735E7</v>
      </c>
      <c r="C4821" s="66" t="s">
        <v>18253</v>
      </c>
      <c r="D4821" s="66" t="s">
        <v>112</v>
      </c>
      <c r="E4821" s="66" t="s">
        <v>18254</v>
      </c>
      <c r="F4821" s="66" t="s">
        <v>18255</v>
      </c>
      <c r="G4821" s="66">
        <v>460.0</v>
      </c>
      <c r="H4821" s="66">
        <v>2.0180417E7</v>
      </c>
      <c r="I4821" s="66">
        <v>0.0</v>
      </c>
      <c r="J4821" s="66">
        <v>9.0</v>
      </c>
      <c r="K4821" s="67"/>
      <c r="L4821" s="67"/>
      <c r="M4821" s="68" t="s">
        <v>18256</v>
      </c>
      <c r="N4821" s="66">
        <v>235959.0</v>
      </c>
      <c r="O4821" s="66">
        <v>2.0180417E7</v>
      </c>
      <c r="P4821" s="66" t="s">
        <v>594</v>
      </c>
      <c r="Q4821" s="66">
        <v>32.0</v>
      </c>
      <c r="R4821" s="66">
        <v>2.0180417E7</v>
      </c>
      <c r="S4821" s="70">
        <v>1.0</v>
      </c>
      <c r="T4821" s="70">
        <v>0.0</v>
      </c>
      <c r="U4821" s="71" t="s">
        <v>2608</v>
      </c>
      <c r="V4821" s="71" t="s">
        <v>2609</v>
      </c>
      <c r="W4821" s="71" t="s">
        <v>49</v>
      </c>
      <c r="X4821" s="72"/>
      <c r="Y4821" s="65" t="s">
        <v>12</v>
      </c>
    </row>
    <row r="4822">
      <c r="A4822" s="68" t="s">
        <v>59</v>
      </c>
      <c r="B4822" s="66">
        <v>1.0380465E8</v>
      </c>
      <c r="C4822" s="66" t="s">
        <v>18257</v>
      </c>
      <c r="D4822" s="66" t="s">
        <v>106</v>
      </c>
      <c r="E4822" s="66" t="s">
        <v>18258</v>
      </c>
      <c r="F4822" s="66" t="s">
        <v>18259</v>
      </c>
      <c r="G4822" s="66">
        <v>145.0</v>
      </c>
      <c r="H4822" s="66">
        <v>2.0110228E7</v>
      </c>
      <c r="I4822" s="66">
        <v>0.0</v>
      </c>
      <c r="J4822" s="66">
        <v>1.0</v>
      </c>
      <c r="K4822" s="67"/>
      <c r="L4822" s="67"/>
      <c r="M4822" s="68" t="s">
        <v>18260</v>
      </c>
      <c r="N4822" s="66">
        <v>235959.0</v>
      </c>
      <c r="O4822" s="66">
        <v>2.0110228E7</v>
      </c>
      <c r="P4822" s="67"/>
      <c r="Q4822" s="66">
        <v>8.0</v>
      </c>
      <c r="R4822" s="66">
        <v>2.0110228E7</v>
      </c>
      <c r="S4822" s="70">
        <v>1.0</v>
      </c>
      <c r="T4822" s="70">
        <v>0.0</v>
      </c>
      <c r="U4822" s="71" t="s">
        <v>2608</v>
      </c>
      <c r="V4822" s="71" t="s">
        <v>2609</v>
      </c>
      <c r="W4822" s="71" t="s">
        <v>49</v>
      </c>
      <c r="X4822" s="72"/>
      <c r="Y4822" s="65" t="s">
        <v>12</v>
      </c>
    </row>
    <row r="4823">
      <c r="A4823" s="66" t="s">
        <v>60</v>
      </c>
      <c r="B4823" s="66">
        <v>4.16427821E8</v>
      </c>
      <c r="C4823" s="66" t="s">
        <v>2013</v>
      </c>
      <c r="D4823" s="66" t="s">
        <v>106</v>
      </c>
      <c r="E4823" s="66" t="s">
        <v>18261</v>
      </c>
      <c r="F4823" s="66" t="s">
        <v>2015</v>
      </c>
      <c r="G4823" s="66">
        <v>640.0</v>
      </c>
      <c r="H4823" s="66">
        <v>2.0170802E7</v>
      </c>
      <c r="I4823" s="66">
        <v>0.0</v>
      </c>
      <c r="J4823" s="66">
        <v>1.0</v>
      </c>
      <c r="K4823" s="67"/>
      <c r="L4823" s="67"/>
      <c r="M4823" s="68" t="s">
        <v>18262</v>
      </c>
      <c r="N4823" s="66">
        <v>235959.0</v>
      </c>
      <c r="O4823" s="66">
        <v>2.0170802E7</v>
      </c>
      <c r="P4823" s="67"/>
      <c r="Q4823" s="66">
        <v>30.0</v>
      </c>
      <c r="R4823" s="66">
        <v>2.0170802E7</v>
      </c>
      <c r="S4823" s="70">
        <v>1.0</v>
      </c>
      <c r="T4823" s="70">
        <v>0.0</v>
      </c>
      <c r="U4823" s="71" t="s">
        <v>2608</v>
      </c>
      <c r="V4823" s="71" t="s">
        <v>2609</v>
      </c>
      <c r="W4823" s="71" t="s">
        <v>49</v>
      </c>
      <c r="X4823" s="72"/>
      <c r="Y4823" s="65" t="s">
        <v>12</v>
      </c>
    </row>
    <row r="4824">
      <c r="A4824" s="66" t="s">
        <v>23</v>
      </c>
      <c r="B4824" s="66">
        <v>5511578.0</v>
      </c>
      <c r="C4824" s="66" t="s">
        <v>18263</v>
      </c>
      <c r="D4824" s="66" t="s">
        <v>118</v>
      </c>
      <c r="E4824" s="66" t="s">
        <v>18264</v>
      </c>
      <c r="F4824" s="66" t="s">
        <v>18265</v>
      </c>
      <c r="G4824" s="66">
        <v>361.0</v>
      </c>
      <c r="H4824" s="66">
        <v>2.0140522E7</v>
      </c>
      <c r="I4824" s="66">
        <v>0.0</v>
      </c>
      <c r="J4824" s="66">
        <v>7.0</v>
      </c>
      <c r="K4824" s="67"/>
      <c r="L4824" s="67"/>
      <c r="M4824" s="66" t="s">
        <v>121</v>
      </c>
      <c r="N4824" s="66">
        <v>235959.0</v>
      </c>
      <c r="O4824" s="66">
        <v>2.0140522E7</v>
      </c>
      <c r="P4824" s="67"/>
      <c r="Q4824" s="66">
        <v>15.0</v>
      </c>
      <c r="R4824" s="66">
        <v>2.0140522E7</v>
      </c>
      <c r="S4824" s="69">
        <v>1.0</v>
      </c>
      <c r="T4824" s="69">
        <v>1.0</v>
      </c>
      <c r="U4824" s="71" t="s">
        <v>2608</v>
      </c>
      <c r="V4824" s="71" t="s">
        <v>2609</v>
      </c>
      <c r="W4824" s="71" t="s">
        <v>49</v>
      </c>
      <c r="X4824" s="71"/>
      <c r="Y4824" s="66" t="s">
        <v>18</v>
      </c>
    </row>
    <row r="4825">
      <c r="A4825" s="73" t="s">
        <v>79</v>
      </c>
      <c r="B4825" s="66">
        <v>6.2016563E7</v>
      </c>
      <c r="C4825" s="65" t="s">
        <v>18266</v>
      </c>
      <c r="D4825" s="65" t="s">
        <v>112</v>
      </c>
      <c r="E4825" s="65" t="s">
        <v>18267</v>
      </c>
      <c r="F4825" s="66" t="s">
        <v>18268</v>
      </c>
      <c r="G4825" s="66">
        <v>423.0</v>
      </c>
      <c r="H4825" s="66">
        <v>2.0121005E7</v>
      </c>
      <c r="I4825" s="66">
        <v>0.0</v>
      </c>
      <c r="J4825" s="66">
        <v>4.0</v>
      </c>
      <c r="K4825" s="67"/>
      <c r="L4825" s="67"/>
      <c r="M4825" s="68" t="s">
        <v>18269</v>
      </c>
      <c r="N4825" s="66">
        <v>235959.0</v>
      </c>
      <c r="O4825" s="66">
        <v>2.0121005E7</v>
      </c>
      <c r="P4825" s="66" t="s">
        <v>9746</v>
      </c>
      <c r="Q4825" s="66">
        <v>21.0</v>
      </c>
      <c r="R4825" s="66">
        <v>2.0121005E7</v>
      </c>
      <c r="S4825" s="70">
        <v>1.0</v>
      </c>
      <c r="T4825" s="70">
        <v>0.0</v>
      </c>
      <c r="U4825" s="71" t="s">
        <v>2608</v>
      </c>
      <c r="V4825" s="71" t="s">
        <v>2609</v>
      </c>
      <c r="W4825" s="71" t="s">
        <v>49</v>
      </c>
      <c r="X4825" s="72"/>
      <c r="Y4825" s="65" t="s">
        <v>12</v>
      </c>
    </row>
    <row r="4826">
      <c r="A4826" s="66" t="s">
        <v>37</v>
      </c>
      <c r="B4826" s="66">
        <v>3.3967361E7</v>
      </c>
      <c r="C4826" s="66" t="s">
        <v>18270</v>
      </c>
      <c r="D4826" s="66" t="s">
        <v>106</v>
      </c>
      <c r="E4826" s="66" t="s">
        <v>18271</v>
      </c>
      <c r="F4826" s="66" t="s">
        <v>18272</v>
      </c>
      <c r="G4826" s="66">
        <v>213.0</v>
      </c>
      <c r="H4826" s="66">
        <v>2.0140601E7</v>
      </c>
      <c r="I4826" s="66">
        <v>0.0</v>
      </c>
      <c r="J4826" s="66">
        <v>3.0</v>
      </c>
      <c r="K4826" s="67"/>
      <c r="L4826" s="67"/>
      <c r="M4826" s="66" t="s">
        <v>121</v>
      </c>
      <c r="N4826" s="66">
        <v>235959.0</v>
      </c>
      <c r="O4826" s="66">
        <v>2.0140601E7</v>
      </c>
      <c r="P4826" s="66"/>
      <c r="Q4826" s="66">
        <v>12.0</v>
      </c>
      <c r="R4826" s="66">
        <v>2.0140601E7</v>
      </c>
      <c r="S4826" s="70">
        <v>1.0</v>
      </c>
      <c r="T4826" s="70">
        <v>0.0</v>
      </c>
      <c r="U4826" s="71" t="s">
        <v>2608</v>
      </c>
      <c r="V4826" s="71" t="s">
        <v>2609</v>
      </c>
      <c r="W4826" s="71" t="s">
        <v>49</v>
      </c>
      <c r="X4826" s="71"/>
      <c r="Y4826" s="65" t="s">
        <v>12</v>
      </c>
    </row>
    <row r="4827">
      <c r="A4827" s="66" t="s">
        <v>79</v>
      </c>
      <c r="B4827" s="66">
        <v>7.6311915E7</v>
      </c>
      <c r="C4827" s="66" t="s">
        <v>18273</v>
      </c>
      <c r="D4827" s="66" t="s">
        <v>106</v>
      </c>
      <c r="E4827" s="66" t="s">
        <v>18274</v>
      </c>
      <c r="F4827" s="66" t="s">
        <v>18275</v>
      </c>
      <c r="G4827" s="66">
        <v>607.0</v>
      </c>
      <c r="H4827" s="66">
        <v>2.0140306E7</v>
      </c>
      <c r="I4827" s="66">
        <v>0.0</v>
      </c>
      <c r="J4827" s="66">
        <v>22.0</v>
      </c>
      <c r="K4827" s="67"/>
      <c r="L4827" s="67"/>
      <c r="M4827" s="68" t="s">
        <v>18276</v>
      </c>
      <c r="N4827" s="66">
        <v>235959.0</v>
      </c>
      <c r="O4827" s="66">
        <v>2.0140306E7</v>
      </c>
      <c r="P4827" s="66" t="s">
        <v>18277</v>
      </c>
      <c r="Q4827" s="66">
        <v>30.0</v>
      </c>
      <c r="R4827" s="66">
        <v>2.0140306E7</v>
      </c>
      <c r="S4827" s="70">
        <v>1.0</v>
      </c>
      <c r="T4827" s="70">
        <v>0.0</v>
      </c>
      <c r="U4827" s="71" t="s">
        <v>2608</v>
      </c>
      <c r="V4827" s="71" t="s">
        <v>2609</v>
      </c>
      <c r="W4827" s="71" t="s">
        <v>49</v>
      </c>
      <c r="X4827" s="72"/>
      <c r="Y4827" s="65" t="s">
        <v>12</v>
      </c>
    </row>
    <row r="4828">
      <c r="A4828" s="65" t="s">
        <v>79</v>
      </c>
      <c r="B4828" s="66">
        <v>4.1043699E7</v>
      </c>
      <c r="C4828" s="65" t="s">
        <v>18278</v>
      </c>
      <c r="D4828" s="65" t="s">
        <v>123</v>
      </c>
      <c r="E4828" s="65" t="s">
        <v>18279</v>
      </c>
      <c r="F4828" s="66" t="s">
        <v>18280</v>
      </c>
      <c r="G4828" s="66">
        <v>136.0</v>
      </c>
      <c r="H4828" s="66">
        <v>2.0100802E7</v>
      </c>
      <c r="I4828" s="66">
        <v>0.0</v>
      </c>
      <c r="J4828" s="66">
        <v>5.0</v>
      </c>
      <c r="K4828" s="67"/>
      <c r="L4828" s="67"/>
      <c r="M4828" s="68" t="s">
        <v>18281</v>
      </c>
      <c r="N4828" s="66">
        <v>235959.0</v>
      </c>
      <c r="O4828" s="66">
        <v>2.0100802E7</v>
      </c>
      <c r="P4828" s="66"/>
      <c r="Q4828" s="66">
        <v>6.0</v>
      </c>
      <c r="R4828" s="66">
        <v>2.0100802E7</v>
      </c>
      <c r="S4828" s="70">
        <v>1.0</v>
      </c>
      <c r="T4828" s="70">
        <v>0.0</v>
      </c>
      <c r="U4828" s="71" t="s">
        <v>2608</v>
      </c>
      <c r="V4828" s="71" t="s">
        <v>2609</v>
      </c>
      <c r="W4828" s="71" t="s">
        <v>49</v>
      </c>
      <c r="X4828" s="72"/>
      <c r="Y4828" s="65" t="s">
        <v>12</v>
      </c>
    </row>
    <row r="4829">
      <c r="A4829" s="68" t="s">
        <v>59</v>
      </c>
      <c r="B4829" s="66">
        <v>1.69014641E8</v>
      </c>
      <c r="C4829" s="66" t="s">
        <v>18282</v>
      </c>
      <c r="D4829" s="66" t="s">
        <v>123</v>
      </c>
      <c r="E4829" s="66" t="s">
        <v>18283</v>
      </c>
      <c r="F4829" s="66" t="s">
        <v>18284</v>
      </c>
      <c r="G4829" s="66">
        <v>1448.0</v>
      </c>
      <c r="H4829" s="66">
        <v>2.0160613E7</v>
      </c>
      <c r="I4829" s="66">
        <v>0.0</v>
      </c>
      <c r="J4829" s="66">
        <v>34.0</v>
      </c>
      <c r="K4829" s="67"/>
      <c r="L4829" s="67"/>
      <c r="M4829" s="68" t="s">
        <v>18285</v>
      </c>
      <c r="N4829" s="66">
        <v>235959.0</v>
      </c>
      <c r="O4829" s="66">
        <v>2.0160613E7</v>
      </c>
      <c r="P4829" s="66" t="s">
        <v>18286</v>
      </c>
      <c r="Q4829" s="66">
        <v>73.0</v>
      </c>
      <c r="R4829" s="66">
        <v>2.0160613E7</v>
      </c>
      <c r="S4829" s="70">
        <v>1.0</v>
      </c>
      <c r="T4829" s="70">
        <v>0.0</v>
      </c>
      <c r="U4829" s="71" t="s">
        <v>2608</v>
      </c>
      <c r="V4829" s="71" t="s">
        <v>2609</v>
      </c>
      <c r="W4829" s="71" t="s">
        <v>49</v>
      </c>
      <c r="X4829" s="72"/>
      <c r="Y4829" s="65" t="s">
        <v>12</v>
      </c>
    </row>
    <row r="4830">
      <c r="A4830" s="68" t="s">
        <v>24</v>
      </c>
      <c r="B4830" s="66">
        <v>3.5619119E7</v>
      </c>
      <c r="C4830" s="66" t="s">
        <v>18287</v>
      </c>
      <c r="D4830" s="66" t="s">
        <v>106</v>
      </c>
      <c r="E4830" s="66" t="s">
        <v>18288</v>
      </c>
      <c r="F4830" s="66" t="s">
        <v>18289</v>
      </c>
      <c r="G4830" s="66">
        <v>2965.0</v>
      </c>
      <c r="H4830" s="66">
        <v>2.0140902E7</v>
      </c>
      <c r="I4830" s="66">
        <v>0.0</v>
      </c>
      <c r="J4830" s="66">
        <v>40.0</v>
      </c>
      <c r="K4830" s="67"/>
      <c r="L4830" s="67"/>
      <c r="M4830" s="68" t="s">
        <v>18290</v>
      </c>
      <c r="N4830" s="66">
        <v>235959.0</v>
      </c>
      <c r="O4830" s="66">
        <v>2.0140902E7</v>
      </c>
      <c r="P4830" s="66" t="s">
        <v>737</v>
      </c>
      <c r="Q4830" s="66">
        <v>196.0</v>
      </c>
      <c r="R4830" s="66">
        <v>2.0140902E7</v>
      </c>
      <c r="S4830" s="70">
        <v>1.0</v>
      </c>
      <c r="T4830" s="70">
        <v>0.0</v>
      </c>
      <c r="U4830" s="71" t="s">
        <v>2608</v>
      </c>
      <c r="V4830" s="71" t="s">
        <v>2609</v>
      </c>
      <c r="W4830" s="71" t="s">
        <v>49</v>
      </c>
      <c r="X4830" s="72"/>
      <c r="Y4830" s="65" t="s">
        <v>12</v>
      </c>
    </row>
    <row r="4831">
      <c r="A4831" s="65" t="s">
        <v>37</v>
      </c>
      <c r="B4831" s="66">
        <v>4.6964699E7</v>
      </c>
      <c r="C4831" s="65" t="s">
        <v>18291</v>
      </c>
      <c r="D4831" s="65" t="s">
        <v>112</v>
      </c>
      <c r="E4831" s="65" t="s">
        <v>18292</v>
      </c>
      <c r="F4831" s="66" t="s">
        <v>18293</v>
      </c>
      <c r="G4831" s="66">
        <v>47.0</v>
      </c>
      <c r="H4831" s="66">
        <v>2.017103E7</v>
      </c>
      <c r="I4831" s="66">
        <v>0.0</v>
      </c>
      <c r="J4831" s="66">
        <v>1.0</v>
      </c>
      <c r="K4831" s="67"/>
      <c r="L4831" s="67"/>
      <c r="M4831" s="68" t="s">
        <v>18294</v>
      </c>
      <c r="N4831" s="66">
        <v>235959.0</v>
      </c>
      <c r="O4831" s="66">
        <v>2.017103E7</v>
      </c>
      <c r="P4831" s="66" t="s">
        <v>2548</v>
      </c>
      <c r="Q4831" s="66">
        <v>2.0</v>
      </c>
      <c r="R4831" s="66">
        <v>2.017103E7</v>
      </c>
      <c r="S4831" s="70">
        <v>1.0</v>
      </c>
      <c r="T4831" s="70">
        <v>0.0</v>
      </c>
      <c r="U4831" s="71" t="s">
        <v>2608</v>
      </c>
      <c r="V4831" s="71" t="s">
        <v>2609</v>
      </c>
      <c r="W4831" s="71" t="s">
        <v>49</v>
      </c>
      <c r="X4831" s="72"/>
      <c r="Y4831" s="65" t="s">
        <v>12</v>
      </c>
    </row>
    <row r="4832">
      <c r="A4832" s="74" t="s">
        <v>24</v>
      </c>
      <c r="B4832" s="66">
        <v>4.4173453E7</v>
      </c>
      <c r="C4832" s="65" t="s">
        <v>18295</v>
      </c>
      <c r="D4832" s="65" t="s">
        <v>123</v>
      </c>
      <c r="E4832" s="65" t="s">
        <v>18296</v>
      </c>
      <c r="F4832" s="66" t="s">
        <v>18297</v>
      </c>
      <c r="G4832" s="66">
        <v>84.0</v>
      </c>
      <c r="H4832" s="66">
        <v>2.0160216E7</v>
      </c>
      <c r="I4832" s="66">
        <v>0.0</v>
      </c>
      <c r="J4832" s="66">
        <v>1.0</v>
      </c>
      <c r="K4832" s="67"/>
      <c r="L4832" s="67"/>
      <c r="M4832" s="66" t="s">
        <v>121</v>
      </c>
      <c r="N4832" s="66">
        <v>235959.0</v>
      </c>
      <c r="O4832" s="66">
        <v>2.0160216E7</v>
      </c>
      <c r="P4832" s="66"/>
      <c r="Q4832" s="66">
        <v>4.0</v>
      </c>
      <c r="R4832" s="66">
        <v>2.0160216E7</v>
      </c>
      <c r="S4832" s="70">
        <v>1.0</v>
      </c>
      <c r="T4832" s="70">
        <v>0.0</v>
      </c>
      <c r="U4832" s="71" t="s">
        <v>2608</v>
      </c>
      <c r="V4832" s="71" t="s">
        <v>2609</v>
      </c>
      <c r="W4832" s="71" t="s">
        <v>49</v>
      </c>
      <c r="X4832" s="72"/>
      <c r="Y4832" s="65" t="s">
        <v>12</v>
      </c>
    </row>
    <row r="4833">
      <c r="A4833" s="66" t="s">
        <v>60</v>
      </c>
      <c r="B4833" s="66">
        <v>3.32168803E8</v>
      </c>
      <c r="C4833" s="66" t="s">
        <v>18298</v>
      </c>
      <c r="D4833" s="66" t="s">
        <v>106</v>
      </c>
      <c r="E4833" s="66" t="s">
        <v>18299</v>
      </c>
      <c r="F4833" s="66" t="s">
        <v>18300</v>
      </c>
      <c r="G4833" s="66">
        <v>1521.0</v>
      </c>
      <c r="H4833" s="66">
        <v>2.0121118E7</v>
      </c>
      <c r="I4833" s="66">
        <v>0.0</v>
      </c>
      <c r="J4833" s="66">
        <v>1.0</v>
      </c>
      <c r="K4833" s="67"/>
      <c r="L4833" s="67"/>
      <c r="M4833" s="68" t="s">
        <v>18301</v>
      </c>
      <c r="N4833" s="66">
        <v>235959.0</v>
      </c>
      <c r="O4833" s="66">
        <v>2.0121118E7</v>
      </c>
      <c r="P4833" s="67"/>
      <c r="Q4833" s="66">
        <v>83.0</v>
      </c>
      <c r="R4833" s="66">
        <v>2.0121118E7</v>
      </c>
      <c r="S4833" s="70">
        <v>1.0</v>
      </c>
      <c r="T4833" s="70">
        <v>0.0</v>
      </c>
      <c r="U4833" s="71" t="s">
        <v>2608</v>
      </c>
      <c r="V4833" s="71" t="s">
        <v>2609</v>
      </c>
      <c r="W4833" s="71" t="s">
        <v>49</v>
      </c>
      <c r="X4833" s="72"/>
      <c r="Y4833" s="65" t="s">
        <v>12</v>
      </c>
    </row>
    <row r="4834">
      <c r="A4834" s="73" t="s">
        <v>37</v>
      </c>
      <c r="B4834" s="66">
        <v>1.558662E7</v>
      </c>
      <c r="C4834" s="65" t="s">
        <v>18302</v>
      </c>
      <c r="D4834" s="65" t="s">
        <v>106</v>
      </c>
      <c r="E4834" s="65" t="s">
        <v>18303</v>
      </c>
      <c r="F4834" s="66" t="s">
        <v>18304</v>
      </c>
      <c r="G4834" s="66">
        <v>107.0</v>
      </c>
      <c r="H4834" s="66">
        <v>2.0090505E7</v>
      </c>
      <c r="I4834" s="66">
        <v>0.0</v>
      </c>
      <c r="J4834" s="66">
        <v>2.0</v>
      </c>
      <c r="K4834" s="67"/>
      <c r="L4834" s="67"/>
      <c r="M4834" s="66" t="s">
        <v>121</v>
      </c>
      <c r="N4834" s="66">
        <v>235959.0</v>
      </c>
      <c r="O4834" s="66">
        <v>2.0090505E7</v>
      </c>
      <c r="P4834" s="66"/>
      <c r="Q4834" s="66">
        <v>7.0</v>
      </c>
      <c r="R4834" s="66">
        <v>2.0090505E7</v>
      </c>
      <c r="S4834" s="69">
        <v>1.0</v>
      </c>
      <c r="T4834" s="69">
        <v>0.0</v>
      </c>
      <c r="U4834" s="71" t="s">
        <v>2608</v>
      </c>
      <c r="V4834" s="71" t="s">
        <v>2609</v>
      </c>
      <c r="W4834" s="71" t="s">
        <v>49</v>
      </c>
      <c r="X4834" s="72"/>
      <c r="Y4834" s="65" t="s">
        <v>12</v>
      </c>
    </row>
    <row r="4835">
      <c r="A4835" s="65" t="s">
        <v>79</v>
      </c>
      <c r="B4835" s="66">
        <v>9.019776E7</v>
      </c>
      <c r="C4835" s="65" t="s">
        <v>18305</v>
      </c>
      <c r="D4835" s="65" t="s">
        <v>123</v>
      </c>
      <c r="E4835" s="65" t="s">
        <v>18306</v>
      </c>
      <c r="F4835" s="66" t="s">
        <v>18307</v>
      </c>
      <c r="G4835" s="66">
        <v>486.0</v>
      </c>
      <c r="H4835" s="66">
        <v>2.015033E7</v>
      </c>
      <c r="I4835" s="66">
        <v>0.0</v>
      </c>
      <c r="J4835" s="66">
        <v>10.0</v>
      </c>
      <c r="K4835" s="67"/>
      <c r="L4835" s="67"/>
      <c r="M4835" s="68" t="s">
        <v>18308</v>
      </c>
      <c r="N4835" s="66">
        <v>235959.0</v>
      </c>
      <c r="O4835" s="66">
        <v>2.015033E7</v>
      </c>
      <c r="P4835" s="66" t="s">
        <v>633</v>
      </c>
      <c r="Q4835" s="66">
        <v>31.0</v>
      </c>
      <c r="R4835" s="66">
        <v>2.015033E7</v>
      </c>
      <c r="S4835" s="70">
        <v>1.0</v>
      </c>
      <c r="T4835" s="70">
        <v>0.0</v>
      </c>
      <c r="U4835" s="71" t="s">
        <v>2608</v>
      </c>
      <c r="V4835" s="71" t="s">
        <v>2609</v>
      </c>
      <c r="W4835" s="71" t="s">
        <v>49</v>
      </c>
      <c r="X4835" s="72"/>
      <c r="Y4835" s="65" t="s">
        <v>12</v>
      </c>
    </row>
    <row r="4836">
      <c r="A4836" s="66" t="s">
        <v>37</v>
      </c>
      <c r="B4836" s="66">
        <v>3.5437469E7</v>
      </c>
      <c r="C4836" s="66" t="s">
        <v>18309</v>
      </c>
      <c r="D4836" s="66" t="s">
        <v>112</v>
      </c>
      <c r="E4836" s="66" t="s">
        <v>18310</v>
      </c>
      <c r="F4836" s="66" t="s">
        <v>18311</v>
      </c>
      <c r="G4836" s="66">
        <v>194.0</v>
      </c>
      <c r="H4836" s="66">
        <v>2.0141006E7</v>
      </c>
      <c r="I4836" s="66">
        <v>0.0</v>
      </c>
      <c r="J4836" s="66">
        <v>4.0</v>
      </c>
      <c r="K4836" s="67"/>
      <c r="L4836" s="67"/>
      <c r="M4836" s="66" t="s">
        <v>121</v>
      </c>
      <c r="N4836" s="66">
        <v>235959.0</v>
      </c>
      <c r="O4836" s="66">
        <v>2.0141006E7</v>
      </c>
      <c r="P4836" s="67"/>
      <c r="Q4836" s="66">
        <v>12.0</v>
      </c>
      <c r="R4836" s="66">
        <v>2.0141006E7</v>
      </c>
      <c r="S4836" s="69">
        <v>1.0</v>
      </c>
      <c r="T4836" s="69">
        <v>0.0</v>
      </c>
      <c r="U4836" s="71" t="s">
        <v>2608</v>
      </c>
      <c r="V4836" s="71" t="s">
        <v>2609</v>
      </c>
      <c r="W4836" s="71" t="s">
        <v>49</v>
      </c>
      <c r="X4836" s="72"/>
      <c r="Y4836" s="65" t="s">
        <v>12</v>
      </c>
    </row>
    <row r="4837">
      <c r="A4837" s="65" t="s">
        <v>76</v>
      </c>
      <c r="B4837" s="66">
        <v>547260.0</v>
      </c>
      <c r="C4837" s="65" t="s">
        <v>18312</v>
      </c>
      <c r="D4837" s="65" t="s">
        <v>106</v>
      </c>
      <c r="E4837" s="65" t="s">
        <v>18313</v>
      </c>
      <c r="F4837" s="66" t="s">
        <v>18314</v>
      </c>
      <c r="G4837" s="66">
        <v>1361.0</v>
      </c>
      <c r="H4837" s="66">
        <v>2.0000831E7</v>
      </c>
      <c r="I4837" s="66">
        <v>0.0</v>
      </c>
      <c r="J4837" s="66">
        <v>1.0</v>
      </c>
      <c r="K4837" s="67"/>
      <c r="L4837" s="67"/>
      <c r="M4837" s="68" t="s">
        <v>18315</v>
      </c>
      <c r="N4837" s="66">
        <v>235959.0</v>
      </c>
      <c r="O4837" s="66">
        <v>2.0000831E7</v>
      </c>
      <c r="P4837" s="66"/>
      <c r="Q4837" s="66">
        <v>77.0</v>
      </c>
      <c r="R4837" s="66">
        <v>2.0000831E7</v>
      </c>
      <c r="S4837" s="70">
        <v>1.0</v>
      </c>
      <c r="T4837" s="70">
        <v>0.0</v>
      </c>
      <c r="U4837" s="71" t="s">
        <v>2608</v>
      </c>
      <c r="V4837" s="71" t="s">
        <v>2609</v>
      </c>
      <c r="W4837" s="71" t="s">
        <v>49</v>
      </c>
      <c r="X4837" s="72"/>
      <c r="Y4837" s="65" t="s">
        <v>12</v>
      </c>
    </row>
    <row r="4838">
      <c r="A4838" s="65" t="s">
        <v>60</v>
      </c>
      <c r="B4838" s="66">
        <v>2.92154967E8</v>
      </c>
      <c r="C4838" s="65" t="s">
        <v>18316</v>
      </c>
      <c r="D4838" s="65" t="s">
        <v>1101</v>
      </c>
      <c r="E4838" s="65" t="s">
        <v>18317</v>
      </c>
      <c r="F4838" s="66" t="s">
        <v>18318</v>
      </c>
      <c r="G4838" s="66">
        <v>325.0</v>
      </c>
      <c r="H4838" s="66">
        <v>2.010091E7</v>
      </c>
      <c r="I4838" s="66">
        <v>0.0</v>
      </c>
      <c r="J4838" s="66">
        <v>2.0</v>
      </c>
      <c r="K4838" s="67"/>
      <c r="L4838" s="67"/>
      <c r="M4838" s="68" t="s">
        <v>18319</v>
      </c>
      <c r="N4838" s="66">
        <v>235959.0</v>
      </c>
      <c r="O4838" s="66">
        <v>2.010091E7</v>
      </c>
      <c r="P4838" s="67"/>
      <c r="Q4838" s="66">
        <v>17.0</v>
      </c>
      <c r="R4838" s="66">
        <v>2.010091E7</v>
      </c>
      <c r="S4838" s="70">
        <v>1.0</v>
      </c>
      <c r="T4838" s="70">
        <v>0.0</v>
      </c>
      <c r="U4838" s="71" t="s">
        <v>2608</v>
      </c>
      <c r="V4838" s="71" t="s">
        <v>2609</v>
      </c>
      <c r="W4838" s="71" t="s">
        <v>49</v>
      </c>
      <c r="X4838" s="72"/>
      <c r="Y4838" s="65" t="s">
        <v>12</v>
      </c>
    </row>
    <row r="4839">
      <c r="A4839" s="66" t="s">
        <v>60</v>
      </c>
      <c r="B4839" s="66">
        <v>3.22591658E8</v>
      </c>
      <c r="C4839" s="66" t="s">
        <v>18320</v>
      </c>
      <c r="D4839" s="66" t="s">
        <v>639</v>
      </c>
      <c r="E4839" s="66" t="s">
        <v>18321</v>
      </c>
      <c r="F4839" s="66" t="s">
        <v>18322</v>
      </c>
      <c r="G4839" s="66">
        <v>1175.0</v>
      </c>
      <c r="H4839" s="66">
        <v>2.0120521E7</v>
      </c>
      <c r="I4839" s="66">
        <v>0.0</v>
      </c>
      <c r="J4839" s="66">
        <v>1.0</v>
      </c>
      <c r="K4839" s="67"/>
      <c r="L4839" s="67"/>
      <c r="M4839" s="68" t="s">
        <v>18323</v>
      </c>
      <c r="N4839" s="66">
        <v>235959.0</v>
      </c>
      <c r="O4839" s="66">
        <v>2.0120521E7</v>
      </c>
      <c r="P4839" s="66"/>
      <c r="Q4839" s="66">
        <v>67.0</v>
      </c>
      <c r="R4839" s="66">
        <v>2.0120521E7</v>
      </c>
      <c r="S4839" s="70">
        <v>1.0</v>
      </c>
      <c r="T4839" s="70">
        <v>0.0</v>
      </c>
      <c r="U4839" s="71" t="s">
        <v>2608</v>
      </c>
      <c r="V4839" s="71" t="s">
        <v>2609</v>
      </c>
      <c r="W4839" s="71" t="s">
        <v>51</v>
      </c>
      <c r="X4839" s="72"/>
      <c r="Y4839" s="66" t="s">
        <v>16</v>
      </c>
    </row>
    <row r="4840">
      <c r="A4840" s="66" t="s">
        <v>79</v>
      </c>
      <c r="B4840" s="66">
        <v>1.2200752E8</v>
      </c>
      <c r="C4840" s="66" t="s">
        <v>18324</v>
      </c>
      <c r="D4840" s="66" t="s">
        <v>220</v>
      </c>
      <c r="E4840" s="66" t="s">
        <v>18325</v>
      </c>
      <c r="F4840" s="66" t="s">
        <v>18326</v>
      </c>
      <c r="G4840" s="66">
        <v>361.0</v>
      </c>
      <c r="H4840" s="66">
        <v>2.017103E7</v>
      </c>
      <c r="I4840" s="66">
        <v>0.0</v>
      </c>
      <c r="J4840" s="66">
        <v>9.0</v>
      </c>
      <c r="K4840" s="67"/>
      <c r="L4840" s="67"/>
      <c r="M4840" s="68" t="s">
        <v>18327</v>
      </c>
      <c r="N4840" s="66">
        <v>235959.0</v>
      </c>
      <c r="O4840" s="66">
        <v>2.017103E7</v>
      </c>
      <c r="P4840" s="66" t="s">
        <v>14768</v>
      </c>
      <c r="Q4840" s="66">
        <v>15.0</v>
      </c>
      <c r="R4840" s="66">
        <v>2.017103E7</v>
      </c>
      <c r="S4840" s="70">
        <v>1.0</v>
      </c>
      <c r="T4840" s="70">
        <v>0.0</v>
      </c>
      <c r="U4840" s="71" t="s">
        <v>2608</v>
      </c>
      <c r="V4840" s="71" t="s">
        <v>2609</v>
      </c>
      <c r="W4840" s="71" t="s">
        <v>49</v>
      </c>
      <c r="X4840" s="72"/>
      <c r="Y4840" s="65" t="s">
        <v>12</v>
      </c>
    </row>
    <row r="4841">
      <c r="A4841" s="66" t="s">
        <v>79</v>
      </c>
      <c r="B4841" s="66">
        <v>1.40177192E8</v>
      </c>
      <c r="C4841" s="66" t="s">
        <v>18328</v>
      </c>
      <c r="D4841" s="66" t="s">
        <v>112</v>
      </c>
      <c r="E4841" s="66" t="s">
        <v>18329</v>
      </c>
      <c r="F4841" s="66" t="s">
        <v>18330</v>
      </c>
      <c r="G4841" s="66">
        <v>1409.0</v>
      </c>
      <c r="H4841" s="66">
        <v>2.0190307E7</v>
      </c>
      <c r="I4841" s="66">
        <v>0.0</v>
      </c>
      <c r="J4841" s="66">
        <v>25.0</v>
      </c>
      <c r="K4841" s="67"/>
      <c r="L4841" s="67"/>
      <c r="M4841" s="68" t="s">
        <v>18331</v>
      </c>
      <c r="N4841" s="66">
        <v>235959.0</v>
      </c>
      <c r="O4841" s="66">
        <v>2.0190307E7</v>
      </c>
      <c r="P4841" s="66" t="s">
        <v>18332</v>
      </c>
      <c r="Q4841" s="66">
        <v>76.0</v>
      </c>
      <c r="R4841" s="66">
        <v>2.0190307E7</v>
      </c>
      <c r="S4841" s="70">
        <v>1.0</v>
      </c>
      <c r="T4841" s="70">
        <v>0.0</v>
      </c>
      <c r="U4841" s="71" t="s">
        <v>2608</v>
      </c>
      <c r="V4841" s="71" t="s">
        <v>2609</v>
      </c>
      <c r="W4841" s="71" t="s">
        <v>49</v>
      </c>
      <c r="X4841" s="72"/>
      <c r="Y4841" s="65" t="s">
        <v>12</v>
      </c>
    </row>
    <row r="4842">
      <c r="A4842" s="73" t="s">
        <v>66</v>
      </c>
      <c r="B4842" s="66">
        <v>1.5355581E7</v>
      </c>
      <c r="C4842" s="65" t="s">
        <v>18333</v>
      </c>
      <c r="D4842" s="65" t="s">
        <v>106</v>
      </c>
      <c r="E4842" s="65" t="s">
        <v>18334</v>
      </c>
      <c r="F4842" s="66" t="s">
        <v>18335</v>
      </c>
      <c r="G4842" s="66">
        <v>341.0</v>
      </c>
      <c r="H4842" s="66">
        <v>2.0161221E7</v>
      </c>
      <c r="I4842" s="66">
        <v>0.0</v>
      </c>
      <c r="J4842" s="66">
        <v>7.0</v>
      </c>
      <c r="K4842" s="67"/>
      <c r="L4842" s="67"/>
      <c r="M4842" s="66" t="s">
        <v>121</v>
      </c>
      <c r="N4842" s="66">
        <v>235959.0</v>
      </c>
      <c r="O4842" s="66">
        <v>2.0161221E7</v>
      </c>
      <c r="P4842" s="67"/>
      <c r="Q4842" s="66">
        <v>15.0</v>
      </c>
      <c r="R4842" s="66">
        <v>2.0161221E7</v>
      </c>
      <c r="S4842" s="70">
        <v>1.0</v>
      </c>
      <c r="T4842" s="70">
        <v>0.0</v>
      </c>
      <c r="U4842" s="71" t="s">
        <v>2608</v>
      </c>
      <c r="V4842" s="71" t="s">
        <v>2609</v>
      </c>
      <c r="W4842" s="71" t="s">
        <v>49</v>
      </c>
      <c r="X4842" s="72"/>
      <c r="Y4842" s="65" t="s">
        <v>12</v>
      </c>
    </row>
    <row r="4843">
      <c r="A4843" s="65" t="s">
        <v>63</v>
      </c>
      <c r="B4843" s="66">
        <v>3.8326872E7</v>
      </c>
      <c r="C4843" s="65" t="s">
        <v>18336</v>
      </c>
      <c r="D4843" s="65" t="s">
        <v>106</v>
      </c>
      <c r="E4843" s="65" t="s">
        <v>18337</v>
      </c>
      <c r="F4843" s="66" t="s">
        <v>18338</v>
      </c>
      <c r="G4843" s="66">
        <v>290.0</v>
      </c>
      <c r="H4843" s="66">
        <v>2.0161221E7</v>
      </c>
      <c r="I4843" s="66">
        <v>0.0</v>
      </c>
      <c r="J4843" s="66">
        <v>7.0</v>
      </c>
      <c r="K4843" s="67"/>
      <c r="L4843" s="67"/>
      <c r="M4843" s="68" t="s">
        <v>18339</v>
      </c>
      <c r="N4843" s="66">
        <v>235959.0</v>
      </c>
      <c r="O4843" s="66">
        <v>2.0161221E7</v>
      </c>
      <c r="P4843" s="66" t="s">
        <v>1282</v>
      </c>
      <c r="Q4843" s="66">
        <v>16.0</v>
      </c>
      <c r="R4843" s="66">
        <v>2.0161221E7</v>
      </c>
      <c r="S4843" s="70">
        <v>1.0</v>
      </c>
      <c r="T4843" s="70">
        <v>0.0</v>
      </c>
      <c r="U4843" s="71" t="s">
        <v>2608</v>
      </c>
      <c r="V4843" s="71" t="s">
        <v>2609</v>
      </c>
      <c r="W4843" s="71" t="s">
        <v>49</v>
      </c>
      <c r="X4843" s="72"/>
      <c r="Y4843" s="65" t="s">
        <v>12</v>
      </c>
    </row>
    <row r="4844">
      <c r="A4844" s="65" t="s">
        <v>60</v>
      </c>
      <c r="B4844" s="66">
        <v>2.98285512E8</v>
      </c>
      <c r="C4844" s="65" t="s">
        <v>18340</v>
      </c>
      <c r="D4844" s="65" t="s">
        <v>106</v>
      </c>
      <c r="E4844" s="65" t="s">
        <v>18341</v>
      </c>
      <c r="F4844" s="66" t="s">
        <v>18342</v>
      </c>
      <c r="G4844" s="66">
        <v>537.0</v>
      </c>
      <c r="H4844" s="66">
        <v>2.0110122E7</v>
      </c>
      <c r="I4844" s="66">
        <v>0.0</v>
      </c>
      <c r="J4844" s="66">
        <v>1.0</v>
      </c>
      <c r="K4844" s="67"/>
      <c r="L4844" s="67"/>
      <c r="M4844" s="68" t="s">
        <v>18343</v>
      </c>
      <c r="N4844" s="66">
        <v>235959.0</v>
      </c>
      <c r="O4844" s="66">
        <v>2.0110122E7</v>
      </c>
      <c r="P4844" s="66"/>
      <c r="Q4844" s="66">
        <v>29.0</v>
      </c>
      <c r="R4844" s="66">
        <v>2.0110122E7</v>
      </c>
      <c r="S4844" s="70">
        <v>1.0</v>
      </c>
      <c r="T4844" s="70">
        <v>0.0</v>
      </c>
      <c r="U4844" s="71" t="s">
        <v>2608</v>
      </c>
      <c r="V4844" s="71" t="s">
        <v>2609</v>
      </c>
      <c r="W4844" s="71" t="s">
        <v>49</v>
      </c>
      <c r="X4844" s="72"/>
      <c r="Y4844" s="65" t="s">
        <v>12</v>
      </c>
    </row>
    <row r="4845">
      <c r="A4845" s="66" t="s">
        <v>63</v>
      </c>
      <c r="B4845" s="66">
        <v>5.6074582E7</v>
      </c>
      <c r="C4845" s="66" t="s">
        <v>18344</v>
      </c>
      <c r="D4845" s="66" t="s">
        <v>123</v>
      </c>
      <c r="E4845" s="66" t="s">
        <v>18345</v>
      </c>
      <c r="F4845" s="66" t="s">
        <v>18346</v>
      </c>
      <c r="G4845" s="66">
        <v>732.0</v>
      </c>
      <c r="H4845" s="66">
        <v>2.0190814E7</v>
      </c>
      <c r="I4845" s="66">
        <v>0.0</v>
      </c>
      <c r="J4845" s="66">
        <v>13.0</v>
      </c>
      <c r="K4845" s="67"/>
      <c r="L4845" s="67"/>
      <c r="M4845" s="68" t="s">
        <v>18347</v>
      </c>
      <c r="N4845" s="66">
        <v>235959.0</v>
      </c>
      <c r="O4845" s="66">
        <v>2.0190814E7</v>
      </c>
      <c r="P4845" s="66" t="s">
        <v>6012</v>
      </c>
      <c r="Q4845" s="66">
        <v>44.0</v>
      </c>
      <c r="R4845" s="66">
        <v>2.0190814E7</v>
      </c>
      <c r="S4845" s="70">
        <v>1.0</v>
      </c>
      <c r="T4845" s="70">
        <v>0.0</v>
      </c>
      <c r="U4845" s="71" t="s">
        <v>2608</v>
      </c>
      <c r="V4845" s="71" t="s">
        <v>2609</v>
      </c>
      <c r="W4845" s="71" t="s">
        <v>49</v>
      </c>
      <c r="X4845" s="71"/>
      <c r="Y4845" s="65" t="s">
        <v>12</v>
      </c>
    </row>
    <row r="4846">
      <c r="A4846" s="65" t="s">
        <v>60</v>
      </c>
      <c r="B4846" s="66">
        <v>4.13860079E8</v>
      </c>
      <c r="C4846" s="65" t="s">
        <v>18348</v>
      </c>
      <c r="D4846" s="65" t="s">
        <v>123</v>
      </c>
      <c r="E4846" s="65" t="s">
        <v>18349</v>
      </c>
      <c r="F4846" s="66" t="s">
        <v>18350</v>
      </c>
      <c r="G4846" s="66">
        <v>264.0</v>
      </c>
      <c r="H4846" s="66">
        <v>2.0170623E7</v>
      </c>
      <c r="I4846" s="66">
        <v>0.0</v>
      </c>
      <c r="J4846" s="66">
        <v>1.0</v>
      </c>
      <c r="K4846" s="67"/>
      <c r="L4846" s="67"/>
      <c r="M4846" s="68" t="s">
        <v>18351</v>
      </c>
      <c r="N4846" s="66">
        <v>235959.0</v>
      </c>
      <c r="O4846" s="66">
        <v>2.0170623E7</v>
      </c>
      <c r="P4846" s="66" t="s">
        <v>18352</v>
      </c>
      <c r="Q4846" s="66">
        <v>17.0</v>
      </c>
      <c r="R4846" s="66">
        <v>2.0170623E7</v>
      </c>
      <c r="S4846" s="70">
        <v>1.0</v>
      </c>
      <c r="T4846" s="70">
        <v>0.0</v>
      </c>
      <c r="U4846" s="71" t="s">
        <v>2608</v>
      </c>
      <c r="V4846" s="71" t="s">
        <v>2609</v>
      </c>
      <c r="W4846" s="71" t="s">
        <v>49</v>
      </c>
      <c r="X4846" s="72"/>
      <c r="Y4846" s="65" t="s">
        <v>12</v>
      </c>
    </row>
    <row r="4847">
      <c r="A4847" s="65" t="s">
        <v>60</v>
      </c>
      <c r="B4847" s="66">
        <v>4.4299199E8</v>
      </c>
      <c r="C4847" s="65" t="s">
        <v>18353</v>
      </c>
      <c r="D4847" s="65" t="s">
        <v>118</v>
      </c>
      <c r="E4847" s="65" t="s">
        <v>18354</v>
      </c>
      <c r="F4847" s="66" t="s">
        <v>18355</v>
      </c>
      <c r="G4847" s="66">
        <v>539.0</v>
      </c>
      <c r="H4847" s="66">
        <v>2.0190304E7</v>
      </c>
      <c r="I4847" s="66">
        <v>0.0</v>
      </c>
      <c r="J4847" s="66">
        <v>9.0</v>
      </c>
      <c r="K4847" s="67"/>
      <c r="L4847" s="67"/>
      <c r="M4847" s="66" t="s">
        <v>121</v>
      </c>
      <c r="N4847" s="66">
        <v>235959.0</v>
      </c>
      <c r="O4847" s="66">
        <v>2.0190304E7</v>
      </c>
      <c r="P4847" s="67"/>
      <c r="Q4847" s="66">
        <v>24.0</v>
      </c>
      <c r="R4847" s="66">
        <v>2.0190304E7</v>
      </c>
      <c r="S4847" s="69">
        <v>1.0</v>
      </c>
      <c r="T4847" s="69">
        <v>1.0</v>
      </c>
      <c r="U4847" s="71" t="s">
        <v>2608</v>
      </c>
      <c r="V4847" s="71" t="s">
        <v>2609</v>
      </c>
      <c r="W4847" s="71" t="s">
        <v>49</v>
      </c>
      <c r="X4847" s="65"/>
      <c r="Y4847" s="66" t="s">
        <v>18</v>
      </c>
    </row>
    <row r="4848">
      <c r="A4848" s="65" t="s">
        <v>37</v>
      </c>
      <c r="B4848" s="66">
        <v>5.2218642E7</v>
      </c>
      <c r="C4848" s="65" t="s">
        <v>18356</v>
      </c>
      <c r="D4848" s="65" t="s">
        <v>164</v>
      </c>
      <c r="E4848" s="65" t="s">
        <v>18357</v>
      </c>
      <c r="F4848" s="66" t="s">
        <v>18358</v>
      </c>
      <c r="G4848" s="66">
        <v>1222.0</v>
      </c>
      <c r="H4848" s="66">
        <v>2.0190123E7</v>
      </c>
      <c r="I4848" s="66">
        <v>0.0</v>
      </c>
      <c r="J4848" s="66">
        <v>29.0</v>
      </c>
      <c r="K4848" s="67"/>
      <c r="L4848" s="67"/>
      <c r="M4848" s="68" t="s">
        <v>18359</v>
      </c>
      <c r="N4848" s="66">
        <v>235959.0</v>
      </c>
      <c r="O4848" s="66">
        <v>2.0190123E7</v>
      </c>
      <c r="P4848" s="66" t="s">
        <v>7248</v>
      </c>
      <c r="Q4848" s="66">
        <v>90.0</v>
      </c>
      <c r="R4848" s="66">
        <v>2.0190123E7</v>
      </c>
      <c r="S4848" s="69">
        <v>1.0</v>
      </c>
      <c r="T4848" s="69">
        <v>1.0</v>
      </c>
      <c r="U4848" s="71" t="s">
        <v>2608</v>
      </c>
      <c r="V4848" s="71" t="s">
        <v>2609</v>
      </c>
      <c r="W4848" s="71" t="s">
        <v>49</v>
      </c>
      <c r="X4848" s="72"/>
      <c r="Y4848" s="66" t="s">
        <v>18</v>
      </c>
    </row>
    <row r="4849">
      <c r="A4849" s="66" t="s">
        <v>79</v>
      </c>
      <c r="B4849" s="66">
        <v>1.39049024E8</v>
      </c>
      <c r="C4849" s="66" t="s">
        <v>18360</v>
      </c>
      <c r="D4849" s="66" t="s">
        <v>118</v>
      </c>
      <c r="E4849" s="66" t="s">
        <v>18361</v>
      </c>
      <c r="F4849" s="66" t="s">
        <v>18362</v>
      </c>
      <c r="G4849" s="66">
        <v>2536.0</v>
      </c>
      <c r="H4849" s="66">
        <v>2.0190209E7</v>
      </c>
      <c r="I4849" s="66">
        <v>0.0</v>
      </c>
      <c r="J4849" s="66">
        <v>58.0</v>
      </c>
      <c r="K4849" s="67"/>
      <c r="L4849" s="67"/>
      <c r="M4849" s="68" t="s">
        <v>18363</v>
      </c>
      <c r="N4849" s="66">
        <v>235959.0</v>
      </c>
      <c r="O4849" s="66">
        <v>2.0190209E7</v>
      </c>
      <c r="P4849" s="66" t="s">
        <v>306</v>
      </c>
      <c r="Q4849" s="66">
        <v>199.0</v>
      </c>
      <c r="R4849" s="66">
        <v>2.0190209E7</v>
      </c>
      <c r="S4849" s="69">
        <v>1.0</v>
      </c>
      <c r="T4849" s="69">
        <v>1.0</v>
      </c>
      <c r="U4849" s="71" t="s">
        <v>2608</v>
      </c>
      <c r="V4849" s="71" t="s">
        <v>2609</v>
      </c>
      <c r="W4849" s="71" t="s">
        <v>49</v>
      </c>
      <c r="X4849" s="72"/>
      <c r="Y4849" s="66" t="s">
        <v>18</v>
      </c>
    </row>
    <row r="4850">
      <c r="A4850" s="68" t="s">
        <v>59</v>
      </c>
      <c r="B4850" s="66">
        <v>8.5601142E7</v>
      </c>
      <c r="C4850" s="66" t="s">
        <v>18364</v>
      </c>
      <c r="D4850" s="66" t="s">
        <v>106</v>
      </c>
      <c r="E4850" s="66" t="s">
        <v>18365</v>
      </c>
      <c r="F4850" s="66" t="s">
        <v>18366</v>
      </c>
      <c r="G4850" s="66">
        <v>474.0</v>
      </c>
      <c r="H4850" s="66">
        <v>2.0090108E7</v>
      </c>
      <c r="I4850" s="66">
        <v>0.0</v>
      </c>
      <c r="J4850" s="66">
        <v>2.0</v>
      </c>
      <c r="K4850" s="67"/>
      <c r="L4850" s="67"/>
      <c r="M4850" s="68" t="s">
        <v>18367</v>
      </c>
      <c r="N4850" s="66">
        <v>235959.0</v>
      </c>
      <c r="O4850" s="66">
        <v>2.0090108E7</v>
      </c>
      <c r="P4850" s="66"/>
      <c r="Q4850" s="66">
        <v>17.0</v>
      </c>
      <c r="R4850" s="66">
        <v>2.0090108E7</v>
      </c>
      <c r="S4850" s="70">
        <v>1.0</v>
      </c>
      <c r="T4850" s="70">
        <v>0.0</v>
      </c>
      <c r="U4850" s="71" t="s">
        <v>2608</v>
      </c>
      <c r="V4850" s="71" t="s">
        <v>2609</v>
      </c>
      <c r="W4850" s="71" t="s">
        <v>49</v>
      </c>
      <c r="X4850" s="72"/>
      <c r="Y4850" s="65" t="s">
        <v>12</v>
      </c>
    </row>
    <row r="4851">
      <c r="A4851" s="65" t="s">
        <v>63</v>
      </c>
      <c r="B4851" s="66">
        <v>4.8079756E7</v>
      </c>
      <c r="C4851" s="65" t="s">
        <v>18368</v>
      </c>
      <c r="D4851" s="65" t="s">
        <v>11449</v>
      </c>
      <c r="E4851" s="65" t="s">
        <v>18369</v>
      </c>
      <c r="F4851" s="66" t="s">
        <v>18370</v>
      </c>
      <c r="G4851" s="66">
        <v>323.0</v>
      </c>
      <c r="H4851" s="66">
        <v>2.0180708E7</v>
      </c>
      <c r="I4851" s="66">
        <v>0.0</v>
      </c>
      <c r="J4851" s="66">
        <v>6.0</v>
      </c>
      <c r="K4851" s="67"/>
      <c r="L4851" s="67"/>
      <c r="M4851" s="68" t="s">
        <v>18371</v>
      </c>
      <c r="N4851" s="66">
        <v>235959.0</v>
      </c>
      <c r="O4851" s="66">
        <v>2.0180708E7</v>
      </c>
      <c r="P4851" s="66" t="s">
        <v>3197</v>
      </c>
      <c r="Q4851" s="66">
        <v>18.0</v>
      </c>
      <c r="R4851" s="66">
        <v>2.0180708E7</v>
      </c>
      <c r="S4851" s="69">
        <v>1.0</v>
      </c>
      <c r="T4851" s="69">
        <v>1.0</v>
      </c>
      <c r="U4851" s="71" t="s">
        <v>2608</v>
      </c>
      <c r="V4851" s="71" t="s">
        <v>2609</v>
      </c>
      <c r="W4851" s="71" t="s">
        <v>49</v>
      </c>
      <c r="X4851" s="72"/>
      <c r="Y4851" s="66" t="s">
        <v>18</v>
      </c>
    </row>
    <row r="4852">
      <c r="A4852" s="73" t="s">
        <v>59</v>
      </c>
      <c r="B4852" s="66">
        <v>1.32379772E8</v>
      </c>
      <c r="C4852" s="65" t="s">
        <v>18372</v>
      </c>
      <c r="D4852" s="65" t="s">
        <v>106</v>
      </c>
      <c r="E4852" s="65" t="s">
        <v>18373</v>
      </c>
      <c r="F4852" s="66" t="s">
        <v>18374</v>
      </c>
      <c r="G4852" s="66">
        <v>734.0</v>
      </c>
      <c r="H4852" s="66">
        <v>2.0130825E7</v>
      </c>
      <c r="I4852" s="66">
        <v>0.0</v>
      </c>
      <c r="J4852" s="66">
        <v>2.0</v>
      </c>
      <c r="K4852" s="67"/>
      <c r="L4852" s="67"/>
      <c r="M4852" s="68" t="s">
        <v>18375</v>
      </c>
      <c r="N4852" s="66">
        <v>235959.0</v>
      </c>
      <c r="O4852" s="66">
        <v>2.0130825E7</v>
      </c>
      <c r="P4852" s="66"/>
      <c r="Q4852" s="66">
        <v>38.0</v>
      </c>
      <c r="R4852" s="66">
        <v>2.0130825E7</v>
      </c>
      <c r="S4852" s="70">
        <v>1.0</v>
      </c>
      <c r="T4852" s="70">
        <v>0.0</v>
      </c>
      <c r="U4852" s="71" t="s">
        <v>2608</v>
      </c>
      <c r="V4852" s="71" t="s">
        <v>2609</v>
      </c>
      <c r="W4852" s="71" t="s">
        <v>49</v>
      </c>
      <c r="X4852" s="72"/>
      <c r="Y4852" s="65" t="s">
        <v>12</v>
      </c>
    </row>
    <row r="4853">
      <c r="A4853" s="65" t="s">
        <v>43</v>
      </c>
      <c r="B4853" s="66">
        <v>602108.0</v>
      </c>
      <c r="C4853" s="65" t="s">
        <v>18376</v>
      </c>
      <c r="D4853" s="65" t="s">
        <v>413</v>
      </c>
      <c r="E4853" s="65" t="s">
        <v>18377</v>
      </c>
      <c r="F4853" s="66" t="s">
        <v>18378</v>
      </c>
      <c r="G4853" s="66">
        <v>481.0</v>
      </c>
      <c r="H4853" s="66">
        <v>2.0150613E7</v>
      </c>
      <c r="I4853" s="66">
        <v>0.0</v>
      </c>
      <c r="J4853" s="66">
        <v>5.0</v>
      </c>
      <c r="K4853" s="67"/>
      <c r="L4853" s="67"/>
      <c r="M4853" s="68" t="s">
        <v>18379</v>
      </c>
      <c r="N4853" s="66">
        <v>235959.0</v>
      </c>
      <c r="O4853" s="66">
        <v>2.0150613E7</v>
      </c>
      <c r="P4853" s="66" t="s">
        <v>953</v>
      </c>
      <c r="Q4853" s="66">
        <v>22.0</v>
      </c>
      <c r="R4853" s="66">
        <v>2.0150613E7</v>
      </c>
      <c r="S4853" s="70">
        <v>1.0</v>
      </c>
      <c r="T4853" s="70">
        <v>0.0</v>
      </c>
      <c r="U4853" s="71" t="s">
        <v>2608</v>
      </c>
      <c r="V4853" s="71" t="s">
        <v>2609</v>
      </c>
      <c r="W4853" s="71" t="s">
        <v>51</v>
      </c>
      <c r="X4853" s="65"/>
      <c r="Y4853" s="66" t="s">
        <v>16</v>
      </c>
    </row>
    <row r="4854">
      <c r="A4854" s="66" t="s">
        <v>67</v>
      </c>
      <c r="B4854" s="66">
        <v>1.4292677E7</v>
      </c>
      <c r="C4854" s="66" t="s">
        <v>18380</v>
      </c>
      <c r="D4854" s="66" t="s">
        <v>118</v>
      </c>
      <c r="E4854" s="66" t="s">
        <v>18381</v>
      </c>
      <c r="F4854" s="66" t="s">
        <v>14488</v>
      </c>
      <c r="G4854" s="66">
        <v>379.0</v>
      </c>
      <c r="H4854" s="66">
        <v>2.0190228E7</v>
      </c>
      <c r="I4854" s="66">
        <v>0.0</v>
      </c>
      <c r="J4854" s="66">
        <v>1.0</v>
      </c>
      <c r="K4854" s="67"/>
      <c r="L4854" s="67"/>
      <c r="M4854" s="66" t="s">
        <v>121</v>
      </c>
      <c r="N4854" s="66">
        <v>235959.0</v>
      </c>
      <c r="O4854" s="66">
        <v>2.0190228E7</v>
      </c>
      <c r="P4854" s="67"/>
      <c r="Q4854" s="66">
        <v>18.0</v>
      </c>
      <c r="R4854" s="66">
        <v>2.0190228E7</v>
      </c>
      <c r="S4854" s="69">
        <v>1.0</v>
      </c>
      <c r="T4854" s="69">
        <v>1.0</v>
      </c>
      <c r="U4854" s="71" t="s">
        <v>2608</v>
      </c>
      <c r="V4854" s="71" t="s">
        <v>2609</v>
      </c>
      <c r="W4854" s="71" t="s">
        <v>49</v>
      </c>
      <c r="X4854" s="72"/>
      <c r="Y4854" s="66" t="s">
        <v>18</v>
      </c>
    </row>
    <row r="4855">
      <c r="A4855" s="66" t="s">
        <v>79</v>
      </c>
      <c r="B4855" s="66">
        <v>1.26213463E8</v>
      </c>
      <c r="C4855" s="66" t="s">
        <v>18382</v>
      </c>
      <c r="D4855" s="66" t="s">
        <v>1101</v>
      </c>
      <c r="E4855" s="66" t="s">
        <v>18383</v>
      </c>
      <c r="F4855" s="66" t="s">
        <v>18384</v>
      </c>
      <c r="G4855" s="66">
        <v>509.0</v>
      </c>
      <c r="H4855" s="66">
        <v>2.0180204E7</v>
      </c>
      <c r="I4855" s="66">
        <v>0.0</v>
      </c>
      <c r="J4855" s="66">
        <v>12.0</v>
      </c>
      <c r="K4855" s="67"/>
      <c r="L4855" s="67"/>
      <c r="M4855" s="68" t="s">
        <v>18385</v>
      </c>
      <c r="N4855" s="66">
        <v>235959.0</v>
      </c>
      <c r="O4855" s="66">
        <v>2.0180204E7</v>
      </c>
      <c r="P4855" s="66" t="s">
        <v>3153</v>
      </c>
      <c r="Q4855" s="66">
        <v>26.0</v>
      </c>
      <c r="R4855" s="66">
        <v>2.0180204E7</v>
      </c>
      <c r="S4855" s="70">
        <v>1.0</v>
      </c>
      <c r="T4855" s="70">
        <v>0.0</v>
      </c>
      <c r="U4855" s="71" t="s">
        <v>2608</v>
      </c>
      <c r="V4855" s="71" t="s">
        <v>2609</v>
      </c>
      <c r="W4855" s="71" t="s">
        <v>49</v>
      </c>
      <c r="X4855" s="72"/>
      <c r="Y4855" s="65" t="s">
        <v>12</v>
      </c>
    </row>
    <row r="4856">
      <c r="A4856" s="65" t="s">
        <v>60</v>
      </c>
      <c r="B4856" s="66">
        <v>1.17090038E8</v>
      </c>
      <c r="C4856" s="65" t="s">
        <v>18386</v>
      </c>
      <c r="D4856" s="65" t="s">
        <v>112</v>
      </c>
      <c r="E4856" s="65" t="s">
        <v>18387</v>
      </c>
      <c r="F4856" s="66" t="s">
        <v>18388</v>
      </c>
      <c r="G4856" s="66">
        <v>1105.0</v>
      </c>
      <c r="H4856" s="66">
        <v>2.0031028E7</v>
      </c>
      <c r="I4856" s="66">
        <v>0.0</v>
      </c>
      <c r="J4856" s="66">
        <v>1.0</v>
      </c>
      <c r="K4856" s="67"/>
      <c r="L4856" s="67"/>
      <c r="M4856" s="68" t="s">
        <v>18389</v>
      </c>
      <c r="N4856" s="66">
        <v>235959.0</v>
      </c>
      <c r="O4856" s="66">
        <v>2.0031028E7</v>
      </c>
      <c r="P4856" s="67"/>
      <c r="Q4856" s="66">
        <v>55.0</v>
      </c>
      <c r="R4856" s="66">
        <v>2.0031028E7</v>
      </c>
      <c r="S4856" s="70">
        <v>1.0</v>
      </c>
      <c r="T4856" s="70">
        <v>0.0</v>
      </c>
      <c r="U4856" s="71" t="s">
        <v>2608</v>
      </c>
      <c r="V4856" s="71" t="s">
        <v>2609</v>
      </c>
      <c r="W4856" s="71" t="s">
        <v>49</v>
      </c>
      <c r="X4856" s="65"/>
      <c r="Y4856" s="65" t="s">
        <v>12</v>
      </c>
    </row>
    <row r="4857">
      <c r="A4857" s="66" t="s">
        <v>79</v>
      </c>
      <c r="B4857" s="66">
        <v>1.26829071E8</v>
      </c>
      <c r="C4857" s="66" t="s">
        <v>18390</v>
      </c>
      <c r="D4857" s="66" t="s">
        <v>123</v>
      </c>
      <c r="E4857" s="66" t="s">
        <v>18391</v>
      </c>
      <c r="F4857" s="66" t="s">
        <v>18392</v>
      </c>
      <c r="G4857" s="66">
        <v>492.0</v>
      </c>
      <c r="H4857" s="66">
        <v>2.0180216E7</v>
      </c>
      <c r="I4857" s="66">
        <v>0.0</v>
      </c>
      <c r="J4857" s="66">
        <v>12.0</v>
      </c>
      <c r="K4857" s="67"/>
      <c r="L4857" s="67"/>
      <c r="M4857" s="68" t="s">
        <v>18393</v>
      </c>
      <c r="N4857" s="66">
        <v>235959.0</v>
      </c>
      <c r="O4857" s="66">
        <v>2.0180216E7</v>
      </c>
      <c r="P4857" s="66" t="s">
        <v>18394</v>
      </c>
      <c r="Q4857" s="66">
        <v>24.0</v>
      </c>
      <c r="R4857" s="66">
        <v>2.0180216E7</v>
      </c>
      <c r="S4857" s="70">
        <v>1.0</v>
      </c>
      <c r="T4857" s="70">
        <v>0.0</v>
      </c>
      <c r="U4857" s="71" t="s">
        <v>2608</v>
      </c>
      <c r="V4857" s="71" t="s">
        <v>2609</v>
      </c>
      <c r="W4857" s="71" t="s">
        <v>49</v>
      </c>
      <c r="X4857" s="72"/>
      <c r="Y4857" s="65" t="s">
        <v>12</v>
      </c>
    </row>
    <row r="4858">
      <c r="A4858" s="66" t="s">
        <v>23</v>
      </c>
      <c r="B4858" s="66">
        <v>8674762.0</v>
      </c>
      <c r="C4858" s="66" t="s">
        <v>18395</v>
      </c>
      <c r="D4858" s="66" t="s">
        <v>118</v>
      </c>
      <c r="E4858" s="66" t="s">
        <v>18396</v>
      </c>
      <c r="F4858" s="66" t="s">
        <v>18397</v>
      </c>
      <c r="G4858" s="66">
        <v>496.0</v>
      </c>
      <c r="H4858" s="66">
        <v>2.0180216E7</v>
      </c>
      <c r="I4858" s="66">
        <v>0.0</v>
      </c>
      <c r="J4858" s="66">
        <v>9.0</v>
      </c>
      <c r="K4858" s="67"/>
      <c r="L4858" s="67"/>
      <c r="M4858" s="66" t="s">
        <v>121</v>
      </c>
      <c r="N4858" s="66">
        <v>235959.0</v>
      </c>
      <c r="O4858" s="66">
        <v>2.0180216E7</v>
      </c>
      <c r="P4858" s="67"/>
      <c r="Q4858" s="66">
        <v>19.0</v>
      </c>
      <c r="R4858" s="66">
        <v>2.0180216E7</v>
      </c>
      <c r="S4858" s="69">
        <v>1.0</v>
      </c>
      <c r="T4858" s="69">
        <v>1.0</v>
      </c>
      <c r="U4858" s="71" t="s">
        <v>2608</v>
      </c>
      <c r="V4858" s="71" t="s">
        <v>2609</v>
      </c>
      <c r="W4858" s="71" t="s">
        <v>49</v>
      </c>
      <c r="X4858" s="72"/>
      <c r="Y4858" s="66" t="s">
        <v>18</v>
      </c>
    </row>
    <row r="4859">
      <c r="A4859" s="73" t="s">
        <v>79</v>
      </c>
      <c r="B4859" s="66">
        <v>3.7948719E7</v>
      </c>
      <c r="C4859" s="65" t="s">
        <v>18398</v>
      </c>
      <c r="D4859" s="65" t="s">
        <v>106</v>
      </c>
      <c r="E4859" s="65" t="s">
        <v>18399</v>
      </c>
      <c r="F4859" s="66" t="s">
        <v>18400</v>
      </c>
      <c r="G4859" s="66">
        <v>321.0</v>
      </c>
      <c r="H4859" s="66">
        <v>2.0100429E7</v>
      </c>
      <c r="I4859" s="66">
        <v>0.0</v>
      </c>
      <c r="J4859" s="66">
        <v>9.0</v>
      </c>
      <c r="K4859" s="67"/>
      <c r="L4859" s="67"/>
      <c r="M4859" s="68" t="s">
        <v>18401</v>
      </c>
      <c r="N4859" s="66">
        <v>235959.0</v>
      </c>
      <c r="O4859" s="66">
        <v>2.0100429E7</v>
      </c>
      <c r="P4859" s="66" t="s">
        <v>228</v>
      </c>
      <c r="Q4859" s="66">
        <v>20.0</v>
      </c>
      <c r="R4859" s="66">
        <v>2.0100429E7</v>
      </c>
      <c r="S4859" s="70">
        <v>1.0</v>
      </c>
      <c r="T4859" s="70">
        <v>0.0</v>
      </c>
      <c r="U4859" s="71" t="s">
        <v>2608</v>
      </c>
      <c r="V4859" s="71" t="s">
        <v>2609</v>
      </c>
      <c r="W4859" s="71" t="s">
        <v>49</v>
      </c>
      <c r="X4859" s="72"/>
      <c r="Y4859" s="65" t="s">
        <v>12</v>
      </c>
    </row>
    <row r="4860">
      <c r="A4860" s="68" t="s">
        <v>59</v>
      </c>
      <c r="B4860" s="66">
        <v>1.90650346E8</v>
      </c>
      <c r="C4860" s="66" t="s">
        <v>18402</v>
      </c>
      <c r="D4860" s="66" t="s">
        <v>149</v>
      </c>
      <c r="E4860" s="66" t="s">
        <v>18403</v>
      </c>
      <c r="F4860" s="66" t="s">
        <v>18404</v>
      </c>
      <c r="G4860" s="66">
        <v>155.0</v>
      </c>
      <c r="H4860" s="66">
        <v>2.0171231E7</v>
      </c>
      <c r="I4860" s="66">
        <v>0.0</v>
      </c>
      <c r="J4860" s="66">
        <v>3.0</v>
      </c>
      <c r="K4860" s="67"/>
      <c r="L4860" s="67"/>
      <c r="M4860" s="68" t="s">
        <v>18405</v>
      </c>
      <c r="N4860" s="66">
        <v>235959.0</v>
      </c>
      <c r="O4860" s="66">
        <v>2.0171231E7</v>
      </c>
      <c r="P4860" s="67"/>
      <c r="Q4860" s="66">
        <v>9.0</v>
      </c>
      <c r="R4860" s="66">
        <v>2.0171231E7</v>
      </c>
      <c r="S4860" s="69">
        <v>1.0</v>
      </c>
      <c r="T4860" s="69">
        <v>1.0</v>
      </c>
      <c r="U4860" s="71" t="s">
        <v>2608</v>
      </c>
      <c r="V4860" s="71" t="s">
        <v>2609</v>
      </c>
      <c r="W4860" s="71" t="s">
        <v>49</v>
      </c>
      <c r="X4860" s="72"/>
      <c r="Y4860" s="66" t="s">
        <v>18</v>
      </c>
    </row>
    <row r="4861">
      <c r="A4861" s="66" t="s">
        <v>60</v>
      </c>
      <c r="B4861" s="66">
        <v>4.29321218E8</v>
      </c>
      <c r="C4861" s="66" t="s">
        <v>18406</v>
      </c>
      <c r="D4861" s="66" t="s">
        <v>123</v>
      </c>
      <c r="E4861" s="66" t="s">
        <v>18407</v>
      </c>
      <c r="F4861" s="66" t="s">
        <v>18408</v>
      </c>
      <c r="G4861" s="66">
        <v>178.0</v>
      </c>
      <c r="H4861" s="66">
        <v>2.0180518E7</v>
      </c>
      <c r="I4861" s="66">
        <v>0.0</v>
      </c>
      <c r="J4861" s="66">
        <v>1.0</v>
      </c>
      <c r="K4861" s="67"/>
      <c r="L4861" s="67"/>
      <c r="M4861" s="68" t="s">
        <v>18409</v>
      </c>
      <c r="N4861" s="66">
        <v>235959.0</v>
      </c>
      <c r="O4861" s="66">
        <v>2.0180518E7</v>
      </c>
      <c r="P4861" s="66"/>
      <c r="Q4861" s="66">
        <v>8.0</v>
      </c>
      <c r="R4861" s="66">
        <v>2.0180518E7</v>
      </c>
      <c r="S4861" s="70">
        <v>1.0</v>
      </c>
      <c r="T4861" s="70">
        <v>0.0</v>
      </c>
      <c r="U4861" s="71" t="s">
        <v>2608</v>
      </c>
      <c r="V4861" s="71" t="s">
        <v>2609</v>
      </c>
      <c r="W4861" s="71" t="s">
        <v>49</v>
      </c>
      <c r="X4861" s="71"/>
      <c r="Y4861" s="65" t="s">
        <v>12</v>
      </c>
    </row>
    <row r="4862">
      <c r="A4862" s="65" t="s">
        <v>60</v>
      </c>
      <c r="B4862" s="66">
        <v>4.47235329E8</v>
      </c>
      <c r="C4862" s="65" t="s">
        <v>18410</v>
      </c>
      <c r="D4862" s="65" t="s">
        <v>123</v>
      </c>
      <c r="E4862" s="65" t="s">
        <v>18411</v>
      </c>
      <c r="F4862" s="66" t="s">
        <v>18412</v>
      </c>
      <c r="G4862" s="66">
        <v>602.0</v>
      </c>
      <c r="H4862" s="66">
        <v>2.0190621E7</v>
      </c>
      <c r="I4862" s="66">
        <v>0.0</v>
      </c>
      <c r="J4862" s="66">
        <v>8.0</v>
      </c>
      <c r="K4862" s="67"/>
      <c r="L4862" s="67"/>
      <c r="M4862" s="66" t="s">
        <v>121</v>
      </c>
      <c r="N4862" s="66">
        <v>235959.0</v>
      </c>
      <c r="O4862" s="66">
        <v>2.0190621E7</v>
      </c>
      <c r="P4862" s="67"/>
      <c r="Q4862" s="66">
        <v>32.0</v>
      </c>
      <c r="R4862" s="66">
        <v>2.0190621E7</v>
      </c>
      <c r="S4862" s="70">
        <v>1.0</v>
      </c>
      <c r="T4862" s="70">
        <v>0.0</v>
      </c>
      <c r="U4862" s="71" t="s">
        <v>2608</v>
      </c>
      <c r="V4862" s="71" t="s">
        <v>2609</v>
      </c>
      <c r="W4862" s="71" t="s">
        <v>49</v>
      </c>
      <c r="X4862" s="72"/>
      <c r="Y4862" s="65" t="s">
        <v>12</v>
      </c>
    </row>
    <row r="4863">
      <c r="A4863" s="65" t="s">
        <v>60</v>
      </c>
      <c r="B4863" s="66">
        <v>3.4629748E8</v>
      </c>
      <c r="C4863" s="65" t="s">
        <v>18413</v>
      </c>
      <c r="D4863" s="65" t="s">
        <v>244</v>
      </c>
      <c r="E4863" s="65" t="s">
        <v>18414</v>
      </c>
      <c r="F4863" s="66" t="s">
        <v>18415</v>
      </c>
      <c r="G4863" s="66">
        <v>749.0</v>
      </c>
      <c r="H4863" s="66">
        <v>2.0130906E7</v>
      </c>
      <c r="I4863" s="66">
        <v>0.0</v>
      </c>
      <c r="J4863" s="66">
        <v>1.0</v>
      </c>
      <c r="K4863" s="67"/>
      <c r="L4863" s="67"/>
      <c r="M4863" s="68" t="s">
        <v>18416</v>
      </c>
      <c r="N4863" s="66">
        <v>235959.0</v>
      </c>
      <c r="O4863" s="66">
        <v>2.0130906E7</v>
      </c>
      <c r="P4863" s="67"/>
      <c r="Q4863" s="66">
        <v>35.0</v>
      </c>
      <c r="R4863" s="66">
        <v>2.0130906E7</v>
      </c>
      <c r="S4863" s="70">
        <v>1.0</v>
      </c>
      <c r="T4863" s="70">
        <v>0.0</v>
      </c>
      <c r="U4863" s="71" t="s">
        <v>2608</v>
      </c>
      <c r="V4863" s="71" t="s">
        <v>2609</v>
      </c>
      <c r="W4863" s="71" t="s">
        <v>51</v>
      </c>
      <c r="X4863" s="72"/>
      <c r="Y4863" s="66" t="s">
        <v>16</v>
      </c>
    </row>
    <row r="4864">
      <c r="A4864" s="66" t="s">
        <v>40</v>
      </c>
      <c r="B4864" s="66">
        <v>6768355.0</v>
      </c>
      <c r="C4864" s="66" t="s">
        <v>2022</v>
      </c>
      <c r="D4864" s="66" t="s">
        <v>106</v>
      </c>
      <c r="E4864" s="66" t="s">
        <v>2023</v>
      </c>
      <c r="F4864" s="66" t="s">
        <v>18417</v>
      </c>
      <c r="G4864" s="66">
        <v>641.0</v>
      </c>
      <c r="H4864" s="66">
        <v>2.0181206E7</v>
      </c>
      <c r="I4864" s="66">
        <v>0.0</v>
      </c>
      <c r="J4864" s="66">
        <v>11.0</v>
      </c>
      <c r="K4864" s="67"/>
      <c r="L4864" s="67"/>
      <c r="M4864" s="68" t="s">
        <v>18418</v>
      </c>
      <c r="N4864" s="66">
        <v>235959.0</v>
      </c>
      <c r="O4864" s="66">
        <v>2.0181206E7</v>
      </c>
      <c r="P4864" s="66" t="s">
        <v>464</v>
      </c>
      <c r="Q4864" s="66">
        <v>26.0</v>
      </c>
      <c r="R4864" s="66">
        <v>2.0181206E7</v>
      </c>
      <c r="S4864" s="70">
        <v>1.0</v>
      </c>
      <c r="T4864" s="70">
        <v>0.0</v>
      </c>
      <c r="U4864" s="71" t="s">
        <v>2608</v>
      </c>
      <c r="V4864" s="71" t="s">
        <v>2609</v>
      </c>
      <c r="W4864" s="71" t="s">
        <v>49</v>
      </c>
      <c r="X4864" s="72"/>
      <c r="Y4864" s="65" t="s">
        <v>12</v>
      </c>
    </row>
    <row r="4865">
      <c r="A4865" s="68" t="s">
        <v>59</v>
      </c>
      <c r="B4865" s="66">
        <v>2.2154397E7</v>
      </c>
      <c r="C4865" s="66" t="s">
        <v>2026</v>
      </c>
      <c r="D4865" s="66" t="s">
        <v>106</v>
      </c>
      <c r="E4865" s="66" t="s">
        <v>2027</v>
      </c>
      <c r="F4865" s="66" t="s">
        <v>2028</v>
      </c>
      <c r="G4865" s="66">
        <v>690.0</v>
      </c>
      <c r="H4865" s="66">
        <v>2.0010109E7</v>
      </c>
      <c r="I4865" s="66">
        <v>0.0</v>
      </c>
      <c r="J4865" s="66">
        <v>1.0</v>
      </c>
      <c r="K4865" s="67"/>
      <c r="L4865" s="67"/>
      <c r="M4865" s="68" t="s">
        <v>18419</v>
      </c>
      <c r="N4865" s="66">
        <v>235959.0</v>
      </c>
      <c r="O4865" s="66">
        <v>2.0010109E7</v>
      </c>
      <c r="P4865" s="66"/>
      <c r="Q4865" s="66">
        <v>37.0</v>
      </c>
      <c r="R4865" s="66">
        <v>2.0010109E7</v>
      </c>
      <c r="S4865" s="70">
        <v>1.0</v>
      </c>
      <c r="T4865" s="70">
        <v>0.0</v>
      </c>
      <c r="U4865" s="71" t="s">
        <v>2608</v>
      </c>
      <c r="V4865" s="71" t="s">
        <v>2609</v>
      </c>
      <c r="W4865" s="71" t="s">
        <v>49</v>
      </c>
      <c r="X4865" s="72"/>
      <c r="Y4865" s="65" t="s">
        <v>12</v>
      </c>
    </row>
    <row r="4866">
      <c r="A4866" s="65" t="s">
        <v>60</v>
      </c>
      <c r="B4866" s="66">
        <v>2.47517145E8</v>
      </c>
      <c r="C4866" s="65" t="s">
        <v>18420</v>
      </c>
      <c r="D4866" s="65" t="s">
        <v>106</v>
      </c>
      <c r="E4866" s="65" t="s">
        <v>18421</v>
      </c>
      <c r="F4866" s="66" t="s">
        <v>18422</v>
      </c>
      <c r="G4866" s="66">
        <v>296.0</v>
      </c>
      <c r="H4866" s="66">
        <v>2.0080723E7</v>
      </c>
      <c r="I4866" s="66">
        <v>0.0</v>
      </c>
      <c r="J4866" s="66">
        <v>1.0</v>
      </c>
      <c r="K4866" s="67"/>
      <c r="L4866" s="67"/>
      <c r="M4866" s="68" t="s">
        <v>18423</v>
      </c>
      <c r="N4866" s="66">
        <v>235959.0</v>
      </c>
      <c r="O4866" s="66">
        <v>2.0080723E7</v>
      </c>
      <c r="P4866" s="66"/>
      <c r="Q4866" s="66">
        <v>13.0</v>
      </c>
      <c r="R4866" s="66">
        <v>2.0080723E7</v>
      </c>
      <c r="S4866" s="70">
        <v>1.0</v>
      </c>
      <c r="T4866" s="70">
        <v>0.0</v>
      </c>
      <c r="U4866" s="71" t="s">
        <v>2608</v>
      </c>
      <c r="V4866" s="71" t="s">
        <v>2609</v>
      </c>
      <c r="W4866" s="71" t="s">
        <v>49</v>
      </c>
      <c r="X4866" s="72"/>
      <c r="Y4866" s="65" t="s">
        <v>12</v>
      </c>
    </row>
    <row r="4867">
      <c r="A4867" s="68" t="s">
        <v>59</v>
      </c>
      <c r="B4867" s="66">
        <v>8.0816037E7</v>
      </c>
      <c r="C4867" s="66" t="s">
        <v>2030</v>
      </c>
      <c r="D4867" s="66" t="s">
        <v>106</v>
      </c>
      <c r="E4867" s="66" t="s">
        <v>2031</v>
      </c>
      <c r="F4867" s="66" t="s">
        <v>2032</v>
      </c>
      <c r="G4867" s="66">
        <v>179.0</v>
      </c>
      <c r="H4867" s="66">
        <v>2.008073E7</v>
      </c>
      <c r="I4867" s="66">
        <v>0.0</v>
      </c>
      <c r="J4867" s="66">
        <v>1.0</v>
      </c>
      <c r="K4867" s="67"/>
      <c r="L4867" s="67"/>
      <c r="M4867" s="68" t="s">
        <v>18424</v>
      </c>
      <c r="N4867" s="66">
        <v>235959.0</v>
      </c>
      <c r="O4867" s="66">
        <v>2.008073E7</v>
      </c>
      <c r="P4867" s="67"/>
      <c r="Q4867" s="66">
        <v>12.0</v>
      </c>
      <c r="R4867" s="66">
        <v>2.008073E7</v>
      </c>
      <c r="S4867" s="70">
        <v>1.0</v>
      </c>
      <c r="T4867" s="70">
        <v>0.0</v>
      </c>
      <c r="U4867" s="71" t="s">
        <v>2608</v>
      </c>
      <c r="V4867" s="71" t="s">
        <v>2609</v>
      </c>
      <c r="W4867" s="71" t="s">
        <v>49</v>
      </c>
      <c r="X4867" s="72"/>
      <c r="Y4867" s="65" t="s">
        <v>12</v>
      </c>
    </row>
    <row r="4868">
      <c r="A4868" s="66" t="s">
        <v>79</v>
      </c>
      <c r="B4868" s="66">
        <v>1.39244965E8</v>
      </c>
      <c r="C4868" s="66" t="s">
        <v>18425</v>
      </c>
      <c r="D4868" s="66" t="s">
        <v>123</v>
      </c>
      <c r="E4868" s="66" t="s">
        <v>18426</v>
      </c>
      <c r="F4868" s="66" t="s">
        <v>18427</v>
      </c>
      <c r="G4868" s="66">
        <v>392.0</v>
      </c>
      <c r="H4868" s="66">
        <v>2.0190205E7</v>
      </c>
      <c r="I4868" s="66">
        <v>0.0</v>
      </c>
      <c r="J4868" s="66">
        <v>10.0</v>
      </c>
      <c r="K4868" s="67"/>
      <c r="L4868" s="67"/>
      <c r="M4868" s="68" t="s">
        <v>18428</v>
      </c>
      <c r="N4868" s="66">
        <v>235959.0</v>
      </c>
      <c r="O4868" s="66">
        <v>2.0190205E7</v>
      </c>
      <c r="P4868" s="66" t="s">
        <v>18429</v>
      </c>
      <c r="Q4868" s="66">
        <v>18.0</v>
      </c>
      <c r="R4868" s="66">
        <v>2.0190205E7</v>
      </c>
      <c r="S4868" s="70">
        <v>1.0</v>
      </c>
      <c r="T4868" s="70">
        <v>0.0</v>
      </c>
      <c r="U4868" s="71" t="s">
        <v>2608</v>
      </c>
      <c r="V4868" s="71" t="s">
        <v>2609</v>
      </c>
      <c r="W4868" s="71" t="s">
        <v>49</v>
      </c>
      <c r="X4868" s="72"/>
      <c r="Y4868" s="65" t="s">
        <v>12</v>
      </c>
    </row>
    <row r="4869">
      <c r="A4869" s="66" t="s">
        <v>60</v>
      </c>
      <c r="B4869" s="66">
        <v>2.43494126E8</v>
      </c>
      <c r="C4869" s="66" t="s">
        <v>18430</v>
      </c>
      <c r="D4869" s="66" t="s">
        <v>112</v>
      </c>
      <c r="E4869" s="66" t="s">
        <v>18431</v>
      </c>
      <c r="F4869" s="66" t="s">
        <v>18432</v>
      </c>
      <c r="G4869" s="66">
        <v>2382.0</v>
      </c>
      <c r="H4869" s="66">
        <v>2.0080628E7</v>
      </c>
      <c r="I4869" s="66">
        <v>0.0</v>
      </c>
      <c r="J4869" s="66">
        <v>1.0</v>
      </c>
      <c r="K4869" s="67"/>
      <c r="L4869" s="67"/>
      <c r="M4869" s="68" t="s">
        <v>18433</v>
      </c>
      <c r="N4869" s="66">
        <v>235959.0</v>
      </c>
      <c r="O4869" s="66">
        <v>2.0080628E7</v>
      </c>
      <c r="P4869" s="66"/>
      <c r="Q4869" s="66">
        <v>133.0</v>
      </c>
      <c r="R4869" s="66">
        <v>2.0080628E7</v>
      </c>
      <c r="S4869" s="70">
        <v>1.0</v>
      </c>
      <c r="T4869" s="70">
        <v>0.0</v>
      </c>
      <c r="U4869" s="71" t="s">
        <v>2608</v>
      </c>
      <c r="V4869" s="71" t="s">
        <v>2609</v>
      </c>
      <c r="W4869" s="71" t="s">
        <v>49</v>
      </c>
      <c r="X4869" s="72"/>
      <c r="Y4869" s="65" t="s">
        <v>12</v>
      </c>
    </row>
    <row r="4870">
      <c r="A4870" s="65" t="s">
        <v>79</v>
      </c>
      <c r="B4870" s="66">
        <v>2.9977718E7</v>
      </c>
      <c r="C4870" s="65" t="s">
        <v>18434</v>
      </c>
      <c r="D4870" s="65" t="s">
        <v>106</v>
      </c>
      <c r="E4870" s="65" t="s">
        <v>18435</v>
      </c>
      <c r="F4870" s="66" t="s">
        <v>18436</v>
      </c>
      <c r="G4870" s="66">
        <v>99.0</v>
      </c>
      <c r="H4870" s="66">
        <v>2.0090404E7</v>
      </c>
      <c r="I4870" s="66">
        <v>0.0</v>
      </c>
      <c r="J4870" s="66">
        <v>3.0</v>
      </c>
      <c r="K4870" s="67"/>
      <c r="L4870" s="67"/>
      <c r="M4870" s="68" t="s">
        <v>18437</v>
      </c>
      <c r="N4870" s="66">
        <v>235959.0</v>
      </c>
      <c r="O4870" s="66">
        <v>2.0090404E7</v>
      </c>
      <c r="P4870" s="67"/>
      <c r="Q4870" s="66">
        <v>6.0</v>
      </c>
      <c r="R4870" s="66">
        <v>2.0090404E7</v>
      </c>
      <c r="S4870" s="70">
        <v>1.0</v>
      </c>
      <c r="T4870" s="70">
        <v>0.0</v>
      </c>
      <c r="U4870" s="71" t="s">
        <v>2608</v>
      </c>
      <c r="V4870" s="71" t="s">
        <v>2609</v>
      </c>
      <c r="W4870" s="71" t="s">
        <v>49</v>
      </c>
      <c r="X4870" s="72"/>
      <c r="Y4870" s="65" t="s">
        <v>12</v>
      </c>
    </row>
    <row r="4871">
      <c r="A4871" s="65" t="s">
        <v>58</v>
      </c>
      <c r="B4871" s="66">
        <v>510222.0</v>
      </c>
      <c r="C4871" s="65" t="s">
        <v>18438</v>
      </c>
      <c r="D4871" s="65" t="s">
        <v>413</v>
      </c>
      <c r="E4871" s="65" t="s">
        <v>18439</v>
      </c>
      <c r="F4871" s="66" t="s">
        <v>18440</v>
      </c>
      <c r="G4871" s="66">
        <v>1255.0</v>
      </c>
      <c r="H4871" s="66">
        <v>2.0180504E7</v>
      </c>
      <c r="I4871" s="66">
        <v>0.0</v>
      </c>
      <c r="J4871" s="66">
        <v>14.0</v>
      </c>
      <c r="K4871" s="67"/>
      <c r="L4871" s="67"/>
      <c r="M4871" s="68" t="s">
        <v>18441</v>
      </c>
      <c r="N4871" s="66">
        <v>235959.0</v>
      </c>
      <c r="O4871" s="66">
        <v>2.0180504E7</v>
      </c>
      <c r="P4871" s="66" t="s">
        <v>6362</v>
      </c>
      <c r="Q4871" s="66">
        <v>55.0</v>
      </c>
      <c r="R4871" s="66">
        <v>2.0180504E7</v>
      </c>
      <c r="S4871" s="70">
        <v>1.0</v>
      </c>
      <c r="T4871" s="70">
        <v>0.0</v>
      </c>
      <c r="U4871" s="71" t="s">
        <v>2608</v>
      </c>
      <c r="V4871" s="71" t="s">
        <v>2609</v>
      </c>
      <c r="W4871" s="71" t="s">
        <v>51</v>
      </c>
      <c r="X4871" s="72"/>
      <c r="Y4871" s="66" t="s">
        <v>16</v>
      </c>
    </row>
    <row r="4872">
      <c r="A4872" s="65" t="s">
        <v>60</v>
      </c>
      <c r="B4872" s="66">
        <v>2.95129728E8</v>
      </c>
      <c r="C4872" s="65" t="s">
        <v>2034</v>
      </c>
      <c r="D4872" s="65" t="s">
        <v>123</v>
      </c>
      <c r="E4872" s="65" t="s">
        <v>18442</v>
      </c>
      <c r="F4872" s="66" t="s">
        <v>2036</v>
      </c>
      <c r="G4872" s="66">
        <v>416.0</v>
      </c>
      <c r="H4872" s="66">
        <v>2.0101124E7</v>
      </c>
      <c r="I4872" s="66">
        <v>0.0</v>
      </c>
      <c r="J4872" s="66">
        <v>1.0</v>
      </c>
      <c r="K4872" s="67"/>
      <c r="L4872" s="67"/>
      <c r="M4872" s="68" t="s">
        <v>18443</v>
      </c>
      <c r="N4872" s="66">
        <v>235959.0</v>
      </c>
      <c r="O4872" s="66">
        <v>2.0101124E7</v>
      </c>
      <c r="P4872" s="66"/>
      <c r="Q4872" s="66">
        <v>22.0</v>
      </c>
      <c r="R4872" s="66">
        <v>2.0101124E7</v>
      </c>
      <c r="S4872" s="70">
        <v>1.0</v>
      </c>
      <c r="T4872" s="70">
        <v>0.0</v>
      </c>
      <c r="U4872" s="71" t="s">
        <v>2608</v>
      </c>
      <c r="V4872" s="71" t="s">
        <v>2609</v>
      </c>
      <c r="W4872" s="71" t="s">
        <v>49</v>
      </c>
      <c r="X4872" s="72"/>
      <c r="Y4872" s="65" t="s">
        <v>12</v>
      </c>
    </row>
    <row r="4873">
      <c r="A4873" s="65" t="s">
        <v>60</v>
      </c>
      <c r="B4873" s="66">
        <v>3.48868593E8</v>
      </c>
      <c r="C4873" s="65" t="s">
        <v>18444</v>
      </c>
      <c r="D4873" s="65" t="s">
        <v>123</v>
      </c>
      <c r="E4873" s="65" t="s">
        <v>18445</v>
      </c>
      <c r="F4873" s="66" t="s">
        <v>18446</v>
      </c>
      <c r="G4873" s="66">
        <v>504.0</v>
      </c>
      <c r="H4873" s="66">
        <v>2.0131115E7</v>
      </c>
      <c r="I4873" s="66">
        <v>0.0</v>
      </c>
      <c r="J4873" s="66">
        <v>2.0</v>
      </c>
      <c r="K4873" s="67"/>
      <c r="L4873" s="67"/>
      <c r="M4873" s="68" t="s">
        <v>18447</v>
      </c>
      <c r="N4873" s="66">
        <v>235959.0</v>
      </c>
      <c r="O4873" s="66">
        <v>2.0131115E7</v>
      </c>
      <c r="P4873" s="66"/>
      <c r="Q4873" s="66">
        <v>29.0</v>
      </c>
      <c r="R4873" s="66">
        <v>2.0131115E7</v>
      </c>
      <c r="S4873" s="70">
        <v>1.0</v>
      </c>
      <c r="T4873" s="70">
        <v>0.0</v>
      </c>
      <c r="U4873" s="71" t="s">
        <v>2608</v>
      </c>
      <c r="V4873" s="71" t="s">
        <v>2609</v>
      </c>
      <c r="W4873" s="71" t="s">
        <v>49</v>
      </c>
      <c r="X4873" s="72"/>
      <c r="Y4873" s="65" t="s">
        <v>12</v>
      </c>
    </row>
    <row r="4874">
      <c r="A4874" s="66" t="s">
        <v>60</v>
      </c>
      <c r="B4874" s="66">
        <v>2.88235238E8</v>
      </c>
      <c r="C4874" s="66" t="s">
        <v>18448</v>
      </c>
      <c r="D4874" s="66" t="s">
        <v>106</v>
      </c>
      <c r="E4874" s="66" t="s">
        <v>18449</v>
      </c>
      <c r="F4874" s="66" t="s">
        <v>18450</v>
      </c>
      <c r="G4874" s="66">
        <v>1193.0</v>
      </c>
      <c r="H4874" s="66">
        <v>2.0100626E7</v>
      </c>
      <c r="I4874" s="66">
        <v>0.0</v>
      </c>
      <c r="J4874" s="66">
        <v>1.0</v>
      </c>
      <c r="K4874" s="67"/>
      <c r="L4874" s="67"/>
      <c r="M4874" s="68" t="s">
        <v>18451</v>
      </c>
      <c r="N4874" s="66">
        <v>235959.0</v>
      </c>
      <c r="O4874" s="66">
        <v>2.0100626E7</v>
      </c>
      <c r="P4874" s="67"/>
      <c r="Q4874" s="66">
        <v>69.0</v>
      </c>
      <c r="R4874" s="66">
        <v>2.0100626E7</v>
      </c>
      <c r="S4874" s="70">
        <v>1.0</v>
      </c>
      <c r="T4874" s="70">
        <v>0.0</v>
      </c>
      <c r="U4874" s="71" t="s">
        <v>2608</v>
      </c>
      <c r="V4874" s="71" t="s">
        <v>2609</v>
      </c>
      <c r="W4874" s="71" t="s">
        <v>49</v>
      </c>
      <c r="X4874" s="72"/>
      <c r="Y4874" s="65" t="s">
        <v>12</v>
      </c>
    </row>
    <row r="4875">
      <c r="A4875" s="66" t="s">
        <v>37</v>
      </c>
      <c r="B4875" s="66">
        <v>4.9508208E7</v>
      </c>
      <c r="C4875" s="66" t="s">
        <v>18452</v>
      </c>
      <c r="D4875" s="66" t="s">
        <v>2238</v>
      </c>
      <c r="E4875" s="66" t="s">
        <v>18453</v>
      </c>
      <c r="F4875" s="66" t="s">
        <v>18454</v>
      </c>
      <c r="G4875" s="66">
        <v>583.0</v>
      </c>
      <c r="H4875" s="66">
        <v>2.0180628E7</v>
      </c>
      <c r="I4875" s="66">
        <v>0.0</v>
      </c>
      <c r="J4875" s="66">
        <v>19.0</v>
      </c>
      <c r="K4875" s="67"/>
      <c r="L4875" s="67"/>
      <c r="M4875" s="68" t="s">
        <v>18455</v>
      </c>
      <c r="N4875" s="66">
        <v>235959.0</v>
      </c>
      <c r="O4875" s="66">
        <v>2.0180628E7</v>
      </c>
      <c r="P4875" s="66" t="s">
        <v>4953</v>
      </c>
      <c r="Q4875" s="66">
        <v>42.0</v>
      </c>
      <c r="R4875" s="66">
        <v>2.0180628E7</v>
      </c>
      <c r="S4875" s="69">
        <v>1.0</v>
      </c>
      <c r="T4875" s="69">
        <v>1.0</v>
      </c>
      <c r="U4875" s="71" t="s">
        <v>2608</v>
      </c>
      <c r="V4875" s="71" t="s">
        <v>2609</v>
      </c>
      <c r="W4875" s="71" t="s">
        <v>49</v>
      </c>
      <c r="X4875" s="67"/>
      <c r="Y4875" s="66" t="s">
        <v>18</v>
      </c>
    </row>
    <row r="4876">
      <c r="A4876" s="66" t="s">
        <v>60</v>
      </c>
      <c r="B4876" s="66">
        <v>9.972313E7</v>
      </c>
      <c r="C4876" s="66" t="s">
        <v>18456</v>
      </c>
      <c r="D4876" s="66" t="s">
        <v>106</v>
      </c>
      <c r="E4876" s="66" t="s">
        <v>18457</v>
      </c>
      <c r="F4876" s="66" t="s">
        <v>18458</v>
      </c>
      <c r="G4876" s="66">
        <v>768.0</v>
      </c>
      <c r="H4876" s="66">
        <v>2.0030331E7</v>
      </c>
      <c r="I4876" s="66">
        <v>0.0</v>
      </c>
      <c r="J4876" s="66">
        <v>1.0</v>
      </c>
      <c r="K4876" s="67"/>
      <c r="L4876" s="67"/>
      <c r="M4876" s="68" t="s">
        <v>18459</v>
      </c>
      <c r="N4876" s="66">
        <v>235959.0</v>
      </c>
      <c r="O4876" s="66">
        <v>2.0030331E7</v>
      </c>
      <c r="P4876" s="66"/>
      <c r="Q4876" s="66">
        <v>35.0</v>
      </c>
      <c r="R4876" s="66">
        <v>2.0030331E7</v>
      </c>
      <c r="S4876" s="70">
        <v>1.0</v>
      </c>
      <c r="T4876" s="70">
        <v>0.0</v>
      </c>
      <c r="U4876" s="71" t="s">
        <v>2608</v>
      </c>
      <c r="V4876" s="71" t="s">
        <v>2609</v>
      </c>
      <c r="W4876" s="71" t="s">
        <v>49</v>
      </c>
      <c r="X4876" s="71"/>
      <c r="Y4876" s="65" t="s">
        <v>12</v>
      </c>
    </row>
    <row r="4877">
      <c r="A4877" s="73" t="s">
        <v>63</v>
      </c>
      <c r="B4877" s="66">
        <v>5.8470005E7</v>
      </c>
      <c r="C4877" s="65" t="s">
        <v>18460</v>
      </c>
      <c r="D4877" s="65" t="s">
        <v>1101</v>
      </c>
      <c r="E4877" s="65" t="s">
        <v>18461</v>
      </c>
      <c r="F4877" s="66" t="s">
        <v>13442</v>
      </c>
      <c r="G4877" s="66">
        <v>306.0</v>
      </c>
      <c r="H4877" s="66">
        <v>2.0191223E7</v>
      </c>
      <c r="I4877" s="66">
        <v>0.0</v>
      </c>
      <c r="J4877" s="66">
        <v>6.0</v>
      </c>
      <c r="K4877" s="67"/>
      <c r="L4877" s="67"/>
      <c r="M4877" s="68" t="s">
        <v>13443</v>
      </c>
      <c r="N4877" s="66">
        <v>235959.0</v>
      </c>
      <c r="O4877" s="66">
        <v>2.0191223E7</v>
      </c>
      <c r="P4877" s="66" t="s">
        <v>3197</v>
      </c>
      <c r="Q4877" s="66">
        <v>18.0</v>
      </c>
      <c r="R4877" s="66">
        <v>2.0191223E7</v>
      </c>
      <c r="S4877" s="70">
        <v>1.0</v>
      </c>
      <c r="T4877" s="70">
        <v>0.0</v>
      </c>
      <c r="U4877" s="71" t="s">
        <v>2608</v>
      </c>
      <c r="V4877" s="71" t="s">
        <v>2609</v>
      </c>
      <c r="W4877" s="71" t="s">
        <v>49</v>
      </c>
      <c r="X4877" s="72"/>
      <c r="Y4877" s="65" t="s">
        <v>12</v>
      </c>
    </row>
    <row r="4878">
      <c r="A4878" s="66" t="s">
        <v>79</v>
      </c>
      <c r="B4878" s="66">
        <v>1.35960916E8</v>
      </c>
      <c r="C4878" s="66" t="s">
        <v>18462</v>
      </c>
      <c r="D4878" s="66" t="s">
        <v>106</v>
      </c>
      <c r="E4878" s="66" t="s">
        <v>18463</v>
      </c>
      <c r="F4878" s="66" t="s">
        <v>18464</v>
      </c>
      <c r="G4878" s="66">
        <v>536.0</v>
      </c>
      <c r="H4878" s="66">
        <v>2.0181102E7</v>
      </c>
      <c r="I4878" s="66">
        <v>0.0</v>
      </c>
      <c r="J4878" s="66">
        <v>13.0</v>
      </c>
      <c r="K4878" s="67"/>
      <c r="L4878" s="67"/>
      <c r="M4878" s="68" t="s">
        <v>18465</v>
      </c>
      <c r="N4878" s="66">
        <v>235959.0</v>
      </c>
      <c r="O4878" s="66">
        <v>2.0181102E7</v>
      </c>
      <c r="P4878" s="66" t="s">
        <v>408</v>
      </c>
      <c r="Q4878" s="66">
        <v>21.0</v>
      </c>
      <c r="R4878" s="66">
        <v>2.0181102E7</v>
      </c>
      <c r="S4878" s="70">
        <v>1.0</v>
      </c>
      <c r="T4878" s="70">
        <v>0.0</v>
      </c>
      <c r="U4878" s="71" t="s">
        <v>2608</v>
      </c>
      <c r="V4878" s="71" t="s">
        <v>2609</v>
      </c>
      <c r="W4878" s="71" t="s">
        <v>49</v>
      </c>
      <c r="X4878" s="72"/>
      <c r="Y4878" s="65" t="s">
        <v>12</v>
      </c>
    </row>
    <row r="4879">
      <c r="A4879" s="66" t="s">
        <v>60</v>
      </c>
      <c r="B4879" s="66">
        <v>4.0019464E8</v>
      </c>
      <c r="C4879" s="66" t="s">
        <v>18466</v>
      </c>
      <c r="D4879" s="66" t="s">
        <v>827</v>
      </c>
      <c r="E4879" s="66" t="s">
        <v>18467</v>
      </c>
      <c r="F4879" s="66" t="s">
        <v>18468</v>
      </c>
      <c r="G4879" s="66">
        <v>1079.0</v>
      </c>
      <c r="H4879" s="66">
        <v>2.0160929E7</v>
      </c>
      <c r="I4879" s="66">
        <v>0.0</v>
      </c>
      <c r="J4879" s="66">
        <v>1.0</v>
      </c>
      <c r="K4879" s="67"/>
      <c r="L4879" s="67"/>
      <c r="M4879" s="68" t="s">
        <v>18469</v>
      </c>
      <c r="N4879" s="66">
        <v>235959.0</v>
      </c>
      <c r="O4879" s="66">
        <v>2.0160929E7</v>
      </c>
      <c r="P4879" s="67"/>
      <c r="Q4879" s="66">
        <v>52.0</v>
      </c>
      <c r="R4879" s="66">
        <v>2.0160929E7</v>
      </c>
      <c r="S4879" s="70">
        <v>1.0</v>
      </c>
      <c r="T4879" s="70">
        <v>0.0</v>
      </c>
      <c r="U4879" s="71" t="s">
        <v>2608</v>
      </c>
      <c r="V4879" s="71" t="s">
        <v>2609</v>
      </c>
      <c r="W4879" s="71" t="s">
        <v>49</v>
      </c>
      <c r="X4879" s="72"/>
      <c r="Y4879" s="65" t="s">
        <v>12</v>
      </c>
    </row>
    <row r="4880">
      <c r="A4880" s="66" t="s">
        <v>79</v>
      </c>
      <c r="B4880" s="66">
        <v>4.128239E7</v>
      </c>
      <c r="C4880" s="66" t="s">
        <v>18470</v>
      </c>
      <c r="D4880" s="66" t="s">
        <v>106</v>
      </c>
      <c r="E4880" s="66" t="s">
        <v>18471</v>
      </c>
      <c r="F4880" s="66" t="s">
        <v>18472</v>
      </c>
      <c r="G4880" s="66">
        <v>115.0</v>
      </c>
      <c r="H4880" s="66">
        <v>2.0100902E7</v>
      </c>
      <c r="I4880" s="66">
        <v>0.0</v>
      </c>
      <c r="J4880" s="66">
        <v>5.0</v>
      </c>
      <c r="K4880" s="67"/>
      <c r="L4880" s="67"/>
      <c r="M4880" s="68" t="s">
        <v>18473</v>
      </c>
      <c r="N4880" s="66">
        <v>235959.0</v>
      </c>
      <c r="O4880" s="66">
        <v>2.0100902E7</v>
      </c>
      <c r="P4880" s="66" t="s">
        <v>1640</v>
      </c>
      <c r="Q4880" s="66">
        <v>8.0</v>
      </c>
      <c r="R4880" s="66">
        <v>2.0100902E7</v>
      </c>
      <c r="S4880" s="70">
        <v>1.0</v>
      </c>
      <c r="T4880" s="70">
        <v>0.0</v>
      </c>
      <c r="U4880" s="71" t="s">
        <v>2608</v>
      </c>
      <c r="V4880" s="71" t="s">
        <v>2609</v>
      </c>
      <c r="W4880" s="71" t="s">
        <v>49</v>
      </c>
      <c r="X4880" s="72"/>
      <c r="Y4880" s="65" t="s">
        <v>12</v>
      </c>
    </row>
    <row r="4881">
      <c r="A4881" s="65" t="s">
        <v>60</v>
      </c>
      <c r="B4881" s="66">
        <v>1.81716101E8</v>
      </c>
      <c r="C4881" s="65" t="s">
        <v>18474</v>
      </c>
      <c r="D4881" s="65" t="s">
        <v>244</v>
      </c>
      <c r="E4881" s="65" t="s">
        <v>18475</v>
      </c>
      <c r="F4881" s="66" t="s">
        <v>18476</v>
      </c>
      <c r="G4881" s="66">
        <v>171.0</v>
      </c>
      <c r="H4881" s="66">
        <v>2.0060208E7</v>
      </c>
      <c r="I4881" s="66">
        <v>0.0</v>
      </c>
      <c r="J4881" s="66">
        <v>1.0</v>
      </c>
      <c r="K4881" s="67"/>
      <c r="L4881" s="67"/>
      <c r="M4881" s="68" t="s">
        <v>18477</v>
      </c>
      <c r="N4881" s="66">
        <v>235959.0</v>
      </c>
      <c r="O4881" s="66">
        <v>2.0060208E7</v>
      </c>
      <c r="P4881" s="66"/>
      <c r="Q4881" s="66">
        <v>9.0</v>
      </c>
      <c r="R4881" s="66">
        <v>2.0060208E7</v>
      </c>
      <c r="S4881" s="70">
        <v>1.0</v>
      </c>
      <c r="T4881" s="70">
        <v>0.0</v>
      </c>
      <c r="U4881" s="71" t="s">
        <v>2608</v>
      </c>
      <c r="V4881" s="71" t="s">
        <v>2609</v>
      </c>
      <c r="W4881" s="71" t="s">
        <v>51</v>
      </c>
      <c r="X4881" s="72"/>
      <c r="Y4881" s="66" t="s">
        <v>16</v>
      </c>
    </row>
    <row r="4882">
      <c r="A4882" s="66" t="s">
        <v>74</v>
      </c>
      <c r="B4882" s="66">
        <v>1410446.0</v>
      </c>
      <c r="C4882" s="66" t="s">
        <v>18478</v>
      </c>
      <c r="D4882" s="66" t="s">
        <v>423</v>
      </c>
      <c r="E4882" s="66" t="s">
        <v>18479</v>
      </c>
      <c r="F4882" s="66" t="s">
        <v>18480</v>
      </c>
      <c r="G4882" s="66">
        <v>255.0</v>
      </c>
      <c r="H4882" s="66">
        <v>2.0180419E7</v>
      </c>
      <c r="I4882" s="66">
        <v>0.0</v>
      </c>
      <c r="J4882" s="66">
        <v>6.0</v>
      </c>
      <c r="K4882" s="67"/>
      <c r="L4882" s="67"/>
      <c r="M4882" s="68" t="s">
        <v>18481</v>
      </c>
      <c r="N4882" s="66">
        <v>235959.0</v>
      </c>
      <c r="O4882" s="66">
        <v>2.0180419E7</v>
      </c>
      <c r="P4882" s="67"/>
      <c r="Q4882" s="66">
        <v>14.0</v>
      </c>
      <c r="R4882" s="66">
        <v>2.0180419E7</v>
      </c>
      <c r="S4882" s="70">
        <v>1.0</v>
      </c>
      <c r="T4882" s="70">
        <v>0.0</v>
      </c>
      <c r="U4882" s="71" t="s">
        <v>2608</v>
      </c>
      <c r="V4882" s="71" t="s">
        <v>2609</v>
      </c>
      <c r="W4882" s="71" t="s">
        <v>51</v>
      </c>
      <c r="X4882" s="72"/>
      <c r="Y4882" s="66" t="s">
        <v>16</v>
      </c>
    </row>
    <row r="4883">
      <c r="A4883" s="73" t="s">
        <v>76</v>
      </c>
      <c r="B4883" s="66">
        <v>1.0877575E7</v>
      </c>
      <c r="C4883" s="65" t="s">
        <v>18482</v>
      </c>
      <c r="D4883" s="65" t="s">
        <v>312</v>
      </c>
      <c r="E4883" s="65" t="s">
        <v>18483</v>
      </c>
      <c r="F4883" s="66" t="s">
        <v>18484</v>
      </c>
      <c r="G4883" s="66">
        <v>937.0</v>
      </c>
      <c r="H4883" s="66">
        <v>2.0140514E7</v>
      </c>
      <c r="I4883" s="66">
        <v>0.0</v>
      </c>
      <c r="J4883" s="66">
        <v>3.0</v>
      </c>
      <c r="K4883" s="67"/>
      <c r="L4883" s="67"/>
      <c r="M4883" s="68" t="s">
        <v>18485</v>
      </c>
      <c r="N4883" s="66">
        <v>235959.0</v>
      </c>
      <c r="O4883" s="66">
        <v>2.0140514E7</v>
      </c>
      <c r="P4883" s="66" t="s">
        <v>18486</v>
      </c>
      <c r="Q4883" s="66">
        <v>37.0</v>
      </c>
      <c r="R4883" s="66">
        <v>2.0140514E7</v>
      </c>
      <c r="S4883" s="70">
        <v>1.0</v>
      </c>
      <c r="T4883" s="70">
        <v>0.0</v>
      </c>
      <c r="U4883" s="71" t="s">
        <v>2608</v>
      </c>
      <c r="V4883" s="71" t="s">
        <v>2609</v>
      </c>
      <c r="W4883" s="71" t="s">
        <v>51</v>
      </c>
      <c r="X4883" s="72"/>
      <c r="Y4883" s="66" t="s">
        <v>16</v>
      </c>
    </row>
    <row r="4884">
      <c r="A4884" s="73" t="s">
        <v>79</v>
      </c>
      <c r="B4884" s="66">
        <v>1.10913256E8</v>
      </c>
      <c r="C4884" s="65" t="s">
        <v>18487</v>
      </c>
      <c r="D4884" s="65" t="s">
        <v>312</v>
      </c>
      <c r="E4884" s="65" t="s">
        <v>18488</v>
      </c>
      <c r="F4884" s="66" t="s">
        <v>18489</v>
      </c>
      <c r="G4884" s="66">
        <v>670.0</v>
      </c>
      <c r="H4884" s="66">
        <v>2.0161216E7</v>
      </c>
      <c r="I4884" s="66">
        <v>0.0</v>
      </c>
      <c r="J4884" s="66">
        <v>7.0</v>
      </c>
      <c r="K4884" s="67"/>
      <c r="L4884" s="67"/>
      <c r="M4884" s="68" t="s">
        <v>18490</v>
      </c>
      <c r="N4884" s="66">
        <v>235959.0</v>
      </c>
      <c r="O4884" s="66">
        <v>2.0161216E7</v>
      </c>
      <c r="P4884" s="66" t="s">
        <v>18491</v>
      </c>
      <c r="Q4884" s="66">
        <v>27.0</v>
      </c>
      <c r="R4884" s="66">
        <v>2.0161216E7</v>
      </c>
      <c r="S4884" s="70">
        <v>1.0</v>
      </c>
      <c r="T4884" s="70">
        <v>0.0</v>
      </c>
      <c r="U4884" s="71" t="s">
        <v>2608</v>
      </c>
      <c r="V4884" s="71" t="s">
        <v>2609</v>
      </c>
      <c r="W4884" s="71" t="s">
        <v>51</v>
      </c>
      <c r="X4884" s="65"/>
      <c r="Y4884" s="66" t="s">
        <v>16</v>
      </c>
    </row>
    <row r="4885">
      <c r="A4885" s="74" t="s">
        <v>19</v>
      </c>
      <c r="B4885" s="66">
        <v>783322.0</v>
      </c>
      <c r="C4885" s="65" t="s">
        <v>18492</v>
      </c>
      <c r="D4885" s="65" t="s">
        <v>423</v>
      </c>
      <c r="E4885" s="65" t="s">
        <v>18493</v>
      </c>
      <c r="F4885" s="66" t="s">
        <v>18494</v>
      </c>
      <c r="G4885" s="66">
        <v>768.0</v>
      </c>
      <c r="H4885" s="66">
        <v>2.0130304E7</v>
      </c>
      <c r="I4885" s="66">
        <v>0.0</v>
      </c>
      <c r="J4885" s="66">
        <v>25.0</v>
      </c>
      <c r="K4885" s="67"/>
      <c r="L4885" s="67"/>
      <c r="M4885" s="68" t="s">
        <v>18495</v>
      </c>
      <c r="N4885" s="66">
        <v>235959.0</v>
      </c>
      <c r="O4885" s="66">
        <v>2.0130304E7</v>
      </c>
      <c r="P4885" s="66" t="s">
        <v>5193</v>
      </c>
      <c r="Q4885" s="66">
        <v>47.0</v>
      </c>
      <c r="R4885" s="66">
        <v>2.0130304E7</v>
      </c>
      <c r="S4885" s="70">
        <v>1.0</v>
      </c>
      <c r="T4885" s="70">
        <v>0.0</v>
      </c>
      <c r="U4885" s="71" t="s">
        <v>2608</v>
      </c>
      <c r="V4885" s="71" t="s">
        <v>2609</v>
      </c>
      <c r="W4885" s="71" t="s">
        <v>51</v>
      </c>
      <c r="X4885" s="72"/>
      <c r="Y4885" s="66" t="s">
        <v>16</v>
      </c>
    </row>
    <row r="4886">
      <c r="A4886" s="66" t="s">
        <v>79</v>
      </c>
      <c r="B4886" s="66">
        <v>1.17466105E8</v>
      </c>
      <c r="C4886" s="66" t="s">
        <v>18496</v>
      </c>
      <c r="D4886" s="66" t="s">
        <v>423</v>
      </c>
      <c r="E4886" s="66" t="s">
        <v>18497</v>
      </c>
      <c r="F4886" s="66" t="s">
        <v>11180</v>
      </c>
      <c r="G4886" s="66">
        <v>719.0</v>
      </c>
      <c r="H4886" s="66">
        <v>2.0170626E7</v>
      </c>
      <c r="I4886" s="66">
        <v>0.0</v>
      </c>
      <c r="J4886" s="66">
        <v>13.0</v>
      </c>
      <c r="K4886" s="67"/>
      <c r="L4886" s="67"/>
      <c r="M4886" s="68" t="s">
        <v>11181</v>
      </c>
      <c r="N4886" s="66">
        <v>235959.0</v>
      </c>
      <c r="O4886" s="66">
        <v>2.0170626E7</v>
      </c>
      <c r="P4886" s="66" t="s">
        <v>3153</v>
      </c>
      <c r="Q4886" s="66">
        <v>39.0</v>
      </c>
      <c r="R4886" s="66">
        <v>2.0170626E7</v>
      </c>
      <c r="S4886" s="70">
        <v>1.0</v>
      </c>
      <c r="T4886" s="70">
        <v>0.0</v>
      </c>
      <c r="U4886" s="71" t="s">
        <v>2608</v>
      </c>
      <c r="V4886" s="71" t="s">
        <v>2609</v>
      </c>
      <c r="W4886" s="71" t="s">
        <v>51</v>
      </c>
      <c r="X4886" s="72"/>
      <c r="Y4886" s="66" t="s">
        <v>16</v>
      </c>
    </row>
    <row r="4887">
      <c r="A4887" s="68" t="s">
        <v>19</v>
      </c>
      <c r="B4887" s="66">
        <v>4479992.0</v>
      </c>
      <c r="C4887" s="66" t="s">
        <v>18498</v>
      </c>
      <c r="D4887" s="66" t="s">
        <v>312</v>
      </c>
      <c r="E4887" s="66" t="s">
        <v>18499</v>
      </c>
      <c r="F4887" s="66" t="s">
        <v>18500</v>
      </c>
      <c r="G4887" s="66">
        <v>1215.0</v>
      </c>
      <c r="H4887" s="66">
        <v>2.0180124E7</v>
      </c>
      <c r="I4887" s="66">
        <v>0.0</v>
      </c>
      <c r="J4887" s="66">
        <v>20.0</v>
      </c>
      <c r="K4887" s="67"/>
      <c r="L4887" s="67"/>
      <c r="M4887" s="68" t="s">
        <v>18501</v>
      </c>
      <c r="N4887" s="66">
        <v>235959.0</v>
      </c>
      <c r="O4887" s="66">
        <v>2.0180124E7</v>
      </c>
      <c r="P4887" s="66" t="s">
        <v>2212</v>
      </c>
      <c r="Q4887" s="66">
        <v>59.0</v>
      </c>
      <c r="R4887" s="66">
        <v>2.0180124E7</v>
      </c>
      <c r="S4887" s="70">
        <v>1.0</v>
      </c>
      <c r="T4887" s="70">
        <v>0.0</v>
      </c>
      <c r="U4887" s="71" t="s">
        <v>2608</v>
      </c>
      <c r="V4887" s="71" t="s">
        <v>2609</v>
      </c>
      <c r="W4887" s="71" t="s">
        <v>51</v>
      </c>
      <c r="X4887" s="72"/>
      <c r="Y4887" s="66" t="s">
        <v>16</v>
      </c>
    </row>
    <row r="4888">
      <c r="A4888" s="65" t="s">
        <v>79</v>
      </c>
      <c r="B4888" s="66">
        <v>1.3879339E8</v>
      </c>
      <c r="C4888" s="65" t="s">
        <v>18502</v>
      </c>
      <c r="D4888" s="65" t="s">
        <v>413</v>
      </c>
      <c r="E4888" s="65" t="s">
        <v>18503</v>
      </c>
      <c r="F4888" s="66" t="s">
        <v>18504</v>
      </c>
      <c r="G4888" s="66">
        <v>1402.0</v>
      </c>
      <c r="H4888" s="66">
        <v>2.0190112E7</v>
      </c>
      <c r="I4888" s="66">
        <v>0.0</v>
      </c>
      <c r="J4888" s="66">
        <v>26.0</v>
      </c>
      <c r="K4888" s="67"/>
      <c r="L4888" s="67"/>
      <c r="M4888" s="68" t="s">
        <v>18505</v>
      </c>
      <c r="N4888" s="66">
        <v>235959.0</v>
      </c>
      <c r="O4888" s="66">
        <v>2.0190112E7</v>
      </c>
      <c r="P4888" s="66" t="s">
        <v>306</v>
      </c>
      <c r="Q4888" s="66">
        <v>116.0</v>
      </c>
      <c r="R4888" s="66">
        <v>2.0190112E7</v>
      </c>
      <c r="S4888" s="70">
        <v>1.0</v>
      </c>
      <c r="T4888" s="70">
        <v>0.0</v>
      </c>
      <c r="U4888" s="71" t="s">
        <v>2608</v>
      </c>
      <c r="V4888" s="71" t="s">
        <v>2609</v>
      </c>
      <c r="W4888" s="71" t="s">
        <v>51</v>
      </c>
      <c r="X4888" s="72"/>
      <c r="Y4888" s="66" t="s">
        <v>16</v>
      </c>
    </row>
    <row r="4889">
      <c r="A4889" s="65" t="s">
        <v>68</v>
      </c>
      <c r="B4889" s="66">
        <v>9967705.0</v>
      </c>
      <c r="C4889" s="65" t="s">
        <v>18506</v>
      </c>
      <c r="D4889" s="65" t="s">
        <v>1962</v>
      </c>
      <c r="E4889" s="65" t="s">
        <v>18507</v>
      </c>
      <c r="F4889" s="66" t="s">
        <v>18508</v>
      </c>
      <c r="G4889" s="66">
        <v>539.0</v>
      </c>
      <c r="H4889" s="66">
        <v>2.0121219E7</v>
      </c>
      <c r="I4889" s="66">
        <v>0.0</v>
      </c>
      <c r="J4889" s="66">
        <v>10.0</v>
      </c>
      <c r="K4889" s="67"/>
      <c r="L4889" s="67"/>
      <c r="M4889" s="66" t="s">
        <v>121</v>
      </c>
      <c r="N4889" s="66">
        <v>235959.0</v>
      </c>
      <c r="O4889" s="66">
        <v>2.0121219E7</v>
      </c>
      <c r="P4889" s="66"/>
      <c r="Q4889" s="66">
        <v>28.0</v>
      </c>
      <c r="R4889" s="66">
        <v>2.0121219E7</v>
      </c>
      <c r="S4889" s="70">
        <v>1.0</v>
      </c>
      <c r="T4889" s="70">
        <v>0.0</v>
      </c>
      <c r="U4889" s="71" t="s">
        <v>2608</v>
      </c>
      <c r="V4889" s="71" t="s">
        <v>2609</v>
      </c>
      <c r="W4889" s="71" t="s">
        <v>51</v>
      </c>
      <c r="X4889" s="72"/>
      <c r="Y4889" s="66" t="s">
        <v>16</v>
      </c>
    </row>
    <row r="4890">
      <c r="A4890" s="68" t="s">
        <v>70</v>
      </c>
      <c r="B4890" s="66">
        <v>3632638.0</v>
      </c>
      <c r="C4890" s="66" t="s">
        <v>18509</v>
      </c>
      <c r="D4890" s="66" t="s">
        <v>4123</v>
      </c>
      <c r="E4890" s="66" t="s">
        <v>18510</v>
      </c>
      <c r="F4890" s="66" t="s">
        <v>18511</v>
      </c>
      <c r="G4890" s="66">
        <v>186.0</v>
      </c>
      <c r="H4890" s="66">
        <v>2.0190913E7</v>
      </c>
      <c r="I4890" s="66">
        <v>0.0</v>
      </c>
      <c r="J4890" s="66">
        <v>5.0</v>
      </c>
      <c r="K4890" s="67"/>
      <c r="L4890" s="67"/>
      <c r="M4890" s="68" t="s">
        <v>18512</v>
      </c>
      <c r="N4890" s="66">
        <v>235959.0</v>
      </c>
      <c r="O4890" s="66">
        <v>2.0190913E7</v>
      </c>
      <c r="P4890" s="67"/>
      <c r="Q4890" s="66">
        <v>10.0</v>
      </c>
      <c r="R4890" s="66">
        <v>2.0190913E7</v>
      </c>
      <c r="S4890" s="70">
        <v>1.0</v>
      </c>
      <c r="T4890" s="70">
        <v>0.0</v>
      </c>
      <c r="U4890" s="71" t="s">
        <v>2608</v>
      </c>
      <c r="V4890" s="71" t="s">
        <v>2609</v>
      </c>
      <c r="W4890" s="71" t="s">
        <v>51</v>
      </c>
      <c r="X4890" s="72"/>
      <c r="Y4890" s="66" t="s">
        <v>16</v>
      </c>
    </row>
    <row r="4891">
      <c r="A4891" s="66" t="s">
        <v>60</v>
      </c>
      <c r="B4891" s="66">
        <v>4.42757651E8</v>
      </c>
      <c r="C4891" s="66" t="s">
        <v>18513</v>
      </c>
      <c r="D4891" s="66" t="s">
        <v>312</v>
      </c>
      <c r="E4891" s="66" t="s">
        <v>18514</v>
      </c>
      <c r="F4891" s="66" t="s">
        <v>2040</v>
      </c>
      <c r="G4891" s="66">
        <v>390.0</v>
      </c>
      <c r="H4891" s="66">
        <v>2.0190215E7</v>
      </c>
      <c r="I4891" s="66">
        <v>0.0</v>
      </c>
      <c r="J4891" s="66">
        <v>10.0</v>
      </c>
      <c r="K4891" s="67"/>
      <c r="L4891" s="67"/>
      <c r="M4891" s="66" t="s">
        <v>121</v>
      </c>
      <c r="N4891" s="66">
        <v>235959.0</v>
      </c>
      <c r="O4891" s="66">
        <v>2.0190215E7</v>
      </c>
      <c r="P4891" s="66" t="s">
        <v>2042</v>
      </c>
      <c r="Q4891" s="66">
        <v>19.0</v>
      </c>
      <c r="R4891" s="66">
        <v>2.0190215E7</v>
      </c>
      <c r="S4891" s="70">
        <v>1.0</v>
      </c>
      <c r="T4891" s="70">
        <v>0.0</v>
      </c>
      <c r="U4891" s="71" t="s">
        <v>2608</v>
      </c>
      <c r="V4891" s="71" t="s">
        <v>2609</v>
      </c>
      <c r="W4891" s="71" t="s">
        <v>51</v>
      </c>
      <c r="X4891" s="72"/>
      <c r="Y4891" s="66" t="s">
        <v>16</v>
      </c>
    </row>
    <row r="4892">
      <c r="A4892" s="66" t="s">
        <v>60</v>
      </c>
      <c r="B4892" s="66">
        <v>4.46140047E8</v>
      </c>
      <c r="C4892" s="66" t="s">
        <v>18515</v>
      </c>
      <c r="D4892" s="66" t="s">
        <v>312</v>
      </c>
      <c r="E4892" s="66" t="s">
        <v>2044</v>
      </c>
      <c r="F4892" s="66" t="s">
        <v>18516</v>
      </c>
      <c r="G4892" s="66">
        <v>832.0</v>
      </c>
      <c r="H4892" s="66">
        <v>2.0190522E7</v>
      </c>
      <c r="I4892" s="66">
        <v>0.0</v>
      </c>
      <c r="J4892" s="66">
        <v>23.0</v>
      </c>
      <c r="K4892" s="67"/>
      <c r="L4892" s="67"/>
      <c r="M4892" s="66" t="s">
        <v>121</v>
      </c>
      <c r="N4892" s="66">
        <v>235959.0</v>
      </c>
      <c r="O4892" s="66">
        <v>2.0190522E7</v>
      </c>
      <c r="P4892" s="66" t="s">
        <v>732</v>
      </c>
      <c r="Q4892" s="66">
        <v>43.0</v>
      </c>
      <c r="R4892" s="66">
        <v>2.0190522E7</v>
      </c>
      <c r="S4892" s="70">
        <v>1.0</v>
      </c>
      <c r="T4892" s="70">
        <v>0.0</v>
      </c>
      <c r="U4892" s="71" t="s">
        <v>2608</v>
      </c>
      <c r="V4892" s="71" t="s">
        <v>2609</v>
      </c>
      <c r="W4892" s="71" t="s">
        <v>51</v>
      </c>
      <c r="X4892" s="72"/>
      <c r="Y4892" s="66" t="s">
        <v>16</v>
      </c>
    </row>
    <row r="4893">
      <c r="A4893" s="66" t="s">
        <v>69</v>
      </c>
      <c r="B4893" s="66">
        <v>3623213.0</v>
      </c>
      <c r="C4893" s="66" t="s">
        <v>18517</v>
      </c>
      <c r="D4893" s="66" t="s">
        <v>312</v>
      </c>
      <c r="E4893" s="66" t="s">
        <v>18518</v>
      </c>
      <c r="F4893" s="66" t="s">
        <v>18519</v>
      </c>
      <c r="G4893" s="66">
        <v>1194.0</v>
      </c>
      <c r="H4893" s="66">
        <v>2.0161029E7</v>
      </c>
      <c r="I4893" s="66">
        <v>0.0</v>
      </c>
      <c r="J4893" s="66">
        <v>4.0</v>
      </c>
      <c r="K4893" s="67"/>
      <c r="L4893" s="67"/>
      <c r="M4893" s="68" t="s">
        <v>18520</v>
      </c>
      <c r="N4893" s="66">
        <v>235959.0</v>
      </c>
      <c r="O4893" s="66">
        <v>2.0161029E7</v>
      </c>
      <c r="P4893" s="66" t="s">
        <v>2886</v>
      </c>
      <c r="Q4893" s="66">
        <v>79.0</v>
      </c>
      <c r="R4893" s="66">
        <v>2.0161029E7</v>
      </c>
      <c r="S4893" s="70">
        <v>1.0</v>
      </c>
      <c r="T4893" s="70">
        <v>0.0</v>
      </c>
      <c r="U4893" s="71" t="s">
        <v>2608</v>
      </c>
      <c r="V4893" s="71" t="s">
        <v>2609</v>
      </c>
      <c r="W4893" s="71" t="s">
        <v>51</v>
      </c>
      <c r="X4893" s="72"/>
      <c r="Y4893" s="66" t="s">
        <v>16</v>
      </c>
    </row>
    <row r="4894">
      <c r="A4894" s="73" t="s">
        <v>23</v>
      </c>
      <c r="B4894" s="66">
        <v>7751882.0</v>
      </c>
      <c r="C4894" s="65" t="s">
        <v>18521</v>
      </c>
      <c r="D4894" s="65" t="s">
        <v>244</v>
      </c>
      <c r="E4894" s="65" t="s">
        <v>18522</v>
      </c>
      <c r="F4894" s="66" t="s">
        <v>18523</v>
      </c>
      <c r="G4894" s="66">
        <v>420.0</v>
      </c>
      <c r="H4894" s="66">
        <v>2.0161218E7</v>
      </c>
      <c r="I4894" s="66">
        <v>0.0</v>
      </c>
      <c r="J4894" s="66">
        <v>5.0</v>
      </c>
      <c r="K4894" s="67"/>
      <c r="L4894" s="67"/>
      <c r="M4894" s="66" t="s">
        <v>121</v>
      </c>
      <c r="N4894" s="66">
        <v>235959.0</v>
      </c>
      <c r="O4894" s="66">
        <v>2.0161218E7</v>
      </c>
      <c r="P4894" s="67"/>
      <c r="Q4894" s="66">
        <v>17.0</v>
      </c>
      <c r="R4894" s="66">
        <v>2.0161218E7</v>
      </c>
      <c r="S4894" s="70">
        <v>1.0</v>
      </c>
      <c r="T4894" s="70">
        <v>0.0</v>
      </c>
      <c r="U4894" s="71" t="s">
        <v>2608</v>
      </c>
      <c r="V4894" s="71" t="s">
        <v>2609</v>
      </c>
      <c r="W4894" s="71" t="s">
        <v>51</v>
      </c>
      <c r="X4894" s="65"/>
      <c r="Y4894" s="66" t="s">
        <v>16</v>
      </c>
    </row>
    <row r="4895">
      <c r="A4895" s="68" t="s">
        <v>59</v>
      </c>
      <c r="B4895" s="66">
        <v>1.60149475E8</v>
      </c>
      <c r="C4895" s="66" t="s">
        <v>18524</v>
      </c>
      <c r="D4895" s="66" t="s">
        <v>112</v>
      </c>
      <c r="E4895" s="66" t="s">
        <v>18525</v>
      </c>
      <c r="F4895" s="66" t="s">
        <v>18526</v>
      </c>
      <c r="G4895" s="66">
        <v>225.0</v>
      </c>
      <c r="H4895" s="66">
        <v>2.0151112E7</v>
      </c>
      <c r="I4895" s="66">
        <v>0.0</v>
      </c>
      <c r="J4895" s="66">
        <v>1.0</v>
      </c>
      <c r="K4895" s="67"/>
      <c r="L4895" s="67"/>
      <c r="M4895" s="68" t="s">
        <v>18527</v>
      </c>
      <c r="N4895" s="66">
        <v>235959.0</v>
      </c>
      <c r="O4895" s="66">
        <v>2.0151112E7</v>
      </c>
      <c r="P4895" s="67"/>
      <c r="Q4895" s="66">
        <v>12.0</v>
      </c>
      <c r="R4895" s="66">
        <v>2.0151112E7</v>
      </c>
      <c r="S4895" s="70">
        <v>1.0</v>
      </c>
      <c r="T4895" s="70">
        <v>0.0</v>
      </c>
      <c r="U4895" s="71" t="s">
        <v>2608</v>
      </c>
      <c r="V4895" s="71" t="s">
        <v>2609</v>
      </c>
      <c r="W4895" s="71" t="s">
        <v>49</v>
      </c>
      <c r="X4895" s="72"/>
      <c r="Y4895" s="65" t="s">
        <v>12</v>
      </c>
    </row>
    <row r="4896">
      <c r="A4896" s="65" t="s">
        <v>60</v>
      </c>
      <c r="B4896" s="66">
        <v>4.51572849E8</v>
      </c>
      <c r="C4896" s="65" t="s">
        <v>18528</v>
      </c>
      <c r="D4896" s="65" t="s">
        <v>106</v>
      </c>
      <c r="E4896" s="65" t="s">
        <v>18529</v>
      </c>
      <c r="F4896" s="66" t="s">
        <v>18530</v>
      </c>
      <c r="G4896" s="66">
        <v>264.0</v>
      </c>
      <c r="H4896" s="66">
        <v>2.0190911E7</v>
      </c>
      <c r="I4896" s="66">
        <v>0.0</v>
      </c>
      <c r="J4896" s="66">
        <v>5.0</v>
      </c>
      <c r="K4896" s="67"/>
      <c r="L4896" s="67"/>
      <c r="M4896" s="66" t="s">
        <v>121</v>
      </c>
      <c r="N4896" s="66">
        <v>235959.0</v>
      </c>
      <c r="O4896" s="66">
        <v>2.0190911E7</v>
      </c>
      <c r="P4896" s="67"/>
      <c r="Q4896" s="66">
        <v>12.0</v>
      </c>
      <c r="R4896" s="66">
        <v>2.0190911E7</v>
      </c>
      <c r="S4896" s="70">
        <v>1.0</v>
      </c>
      <c r="T4896" s="70">
        <v>0.0</v>
      </c>
      <c r="U4896" s="71" t="s">
        <v>2608</v>
      </c>
      <c r="V4896" s="71" t="s">
        <v>2609</v>
      </c>
      <c r="W4896" s="71" t="s">
        <v>49</v>
      </c>
      <c r="X4896" s="72"/>
      <c r="Y4896" s="65" t="s">
        <v>12</v>
      </c>
    </row>
    <row r="4897">
      <c r="A4897" s="68" t="s">
        <v>59</v>
      </c>
      <c r="B4897" s="66">
        <v>1.85654919E8</v>
      </c>
      <c r="C4897" s="66" t="s">
        <v>18531</v>
      </c>
      <c r="D4897" s="66" t="s">
        <v>112</v>
      </c>
      <c r="E4897" s="66" t="s">
        <v>18532</v>
      </c>
      <c r="F4897" s="66" t="s">
        <v>18533</v>
      </c>
      <c r="G4897" s="66">
        <v>993.0</v>
      </c>
      <c r="H4897" s="66">
        <v>2.0170824E7</v>
      </c>
      <c r="I4897" s="66">
        <v>0.0</v>
      </c>
      <c r="J4897" s="66">
        <v>32.0</v>
      </c>
      <c r="K4897" s="67"/>
      <c r="L4897" s="67"/>
      <c r="M4897" s="68" t="s">
        <v>18534</v>
      </c>
      <c r="N4897" s="66">
        <v>235959.0</v>
      </c>
      <c r="O4897" s="66">
        <v>2.0170824E7</v>
      </c>
      <c r="P4897" s="66" t="s">
        <v>2293</v>
      </c>
      <c r="Q4897" s="66">
        <v>57.0</v>
      </c>
      <c r="R4897" s="66">
        <v>2.0170824E7</v>
      </c>
      <c r="S4897" s="70">
        <v>1.0</v>
      </c>
      <c r="T4897" s="70">
        <v>0.0</v>
      </c>
      <c r="U4897" s="71" t="s">
        <v>2608</v>
      </c>
      <c r="V4897" s="71" t="s">
        <v>2609</v>
      </c>
      <c r="W4897" s="71" t="s">
        <v>49</v>
      </c>
      <c r="X4897" s="72"/>
      <c r="Y4897" s="65" t="s">
        <v>12</v>
      </c>
    </row>
    <row r="4898">
      <c r="A4898" s="66" t="s">
        <v>60</v>
      </c>
      <c r="B4898" s="66">
        <v>2.75657683E8</v>
      </c>
      <c r="C4898" s="66" t="s">
        <v>18535</v>
      </c>
      <c r="D4898" s="66" t="s">
        <v>123</v>
      </c>
      <c r="E4898" s="66" t="s">
        <v>18536</v>
      </c>
      <c r="F4898" s="66" t="s">
        <v>12242</v>
      </c>
      <c r="G4898" s="66">
        <v>633.0</v>
      </c>
      <c r="H4898" s="66">
        <v>2.0091127E7</v>
      </c>
      <c r="I4898" s="66">
        <v>0.0</v>
      </c>
      <c r="J4898" s="66">
        <v>1.0</v>
      </c>
      <c r="K4898" s="67"/>
      <c r="L4898" s="67"/>
      <c r="M4898" s="68" t="s">
        <v>12243</v>
      </c>
      <c r="N4898" s="66">
        <v>235959.0</v>
      </c>
      <c r="O4898" s="66">
        <v>2.0091127E7</v>
      </c>
      <c r="P4898" s="67"/>
      <c r="Q4898" s="66">
        <v>33.0</v>
      </c>
      <c r="R4898" s="66">
        <v>2.0091127E7</v>
      </c>
      <c r="S4898" s="70">
        <v>1.0</v>
      </c>
      <c r="T4898" s="70">
        <v>0.0</v>
      </c>
      <c r="U4898" s="71" t="s">
        <v>2608</v>
      </c>
      <c r="V4898" s="71" t="s">
        <v>2609</v>
      </c>
      <c r="W4898" s="71" t="s">
        <v>49</v>
      </c>
      <c r="X4898" s="72"/>
      <c r="Y4898" s="65" t="s">
        <v>12</v>
      </c>
    </row>
    <row r="4899">
      <c r="A4899" s="66" t="s">
        <v>79</v>
      </c>
      <c r="B4899" s="66">
        <v>1.04186875E8</v>
      </c>
      <c r="C4899" s="66" t="s">
        <v>2047</v>
      </c>
      <c r="D4899" s="66" t="s">
        <v>112</v>
      </c>
      <c r="E4899" s="66" t="s">
        <v>2048</v>
      </c>
      <c r="F4899" s="66" t="s">
        <v>18537</v>
      </c>
      <c r="G4899" s="66">
        <v>301.0</v>
      </c>
      <c r="H4899" s="66">
        <v>2.0160529E7</v>
      </c>
      <c r="I4899" s="66">
        <v>0.0</v>
      </c>
      <c r="J4899" s="66">
        <v>8.0</v>
      </c>
      <c r="K4899" s="67"/>
      <c r="L4899" s="67"/>
      <c r="M4899" s="68" t="s">
        <v>18538</v>
      </c>
      <c r="N4899" s="66">
        <v>235959.0</v>
      </c>
      <c r="O4899" s="66">
        <v>2.0160529E7</v>
      </c>
      <c r="P4899" s="66" t="s">
        <v>2051</v>
      </c>
      <c r="Q4899" s="66">
        <v>16.0</v>
      </c>
      <c r="R4899" s="66">
        <v>2.0160529E7</v>
      </c>
      <c r="S4899" s="70">
        <v>1.0</v>
      </c>
      <c r="T4899" s="70">
        <v>0.0</v>
      </c>
      <c r="U4899" s="71" t="s">
        <v>2608</v>
      </c>
      <c r="V4899" s="71" t="s">
        <v>2609</v>
      </c>
      <c r="W4899" s="71" t="s">
        <v>49</v>
      </c>
      <c r="X4899" s="72"/>
      <c r="Y4899" s="65" t="s">
        <v>12</v>
      </c>
    </row>
    <row r="4900">
      <c r="A4900" s="66" t="s">
        <v>60</v>
      </c>
      <c r="B4900" s="66">
        <v>3.19087916E8</v>
      </c>
      <c r="C4900" s="66" t="s">
        <v>18539</v>
      </c>
      <c r="D4900" s="66" t="s">
        <v>106</v>
      </c>
      <c r="E4900" s="66" t="s">
        <v>18540</v>
      </c>
      <c r="F4900" s="66" t="s">
        <v>18541</v>
      </c>
      <c r="G4900" s="66">
        <v>540.0</v>
      </c>
      <c r="H4900" s="66">
        <v>2.0120309E7</v>
      </c>
      <c r="I4900" s="66">
        <v>0.0</v>
      </c>
      <c r="J4900" s="66">
        <v>1.0</v>
      </c>
      <c r="K4900" s="67"/>
      <c r="L4900" s="67"/>
      <c r="M4900" s="68" t="s">
        <v>18542</v>
      </c>
      <c r="N4900" s="66">
        <v>235959.0</v>
      </c>
      <c r="O4900" s="66">
        <v>2.0120309E7</v>
      </c>
      <c r="P4900" s="66"/>
      <c r="Q4900" s="66">
        <v>27.0</v>
      </c>
      <c r="R4900" s="66">
        <v>2.0120309E7</v>
      </c>
      <c r="S4900" s="70">
        <v>1.0</v>
      </c>
      <c r="T4900" s="70">
        <v>0.0</v>
      </c>
      <c r="U4900" s="71" t="s">
        <v>2608</v>
      </c>
      <c r="V4900" s="71" t="s">
        <v>2609</v>
      </c>
      <c r="W4900" s="71" t="s">
        <v>49</v>
      </c>
      <c r="X4900" s="72"/>
      <c r="Y4900" s="65" t="s">
        <v>12</v>
      </c>
    </row>
    <row r="4901">
      <c r="A4901" s="66" t="s">
        <v>79</v>
      </c>
      <c r="B4901" s="66">
        <v>1.39129946E8</v>
      </c>
      <c r="C4901" s="66" t="s">
        <v>18543</v>
      </c>
      <c r="D4901" s="66" t="s">
        <v>123</v>
      </c>
      <c r="E4901" s="66" t="s">
        <v>18544</v>
      </c>
      <c r="F4901" s="66" t="s">
        <v>18545</v>
      </c>
      <c r="G4901" s="66">
        <v>551.0</v>
      </c>
      <c r="H4901" s="66">
        <v>2.0190227E7</v>
      </c>
      <c r="I4901" s="66">
        <v>0.0</v>
      </c>
      <c r="J4901" s="66">
        <v>13.0</v>
      </c>
      <c r="K4901" s="67"/>
      <c r="L4901" s="67"/>
      <c r="M4901" s="68" t="s">
        <v>18546</v>
      </c>
      <c r="N4901" s="66">
        <v>235959.0</v>
      </c>
      <c r="O4901" s="66">
        <v>2.0190227E7</v>
      </c>
      <c r="P4901" s="66" t="s">
        <v>17696</v>
      </c>
      <c r="Q4901" s="66">
        <v>30.0</v>
      </c>
      <c r="R4901" s="66">
        <v>2.0190227E7</v>
      </c>
      <c r="S4901" s="70">
        <v>1.0</v>
      </c>
      <c r="T4901" s="70">
        <v>0.0</v>
      </c>
      <c r="U4901" s="71" t="s">
        <v>2608</v>
      </c>
      <c r="V4901" s="71" t="s">
        <v>2609</v>
      </c>
      <c r="W4901" s="71" t="s">
        <v>49</v>
      </c>
      <c r="X4901" s="72"/>
      <c r="Y4901" s="65" t="s">
        <v>12</v>
      </c>
    </row>
    <row r="4902">
      <c r="A4902" s="66" t="s">
        <v>60</v>
      </c>
      <c r="B4902" s="66">
        <v>4.088894E7</v>
      </c>
      <c r="C4902" s="66" t="s">
        <v>18547</v>
      </c>
      <c r="D4902" s="66" t="s">
        <v>112</v>
      </c>
      <c r="E4902" s="66" t="s">
        <v>18548</v>
      </c>
      <c r="F4902" s="66" t="s">
        <v>18549</v>
      </c>
      <c r="G4902" s="66">
        <v>954.0</v>
      </c>
      <c r="H4902" s="66">
        <v>2.001021E7</v>
      </c>
      <c r="I4902" s="66">
        <v>0.0</v>
      </c>
      <c r="J4902" s="66">
        <v>1.0</v>
      </c>
      <c r="K4902" s="67"/>
      <c r="L4902" s="67"/>
      <c r="M4902" s="68" t="s">
        <v>18550</v>
      </c>
      <c r="N4902" s="66">
        <v>235959.0</v>
      </c>
      <c r="O4902" s="66">
        <v>2.001021E7</v>
      </c>
      <c r="P4902" s="66"/>
      <c r="Q4902" s="66">
        <v>62.0</v>
      </c>
      <c r="R4902" s="66">
        <v>2.001021E7</v>
      </c>
      <c r="S4902" s="70">
        <v>1.0</v>
      </c>
      <c r="T4902" s="70">
        <v>0.0</v>
      </c>
      <c r="U4902" s="71" t="s">
        <v>2608</v>
      </c>
      <c r="V4902" s="71" t="s">
        <v>2609</v>
      </c>
      <c r="W4902" s="71" t="s">
        <v>49</v>
      </c>
      <c r="X4902" s="72"/>
      <c r="Y4902" s="65" t="s">
        <v>12</v>
      </c>
    </row>
    <row r="4903">
      <c r="A4903" s="66" t="s">
        <v>79</v>
      </c>
      <c r="B4903" s="66">
        <v>6.2747186E7</v>
      </c>
      <c r="C4903" s="66" t="s">
        <v>18551</v>
      </c>
      <c r="D4903" s="66" t="s">
        <v>123</v>
      </c>
      <c r="E4903" s="66" t="s">
        <v>18552</v>
      </c>
      <c r="F4903" s="66" t="s">
        <v>18553</v>
      </c>
      <c r="G4903" s="66">
        <v>53.0</v>
      </c>
      <c r="H4903" s="66">
        <v>2.0121109E7</v>
      </c>
      <c r="I4903" s="66">
        <v>0.0</v>
      </c>
      <c r="J4903" s="66">
        <v>1.0</v>
      </c>
      <c r="K4903" s="67"/>
      <c r="L4903" s="67"/>
      <c r="M4903" s="68" t="s">
        <v>18554</v>
      </c>
      <c r="N4903" s="66">
        <v>235959.0</v>
      </c>
      <c r="O4903" s="66">
        <v>2.0121109E7</v>
      </c>
      <c r="P4903" s="67"/>
      <c r="Q4903" s="66">
        <v>3.0</v>
      </c>
      <c r="R4903" s="66">
        <v>2.0121109E7</v>
      </c>
      <c r="S4903" s="70">
        <v>1.0</v>
      </c>
      <c r="T4903" s="70">
        <v>0.0</v>
      </c>
      <c r="U4903" s="71" t="s">
        <v>2608</v>
      </c>
      <c r="V4903" s="71" t="s">
        <v>2609</v>
      </c>
      <c r="W4903" s="71" t="s">
        <v>49</v>
      </c>
      <c r="X4903" s="72"/>
      <c r="Y4903" s="65" t="s">
        <v>12</v>
      </c>
    </row>
    <row r="4904">
      <c r="A4904" s="73" t="s">
        <v>60</v>
      </c>
      <c r="B4904" s="66">
        <v>2.1366751E8</v>
      </c>
      <c r="C4904" s="65" t="s">
        <v>18555</v>
      </c>
      <c r="D4904" s="65" t="s">
        <v>112</v>
      </c>
      <c r="E4904" s="65" t="s">
        <v>18556</v>
      </c>
      <c r="F4904" s="66" t="s">
        <v>18557</v>
      </c>
      <c r="G4904" s="66">
        <v>349.0</v>
      </c>
      <c r="H4904" s="66">
        <v>2.0070421E7</v>
      </c>
      <c r="I4904" s="66">
        <v>0.0</v>
      </c>
      <c r="J4904" s="66">
        <v>1.0</v>
      </c>
      <c r="K4904" s="67"/>
      <c r="L4904" s="67"/>
      <c r="M4904" s="68" t="s">
        <v>18558</v>
      </c>
      <c r="N4904" s="66">
        <v>235959.0</v>
      </c>
      <c r="O4904" s="66">
        <v>2.0070421E7</v>
      </c>
      <c r="P4904" s="66"/>
      <c r="Q4904" s="66">
        <v>23.0</v>
      </c>
      <c r="R4904" s="66">
        <v>2.0070421E7</v>
      </c>
      <c r="S4904" s="70">
        <v>1.0</v>
      </c>
      <c r="T4904" s="70">
        <v>0.0</v>
      </c>
      <c r="U4904" s="71" t="s">
        <v>2608</v>
      </c>
      <c r="V4904" s="71" t="s">
        <v>2609</v>
      </c>
      <c r="W4904" s="71" t="s">
        <v>49</v>
      </c>
      <c r="X4904" s="72"/>
      <c r="Y4904" s="65" t="s">
        <v>12</v>
      </c>
    </row>
    <row r="4905">
      <c r="A4905" s="65" t="s">
        <v>62</v>
      </c>
      <c r="B4905" s="66">
        <v>1.3799011E7</v>
      </c>
      <c r="C4905" s="65" t="s">
        <v>18559</v>
      </c>
      <c r="D4905" s="65" t="s">
        <v>2255</v>
      </c>
      <c r="E4905" s="65" t="s">
        <v>18560</v>
      </c>
      <c r="F4905" s="66" t="s">
        <v>18561</v>
      </c>
      <c r="G4905" s="66">
        <v>262.0</v>
      </c>
      <c r="H4905" s="66">
        <v>2.0110329E7</v>
      </c>
      <c r="I4905" s="66">
        <v>0.0</v>
      </c>
      <c r="J4905" s="66">
        <v>3.0</v>
      </c>
      <c r="K4905" s="67"/>
      <c r="L4905" s="67"/>
      <c r="M4905" s="66" t="s">
        <v>121</v>
      </c>
      <c r="N4905" s="66">
        <v>235959.0</v>
      </c>
      <c r="O4905" s="66">
        <v>2.0110329E7</v>
      </c>
      <c r="P4905" s="66"/>
      <c r="Q4905" s="66">
        <v>6.0</v>
      </c>
      <c r="R4905" s="66">
        <v>2.0110329E7</v>
      </c>
      <c r="S4905" s="69">
        <v>1.0</v>
      </c>
      <c r="T4905" s="69">
        <v>1.0</v>
      </c>
      <c r="U4905" s="71" t="s">
        <v>2608</v>
      </c>
      <c r="V4905" s="71" t="s">
        <v>2609</v>
      </c>
      <c r="W4905" s="71" t="s">
        <v>49</v>
      </c>
      <c r="X4905" s="72"/>
      <c r="Y4905" s="66" t="s">
        <v>18</v>
      </c>
    </row>
    <row r="4906">
      <c r="A4906" s="68" t="s">
        <v>59</v>
      </c>
      <c r="B4906" s="66">
        <v>1.43646171E8</v>
      </c>
      <c r="C4906" s="66" t="s">
        <v>18562</v>
      </c>
      <c r="D4906" s="66" t="s">
        <v>112</v>
      </c>
      <c r="E4906" s="66" t="s">
        <v>18563</v>
      </c>
      <c r="F4906" s="66" t="s">
        <v>18564</v>
      </c>
      <c r="G4906" s="66">
        <v>168.0</v>
      </c>
      <c r="H4906" s="66">
        <v>2.0140801E7</v>
      </c>
      <c r="I4906" s="66">
        <v>0.0</v>
      </c>
      <c r="J4906" s="66">
        <v>1.0</v>
      </c>
      <c r="K4906" s="67"/>
      <c r="L4906" s="67"/>
      <c r="M4906" s="68" t="s">
        <v>18565</v>
      </c>
      <c r="N4906" s="66">
        <v>235959.0</v>
      </c>
      <c r="O4906" s="66">
        <v>2.0140801E7</v>
      </c>
      <c r="P4906" s="66"/>
      <c r="Q4906" s="66">
        <v>10.0</v>
      </c>
      <c r="R4906" s="66">
        <v>2.0140801E7</v>
      </c>
      <c r="S4906" s="70">
        <v>1.0</v>
      </c>
      <c r="T4906" s="70">
        <v>0.0</v>
      </c>
      <c r="U4906" s="71" t="s">
        <v>2608</v>
      </c>
      <c r="V4906" s="71" t="s">
        <v>2609</v>
      </c>
      <c r="W4906" s="71" t="s">
        <v>49</v>
      </c>
      <c r="X4906" s="72"/>
      <c r="Y4906" s="65" t="s">
        <v>12</v>
      </c>
    </row>
    <row r="4907">
      <c r="A4907" s="68" t="s">
        <v>24</v>
      </c>
      <c r="B4907" s="66">
        <v>7871441.0</v>
      </c>
      <c r="C4907" s="66" t="s">
        <v>18566</v>
      </c>
      <c r="D4907" s="66" t="s">
        <v>123</v>
      </c>
      <c r="E4907" s="66" t="s">
        <v>18567</v>
      </c>
      <c r="F4907" s="66" t="s">
        <v>18568</v>
      </c>
      <c r="G4907" s="66">
        <v>231.0</v>
      </c>
      <c r="H4907" s="66">
        <v>2.0090922E7</v>
      </c>
      <c r="I4907" s="66">
        <v>0.0</v>
      </c>
      <c r="J4907" s="66">
        <v>4.0</v>
      </c>
      <c r="K4907" s="67"/>
      <c r="L4907" s="67"/>
      <c r="M4907" s="68" t="s">
        <v>18569</v>
      </c>
      <c r="N4907" s="66">
        <v>235959.0</v>
      </c>
      <c r="O4907" s="66">
        <v>2.0090922E7</v>
      </c>
      <c r="P4907" s="66" t="s">
        <v>417</v>
      </c>
      <c r="Q4907" s="66">
        <v>8.0</v>
      </c>
      <c r="R4907" s="66">
        <v>2.0090922E7</v>
      </c>
      <c r="S4907" s="70">
        <v>1.0</v>
      </c>
      <c r="T4907" s="70">
        <v>0.0</v>
      </c>
      <c r="U4907" s="71" t="s">
        <v>2608</v>
      </c>
      <c r="V4907" s="71" t="s">
        <v>2609</v>
      </c>
      <c r="W4907" s="71" t="s">
        <v>49</v>
      </c>
      <c r="X4907" s="72"/>
      <c r="Y4907" s="65" t="s">
        <v>12</v>
      </c>
    </row>
    <row r="4908">
      <c r="A4908" s="65" t="s">
        <v>79</v>
      </c>
      <c r="B4908" s="66">
        <v>1.48019818E8</v>
      </c>
      <c r="C4908" s="65" t="s">
        <v>2055</v>
      </c>
      <c r="D4908" s="65" t="s">
        <v>106</v>
      </c>
      <c r="E4908" s="65" t="s">
        <v>2056</v>
      </c>
      <c r="F4908" s="66" t="s">
        <v>18570</v>
      </c>
      <c r="G4908" s="66">
        <v>1599.0</v>
      </c>
      <c r="H4908" s="66">
        <v>2.0191003E7</v>
      </c>
      <c r="I4908" s="66">
        <v>0.0</v>
      </c>
      <c r="J4908" s="66">
        <v>42.0</v>
      </c>
      <c r="K4908" s="67"/>
      <c r="L4908" s="67"/>
      <c r="M4908" s="68" t="s">
        <v>18571</v>
      </c>
      <c r="N4908" s="66">
        <v>235959.0</v>
      </c>
      <c r="O4908" s="66">
        <v>2.0191003E7</v>
      </c>
      <c r="P4908" s="66" t="s">
        <v>18572</v>
      </c>
      <c r="Q4908" s="66">
        <v>106.0</v>
      </c>
      <c r="R4908" s="66">
        <v>2.0191003E7</v>
      </c>
      <c r="S4908" s="70">
        <v>1.0</v>
      </c>
      <c r="T4908" s="70">
        <v>0.0</v>
      </c>
      <c r="U4908" s="71" t="s">
        <v>2608</v>
      </c>
      <c r="V4908" s="71" t="s">
        <v>2609</v>
      </c>
      <c r="W4908" s="71" t="s">
        <v>49</v>
      </c>
      <c r="X4908" s="72"/>
      <c r="Y4908" s="65" t="s">
        <v>12</v>
      </c>
    </row>
    <row r="4909">
      <c r="A4909" s="66" t="s">
        <v>60</v>
      </c>
      <c r="B4909" s="66">
        <v>4.08732833E8</v>
      </c>
      <c r="C4909" s="66" t="s">
        <v>18573</v>
      </c>
      <c r="D4909" s="66" t="s">
        <v>123</v>
      </c>
      <c r="E4909" s="66" t="s">
        <v>18574</v>
      </c>
      <c r="F4909" s="66" t="s">
        <v>11593</v>
      </c>
      <c r="G4909" s="66">
        <v>551.0</v>
      </c>
      <c r="H4909" s="66">
        <v>2.0170329E7</v>
      </c>
      <c r="I4909" s="66">
        <v>0.0</v>
      </c>
      <c r="J4909" s="66">
        <v>1.0</v>
      </c>
      <c r="K4909" s="67"/>
      <c r="L4909" s="67"/>
      <c r="M4909" s="68" t="s">
        <v>11594</v>
      </c>
      <c r="N4909" s="66">
        <v>235959.0</v>
      </c>
      <c r="O4909" s="66">
        <v>2.0170329E7</v>
      </c>
      <c r="P4909" s="66"/>
      <c r="Q4909" s="66">
        <v>29.0</v>
      </c>
      <c r="R4909" s="66">
        <v>2.0170329E7</v>
      </c>
      <c r="S4909" s="70">
        <v>1.0</v>
      </c>
      <c r="T4909" s="70">
        <v>0.0</v>
      </c>
      <c r="U4909" s="71" t="s">
        <v>2608</v>
      </c>
      <c r="V4909" s="71" t="s">
        <v>2609</v>
      </c>
      <c r="W4909" s="71" t="s">
        <v>49</v>
      </c>
      <c r="X4909" s="72"/>
      <c r="Y4909" s="65" t="s">
        <v>12</v>
      </c>
    </row>
    <row r="4910">
      <c r="A4910" s="66" t="s">
        <v>37</v>
      </c>
      <c r="B4910" s="66">
        <v>5.2992822E7</v>
      </c>
      <c r="C4910" s="66" t="s">
        <v>2060</v>
      </c>
      <c r="D4910" s="66" t="s">
        <v>106</v>
      </c>
      <c r="E4910" s="66" t="s">
        <v>18575</v>
      </c>
      <c r="F4910" s="66" t="s">
        <v>18576</v>
      </c>
      <c r="G4910" s="66">
        <v>183.0</v>
      </c>
      <c r="H4910" s="66">
        <v>2.0190319E7</v>
      </c>
      <c r="I4910" s="66">
        <v>0.0</v>
      </c>
      <c r="J4910" s="66">
        <v>6.0</v>
      </c>
      <c r="K4910" s="67"/>
      <c r="L4910" s="67"/>
      <c r="M4910" s="68" t="s">
        <v>18577</v>
      </c>
      <c r="N4910" s="66">
        <v>235959.0</v>
      </c>
      <c r="O4910" s="66">
        <v>2.0190319E7</v>
      </c>
      <c r="P4910" s="66" t="s">
        <v>18578</v>
      </c>
      <c r="Q4910" s="66">
        <v>13.0</v>
      </c>
      <c r="R4910" s="66">
        <v>2.0190319E7</v>
      </c>
      <c r="S4910" s="69">
        <v>1.0</v>
      </c>
      <c r="T4910" s="69">
        <v>0.0</v>
      </c>
      <c r="U4910" s="71" t="s">
        <v>2608</v>
      </c>
      <c r="V4910" s="71" t="s">
        <v>2609</v>
      </c>
      <c r="W4910" s="71" t="s">
        <v>49</v>
      </c>
      <c r="X4910" s="72"/>
      <c r="Y4910" s="65" t="s">
        <v>12</v>
      </c>
    </row>
    <row r="4911">
      <c r="A4911" s="74" t="s">
        <v>24</v>
      </c>
      <c r="B4911" s="66">
        <v>2.2260542E7</v>
      </c>
      <c r="C4911" s="65" t="s">
        <v>18579</v>
      </c>
      <c r="D4911" s="65" t="s">
        <v>106</v>
      </c>
      <c r="E4911" s="65" t="s">
        <v>18580</v>
      </c>
      <c r="F4911" s="66" t="s">
        <v>18581</v>
      </c>
      <c r="G4911" s="66">
        <v>462.0</v>
      </c>
      <c r="H4911" s="66">
        <v>2.012082E7</v>
      </c>
      <c r="I4911" s="66">
        <v>0.0</v>
      </c>
      <c r="J4911" s="66">
        <v>5.0</v>
      </c>
      <c r="K4911" s="67"/>
      <c r="L4911" s="67"/>
      <c r="M4911" s="68" t="s">
        <v>18582</v>
      </c>
      <c r="N4911" s="66">
        <v>235959.0</v>
      </c>
      <c r="O4911" s="66">
        <v>2.012082E7</v>
      </c>
      <c r="P4911" s="66"/>
      <c r="Q4911" s="66">
        <v>25.0</v>
      </c>
      <c r="R4911" s="66">
        <v>2.012082E7</v>
      </c>
      <c r="S4911" s="70">
        <v>1.0</v>
      </c>
      <c r="T4911" s="70">
        <v>0.0</v>
      </c>
      <c r="U4911" s="71" t="s">
        <v>2608</v>
      </c>
      <c r="V4911" s="71" t="s">
        <v>2609</v>
      </c>
      <c r="W4911" s="71" t="s">
        <v>49</v>
      </c>
      <c r="X4911" s="72"/>
      <c r="Y4911" s="65" t="s">
        <v>12</v>
      </c>
    </row>
    <row r="4912">
      <c r="A4912" s="73" t="s">
        <v>60</v>
      </c>
      <c r="B4912" s="66">
        <v>3.33761107E8</v>
      </c>
      <c r="C4912" s="65" t="s">
        <v>18583</v>
      </c>
      <c r="D4912" s="65" t="s">
        <v>106</v>
      </c>
      <c r="E4912" s="65" t="s">
        <v>18584</v>
      </c>
      <c r="F4912" s="66" t="s">
        <v>18585</v>
      </c>
      <c r="G4912" s="66">
        <v>864.0</v>
      </c>
      <c r="H4912" s="66">
        <v>2.0130124E7</v>
      </c>
      <c r="I4912" s="66">
        <v>0.0</v>
      </c>
      <c r="J4912" s="66">
        <v>1.0</v>
      </c>
      <c r="K4912" s="67"/>
      <c r="L4912" s="67"/>
      <c r="M4912" s="68" t="s">
        <v>18586</v>
      </c>
      <c r="N4912" s="66">
        <v>235959.0</v>
      </c>
      <c r="O4912" s="66">
        <v>2.0130124E7</v>
      </c>
      <c r="P4912" s="66"/>
      <c r="Q4912" s="66">
        <v>45.0</v>
      </c>
      <c r="R4912" s="66">
        <v>2.0130124E7</v>
      </c>
      <c r="S4912" s="69">
        <v>1.0</v>
      </c>
      <c r="T4912" s="69">
        <v>0.0</v>
      </c>
      <c r="U4912" s="71" t="s">
        <v>2608</v>
      </c>
      <c r="V4912" s="71" t="s">
        <v>2609</v>
      </c>
      <c r="W4912" s="71" t="s">
        <v>49</v>
      </c>
      <c r="X4912" s="72"/>
      <c r="Y4912" s="65" t="s">
        <v>12</v>
      </c>
    </row>
    <row r="4913">
      <c r="A4913" s="65" t="s">
        <v>66</v>
      </c>
      <c r="B4913" s="66">
        <v>1.4129759E7</v>
      </c>
      <c r="C4913" s="65" t="s">
        <v>18587</v>
      </c>
      <c r="D4913" s="65" t="s">
        <v>149</v>
      </c>
      <c r="E4913" s="65" t="s">
        <v>18588</v>
      </c>
      <c r="F4913" s="66" t="s">
        <v>18589</v>
      </c>
      <c r="G4913" s="66">
        <v>276.0</v>
      </c>
      <c r="H4913" s="66">
        <v>2.0151129E7</v>
      </c>
      <c r="I4913" s="66">
        <v>0.0</v>
      </c>
      <c r="J4913" s="66">
        <v>7.0</v>
      </c>
      <c r="K4913" s="67"/>
      <c r="L4913" s="67"/>
      <c r="M4913" s="66" t="s">
        <v>121</v>
      </c>
      <c r="N4913" s="66">
        <v>235959.0</v>
      </c>
      <c r="O4913" s="66">
        <v>2.0151129E7</v>
      </c>
      <c r="P4913" s="66"/>
      <c r="Q4913" s="66">
        <v>13.0</v>
      </c>
      <c r="R4913" s="66">
        <v>2.0151129E7</v>
      </c>
      <c r="S4913" s="69">
        <v>1.0</v>
      </c>
      <c r="T4913" s="69">
        <v>1.0</v>
      </c>
      <c r="U4913" s="71" t="s">
        <v>2608</v>
      </c>
      <c r="V4913" s="71" t="s">
        <v>2609</v>
      </c>
      <c r="W4913" s="71" t="s">
        <v>49</v>
      </c>
      <c r="X4913" s="72"/>
      <c r="Y4913" s="66" t="s">
        <v>18</v>
      </c>
    </row>
    <row r="4914">
      <c r="A4914" s="66" t="s">
        <v>60</v>
      </c>
      <c r="B4914" s="66">
        <v>4.20402229E8</v>
      </c>
      <c r="C4914" s="66" t="s">
        <v>18590</v>
      </c>
      <c r="D4914" s="66" t="s">
        <v>112</v>
      </c>
      <c r="E4914" s="66" t="s">
        <v>18591</v>
      </c>
      <c r="F4914" s="66" t="s">
        <v>7159</v>
      </c>
      <c r="G4914" s="66">
        <v>296.0</v>
      </c>
      <c r="H4914" s="66">
        <v>2.0171107E7</v>
      </c>
      <c r="I4914" s="66">
        <v>0.0</v>
      </c>
      <c r="J4914" s="66">
        <v>1.0</v>
      </c>
      <c r="K4914" s="67"/>
      <c r="L4914" s="67"/>
      <c r="M4914" s="68" t="s">
        <v>18592</v>
      </c>
      <c r="N4914" s="66">
        <v>235959.0</v>
      </c>
      <c r="O4914" s="66">
        <v>2.0171107E7</v>
      </c>
      <c r="P4914" s="67"/>
      <c r="Q4914" s="66">
        <v>18.0</v>
      </c>
      <c r="R4914" s="66">
        <v>2.0171107E7</v>
      </c>
      <c r="S4914" s="70">
        <v>1.0</v>
      </c>
      <c r="T4914" s="70">
        <v>0.0</v>
      </c>
      <c r="U4914" s="71" t="s">
        <v>2608</v>
      </c>
      <c r="V4914" s="71" t="s">
        <v>2609</v>
      </c>
      <c r="W4914" s="71" t="s">
        <v>49</v>
      </c>
      <c r="X4914" s="72"/>
      <c r="Y4914" s="65" t="s">
        <v>12</v>
      </c>
    </row>
    <row r="4915">
      <c r="A4915" s="65" t="s">
        <v>60</v>
      </c>
      <c r="B4915" s="66">
        <v>3.09500919E8</v>
      </c>
      <c r="C4915" s="65" t="s">
        <v>18593</v>
      </c>
      <c r="D4915" s="65" t="s">
        <v>220</v>
      </c>
      <c r="E4915" s="65" t="s">
        <v>18594</v>
      </c>
      <c r="F4915" s="66" t="s">
        <v>18595</v>
      </c>
      <c r="G4915" s="66">
        <v>1859.0</v>
      </c>
      <c r="H4915" s="66">
        <v>2.0110911E7</v>
      </c>
      <c r="I4915" s="66">
        <v>0.0</v>
      </c>
      <c r="J4915" s="66">
        <v>1.0</v>
      </c>
      <c r="K4915" s="67"/>
      <c r="L4915" s="67"/>
      <c r="M4915" s="68" t="s">
        <v>18596</v>
      </c>
      <c r="N4915" s="66">
        <v>235959.0</v>
      </c>
      <c r="O4915" s="66">
        <v>2.0110911E7</v>
      </c>
      <c r="P4915" s="67"/>
      <c r="Q4915" s="66">
        <v>113.0</v>
      </c>
      <c r="R4915" s="66">
        <v>2.0110911E7</v>
      </c>
      <c r="S4915" s="70">
        <v>1.0</v>
      </c>
      <c r="T4915" s="70">
        <v>0.0</v>
      </c>
      <c r="U4915" s="71" t="s">
        <v>2608</v>
      </c>
      <c r="V4915" s="71" t="s">
        <v>2609</v>
      </c>
      <c r="W4915" s="71" t="s">
        <v>49</v>
      </c>
      <c r="X4915" s="65"/>
      <c r="Y4915" s="65" t="s">
        <v>12</v>
      </c>
    </row>
    <row r="4916">
      <c r="A4916" s="73" t="s">
        <v>59</v>
      </c>
      <c r="B4916" s="66">
        <v>1.14340629E8</v>
      </c>
      <c r="C4916" s="65" t="s">
        <v>18597</v>
      </c>
      <c r="D4916" s="65" t="s">
        <v>1101</v>
      </c>
      <c r="E4916" s="65" t="s">
        <v>18598</v>
      </c>
      <c r="F4916" s="66" t="s">
        <v>18599</v>
      </c>
      <c r="G4916" s="66">
        <v>652.0</v>
      </c>
      <c r="H4916" s="66">
        <v>2.0120216E7</v>
      </c>
      <c r="I4916" s="66">
        <v>0.0</v>
      </c>
      <c r="J4916" s="66">
        <v>1.0</v>
      </c>
      <c r="K4916" s="67"/>
      <c r="L4916" s="67"/>
      <c r="M4916" s="66" t="s">
        <v>121</v>
      </c>
      <c r="N4916" s="66">
        <v>235959.0</v>
      </c>
      <c r="O4916" s="66">
        <v>2.0120216E7</v>
      </c>
      <c r="P4916" s="66"/>
      <c r="Q4916" s="66">
        <v>34.0</v>
      </c>
      <c r="R4916" s="66">
        <v>2.0120216E7</v>
      </c>
      <c r="S4916" s="70">
        <v>1.0</v>
      </c>
      <c r="T4916" s="70">
        <v>0.0</v>
      </c>
      <c r="U4916" s="71" t="s">
        <v>2608</v>
      </c>
      <c r="V4916" s="71" t="s">
        <v>2609</v>
      </c>
      <c r="W4916" s="71" t="s">
        <v>49</v>
      </c>
      <c r="X4916" s="72"/>
      <c r="Y4916" s="65" t="s">
        <v>12</v>
      </c>
    </row>
    <row r="4917">
      <c r="A4917" s="66" t="s">
        <v>37</v>
      </c>
      <c r="B4917" s="66">
        <v>5.3376079E7</v>
      </c>
      <c r="C4917" s="66" t="s">
        <v>18600</v>
      </c>
      <c r="D4917" s="66" t="s">
        <v>164</v>
      </c>
      <c r="E4917" s="66" t="s">
        <v>18601</v>
      </c>
      <c r="F4917" s="66" t="s">
        <v>18602</v>
      </c>
      <c r="G4917" s="66">
        <v>456.0</v>
      </c>
      <c r="H4917" s="66">
        <v>2.0190628E7</v>
      </c>
      <c r="I4917" s="66">
        <v>0.0</v>
      </c>
      <c r="J4917" s="66">
        <v>11.0</v>
      </c>
      <c r="K4917" s="67"/>
      <c r="L4917" s="67"/>
      <c r="M4917" s="68" t="s">
        <v>18603</v>
      </c>
      <c r="N4917" s="66">
        <v>235959.0</v>
      </c>
      <c r="O4917" s="66">
        <v>2.0190628E7</v>
      </c>
      <c r="P4917" s="66" t="s">
        <v>18604</v>
      </c>
      <c r="Q4917" s="66">
        <v>27.0</v>
      </c>
      <c r="R4917" s="66">
        <v>2.0190628E7</v>
      </c>
      <c r="S4917" s="69">
        <v>1.0</v>
      </c>
      <c r="T4917" s="69">
        <v>1.0</v>
      </c>
      <c r="U4917" s="71" t="s">
        <v>2608</v>
      </c>
      <c r="V4917" s="71" t="s">
        <v>2609</v>
      </c>
      <c r="W4917" s="71" t="s">
        <v>49</v>
      </c>
      <c r="X4917" s="72"/>
      <c r="Y4917" s="66" t="s">
        <v>18</v>
      </c>
    </row>
    <row r="4918">
      <c r="A4918" s="73" t="s">
        <v>23</v>
      </c>
      <c r="B4918" s="66">
        <v>3546710.0</v>
      </c>
      <c r="C4918" s="65" t="s">
        <v>18605</v>
      </c>
      <c r="D4918" s="65" t="s">
        <v>106</v>
      </c>
      <c r="E4918" s="65" t="s">
        <v>18606</v>
      </c>
      <c r="F4918" s="66" t="s">
        <v>18607</v>
      </c>
      <c r="G4918" s="66">
        <v>238.0</v>
      </c>
      <c r="H4918" s="66">
        <v>2.0120109E7</v>
      </c>
      <c r="I4918" s="66">
        <v>0.0</v>
      </c>
      <c r="J4918" s="66">
        <v>5.0</v>
      </c>
      <c r="K4918" s="67"/>
      <c r="L4918" s="67"/>
      <c r="M4918" s="66" t="s">
        <v>121</v>
      </c>
      <c r="N4918" s="66">
        <v>235959.0</v>
      </c>
      <c r="O4918" s="66">
        <v>2.0120109E7</v>
      </c>
      <c r="P4918" s="66"/>
      <c r="Q4918" s="66">
        <v>15.0</v>
      </c>
      <c r="R4918" s="66">
        <v>2.0120109E7</v>
      </c>
      <c r="S4918" s="70">
        <v>1.0</v>
      </c>
      <c r="T4918" s="70">
        <v>0.0</v>
      </c>
      <c r="U4918" s="71" t="s">
        <v>2608</v>
      </c>
      <c r="V4918" s="71" t="s">
        <v>2609</v>
      </c>
      <c r="W4918" s="71" t="s">
        <v>49</v>
      </c>
      <c r="X4918" s="72"/>
      <c r="Y4918" s="65" t="s">
        <v>12</v>
      </c>
    </row>
    <row r="4919">
      <c r="A4919" s="66" t="s">
        <v>79</v>
      </c>
      <c r="B4919" s="66">
        <v>1.20005703E8</v>
      </c>
      <c r="C4919" s="66" t="s">
        <v>18608</v>
      </c>
      <c r="D4919" s="66" t="s">
        <v>118</v>
      </c>
      <c r="E4919" s="66" t="s">
        <v>18609</v>
      </c>
      <c r="F4919" s="66" t="s">
        <v>18610</v>
      </c>
      <c r="G4919" s="66">
        <v>267.0</v>
      </c>
      <c r="H4919" s="66">
        <v>2.0170928E7</v>
      </c>
      <c r="I4919" s="66">
        <v>0.0</v>
      </c>
      <c r="J4919" s="66">
        <v>7.0</v>
      </c>
      <c r="K4919" s="67"/>
      <c r="L4919" s="67"/>
      <c r="M4919" s="68" t="s">
        <v>18611</v>
      </c>
      <c r="N4919" s="66">
        <v>235959.0</v>
      </c>
      <c r="O4919" s="66">
        <v>2.0170928E7</v>
      </c>
      <c r="P4919" s="66" t="s">
        <v>3382</v>
      </c>
      <c r="Q4919" s="66">
        <v>13.0</v>
      </c>
      <c r="R4919" s="66">
        <v>2.0170928E7</v>
      </c>
      <c r="S4919" s="69">
        <v>1.0</v>
      </c>
      <c r="T4919" s="69">
        <v>1.0</v>
      </c>
      <c r="U4919" s="71" t="s">
        <v>2608</v>
      </c>
      <c r="V4919" s="71" t="s">
        <v>2609</v>
      </c>
      <c r="W4919" s="71" t="s">
        <v>49</v>
      </c>
      <c r="X4919" s="72"/>
      <c r="Y4919" s="66" t="s">
        <v>18</v>
      </c>
    </row>
    <row r="4920">
      <c r="A4920" s="73" t="s">
        <v>67</v>
      </c>
      <c r="B4920" s="66">
        <v>1.2827862E7</v>
      </c>
      <c r="C4920" s="65" t="s">
        <v>18612</v>
      </c>
      <c r="D4920" s="65" t="s">
        <v>118</v>
      </c>
      <c r="E4920" s="65" t="s">
        <v>18613</v>
      </c>
      <c r="F4920" s="66" t="s">
        <v>18614</v>
      </c>
      <c r="G4920" s="66">
        <v>277.0</v>
      </c>
      <c r="H4920" s="66">
        <v>2.0170928E7</v>
      </c>
      <c r="I4920" s="66">
        <v>0.0</v>
      </c>
      <c r="J4920" s="66">
        <v>7.0</v>
      </c>
      <c r="K4920" s="67"/>
      <c r="L4920" s="67"/>
      <c r="M4920" s="66" t="s">
        <v>121</v>
      </c>
      <c r="N4920" s="66">
        <v>235959.0</v>
      </c>
      <c r="O4920" s="66">
        <v>2.0170928E7</v>
      </c>
      <c r="P4920" s="66"/>
      <c r="Q4920" s="66">
        <v>9.0</v>
      </c>
      <c r="R4920" s="66">
        <v>2.0170928E7</v>
      </c>
      <c r="S4920" s="69">
        <v>1.0</v>
      </c>
      <c r="T4920" s="69">
        <v>1.0</v>
      </c>
      <c r="U4920" s="71" t="s">
        <v>2608</v>
      </c>
      <c r="V4920" s="71" t="s">
        <v>2609</v>
      </c>
      <c r="W4920" s="71" t="s">
        <v>49</v>
      </c>
      <c r="X4920" s="72"/>
      <c r="Y4920" s="66" t="s">
        <v>18</v>
      </c>
    </row>
    <row r="4921">
      <c r="A4921" s="66" t="s">
        <v>60</v>
      </c>
      <c r="B4921" s="66">
        <v>2.26923101E8</v>
      </c>
      <c r="C4921" s="66" t="s">
        <v>18615</v>
      </c>
      <c r="D4921" s="66" t="s">
        <v>106</v>
      </c>
      <c r="E4921" s="66" t="s">
        <v>18616</v>
      </c>
      <c r="F4921" s="66" t="s">
        <v>18617</v>
      </c>
      <c r="G4921" s="66">
        <v>621.0</v>
      </c>
      <c r="H4921" s="66">
        <v>2.0071103E7</v>
      </c>
      <c r="I4921" s="66">
        <v>0.0</v>
      </c>
      <c r="J4921" s="66">
        <v>1.0</v>
      </c>
      <c r="K4921" s="67"/>
      <c r="L4921" s="67"/>
      <c r="M4921" s="68" t="s">
        <v>18618</v>
      </c>
      <c r="N4921" s="66">
        <v>235959.0</v>
      </c>
      <c r="O4921" s="66">
        <v>2.0071103E7</v>
      </c>
      <c r="P4921" s="66"/>
      <c r="Q4921" s="66">
        <v>38.0</v>
      </c>
      <c r="R4921" s="66">
        <v>2.0071103E7</v>
      </c>
      <c r="S4921" s="70">
        <v>1.0</v>
      </c>
      <c r="T4921" s="70">
        <v>0.0</v>
      </c>
      <c r="U4921" s="71" t="s">
        <v>2608</v>
      </c>
      <c r="V4921" s="71" t="s">
        <v>2609</v>
      </c>
      <c r="W4921" s="71" t="s">
        <v>49</v>
      </c>
      <c r="X4921" s="72"/>
      <c r="Y4921" s="65" t="s">
        <v>12</v>
      </c>
    </row>
    <row r="4922">
      <c r="A4922" s="66" t="s">
        <v>79</v>
      </c>
      <c r="B4922" s="66">
        <v>1.45931072E8</v>
      </c>
      <c r="C4922" s="66" t="s">
        <v>18619</v>
      </c>
      <c r="D4922" s="66" t="s">
        <v>118</v>
      </c>
      <c r="E4922" s="66" t="s">
        <v>18620</v>
      </c>
      <c r="F4922" s="66" t="s">
        <v>18621</v>
      </c>
      <c r="G4922" s="66">
        <v>280.0</v>
      </c>
      <c r="H4922" s="66">
        <v>2.0190816E7</v>
      </c>
      <c r="I4922" s="66">
        <v>0.0</v>
      </c>
      <c r="J4922" s="66">
        <v>9.0</v>
      </c>
      <c r="K4922" s="67"/>
      <c r="L4922" s="67"/>
      <c r="M4922" s="68" t="s">
        <v>18622</v>
      </c>
      <c r="N4922" s="66">
        <v>235959.0</v>
      </c>
      <c r="O4922" s="66">
        <v>2.0190816E7</v>
      </c>
      <c r="P4922" s="66" t="s">
        <v>1921</v>
      </c>
      <c r="Q4922" s="66">
        <v>15.0</v>
      </c>
      <c r="R4922" s="66">
        <v>2.0190816E7</v>
      </c>
      <c r="S4922" s="69">
        <v>1.0</v>
      </c>
      <c r="T4922" s="69">
        <v>1.0</v>
      </c>
      <c r="U4922" s="71" t="s">
        <v>2608</v>
      </c>
      <c r="V4922" s="71" t="s">
        <v>2609</v>
      </c>
      <c r="W4922" s="71" t="s">
        <v>49</v>
      </c>
      <c r="X4922" s="72"/>
      <c r="Y4922" s="66" t="s">
        <v>18</v>
      </c>
    </row>
    <row r="4923">
      <c r="A4923" s="66" t="s">
        <v>68</v>
      </c>
      <c r="B4923" s="66">
        <v>1.4512703E7</v>
      </c>
      <c r="C4923" s="66" t="s">
        <v>18623</v>
      </c>
      <c r="D4923" s="66" t="s">
        <v>220</v>
      </c>
      <c r="E4923" s="66" t="s">
        <v>18624</v>
      </c>
      <c r="F4923" s="66" t="s">
        <v>18625</v>
      </c>
      <c r="G4923" s="66">
        <v>583.0</v>
      </c>
      <c r="H4923" s="66">
        <v>2.0151216E7</v>
      </c>
      <c r="I4923" s="66">
        <v>0.0</v>
      </c>
      <c r="J4923" s="66">
        <v>11.0</v>
      </c>
      <c r="K4923" s="67"/>
      <c r="L4923" s="67"/>
      <c r="M4923" s="66" t="s">
        <v>121</v>
      </c>
      <c r="N4923" s="66">
        <v>235959.0</v>
      </c>
      <c r="O4923" s="66">
        <v>2.0151216E7</v>
      </c>
      <c r="P4923" s="66"/>
      <c r="Q4923" s="66">
        <v>41.0</v>
      </c>
      <c r="R4923" s="66">
        <v>2.0151216E7</v>
      </c>
      <c r="S4923" s="70">
        <v>1.0</v>
      </c>
      <c r="T4923" s="70">
        <v>0.0</v>
      </c>
      <c r="U4923" s="71" t="s">
        <v>2608</v>
      </c>
      <c r="V4923" s="71" t="s">
        <v>2609</v>
      </c>
      <c r="W4923" s="71" t="s">
        <v>49</v>
      </c>
      <c r="X4923" s="72"/>
      <c r="Y4923" s="65" t="s">
        <v>12</v>
      </c>
    </row>
    <row r="4924">
      <c r="A4924" s="66" t="s">
        <v>17</v>
      </c>
      <c r="B4924" s="66">
        <v>213413.0</v>
      </c>
      <c r="C4924" s="66" t="s">
        <v>2068</v>
      </c>
      <c r="D4924" s="66" t="s">
        <v>123</v>
      </c>
      <c r="E4924" s="66" t="s">
        <v>2069</v>
      </c>
      <c r="F4924" s="66" t="s">
        <v>18626</v>
      </c>
      <c r="G4924" s="66">
        <v>1738.0</v>
      </c>
      <c r="H4924" s="66">
        <v>2.014093E7</v>
      </c>
      <c r="I4924" s="66">
        <v>0.0</v>
      </c>
      <c r="J4924" s="66">
        <v>16.0</v>
      </c>
      <c r="K4924" s="67"/>
      <c r="L4924" s="67"/>
      <c r="M4924" s="68" t="s">
        <v>18627</v>
      </c>
      <c r="N4924" s="66">
        <v>235959.0</v>
      </c>
      <c r="O4924" s="66">
        <v>2.014093E7</v>
      </c>
      <c r="P4924" s="66" t="s">
        <v>18628</v>
      </c>
      <c r="Q4924" s="66">
        <v>112.0</v>
      </c>
      <c r="R4924" s="66">
        <v>2.014093E7</v>
      </c>
      <c r="S4924" s="70">
        <v>1.0</v>
      </c>
      <c r="T4924" s="70">
        <v>0.0</v>
      </c>
      <c r="U4924" s="71" t="s">
        <v>2608</v>
      </c>
      <c r="V4924" s="71" t="s">
        <v>2609</v>
      </c>
      <c r="W4924" s="71" t="s">
        <v>49</v>
      </c>
      <c r="X4924" s="72"/>
      <c r="Y4924" s="65" t="s">
        <v>12</v>
      </c>
    </row>
    <row r="4925">
      <c r="A4925" s="68" t="s">
        <v>59</v>
      </c>
      <c r="B4925" s="66">
        <v>1.41133182E8</v>
      </c>
      <c r="C4925" s="66" t="s">
        <v>18629</v>
      </c>
      <c r="D4925" s="66" t="s">
        <v>123</v>
      </c>
      <c r="E4925" s="66" t="s">
        <v>18630</v>
      </c>
      <c r="F4925" s="66" t="s">
        <v>18631</v>
      </c>
      <c r="G4925" s="66">
        <v>231.0</v>
      </c>
      <c r="H4925" s="66">
        <v>2.0140523E7</v>
      </c>
      <c r="I4925" s="66">
        <v>0.0</v>
      </c>
      <c r="J4925" s="66">
        <v>1.0</v>
      </c>
      <c r="K4925" s="67"/>
      <c r="L4925" s="67"/>
      <c r="M4925" s="68" t="s">
        <v>18632</v>
      </c>
      <c r="N4925" s="66">
        <v>235959.0</v>
      </c>
      <c r="O4925" s="66">
        <v>2.0140523E7</v>
      </c>
      <c r="P4925" s="66"/>
      <c r="Q4925" s="66">
        <v>13.0</v>
      </c>
      <c r="R4925" s="66">
        <v>2.0140523E7</v>
      </c>
      <c r="S4925" s="70">
        <v>1.0</v>
      </c>
      <c r="T4925" s="70">
        <v>0.0</v>
      </c>
      <c r="U4925" s="71" t="s">
        <v>2608</v>
      </c>
      <c r="V4925" s="71" t="s">
        <v>2609</v>
      </c>
      <c r="W4925" s="71" t="s">
        <v>49</v>
      </c>
      <c r="X4925" s="72"/>
      <c r="Y4925" s="65" t="s">
        <v>12</v>
      </c>
    </row>
    <row r="4926">
      <c r="A4926" s="68" t="s">
        <v>59</v>
      </c>
      <c r="B4926" s="66">
        <v>1.09999401E8</v>
      </c>
      <c r="C4926" s="66" t="s">
        <v>18633</v>
      </c>
      <c r="D4926" s="66" t="s">
        <v>123</v>
      </c>
      <c r="E4926" s="66" t="s">
        <v>18634</v>
      </c>
      <c r="F4926" s="66" t="s">
        <v>18635</v>
      </c>
      <c r="G4926" s="66">
        <v>214.0</v>
      </c>
      <c r="H4926" s="66">
        <v>2.0111011E7</v>
      </c>
      <c r="I4926" s="66">
        <v>0.0</v>
      </c>
      <c r="J4926" s="66">
        <v>1.0</v>
      </c>
      <c r="K4926" s="67"/>
      <c r="L4926" s="67"/>
      <c r="M4926" s="68" t="s">
        <v>18636</v>
      </c>
      <c r="N4926" s="66">
        <v>235959.0</v>
      </c>
      <c r="O4926" s="66">
        <v>2.0111011E7</v>
      </c>
      <c r="P4926" s="66"/>
      <c r="Q4926" s="66">
        <v>13.0</v>
      </c>
      <c r="R4926" s="66">
        <v>2.0111011E7</v>
      </c>
      <c r="S4926" s="70">
        <v>1.0</v>
      </c>
      <c r="T4926" s="70">
        <v>0.0</v>
      </c>
      <c r="U4926" s="71" t="s">
        <v>2608</v>
      </c>
      <c r="V4926" s="71" t="s">
        <v>2609</v>
      </c>
      <c r="W4926" s="71" t="s">
        <v>49</v>
      </c>
      <c r="X4926" s="71"/>
      <c r="Y4926" s="65" t="s">
        <v>12</v>
      </c>
    </row>
    <row r="4927">
      <c r="A4927" s="66" t="s">
        <v>43</v>
      </c>
      <c r="B4927" s="66">
        <v>3447768.0</v>
      </c>
      <c r="C4927" s="66" t="s">
        <v>18637</v>
      </c>
      <c r="D4927" s="66" t="s">
        <v>123</v>
      </c>
      <c r="E4927" s="66" t="s">
        <v>18638</v>
      </c>
      <c r="F4927" s="66" t="s">
        <v>18639</v>
      </c>
      <c r="G4927" s="66">
        <v>540.0</v>
      </c>
      <c r="H4927" s="66">
        <v>2.0170105E7</v>
      </c>
      <c r="I4927" s="66">
        <v>0.0</v>
      </c>
      <c r="J4927" s="66">
        <v>7.0</v>
      </c>
      <c r="K4927" s="67"/>
      <c r="L4927" s="67"/>
      <c r="M4927" s="68" t="s">
        <v>18640</v>
      </c>
      <c r="N4927" s="66">
        <v>235959.0</v>
      </c>
      <c r="O4927" s="66">
        <v>2.0170105E7</v>
      </c>
      <c r="P4927" s="66" t="s">
        <v>737</v>
      </c>
      <c r="Q4927" s="66">
        <v>33.0</v>
      </c>
      <c r="R4927" s="66">
        <v>2.0170105E7</v>
      </c>
      <c r="S4927" s="70">
        <v>1.0</v>
      </c>
      <c r="T4927" s="70">
        <v>0.0</v>
      </c>
      <c r="U4927" s="71" t="s">
        <v>2608</v>
      </c>
      <c r="V4927" s="71" t="s">
        <v>2609</v>
      </c>
      <c r="W4927" s="71" t="s">
        <v>49</v>
      </c>
      <c r="X4927" s="72"/>
      <c r="Y4927" s="65" t="s">
        <v>12</v>
      </c>
    </row>
    <row r="4928">
      <c r="A4928" s="66" t="s">
        <v>30</v>
      </c>
      <c r="B4928" s="66">
        <v>1.0819218E7</v>
      </c>
      <c r="C4928" s="66" t="s">
        <v>18641</v>
      </c>
      <c r="D4928" s="66" t="s">
        <v>118</v>
      </c>
      <c r="E4928" s="66" t="s">
        <v>18642</v>
      </c>
      <c r="F4928" s="66" t="s">
        <v>13284</v>
      </c>
      <c r="G4928" s="66">
        <v>567.0</v>
      </c>
      <c r="H4928" s="66">
        <v>2.0160407E7</v>
      </c>
      <c r="I4928" s="66">
        <v>0.0</v>
      </c>
      <c r="J4928" s="66">
        <v>11.0</v>
      </c>
      <c r="K4928" s="67"/>
      <c r="L4928" s="67"/>
      <c r="M4928" s="68" t="s">
        <v>13285</v>
      </c>
      <c r="N4928" s="66">
        <v>235959.0</v>
      </c>
      <c r="O4928" s="66">
        <v>2.0160407E7</v>
      </c>
      <c r="P4928" s="67"/>
      <c r="Q4928" s="66">
        <v>33.0</v>
      </c>
      <c r="R4928" s="66">
        <v>2.0160407E7</v>
      </c>
      <c r="S4928" s="69">
        <v>1.0</v>
      </c>
      <c r="T4928" s="69">
        <v>1.0</v>
      </c>
      <c r="U4928" s="71" t="s">
        <v>2608</v>
      </c>
      <c r="V4928" s="71" t="s">
        <v>2609</v>
      </c>
      <c r="W4928" s="71" t="s">
        <v>49</v>
      </c>
      <c r="X4928" s="72"/>
      <c r="Y4928" s="66" t="s">
        <v>18</v>
      </c>
    </row>
    <row r="4929">
      <c r="A4929" s="66" t="s">
        <v>79</v>
      </c>
      <c r="B4929" s="66">
        <v>6.5379885E7</v>
      </c>
      <c r="C4929" s="66" t="s">
        <v>18643</v>
      </c>
      <c r="D4929" s="66" t="s">
        <v>123</v>
      </c>
      <c r="E4929" s="66" t="s">
        <v>18644</v>
      </c>
      <c r="F4929" s="66" t="s">
        <v>18645</v>
      </c>
      <c r="G4929" s="66">
        <v>1025.0</v>
      </c>
      <c r="H4929" s="66">
        <v>2.0130219E7</v>
      </c>
      <c r="I4929" s="66">
        <v>0.0</v>
      </c>
      <c r="J4929" s="66">
        <v>22.0</v>
      </c>
      <c r="K4929" s="67"/>
      <c r="L4929" s="67"/>
      <c r="M4929" s="68" t="s">
        <v>18646</v>
      </c>
      <c r="N4929" s="66">
        <v>235959.0</v>
      </c>
      <c r="O4929" s="66">
        <v>2.0130219E7</v>
      </c>
      <c r="P4929" s="66"/>
      <c r="Q4929" s="66">
        <v>61.0</v>
      </c>
      <c r="R4929" s="66">
        <v>2.0130219E7</v>
      </c>
      <c r="S4929" s="70">
        <v>1.0</v>
      </c>
      <c r="T4929" s="70">
        <v>0.0</v>
      </c>
      <c r="U4929" s="71" t="s">
        <v>2608</v>
      </c>
      <c r="V4929" s="71" t="s">
        <v>2609</v>
      </c>
      <c r="W4929" s="71" t="s">
        <v>49</v>
      </c>
      <c r="X4929" s="72"/>
      <c r="Y4929" s="65" t="s">
        <v>12</v>
      </c>
    </row>
    <row r="4930">
      <c r="A4930" s="66" t="s">
        <v>40</v>
      </c>
      <c r="B4930" s="66">
        <v>5033620.0</v>
      </c>
      <c r="C4930" s="66" t="s">
        <v>2071</v>
      </c>
      <c r="D4930" s="66" t="s">
        <v>112</v>
      </c>
      <c r="E4930" s="66" t="s">
        <v>2072</v>
      </c>
      <c r="F4930" s="66" t="s">
        <v>2073</v>
      </c>
      <c r="G4930" s="66">
        <v>759.0</v>
      </c>
      <c r="H4930" s="66">
        <v>2.018092E7</v>
      </c>
      <c r="I4930" s="66">
        <v>0.0</v>
      </c>
      <c r="J4930" s="66">
        <v>31.0</v>
      </c>
      <c r="K4930" s="67"/>
      <c r="L4930" s="67"/>
      <c r="M4930" s="68" t="s">
        <v>18647</v>
      </c>
      <c r="N4930" s="66">
        <v>235959.0</v>
      </c>
      <c r="O4930" s="66">
        <v>2.018092E7</v>
      </c>
      <c r="P4930" s="66" t="s">
        <v>929</v>
      </c>
      <c r="Q4930" s="66">
        <v>50.0</v>
      </c>
      <c r="R4930" s="66">
        <v>2.018092E7</v>
      </c>
      <c r="S4930" s="70">
        <v>1.0</v>
      </c>
      <c r="T4930" s="70">
        <v>0.0</v>
      </c>
      <c r="U4930" s="71" t="s">
        <v>2608</v>
      </c>
      <c r="V4930" s="71" t="s">
        <v>2609</v>
      </c>
      <c r="W4930" s="71" t="s">
        <v>49</v>
      </c>
      <c r="X4930" s="72"/>
      <c r="Y4930" s="65" t="s">
        <v>12</v>
      </c>
    </row>
    <row r="4931">
      <c r="A4931" s="68" t="s">
        <v>59</v>
      </c>
      <c r="B4931" s="66">
        <v>1.91725233E8</v>
      </c>
      <c r="C4931" s="66" t="s">
        <v>18648</v>
      </c>
      <c r="D4931" s="66" t="s">
        <v>112</v>
      </c>
      <c r="E4931" s="66" t="s">
        <v>2076</v>
      </c>
      <c r="F4931" s="66" t="s">
        <v>2077</v>
      </c>
      <c r="G4931" s="66">
        <v>1960.0</v>
      </c>
      <c r="H4931" s="66">
        <v>2.0180113E7</v>
      </c>
      <c r="I4931" s="66">
        <v>0.0</v>
      </c>
      <c r="J4931" s="66">
        <v>38.0</v>
      </c>
      <c r="K4931" s="67"/>
      <c r="L4931" s="67"/>
      <c r="M4931" s="68" t="s">
        <v>18649</v>
      </c>
      <c r="N4931" s="66">
        <v>235959.0</v>
      </c>
      <c r="O4931" s="66">
        <v>2.0180113E7</v>
      </c>
      <c r="P4931" s="66" t="s">
        <v>566</v>
      </c>
      <c r="Q4931" s="66">
        <v>110.0</v>
      </c>
      <c r="R4931" s="66">
        <v>2.0180113E7</v>
      </c>
      <c r="S4931" s="70">
        <v>1.0</v>
      </c>
      <c r="T4931" s="70">
        <v>0.0</v>
      </c>
      <c r="U4931" s="71" t="s">
        <v>2608</v>
      </c>
      <c r="V4931" s="71" t="s">
        <v>2609</v>
      </c>
      <c r="W4931" s="71" t="s">
        <v>49</v>
      </c>
      <c r="X4931" s="72"/>
      <c r="Y4931" s="65" t="s">
        <v>12</v>
      </c>
    </row>
    <row r="4932">
      <c r="A4932" s="73" t="s">
        <v>24</v>
      </c>
      <c r="B4932" s="66">
        <v>4.1198375E7</v>
      </c>
      <c r="C4932" s="65" t="s">
        <v>18650</v>
      </c>
      <c r="D4932" s="65" t="s">
        <v>112</v>
      </c>
      <c r="E4932" s="65" t="s">
        <v>18651</v>
      </c>
      <c r="F4932" s="66" t="s">
        <v>18652</v>
      </c>
      <c r="G4932" s="66">
        <v>3645.0</v>
      </c>
      <c r="H4932" s="66">
        <v>2.0150828E7</v>
      </c>
      <c r="I4932" s="66">
        <v>0.0</v>
      </c>
      <c r="J4932" s="66">
        <v>5.0</v>
      </c>
      <c r="K4932" s="67"/>
      <c r="L4932" s="67"/>
      <c r="M4932" s="66" t="s">
        <v>121</v>
      </c>
      <c r="N4932" s="66">
        <v>235959.0</v>
      </c>
      <c r="O4932" s="66">
        <v>2.0150828E7</v>
      </c>
      <c r="P4932" s="67"/>
      <c r="Q4932" s="66">
        <v>267.0</v>
      </c>
      <c r="R4932" s="66">
        <v>2.0150828E7</v>
      </c>
      <c r="S4932" s="70">
        <v>1.0</v>
      </c>
      <c r="T4932" s="70">
        <v>0.0</v>
      </c>
      <c r="U4932" s="71" t="s">
        <v>2608</v>
      </c>
      <c r="V4932" s="71" t="s">
        <v>2609</v>
      </c>
      <c r="W4932" s="71" t="s">
        <v>49</v>
      </c>
      <c r="X4932" s="72"/>
      <c r="Y4932" s="65" t="s">
        <v>12</v>
      </c>
    </row>
    <row r="4933">
      <c r="A4933" s="66" t="s">
        <v>60</v>
      </c>
      <c r="B4933" s="66">
        <v>2.89184468E8</v>
      </c>
      <c r="C4933" s="66" t="s">
        <v>18653</v>
      </c>
      <c r="D4933" s="66" t="s">
        <v>118</v>
      </c>
      <c r="E4933" s="66" t="s">
        <v>18654</v>
      </c>
      <c r="F4933" s="66" t="s">
        <v>18655</v>
      </c>
      <c r="G4933" s="66">
        <v>1472.0</v>
      </c>
      <c r="H4933" s="66">
        <v>2.0100717E7</v>
      </c>
      <c r="I4933" s="66">
        <v>0.0</v>
      </c>
      <c r="J4933" s="66">
        <v>1.0</v>
      </c>
      <c r="K4933" s="67"/>
      <c r="L4933" s="67"/>
      <c r="M4933" s="68" t="s">
        <v>18656</v>
      </c>
      <c r="N4933" s="66">
        <v>235959.0</v>
      </c>
      <c r="O4933" s="66">
        <v>2.0100717E7</v>
      </c>
      <c r="P4933" s="67"/>
      <c r="Q4933" s="66">
        <v>80.0</v>
      </c>
      <c r="R4933" s="66">
        <v>2.0100717E7</v>
      </c>
      <c r="S4933" s="69">
        <v>1.0</v>
      </c>
      <c r="T4933" s="69">
        <v>1.0</v>
      </c>
      <c r="U4933" s="71" t="s">
        <v>2608</v>
      </c>
      <c r="V4933" s="71" t="s">
        <v>2609</v>
      </c>
      <c r="W4933" s="71" t="s">
        <v>49</v>
      </c>
      <c r="X4933" s="71"/>
      <c r="Y4933" s="66" t="s">
        <v>18</v>
      </c>
    </row>
    <row r="4934">
      <c r="A4934" s="66" t="s">
        <v>60</v>
      </c>
      <c r="B4934" s="66">
        <v>2.36547828E8</v>
      </c>
      <c r="C4934" s="66" t="s">
        <v>2083</v>
      </c>
      <c r="D4934" s="66" t="s">
        <v>112</v>
      </c>
      <c r="E4934" s="66" t="s">
        <v>2080</v>
      </c>
      <c r="F4934" s="66" t="s">
        <v>2084</v>
      </c>
      <c r="G4934" s="66">
        <v>359.0</v>
      </c>
      <c r="H4934" s="66">
        <v>2.0080318E7</v>
      </c>
      <c r="I4934" s="66">
        <v>0.0</v>
      </c>
      <c r="J4934" s="66">
        <v>1.0</v>
      </c>
      <c r="K4934" s="67"/>
      <c r="L4934" s="67"/>
      <c r="M4934" s="68" t="s">
        <v>18657</v>
      </c>
      <c r="N4934" s="66">
        <v>235959.0</v>
      </c>
      <c r="O4934" s="66">
        <v>2.0080318E7</v>
      </c>
      <c r="P4934" s="67"/>
      <c r="Q4934" s="66">
        <v>12.0</v>
      </c>
      <c r="R4934" s="66">
        <v>2.0080318E7</v>
      </c>
      <c r="S4934" s="70">
        <v>1.0</v>
      </c>
      <c r="T4934" s="70">
        <v>0.0</v>
      </c>
      <c r="U4934" s="71" t="s">
        <v>2608</v>
      </c>
      <c r="V4934" s="71" t="s">
        <v>2609</v>
      </c>
      <c r="W4934" s="71" t="s">
        <v>49</v>
      </c>
      <c r="X4934" s="72"/>
      <c r="Y4934" s="65" t="s">
        <v>12</v>
      </c>
    </row>
    <row r="4935">
      <c r="A4935" s="66" t="s">
        <v>67</v>
      </c>
      <c r="B4935" s="66">
        <v>2543420.0</v>
      </c>
      <c r="C4935" s="66" t="s">
        <v>18658</v>
      </c>
      <c r="D4935" s="66" t="s">
        <v>149</v>
      </c>
      <c r="E4935" s="66" t="s">
        <v>18659</v>
      </c>
      <c r="F4935" s="66" t="s">
        <v>18660</v>
      </c>
      <c r="G4935" s="66">
        <v>441.0</v>
      </c>
      <c r="H4935" s="66">
        <v>2.0070808E7</v>
      </c>
      <c r="I4935" s="66">
        <v>0.0</v>
      </c>
      <c r="J4935" s="66">
        <v>11.0</v>
      </c>
      <c r="K4935" s="67"/>
      <c r="L4935" s="67"/>
      <c r="M4935" s="66" t="s">
        <v>121</v>
      </c>
      <c r="N4935" s="66">
        <v>235959.0</v>
      </c>
      <c r="O4935" s="66">
        <v>2.0070808E7</v>
      </c>
      <c r="P4935" s="67"/>
      <c r="Q4935" s="66">
        <v>21.0</v>
      </c>
      <c r="R4935" s="66">
        <v>2.0070808E7</v>
      </c>
      <c r="S4935" s="69">
        <v>1.0</v>
      </c>
      <c r="T4935" s="69">
        <v>1.0</v>
      </c>
      <c r="U4935" s="71" t="s">
        <v>2608</v>
      </c>
      <c r="V4935" s="71" t="s">
        <v>2609</v>
      </c>
      <c r="W4935" s="71" t="s">
        <v>49</v>
      </c>
      <c r="X4935" s="72"/>
      <c r="Y4935" s="66" t="s">
        <v>18</v>
      </c>
    </row>
    <row r="4936">
      <c r="A4936" s="68" t="s">
        <v>59</v>
      </c>
      <c r="B4936" s="66">
        <v>1.95708733E8</v>
      </c>
      <c r="C4936" s="66" t="s">
        <v>18661</v>
      </c>
      <c r="D4936" s="66" t="s">
        <v>112</v>
      </c>
      <c r="E4936" s="66" t="s">
        <v>18662</v>
      </c>
      <c r="F4936" s="66" t="s">
        <v>18663</v>
      </c>
      <c r="G4936" s="66">
        <v>799.0</v>
      </c>
      <c r="H4936" s="66">
        <v>2.0180525E7</v>
      </c>
      <c r="I4936" s="66">
        <v>0.0</v>
      </c>
      <c r="J4936" s="66">
        <v>16.0</v>
      </c>
      <c r="K4936" s="67"/>
      <c r="L4936" s="67"/>
      <c r="M4936" s="68" t="s">
        <v>18664</v>
      </c>
      <c r="N4936" s="66">
        <v>235959.0</v>
      </c>
      <c r="O4936" s="66">
        <v>2.0180525E7</v>
      </c>
      <c r="P4936" s="67"/>
      <c r="Q4936" s="66">
        <v>21.0</v>
      </c>
      <c r="R4936" s="66">
        <v>2.0180525E7</v>
      </c>
      <c r="S4936" s="70">
        <v>1.0</v>
      </c>
      <c r="T4936" s="70">
        <v>0.0</v>
      </c>
      <c r="U4936" s="71" t="s">
        <v>2608</v>
      </c>
      <c r="V4936" s="71" t="s">
        <v>2609</v>
      </c>
      <c r="W4936" s="71" t="s">
        <v>49</v>
      </c>
      <c r="X4936" s="72"/>
      <c r="Y4936" s="65" t="s">
        <v>12</v>
      </c>
    </row>
    <row r="4937">
      <c r="A4937" s="74" t="s">
        <v>59</v>
      </c>
      <c r="B4937" s="66">
        <v>1.97177448E8</v>
      </c>
      <c r="C4937" s="65" t="s">
        <v>18665</v>
      </c>
      <c r="D4937" s="65" t="s">
        <v>123</v>
      </c>
      <c r="E4937" s="65" t="s">
        <v>18666</v>
      </c>
      <c r="F4937" s="66" t="s">
        <v>18667</v>
      </c>
      <c r="G4937" s="66">
        <v>336.0</v>
      </c>
      <c r="H4937" s="66">
        <v>2.0180621E7</v>
      </c>
      <c r="I4937" s="66">
        <v>0.0</v>
      </c>
      <c r="J4937" s="66">
        <v>7.0</v>
      </c>
      <c r="K4937" s="67"/>
      <c r="L4937" s="67"/>
      <c r="M4937" s="68" t="s">
        <v>18668</v>
      </c>
      <c r="N4937" s="66">
        <v>235959.0</v>
      </c>
      <c r="O4937" s="66">
        <v>2.0180621E7</v>
      </c>
      <c r="P4937" s="66" t="s">
        <v>2751</v>
      </c>
      <c r="Q4937" s="66">
        <v>11.0</v>
      </c>
      <c r="R4937" s="66">
        <v>2.0180621E7</v>
      </c>
      <c r="S4937" s="70">
        <v>1.0</v>
      </c>
      <c r="T4937" s="70">
        <v>0.0</v>
      </c>
      <c r="U4937" s="71" t="s">
        <v>2608</v>
      </c>
      <c r="V4937" s="71" t="s">
        <v>2609</v>
      </c>
      <c r="W4937" s="71" t="s">
        <v>49</v>
      </c>
      <c r="X4937" s="72"/>
      <c r="Y4937" s="65" t="s">
        <v>12</v>
      </c>
    </row>
    <row r="4938">
      <c r="A4938" s="65" t="s">
        <v>79</v>
      </c>
      <c r="B4938" s="66">
        <v>9.020487E7</v>
      </c>
      <c r="C4938" s="65" t="s">
        <v>18669</v>
      </c>
      <c r="D4938" s="65" t="s">
        <v>106</v>
      </c>
      <c r="E4938" s="65" t="s">
        <v>18670</v>
      </c>
      <c r="F4938" s="66" t="s">
        <v>18671</v>
      </c>
      <c r="G4938" s="66">
        <v>596.0</v>
      </c>
      <c r="H4938" s="66">
        <v>2.0150326E7</v>
      </c>
      <c r="I4938" s="66">
        <v>0.0</v>
      </c>
      <c r="J4938" s="66">
        <v>10.0</v>
      </c>
      <c r="K4938" s="67"/>
      <c r="L4938" s="67"/>
      <c r="M4938" s="68" t="s">
        <v>18672</v>
      </c>
      <c r="N4938" s="66">
        <v>235959.0</v>
      </c>
      <c r="O4938" s="66">
        <v>2.0150326E7</v>
      </c>
      <c r="P4938" s="66" t="s">
        <v>611</v>
      </c>
      <c r="Q4938" s="66">
        <v>32.0</v>
      </c>
      <c r="R4938" s="66">
        <v>2.0150326E7</v>
      </c>
      <c r="S4938" s="70">
        <v>1.0</v>
      </c>
      <c r="T4938" s="70">
        <v>0.0</v>
      </c>
      <c r="U4938" s="71" t="s">
        <v>2608</v>
      </c>
      <c r="V4938" s="71" t="s">
        <v>2609</v>
      </c>
      <c r="W4938" s="71" t="s">
        <v>49</v>
      </c>
      <c r="X4938" s="72"/>
      <c r="Y4938" s="65" t="s">
        <v>12</v>
      </c>
    </row>
    <row r="4939">
      <c r="A4939" s="68" t="s">
        <v>73</v>
      </c>
      <c r="B4939" s="66">
        <v>1.9799984E7</v>
      </c>
      <c r="C4939" s="66" t="s">
        <v>18673</v>
      </c>
      <c r="D4939" s="66" t="s">
        <v>112</v>
      </c>
      <c r="E4939" s="66" t="s">
        <v>18674</v>
      </c>
      <c r="F4939" s="66" t="s">
        <v>18675</v>
      </c>
      <c r="G4939" s="66">
        <v>440.0</v>
      </c>
      <c r="H4939" s="66">
        <v>2.0170605E7</v>
      </c>
      <c r="I4939" s="66">
        <v>0.0</v>
      </c>
      <c r="J4939" s="66">
        <v>7.0</v>
      </c>
      <c r="K4939" s="67"/>
      <c r="L4939" s="67"/>
      <c r="M4939" s="68" t="s">
        <v>18676</v>
      </c>
      <c r="N4939" s="66">
        <v>235959.0</v>
      </c>
      <c r="O4939" s="66">
        <v>2.0170605E7</v>
      </c>
      <c r="P4939" s="66" t="s">
        <v>3095</v>
      </c>
      <c r="Q4939" s="66">
        <v>15.0</v>
      </c>
      <c r="R4939" s="66">
        <v>2.0170605E7</v>
      </c>
      <c r="S4939" s="70">
        <v>1.0</v>
      </c>
      <c r="T4939" s="70">
        <v>0.0</v>
      </c>
      <c r="U4939" s="71" t="s">
        <v>2608</v>
      </c>
      <c r="V4939" s="71" t="s">
        <v>2609</v>
      </c>
      <c r="W4939" s="71" t="s">
        <v>49</v>
      </c>
      <c r="X4939" s="72"/>
      <c r="Y4939" s="65" t="s">
        <v>12</v>
      </c>
    </row>
    <row r="4940">
      <c r="A4940" s="68" t="s">
        <v>59</v>
      </c>
      <c r="B4940" s="66">
        <v>1.27593101E8</v>
      </c>
      <c r="C4940" s="66" t="s">
        <v>18677</v>
      </c>
      <c r="D4940" s="66" t="s">
        <v>164</v>
      </c>
      <c r="E4940" s="66" t="s">
        <v>18678</v>
      </c>
      <c r="F4940" s="66" t="s">
        <v>18679</v>
      </c>
      <c r="G4940" s="66">
        <v>366.0</v>
      </c>
      <c r="H4940" s="66">
        <v>2.0130312E7</v>
      </c>
      <c r="I4940" s="66">
        <v>0.0</v>
      </c>
      <c r="J4940" s="66">
        <v>1.0</v>
      </c>
      <c r="K4940" s="67"/>
      <c r="L4940" s="67"/>
      <c r="M4940" s="68" t="s">
        <v>18680</v>
      </c>
      <c r="N4940" s="66">
        <v>235959.0</v>
      </c>
      <c r="O4940" s="66">
        <v>2.0130312E7</v>
      </c>
      <c r="P4940" s="67"/>
      <c r="Q4940" s="66">
        <v>16.0</v>
      </c>
      <c r="R4940" s="66">
        <v>2.0130312E7</v>
      </c>
      <c r="S4940" s="69">
        <v>1.0</v>
      </c>
      <c r="T4940" s="69">
        <v>1.0</v>
      </c>
      <c r="U4940" s="71" t="s">
        <v>2608</v>
      </c>
      <c r="V4940" s="71" t="s">
        <v>2609</v>
      </c>
      <c r="W4940" s="71" t="s">
        <v>49</v>
      </c>
      <c r="X4940" s="72"/>
      <c r="Y4940" s="66" t="s">
        <v>18</v>
      </c>
    </row>
    <row r="4941">
      <c r="A4941" s="65" t="s">
        <v>66</v>
      </c>
      <c r="B4941" s="66">
        <v>1.5407126E7</v>
      </c>
      <c r="C4941" s="65" t="s">
        <v>18681</v>
      </c>
      <c r="D4941" s="65" t="s">
        <v>164</v>
      </c>
      <c r="E4941" s="65" t="s">
        <v>18682</v>
      </c>
      <c r="F4941" s="66" t="s">
        <v>18683</v>
      </c>
      <c r="G4941" s="66">
        <v>406.0</v>
      </c>
      <c r="H4941" s="66">
        <v>2.0170117E7</v>
      </c>
      <c r="I4941" s="66">
        <v>0.0</v>
      </c>
      <c r="J4941" s="66">
        <v>9.0</v>
      </c>
      <c r="K4941" s="67"/>
      <c r="L4941" s="67"/>
      <c r="M4941" s="66" t="s">
        <v>121</v>
      </c>
      <c r="N4941" s="66">
        <v>235959.0</v>
      </c>
      <c r="O4941" s="66">
        <v>2.0170117E7</v>
      </c>
      <c r="P4941" s="66"/>
      <c r="Q4941" s="66">
        <v>16.0</v>
      </c>
      <c r="R4941" s="66">
        <v>2.0170117E7</v>
      </c>
      <c r="S4941" s="69">
        <v>1.0</v>
      </c>
      <c r="T4941" s="69">
        <v>1.0</v>
      </c>
      <c r="U4941" s="71" t="s">
        <v>2608</v>
      </c>
      <c r="V4941" s="71" t="s">
        <v>2609</v>
      </c>
      <c r="W4941" s="71" t="s">
        <v>49</v>
      </c>
      <c r="X4941" s="72"/>
      <c r="Y4941" s="66" t="s">
        <v>18</v>
      </c>
    </row>
    <row r="4942">
      <c r="A4942" s="73" t="s">
        <v>63</v>
      </c>
      <c r="B4942" s="66">
        <v>3.8682969E7</v>
      </c>
      <c r="C4942" s="65" t="s">
        <v>18684</v>
      </c>
      <c r="D4942" s="65" t="s">
        <v>112</v>
      </c>
      <c r="E4942" s="65" t="s">
        <v>18685</v>
      </c>
      <c r="F4942" s="66" t="s">
        <v>18686</v>
      </c>
      <c r="G4942" s="66">
        <v>345.0</v>
      </c>
      <c r="H4942" s="66">
        <v>2.0170117E7</v>
      </c>
      <c r="I4942" s="66">
        <v>0.0</v>
      </c>
      <c r="J4942" s="66">
        <v>10.0</v>
      </c>
      <c r="K4942" s="67"/>
      <c r="L4942" s="67"/>
      <c r="M4942" s="68" t="s">
        <v>18687</v>
      </c>
      <c r="N4942" s="66">
        <v>235959.0</v>
      </c>
      <c r="O4942" s="66">
        <v>2.0170117E7</v>
      </c>
      <c r="P4942" s="66" t="s">
        <v>12441</v>
      </c>
      <c r="Q4942" s="66">
        <v>16.0</v>
      </c>
      <c r="R4942" s="66">
        <v>2.0170117E7</v>
      </c>
      <c r="S4942" s="70">
        <v>1.0</v>
      </c>
      <c r="T4942" s="70">
        <v>0.0</v>
      </c>
      <c r="U4942" s="71" t="s">
        <v>2608</v>
      </c>
      <c r="V4942" s="71" t="s">
        <v>2609</v>
      </c>
      <c r="W4942" s="71" t="s">
        <v>49</v>
      </c>
      <c r="X4942" s="72"/>
      <c r="Y4942" s="65" t="s">
        <v>12</v>
      </c>
    </row>
    <row r="4943">
      <c r="A4943" s="66" t="s">
        <v>37</v>
      </c>
      <c r="B4943" s="66">
        <v>4.4561455E7</v>
      </c>
      <c r="C4943" s="66" t="s">
        <v>18688</v>
      </c>
      <c r="D4943" s="66" t="s">
        <v>112</v>
      </c>
      <c r="E4943" s="66" t="s">
        <v>18689</v>
      </c>
      <c r="F4943" s="66" t="s">
        <v>18690</v>
      </c>
      <c r="G4943" s="66">
        <v>1124.0</v>
      </c>
      <c r="H4943" s="66">
        <v>2.0170425E7</v>
      </c>
      <c r="I4943" s="66">
        <v>0.0</v>
      </c>
      <c r="J4943" s="66">
        <v>28.0</v>
      </c>
      <c r="K4943" s="67"/>
      <c r="L4943" s="67"/>
      <c r="M4943" s="68" t="s">
        <v>18691</v>
      </c>
      <c r="N4943" s="66">
        <v>235959.0</v>
      </c>
      <c r="O4943" s="66">
        <v>2.0170425E7</v>
      </c>
      <c r="P4943" s="66" t="s">
        <v>502</v>
      </c>
      <c r="Q4943" s="66">
        <v>87.0</v>
      </c>
      <c r="R4943" s="66">
        <v>2.0170425E7</v>
      </c>
      <c r="S4943" s="69">
        <v>1.0</v>
      </c>
      <c r="T4943" s="69">
        <v>0.0</v>
      </c>
      <c r="U4943" s="71" t="s">
        <v>2608</v>
      </c>
      <c r="V4943" s="71" t="s">
        <v>2609</v>
      </c>
      <c r="W4943" s="71" t="s">
        <v>49</v>
      </c>
      <c r="X4943" s="72"/>
      <c r="Y4943" s="65" t="s">
        <v>12</v>
      </c>
    </row>
    <row r="4944">
      <c r="A4944" s="66" t="s">
        <v>60</v>
      </c>
      <c r="B4944" s="66">
        <v>4.2806663E8</v>
      </c>
      <c r="C4944" s="66" t="s">
        <v>2086</v>
      </c>
      <c r="D4944" s="66" t="s">
        <v>123</v>
      </c>
      <c r="E4944" s="66" t="s">
        <v>18692</v>
      </c>
      <c r="F4944" s="66" t="s">
        <v>757</v>
      </c>
      <c r="G4944" s="66">
        <v>939.0</v>
      </c>
      <c r="H4944" s="66">
        <v>2.018042E7</v>
      </c>
      <c r="I4944" s="66">
        <v>0.0</v>
      </c>
      <c r="J4944" s="66">
        <v>1.0</v>
      </c>
      <c r="K4944" s="67"/>
      <c r="L4944" s="67"/>
      <c r="M4944" s="68" t="s">
        <v>758</v>
      </c>
      <c r="N4944" s="66">
        <v>235959.0</v>
      </c>
      <c r="O4944" s="66">
        <v>2.018042E7</v>
      </c>
      <c r="P4944" s="66"/>
      <c r="Q4944" s="66">
        <v>55.0</v>
      </c>
      <c r="R4944" s="66">
        <v>2.018042E7</v>
      </c>
      <c r="S4944" s="70">
        <v>1.0</v>
      </c>
      <c r="T4944" s="70">
        <v>0.0</v>
      </c>
      <c r="U4944" s="71" t="s">
        <v>2608</v>
      </c>
      <c r="V4944" s="71" t="s">
        <v>2609</v>
      </c>
      <c r="W4944" s="71" t="s">
        <v>49</v>
      </c>
      <c r="X4944" s="72"/>
      <c r="Y4944" s="65" t="s">
        <v>12</v>
      </c>
    </row>
    <row r="4945">
      <c r="A4945" s="65" t="s">
        <v>63</v>
      </c>
      <c r="B4945" s="66">
        <v>5.7534741E7</v>
      </c>
      <c r="C4945" s="65" t="s">
        <v>18693</v>
      </c>
      <c r="D4945" s="65" t="s">
        <v>123</v>
      </c>
      <c r="E4945" s="65" t="s">
        <v>18694</v>
      </c>
      <c r="F4945" s="66" t="s">
        <v>18695</v>
      </c>
      <c r="G4945" s="66">
        <v>179.0</v>
      </c>
      <c r="H4945" s="66">
        <v>2.0191011E7</v>
      </c>
      <c r="I4945" s="66">
        <v>0.0</v>
      </c>
      <c r="J4945" s="66">
        <v>4.0</v>
      </c>
      <c r="K4945" s="67"/>
      <c r="L4945" s="67"/>
      <c r="M4945" s="68" t="s">
        <v>18696</v>
      </c>
      <c r="N4945" s="66">
        <v>235959.0</v>
      </c>
      <c r="O4945" s="66">
        <v>2.0191011E7</v>
      </c>
      <c r="P4945" s="66" t="s">
        <v>2017</v>
      </c>
      <c r="Q4945" s="66">
        <v>8.0</v>
      </c>
      <c r="R4945" s="66">
        <v>2.0191011E7</v>
      </c>
      <c r="S4945" s="70">
        <v>1.0</v>
      </c>
      <c r="T4945" s="70">
        <v>0.0</v>
      </c>
      <c r="U4945" s="71" t="s">
        <v>2608</v>
      </c>
      <c r="V4945" s="71" t="s">
        <v>2609</v>
      </c>
      <c r="W4945" s="71" t="s">
        <v>49</v>
      </c>
      <c r="X4945" s="65"/>
      <c r="Y4945" s="65" t="s">
        <v>12</v>
      </c>
    </row>
    <row r="4946">
      <c r="A4946" s="68" t="s">
        <v>59</v>
      </c>
      <c r="B4946" s="66">
        <v>1.87486462E8</v>
      </c>
      <c r="C4946" s="66" t="s">
        <v>18697</v>
      </c>
      <c r="D4946" s="66" t="s">
        <v>1495</v>
      </c>
      <c r="E4946" s="66" t="s">
        <v>2090</v>
      </c>
      <c r="F4946" s="66" t="s">
        <v>1491</v>
      </c>
      <c r="G4946" s="66">
        <v>1451.0</v>
      </c>
      <c r="H4946" s="66">
        <v>2.0171001E7</v>
      </c>
      <c r="I4946" s="66">
        <v>0.0</v>
      </c>
      <c r="J4946" s="66">
        <v>18.0</v>
      </c>
      <c r="K4946" s="67"/>
      <c r="L4946" s="67"/>
      <c r="M4946" s="68" t="s">
        <v>1492</v>
      </c>
      <c r="N4946" s="66">
        <v>235959.0</v>
      </c>
      <c r="O4946" s="66">
        <v>2.0171001E7</v>
      </c>
      <c r="P4946" s="66" t="s">
        <v>1493</v>
      </c>
      <c r="Q4946" s="66">
        <v>63.0</v>
      </c>
      <c r="R4946" s="66">
        <v>2.0171001E7</v>
      </c>
      <c r="S4946" s="70">
        <v>1.0</v>
      </c>
      <c r="T4946" s="70">
        <v>0.0</v>
      </c>
      <c r="U4946" s="71" t="s">
        <v>2608</v>
      </c>
      <c r="V4946" s="71" t="s">
        <v>2609</v>
      </c>
      <c r="W4946" s="71" t="s">
        <v>51</v>
      </c>
      <c r="X4946" s="72"/>
      <c r="Y4946" s="66" t="s">
        <v>16</v>
      </c>
    </row>
    <row r="4947">
      <c r="A4947" s="65" t="s">
        <v>60</v>
      </c>
      <c r="B4947" s="66">
        <v>2.46269947E8</v>
      </c>
      <c r="C4947" s="65" t="s">
        <v>18698</v>
      </c>
      <c r="D4947" s="65" t="s">
        <v>112</v>
      </c>
      <c r="E4947" s="65" t="s">
        <v>18699</v>
      </c>
      <c r="F4947" s="66" t="s">
        <v>18700</v>
      </c>
      <c r="G4947" s="66">
        <v>2164.0</v>
      </c>
      <c r="H4947" s="66">
        <v>2.0080712E7</v>
      </c>
      <c r="I4947" s="66">
        <v>0.0</v>
      </c>
      <c r="J4947" s="66">
        <v>1.0</v>
      </c>
      <c r="K4947" s="67"/>
      <c r="L4947" s="67"/>
      <c r="M4947" s="68" t="s">
        <v>18701</v>
      </c>
      <c r="N4947" s="66">
        <v>235959.0</v>
      </c>
      <c r="O4947" s="66">
        <v>2.0080712E7</v>
      </c>
      <c r="P4947" s="67"/>
      <c r="Q4947" s="66">
        <v>150.0</v>
      </c>
      <c r="R4947" s="66">
        <v>2.0080712E7</v>
      </c>
      <c r="S4947" s="70">
        <v>1.0</v>
      </c>
      <c r="T4947" s="70">
        <v>0.0</v>
      </c>
      <c r="U4947" s="71" t="s">
        <v>2608</v>
      </c>
      <c r="V4947" s="71" t="s">
        <v>2609</v>
      </c>
      <c r="W4947" s="71" t="s">
        <v>49</v>
      </c>
      <c r="X4947" s="72"/>
      <c r="Y4947" s="65" t="s">
        <v>12</v>
      </c>
    </row>
    <row r="4948">
      <c r="A4948" s="65" t="s">
        <v>63</v>
      </c>
      <c r="B4948" s="66">
        <v>4.3611327E7</v>
      </c>
      <c r="C4948" s="65" t="s">
        <v>18702</v>
      </c>
      <c r="D4948" s="65" t="s">
        <v>149</v>
      </c>
      <c r="E4948" s="65" t="s">
        <v>18703</v>
      </c>
      <c r="F4948" s="66" t="s">
        <v>18704</v>
      </c>
      <c r="G4948" s="66">
        <v>278.0</v>
      </c>
      <c r="H4948" s="66">
        <v>2.0171004E7</v>
      </c>
      <c r="I4948" s="66">
        <v>0.0</v>
      </c>
      <c r="J4948" s="66">
        <v>7.0</v>
      </c>
      <c r="K4948" s="67"/>
      <c r="L4948" s="67"/>
      <c r="M4948" s="68" t="s">
        <v>18705</v>
      </c>
      <c r="N4948" s="66">
        <v>235959.0</v>
      </c>
      <c r="O4948" s="66">
        <v>2.0171004E7</v>
      </c>
      <c r="P4948" s="66" t="s">
        <v>18706</v>
      </c>
      <c r="Q4948" s="66">
        <v>17.0</v>
      </c>
      <c r="R4948" s="66">
        <v>2.0171004E7</v>
      </c>
      <c r="S4948" s="69">
        <v>1.0</v>
      </c>
      <c r="T4948" s="69">
        <v>1.0</v>
      </c>
      <c r="U4948" s="71" t="s">
        <v>2608</v>
      </c>
      <c r="V4948" s="71" t="s">
        <v>2609</v>
      </c>
      <c r="W4948" s="71" t="s">
        <v>49</v>
      </c>
      <c r="X4948" s="72"/>
      <c r="Y4948" s="66" t="s">
        <v>18</v>
      </c>
    </row>
    <row r="4949">
      <c r="A4949" s="66" t="s">
        <v>63</v>
      </c>
      <c r="B4949" s="66">
        <v>6981309.0</v>
      </c>
      <c r="C4949" s="66" t="s">
        <v>18707</v>
      </c>
      <c r="D4949" s="66" t="s">
        <v>106</v>
      </c>
      <c r="E4949" s="66" t="s">
        <v>18708</v>
      </c>
      <c r="F4949" s="66" t="s">
        <v>18709</v>
      </c>
      <c r="G4949" s="66">
        <v>305.0</v>
      </c>
      <c r="H4949" s="66">
        <v>2.0111205E7</v>
      </c>
      <c r="I4949" s="66">
        <v>0.0</v>
      </c>
      <c r="J4949" s="66">
        <v>6.0</v>
      </c>
      <c r="K4949" s="67"/>
      <c r="L4949" s="67"/>
      <c r="M4949" s="68" t="s">
        <v>18710</v>
      </c>
      <c r="N4949" s="66">
        <v>235959.0</v>
      </c>
      <c r="O4949" s="66">
        <v>2.0111205E7</v>
      </c>
      <c r="P4949" s="67"/>
      <c r="Q4949" s="66">
        <v>19.0</v>
      </c>
      <c r="R4949" s="66">
        <v>2.0111205E7</v>
      </c>
      <c r="S4949" s="70">
        <v>1.0</v>
      </c>
      <c r="T4949" s="70">
        <v>0.0</v>
      </c>
      <c r="U4949" s="71" t="s">
        <v>2608</v>
      </c>
      <c r="V4949" s="71" t="s">
        <v>2609</v>
      </c>
      <c r="W4949" s="71" t="s">
        <v>49</v>
      </c>
      <c r="X4949" s="72"/>
      <c r="Y4949" s="65" t="s">
        <v>12</v>
      </c>
    </row>
    <row r="4950">
      <c r="A4950" s="66" t="s">
        <v>60</v>
      </c>
      <c r="B4950" s="66">
        <v>4.01456109E8</v>
      </c>
      <c r="C4950" s="66" t="s">
        <v>18711</v>
      </c>
      <c r="D4950" s="66" t="s">
        <v>123</v>
      </c>
      <c r="E4950" s="66" t="s">
        <v>18712</v>
      </c>
      <c r="F4950" s="66" t="s">
        <v>18713</v>
      </c>
      <c r="G4950" s="66">
        <v>508.0</v>
      </c>
      <c r="H4950" s="66">
        <v>2.0161015E7</v>
      </c>
      <c r="I4950" s="66">
        <v>0.0</v>
      </c>
      <c r="J4950" s="66">
        <v>1.0</v>
      </c>
      <c r="K4950" s="67"/>
      <c r="L4950" s="67"/>
      <c r="M4950" s="68" t="s">
        <v>18714</v>
      </c>
      <c r="N4950" s="66">
        <v>235959.0</v>
      </c>
      <c r="O4950" s="66">
        <v>2.0161015E7</v>
      </c>
      <c r="P4950" s="67"/>
      <c r="Q4950" s="66">
        <v>31.0</v>
      </c>
      <c r="R4950" s="66">
        <v>2.0161015E7</v>
      </c>
      <c r="S4950" s="70">
        <v>1.0</v>
      </c>
      <c r="T4950" s="70">
        <v>0.0</v>
      </c>
      <c r="U4950" s="71" t="s">
        <v>2608</v>
      </c>
      <c r="V4950" s="71" t="s">
        <v>2609</v>
      </c>
      <c r="W4950" s="71" t="s">
        <v>49</v>
      </c>
      <c r="X4950" s="72"/>
      <c r="Y4950" s="65" t="s">
        <v>12</v>
      </c>
    </row>
    <row r="4951">
      <c r="A4951" s="66" t="s">
        <v>62</v>
      </c>
      <c r="B4951" s="66">
        <v>2.030592E7</v>
      </c>
      <c r="C4951" s="66" t="s">
        <v>18715</v>
      </c>
      <c r="D4951" s="66" t="s">
        <v>106</v>
      </c>
      <c r="E4951" s="66" t="s">
        <v>18716</v>
      </c>
      <c r="F4951" s="66" t="s">
        <v>18717</v>
      </c>
      <c r="G4951" s="66">
        <v>271.0</v>
      </c>
      <c r="H4951" s="66">
        <v>2.0150209E7</v>
      </c>
      <c r="I4951" s="66">
        <v>0.0</v>
      </c>
      <c r="J4951" s="66">
        <v>4.0</v>
      </c>
      <c r="K4951" s="67"/>
      <c r="L4951" s="67"/>
      <c r="M4951" s="66" t="s">
        <v>121</v>
      </c>
      <c r="N4951" s="66">
        <v>235959.0</v>
      </c>
      <c r="O4951" s="66">
        <v>2.0150209E7</v>
      </c>
      <c r="P4951" s="67"/>
      <c r="Q4951" s="66">
        <v>11.0</v>
      </c>
      <c r="R4951" s="66">
        <v>2.0150209E7</v>
      </c>
      <c r="S4951" s="70">
        <v>1.0</v>
      </c>
      <c r="T4951" s="70">
        <v>0.0</v>
      </c>
      <c r="U4951" s="71" t="s">
        <v>2608</v>
      </c>
      <c r="V4951" s="71" t="s">
        <v>2609</v>
      </c>
      <c r="W4951" s="71" t="s">
        <v>49</v>
      </c>
      <c r="X4951" s="72"/>
      <c r="Y4951" s="65" t="s">
        <v>12</v>
      </c>
    </row>
    <row r="4952">
      <c r="A4952" s="66" t="s">
        <v>60</v>
      </c>
      <c r="B4952" s="66">
        <v>2.56728807E8</v>
      </c>
      <c r="C4952" s="66" t="s">
        <v>18718</v>
      </c>
      <c r="D4952" s="66" t="s">
        <v>106</v>
      </c>
      <c r="E4952" s="66" t="s">
        <v>18719</v>
      </c>
      <c r="F4952" s="66" t="s">
        <v>18720</v>
      </c>
      <c r="G4952" s="66">
        <v>243.0</v>
      </c>
      <c r="H4952" s="66">
        <v>2.0081206E7</v>
      </c>
      <c r="I4952" s="66">
        <v>0.0</v>
      </c>
      <c r="J4952" s="66">
        <v>1.0</v>
      </c>
      <c r="K4952" s="67"/>
      <c r="L4952" s="67"/>
      <c r="M4952" s="68" t="s">
        <v>18721</v>
      </c>
      <c r="N4952" s="66">
        <v>235959.0</v>
      </c>
      <c r="O4952" s="66">
        <v>2.0081206E7</v>
      </c>
      <c r="P4952" s="67"/>
      <c r="Q4952" s="66">
        <v>10.0</v>
      </c>
      <c r="R4952" s="66">
        <v>2.0081206E7</v>
      </c>
      <c r="S4952" s="70">
        <v>1.0</v>
      </c>
      <c r="T4952" s="70">
        <v>0.0</v>
      </c>
      <c r="U4952" s="71" t="s">
        <v>2608</v>
      </c>
      <c r="V4952" s="71" t="s">
        <v>2609</v>
      </c>
      <c r="W4952" s="71" t="s">
        <v>49</v>
      </c>
      <c r="X4952" s="72"/>
      <c r="Y4952" s="65" t="s">
        <v>12</v>
      </c>
    </row>
    <row r="4953">
      <c r="A4953" s="65" t="s">
        <v>63</v>
      </c>
      <c r="B4953" s="66">
        <v>3.9286718E7</v>
      </c>
      <c r="C4953" s="65" t="s">
        <v>18722</v>
      </c>
      <c r="D4953" s="65" t="s">
        <v>2238</v>
      </c>
      <c r="E4953" s="65" t="s">
        <v>18723</v>
      </c>
      <c r="F4953" s="66" t="s">
        <v>18724</v>
      </c>
      <c r="G4953" s="66">
        <v>272.0</v>
      </c>
      <c r="H4953" s="66">
        <v>2.0170214E7</v>
      </c>
      <c r="I4953" s="66">
        <v>0.0</v>
      </c>
      <c r="J4953" s="66">
        <v>5.0</v>
      </c>
      <c r="K4953" s="67"/>
      <c r="L4953" s="67"/>
      <c r="M4953" s="68" t="s">
        <v>18725</v>
      </c>
      <c r="N4953" s="66">
        <v>235959.0</v>
      </c>
      <c r="O4953" s="66">
        <v>2.0170214E7</v>
      </c>
      <c r="P4953" s="66" t="s">
        <v>18726</v>
      </c>
      <c r="Q4953" s="66">
        <v>15.0</v>
      </c>
      <c r="R4953" s="66">
        <v>2.0170214E7</v>
      </c>
      <c r="S4953" s="69">
        <v>1.0</v>
      </c>
      <c r="T4953" s="69">
        <v>1.0</v>
      </c>
      <c r="U4953" s="71" t="s">
        <v>2608</v>
      </c>
      <c r="V4953" s="71" t="s">
        <v>2609</v>
      </c>
      <c r="W4953" s="71" t="s">
        <v>49</v>
      </c>
      <c r="X4953" s="72"/>
      <c r="Y4953" s="66" t="s">
        <v>18</v>
      </c>
    </row>
    <row r="4954">
      <c r="A4954" s="65" t="s">
        <v>28</v>
      </c>
      <c r="B4954" s="66">
        <v>2985111.0</v>
      </c>
      <c r="C4954" s="65" t="s">
        <v>18727</v>
      </c>
      <c r="D4954" s="65" t="s">
        <v>123</v>
      </c>
      <c r="E4954" s="65" t="s">
        <v>18728</v>
      </c>
      <c r="F4954" s="66" t="s">
        <v>18729</v>
      </c>
      <c r="G4954" s="66">
        <v>584.0</v>
      </c>
      <c r="H4954" s="66">
        <v>2.0120719E7</v>
      </c>
      <c r="I4954" s="66">
        <v>0.0</v>
      </c>
      <c r="J4954" s="66">
        <v>11.0</v>
      </c>
      <c r="K4954" s="67"/>
      <c r="L4954" s="67"/>
      <c r="M4954" s="68" t="s">
        <v>18730</v>
      </c>
      <c r="N4954" s="66">
        <v>235959.0</v>
      </c>
      <c r="O4954" s="66">
        <v>2.0120719E7</v>
      </c>
      <c r="P4954" s="66"/>
      <c r="Q4954" s="66">
        <v>33.0</v>
      </c>
      <c r="R4954" s="66">
        <v>2.0120719E7</v>
      </c>
      <c r="S4954" s="70">
        <v>1.0</v>
      </c>
      <c r="T4954" s="70">
        <v>0.0</v>
      </c>
      <c r="U4954" s="71" t="s">
        <v>2608</v>
      </c>
      <c r="V4954" s="71" t="s">
        <v>2609</v>
      </c>
      <c r="W4954" s="71" t="s">
        <v>49</v>
      </c>
      <c r="X4954" s="72"/>
      <c r="Y4954" s="65" t="s">
        <v>12</v>
      </c>
    </row>
    <row r="4955">
      <c r="A4955" s="65" t="s">
        <v>60</v>
      </c>
      <c r="B4955" s="66">
        <v>2.62746276E8</v>
      </c>
      <c r="C4955" s="65" t="s">
        <v>18731</v>
      </c>
      <c r="D4955" s="65" t="s">
        <v>123</v>
      </c>
      <c r="E4955" s="65" t="s">
        <v>18732</v>
      </c>
      <c r="F4955" s="66" t="s">
        <v>18733</v>
      </c>
      <c r="G4955" s="66">
        <v>862.0</v>
      </c>
      <c r="H4955" s="66">
        <v>2.0090314E7</v>
      </c>
      <c r="I4955" s="66">
        <v>0.0</v>
      </c>
      <c r="J4955" s="66">
        <v>2.0</v>
      </c>
      <c r="K4955" s="67"/>
      <c r="L4955" s="67"/>
      <c r="M4955" s="68" t="s">
        <v>18734</v>
      </c>
      <c r="N4955" s="66">
        <v>235959.0</v>
      </c>
      <c r="O4955" s="66">
        <v>2.0090314E7</v>
      </c>
      <c r="P4955" s="66"/>
      <c r="Q4955" s="66">
        <v>75.0</v>
      </c>
      <c r="R4955" s="66">
        <v>2.0090314E7</v>
      </c>
      <c r="S4955" s="70">
        <v>1.0</v>
      </c>
      <c r="T4955" s="70">
        <v>0.0</v>
      </c>
      <c r="U4955" s="71" t="s">
        <v>2608</v>
      </c>
      <c r="V4955" s="71" t="s">
        <v>2609</v>
      </c>
      <c r="W4955" s="71" t="s">
        <v>49</v>
      </c>
      <c r="X4955" s="72"/>
      <c r="Y4955" s="65" t="s">
        <v>12</v>
      </c>
    </row>
    <row r="4956">
      <c r="A4956" s="74" t="s">
        <v>24</v>
      </c>
      <c r="B4956" s="66">
        <v>5.293696E7</v>
      </c>
      <c r="C4956" s="65" t="s">
        <v>18735</v>
      </c>
      <c r="D4956" s="65" t="s">
        <v>112</v>
      </c>
      <c r="E4956" s="65" t="s">
        <v>18736</v>
      </c>
      <c r="F4956" s="66" t="s">
        <v>18737</v>
      </c>
      <c r="G4956" s="66">
        <v>744.0</v>
      </c>
      <c r="H4956" s="66">
        <v>2.0180107E7</v>
      </c>
      <c r="I4956" s="66">
        <v>0.0</v>
      </c>
      <c r="J4956" s="66">
        <v>11.0</v>
      </c>
      <c r="K4956" s="67"/>
      <c r="L4956" s="67"/>
      <c r="M4956" s="68" t="s">
        <v>18738</v>
      </c>
      <c r="N4956" s="66">
        <v>235959.0</v>
      </c>
      <c r="O4956" s="66">
        <v>2.0180107E7</v>
      </c>
      <c r="P4956" s="66" t="s">
        <v>6331</v>
      </c>
      <c r="Q4956" s="66">
        <v>45.0</v>
      </c>
      <c r="R4956" s="66">
        <v>2.0180107E7</v>
      </c>
      <c r="S4956" s="69">
        <v>1.0</v>
      </c>
      <c r="T4956" s="69">
        <v>0.0</v>
      </c>
      <c r="U4956" s="71" t="s">
        <v>2608</v>
      </c>
      <c r="V4956" s="71" t="s">
        <v>2609</v>
      </c>
      <c r="W4956" s="71" t="s">
        <v>49</v>
      </c>
      <c r="X4956" s="72"/>
      <c r="Y4956" s="65" t="s">
        <v>12</v>
      </c>
    </row>
    <row r="4957">
      <c r="A4957" s="74" t="s">
        <v>59</v>
      </c>
      <c r="B4957" s="66">
        <v>6.9841347E7</v>
      </c>
      <c r="C4957" s="65" t="s">
        <v>18739</v>
      </c>
      <c r="D4957" s="65" t="s">
        <v>112</v>
      </c>
      <c r="E4957" s="65" t="s">
        <v>18740</v>
      </c>
      <c r="F4957" s="66" t="s">
        <v>18741</v>
      </c>
      <c r="G4957" s="66">
        <v>168.0</v>
      </c>
      <c r="H4957" s="66">
        <v>2.0070221E7</v>
      </c>
      <c r="I4957" s="66">
        <v>0.0</v>
      </c>
      <c r="J4957" s="66">
        <v>1.0</v>
      </c>
      <c r="K4957" s="67"/>
      <c r="L4957" s="67"/>
      <c r="M4957" s="68" t="s">
        <v>18742</v>
      </c>
      <c r="N4957" s="66">
        <v>235959.0</v>
      </c>
      <c r="O4957" s="66">
        <v>2.0070221E7</v>
      </c>
      <c r="P4957" s="66"/>
      <c r="Q4957" s="66">
        <v>6.0</v>
      </c>
      <c r="R4957" s="66">
        <v>2.0070221E7</v>
      </c>
      <c r="S4957" s="70">
        <v>1.0</v>
      </c>
      <c r="T4957" s="70">
        <v>0.0</v>
      </c>
      <c r="U4957" s="71" t="s">
        <v>2608</v>
      </c>
      <c r="V4957" s="71" t="s">
        <v>2609</v>
      </c>
      <c r="W4957" s="71" t="s">
        <v>49</v>
      </c>
      <c r="X4957" s="72"/>
      <c r="Y4957" s="65" t="s">
        <v>12</v>
      </c>
    </row>
    <row r="4958">
      <c r="A4958" s="68" t="s">
        <v>24</v>
      </c>
      <c r="B4958" s="66">
        <v>5.2494618E7</v>
      </c>
      <c r="C4958" s="66" t="s">
        <v>2092</v>
      </c>
      <c r="D4958" s="66" t="s">
        <v>112</v>
      </c>
      <c r="E4958" s="66" t="s">
        <v>2093</v>
      </c>
      <c r="F4958" s="66" t="s">
        <v>18743</v>
      </c>
      <c r="G4958" s="66">
        <v>391.0</v>
      </c>
      <c r="H4958" s="66">
        <v>2.0180126E7</v>
      </c>
      <c r="I4958" s="66">
        <v>0.0</v>
      </c>
      <c r="J4958" s="66">
        <v>5.0</v>
      </c>
      <c r="K4958" s="67"/>
      <c r="L4958" s="67"/>
      <c r="M4958" s="68" t="s">
        <v>18744</v>
      </c>
      <c r="N4958" s="66">
        <v>235959.0</v>
      </c>
      <c r="O4958" s="66">
        <v>2.0180126E7</v>
      </c>
      <c r="P4958" s="66" t="s">
        <v>2096</v>
      </c>
      <c r="Q4958" s="66">
        <v>19.0</v>
      </c>
      <c r="R4958" s="66">
        <v>2.0180126E7</v>
      </c>
      <c r="S4958" s="69">
        <v>1.0</v>
      </c>
      <c r="T4958" s="69">
        <v>0.0</v>
      </c>
      <c r="U4958" s="71" t="s">
        <v>2608</v>
      </c>
      <c r="V4958" s="71" t="s">
        <v>2609</v>
      </c>
      <c r="W4958" s="71" t="s">
        <v>49</v>
      </c>
      <c r="X4958" s="72"/>
      <c r="Y4958" s="65" t="s">
        <v>12</v>
      </c>
    </row>
    <row r="4959">
      <c r="A4959" s="68" t="s">
        <v>24</v>
      </c>
      <c r="B4959" s="66">
        <v>4.1322591E7</v>
      </c>
      <c r="C4959" s="66" t="s">
        <v>18745</v>
      </c>
      <c r="D4959" s="66" t="s">
        <v>106</v>
      </c>
      <c r="E4959" s="66" t="s">
        <v>18746</v>
      </c>
      <c r="F4959" s="66" t="s">
        <v>18747</v>
      </c>
      <c r="G4959" s="66">
        <v>1057.0</v>
      </c>
      <c r="H4959" s="66">
        <v>2.0150908E7</v>
      </c>
      <c r="I4959" s="66">
        <v>0.0</v>
      </c>
      <c r="J4959" s="66">
        <v>5.0</v>
      </c>
      <c r="K4959" s="67"/>
      <c r="L4959" s="67"/>
      <c r="M4959" s="66" t="s">
        <v>121</v>
      </c>
      <c r="N4959" s="66">
        <v>235959.0</v>
      </c>
      <c r="O4959" s="66">
        <v>2.0150908E7</v>
      </c>
      <c r="P4959" s="66"/>
      <c r="Q4959" s="66">
        <v>75.0</v>
      </c>
      <c r="R4959" s="66">
        <v>2.0150908E7</v>
      </c>
      <c r="S4959" s="69">
        <v>1.0</v>
      </c>
      <c r="T4959" s="69">
        <v>0.0</v>
      </c>
      <c r="U4959" s="71" t="s">
        <v>2608</v>
      </c>
      <c r="V4959" s="71" t="s">
        <v>2609</v>
      </c>
      <c r="W4959" s="71" t="s">
        <v>49</v>
      </c>
      <c r="X4959" s="72"/>
      <c r="Y4959" s="65" t="s">
        <v>12</v>
      </c>
    </row>
    <row r="4960">
      <c r="A4960" s="68" t="s">
        <v>73</v>
      </c>
      <c r="B4960" s="66">
        <v>1.0864329E7</v>
      </c>
      <c r="C4960" s="66" t="s">
        <v>18748</v>
      </c>
      <c r="D4960" s="66" t="s">
        <v>118</v>
      </c>
      <c r="E4960" s="66" t="s">
        <v>18749</v>
      </c>
      <c r="F4960" s="66" t="s">
        <v>18750</v>
      </c>
      <c r="G4960" s="66">
        <v>647.0</v>
      </c>
      <c r="H4960" s="66">
        <v>2.013012E7</v>
      </c>
      <c r="I4960" s="66">
        <v>0.0</v>
      </c>
      <c r="J4960" s="66">
        <v>13.0</v>
      </c>
      <c r="K4960" s="67"/>
      <c r="L4960" s="67"/>
      <c r="M4960" s="68" t="s">
        <v>18751</v>
      </c>
      <c r="N4960" s="66">
        <v>235959.0</v>
      </c>
      <c r="O4960" s="66">
        <v>2.013012E7</v>
      </c>
      <c r="P4960" s="66" t="s">
        <v>14722</v>
      </c>
      <c r="Q4960" s="66">
        <v>31.0</v>
      </c>
      <c r="R4960" s="66">
        <v>2.013012E7</v>
      </c>
      <c r="S4960" s="69">
        <v>1.0</v>
      </c>
      <c r="T4960" s="69">
        <v>1.0</v>
      </c>
      <c r="U4960" s="71" t="s">
        <v>2608</v>
      </c>
      <c r="V4960" s="71" t="s">
        <v>2609</v>
      </c>
      <c r="W4960" s="71" t="s">
        <v>49</v>
      </c>
      <c r="X4960" s="72"/>
      <c r="Y4960" s="66" t="s">
        <v>18</v>
      </c>
    </row>
    <row r="4961">
      <c r="A4961" s="65" t="s">
        <v>79</v>
      </c>
      <c r="B4961" s="66">
        <v>1.05323688E8</v>
      </c>
      <c r="C4961" s="65" t="s">
        <v>2097</v>
      </c>
      <c r="D4961" s="65" t="s">
        <v>112</v>
      </c>
      <c r="E4961" s="65" t="s">
        <v>2098</v>
      </c>
      <c r="F4961" s="66" t="s">
        <v>18752</v>
      </c>
      <c r="G4961" s="66">
        <v>1005.0</v>
      </c>
      <c r="H4961" s="66">
        <v>2.0160609E7</v>
      </c>
      <c r="I4961" s="66">
        <v>0.0</v>
      </c>
      <c r="J4961" s="66">
        <v>30.0</v>
      </c>
      <c r="K4961" s="67"/>
      <c r="L4961" s="67"/>
      <c r="M4961" s="68" t="s">
        <v>18753</v>
      </c>
      <c r="N4961" s="66">
        <v>235959.0</v>
      </c>
      <c r="O4961" s="66">
        <v>2.0160609E7</v>
      </c>
      <c r="P4961" s="66" t="s">
        <v>18754</v>
      </c>
      <c r="Q4961" s="66">
        <v>60.0</v>
      </c>
      <c r="R4961" s="66">
        <v>2.0160609E7</v>
      </c>
      <c r="S4961" s="70">
        <v>1.0</v>
      </c>
      <c r="T4961" s="70">
        <v>0.0</v>
      </c>
      <c r="U4961" s="71" t="s">
        <v>2608</v>
      </c>
      <c r="V4961" s="71" t="s">
        <v>2609</v>
      </c>
      <c r="W4961" s="71" t="s">
        <v>49</v>
      </c>
      <c r="X4961" s="72"/>
      <c r="Y4961" s="65" t="s">
        <v>12</v>
      </c>
    </row>
    <row r="4962">
      <c r="A4962" s="73" t="s">
        <v>69</v>
      </c>
      <c r="B4962" s="66">
        <v>1.1261819E7</v>
      </c>
      <c r="C4962" s="65" t="s">
        <v>18755</v>
      </c>
      <c r="D4962" s="65" t="s">
        <v>1962</v>
      </c>
      <c r="E4962" s="65" t="s">
        <v>18756</v>
      </c>
      <c r="F4962" s="66" t="s">
        <v>18757</v>
      </c>
      <c r="G4962" s="66">
        <v>1918.0</v>
      </c>
      <c r="H4962" s="66">
        <v>2.0191123E7</v>
      </c>
      <c r="I4962" s="66">
        <v>0.0</v>
      </c>
      <c r="J4962" s="66">
        <v>24.0</v>
      </c>
      <c r="K4962" s="67"/>
      <c r="L4962" s="67"/>
      <c r="M4962" s="68" t="s">
        <v>18758</v>
      </c>
      <c r="N4962" s="66">
        <v>235959.0</v>
      </c>
      <c r="O4962" s="66">
        <v>2.0191123E7</v>
      </c>
      <c r="P4962" s="66" t="s">
        <v>18759</v>
      </c>
      <c r="Q4962" s="66">
        <v>78.0</v>
      </c>
      <c r="R4962" s="66">
        <v>2.0191123E7</v>
      </c>
      <c r="S4962" s="70">
        <v>1.0</v>
      </c>
      <c r="T4962" s="70">
        <v>0.0</v>
      </c>
      <c r="U4962" s="71" t="s">
        <v>2608</v>
      </c>
      <c r="V4962" s="71" t="s">
        <v>2609</v>
      </c>
      <c r="W4962" s="71" t="s">
        <v>51</v>
      </c>
      <c r="X4962" s="72"/>
      <c r="Y4962" s="66" t="s">
        <v>16</v>
      </c>
    </row>
    <row r="4963">
      <c r="A4963" s="66" t="s">
        <v>60</v>
      </c>
      <c r="B4963" s="66">
        <v>3.96792032E8</v>
      </c>
      <c r="C4963" s="66" t="s">
        <v>18760</v>
      </c>
      <c r="D4963" s="66" t="s">
        <v>106</v>
      </c>
      <c r="E4963" s="66" t="s">
        <v>18761</v>
      </c>
      <c r="F4963" s="66" t="s">
        <v>18762</v>
      </c>
      <c r="G4963" s="66">
        <v>353.0</v>
      </c>
      <c r="H4963" s="66">
        <v>2.0160624E7</v>
      </c>
      <c r="I4963" s="66">
        <v>0.0</v>
      </c>
      <c r="J4963" s="66">
        <v>1.0</v>
      </c>
      <c r="K4963" s="67"/>
      <c r="L4963" s="67"/>
      <c r="M4963" s="68" t="s">
        <v>18763</v>
      </c>
      <c r="N4963" s="66">
        <v>235959.0</v>
      </c>
      <c r="O4963" s="66">
        <v>2.0160624E7</v>
      </c>
      <c r="P4963" s="66"/>
      <c r="Q4963" s="66">
        <v>18.0</v>
      </c>
      <c r="R4963" s="66">
        <v>2.0160624E7</v>
      </c>
      <c r="S4963" s="70">
        <v>1.0</v>
      </c>
      <c r="T4963" s="70">
        <v>0.0</v>
      </c>
      <c r="U4963" s="71" t="s">
        <v>2608</v>
      </c>
      <c r="V4963" s="71" t="s">
        <v>2609</v>
      </c>
      <c r="W4963" s="71" t="s">
        <v>49</v>
      </c>
      <c r="X4963" s="72"/>
      <c r="Y4963" s="65" t="s">
        <v>12</v>
      </c>
    </row>
    <row r="4964">
      <c r="A4964" s="73" t="s">
        <v>59</v>
      </c>
      <c r="B4964" s="66">
        <v>1.4214356E7</v>
      </c>
      <c r="C4964" s="65" t="s">
        <v>18764</v>
      </c>
      <c r="D4964" s="65" t="s">
        <v>106</v>
      </c>
      <c r="E4964" s="65" t="s">
        <v>18765</v>
      </c>
      <c r="F4964" s="66" t="s">
        <v>18766</v>
      </c>
      <c r="G4964" s="66">
        <v>241.0</v>
      </c>
      <c r="H4964" s="66">
        <v>2.0000314E7</v>
      </c>
      <c r="I4964" s="66">
        <v>0.0</v>
      </c>
      <c r="J4964" s="66">
        <v>1.0</v>
      </c>
      <c r="K4964" s="67"/>
      <c r="L4964" s="67"/>
      <c r="M4964" s="68" t="s">
        <v>18767</v>
      </c>
      <c r="N4964" s="66">
        <v>235959.0</v>
      </c>
      <c r="O4964" s="66">
        <v>2.0000314E7</v>
      </c>
      <c r="P4964" s="66"/>
      <c r="Q4964" s="66">
        <v>10.0</v>
      </c>
      <c r="R4964" s="66">
        <v>2.0000314E7</v>
      </c>
      <c r="S4964" s="70">
        <v>1.0</v>
      </c>
      <c r="T4964" s="70">
        <v>0.0</v>
      </c>
      <c r="U4964" s="71" t="s">
        <v>2608</v>
      </c>
      <c r="V4964" s="71" t="s">
        <v>2609</v>
      </c>
      <c r="W4964" s="71" t="s">
        <v>49</v>
      </c>
      <c r="X4964" s="72"/>
      <c r="Y4964" s="65" t="s">
        <v>12</v>
      </c>
    </row>
    <row r="4965">
      <c r="A4965" s="66" t="s">
        <v>37</v>
      </c>
      <c r="B4965" s="66">
        <v>4.9297672E7</v>
      </c>
      <c r="C4965" s="66" t="s">
        <v>18768</v>
      </c>
      <c r="D4965" s="66" t="s">
        <v>106</v>
      </c>
      <c r="E4965" s="66" t="s">
        <v>18769</v>
      </c>
      <c r="F4965" s="66" t="s">
        <v>18770</v>
      </c>
      <c r="G4965" s="66">
        <v>194.0</v>
      </c>
      <c r="H4965" s="66">
        <v>2.0180511E7</v>
      </c>
      <c r="I4965" s="66">
        <v>0.0</v>
      </c>
      <c r="J4965" s="66">
        <v>8.0</v>
      </c>
      <c r="K4965" s="67"/>
      <c r="L4965" s="67"/>
      <c r="M4965" s="68" t="s">
        <v>18771</v>
      </c>
      <c r="N4965" s="66">
        <v>235959.0</v>
      </c>
      <c r="O4965" s="66">
        <v>2.0180511E7</v>
      </c>
      <c r="P4965" s="66" t="s">
        <v>4953</v>
      </c>
      <c r="Q4965" s="66">
        <v>14.0</v>
      </c>
      <c r="R4965" s="66">
        <v>2.0180511E7</v>
      </c>
      <c r="S4965" s="70">
        <v>1.0</v>
      </c>
      <c r="T4965" s="70">
        <v>0.0</v>
      </c>
      <c r="U4965" s="71" t="s">
        <v>2608</v>
      </c>
      <c r="V4965" s="71" t="s">
        <v>2609</v>
      </c>
      <c r="W4965" s="71" t="s">
        <v>49</v>
      </c>
      <c r="X4965" s="72"/>
      <c r="Y4965" s="65" t="s">
        <v>12</v>
      </c>
    </row>
    <row r="4966">
      <c r="A4966" s="66" t="s">
        <v>37</v>
      </c>
      <c r="B4966" s="66">
        <v>3.6704487E7</v>
      </c>
      <c r="C4966" s="66" t="s">
        <v>18772</v>
      </c>
      <c r="D4966" s="66" t="s">
        <v>106</v>
      </c>
      <c r="E4966" s="66" t="s">
        <v>18773</v>
      </c>
      <c r="F4966" s="66" t="s">
        <v>18774</v>
      </c>
      <c r="G4966" s="66">
        <v>222.0</v>
      </c>
      <c r="H4966" s="66">
        <v>2.0150317E7</v>
      </c>
      <c r="I4966" s="66">
        <v>0.0</v>
      </c>
      <c r="J4966" s="66">
        <v>2.0</v>
      </c>
      <c r="K4966" s="67"/>
      <c r="L4966" s="67"/>
      <c r="M4966" s="66" t="s">
        <v>121</v>
      </c>
      <c r="N4966" s="66">
        <v>235959.0</v>
      </c>
      <c r="O4966" s="66">
        <v>2.0150317E7</v>
      </c>
      <c r="P4966" s="66"/>
      <c r="Q4966" s="66">
        <v>14.0</v>
      </c>
      <c r="R4966" s="66">
        <v>2.0150317E7</v>
      </c>
      <c r="S4966" s="70">
        <v>1.0</v>
      </c>
      <c r="T4966" s="70">
        <v>0.0</v>
      </c>
      <c r="U4966" s="71" t="s">
        <v>2608</v>
      </c>
      <c r="V4966" s="71" t="s">
        <v>2609</v>
      </c>
      <c r="W4966" s="71" t="s">
        <v>49</v>
      </c>
      <c r="X4966" s="72"/>
      <c r="Y4966" s="65" t="s">
        <v>12</v>
      </c>
    </row>
    <row r="4967">
      <c r="A4967" s="66" t="s">
        <v>66</v>
      </c>
      <c r="B4967" s="66">
        <v>1.823397E7</v>
      </c>
      <c r="C4967" s="66" t="s">
        <v>18775</v>
      </c>
      <c r="D4967" s="66" t="s">
        <v>123</v>
      </c>
      <c r="E4967" s="66" t="s">
        <v>18776</v>
      </c>
      <c r="F4967" s="66" t="s">
        <v>18777</v>
      </c>
      <c r="G4967" s="66">
        <v>314.0</v>
      </c>
      <c r="H4967" s="66">
        <v>2.0190812E7</v>
      </c>
      <c r="I4967" s="66">
        <v>0.0</v>
      </c>
      <c r="J4967" s="66">
        <v>1.0</v>
      </c>
      <c r="K4967" s="67"/>
      <c r="L4967" s="67"/>
      <c r="M4967" s="66" t="s">
        <v>121</v>
      </c>
      <c r="N4967" s="66">
        <v>235959.0</v>
      </c>
      <c r="O4967" s="66">
        <v>2.0190812E7</v>
      </c>
      <c r="P4967" s="66"/>
      <c r="Q4967" s="66">
        <v>21.0</v>
      </c>
      <c r="R4967" s="66">
        <v>2.0190812E7</v>
      </c>
      <c r="S4967" s="70">
        <v>1.0</v>
      </c>
      <c r="T4967" s="70">
        <v>0.0</v>
      </c>
      <c r="U4967" s="71" t="s">
        <v>2608</v>
      </c>
      <c r="V4967" s="71" t="s">
        <v>2609</v>
      </c>
      <c r="W4967" s="71" t="s">
        <v>49</v>
      </c>
      <c r="X4967" s="72"/>
      <c r="Y4967" s="65" t="s">
        <v>12</v>
      </c>
    </row>
    <row r="4968">
      <c r="A4968" s="66" t="s">
        <v>63</v>
      </c>
      <c r="B4968" s="66">
        <v>5.6416139E7</v>
      </c>
      <c r="C4968" s="66" t="s">
        <v>18778</v>
      </c>
      <c r="D4968" s="66" t="s">
        <v>123</v>
      </c>
      <c r="E4968" s="66" t="s">
        <v>18779</v>
      </c>
      <c r="F4968" s="66" t="s">
        <v>18780</v>
      </c>
      <c r="G4968" s="66">
        <v>320.0</v>
      </c>
      <c r="H4968" s="66">
        <v>2.0190812E7</v>
      </c>
      <c r="I4968" s="66">
        <v>0.0</v>
      </c>
      <c r="J4968" s="66">
        <v>9.0</v>
      </c>
      <c r="K4968" s="67"/>
      <c r="L4968" s="67"/>
      <c r="M4968" s="68" t="s">
        <v>18781</v>
      </c>
      <c r="N4968" s="66">
        <v>235959.0</v>
      </c>
      <c r="O4968" s="66">
        <v>2.0190812E7</v>
      </c>
      <c r="P4968" s="66" t="s">
        <v>2787</v>
      </c>
      <c r="Q4968" s="66">
        <v>22.0</v>
      </c>
      <c r="R4968" s="66">
        <v>2.0190812E7</v>
      </c>
      <c r="S4968" s="70">
        <v>1.0</v>
      </c>
      <c r="T4968" s="70">
        <v>0.0</v>
      </c>
      <c r="U4968" s="71" t="s">
        <v>2608</v>
      </c>
      <c r="V4968" s="71" t="s">
        <v>2609</v>
      </c>
      <c r="W4968" s="71" t="s">
        <v>49</v>
      </c>
      <c r="X4968" s="72"/>
      <c r="Y4968" s="65" t="s">
        <v>12</v>
      </c>
    </row>
    <row r="4969">
      <c r="A4969" s="73" t="s">
        <v>59</v>
      </c>
      <c r="B4969" s="66">
        <v>1.68913027E8</v>
      </c>
      <c r="C4969" s="65" t="s">
        <v>18782</v>
      </c>
      <c r="D4969" s="65" t="s">
        <v>112</v>
      </c>
      <c r="E4969" s="65" t="s">
        <v>2102</v>
      </c>
      <c r="F4969" s="66" t="s">
        <v>15120</v>
      </c>
      <c r="G4969" s="66">
        <v>861.0</v>
      </c>
      <c r="H4969" s="66">
        <v>2.0160626E7</v>
      </c>
      <c r="I4969" s="66">
        <v>0.0</v>
      </c>
      <c r="J4969" s="66">
        <v>3.0</v>
      </c>
      <c r="K4969" s="67"/>
      <c r="L4969" s="67"/>
      <c r="M4969" s="66" t="s">
        <v>121</v>
      </c>
      <c r="N4969" s="66">
        <v>235959.0</v>
      </c>
      <c r="O4969" s="66">
        <v>2.0160626E7</v>
      </c>
      <c r="P4969" s="66"/>
      <c r="Q4969" s="66">
        <v>37.0</v>
      </c>
      <c r="R4969" s="66">
        <v>2.0160626E7</v>
      </c>
      <c r="S4969" s="70">
        <v>1.0</v>
      </c>
      <c r="T4969" s="70">
        <v>0.0</v>
      </c>
      <c r="U4969" s="71" t="s">
        <v>2608</v>
      </c>
      <c r="V4969" s="71" t="s">
        <v>2609</v>
      </c>
      <c r="W4969" s="71" t="s">
        <v>49</v>
      </c>
      <c r="X4969" s="72"/>
      <c r="Y4969" s="65" t="s">
        <v>12</v>
      </c>
    </row>
    <row r="4970">
      <c r="A4970" s="73" t="s">
        <v>63</v>
      </c>
      <c r="B4970" s="66">
        <v>5.4912164E7</v>
      </c>
      <c r="C4970" s="65" t="s">
        <v>18783</v>
      </c>
      <c r="D4970" s="65" t="s">
        <v>123</v>
      </c>
      <c r="E4970" s="65" t="s">
        <v>18784</v>
      </c>
      <c r="F4970" s="66" t="s">
        <v>18785</v>
      </c>
      <c r="G4970" s="66">
        <v>241.0</v>
      </c>
      <c r="H4970" s="66">
        <v>2.0190625E7</v>
      </c>
      <c r="I4970" s="66">
        <v>0.0</v>
      </c>
      <c r="J4970" s="66">
        <v>10.0</v>
      </c>
      <c r="K4970" s="67"/>
      <c r="L4970" s="67"/>
      <c r="M4970" s="68" t="s">
        <v>18786</v>
      </c>
      <c r="N4970" s="66">
        <v>235959.0</v>
      </c>
      <c r="O4970" s="66">
        <v>2.0190625E7</v>
      </c>
      <c r="P4970" s="66" t="s">
        <v>9326</v>
      </c>
      <c r="Q4970" s="66">
        <v>12.0</v>
      </c>
      <c r="R4970" s="66">
        <v>2.0190625E7</v>
      </c>
      <c r="S4970" s="70">
        <v>1.0</v>
      </c>
      <c r="T4970" s="70">
        <v>0.0</v>
      </c>
      <c r="U4970" s="71" t="s">
        <v>2608</v>
      </c>
      <c r="V4970" s="71" t="s">
        <v>2609</v>
      </c>
      <c r="W4970" s="71" t="s">
        <v>49</v>
      </c>
      <c r="X4970" s="72"/>
      <c r="Y4970" s="65" t="s">
        <v>12</v>
      </c>
    </row>
    <row r="4971">
      <c r="A4971" s="73" t="s">
        <v>79</v>
      </c>
      <c r="B4971" s="66">
        <v>1.16086707E8</v>
      </c>
      <c r="C4971" s="65" t="s">
        <v>18787</v>
      </c>
      <c r="D4971" s="65" t="s">
        <v>106</v>
      </c>
      <c r="E4971" s="65" t="s">
        <v>18788</v>
      </c>
      <c r="F4971" s="66" t="s">
        <v>18789</v>
      </c>
      <c r="G4971" s="66">
        <v>525.0</v>
      </c>
      <c r="H4971" s="66">
        <v>2.0170511E7</v>
      </c>
      <c r="I4971" s="66">
        <v>0.0</v>
      </c>
      <c r="J4971" s="66">
        <v>11.0</v>
      </c>
      <c r="K4971" s="67"/>
      <c r="L4971" s="67"/>
      <c r="M4971" s="68" t="s">
        <v>18790</v>
      </c>
      <c r="N4971" s="66">
        <v>235959.0</v>
      </c>
      <c r="O4971" s="66">
        <v>2.0170511E7</v>
      </c>
      <c r="P4971" s="66" t="s">
        <v>292</v>
      </c>
      <c r="Q4971" s="66">
        <v>32.0</v>
      </c>
      <c r="R4971" s="66">
        <v>2.0170511E7</v>
      </c>
      <c r="S4971" s="70">
        <v>1.0</v>
      </c>
      <c r="T4971" s="70">
        <v>0.0</v>
      </c>
      <c r="U4971" s="71" t="s">
        <v>2608</v>
      </c>
      <c r="V4971" s="71" t="s">
        <v>2609</v>
      </c>
      <c r="W4971" s="71" t="s">
        <v>49</v>
      </c>
      <c r="X4971" s="72"/>
      <c r="Y4971" s="65" t="s">
        <v>12</v>
      </c>
    </row>
    <row r="4972">
      <c r="A4972" s="68" t="s">
        <v>59</v>
      </c>
      <c r="B4972" s="66">
        <v>1.45079638E8</v>
      </c>
      <c r="C4972" s="66" t="s">
        <v>2103</v>
      </c>
      <c r="D4972" s="66" t="s">
        <v>106</v>
      </c>
      <c r="E4972" s="66" t="s">
        <v>2104</v>
      </c>
      <c r="F4972" s="66" t="s">
        <v>2105</v>
      </c>
      <c r="G4972" s="66">
        <v>449.0</v>
      </c>
      <c r="H4972" s="66">
        <v>2.0140902E7</v>
      </c>
      <c r="I4972" s="66">
        <v>0.0</v>
      </c>
      <c r="J4972" s="66">
        <v>1.0</v>
      </c>
      <c r="K4972" s="67"/>
      <c r="L4972" s="67"/>
      <c r="M4972" s="68" t="s">
        <v>18791</v>
      </c>
      <c r="N4972" s="66">
        <v>235959.0</v>
      </c>
      <c r="O4972" s="66">
        <v>2.0140902E7</v>
      </c>
      <c r="P4972" s="67"/>
      <c r="Q4972" s="66">
        <v>21.0</v>
      </c>
      <c r="R4972" s="66">
        <v>2.0140902E7</v>
      </c>
      <c r="S4972" s="70">
        <v>1.0</v>
      </c>
      <c r="T4972" s="70">
        <v>0.0</v>
      </c>
      <c r="U4972" s="71" t="s">
        <v>2608</v>
      </c>
      <c r="V4972" s="71" t="s">
        <v>2609</v>
      </c>
      <c r="W4972" s="71" t="s">
        <v>49</v>
      </c>
      <c r="X4972" s="72"/>
      <c r="Y4972" s="65" t="s">
        <v>12</v>
      </c>
    </row>
    <row r="4973">
      <c r="A4973" s="66" t="s">
        <v>79</v>
      </c>
      <c r="B4973" s="66">
        <v>1.31217778E8</v>
      </c>
      <c r="C4973" s="66" t="s">
        <v>18792</v>
      </c>
      <c r="D4973" s="66" t="s">
        <v>112</v>
      </c>
      <c r="E4973" s="66" t="s">
        <v>18793</v>
      </c>
      <c r="F4973" s="66" t="s">
        <v>18794</v>
      </c>
      <c r="G4973" s="66">
        <v>510.0</v>
      </c>
      <c r="H4973" s="66">
        <v>2.0180606E7</v>
      </c>
      <c r="I4973" s="66">
        <v>0.0</v>
      </c>
      <c r="J4973" s="66">
        <v>11.0</v>
      </c>
      <c r="K4973" s="67"/>
      <c r="L4973" s="67"/>
      <c r="M4973" s="68" t="s">
        <v>18795</v>
      </c>
      <c r="N4973" s="66">
        <v>235959.0</v>
      </c>
      <c r="O4973" s="66">
        <v>2.0180606E7</v>
      </c>
      <c r="P4973" s="66" t="s">
        <v>475</v>
      </c>
      <c r="Q4973" s="66">
        <v>30.0</v>
      </c>
      <c r="R4973" s="66">
        <v>2.0180606E7</v>
      </c>
      <c r="S4973" s="70">
        <v>1.0</v>
      </c>
      <c r="T4973" s="70">
        <v>0.0</v>
      </c>
      <c r="U4973" s="71" t="s">
        <v>2608</v>
      </c>
      <c r="V4973" s="71" t="s">
        <v>2609</v>
      </c>
      <c r="W4973" s="71" t="s">
        <v>49</v>
      </c>
      <c r="X4973" s="72"/>
      <c r="Y4973" s="65" t="s">
        <v>12</v>
      </c>
    </row>
    <row r="4974">
      <c r="A4974" s="66" t="s">
        <v>60</v>
      </c>
      <c r="B4974" s="66">
        <v>3.97125461E8</v>
      </c>
      <c r="C4974" s="66" t="s">
        <v>18796</v>
      </c>
      <c r="D4974" s="66" t="s">
        <v>123</v>
      </c>
      <c r="E4974" s="66" t="s">
        <v>18797</v>
      </c>
      <c r="F4974" s="66" t="s">
        <v>18798</v>
      </c>
      <c r="G4974" s="66">
        <v>2917.0</v>
      </c>
      <c r="H4974" s="66">
        <v>2.0160722E7</v>
      </c>
      <c r="I4974" s="66">
        <v>0.0</v>
      </c>
      <c r="J4974" s="66">
        <v>1.0</v>
      </c>
      <c r="K4974" s="67"/>
      <c r="L4974" s="67"/>
      <c r="M4974" s="68" t="s">
        <v>18799</v>
      </c>
      <c r="N4974" s="66">
        <v>235959.0</v>
      </c>
      <c r="O4974" s="66">
        <v>2.0160722E7</v>
      </c>
      <c r="P4974" s="66"/>
      <c r="Q4974" s="66">
        <v>183.0</v>
      </c>
      <c r="R4974" s="66">
        <v>2.0160722E7</v>
      </c>
      <c r="S4974" s="70">
        <v>1.0</v>
      </c>
      <c r="T4974" s="70">
        <v>0.0</v>
      </c>
      <c r="U4974" s="71" t="s">
        <v>2608</v>
      </c>
      <c r="V4974" s="71" t="s">
        <v>2609</v>
      </c>
      <c r="W4974" s="71" t="s">
        <v>49</v>
      </c>
      <c r="X4974" s="71"/>
      <c r="Y4974" s="65" t="s">
        <v>12</v>
      </c>
    </row>
    <row r="4975">
      <c r="A4975" s="68" t="s">
        <v>59</v>
      </c>
      <c r="B4975" s="66">
        <v>1.91414226E8</v>
      </c>
      <c r="C4975" s="66" t="s">
        <v>18800</v>
      </c>
      <c r="D4975" s="66" t="s">
        <v>220</v>
      </c>
      <c r="E4975" s="66" t="s">
        <v>18801</v>
      </c>
      <c r="F4975" s="66" t="s">
        <v>18802</v>
      </c>
      <c r="G4975" s="66">
        <v>165.0</v>
      </c>
      <c r="H4975" s="66">
        <v>2.0180109E7</v>
      </c>
      <c r="I4975" s="66">
        <v>0.0</v>
      </c>
      <c r="J4975" s="66">
        <v>5.0</v>
      </c>
      <c r="K4975" s="67"/>
      <c r="L4975" s="67"/>
      <c r="M4975" s="68" t="s">
        <v>18803</v>
      </c>
      <c r="N4975" s="66">
        <v>235959.0</v>
      </c>
      <c r="O4975" s="66">
        <v>2.0180109E7</v>
      </c>
      <c r="P4975" s="66"/>
      <c r="Q4975" s="66">
        <v>8.0</v>
      </c>
      <c r="R4975" s="66">
        <v>2.0180109E7</v>
      </c>
      <c r="S4975" s="70">
        <v>1.0</v>
      </c>
      <c r="T4975" s="70">
        <v>0.0</v>
      </c>
      <c r="U4975" s="71" t="s">
        <v>2608</v>
      </c>
      <c r="V4975" s="71" t="s">
        <v>2609</v>
      </c>
      <c r="W4975" s="71" t="s">
        <v>49</v>
      </c>
      <c r="X4975" s="72"/>
      <c r="Y4975" s="65" t="s">
        <v>12</v>
      </c>
    </row>
    <row r="4976">
      <c r="A4976" s="66" t="s">
        <v>40</v>
      </c>
      <c r="B4976" s="66">
        <v>1241457.0</v>
      </c>
      <c r="C4976" s="66" t="s">
        <v>18804</v>
      </c>
      <c r="D4976" s="66" t="s">
        <v>220</v>
      </c>
      <c r="E4976" s="66" t="s">
        <v>18805</v>
      </c>
      <c r="F4976" s="66" t="s">
        <v>18806</v>
      </c>
      <c r="G4976" s="66">
        <v>687.0</v>
      </c>
      <c r="H4976" s="66">
        <v>2.0180309E7</v>
      </c>
      <c r="I4976" s="66">
        <v>0.0</v>
      </c>
      <c r="J4976" s="66">
        <v>8.0</v>
      </c>
      <c r="K4976" s="67"/>
      <c r="L4976" s="67"/>
      <c r="M4976" s="68" t="s">
        <v>18807</v>
      </c>
      <c r="N4976" s="66">
        <v>235959.0</v>
      </c>
      <c r="O4976" s="66">
        <v>2.0180309E7</v>
      </c>
      <c r="P4976" s="66" t="s">
        <v>611</v>
      </c>
      <c r="Q4976" s="66">
        <v>34.0</v>
      </c>
      <c r="R4976" s="66">
        <v>2.0180309E7</v>
      </c>
      <c r="S4976" s="70">
        <v>1.0</v>
      </c>
      <c r="T4976" s="70">
        <v>0.0</v>
      </c>
      <c r="U4976" s="71" t="s">
        <v>2608</v>
      </c>
      <c r="V4976" s="71" t="s">
        <v>2609</v>
      </c>
      <c r="W4976" s="71" t="s">
        <v>49</v>
      </c>
      <c r="X4976" s="72"/>
      <c r="Y4976" s="65" t="s">
        <v>12</v>
      </c>
    </row>
    <row r="4977">
      <c r="A4977" s="68" t="s">
        <v>59</v>
      </c>
      <c r="B4977" s="66">
        <v>7.5953178E7</v>
      </c>
      <c r="C4977" s="66" t="s">
        <v>2107</v>
      </c>
      <c r="D4977" s="66" t="s">
        <v>776</v>
      </c>
      <c r="E4977" s="66" t="s">
        <v>18808</v>
      </c>
      <c r="F4977" s="66" t="s">
        <v>2109</v>
      </c>
      <c r="G4977" s="66">
        <v>221.0</v>
      </c>
      <c r="H4977" s="66">
        <v>2.0071224E7</v>
      </c>
      <c r="I4977" s="66">
        <v>0.0</v>
      </c>
      <c r="J4977" s="66">
        <v>1.0</v>
      </c>
      <c r="K4977" s="67"/>
      <c r="L4977" s="67"/>
      <c r="M4977" s="68" t="s">
        <v>18809</v>
      </c>
      <c r="N4977" s="66">
        <v>235959.0</v>
      </c>
      <c r="O4977" s="66">
        <v>2.0071224E7</v>
      </c>
      <c r="P4977" s="67"/>
      <c r="Q4977" s="66">
        <v>14.0</v>
      </c>
      <c r="R4977" s="66">
        <v>2.0071224E7</v>
      </c>
      <c r="S4977" s="70">
        <v>1.0</v>
      </c>
      <c r="T4977" s="70">
        <v>0.0</v>
      </c>
      <c r="U4977" s="71" t="s">
        <v>2608</v>
      </c>
      <c r="V4977" s="71" t="s">
        <v>2609</v>
      </c>
      <c r="W4977" s="71" t="s">
        <v>51</v>
      </c>
      <c r="X4977" s="72"/>
      <c r="Y4977" s="66" t="s">
        <v>16</v>
      </c>
    </row>
    <row r="4978">
      <c r="A4978" s="66" t="s">
        <v>60</v>
      </c>
      <c r="B4978" s="66">
        <v>3.63592509E8</v>
      </c>
      <c r="C4978" s="66" t="s">
        <v>18810</v>
      </c>
      <c r="D4978" s="66" t="s">
        <v>253</v>
      </c>
      <c r="E4978" s="66" t="s">
        <v>18811</v>
      </c>
      <c r="F4978" s="66" t="s">
        <v>18812</v>
      </c>
      <c r="G4978" s="66">
        <v>1132.0</v>
      </c>
      <c r="H4978" s="66">
        <v>2.0140925E7</v>
      </c>
      <c r="I4978" s="66">
        <v>0.0</v>
      </c>
      <c r="J4978" s="66">
        <v>1.0</v>
      </c>
      <c r="K4978" s="67"/>
      <c r="L4978" s="67"/>
      <c r="M4978" s="68" t="s">
        <v>18813</v>
      </c>
      <c r="N4978" s="66">
        <v>235959.0</v>
      </c>
      <c r="O4978" s="66">
        <v>2.0140925E7</v>
      </c>
      <c r="P4978" s="66"/>
      <c r="Q4978" s="66">
        <v>60.0</v>
      </c>
      <c r="R4978" s="66">
        <v>2.0140925E7</v>
      </c>
      <c r="S4978" s="70">
        <v>1.0</v>
      </c>
      <c r="T4978" s="70">
        <v>0.0</v>
      </c>
      <c r="U4978" s="71" t="s">
        <v>2608</v>
      </c>
      <c r="V4978" s="71" t="s">
        <v>2609</v>
      </c>
      <c r="W4978" s="71" t="s">
        <v>49</v>
      </c>
      <c r="X4978" s="71"/>
      <c r="Y4978" s="65" t="s">
        <v>12</v>
      </c>
    </row>
    <row r="4979">
      <c r="A4979" s="68" t="s">
        <v>24</v>
      </c>
      <c r="B4979" s="66">
        <v>4.116773E7</v>
      </c>
      <c r="C4979" s="66" t="s">
        <v>18814</v>
      </c>
      <c r="D4979" s="66" t="s">
        <v>215</v>
      </c>
      <c r="E4979" s="66" t="s">
        <v>18815</v>
      </c>
      <c r="F4979" s="66" t="s">
        <v>18816</v>
      </c>
      <c r="G4979" s="66">
        <v>3772.0</v>
      </c>
      <c r="H4979" s="66">
        <v>2.0150821E7</v>
      </c>
      <c r="I4979" s="66">
        <v>0.0</v>
      </c>
      <c r="J4979" s="66">
        <v>25.0</v>
      </c>
      <c r="K4979" s="67"/>
      <c r="L4979" s="67"/>
      <c r="M4979" s="66" t="s">
        <v>121</v>
      </c>
      <c r="N4979" s="66">
        <v>235959.0</v>
      </c>
      <c r="O4979" s="66">
        <v>2.0150821E7</v>
      </c>
      <c r="P4979" s="66"/>
      <c r="Q4979" s="66">
        <v>274.0</v>
      </c>
      <c r="R4979" s="66">
        <v>2.0150821E7</v>
      </c>
      <c r="S4979" s="69">
        <v>1.0</v>
      </c>
      <c r="T4979" s="69">
        <v>0.0</v>
      </c>
      <c r="U4979" s="71" t="s">
        <v>2608</v>
      </c>
      <c r="V4979" s="71" t="s">
        <v>2609</v>
      </c>
      <c r="W4979" s="71" t="s">
        <v>49</v>
      </c>
      <c r="X4979" s="72"/>
      <c r="Y4979" s="65" t="s">
        <v>12</v>
      </c>
    </row>
    <row r="4980">
      <c r="A4980" s="66" t="s">
        <v>79</v>
      </c>
      <c r="B4980" s="66">
        <v>1.00748423E8</v>
      </c>
      <c r="C4980" s="66" t="s">
        <v>18817</v>
      </c>
      <c r="D4980" s="66" t="s">
        <v>827</v>
      </c>
      <c r="E4980" s="66" t="s">
        <v>18818</v>
      </c>
      <c r="F4980" s="66" t="s">
        <v>18819</v>
      </c>
      <c r="G4980" s="66">
        <v>1746.0</v>
      </c>
      <c r="H4980" s="66">
        <v>2.0160127E7</v>
      </c>
      <c r="I4980" s="66">
        <v>0.0</v>
      </c>
      <c r="J4980" s="66">
        <v>19.0</v>
      </c>
      <c r="K4980" s="67"/>
      <c r="L4980" s="67"/>
      <c r="M4980" s="68" t="s">
        <v>18820</v>
      </c>
      <c r="N4980" s="66">
        <v>235959.0</v>
      </c>
      <c r="O4980" s="66">
        <v>2.0160127E7</v>
      </c>
      <c r="P4980" s="66" t="s">
        <v>3631</v>
      </c>
      <c r="Q4980" s="66">
        <v>88.0</v>
      </c>
      <c r="R4980" s="66">
        <v>2.0160127E7</v>
      </c>
      <c r="S4980" s="70">
        <v>1.0</v>
      </c>
      <c r="T4980" s="70">
        <v>0.0</v>
      </c>
      <c r="U4980" s="71" t="s">
        <v>2608</v>
      </c>
      <c r="V4980" s="71" t="s">
        <v>2609</v>
      </c>
      <c r="W4980" s="71" t="s">
        <v>49</v>
      </c>
      <c r="X4980" s="72"/>
      <c r="Y4980" s="65" t="s">
        <v>12</v>
      </c>
    </row>
    <row r="4981">
      <c r="A4981" s="66" t="s">
        <v>79</v>
      </c>
      <c r="B4981" s="66">
        <v>8009396.0</v>
      </c>
      <c r="C4981" s="66" t="s">
        <v>18821</v>
      </c>
      <c r="D4981" s="66" t="s">
        <v>112</v>
      </c>
      <c r="E4981" s="66" t="s">
        <v>18822</v>
      </c>
      <c r="F4981" s="66" t="s">
        <v>18823</v>
      </c>
      <c r="G4981" s="66">
        <v>304.0</v>
      </c>
      <c r="H4981" s="66">
        <v>2.0050828E7</v>
      </c>
      <c r="I4981" s="66">
        <v>0.0</v>
      </c>
      <c r="J4981" s="66">
        <v>4.0</v>
      </c>
      <c r="K4981" s="67"/>
      <c r="L4981" s="67"/>
      <c r="M4981" s="68" t="s">
        <v>18824</v>
      </c>
      <c r="N4981" s="66">
        <v>235959.0</v>
      </c>
      <c r="O4981" s="66">
        <v>2.0050828E7</v>
      </c>
      <c r="P4981" s="66"/>
      <c r="Q4981" s="66">
        <v>16.0</v>
      </c>
      <c r="R4981" s="66">
        <v>2.0050828E7</v>
      </c>
      <c r="S4981" s="70">
        <v>1.0</v>
      </c>
      <c r="T4981" s="70">
        <v>0.0</v>
      </c>
      <c r="U4981" s="71" t="s">
        <v>2608</v>
      </c>
      <c r="V4981" s="71" t="s">
        <v>2609</v>
      </c>
      <c r="W4981" s="71" t="s">
        <v>49</v>
      </c>
      <c r="X4981" s="72"/>
      <c r="Y4981" s="65" t="s">
        <v>12</v>
      </c>
    </row>
    <row r="4982">
      <c r="A4982" s="68" t="s">
        <v>59</v>
      </c>
      <c r="B4982" s="66">
        <v>1.305376E8</v>
      </c>
      <c r="C4982" s="66" t="s">
        <v>18825</v>
      </c>
      <c r="D4982" s="66" t="s">
        <v>123</v>
      </c>
      <c r="E4982" s="66" t="s">
        <v>18826</v>
      </c>
      <c r="F4982" s="66" t="s">
        <v>18827</v>
      </c>
      <c r="G4982" s="66">
        <v>410.0</v>
      </c>
      <c r="H4982" s="66">
        <v>2.0130621E7</v>
      </c>
      <c r="I4982" s="66">
        <v>0.0</v>
      </c>
      <c r="J4982" s="66">
        <v>1.0</v>
      </c>
      <c r="K4982" s="67"/>
      <c r="L4982" s="67"/>
      <c r="M4982" s="66" t="s">
        <v>121</v>
      </c>
      <c r="N4982" s="66">
        <v>235959.0</v>
      </c>
      <c r="O4982" s="66">
        <v>2.0130621E7</v>
      </c>
      <c r="P4982" s="67"/>
      <c r="Q4982" s="66">
        <v>18.0</v>
      </c>
      <c r="R4982" s="66">
        <v>2.0130621E7</v>
      </c>
      <c r="S4982" s="70">
        <v>1.0</v>
      </c>
      <c r="T4982" s="70">
        <v>0.0</v>
      </c>
      <c r="U4982" s="71" t="s">
        <v>2608</v>
      </c>
      <c r="V4982" s="71" t="s">
        <v>2609</v>
      </c>
      <c r="W4982" s="71" t="s">
        <v>49</v>
      </c>
      <c r="X4982" s="72"/>
      <c r="Y4982" s="65" t="s">
        <v>12</v>
      </c>
    </row>
    <row r="4983">
      <c r="A4983" s="73" t="s">
        <v>60</v>
      </c>
      <c r="B4983" s="66">
        <v>2.83207391E8</v>
      </c>
      <c r="C4983" s="65" t="s">
        <v>18828</v>
      </c>
      <c r="D4983" s="65" t="s">
        <v>1101</v>
      </c>
      <c r="E4983" s="65" t="s">
        <v>18829</v>
      </c>
      <c r="F4983" s="66" t="s">
        <v>18830</v>
      </c>
      <c r="G4983" s="66">
        <v>466.0</v>
      </c>
      <c r="H4983" s="66">
        <v>2.0100319E7</v>
      </c>
      <c r="I4983" s="66">
        <v>0.0</v>
      </c>
      <c r="J4983" s="66">
        <v>1.0</v>
      </c>
      <c r="K4983" s="67"/>
      <c r="L4983" s="67"/>
      <c r="M4983" s="68" t="s">
        <v>18831</v>
      </c>
      <c r="N4983" s="66">
        <v>235959.0</v>
      </c>
      <c r="O4983" s="66">
        <v>2.0100319E7</v>
      </c>
      <c r="P4983" s="66"/>
      <c r="Q4983" s="66">
        <v>18.0</v>
      </c>
      <c r="R4983" s="66">
        <v>2.0100319E7</v>
      </c>
      <c r="S4983" s="70">
        <v>1.0</v>
      </c>
      <c r="T4983" s="70">
        <v>0.0</v>
      </c>
      <c r="U4983" s="71" t="s">
        <v>2608</v>
      </c>
      <c r="V4983" s="71" t="s">
        <v>2609</v>
      </c>
      <c r="W4983" s="71" t="s">
        <v>49</v>
      </c>
      <c r="X4983" s="72"/>
      <c r="Y4983" s="65" t="s">
        <v>12</v>
      </c>
    </row>
    <row r="4984">
      <c r="A4984" s="66" t="s">
        <v>79</v>
      </c>
      <c r="B4984" s="66">
        <v>6.7398609E7</v>
      </c>
      <c r="C4984" s="66" t="s">
        <v>18832</v>
      </c>
      <c r="D4984" s="66" t="s">
        <v>112</v>
      </c>
      <c r="E4984" s="66" t="s">
        <v>18833</v>
      </c>
      <c r="F4984" s="66" t="s">
        <v>18834</v>
      </c>
      <c r="G4984" s="66">
        <v>282.0</v>
      </c>
      <c r="H4984" s="66">
        <v>2.0130521E7</v>
      </c>
      <c r="I4984" s="66">
        <v>0.0</v>
      </c>
      <c r="J4984" s="66">
        <v>9.0</v>
      </c>
      <c r="K4984" s="67"/>
      <c r="L4984" s="67"/>
      <c r="M4984" s="68" t="s">
        <v>18835</v>
      </c>
      <c r="N4984" s="66">
        <v>235959.0</v>
      </c>
      <c r="O4984" s="66">
        <v>2.0130521E7</v>
      </c>
      <c r="P4984" s="66" t="s">
        <v>187</v>
      </c>
      <c r="Q4984" s="66">
        <v>20.0</v>
      </c>
      <c r="R4984" s="66">
        <v>2.0130521E7</v>
      </c>
      <c r="S4984" s="70">
        <v>1.0</v>
      </c>
      <c r="T4984" s="70">
        <v>0.0</v>
      </c>
      <c r="U4984" s="71" t="s">
        <v>2608</v>
      </c>
      <c r="V4984" s="71" t="s">
        <v>2609</v>
      </c>
      <c r="W4984" s="71" t="s">
        <v>49</v>
      </c>
      <c r="X4984" s="72"/>
      <c r="Y4984" s="65" t="s">
        <v>12</v>
      </c>
    </row>
    <row r="4985">
      <c r="A4985" s="66" t="s">
        <v>63</v>
      </c>
      <c r="B4985" s="66">
        <v>2.7787701E7</v>
      </c>
      <c r="C4985" s="66" t="s">
        <v>18836</v>
      </c>
      <c r="D4985" s="66" t="s">
        <v>220</v>
      </c>
      <c r="E4985" s="66" t="s">
        <v>18837</v>
      </c>
      <c r="F4985" s="66" t="s">
        <v>18838</v>
      </c>
      <c r="G4985" s="66">
        <v>271.0</v>
      </c>
      <c r="H4985" s="66">
        <v>2.0150522E7</v>
      </c>
      <c r="I4985" s="66">
        <v>0.0</v>
      </c>
      <c r="J4985" s="66">
        <v>5.0</v>
      </c>
      <c r="K4985" s="67"/>
      <c r="L4985" s="67"/>
      <c r="M4985" s="68" t="s">
        <v>18839</v>
      </c>
      <c r="N4985" s="66">
        <v>235959.0</v>
      </c>
      <c r="O4985" s="66">
        <v>2.0150522E7</v>
      </c>
      <c r="P4985" s="66" t="s">
        <v>18840</v>
      </c>
      <c r="Q4985" s="66">
        <v>22.0</v>
      </c>
      <c r="R4985" s="66">
        <v>2.0150522E7</v>
      </c>
      <c r="S4985" s="70">
        <v>1.0</v>
      </c>
      <c r="T4985" s="70">
        <v>0.0</v>
      </c>
      <c r="U4985" s="71" t="s">
        <v>2608</v>
      </c>
      <c r="V4985" s="71" t="s">
        <v>2609</v>
      </c>
      <c r="W4985" s="71" t="s">
        <v>49</v>
      </c>
      <c r="X4985" s="72"/>
      <c r="Y4985" s="65" t="s">
        <v>12</v>
      </c>
    </row>
    <row r="4986">
      <c r="A4986" s="74" t="s">
        <v>59</v>
      </c>
      <c r="B4986" s="66">
        <v>1.97042596E8</v>
      </c>
      <c r="C4986" s="65" t="s">
        <v>18841</v>
      </c>
      <c r="D4986" s="65" t="s">
        <v>123</v>
      </c>
      <c r="E4986" s="65" t="s">
        <v>18842</v>
      </c>
      <c r="F4986" s="66" t="s">
        <v>18843</v>
      </c>
      <c r="G4986" s="66">
        <v>1328.0</v>
      </c>
      <c r="H4986" s="66">
        <v>2.0180618E7</v>
      </c>
      <c r="I4986" s="66">
        <v>0.0</v>
      </c>
      <c r="J4986" s="66">
        <v>21.0</v>
      </c>
      <c r="K4986" s="67"/>
      <c r="L4986" s="67"/>
      <c r="M4986" s="68" t="s">
        <v>18844</v>
      </c>
      <c r="N4986" s="66">
        <v>235959.0</v>
      </c>
      <c r="O4986" s="66">
        <v>2.0180618E7</v>
      </c>
      <c r="P4986" s="66" t="s">
        <v>737</v>
      </c>
      <c r="Q4986" s="66">
        <v>66.0</v>
      </c>
      <c r="R4986" s="66">
        <v>2.0180618E7</v>
      </c>
      <c r="S4986" s="70">
        <v>1.0</v>
      </c>
      <c r="T4986" s="70">
        <v>0.0</v>
      </c>
      <c r="U4986" s="71" t="s">
        <v>2608</v>
      </c>
      <c r="V4986" s="71" t="s">
        <v>2609</v>
      </c>
      <c r="W4986" s="71" t="s">
        <v>49</v>
      </c>
      <c r="X4986" s="72"/>
      <c r="Y4986" s="65" t="s">
        <v>12</v>
      </c>
    </row>
    <row r="4987">
      <c r="A4987" s="66" t="s">
        <v>60</v>
      </c>
      <c r="B4987" s="66">
        <v>2.52575898E8</v>
      </c>
      <c r="C4987" s="66" t="s">
        <v>18845</v>
      </c>
      <c r="D4987" s="66" t="s">
        <v>1962</v>
      </c>
      <c r="E4987" s="66" t="s">
        <v>18846</v>
      </c>
      <c r="F4987" s="66" t="s">
        <v>18847</v>
      </c>
      <c r="G4987" s="66">
        <v>935.0</v>
      </c>
      <c r="H4987" s="66">
        <v>2.0081011E7</v>
      </c>
      <c r="I4987" s="66">
        <v>0.0</v>
      </c>
      <c r="J4987" s="66">
        <v>1.0</v>
      </c>
      <c r="K4987" s="67"/>
      <c r="L4987" s="67"/>
      <c r="M4987" s="68" t="s">
        <v>18848</v>
      </c>
      <c r="N4987" s="66">
        <v>235959.0</v>
      </c>
      <c r="O4987" s="66">
        <v>2.0081011E7</v>
      </c>
      <c r="P4987" s="66"/>
      <c r="Q4987" s="66">
        <v>43.0</v>
      </c>
      <c r="R4987" s="66">
        <v>2.0081011E7</v>
      </c>
      <c r="S4987" s="70">
        <v>1.0</v>
      </c>
      <c r="T4987" s="70">
        <v>0.0</v>
      </c>
      <c r="U4987" s="71" t="s">
        <v>2608</v>
      </c>
      <c r="V4987" s="71" t="s">
        <v>2609</v>
      </c>
      <c r="W4987" s="71" t="s">
        <v>51</v>
      </c>
      <c r="X4987" s="72"/>
      <c r="Y4987" s="66" t="s">
        <v>16</v>
      </c>
    </row>
    <row r="4988">
      <c r="A4988" s="65" t="s">
        <v>69</v>
      </c>
      <c r="B4988" s="66">
        <v>1.107759E7</v>
      </c>
      <c r="C4988" s="65" t="s">
        <v>18849</v>
      </c>
      <c r="D4988" s="65" t="s">
        <v>220</v>
      </c>
      <c r="E4988" s="65" t="s">
        <v>18850</v>
      </c>
      <c r="F4988" s="66" t="s">
        <v>18851</v>
      </c>
      <c r="G4988" s="66">
        <v>2037.0</v>
      </c>
      <c r="H4988" s="66">
        <v>2.0191031E7</v>
      </c>
      <c r="I4988" s="66">
        <v>0.0</v>
      </c>
      <c r="J4988" s="66">
        <v>16.0</v>
      </c>
      <c r="K4988" s="67"/>
      <c r="L4988" s="67"/>
      <c r="M4988" s="68" t="s">
        <v>18852</v>
      </c>
      <c r="N4988" s="66">
        <v>235959.0</v>
      </c>
      <c r="O4988" s="66">
        <v>2.0191031E7</v>
      </c>
      <c r="P4988" s="66" t="s">
        <v>1225</v>
      </c>
      <c r="Q4988" s="66">
        <v>92.0</v>
      </c>
      <c r="R4988" s="66">
        <v>2.0191031E7</v>
      </c>
      <c r="S4988" s="70">
        <v>1.0</v>
      </c>
      <c r="T4988" s="70">
        <v>0.0</v>
      </c>
      <c r="U4988" s="71" t="s">
        <v>2608</v>
      </c>
      <c r="V4988" s="71" t="s">
        <v>2609</v>
      </c>
      <c r="W4988" s="71" t="s">
        <v>49</v>
      </c>
      <c r="X4988" s="72"/>
      <c r="Y4988" s="65" t="s">
        <v>12</v>
      </c>
    </row>
    <row r="4989">
      <c r="A4989" s="66" t="s">
        <v>68</v>
      </c>
      <c r="B4989" s="66">
        <v>9327600.0</v>
      </c>
      <c r="C4989" s="66" t="s">
        <v>18853</v>
      </c>
      <c r="D4989" s="66" t="s">
        <v>112</v>
      </c>
      <c r="E4989" s="66" t="s">
        <v>18854</v>
      </c>
      <c r="F4989" s="66" t="s">
        <v>18855</v>
      </c>
      <c r="G4989" s="66">
        <v>1366.0</v>
      </c>
      <c r="H4989" s="66">
        <v>2.0120704E7</v>
      </c>
      <c r="I4989" s="66">
        <v>0.0</v>
      </c>
      <c r="J4989" s="66">
        <v>15.0</v>
      </c>
      <c r="K4989" s="67"/>
      <c r="L4989" s="67"/>
      <c r="M4989" s="66" t="s">
        <v>121</v>
      </c>
      <c r="N4989" s="66">
        <v>235959.0</v>
      </c>
      <c r="O4989" s="66">
        <v>2.0120704E7</v>
      </c>
      <c r="P4989" s="67"/>
      <c r="Q4989" s="66">
        <v>68.0</v>
      </c>
      <c r="R4989" s="66">
        <v>2.0120704E7</v>
      </c>
      <c r="S4989" s="70">
        <v>1.0</v>
      </c>
      <c r="T4989" s="70">
        <v>0.0</v>
      </c>
      <c r="U4989" s="71" t="s">
        <v>2608</v>
      </c>
      <c r="V4989" s="71" t="s">
        <v>2609</v>
      </c>
      <c r="W4989" s="71" t="s">
        <v>49</v>
      </c>
      <c r="X4989" s="72"/>
      <c r="Y4989" s="65" t="s">
        <v>12</v>
      </c>
    </row>
    <row r="4990">
      <c r="A4990" s="68" t="s">
        <v>59</v>
      </c>
      <c r="B4990" s="66">
        <v>1.87462142E8</v>
      </c>
      <c r="C4990" s="66" t="s">
        <v>18856</v>
      </c>
      <c r="D4990" s="66" t="s">
        <v>123</v>
      </c>
      <c r="E4990" s="66" t="s">
        <v>18857</v>
      </c>
      <c r="F4990" s="66" t="s">
        <v>18858</v>
      </c>
      <c r="G4990" s="66">
        <v>698.0</v>
      </c>
      <c r="H4990" s="66">
        <v>2.0170918E7</v>
      </c>
      <c r="I4990" s="66">
        <v>0.0</v>
      </c>
      <c r="J4990" s="66">
        <v>13.0</v>
      </c>
      <c r="K4990" s="67"/>
      <c r="L4990" s="67"/>
      <c r="M4990" s="68" t="s">
        <v>18859</v>
      </c>
      <c r="N4990" s="66">
        <v>235959.0</v>
      </c>
      <c r="O4990" s="66">
        <v>2.0170918E7</v>
      </c>
      <c r="P4990" s="66" t="s">
        <v>15283</v>
      </c>
      <c r="Q4990" s="66">
        <v>35.0</v>
      </c>
      <c r="R4990" s="66">
        <v>2.0170918E7</v>
      </c>
      <c r="S4990" s="70">
        <v>1.0</v>
      </c>
      <c r="T4990" s="70">
        <v>0.0</v>
      </c>
      <c r="U4990" s="71" t="s">
        <v>2608</v>
      </c>
      <c r="V4990" s="71" t="s">
        <v>2609</v>
      </c>
      <c r="W4990" s="71" t="s">
        <v>49</v>
      </c>
      <c r="X4990" s="72"/>
      <c r="Y4990" s="65" t="s">
        <v>12</v>
      </c>
    </row>
    <row r="4991">
      <c r="A4991" s="68" t="s">
        <v>59</v>
      </c>
      <c r="B4991" s="66">
        <v>1.23828132E8</v>
      </c>
      <c r="C4991" s="66" t="s">
        <v>18860</v>
      </c>
      <c r="D4991" s="66" t="s">
        <v>112</v>
      </c>
      <c r="E4991" s="66" t="s">
        <v>18861</v>
      </c>
      <c r="F4991" s="66" t="s">
        <v>18862</v>
      </c>
      <c r="G4991" s="66">
        <v>182.0</v>
      </c>
      <c r="H4991" s="66">
        <v>2.0121212E7</v>
      </c>
      <c r="I4991" s="66">
        <v>0.0</v>
      </c>
      <c r="J4991" s="66">
        <v>1.0</v>
      </c>
      <c r="K4991" s="67"/>
      <c r="L4991" s="67"/>
      <c r="M4991" s="68" t="s">
        <v>18863</v>
      </c>
      <c r="N4991" s="66">
        <v>235959.0</v>
      </c>
      <c r="O4991" s="66">
        <v>2.0121212E7</v>
      </c>
      <c r="P4991" s="66"/>
      <c r="Q4991" s="66">
        <v>9.0</v>
      </c>
      <c r="R4991" s="66">
        <v>2.0121212E7</v>
      </c>
      <c r="S4991" s="70">
        <v>1.0</v>
      </c>
      <c r="T4991" s="70">
        <v>0.0</v>
      </c>
      <c r="U4991" s="71" t="s">
        <v>2608</v>
      </c>
      <c r="V4991" s="71" t="s">
        <v>2609</v>
      </c>
      <c r="W4991" s="71" t="s">
        <v>49</v>
      </c>
      <c r="X4991" s="72"/>
      <c r="Y4991" s="65" t="s">
        <v>12</v>
      </c>
    </row>
    <row r="4992">
      <c r="A4992" s="68" t="s">
        <v>59</v>
      </c>
      <c r="B4992" s="66">
        <v>1.79540499E8</v>
      </c>
      <c r="C4992" s="66" t="s">
        <v>18864</v>
      </c>
      <c r="D4992" s="66" t="s">
        <v>106</v>
      </c>
      <c r="E4992" s="66" t="s">
        <v>18865</v>
      </c>
      <c r="F4992" s="66" t="s">
        <v>18866</v>
      </c>
      <c r="G4992" s="66">
        <v>306.0</v>
      </c>
      <c r="H4992" s="66">
        <v>2.0170316E7</v>
      </c>
      <c r="I4992" s="66">
        <v>0.0</v>
      </c>
      <c r="J4992" s="66">
        <v>8.0</v>
      </c>
      <c r="K4992" s="67"/>
      <c r="L4992" s="67"/>
      <c r="M4992" s="68" t="s">
        <v>18867</v>
      </c>
      <c r="N4992" s="66">
        <v>235959.0</v>
      </c>
      <c r="O4992" s="66">
        <v>2.0170316E7</v>
      </c>
      <c r="P4992" s="66" t="s">
        <v>2017</v>
      </c>
      <c r="Q4992" s="66">
        <v>16.0</v>
      </c>
      <c r="R4992" s="66">
        <v>2.0170316E7</v>
      </c>
      <c r="S4992" s="70">
        <v>1.0</v>
      </c>
      <c r="T4992" s="70">
        <v>0.0</v>
      </c>
      <c r="U4992" s="71" t="s">
        <v>2608</v>
      </c>
      <c r="V4992" s="71" t="s">
        <v>2609</v>
      </c>
      <c r="W4992" s="71" t="s">
        <v>49</v>
      </c>
      <c r="X4992" s="72"/>
      <c r="Y4992" s="65" t="s">
        <v>12</v>
      </c>
    </row>
    <row r="4993">
      <c r="A4993" s="73" t="s">
        <v>66</v>
      </c>
      <c r="B4993" s="66">
        <v>1.5286236E7</v>
      </c>
      <c r="C4993" s="65" t="s">
        <v>18868</v>
      </c>
      <c r="D4993" s="65" t="s">
        <v>164</v>
      </c>
      <c r="E4993" s="65" t="s">
        <v>18869</v>
      </c>
      <c r="F4993" s="66" t="s">
        <v>18870</v>
      </c>
      <c r="G4993" s="66">
        <v>431.0</v>
      </c>
      <c r="H4993" s="66">
        <v>2.0161116E7</v>
      </c>
      <c r="I4993" s="66">
        <v>0.0</v>
      </c>
      <c r="J4993" s="66">
        <v>14.0</v>
      </c>
      <c r="K4993" s="67"/>
      <c r="L4993" s="67"/>
      <c r="M4993" s="66" t="s">
        <v>121</v>
      </c>
      <c r="N4993" s="66">
        <v>235959.0</v>
      </c>
      <c r="O4993" s="66">
        <v>2.0161116E7</v>
      </c>
      <c r="P4993" s="66"/>
      <c r="Q4993" s="66">
        <v>23.0</v>
      </c>
      <c r="R4993" s="66">
        <v>2.0161116E7</v>
      </c>
      <c r="S4993" s="69">
        <v>1.0</v>
      </c>
      <c r="T4993" s="69">
        <v>1.0</v>
      </c>
      <c r="U4993" s="71" t="s">
        <v>2608</v>
      </c>
      <c r="V4993" s="71" t="s">
        <v>2609</v>
      </c>
      <c r="W4993" s="71" t="s">
        <v>49</v>
      </c>
      <c r="X4993" s="72"/>
      <c r="Y4993" s="66" t="s">
        <v>18</v>
      </c>
    </row>
    <row r="4994">
      <c r="A4994" s="66" t="s">
        <v>60</v>
      </c>
      <c r="B4994" s="66">
        <v>4.38220015E8</v>
      </c>
      <c r="C4994" s="66" t="s">
        <v>18871</v>
      </c>
      <c r="D4994" s="66" t="s">
        <v>112</v>
      </c>
      <c r="E4994" s="66" t="s">
        <v>18872</v>
      </c>
      <c r="F4994" s="66" t="s">
        <v>18873</v>
      </c>
      <c r="G4994" s="66">
        <v>343.0</v>
      </c>
      <c r="H4994" s="66">
        <v>2.0181115E7</v>
      </c>
      <c r="I4994" s="66">
        <v>0.0</v>
      </c>
      <c r="J4994" s="66">
        <v>1.0</v>
      </c>
      <c r="K4994" s="67"/>
      <c r="L4994" s="67"/>
      <c r="M4994" s="68" t="s">
        <v>18874</v>
      </c>
      <c r="N4994" s="66">
        <v>235959.0</v>
      </c>
      <c r="O4994" s="66">
        <v>2.0181115E7</v>
      </c>
      <c r="P4994" s="67"/>
      <c r="Q4994" s="66">
        <v>18.0</v>
      </c>
      <c r="R4994" s="66">
        <v>2.0181115E7</v>
      </c>
      <c r="S4994" s="70">
        <v>1.0</v>
      </c>
      <c r="T4994" s="70">
        <v>0.0</v>
      </c>
      <c r="U4994" s="71" t="s">
        <v>2608</v>
      </c>
      <c r="V4994" s="71" t="s">
        <v>2609</v>
      </c>
      <c r="W4994" s="71" t="s">
        <v>49</v>
      </c>
      <c r="X4994" s="72"/>
      <c r="Y4994" s="65" t="s">
        <v>12</v>
      </c>
    </row>
    <row r="4995">
      <c r="A4995" s="68" t="s">
        <v>24</v>
      </c>
      <c r="B4995" s="66">
        <v>5.9128762E7</v>
      </c>
      <c r="C4995" s="66" t="s">
        <v>18875</v>
      </c>
      <c r="D4995" s="66" t="s">
        <v>112</v>
      </c>
      <c r="E4995" s="66" t="s">
        <v>18876</v>
      </c>
      <c r="F4995" s="66" t="s">
        <v>18877</v>
      </c>
      <c r="G4995" s="66">
        <v>247.0</v>
      </c>
      <c r="H4995" s="66">
        <v>2.0181115E7</v>
      </c>
      <c r="I4995" s="66">
        <v>0.0</v>
      </c>
      <c r="J4995" s="66">
        <v>6.0</v>
      </c>
      <c r="K4995" s="67"/>
      <c r="L4995" s="67"/>
      <c r="M4995" s="68" t="s">
        <v>18878</v>
      </c>
      <c r="N4995" s="66">
        <v>235959.0</v>
      </c>
      <c r="O4995" s="66">
        <v>2.0181115E7</v>
      </c>
      <c r="P4995" s="66" t="s">
        <v>3395</v>
      </c>
      <c r="Q4995" s="66">
        <v>15.0</v>
      </c>
      <c r="R4995" s="66">
        <v>2.0181115E7</v>
      </c>
      <c r="S4995" s="70">
        <v>1.0</v>
      </c>
      <c r="T4995" s="70">
        <v>0.0</v>
      </c>
      <c r="U4995" s="71" t="s">
        <v>2608</v>
      </c>
      <c r="V4995" s="71" t="s">
        <v>2609</v>
      </c>
      <c r="W4995" s="71" t="s">
        <v>49</v>
      </c>
      <c r="X4995" s="72"/>
      <c r="Y4995" s="65" t="s">
        <v>12</v>
      </c>
    </row>
    <row r="4996">
      <c r="A4996" s="66" t="s">
        <v>60</v>
      </c>
      <c r="B4996" s="66">
        <v>2.40980688E8</v>
      </c>
      <c r="C4996" s="66" t="s">
        <v>18879</v>
      </c>
      <c r="D4996" s="66" t="s">
        <v>220</v>
      </c>
      <c r="E4996" s="66" t="s">
        <v>18880</v>
      </c>
      <c r="F4996" s="66" t="s">
        <v>18881</v>
      </c>
      <c r="G4996" s="66">
        <v>538.0</v>
      </c>
      <c r="H4996" s="66">
        <v>2.0080521E7</v>
      </c>
      <c r="I4996" s="66">
        <v>0.0</v>
      </c>
      <c r="J4996" s="66">
        <v>1.0</v>
      </c>
      <c r="K4996" s="67"/>
      <c r="L4996" s="67"/>
      <c r="M4996" s="68" t="s">
        <v>18882</v>
      </c>
      <c r="N4996" s="66">
        <v>235959.0</v>
      </c>
      <c r="O4996" s="66">
        <v>2.0080521E7</v>
      </c>
      <c r="P4996" s="66"/>
      <c r="Q4996" s="66">
        <v>31.0</v>
      </c>
      <c r="R4996" s="66">
        <v>2.0080521E7</v>
      </c>
      <c r="S4996" s="70">
        <v>1.0</v>
      </c>
      <c r="T4996" s="70">
        <v>0.0</v>
      </c>
      <c r="U4996" s="71" t="s">
        <v>2608</v>
      </c>
      <c r="V4996" s="71" t="s">
        <v>2609</v>
      </c>
      <c r="W4996" s="71" t="s">
        <v>49</v>
      </c>
      <c r="X4996" s="72"/>
      <c r="Y4996" s="65" t="s">
        <v>12</v>
      </c>
    </row>
    <row r="4997">
      <c r="A4997" s="68" t="s">
        <v>59</v>
      </c>
      <c r="B4997" s="66">
        <v>2.10640282E8</v>
      </c>
      <c r="C4997" s="66" t="s">
        <v>18883</v>
      </c>
      <c r="D4997" s="66" t="s">
        <v>164</v>
      </c>
      <c r="E4997" s="66" t="s">
        <v>18884</v>
      </c>
      <c r="F4997" s="66" t="s">
        <v>18885</v>
      </c>
      <c r="G4997" s="66">
        <v>332.0</v>
      </c>
      <c r="H4997" s="66">
        <v>2.0190726E7</v>
      </c>
      <c r="I4997" s="66">
        <v>0.0</v>
      </c>
      <c r="J4997" s="66">
        <v>6.0</v>
      </c>
      <c r="K4997" s="67"/>
      <c r="L4997" s="67"/>
      <c r="M4997" s="68" t="s">
        <v>18886</v>
      </c>
      <c r="N4997" s="66">
        <v>235959.0</v>
      </c>
      <c r="O4997" s="66">
        <v>2.0190726E7</v>
      </c>
      <c r="P4997" s="66" t="s">
        <v>7704</v>
      </c>
      <c r="Q4997" s="66">
        <v>13.0</v>
      </c>
      <c r="R4997" s="66">
        <v>2.0190726E7</v>
      </c>
      <c r="S4997" s="69">
        <v>1.0</v>
      </c>
      <c r="T4997" s="69">
        <v>1.0</v>
      </c>
      <c r="U4997" s="71" t="s">
        <v>2608</v>
      </c>
      <c r="V4997" s="71" t="s">
        <v>2609</v>
      </c>
      <c r="W4997" s="71" t="s">
        <v>49</v>
      </c>
      <c r="X4997" s="72"/>
      <c r="Y4997" s="66" t="s">
        <v>18</v>
      </c>
    </row>
    <row r="4998">
      <c r="A4998" s="73" t="s">
        <v>79</v>
      </c>
      <c r="B4998" s="66">
        <v>1.22077494E8</v>
      </c>
      <c r="C4998" s="65" t="s">
        <v>18887</v>
      </c>
      <c r="D4998" s="65" t="s">
        <v>123</v>
      </c>
      <c r="E4998" s="65" t="s">
        <v>18888</v>
      </c>
      <c r="F4998" s="66" t="s">
        <v>18889</v>
      </c>
      <c r="G4998" s="66">
        <v>337.0</v>
      </c>
      <c r="H4998" s="66">
        <v>2.0171009E7</v>
      </c>
      <c r="I4998" s="66">
        <v>0.0</v>
      </c>
      <c r="J4998" s="66">
        <v>11.0</v>
      </c>
      <c r="K4998" s="67"/>
      <c r="L4998" s="67"/>
      <c r="M4998" s="68" t="s">
        <v>18890</v>
      </c>
      <c r="N4998" s="66">
        <v>235959.0</v>
      </c>
      <c r="O4998" s="66">
        <v>2.0171009E7</v>
      </c>
      <c r="P4998" s="66" t="s">
        <v>306</v>
      </c>
      <c r="Q4998" s="66">
        <v>19.0</v>
      </c>
      <c r="R4998" s="66">
        <v>2.0171009E7</v>
      </c>
      <c r="S4998" s="70">
        <v>1.0</v>
      </c>
      <c r="T4998" s="70">
        <v>0.0</v>
      </c>
      <c r="U4998" s="71" t="s">
        <v>2608</v>
      </c>
      <c r="V4998" s="71" t="s">
        <v>2609</v>
      </c>
      <c r="W4998" s="71" t="s">
        <v>49</v>
      </c>
      <c r="X4998" s="72"/>
      <c r="Y4998" s="65" t="s">
        <v>12</v>
      </c>
    </row>
    <row r="4999">
      <c r="A4999" s="66" t="s">
        <v>60</v>
      </c>
      <c r="B4999" s="66">
        <v>4.4860548E8</v>
      </c>
      <c r="C4999" s="66" t="s">
        <v>18891</v>
      </c>
      <c r="D4999" s="66" t="s">
        <v>112</v>
      </c>
      <c r="E4999" s="66" t="s">
        <v>18892</v>
      </c>
      <c r="F4999" s="66" t="s">
        <v>3324</v>
      </c>
      <c r="G4999" s="66">
        <v>984.0</v>
      </c>
      <c r="H4999" s="66">
        <v>2.0190723E7</v>
      </c>
      <c r="I4999" s="66">
        <v>0.0</v>
      </c>
      <c r="J4999" s="66">
        <v>19.0</v>
      </c>
      <c r="K4999" s="67"/>
      <c r="L4999" s="67"/>
      <c r="M4999" s="66" t="s">
        <v>121</v>
      </c>
      <c r="N4999" s="66">
        <v>235959.0</v>
      </c>
      <c r="O4999" s="66">
        <v>2.0190723E7</v>
      </c>
      <c r="P4999" s="67"/>
      <c r="Q4999" s="66">
        <v>42.0</v>
      </c>
      <c r="R4999" s="66">
        <v>2.0190723E7</v>
      </c>
      <c r="S4999" s="70">
        <v>1.0</v>
      </c>
      <c r="T4999" s="70">
        <v>0.0</v>
      </c>
      <c r="U4999" s="71" t="s">
        <v>2608</v>
      </c>
      <c r="V4999" s="71" t="s">
        <v>2609</v>
      </c>
      <c r="W4999" s="71" t="s">
        <v>49</v>
      </c>
      <c r="X4999" s="72"/>
      <c r="Y4999" s="65" t="s">
        <v>12</v>
      </c>
    </row>
    <row r="5000">
      <c r="A5000" s="66" t="s">
        <v>60</v>
      </c>
      <c r="B5000" s="66">
        <v>3.86926522E8</v>
      </c>
      <c r="C5000" s="66" t="s">
        <v>18893</v>
      </c>
      <c r="D5000" s="66" t="s">
        <v>312</v>
      </c>
      <c r="E5000" s="66" t="s">
        <v>18894</v>
      </c>
      <c r="F5000" s="66" t="s">
        <v>18895</v>
      </c>
      <c r="G5000" s="66">
        <v>3036.0</v>
      </c>
      <c r="H5000" s="66">
        <v>2.0151217E7</v>
      </c>
      <c r="I5000" s="66">
        <v>0.0</v>
      </c>
      <c r="J5000" s="66">
        <v>1.0</v>
      </c>
      <c r="K5000" s="67"/>
      <c r="L5000" s="67"/>
      <c r="M5000" s="68" t="s">
        <v>18896</v>
      </c>
      <c r="N5000" s="66">
        <v>235959.0</v>
      </c>
      <c r="O5000" s="66">
        <v>2.0151217E7</v>
      </c>
      <c r="P5000" s="66"/>
      <c r="Q5000" s="66">
        <v>178.0</v>
      </c>
      <c r="R5000" s="66">
        <v>2.0151217E7</v>
      </c>
      <c r="S5000" s="70">
        <v>1.0</v>
      </c>
      <c r="T5000" s="70">
        <v>0.0</v>
      </c>
      <c r="U5000" s="71" t="s">
        <v>2608</v>
      </c>
      <c r="V5000" s="71" t="s">
        <v>2609</v>
      </c>
      <c r="W5000" s="71" t="s">
        <v>51</v>
      </c>
      <c r="X5000" s="72"/>
      <c r="Y5000" s="66" t="s">
        <v>16</v>
      </c>
    </row>
    <row r="5001">
      <c r="A5001" s="74" t="s">
        <v>24</v>
      </c>
      <c r="B5001" s="66">
        <v>7358325.0</v>
      </c>
      <c r="C5001" s="65" t="s">
        <v>2111</v>
      </c>
      <c r="D5001" s="65" t="s">
        <v>112</v>
      </c>
      <c r="E5001" s="65" t="s">
        <v>2112</v>
      </c>
      <c r="F5001" s="66" t="s">
        <v>18897</v>
      </c>
      <c r="G5001" s="66">
        <v>2344.0</v>
      </c>
      <c r="H5001" s="66">
        <v>2.0090804E7</v>
      </c>
      <c r="I5001" s="66">
        <v>0.0</v>
      </c>
      <c r="J5001" s="66">
        <v>48.0</v>
      </c>
      <c r="K5001" s="67"/>
      <c r="L5001" s="67"/>
      <c r="M5001" s="68" t="s">
        <v>18898</v>
      </c>
      <c r="N5001" s="66">
        <v>235959.0</v>
      </c>
      <c r="O5001" s="66">
        <v>2.0090804E7</v>
      </c>
      <c r="P5001" s="66" t="s">
        <v>1559</v>
      </c>
      <c r="Q5001" s="66">
        <v>162.0</v>
      </c>
      <c r="R5001" s="66">
        <v>2.0090804E7</v>
      </c>
      <c r="S5001" s="70">
        <v>1.0</v>
      </c>
      <c r="T5001" s="70">
        <v>0.0</v>
      </c>
      <c r="U5001" s="71" t="s">
        <v>2608</v>
      </c>
      <c r="V5001" s="71" t="s">
        <v>2609</v>
      </c>
      <c r="W5001" s="71" t="s">
        <v>49</v>
      </c>
      <c r="X5001" s="72"/>
      <c r="Y5001" s="65" t="s">
        <v>12</v>
      </c>
    </row>
    <row r="5002">
      <c r="A5002" s="66" t="s">
        <v>60</v>
      </c>
      <c r="B5002" s="66">
        <v>2.65488966E8</v>
      </c>
      <c r="C5002" s="66" t="s">
        <v>18899</v>
      </c>
      <c r="D5002" s="66" t="s">
        <v>106</v>
      </c>
      <c r="E5002" s="66" t="s">
        <v>18900</v>
      </c>
      <c r="F5002" s="66" t="s">
        <v>18901</v>
      </c>
      <c r="G5002" s="66">
        <v>1501.0</v>
      </c>
      <c r="H5002" s="66">
        <v>2.0090508E7</v>
      </c>
      <c r="I5002" s="66">
        <v>0.0</v>
      </c>
      <c r="J5002" s="66">
        <v>1.0</v>
      </c>
      <c r="K5002" s="67"/>
      <c r="L5002" s="67"/>
      <c r="M5002" s="68" t="s">
        <v>18902</v>
      </c>
      <c r="N5002" s="66">
        <v>235959.0</v>
      </c>
      <c r="O5002" s="66">
        <v>2.0090508E7</v>
      </c>
      <c r="P5002" s="67"/>
      <c r="Q5002" s="66">
        <v>65.0</v>
      </c>
      <c r="R5002" s="66">
        <v>2.0090508E7</v>
      </c>
      <c r="S5002" s="70">
        <v>1.0</v>
      </c>
      <c r="T5002" s="70">
        <v>0.0</v>
      </c>
      <c r="U5002" s="71" t="s">
        <v>2608</v>
      </c>
      <c r="V5002" s="71" t="s">
        <v>2609</v>
      </c>
      <c r="W5002" s="71" t="s">
        <v>49</v>
      </c>
      <c r="X5002" s="72"/>
      <c r="Y5002" s="65" t="s">
        <v>12</v>
      </c>
    </row>
    <row r="5003">
      <c r="A5003" s="66" t="s">
        <v>60</v>
      </c>
      <c r="B5003" s="66">
        <v>1.86482317E8</v>
      </c>
      <c r="C5003" s="66" t="s">
        <v>18903</v>
      </c>
      <c r="D5003" s="66" t="s">
        <v>123</v>
      </c>
      <c r="E5003" s="66" t="s">
        <v>18904</v>
      </c>
      <c r="F5003" s="66" t="s">
        <v>18905</v>
      </c>
      <c r="G5003" s="66">
        <v>2563.0</v>
      </c>
      <c r="H5003" s="66">
        <v>2.0060416E7</v>
      </c>
      <c r="I5003" s="66">
        <v>0.0</v>
      </c>
      <c r="J5003" s="66">
        <v>1.0</v>
      </c>
      <c r="K5003" s="67"/>
      <c r="L5003" s="67"/>
      <c r="M5003" s="68" t="s">
        <v>18906</v>
      </c>
      <c r="N5003" s="66">
        <v>235959.0</v>
      </c>
      <c r="O5003" s="66">
        <v>2.0060416E7</v>
      </c>
      <c r="P5003" s="67"/>
      <c r="Q5003" s="66">
        <v>102.0</v>
      </c>
      <c r="R5003" s="66">
        <v>2.0060416E7</v>
      </c>
      <c r="S5003" s="70">
        <v>1.0</v>
      </c>
      <c r="T5003" s="70">
        <v>0.0</v>
      </c>
      <c r="U5003" s="71" t="s">
        <v>2608</v>
      </c>
      <c r="V5003" s="71" t="s">
        <v>2609</v>
      </c>
      <c r="W5003" s="71" t="s">
        <v>49</v>
      </c>
      <c r="X5003" s="72"/>
      <c r="Y5003" s="65" t="s">
        <v>12</v>
      </c>
    </row>
    <row r="5004">
      <c r="A5004" s="65" t="s">
        <v>79</v>
      </c>
      <c r="B5004" s="66">
        <v>7.9771878E7</v>
      </c>
      <c r="C5004" s="65" t="s">
        <v>18907</v>
      </c>
      <c r="D5004" s="65" t="s">
        <v>220</v>
      </c>
      <c r="E5004" s="65" t="s">
        <v>18908</v>
      </c>
      <c r="F5004" s="66" t="s">
        <v>18909</v>
      </c>
      <c r="G5004" s="66">
        <v>2007.0</v>
      </c>
      <c r="H5004" s="66">
        <v>2.0140613E7</v>
      </c>
      <c r="I5004" s="66">
        <v>0.0</v>
      </c>
      <c r="J5004" s="66">
        <v>29.0</v>
      </c>
      <c r="K5004" s="67"/>
      <c r="L5004" s="67"/>
      <c r="M5004" s="68" t="s">
        <v>18910</v>
      </c>
      <c r="N5004" s="66">
        <v>235959.0</v>
      </c>
      <c r="O5004" s="66">
        <v>2.0140613E7</v>
      </c>
      <c r="P5004" s="66" t="s">
        <v>5469</v>
      </c>
      <c r="Q5004" s="66">
        <v>119.0</v>
      </c>
      <c r="R5004" s="66">
        <v>2.0140613E7</v>
      </c>
      <c r="S5004" s="70">
        <v>1.0</v>
      </c>
      <c r="T5004" s="70">
        <v>0.0</v>
      </c>
      <c r="U5004" s="71" t="s">
        <v>2608</v>
      </c>
      <c r="V5004" s="71" t="s">
        <v>2609</v>
      </c>
      <c r="W5004" s="71" t="s">
        <v>49</v>
      </c>
      <c r="X5004" s="72"/>
      <c r="Y5004" s="65" t="s">
        <v>12</v>
      </c>
    </row>
    <row r="5005">
      <c r="A5005" s="65" t="s">
        <v>79</v>
      </c>
      <c r="B5005" s="66">
        <v>1.08056958E8</v>
      </c>
      <c r="C5005" s="65" t="s">
        <v>18911</v>
      </c>
      <c r="D5005" s="65" t="s">
        <v>112</v>
      </c>
      <c r="E5005" s="65" t="s">
        <v>18912</v>
      </c>
      <c r="F5005" s="66" t="s">
        <v>18913</v>
      </c>
      <c r="G5005" s="66">
        <v>894.0</v>
      </c>
      <c r="H5005" s="66">
        <v>2.0160909E7</v>
      </c>
      <c r="I5005" s="66">
        <v>0.0</v>
      </c>
      <c r="J5005" s="66">
        <v>10.0</v>
      </c>
      <c r="K5005" s="67"/>
      <c r="L5005" s="67"/>
      <c r="M5005" s="68" t="s">
        <v>18914</v>
      </c>
      <c r="N5005" s="66">
        <v>235959.0</v>
      </c>
      <c r="O5005" s="66">
        <v>2.0160909E7</v>
      </c>
      <c r="P5005" s="66" t="s">
        <v>611</v>
      </c>
      <c r="Q5005" s="66">
        <v>42.0</v>
      </c>
      <c r="R5005" s="66">
        <v>2.0160909E7</v>
      </c>
      <c r="S5005" s="70">
        <v>1.0</v>
      </c>
      <c r="T5005" s="70">
        <v>0.0</v>
      </c>
      <c r="U5005" s="71" t="s">
        <v>2608</v>
      </c>
      <c r="V5005" s="71" t="s">
        <v>2609</v>
      </c>
      <c r="W5005" s="71" t="s">
        <v>49</v>
      </c>
      <c r="X5005" s="72"/>
      <c r="Y5005" s="65" t="s">
        <v>12</v>
      </c>
    </row>
    <row r="5006">
      <c r="A5006" s="66" t="s">
        <v>60</v>
      </c>
      <c r="B5006" s="66">
        <v>1.91294998E8</v>
      </c>
      <c r="C5006" s="66" t="s">
        <v>18915</v>
      </c>
      <c r="D5006" s="66" t="s">
        <v>1101</v>
      </c>
      <c r="E5006" s="66" t="s">
        <v>18916</v>
      </c>
      <c r="F5006" s="66" t="s">
        <v>18917</v>
      </c>
      <c r="G5006" s="66">
        <v>1503.0</v>
      </c>
      <c r="H5006" s="66">
        <v>2.0060611E7</v>
      </c>
      <c r="I5006" s="66">
        <v>0.0</v>
      </c>
      <c r="J5006" s="66">
        <v>1.0</v>
      </c>
      <c r="K5006" s="67"/>
      <c r="L5006" s="67"/>
      <c r="M5006" s="68" t="s">
        <v>18918</v>
      </c>
      <c r="N5006" s="66">
        <v>235959.0</v>
      </c>
      <c r="O5006" s="66">
        <v>2.0060611E7</v>
      </c>
      <c r="P5006" s="66"/>
      <c r="Q5006" s="66">
        <v>78.0</v>
      </c>
      <c r="R5006" s="66">
        <v>2.0060611E7</v>
      </c>
      <c r="S5006" s="70">
        <v>1.0</v>
      </c>
      <c r="T5006" s="70">
        <v>0.0</v>
      </c>
      <c r="U5006" s="71" t="s">
        <v>2608</v>
      </c>
      <c r="V5006" s="71" t="s">
        <v>2609</v>
      </c>
      <c r="W5006" s="71" t="s">
        <v>49</v>
      </c>
      <c r="X5006" s="72"/>
      <c r="Y5006" s="65" t="s">
        <v>12</v>
      </c>
    </row>
    <row r="5007">
      <c r="A5007" s="73" t="s">
        <v>60</v>
      </c>
      <c r="B5007" s="66">
        <v>5.8362875E7</v>
      </c>
      <c r="C5007" s="65" t="s">
        <v>18919</v>
      </c>
      <c r="D5007" s="65" t="s">
        <v>776</v>
      </c>
      <c r="E5007" s="65" t="s">
        <v>18920</v>
      </c>
      <c r="F5007" s="66" t="s">
        <v>18921</v>
      </c>
      <c r="G5007" s="66">
        <v>179.0</v>
      </c>
      <c r="H5007" s="66">
        <v>2.0010928E7</v>
      </c>
      <c r="I5007" s="66">
        <v>0.0</v>
      </c>
      <c r="J5007" s="66">
        <v>1.0</v>
      </c>
      <c r="K5007" s="67"/>
      <c r="L5007" s="67"/>
      <c r="M5007" s="68" t="s">
        <v>18922</v>
      </c>
      <c r="N5007" s="66">
        <v>235959.0</v>
      </c>
      <c r="O5007" s="66">
        <v>2.0010928E7</v>
      </c>
      <c r="P5007" s="66"/>
      <c r="Q5007" s="66">
        <v>10.0</v>
      </c>
      <c r="R5007" s="66">
        <v>2.0010928E7</v>
      </c>
      <c r="S5007" s="70">
        <v>1.0</v>
      </c>
      <c r="T5007" s="70">
        <v>0.0</v>
      </c>
      <c r="U5007" s="71" t="s">
        <v>2608</v>
      </c>
      <c r="V5007" s="71" t="s">
        <v>2609</v>
      </c>
      <c r="W5007" s="71" t="s">
        <v>51</v>
      </c>
      <c r="X5007" s="72"/>
      <c r="Y5007" s="66" t="s">
        <v>16</v>
      </c>
    </row>
    <row r="5008">
      <c r="A5008" s="65" t="s">
        <v>79</v>
      </c>
      <c r="B5008" s="66">
        <v>7.9500751E7</v>
      </c>
      <c r="C5008" s="65" t="s">
        <v>18923</v>
      </c>
      <c r="D5008" s="65" t="s">
        <v>112</v>
      </c>
      <c r="E5008" s="65" t="s">
        <v>18924</v>
      </c>
      <c r="F5008" s="66" t="s">
        <v>18925</v>
      </c>
      <c r="G5008" s="66">
        <v>432.0</v>
      </c>
      <c r="H5008" s="66">
        <v>2.0140516E7</v>
      </c>
      <c r="I5008" s="66">
        <v>0.0</v>
      </c>
      <c r="J5008" s="66">
        <v>12.0</v>
      </c>
      <c r="K5008" s="67"/>
      <c r="L5008" s="67"/>
      <c r="M5008" s="68" t="s">
        <v>18926</v>
      </c>
      <c r="N5008" s="66">
        <v>235959.0</v>
      </c>
      <c r="O5008" s="66">
        <v>2.0140516E7</v>
      </c>
      <c r="P5008" s="66" t="s">
        <v>3310</v>
      </c>
      <c r="Q5008" s="66">
        <v>27.0</v>
      </c>
      <c r="R5008" s="66">
        <v>2.0140516E7</v>
      </c>
      <c r="S5008" s="70">
        <v>1.0</v>
      </c>
      <c r="T5008" s="70">
        <v>0.0</v>
      </c>
      <c r="U5008" s="71" t="s">
        <v>2608</v>
      </c>
      <c r="V5008" s="71" t="s">
        <v>2609</v>
      </c>
      <c r="W5008" s="71" t="s">
        <v>49</v>
      </c>
      <c r="X5008" s="72"/>
      <c r="Y5008" s="65" t="s">
        <v>12</v>
      </c>
    </row>
    <row r="5009">
      <c r="A5009" s="74" t="s">
        <v>59</v>
      </c>
      <c r="B5009" s="66">
        <v>1.76233922E8</v>
      </c>
      <c r="C5009" s="65" t="s">
        <v>18927</v>
      </c>
      <c r="D5009" s="65" t="s">
        <v>112</v>
      </c>
      <c r="E5009" s="65" t="s">
        <v>18928</v>
      </c>
      <c r="F5009" s="66" t="s">
        <v>18929</v>
      </c>
      <c r="G5009" s="66">
        <v>109.0</v>
      </c>
      <c r="H5009" s="66">
        <v>2.0161205E7</v>
      </c>
      <c r="I5009" s="66">
        <v>0.0</v>
      </c>
      <c r="J5009" s="66">
        <v>2.0</v>
      </c>
      <c r="K5009" s="67"/>
      <c r="L5009" s="67"/>
      <c r="M5009" s="68" t="s">
        <v>18930</v>
      </c>
      <c r="N5009" s="66">
        <v>235959.0</v>
      </c>
      <c r="O5009" s="66">
        <v>2.0161205E7</v>
      </c>
      <c r="P5009" s="67"/>
      <c r="Q5009" s="66">
        <v>4.0</v>
      </c>
      <c r="R5009" s="66">
        <v>2.0161205E7</v>
      </c>
      <c r="S5009" s="70">
        <v>1.0</v>
      </c>
      <c r="T5009" s="70">
        <v>0.0</v>
      </c>
      <c r="U5009" s="71" t="s">
        <v>2608</v>
      </c>
      <c r="V5009" s="71" t="s">
        <v>2609</v>
      </c>
      <c r="W5009" s="71" t="s">
        <v>49</v>
      </c>
      <c r="X5009" s="72"/>
      <c r="Y5009" s="65" t="s">
        <v>12</v>
      </c>
    </row>
    <row r="5010">
      <c r="A5010" s="73" t="s">
        <v>60</v>
      </c>
      <c r="B5010" s="66">
        <v>3.0447151E8</v>
      </c>
      <c r="C5010" s="65" t="s">
        <v>18931</v>
      </c>
      <c r="D5010" s="65" t="s">
        <v>1101</v>
      </c>
      <c r="E5010" s="65" t="s">
        <v>18932</v>
      </c>
      <c r="F5010" s="66" t="s">
        <v>18933</v>
      </c>
      <c r="G5010" s="66">
        <v>791.0</v>
      </c>
      <c r="H5010" s="66">
        <v>2.0110504E7</v>
      </c>
      <c r="I5010" s="66">
        <v>0.0</v>
      </c>
      <c r="J5010" s="66">
        <v>1.0</v>
      </c>
      <c r="K5010" s="67"/>
      <c r="L5010" s="67"/>
      <c r="M5010" s="68" t="s">
        <v>18934</v>
      </c>
      <c r="N5010" s="66">
        <v>235959.0</v>
      </c>
      <c r="O5010" s="66">
        <v>2.0110504E7</v>
      </c>
      <c r="P5010" s="66"/>
      <c r="Q5010" s="66">
        <v>55.0</v>
      </c>
      <c r="R5010" s="66">
        <v>2.0110504E7</v>
      </c>
      <c r="S5010" s="70">
        <v>1.0</v>
      </c>
      <c r="T5010" s="70">
        <v>0.0</v>
      </c>
      <c r="U5010" s="71" t="s">
        <v>2608</v>
      </c>
      <c r="V5010" s="71" t="s">
        <v>2609</v>
      </c>
      <c r="W5010" s="71" t="s">
        <v>49</v>
      </c>
      <c r="X5010" s="72"/>
      <c r="Y5010" s="65" t="s">
        <v>12</v>
      </c>
    </row>
    <row r="5011">
      <c r="A5011" s="66" t="s">
        <v>58</v>
      </c>
      <c r="B5011" s="66">
        <v>1487980.0</v>
      </c>
      <c r="C5011" s="66" t="s">
        <v>18935</v>
      </c>
      <c r="D5011" s="66" t="s">
        <v>1962</v>
      </c>
      <c r="E5011" s="66" t="s">
        <v>18936</v>
      </c>
      <c r="F5011" s="66" t="s">
        <v>18937</v>
      </c>
      <c r="G5011" s="66">
        <v>727.0</v>
      </c>
      <c r="H5011" s="66">
        <v>2.0190313E7</v>
      </c>
      <c r="I5011" s="66">
        <v>0.0</v>
      </c>
      <c r="J5011" s="66">
        <v>9.0</v>
      </c>
      <c r="K5011" s="67"/>
      <c r="L5011" s="67"/>
      <c r="M5011" s="68" t="s">
        <v>18938</v>
      </c>
      <c r="N5011" s="66">
        <v>235959.0</v>
      </c>
      <c r="O5011" s="66">
        <v>2.0190313E7</v>
      </c>
      <c r="P5011" s="67"/>
      <c r="Q5011" s="66">
        <v>42.0</v>
      </c>
      <c r="R5011" s="66">
        <v>2.0190313E7</v>
      </c>
      <c r="S5011" s="70">
        <v>1.0</v>
      </c>
      <c r="T5011" s="70">
        <v>0.0</v>
      </c>
      <c r="U5011" s="71" t="s">
        <v>2608</v>
      </c>
      <c r="V5011" s="71" t="s">
        <v>2609</v>
      </c>
      <c r="W5011" s="71" t="s">
        <v>51</v>
      </c>
      <c r="X5011" s="72"/>
      <c r="Y5011" s="66" t="s">
        <v>16</v>
      </c>
    </row>
    <row r="5012">
      <c r="A5012" s="66" t="s">
        <v>63</v>
      </c>
      <c r="B5012" s="66">
        <v>3.7479098E7</v>
      </c>
      <c r="C5012" s="66" t="s">
        <v>18939</v>
      </c>
      <c r="D5012" s="66" t="s">
        <v>112</v>
      </c>
      <c r="E5012" s="66" t="s">
        <v>18940</v>
      </c>
      <c r="F5012" s="66" t="s">
        <v>18941</v>
      </c>
      <c r="G5012" s="66">
        <v>404.0</v>
      </c>
      <c r="H5012" s="66">
        <v>2.0161116E7</v>
      </c>
      <c r="I5012" s="66">
        <v>0.0</v>
      </c>
      <c r="J5012" s="66">
        <v>11.0</v>
      </c>
      <c r="K5012" s="67"/>
      <c r="L5012" s="67"/>
      <c r="M5012" s="68" t="s">
        <v>18942</v>
      </c>
      <c r="N5012" s="66">
        <v>235959.0</v>
      </c>
      <c r="O5012" s="66">
        <v>2.0161116E7</v>
      </c>
      <c r="P5012" s="66" t="s">
        <v>1065</v>
      </c>
      <c r="Q5012" s="66">
        <v>25.0</v>
      </c>
      <c r="R5012" s="66">
        <v>2.0161116E7</v>
      </c>
      <c r="S5012" s="70">
        <v>1.0</v>
      </c>
      <c r="T5012" s="70">
        <v>0.0</v>
      </c>
      <c r="U5012" s="71" t="s">
        <v>2608</v>
      </c>
      <c r="V5012" s="71" t="s">
        <v>2609</v>
      </c>
      <c r="W5012" s="71" t="s">
        <v>49</v>
      </c>
      <c r="X5012" s="72"/>
      <c r="Y5012" s="65" t="s">
        <v>12</v>
      </c>
    </row>
    <row r="5013">
      <c r="A5013" s="66" t="s">
        <v>45</v>
      </c>
      <c r="B5013" s="66">
        <v>268251.0</v>
      </c>
      <c r="C5013" s="66" t="s">
        <v>1188</v>
      </c>
      <c r="D5013" s="66" t="s">
        <v>123</v>
      </c>
      <c r="E5013" s="66" t="s">
        <v>2116</v>
      </c>
      <c r="F5013" s="66" t="s">
        <v>1189</v>
      </c>
      <c r="G5013" s="66">
        <v>346.0</v>
      </c>
      <c r="H5013" s="66">
        <v>2.0171021E7</v>
      </c>
      <c r="I5013" s="66">
        <v>0.0</v>
      </c>
      <c r="J5013" s="66">
        <v>4.0</v>
      </c>
      <c r="K5013" s="67"/>
      <c r="L5013" s="67"/>
      <c r="M5013" s="68" t="s">
        <v>1190</v>
      </c>
      <c r="N5013" s="66">
        <v>235959.0</v>
      </c>
      <c r="O5013" s="66">
        <v>2.0171021E7</v>
      </c>
      <c r="P5013" s="67"/>
      <c r="Q5013" s="66">
        <v>24.0</v>
      </c>
      <c r="R5013" s="66">
        <v>2.0171021E7</v>
      </c>
      <c r="S5013" s="76">
        <v>1.0</v>
      </c>
      <c r="T5013" s="70">
        <v>0.0</v>
      </c>
      <c r="U5013" s="71" t="s">
        <v>2608</v>
      </c>
      <c r="V5013" s="71" t="s">
        <v>2609</v>
      </c>
      <c r="W5013" s="71" t="s">
        <v>49</v>
      </c>
      <c r="X5013" s="71"/>
      <c r="Y5013" s="65" t="s">
        <v>12</v>
      </c>
    </row>
    <row r="5014">
      <c r="A5014" s="66" t="s">
        <v>68</v>
      </c>
      <c r="B5014" s="66">
        <v>4643098.0</v>
      </c>
      <c r="C5014" s="66" t="s">
        <v>18943</v>
      </c>
      <c r="D5014" s="66" t="s">
        <v>106</v>
      </c>
      <c r="E5014" s="66" t="s">
        <v>18944</v>
      </c>
      <c r="F5014" s="66" t="s">
        <v>18945</v>
      </c>
      <c r="G5014" s="66">
        <v>496.0</v>
      </c>
      <c r="H5014" s="66">
        <v>2.008121E7</v>
      </c>
      <c r="I5014" s="66">
        <v>0.0</v>
      </c>
      <c r="J5014" s="66">
        <v>21.0</v>
      </c>
      <c r="K5014" s="67"/>
      <c r="L5014" s="67"/>
      <c r="M5014" s="66" t="s">
        <v>121</v>
      </c>
      <c r="N5014" s="66">
        <v>235959.0</v>
      </c>
      <c r="O5014" s="66">
        <v>2.008121E7</v>
      </c>
      <c r="P5014" s="67"/>
      <c r="Q5014" s="66">
        <v>50.0</v>
      </c>
      <c r="R5014" s="66">
        <v>2.008121E7</v>
      </c>
      <c r="S5014" s="70">
        <v>1.0</v>
      </c>
      <c r="T5014" s="70">
        <v>0.0</v>
      </c>
      <c r="U5014" s="71" t="s">
        <v>2608</v>
      </c>
      <c r="V5014" s="71" t="s">
        <v>2609</v>
      </c>
      <c r="W5014" s="71" t="s">
        <v>49</v>
      </c>
      <c r="X5014" s="72"/>
      <c r="Y5014" s="65" t="s">
        <v>12</v>
      </c>
    </row>
    <row r="5015">
      <c r="A5015" s="66" t="s">
        <v>60</v>
      </c>
      <c r="B5015" s="66">
        <v>2856754.0</v>
      </c>
      <c r="C5015" s="66" t="s">
        <v>18946</v>
      </c>
      <c r="D5015" s="66" t="s">
        <v>123</v>
      </c>
      <c r="E5015" s="66" t="s">
        <v>18947</v>
      </c>
      <c r="F5015" s="66" t="s">
        <v>18948</v>
      </c>
      <c r="G5015" s="66">
        <v>702.0</v>
      </c>
      <c r="H5015" s="66">
        <v>1.9991229E7</v>
      </c>
      <c r="I5015" s="66">
        <v>0.0</v>
      </c>
      <c r="J5015" s="66">
        <v>1.0</v>
      </c>
      <c r="K5015" s="67"/>
      <c r="L5015" s="67"/>
      <c r="M5015" s="68" t="s">
        <v>18949</v>
      </c>
      <c r="N5015" s="66">
        <v>235959.0</v>
      </c>
      <c r="O5015" s="66">
        <v>1.9991229E7</v>
      </c>
      <c r="P5015" s="67"/>
      <c r="Q5015" s="66">
        <v>34.0</v>
      </c>
      <c r="R5015" s="66">
        <v>1.9991229E7</v>
      </c>
      <c r="S5015" s="70">
        <v>1.0</v>
      </c>
      <c r="T5015" s="70">
        <v>0.0</v>
      </c>
      <c r="U5015" s="71" t="s">
        <v>2608</v>
      </c>
      <c r="V5015" s="71" t="s">
        <v>2609</v>
      </c>
      <c r="W5015" s="71" t="s">
        <v>49</v>
      </c>
      <c r="X5015" s="71"/>
      <c r="Y5015" s="65" t="s">
        <v>12</v>
      </c>
    </row>
    <row r="5016">
      <c r="A5016" s="66" t="s">
        <v>60</v>
      </c>
      <c r="B5016" s="66">
        <v>2.0954324E8</v>
      </c>
      <c r="C5016" s="66" t="s">
        <v>18950</v>
      </c>
      <c r="D5016" s="66" t="s">
        <v>220</v>
      </c>
      <c r="E5016" s="66" t="s">
        <v>18951</v>
      </c>
      <c r="F5016" s="66" t="s">
        <v>18952</v>
      </c>
      <c r="G5016" s="66">
        <v>488.0</v>
      </c>
      <c r="H5016" s="66">
        <v>2.0070217E7</v>
      </c>
      <c r="I5016" s="66">
        <v>0.0</v>
      </c>
      <c r="J5016" s="66">
        <v>1.0</v>
      </c>
      <c r="K5016" s="67"/>
      <c r="L5016" s="67"/>
      <c r="M5016" s="68" t="s">
        <v>18953</v>
      </c>
      <c r="N5016" s="66">
        <v>235959.0</v>
      </c>
      <c r="O5016" s="66">
        <v>2.0070217E7</v>
      </c>
      <c r="P5016" s="67"/>
      <c r="Q5016" s="66">
        <v>32.0</v>
      </c>
      <c r="R5016" s="66">
        <v>2.0070217E7</v>
      </c>
      <c r="S5016" s="70">
        <v>1.0</v>
      </c>
      <c r="T5016" s="70">
        <v>0.0</v>
      </c>
      <c r="U5016" s="71" t="s">
        <v>2608</v>
      </c>
      <c r="V5016" s="71" t="s">
        <v>2609</v>
      </c>
      <c r="W5016" s="71" t="s">
        <v>49</v>
      </c>
      <c r="X5016" s="72"/>
      <c r="Y5016" s="65" t="s">
        <v>12</v>
      </c>
    </row>
    <row r="5017">
      <c r="A5017" s="65" t="s">
        <v>60</v>
      </c>
      <c r="B5017" s="66">
        <v>2.51916435E8</v>
      </c>
      <c r="C5017" s="65" t="s">
        <v>18954</v>
      </c>
      <c r="D5017" s="65" t="s">
        <v>220</v>
      </c>
      <c r="E5017" s="65" t="s">
        <v>18955</v>
      </c>
      <c r="F5017" s="66" t="s">
        <v>18956</v>
      </c>
      <c r="G5017" s="66">
        <v>208.0</v>
      </c>
      <c r="H5017" s="66">
        <v>2.0080923E7</v>
      </c>
      <c r="I5017" s="66">
        <v>0.0</v>
      </c>
      <c r="J5017" s="66">
        <v>1.0</v>
      </c>
      <c r="K5017" s="67"/>
      <c r="L5017" s="67"/>
      <c r="M5017" s="68" t="s">
        <v>18957</v>
      </c>
      <c r="N5017" s="66">
        <v>235959.0</v>
      </c>
      <c r="O5017" s="66">
        <v>2.0080923E7</v>
      </c>
      <c r="P5017" s="66"/>
      <c r="Q5017" s="66">
        <v>10.0</v>
      </c>
      <c r="R5017" s="66">
        <v>2.0080923E7</v>
      </c>
      <c r="S5017" s="70">
        <v>1.0</v>
      </c>
      <c r="T5017" s="70">
        <v>0.0</v>
      </c>
      <c r="U5017" s="71" t="s">
        <v>2608</v>
      </c>
      <c r="V5017" s="71" t="s">
        <v>2609</v>
      </c>
      <c r="W5017" s="71" t="s">
        <v>49</v>
      </c>
      <c r="X5017" s="72"/>
      <c r="Y5017" s="65" t="s">
        <v>12</v>
      </c>
    </row>
    <row r="5018">
      <c r="A5018" s="66" t="s">
        <v>60</v>
      </c>
      <c r="B5018" s="66">
        <v>4.16051011E8</v>
      </c>
      <c r="C5018" s="66" t="s">
        <v>18958</v>
      </c>
      <c r="D5018" s="66" t="s">
        <v>220</v>
      </c>
      <c r="E5018" s="66" t="s">
        <v>18959</v>
      </c>
      <c r="F5018" s="66" t="s">
        <v>18960</v>
      </c>
      <c r="G5018" s="66">
        <v>502.0</v>
      </c>
      <c r="H5018" s="66">
        <v>2.0170831E7</v>
      </c>
      <c r="I5018" s="66">
        <v>0.0</v>
      </c>
      <c r="J5018" s="66">
        <v>1.0</v>
      </c>
      <c r="K5018" s="67"/>
      <c r="L5018" s="67"/>
      <c r="M5018" s="68" t="s">
        <v>18961</v>
      </c>
      <c r="N5018" s="66">
        <v>235959.0</v>
      </c>
      <c r="O5018" s="66">
        <v>2.0170831E7</v>
      </c>
      <c r="P5018" s="66" t="s">
        <v>791</v>
      </c>
      <c r="Q5018" s="66">
        <v>22.0</v>
      </c>
      <c r="R5018" s="66">
        <v>2.0170831E7</v>
      </c>
      <c r="S5018" s="70">
        <v>1.0</v>
      </c>
      <c r="T5018" s="70">
        <v>0.0</v>
      </c>
      <c r="U5018" s="71" t="s">
        <v>2608</v>
      </c>
      <c r="V5018" s="71" t="s">
        <v>2609</v>
      </c>
      <c r="W5018" s="71" t="s">
        <v>49</v>
      </c>
      <c r="X5018" s="72"/>
      <c r="Y5018" s="65" t="s">
        <v>12</v>
      </c>
    </row>
    <row r="5019">
      <c r="A5019" s="66" t="s">
        <v>67</v>
      </c>
      <c r="B5019" s="66">
        <v>1.1852983E7</v>
      </c>
      <c r="C5019" s="66" t="s">
        <v>18962</v>
      </c>
      <c r="D5019" s="66" t="s">
        <v>164</v>
      </c>
      <c r="E5019" s="66" t="s">
        <v>18963</v>
      </c>
      <c r="F5019" s="66" t="s">
        <v>18964</v>
      </c>
      <c r="G5019" s="66">
        <v>454.0</v>
      </c>
      <c r="H5019" s="66">
        <v>2.0160817E7</v>
      </c>
      <c r="I5019" s="66">
        <v>0.0</v>
      </c>
      <c r="J5019" s="66">
        <v>12.0</v>
      </c>
      <c r="K5019" s="67"/>
      <c r="L5019" s="67"/>
      <c r="M5019" s="66" t="s">
        <v>121</v>
      </c>
      <c r="N5019" s="66">
        <v>235959.0</v>
      </c>
      <c r="O5019" s="66">
        <v>2.0160817E7</v>
      </c>
      <c r="P5019" s="67"/>
      <c r="Q5019" s="66">
        <v>26.0</v>
      </c>
      <c r="R5019" s="66">
        <v>2.0160817E7</v>
      </c>
      <c r="S5019" s="69">
        <v>1.0</v>
      </c>
      <c r="T5019" s="69">
        <v>1.0</v>
      </c>
      <c r="U5019" s="71" t="s">
        <v>2608</v>
      </c>
      <c r="V5019" s="71" t="s">
        <v>2609</v>
      </c>
      <c r="W5019" s="71" t="s">
        <v>49</v>
      </c>
      <c r="X5019" s="72"/>
      <c r="Y5019" s="66" t="s">
        <v>18</v>
      </c>
    </row>
    <row r="5020">
      <c r="A5020" s="74" t="s">
        <v>24</v>
      </c>
      <c r="B5020" s="66">
        <v>4.0067973E7</v>
      </c>
      <c r="C5020" s="65" t="s">
        <v>18965</v>
      </c>
      <c r="D5020" s="65" t="s">
        <v>123</v>
      </c>
      <c r="E5020" s="65" t="s">
        <v>18966</v>
      </c>
      <c r="F5020" s="66" t="s">
        <v>18967</v>
      </c>
      <c r="G5020" s="66">
        <v>4666.0</v>
      </c>
      <c r="H5020" s="66">
        <v>2.0150619E7</v>
      </c>
      <c r="I5020" s="66">
        <v>0.0</v>
      </c>
      <c r="J5020" s="66">
        <v>15.0</v>
      </c>
      <c r="K5020" s="67"/>
      <c r="L5020" s="67"/>
      <c r="M5020" s="66" t="s">
        <v>121</v>
      </c>
      <c r="N5020" s="66">
        <v>235959.0</v>
      </c>
      <c r="O5020" s="66">
        <v>2.0150619E7</v>
      </c>
      <c r="P5020" s="67"/>
      <c r="Q5020" s="66">
        <v>324.0</v>
      </c>
      <c r="R5020" s="66">
        <v>2.0150619E7</v>
      </c>
      <c r="S5020" s="69">
        <v>1.0</v>
      </c>
      <c r="T5020" s="69">
        <v>0.0</v>
      </c>
      <c r="U5020" s="71" t="s">
        <v>2608</v>
      </c>
      <c r="V5020" s="71" t="s">
        <v>2609</v>
      </c>
      <c r="W5020" s="71" t="s">
        <v>49</v>
      </c>
      <c r="X5020" s="72"/>
      <c r="Y5020" s="65" t="s">
        <v>12</v>
      </c>
    </row>
    <row r="5021">
      <c r="A5021" s="65" t="s">
        <v>60</v>
      </c>
      <c r="B5021" s="66">
        <v>3.61106034E8</v>
      </c>
      <c r="C5021" s="65" t="s">
        <v>18968</v>
      </c>
      <c r="D5021" s="65" t="s">
        <v>106</v>
      </c>
      <c r="E5021" s="65" t="s">
        <v>18969</v>
      </c>
      <c r="F5021" s="66" t="s">
        <v>18970</v>
      </c>
      <c r="G5021" s="66">
        <v>642.0</v>
      </c>
      <c r="H5021" s="66">
        <v>2.0140711E7</v>
      </c>
      <c r="I5021" s="66">
        <v>0.0</v>
      </c>
      <c r="J5021" s="66">
        <v>1.0</v>
      </c>
      <c r="K5021" s="67"/>
      <c r="L5021" s="67"/>
      <c r="M5021" s="68" t="s">
        <v>18971</v>
      </c>
      <c r="N5021" s="66">
        <v>235959.0</v>
      </c>
      <c r="O5021" s="66">
        <v>2.0140711E7</v>
      </c>
      <c r="P5021" s="66"/>
      <c r="Q5021" s="66">
        <v>41.0</v>
      </c>
      <c r="R5021" s="66">
        <v>2.0140711E7</v>
      </c>
      <c r="S5021" s="70">
        <v>1.0</v>
      </c>
      <c r="T5021" s="70">
        <v>0.0</v>
      </c>
      <c r="U5021" s="71" t="s">
        <v>2608</v>
      </c>
      <c r="V5021" s="71" t="s">
        <v>2609</v>
      </c>
      <c r="W5021" s="71" t="s">
        <v>49</v>
      </c>
      <c r="X5021" s="72"/>
      <c r="Y5021" s="65" t="s">
        <v>12</v>
      </c>
    </row>
    <row r="5022">
      <c r="A5022" s="65" t="s">
        <v>30</v>
      </c>
      <c r="B5022" s="66">
        <v>3609403.0</v>
      </c>
      <c r="C5022" s="65" t="s">
        <v>18972</v>
      </c>
      <c r="D5022" s="65" t="s">
        <v>123</v>
      </c>
      <c r="E5022" s="65" t="s">
        <v>18973</v>
      </c>
      <c r="F5022" s="66" t="s">
        <v>18974</v>
      </c>
      <c r="G5022" s="66">
        <v>294.0</v>
      </c>
      <c r="H5022" s="66">
        <v>2.0100301E7</v>
      </c>
      <c r="I5022" s="66">
        <v>0.0</v>
      </c>
      <c r="J5022" s="66">
        <v>5.0</v>
      </c>
      <c r="K5022" s="67"/>
      <c r="L5022" s="67"/>
      <c r="M5022" s="68" t="s">
        <v>18975</v>
      </c>
      <c r="N5022" s="66">
        <v>235959.0</v>
      </c>
      <c r="O5022" s="66">
        <v>2.0100301E7</v>
      </c>
      <c r="P5022" s="66"/>
      <c r="Q5022" s="66">
        <v>15.0</v>
      </c>
      <c r="R5022" s="66">
        <v>2.0100301E7</v>
      </c>
      <c r="S5022" s="69">
        <v>1.0</v>
      </c>
      <c r="T5022" s="69">
        <v>0.0</v>
      </c>
      <c r="U5022" s="71" t="s">
        <v>2608</v>
      </c>
      <c r="V5022" s="71" t="s">
        <v>2609</v>
      </c>
      <c r="W5022" s="71" t="s">
        <v>49</v>
      </c>
      <c r="X5022" s="72"/>
      <c r="Y5022" s="65" t="s">
        <v>12</v>
      </c>
    </row>
    <row r="5023">
      <c r="A5023" s="73" t="s">
        <v>60</v>
      </c>
      <c r="B5023" s="66">
        <v>3.9683314E8</v>
      </c>
      <c r="C5023" s="65" t="s">
        <v>18976</v>
      </c>
      <c r="D5023" s="65" t="s">
        <v>2119</v>
      </c>
      <c r="E5023" s="65" t="s">
        <v>18977</v>
      </c>
      <c r="F5023" s="66" t="s">
        <v>2121</v>
      </c>
      <c r="G5023" s="66">
        <v>594.0</v>
      </c>
      <c r="H5023" s="66">
        <v>2.0160602E7</v>
      </c>
      <c r="I5023" s="66">
        <v>0.0</v>
      </c>
      <c r="J5023" s="66">
        <v>1.0</v>
      </c>
      <c r="K5023" s="67"/>
      <c r="L5023" s="67"/>
      <c r="M5023" s="68" t="s">
        <v>18978</v>
      </c>
      <c r="N5023" s="66">
        <v>235959.0</v>
      </c>
      <c r="O5023" s="66">
        <v>2.0160602E7</v>
      </c>
      <c r="P5023" s="67"/>
      <c r="Q5023" s="66">
        <v>27.0</v>
      </c>
      <c r="R5023" s="66">
        <v>2.0160602E7</v>
      </c>
      <c r="S5023" s="69">
        <v>1.0</v>
      </c>
      <c r="T5023" s="69">
        <v>1.0</v>
      </c>
      <c r="U5023" s="71" t="s">
        <v>2608</v>
      </c>
      <c r="V5023" s="71" t="s">
        <v>2609</v>
      </c>
      <c r="W5023" s="71" t="s">
        <v>51</v>
      </c>
      <c r="X5023" s="72"/>
      <c r="Y5023" s="65" t="s">
        <v>22</v>
      </c>
    </row>
    <row r="5024">
      <c r="A5024" s="68" t="s">
        <v>59</v>
      </c>
      <c r="B5024" s="66">
        <v>1.3174167E8</v>
      </c>
      <c r="C5024" s="66" t="s">
        <v>2124</v>
      </c>
      <c r="D5024" s="66" t="s">
        <v>112</v>
      </c>
      <c r="E5024" s="66" t="s">
        <v>2125</v>
      </c>
      <c r="F5024" s="66" t="s">
        <v>18979</v>
      </c>
      <c r="G5024" s="66">
        <v>552.0</v>
      </c>
      <c r="H5024" s="66">
        <v>2.0130807E7</v>
      </c>
      <c r="I5024" s="66">
        <v>0.0</v>
      </c>
      <c r="J5024" s="66">
        <v>2.0</v>
      </c>
      <c r="K5024" s="67"/>
      <c r="L5024" s="67"/>
      <c r="M5024" s="66" t="s">
        <v>121</v>
      </c>
      <c r="N5024" s="66">
        <v>235959.0</v>
      </c>
      <c r="O5024" s="66">
        <v>2.0130807E7</v>
      </c>
      <c r="P5024" s="66"/>
      <c r="Q5024" s="66">
        <v>32.0</v>
      </c>
      <c r="R5024" s="66">
        <v>2.0130807E7</v>
      </c>
      <c r="S5024" s="70">
        <v>1.0</v>
      </c>
      <c r="T5024" s="70">
        <v>0.0</v>
      </c>
      <c r="U5024" s="71" t="s">
        <v>2608</v>
      </c>
      <c r="V5024" s="71" t="s">
        <v>2609</v>
      </c>
      <c r="W5024" s="71" t="s">
        <v>49</v>
      </c>
      <c r="X5024" s="72"/>
      <c r="Y5024" s="65" t="s">
        <v>12</v>
      </c>
    </row>
    <row r="5025">
      <c r="A5025" s="66" t="s">
        <v>60</v>
      </c>
      <c r="B5025" s="66">
        <v>2.83228599E8</v>
      </c>
      <c r="C5025" s="66" t="s">
        <v>18980</v>
      </c>
      <c r="D5025" s="66" t="s">
        <v>1101</v>
      </c>
      <c r="E5025" s="66" t="s">
        <v>18981</v>
      </c>
      <c r="F5025" s="66" t="s">
        <v>18982</v>
      </c>
      <c r="G5025" s="66">
        <v>764.0</v>
      </c>
      <c r="H5025" s="66">
        <v>2.0100304E7</v>
      </c>
      <c r="I5025" s="66">
        <v>0.0</v>
      </c>
      <c r="J5025" s="66">
        <v>1.0</v>
      </c>
      <c r="K5025" s="67"/>
      <c r="L5025" s="67"/>
      <c r="M5025" s="68" t="s">
        <v>18983</v>
      </c>
      <c r="N5025" s="66">
        <v>235959.0</v>
      </c>
      <c r="O5025" s="66">
        <v>2.0100304E7</v>
      </c>
      <c r="P5025" s="67"/>
      <c r="Q5025" s="66">
        <v>27.0</v>
      </c>
      <c r="R5025" s="66">
        <v>2.0100304E7</v>
      </c>
      <c r="S5025" s="70">
        <v>1.0</v>
      </c>
      <c r="T5025" s="70">
        <v>0.0</v>
      </c>
      <c r="U5025" s="71" t="s">
        <v>2608</v>
      </c>
      <c r="V5025" s="71" t="s">
        <v>2609</v>
      </c>
      <c r="W5025" s="71" t="s">
        <v>49</v>
      </c>
      <c r="X5025" s="72"/>
      <c r="Y5025" s="65" t="s">
        <v>12</v>
      </c>
    </row>
    <row r="5026">
      <c r="A5026" s="73" t="s">
        <v>60</v>
      </c>
      <c r="B5026" s="66">
        <v>3.51802294E8</v>
      </c>
      <c r="C5026" s="65" t="s">
        <v>18984</v>
      </c>
      <c r="D5026" s="65" t="s">
        <v>123</v>
      </c>
      <c r="E5026" s="65" t="s">
        <v>18985</v>
      </c>
      <c r="F5026" s="66" t="s">
        <v>18986</v>
      </c>
      <c r="G5026" s="66">
        <v>980.0</v>
      </c>
      <c r="H5026" s="66">
        <v>2.0140109E7</v>
      </c>
      <c r="I5026" s="66">
        <v>0.0</v>
      </c>
      <c r="J5026" s="66">
        <v>1.0</v>
      </c>
      <c r="K5026" s="67"/>
      <c r="L5026" s="67"/>
      <c r="M5026" s="68" t="s">
        <v>18987</v>
      </c>
      <c r="N5026" s="66">
        <v>235959.0</v>
      </c>
      <c r="O5026" s="66">
        <v>2.0140109E7</v>
      </c>
      <c r="P5026" s="67"/>
      <c r="Q5026" s="66">
        <v>55.0</v>
      </c>
      <c r="R5026" s="66">
        <v>2.0140109E7</v>
      </c>
      <c r="S5026" s="70">
        <v>1.0</v>
      </c>
      <c r="T5026" s="70">
        <v>0.0</v>
      </c>
      <c r="U5026" s="71" t="s">
        <v>2608</v>
      </c>
      <c r="V5026" s="71" t="s">
        <v>2609</v>
      </c>
      <c r="W5026" s="71" t="s">
        <v>49</v>
      </c>
      <c r="X5026" s="72"/>
      <c r="Y5026" s="65" t="s">
        <v>12</v>
      </c>
    </row>
    <row r="5027">
      <c r="A5027" s="66" t="s">
        <v>60</v>
      </c>
      <c r="B5027" s="66">
        <v>2.09796714E8</v>
      </c>
      <c r="C5027" s="66" t="s">
        <v>18988</v>
      </c>
      <c r="D5027" s="66" t="s">
        <v>106</v>
      </c>
      <c r="E5027" s="66" t="s">
        <v>18989</v>
      </c>
      <c r="F5027" s="66" t="s">
        <v>18990</v>
      </c>
      <c r="G5027" s="66">
        <v>2033.0</v>
      </c>
      <c r="H5027" s="66">
        <v>2.0070203E7</v>
      </c>
      <c r="I5027" s="66">
        <v>0.0</v>
      </c>
      <c r="J5027" s="66">
        <v>1.0</v>
      </c>
      <c r="K5027" s="67"/>
      <c r="L5027" s="67"/>
      <c r="M5027" s="68" t="s">
        <v>18991</v>
      </c>
      <c r="N5027" s="66">
        <v>235959.0</v>
      </c>
      <c r="O5027" s="66">
        <v>2.0070203E7</v>
      </c>
      <c r="P5027" s="66"/>
      <c r="Q5027" s="66">
        <v>89.0</v>
      </c>
      <c r="R5027" s="66">
        <v>2.0070203E7</v>
      </c>
      <c r="S5027" s="70">
        <v>1.0</v>
      </c>
      <c r="T5027" s="70">
        <v>0.0</v>
      </c>
      <c r="U5027" s="71" t="s">
        <v>2608</v>
      </c>
      <c r="V5027" s="71" t="s">
        <v>2609</v>
      </c>
      <c r="W5027" s="71" t="s">
        <v>49</v>
      </c>
      <c r="X5027" s="71"/>
      <c r="Y5027" s="65" t="s">
        <v>12</v>
      </c>
    </row>
    <row r="5028">
      <c r="A5028" s="68" t="s">
        <v>59</v>
      </c>
      <c r="B5028" s="66">
        <v>1.43644387E8</v>
      </c>
      <c r="C5028" s="66" t="s">
        <v>18992</v>
      </c>
      <c r="D5028" s="66" t="s">
        <v>118</v>
      </c>
      <c r="E5028" s="66" t="s">
        <v>18993</v>
      </c>
      <c r="F5028" s="66" t="s">
        <v>18994</v>
      </c>
      <c r="G5028" s="66">
        <v>925.0</v>
      </c>
      <c r="H5028" s="66">
        <v>2.0140819E7</v>
      </c>
      <c r="I5028" s="66">
        <v>0.0</v>
      </c>
      <c r="J5028" s="66">
        <v>10.0</v>
      </c>
      <c r="K5028" s="67"/>
      <c r="L5028" s="67"/>
      <c r="M5028" s="66" t="s">
        <v>121</v>
      </c>
      <c r="N5028" s="66">
        <v>235959.0</v>
      </c>
      <c r="O5028" s="66">
        <v>2.0140819E7</v>
      </c>
      <c r="P5028" s="67"/>
      <c r="Q5028" s="66">
        <v>52.0</v>
      </c>
      <c r="R5028" s="66">
        <v>2.0140819E7</v>
      </c>
      <c r="S5028" s="69">
        <v>1.0</v>
      </c>
      <c r="T5028" s="69">
        <v>1.0</v>
      </c>
      <c r="U5028" s="71" t="s">
        <v>2608</v>
      </c>
      <c r="V5028" s="71" t="s">
        <v>2609</v>
      </c>
      <c r="W5028" s="71" t="s">
        <v>49</v>
      </c>
      <c r="X5028" s="72"/>
      <c r="Y5028" s="66" t="s">
        <v>18</v>
      </c>
    </row>
    <row r="5029">
      <c r="A5029" s="73" t="s">
        <v>60</v>
      </c>
      <c r="B5029" s="66">
        <v>2.93748929E8</v>
      </c>
      <c r="C5029" s="65" t="s">
        <v>18995</v>
      </c>
      <c r="D5029" s="65" t="s">
        <v>827</v>
      </c>
      <c r="E5029" s="65" t="s">
        <v>18996</v>
      </c>
      <c r="F5029" s="66" t="s">
        <v>18997</v>
      </c>
      <c r="G5029" s="66">
        <v>3617.0</v>
      </c>
      <c r="H5029" s="66">
        <v>2.0101024E7</v>
      </c>
      <c r="I5029" s="66">
        <v>0.0</v>
      </c>
      <c r="J5029" s="66">
        <v>1.0</v>
      </c>
      <c r="K5029" s="67"/>
      <c r="L5029" s="67"/>
      <c r="M5029" s="68" t="s">
        <v>18998</v>
      </c>
      <c r="N5029" s="66">
        <v>235959.0</v>
      </c>
      <c r="O5029" s="66">
        <v>2.0101024E7</v>
      </c>
      <c r="P5029" s="67"/>
      <c r="Q5029" s="66">
        <v>205.0</v>
      </c>
      <c r="R5029" s="66">
        <v>2.0101024E7</v>
      </c>
      <c r="S5029" s="70">
        <v>1.0</v>
      </c>
      <c r="T5029" s="70">
        <v>0.0</v>
      </c>
      <c r="U5029" s="71" t="s">
        <v>2608</v>
      </c>
      <c r="V5029" s="71" t="s">
        <v>2609</v>
      </c>
      <c r="W5029" s="71" t="s">
        <v>49</v>
      </c>
      <c r="X5029" s="72"/>
      <c r="Y5029" s="65" t="s">
        <v>12</v>
      </c>
    </row>
    <row r="5030">
      <c r="A5030" s="68" t="s">
        <v>24</v>
      </c>
      <c r="B5030" s="66">
        <v>2.8607865E7</v>
      </c>
      <c r="C5030" s="66" t="s">
        <v>18999</v>
      </c>
      <c r="D5030" s="66" t="s">
        <v>112</v>
      </c>
      <c r="E5030" s="66" t="s">
        <v>19000</v>
      </c>
      <c r="F5030" s="66" t="s">
        <v>19001</v>
      </c>
      <c r="G5030" s="66">
        <v>1521.0</v>
      </c>
      <c r="H5030" s="66">
        <v>2.0130826E7</v>
      </c>
      <c r="I5030" s="66">
        <v>0.0</v>
      </c>
      <c r="J5030" s="66">
        <v>27.0</v>
      </c>
      <c r="K5030" s="67"/>
      <c r="L5030" s="67"/>
      <c r="M5030" s="68" t="s">
        <v>19002</v>
      </c>
      <c r="N5030" s="66">
        <v>235959.0</v>
      </c>
      <c r="O5030" s="66">
        <v>2.0130826E7</v>
      </c>
      <c r="P5030" s="66" t="s">
        <v>239</v>
      </c>
      <c r="Q5030" s="66">
        <v>93.0</v>
      </c>
      <c r="R5030" s="66">
        <v>2.0130826E7</v>
      </c>
      <c r="S5030" s="70">
        <v>1.0</v>
      </c>
      <c r="T5030" s="70">
        <v>0.0</v>
      </c>
      <c r="U5030" s="71" t="s">
        <v>2608</v>
      </c>
      <c r="V5030" s="71" t="s">
        <v>2609</v>
      </c>
      <c r="W5030" s="71" t="s">
        <v>49</v>
      </c>
      <c r="X5030" s="72"/>
      <c r="Y5030" s="65" t="s">
        <v>12</v>
      </c>
    </row>
    <row r="5031">
      <c r="A5031" s="66" t="s">
        <v>79</v>
      </c>
      <c r="B5031" s="66">
        <v>1.22982386E8</v>
      </c>
      <c r="C5031" s="66" t="s">
        <v>19003</v>
      </c>
      <c r="D5031" s="66" t="s">
        <v>112</v>
      </c>
      <c r="E5031" s="66" t="s">
        <v>19004</v>
      </c>
      <c r="F5031" s="66" t="s">
        <v>19005</v>
      </c>
      <c r="G5031" s="66">
        <v>758.0</v>
      </c>
      <c r="H5031" s="66">
        <v>2.0171109E7</v>
      </c>
      <c r="I5031" s="66">
        <v>0.0</v>
      </c>
      <c r="J5031" s="66">
        <v>22.0</v>
      </c>
      <c r="K5031" s="67"/>
      <c r="L5031" s="67"/>
      <c r="M5031" s="68" t="s">
        <v>19006</v>
      </c>
      <c r="N5031" s="66">
        <v>235959.0</v>
      </c>
      <c r="O5031" s="66">
        <v>2.0171109E7</v>
      </c>
      <c r="P5031" s="66" t="s">
        <v>3382</v>
      </c>
      <c r="Q5031" s="66">
        <v>43.0</v>
      </c>
      <c r="R5031" s="66">
        <v>2.0171109E7</v>
      </c>
      <c r="S5031" s="70">
        <v>1.0</v>
      </c>
      <c r="T5031" s="70">
        <v>0.0</v>
      </c>
      <c r="U5031" s="71" t="s">
        <v>2608</v>
      </c>
      <c r="V5031" s="71" t="s">
        <v>2609</v>
      </c>
      <c r="W5031" s="71" t="s">
        <v>49</v>
      </c>
      <c r="X5031" s="72"/>
      <c r="Y5031" s="65" t="s">
        <v>12</v>
      </c>
    </row>
    <row r="5032">
      <c r="A5032" s="66" t="s">
        <v>60</v>
      </c>
      <c r="B5032" s="66">
        <v>1.4720483E7</v>
      </c>
      <c r="C5032" s="66" t="s">
        <v>19007</v>
      </c>
      <c r="D5032" s="66" t="s">
        <v>123</v>
      </c>
      <c r="E5032" s="66" t="s">
        <v>19008</v>
      </c>
      <c r="F5032" s="66" t="s">
        <v>19009</v>
      </c>
      <c r="G5032" s="66">
        <v>1682.0</v>
      </c>
      <c r="H5032" s="66">
        <v>2.0000401E7</v>
      </c>
      <c r="I5032" s="66">
        <v>0.0</v>
      </c>
      <c r="J5032" s="66">
        <v>1.0</v>
      </c>
      <c r="K5032" s="67"/>
      <c r="L5032" s="67"/>
      <c r="M5032" s="68" t="s">
        <v>19010</v>
      </c>
      <c r="N5032" s="66">
        <v>235959.0</v>
      </c>
      <c r="O5032" s="66">
        <v>2.0000401E7</v>
      </c>
      <c r="P5032" s="67"/>
      <c r="Q5032" s="66">
        <v>84.0</v>
      </c>
      <c r="R5032" s="66">
        <v>2.0000401E7</v>
      </c>
      <c r="S5032" s="70">
        <v>1.0</v>
      </c>
      <c r="T5032" s="70">
        <v>0.0</v>
      </c>
      <c r="U5032" s="71" t="s">
        <v>2608</v>
      </c>
      <c r="V5032" s="71" t="s">
        <v>2609</v>
      </c>
      <c r="W5032" s="71" t="s">
        <v>49</v>
      </c>
      <c r="X5032" s="72"/>
      <c r="Y5032" s="65" t="s">
        <v>12</v>
      </c>
    </row>
    <row r="5033">
      <c r="A5033" s="68" t="s">
        <v>59</v>
      </c>
      <c r="B5033" s="66">
        <v>2.13639164E8</v>
      </c>
      <c r="C5033" s="66" t="s">
        <v>19011</v>
      </c>
      <c r="D5033" s="66" t="s">
        <v>112</v>
      </c>
      <c r="E5033" s="66" t="s">
        <v>19012</v>
      </c>
      <c r="F5033" s="66" t="s">
        <v>19013</v>
      </c>
      <c r="G5033" s="66">
        <v>3237.0</v>
      </c>
      <c r="H5033" s="66">
        <v>2.0191014E7</v>
      </c>
      <c r="I5033" s="66">
        <v>0.0</v>
      </c>
      <c r="J5033" s="66">
        <v>67.0</v>
      </c>
      <c r="K5033" s="67"/>
      <c r="L5033" s="67"/>
      <c r="M5033" s="68" t="s">
        <v>19014</v>
      </c>
      <c r="N5033" s="66">
        <v>235959.0</v>
      </c>
      <c r="O5033" s="66">
        <v>2.0191014E7</v>
      </c>
      <c r="P5033" s="66" t="s">
        <v>3842</v>
      </c>
      <c r="Q5033" s="66">
        <v>146.0</v>
      </c>
      <c r="R5033" s="66">
        <v>2.0191014E7</v>
      </c>
      <c r="S5033" s="70">
        <v>1.0</v>
      </c>
      <c r="T5033" s="70">
        <v>0.0</v>
      </c>
      <c r="U5033" s="71" t="s">
        <v>2608</v>
      </c>
      <c r="V5033" s="71" t="s">
        <v>2609</v>
      </c>
      <c r="W5033" s="71" t="s">
        <v>49</v>
      </c>
      <c r="X5033" s="72"/>
      <c r="Y5033" s="65" t="s">
        <v>12</v>
      </c>
    </row>
    <row r="5034">
      <c r="A5034" s="68" t="s">
        <v>59</v>
      </c>
      <c r="B5034" s="66">
        <v>8.6561567E7</v>
      </c>
      <c r="C5034" s="66" t="s">
        <v>19015</v>
      </c>
      <c r="D5034" s="66" t="s">
        <v>106</v>
      </c>
      <c r="E5034" s="66" t="s">
        <v>19016</v>
      </c>
      <c r="F5034" s="66" t="s">
        <v>19017</v>
      </c>
      <c r="G5034" s="66">
        <v>463.0</v>
      </c>
      <c r="H5034" s="66">
        <v>2.009021E7</v>
      </c>
      <c r="I5034" s="66">
        <v>0.0</v>
      </c>
      <c r="J5034" s="66">
        <v>1.0</v>
      </c>
      <c r="K5034" s="67"/>
      <c r="L5034" s="67"/>
      <c r="M5034" s="68" t="s">
        <v>19018</v>
      </c>
      <c r="N5034" s="66">
        <v>235959.0</v>
      </c>
      <c r="O5034" s="66">
        <v>2.009021E7</v>
      </c>
      <c r="P5034" s="67"/>
      <c r="Q5034" s="66">
        <v>22.0</v>
      </c>
      <c r="R5034" s="66">
        <v>2.009021E7</v>
      </c>
      <c r="S5034" s="70">
        <v>1.0</v>
      </c>
      <c r="T5034" s="70">
        <v>0.0</v>
      </c>
      <c r="U5034" s="71" t="s">
        <v>2608</v>
      </c>
      <c r="V5034" s="71" t="s">
        <v>2609</v>
      </c>
      <c r="W5034" s="71" t="s">
        <v>49</v>
      </c>
      <c r="X5034" s="72"/>
      <c r="Y5034" s="65" t="s">
        <v>12</v>
      </c>
    </row>
    <row r="5035">
      <c r="A5035" s="74" t="s">
        <v>59</v>
      </c>
      <c r="B5035" s="66">
        <v>1.28518774E8</v>
      </c>
      <c r="C5035" s="65" t="s">
        <v>19019</v>
      </c>
      <c r="D5035" s="65" t="s">
        <v>123</v>
      </c>
      <c r="E5035" s="65" t="s">
        <v>19020</v>
      </c>
      <c r="F5035" s="66" t="s">
        <v>19021</v>
      </c>
      <c r="G5035" s="66">
        <v>207.0</v>
      </c>
      <c r="H5035" s="66">
        <v>2.0130407E7</v>
      </c>
      <c r="I5035" s="66">
        <v>0.0</v>
      </c>
      <c r="J5035" s="66">
        <v>1.0</v>
      </c>
      <c r="K5035" s="67"/>
      <c r="L5035" s="67"/>
      <c r="M5035" s="68" t="s">
        <v>19022</v>
      </c>
      <c r="N5035" s="66">
        <v>235959.0</v>
      </c>
      <c r="O5035" s="66">
        <v>2.0130407E7</v>
      </c>
      <c r="P5035" s="66"/>
      <c r="Q5035" s="66">
        <v>13.0</v>
      </c>
      <c r="R5035" s="66">
        <v>2.0130407E7</v>
      </c>
      <c r="S5035" s="70">
        <v>1.0</v>
      </c>
      <c r="T5035" s="70">
        <v>0.0</v>
      </c>
      <c r="U5035" s="71" t="s">
        <v>2608</v>
      </c>
      <c r="V5035" s="71" t="s">
        <v>2609</v>
      </c>
      <c r="W5035" s="71" t="s">
        <v>49</v>
      </c>
      <c r="X5035" s="65"/>
      <c r="Y5035" s="65" t="s">
        <v>12</v>
      </c>
    </row>
    <row r="5036">
      <c r="A5036" s="66" t="s">
        <v>60</v>
      </c>
      <c r="B5036" s="66">
        <v>4.37370606E8</v>
      </c>
      <c r="C5036" s="66" t="s">
        <v>19023</v>
      </c>
      <c r="D5036" s="66" t="s">
        <v>123</v>
      </c>
      <c r="E5036" s="66" t="s">
        <v>19024</v>
      </c>
      <c r="F5036" s="66" t="s">
        <v>19025</v>
      </c>
      <c r="G5036" s="66">
        <v>550.0</v>
      </c>
      <c r="H5036" s="66">
        <v>2.0181101E7</v>
      </c>
      <c r="I5036" s="66">
        <v>0.0</v>
      </c>
      <c r="J5036" s="66">
        <v>2.0</v>
      </c>
      <c r="K5036" s="67"/>
      <c r="L5036" s="67"/>
      <c r="M5036" s="68" t="s">
        <v>19026</v>
      </c>
      <c r="N5036" s="66">
        <v>235959.0</v>
      </c>
      <c r="O5036" s="66">
        <v>2.0181101E7</v>
      </c>
      <c r="P5036" s="67"/>
      <c r="Q5036" s="66">
        <v>37.0</v>
      </c>
      <c r="R5036" s="66">
        <v>2.0181101E7</v>
      </c>
      <c r="S5036" s="70">
        <v>1.0</v>
      </c>
      <c r="T5036" s="70">
        <v>0.0</v>
      </c>
      <c r="U5036" s="71" t="s">
        <v>2608</v>
      </c>
      <c r="V5036" s="71" t="s">
        <v>2609</v>
      </c>
      <c r="W5036" s="71" t="s">
        <v>49</v>
      </c>
      <c r="X5036" s="71"/>
      <c r="Y5036" s="65" t="s">
        <v>12</v>
      </c>
    </row>
    <row r="5037">
      <c r="A5037" s="66" t="s">
        <v>66</v>
      </c>
      <c r="B5037" s="66">
        <v>1.2052169E7</v>
      </c>
      <c r="C5037" s="66" t="s">
        <v>19027</v>
      </c>
      <c r="D5037" s="66" t="s">
        <v>149</v>
      </c>
      <c r="E5037" s="66" t="s">
        <v>19028</v>
      </c>
      <c r="F5037" s="66" t="s">
        <v>19029</v>
      </c>
      <c r="G5037" s="66">
        <v>680.0</v>
      </c>
      <c r="H5037" s="66">
        <v>2.0131126E7</v>
      </c>
      <c r="I5037" s="66">
        <v>0.0</v>
      </c>
      <c r="J5037" s="66">
        <v>11.0</v>
      </c>
      <c r="K5037" s="67"/>
      <c r="L5037" s="67"/>
      <c r="M5037" s="66" t="s">
        <v>121</v>
      </c>
      <c r="N5037" s="66">
        <v>235959.0</v>
      </c>
      <c r="O5037" s="66">
        <v>2.0131126E7</v>
      </c>
      <c r="P5037" s="66"/>
      <c r="Q5037" s="66">
        <v>28.0</v>
      </c>
      <c r="R5037" s="66">
        <v>2.0131126E7</v>
      </c>
      <c r="S5037" s="69">
        <v>1.0</v>
      </c>
      <c r="T5037" s="69">
        <v>1.0</v>
      </c>
      <c r="U5037" s="71" t="s">
        <v>2608</v>
      </c>
      <c r="V5037" s="71" t="s">
        <v>2609</v>
      </c>
      <c r="W5037" s="71" t="s">
        <v>49</v>
      </c>
      <c r="X5037" s="72"/>
      <c r="Y5037" s="66" t="s">
        <v>18</v>
      </c>
    </row>
    <row r="5038">
      <c r="A5038" s="66" t="s">
        <v>63</v>
      </c>
      <c r="B5038" s="66">
        <v>1.7597197E7</v>
      </c>
      <c r="C5038" s="66" t="s">
        <v>19030</v>
      </c>
      <c r="D5038" s="66" t="s">
        <v>106</v>
      </c>
      <c r="E5038" s="66" t="s">
        <v>19031</v>
      </c>
      <c r="F5038" s="66" t="s">
        <v>19029</v>
      </c>
      <c r="G5038" s="66">
        <v>650.0</v>
      </c>
      <c r="H5038" s="66">
        <v>2.0131126E7</v>
      </c>
      <c r="I5038" s="66">
        <v>0.0</v>
      </c>
      <c r="J5038" s="66">
        <v>11.0</v>
      </c>
      <c r="K5038" s="67"/>
      <c r="L5038" s="67"/>
      <c r="M5038" s="68" t="s">
        <v>19032</v>
      </c>
      <c r="N5038" s="66">
        <v>235959.0</v>
      </c>
      <c r="O5038" s="66">
        <v>2.0131126E7</v>
      </c>
      <c r="P5038" s="66"/>
      <c r="Q5038" s="66">
        <v>32.0</v>
      </c>
      <c r="R5038" s="66">
        <v>2.0131126E7</v>
      </c>
      <c r="S5038" s="70">
        <v>1.0</v>
      </c>
      <c r="T5038" s="70">
        <v>0.0</v>
      </c>
      <c r="U5038" s="71" t="s">
        <v>2608</v>
      </c>
      <c r="V5038" s="71" t="s">
        <v>2609</v>
      </c>
      <c r="W5038" s="71" t="s">
        <v>49</v>
      </c>
      <c r="X5038" s="72"/>
      <c r="Y5038" s="65" t="s">
        <v>12</v>
      </c>
    </row>
    <row r="5039">
      <c r="A5039" s="66" t="s">
        <v>40</v>
      </c>
      <c r="B5039" s="66">
        <v>1443222.0</v>
      </c>
      <c r="C5039" s="66" t="s">
        <v>19033</v>
      </c>
      <c r="D5039" s="66" t="s">
        <v>112</v>
      </c>
      <c r="E5039" s="66" t="s">
        <v>19034</v>
      </c>
      <c r="F5039" s="66" t="s">
        <v>19035</v>
      </c>
      <c r="G5039" s="66">
        <v>367.0</v>
      </c>
      <c r="H5039" s="66">
        <v>2.0180412E7</v>
      </c>
      <c r="I5039" s="66">
        <v>0.0</v>
      </c>
      <c r="J5039" s="66">
        <v>10.0</v>
      </c>
      <c r="K5039" s="67"/>
      <c r="L5039" s="67"/>
      <c r="M5039" s="68" t="s">
        <v>19036</v>
      </c>
      <c r="N5039" s="66">
        <v>235959.0</v>
      </c>
      <c r="O5039" s="66">
        <v>2.0180412E7</v>
      </c>
      <c r="P5039" s="66" t="s">
        <v>929</v>
      </c>
      <c r="Q5039" s="66">
        <v>16.0</v>
      </c>
      <c r="R5039" s="66">
        <v>2.0180412E7</v>
      </c>
      <c r="S5039" s="70">
        <v>1.0</v>
      </c>
      <c r="T5039" s="70">
        <v>0.0</v>
      </c>
      <c r="U5039" s="71" t="s">
        <v>2608</v>
      </c>
      <c r="V5039" s="71" t="s">
        <v>2609</v>
      </c>
      <c r="W5039" s="71" t="s">
        <v>49</v>
      </c>
      <c r="X5039" s="72"/>
      <c r="Y5039" s="65" t="s">
        <v>12</v>
      </c>
    </row>
    <row r="5040">
      <c r="A5040" s="66" t="s">
        <v>60</v>
      </c>
      <c r="B5040" s="66">
        <v>3.98662253E8</v>
      </c>
      <c r="C5040" s="66" t="s">
        <v>19037</v>
      </c>
      <c r="D5040" s="66" t="s">
        <v>19038</v>
      </c>
      <c r="E5040" s="66" t="s">
        <v>19039</v>
      </c>
      <c r="F5040" s="66" t="s">
        <v>19040</v>
      </c>
      <c r="G5040" s="66">
        <v>696.0</v>
      </c>
      <c r="H5040" s="66">
        <v>2.0160821E7</v>
      </c>
      <c r="I5040" s="66">
        <v>0.0</v>
      </c>
      <c r="J5040" s="66">
        <v>2.0</v>
      </c>
      <c r="K5040" s="67"/>
      <c r="L5040" s="67"/>
      <c r="M5040" s="68" t="s">
        <v>19041</v>
      </c>
      <c r="N5040" s="66">
        <v>235959.0</v>
      </c>
      <c r="O5040" s="66">
        <v>2.0160821E7</v>
      </c>
      <c r="P5040" s="66"/>
      <c r="Q5040" s="66">
        <v>47.0</v>
      </c>
      <c r="R5040" s="66">
        <v>2.0160821E7</v>
      </c>
      <c r="S5040" s="70">
        <v>1.0</v>
      </c>
      <c r="T5040" s="70">
        <v>0.0</v>
      </c>
      <c r="U5040" s="71" t="s">
        <v>2608</v>
      </c>
      <c r="V5040" s="71" t="s">
        <v>2609</v>
      </c>
      <c r="W5040" s="71" t="s">
        <v>51</v>
      </c>
      <c r="X5040" s="72"/>
      <c r="Y5040" s="66" t="s">
        <v>16</v>
      </c>
    </row>
    <row r="5041">
      <c r="A5041" s="73" t="s">
        <v>60</v>
      </c>
      <c r="B5041" s="66">
        <v>3.62201288E8</v>
      </c>
      <c r="C5041" s="65" t="s">
        <v>19042</v>
      </c>
      <c r="D5041" s="65" t="s">
        <v>112</v>
      </c>
      <c r="E5041" s="65" t="s">
        <v>19043</v>
      </c>
      <c r="F5041" s="66" t="s">
        <v>19044</v>
      </c>
      <c r="G5041" s="66">
        <v>874.0</v>
      </c>
      <c r="H5041" s="66">
        <v>2.0140831E7</v>
      </c>
      <c r="I5041" s="66">
        <v>0.0</v>
      </c>
      <c r="J5041" s="66">
        <v>1.0</v>
      </c>
      <c r="K5041" s="67"/>
      <c r="L5041" s="67"/>
      <c r="M5041" s="68" t="s">
        <v>19045</v>
      </c>
      <c r="N5041" s="66">
        <v>235959.0</v>
      </c>
      <c r="O5041" s="66">
        <v>2.0140831E7</v>
      </c>
      <c r="P5041" s="66"/>
      <c r="Q5041" s="66">
        <v>71.0</v>
      </c>
      <c r="R5041" s="66">
        <v>2.0140831E7</v>
      </c>
      <c r="S5041" s="70">
        <v>1.0</v>
      </c>
      <c r="T5041" s="70">
        <v>0.0</v>
      </c>
      <c r="U5041" s="71" t="s">
        <v>2608</v>
      </c>
      <c r="V5041" s="71" t="s">
        <v>2609</v>
      </c>
      <c r="W5041" s="71" t="s">
        <v>49</v>
      </c>
      <c r="X5041" s="72"/>
      <c r="Y5041" s="65" t="s">
        <v>12</v>
      </c>
    </row>
    <row r="5042">
      <c r="A5042" s="66" t="s">
        <v>79</v>
      </c>
      <c r="B5042" s="66">
        <v>1.49992797E8</v>
      </c>
      <c r="C5042" s="66" t="s">
        <v>19046</v>
      </c>
      <c r="D5042" s="66" t="s">
        <v>118</v>
      </c>
      <c r="E5042" s="66" t="s">
        <v>19047</v>
      </c>
      <c r="F5042" s="66" t="s">
        <v>19048</v>
      </c>
      <c r="G5042" s="66">
        <v>297.0</v>
      </c>
      <c r="H5042" s="66">
        <v>2.0191116E7</v>
      </c>
      <c r="I5042" s="66">
        <v>0.0</v>
      </c>
      <c r="J5042" s="66">
        <v>8.0</v>
      </c>
      <c r="K5042" s="67"/>
      <c r="L5042" s="67"/>
      <c r="M5042" s="68" t="s">
        <v>19049</v>
      </c>
      <c r="N5042" s="66">
        <v>235959.0</v>
      </c>
      <c r="O5042" s="66">
        <v>2.0191116E7</v>
      </c>
      <c r="P5042" s="66" t="s">
        <v>2293</v>
      </c>
      <c r="Q5042" s="66">
        <v>15.0</v>
      </c>
      <c r="R5042" s="66">
        <v>2.0191116E7</v>
      </c>
      <c r="S5042" s="69">
        <v>1.0</v>
      </c>
      <c r="T5042" s="69">
        <v>1.0</v>
      </c>
      <c r="U5042" s="71" t="s">
        <v>2608</v>
      </c>
      <c r="V5042" s="71" t="s">
        <v>2609</v>
      </c>
      <c r="W5042" s="71" t="s">
        <v>49</v>
      </c>
      <c r="X5042" s="72"/>
      <c r="Y5042" s="66" t="s">
        <v>18</v>
      </c>
    </row>
    <row r="5043">
      <c r="A5043" s="66" t="s">
        <v>60</v>
      </c>
      <c r="B5043" s="66">
        <v>7.2933275E7</v>
      </c>
      <c r="C5043" s="66" t="s">
        <v>19050</v>
      </c>
      <c r="D5043" s="66" t="s">
        <v>112</v>
      </c>
      <c r="E5043" s="66" t="s">
        <v>19051</v>
      </c>
      <c r="F5043" s="66" t="s">
        <v>19052</v>
      </c>
      <c r="G5043" s="66">
        <v>186.0</v>
      </c>
      <c r="H5043" s="66">
        <v>2.0020309E7</v>
      </c>
      <c r="I5043" s="66">
        <v>0.0</v>
      </c>
      <c r="J5043" s="66">
        <v>1.0</v>
      </c>
      <c r="K5043" s="67"/>
      <c r="L5043" s="67"/>
      <c r="M5043" s="68" t="s">
        <v>19053</v>
      </c>
      <c r="N5043" s="66">
        <v>235959.0</v>
      </c>
      <c r="O5043" s="66">
        <v>2.0020309E7</v>
      </c>
      <c r="P5043" s="67"/>
      <c r="Q5043" s="66">
        <v>11.0</v>
      </c>
      <c r="R5043" s="66">
        <v>2.0020309E7</v>
      </c>
      <c r="S5043" s="70">
        <v>1.0</v>
      </c>
      <c r="T5043" s="70">
        <v>0.0</v>
      </c>
      <c r="U5043" s="71" t="s">
        <v>2608</v>
      </c>
      <c r="V5043" s="71" t="s">
        <v>2609</v>
      </c>
      <c r="W5043" s="71" t="s">
        <v>49</v>
      </c>
      <c r="X5043" s="72"/>
      <c r="Y5043" s="65" t="s">
        <v>12</v>
      </c>
    </row>
    <row r="5044">
      <c r="A5044" s="66" t="s">
        <v>63</v>
      </c>
      <c r="B5044" s="66">
        <v>4.4739081E7</v>
      </c>
      <c r="C5044" s="66" t="s">
        <v>19054</v>
      </c>
      <c r="D5044" s="66" t="s">
        <v>106</v>
      </c>
      <c r="E5044" s="66" t="s">
        <v>19055</v>
      </c>
      <c r="F5044" s="66" t="s">
        <v>19056</v>
      </c>
      <c r="G5044" s="66">
        <v>1188.0</v>
      </c>
      <c r="H5044" s="66">
        <v>2.0180123E7</v>
      </c>
      <c r="I5044" s="66">
        <v>0.0</v>
      </c>
      <c r="J5044" s="66">
        <v>21.0</v>
      </c>
      <c r="K5044" s="67"/>
      <c r="L5044" s="67"/>
      <c r="M5044" s="68" t="s">
        <v>19057</v>
      </c>
      <c r="N5044" s="66">
        <v>235959.0</v>
      </c>
      <c r="O5044" s="66">
        <v>2.0180123E7</v>
      </c>
      <c r="P5044" s="66" t="s">
        <v>6583</v>
      </c>
      <c r="Q5044" s="66">
        <v>65.0</v>
      </c>
      <c r="R5044" s="66">
        <v>2.0180123E7</v>
      </c>
      <c r="S5044" s="70">
        <v>1.0</v>
      </c>
      <c r="T5044" s="70">
        <v>0.0</v>
      </c>
      <c r="U5044" s="71" t="s">
        <v>2608</v>
      </c>
      <c r="V5044" s="71" t="s">
        <v>2609</v>
      </c>
      <c r="W5044" s="71" t="s">
        <v>49</v>
      </c>
      <c r="X5044" s="72"/>
      <c r="Y5044" s="65" t="s">
        <v>12</v>
      </c>
    </row>
    <row r="5045">
      <c r="A5045" s="68" t="s">
        <v>59</v>
      </c>
      <c r="B5045" s="66">
        <v>1.38491177E8</v>
      </c>
      <c r="C5045" s="66" t="s">
        <v>19058</v>
      </c>
      <c r="D5045" s="66" t="s">
        <v>164</v>
      </c>
      <c r="E5045" s="66" t="s">
        <v>19059</v>
      </c>
      <c r="F5045" s="66" t="s">
        <v>19060</v>
      </c>
      <c r="G5045" s="66">
        <v>445.0</v>
      </c>
      <c r="H5045" s="66">
        <v>2.0140302E7</v>
      </c>
      <c r="I5045" s="66">
        <v>0.0</v>
      </c>
      <c r="J5045" s="66">
        <v>1.0</v>
      </c>
      <c r="K5045" s="67"/>
      <c r="L5045" s="67"/>
      <c r="M5045" s="68" t="s">
        <v>19061</v>
      </c>
      <c r="N5045" s="66">
        <v>235959.0</v>
      </c>
      <c r="O5045" s="66">
        <v>2.0140302E7</v>
      </c>
      <c r="P5045" s="66"/>
      <c r="Q5045" s="66">
        <v>32.0</v>
      </c>
      <c r="R5045" s="66">
        <v>2.0140302E7</v>
      </c>
      <c r="S5045" s="69">
        <v>1.0</v>
      </c>
      <c r="T5045" s="69">
        <v>1.0</v>
      </c>
      <c r="U5045" s="71" t="s">
        <v>2608</v>
      </c>
      <c r="V5045" s="71" t="s">
        <v>2609</v>
      </c>
      <c r="W5045" s="71" t="s">
        <v>49</v>
      </c>
      <c r="X5045" s="72"/>
      <c r="Y5045" s="66" t="s">
        <v>18</v>
      </c>
    </row>
    <row r="5046">
      <c r="A5046" s="66" t="s">
        <v>79</v>
      </c>
      <c r="B5046" s="66">
        <v>972346.0</v>
      </c>
      <c r="C5046" s="66" t="s">
        <v>19062</v>
      </c>
      <c r="D5046" s="66" t="s">
        <v>776</v>
      </c>
      <c r="E5046" s="66" t="s">
        <v>19063</v>
      </c>
      <c r="F5046" s="66" t="s">
        <v>19064</v>
      </c>
      <c r="G5046" s="66">
        <v>328.0</v>
      </c>
      <c r="H5046" s="66">
        <v>2.0040719E7</v>
      </c>
      <c r="I5046" s="66">
        <v>0.0</v>
      </c>
      <c r="J5046" s="66">
        <v>4.0</v>
      </c>
      <c r="K5046" s="67"/>
      <c r="L5046" s="67"/>
      <c r="M5046" s="68" t="s">
        <v>19065</v>
      </c>
      <c r="N5046" s="66">
        <v>235959.0</v>
      </c>
      <c r="O5046" s="66">
        <v>2.0040719E7</v>
      </c>
      <c r="P5046" s="67"/>
      <c r="Q5046" s="66">
        <v>11.0</v>
      </c>
      <c r="R5046" s="66">
        <v>2.0040719E7</v>
      </c>
      <c r="S5046" s="70">
        <v>1.0</v>
      </c>
      <c r="T5046" s="70">
        <v>0.0</v>
      </c>
      <c r="U5046" s="71" t="s">
        <v>2608</v>
      </c>
      <c r="V5046" s="71" t="s">
        <v>2609</v>
      </c>
      <c r="W5046" s="71" t="s">
        <v>51</v>
      </c>
      <c r="X5046" s="72"/>
      <c r="Y5046" s="66" t="s">
        <v>16</v>
      </c>
    </row>
    <row r="5047">
      <c r="A5047" s="66" t="s">
        <v>60</v>
      </c>
      <c r="B5047" s="66">
        <v>4.02183684E8</v>
      </c>
      <c r="C5047" s="66" t="s">
        <v>19066</v>
      </c>
      <c r="D5047" s="66" t="s">
        <v>776</v>
      </c>
      <c r="E5047" s="66" t="s">
        <v>19067</v>
      </c>
      <c r="F5047" s="66" t="s">
        <v>19068</v>
      </c>
      <c r="G5047" s="66">
        <v>181.0</v>
      </c>
      <c r="H5047" s="66">
        <v>2.0161023E7</v>
      </c>
      <c r="I5047" s="66">
        <v>0.0</v>
      </c>
      <c r="J5047" s="66">
        <v>1.0</v>
      </c>
      <c r="K5047" s="67"/>
      <c r="L5047" s="67"/>
      <c r="M5047" s="68" t="s">
        <v>19069</v>
      </c>
      <c r="N5047" s="66">
        <v>235959.0</v>
      </c>
      <c r="O5047" s="66">
        <v>2.0161023E7</v>
      </c>
      <c r="P5047" s="67"/>
      <c r="Q5047" s="66">
        <v>9.0</v>
      </c>
      <c r="R5047" s="66">
        <v>2.0161023E7</v>
      </c>
      <c r="S5047" s="70">
        <v>1.0</v>
      </c>
      <c r="T5047" s="70">
        <v>0.0</v>
      </c>
      <c r="U5047" s="71" t="s">
        <v>2608</v>
      </c>
      <c r="V5047" s="71" t="s">
        <v>2609</v>
      </c>
      <c r="W5047" s="71" t="s">
        <v>51</v>
      </c>
      <c r="X5047" s="72"/>
      <c r="Y5047" s="66" t="s">
        <v>16</v>
      </c>
    </row>
    <row r="5048">
      <c r="A5048" s="68" t="s">
        <v>59</v>
      </c>
      <c r="B5048" s="66">
        <v>1.25962148E8</v>
      </c>
      <c r="C5048" s="66" t="s">
        <v>19070</v>
      </c>
      <c r="D5048" s="66" t="s">
        <v>776</v>
      </c>
      <c r="E5048" s="66" t="s">
        <v>19071</v>
      </c>
      <c r="F5048" s="66" t="s">
        <v>19072</v>
      </c>
      <c r="G5048" s="66">
        <v>530.0</v>
      </c>
      <c r="H5048" s="66">
        <v>2.0130201E7</v>
      </c>
      <c r="I5048" s="66">
        <v>0.0</v>
      </c>
      <c r="J5048" s="66">
        <v>1.0</v>
      </c>
      <c r="K5048" s="67"/>
      <c r="L5048" s="67"/>
      <c r="M5048" s="68" t="s">
        <v>19073</v>
      </c>
      <c r="N5048" s="66">
        <v>235959.0</v>
      </c>
      <c r="O5048" s="66">
        <v>2.0130201E7</v>
      </c>
      <c r="P5048" s="66"/>
      <c r="Q5048" s="66">
        <v>33.0</v>
      </c>
      <c r="R5048" s="66">
        <v>2.0130201E7</v>
      </c>
      <c r="S5048" s="70">
        <v>1.0</v>
      </c>
      <c r="T5048" s="70">
        <v>0.0</v>
      </c>
      <c r="U5048" s="71" t="s">
        <v>2608</v>
      </c>
      <c r="V5048" s="71" t="s">
        <v>2609</v>
      </c>
      <c r="W5048" s="71" t="s">
        <v>51</v>
      </c>
      <c r="X5048" s="72"/>
      <c r="Y5048" s="66" t="s">
        <v>16</v>
      </c>
    </row>
    <row r="5049">
      <c r="A5049" s="66" t="s">
        <v>60</v>
      </c>
      <c r="B5049" s="66">
        <v>4.10030521E8</v>
      </c>
      <c r="C5049" s="66" t="s">
        <v>19074</v>
      </c>
      <c r="D5049" s="66" t="s">
        <v>776</v>
      </c>
      <c r="E5049" s="66" t="s">
        <v>19075</v>
      </c>
      <c r="F5049" s="66" t="s">
        <v>19076</v>
      </c>
      <c r="G5049" s="66">
        <v>170.0</v>
      </c>
      <c r="H5049" s="66">
        <v>2.0170313E7</v>
      </c>
      <c r="I5049" s="66">
        <v>0.0</v>
      </c>
      <c r="J5049" s="66">
        <v>1.0</v>
      </c>
      <c r="K5049" s="67"/>
      <c r="L5049" s="67"/>
      <c r="M5049" s="68" t="s">
        <v>19077</v>
      </c>
      <c r="N5049" s="66">
        <v>235959.0</v>
      </c>
      <c r="O5049" s="66">
        <v>2.0170313E7</v>
      </c>
      <c r="P5049" s="67"/>
      <c r="Q5049" s="66">
        <v>8.0</v>
      </c>
      <c r="R5049" s="66">
        <v>2.0170313E7</v>
      </c>
      <c r="S5049" s="70">
        <v>1.0</v>
      </c>
      <c r="T5049" s="70">
        <v>0.0</v>
      </c>
      <c r="U5049" s="71" t="s">
        <v>2608</v>
      </c>
      <c r="V5049" s="71" t="s">
        <v>2609</v>
      </c>
      <c r="W5049" s="71" t="s">
        <v>51</v>
      </c>
      <c r="X5049" s="72"/>
      <c r="Y5049" s="66" t="s">
        <v>16</v>
      </c>
    </row>
    <row r="5050">
      <c r="A5050" s="66" t="s">
        <v>30</v>
      </c>
      <c r="B5050" s="66">
        <v>4801522.0</v>
      </c>
      <c r="C5050" s="66" t="s">
        <v>19078</v>
      </c>
      <c r="D5050" s="66" t="s">
        <v>776</v>
      </c>
      <c r="E5050" s="66" t="s">
        <v>19079</v>
      </c>
      <c r="F5050" s="66" t="s">
        <v>19080</v>
      </c>
      <c r="G5050" s="66">
        <v>300.0</v>
      </c>
      <c r="H5050" s="66">
        <v>2.0110107E7</v>
      </c>
      <c r="I5050" s="66">
        <v>0.0</v>
      </c>
      <c r="J5050" s="66">
        <v>6.0</v>
      </c>
      <c r="K5050" s="67"/>
      <c r="L5050" s="67"/>
      <c r="M5050" s="68" t="s">
        <v>19081</v>
      </c>
      <c r="N5050" s="66">
        <v>235959.0</v>
      </c>
      <c r="O5050" s="66">
        <v>2.0110107E7</v>
      </c>
      <c r="P5050" s="67"/>
      <c r="Q5050" s="66">
        <v>13.0</v>
      </c>
      <c r="R5050" s="66">
        <v>2.0110107E7</v>
      </c>
      <c r="S5050" s="70">
        <v>1.0</v>
      </c>
      <c r="T5050" s="70">
        <v>0.0</v>
      </c>
      <c r="U5050" s="71" t="s">
        <v>2608</v>
      </c>
      <c r="V5050" s="71" t="s">
        <v>2609</v>
      </c>
      <c r="W5050" s="71" t="s">
        <v>51</v>
      </c>
      <c r="X5050" s="72"/>
      <c r="Y5050" s="66" t="s">
        <v>16</v>
      </c>
    </row>
    <row r="5051">
      <c r="A5051" s="66" t="s">
        <v>79</v>
      </c>
      <c r="B5051" s="66">
        <v>1.45001546E8</v>
      </c>
      <c r="C5051" s="66" t="s">
        <v>19082</v>
      </c>
      <c r="D5051" s="66" t="s">
        <v>123</v>
      </c>
      <c r="E5051" s="66" t="s">
        <v>19083</v>
      </c>
      <c r="F5051" s="66" t="s">
        <v>19084</v>
      </c>
      <c r="G5051" s="66">
        <v>204.0</v>
      </c>
      <c r="H5051" s="66">
        <v>2.0190717E7</v>
      </c>
      <c r="I5051" s="66">
        <v>0.0</v>
      </c>
      <c r="J5051" s="66">
        <v>6.0</v>
      </c>
      <c r="K5051" s="67"/>
      <c r="L5051" s="67"/>
      <c r="M5051" s="68" t="s">
        <v>19085</v>
      </c>
      <c r="N5051" s="66">
        <v>235959.0</v>
      </c>
      <c r="O5051" s="66">
        <v>2.0190717E7</v>
      </c>
      <c r="P5051" s="66" t="s">
        <v>19086</v>
      </c>
      <c r="Q5051" s="66">
        <v>8.0</v>
      </c>
      <c r="R5051" s="66">
        <v>2.0190717E7</v>
      </c>
      <c r="S5051" s="70">
        <v>1.0</v>
      </c>
      <c r="T5051" s="70">
        <v>0.0</v>
      </c>
      <c r="U5051" s="71" t="s">
        <v>2608</v>
      </c>
      <c r="V5051" s="71" t="s">
        <v>2609</v>
      </c>
      <c r="W5051" s="71" t="s">
        <v>49</v>
      </c>
      <c r="X5051" s="72"/>
      <c r="Y5051" s="65" t="s">
        <v>12</v>
      </c>
    </row>
    <row r="5052">
      <c r="A5052" s="66" t="s">
        <v>60</v>
      </c>
      <c r="B5052" s="66">
        <v>3.46530795E8</v>
      </c>
      <c r="C5052" s="66" t="s">
        <v>19087</v>
      </c>
      <c r="D5052" s="66" t="s">
        <v>106</v>
      </c>
      <c r="E5052" s="66" t="s">
        <v>19088</v>
      </c>
      <c r="F5052" s="66" t="s">
        <v>9037</v>
      </c>
      <c r="G5052" s="66">
        <v>923.0</v>
      </c>
      <c r="H5052" s="66">
        <v>2.0130906E7</v>
      </c>
      <c r="I5052" s="66">
        <v>0.0</v>
      </c>
      <c r="J5052" s="66">
        <v>1.0</v>
      </c>
      <c r="K5052" s="67"/>
      <c r="L5052" s="67"/>
      <c r="M5052" s="68" t="s">
        <v>9038</v>
      </c>
      <c r="N5052" s="66">
        <v>235959.0</v>
      </c>
      <c r="O5052" s="66">
        <v>2.0130906E7</v>
      </c>
      <c r="P5052" s="67"/>
      <c r="Q5052" s="66">
        <v>32.0</v>
      </c>
      <c r="R5052" s="66">
        <v>2.0130906E7</v>
      </c>
      <c r="S5052" s="70">
        <v>1.0</v>
      </c>
      <c r="T5052" s="70">
        <v>0.0</v>
      </c>
      <c r="U5052" s="71" t="s">
        <v>2608</v>
      </c>
      <c r="V5052" s="71" t="s">
        <v>2609</v>
      </c>
      <c r="W5052" s="71" t="s">
        <v>49</v>
      </c>
      <c r="X5052" s="72"/>
      <c r="Y5052" s="65" t="s">
        <v>12</v>
      </c>
    </row>
    <row r="5053">
      <c r="A5053" s="66" t="s">
        <v>60</v>
      </c>
      <c r="B5053" s="66">
        <v>3.29552847E8</v>
      </c>
      <c r="C5053" s="66" t="s">
        <v>19089</v>
      </c>
      <c r="D5053" s="66" t="s">
        <v>106</v>
      </c>
      <c r="E5053" s="66" t="s">
        <v>19090</v>
      </c>
      <c r="F5053" s="66" t="s">
        <v>19091</v>
      </c>
      <c r="G5053" s="66">
        <v>932.0</v>
      </c>
      <c r="H5053" s="66">
        <v>2.0121028E7</v>
      </c>
      <c r="I5053" s="66">
        <v>0.0</v>
      </c>
      <c r="J5053" s="66">
        <v>1.0</v>
      </c>
      <c r="K5053" s="67"/>
      <c r="L5053" s="67"/>
      <c r="M5053" s="68" t="s">
        <v>19092</v>
      </c>
      <c r="N5053" s="66">
        <v>235959.0</v>
      </c>
      <c r="O5053" s="66">
        <v>2.0121028E7</v>
      </c>
      <c r="P5053" s="67"/>
      <c r="Q5053" s="66">
        <v>39.0</v>
      </c>
      <c r="R5053" s="66">
        <v>2.0121028E7</v>
      </c>
      <c r="S5053" s="70">
        <v>1.0</v>
      </c>
      <c r="T5053" s="70">
        <v>0.0</v>
      </c>
      <c r="U5053" s="71" t="s">
        <v>2608</v>
      </c>
      <c r="V5053" s="71" t="s">
        <v>2609</v>
      </c>
      <c r="W5053" s="71" t="s">
        <v>49</v>
      </c>
      <c r="X5053" s="72"/>
      <c r="Y5053" s="65" t="s">
        <v>12</v>
      </c>
    </row>
    <row r="5054">
      <c r="A5054" s="73" t="s">
        <v>79</v>
      </c>
      <c r="B5054" s="66">
        <v>9.7522045E7</v>
      </c>
      <c r="C5054" s="65" t="s">
        <v>19093</v>
      </c>
      <c r="D5054" s="65" t="s">
        <v>123</v>
      </c>
      <c r="E5054" s="65" t="s">
        <v>19094</v>
      </c>
      <c r="F5054" s="66" t="s">
        <v>19095</v>
      </c>
      <c r="G5054" s="66">
        <v>475.0</v>
      </c>
      <c r="H5054" s="66">
        <v>2.0151029E7</v>
      </c>
      <c r="I5054" s="66">
        <v>0.0</v>
      </c>
      <c r="J5054" s="66">
        <v>6.0</v>
      </c>
      <c r="K5054" s="67"/>
      <c r="L5054" s="67"/>
      <c r="M5054" s="68" t="s">
        <v>19096</v>
      </c>
      <c r="N5054" s="66">
        <v>235959.0</v>
      </c>
      <c r="O5054" s="66">
        <v>2.0151029E7</v>
      </c>
      <c r="P5054" s="66" t="s">
        <v>19097</v>
      </c>
      <c r="Q5054" s="66">
        <v>26.0</v>
      </c>
      <c r="R5054" s="66">
        <v>2.0151029E7</v>
      </c>
      <c r="S5054" s="70">
        <v>1.0</v>
      </c>
      <c r="T5054" s="70">
        <v>0.0</v>
      </c>
      <c r="U5054" s="71" t="s">
        <v>2608</v>
      </c>
      <c r="V5054" s="71" t="s">
        <v>2609</v>
      </c>
      <c r="W5054" s="71" t="s">
        <v>49</v>
      </c>
      <c r="X5054" s="72"/>
      <c r="Y5054" s="65" t="s">
        <v>12</v>
      </c>
    </row>
    <row r="5055">
      <c r="A5055" s="73" t="s">
        <v>60</v>
      </c>
      <c r="B5055" s="66">
        <v>3.50130162E8</v>
      </c>
      <c r="C5055" s="65" t="s">
        <v>19098</v>
      </c>
      <c r="D5055" s="65" t="s">
        <v>123</v>
      </c>
      <c r="E5055" s="65" t="s">
        <v>19099</v>
      </c>
      <c r="F5055" s="66" t="s">
        <v>19100</v>
      </c>
      <c r="G5055" s="66">
        <v>466.0</v>
      </c>
      <c r="H5055" s="66">
        <v>2.0131123E7</v>
      </c>
      <c r="I5055" s="66">
        <v>0.0</v>
      </c>
      <c r="J5055" s="66">
        <v>1.0</v>
      </c>
      <c r="K5055" s="67"/>
      <c r="L5055" s="67"/>
      <c r="M5055" s="68" t="s">
        <v>19101</v>
      </c>
      <c r="N5055" s="66">
        <v>235959.0</v>
      </c>
      <c r="O5055" s="66">
        <v>2.0131123E7</v>
      </c>
      <c r="P5055" s="66"/>
      <c r="Q5055" s="66">
        <v>21.0</v>
      </c>
      <c r="R5055" s="66">
        <v>2.0131123E7</v>
      </c>
      <c r="S5055" s="70">
        <v>1.0</v>
      </c>
      <c r="T5055" s="70">
        <v>0.0</v>
      </c>
      <c r="U5055" s="71" t="s">
        <v>2608</v>
      </c>
      <c r="V5055" s="71" t="s">
        <v>2609</v>
      </c>
      <c r="W5055" s="71" t="s">
        <v>49</v>
      </c>
      <c r="X5055" s="72"/>
      <c r="Y5055" s="65" t="s">
        <v>12</v>
      </c>
    </row>
    <row r="5056">
      <c r="A5056" s="73" t="s">
        <v>60</v>
      </c>
      <c r="B5056" s="66">
        <v>3.21659057E8</v>
      </c>
      <c r="C5056" s="65" t="s">
        <v>19102</v>
      </c>
      <c r="D5056" s="65" t="s">
        <v>112</v>
      </c>
      <c r="E5056" s="65" t="s">
        <v>19103</v>
      </c>
      <c r="F5056" s="66" t="s">
        <v>19104</v>
      </c>
      <c r="G5056" s="66">
        <v>184.0</v>
      </c>
      <c r="H5056" s="66">
        <v>2.0120411E7</v>
      </c>
      <c r="I5056" s="66">
        <v>0.0</v>
      </c>
      <c r="J5056" s="66">
        <v>1.0</v>
      </c>
      <c r="K5056" s="67"/>
      <c r="L5056" s="67"/>
      <c r="M5056" s="68" t="s">
        <v>19105</v>
      </c>
      <c r="N5056" s="66">
        <v>235959.0</v>
      </c>
      <c r="O5056" s="66">
        <v>2.0120411E7</v>
      </c>
      <c r="P5056" s="66"/>
      <c r="Q5056" s="66">
        <v>13.0</v>
      </c>
      <c r="R5056" s="66">
        <v>2.0120411E7</v>
      </c>
      <c r="S5056" s="70">
        <v>1.0</v>
      </c>
      <c r="T5056" s="70">
        <v>0.0</v>
      </c>
      <c r="U5056" s="71" t="s">
        <v>2608</v>
      </c>
      <c r="V5056" s="71" t="s">
        <v>2609</v>
      </c>
      <c r="W5056" s="71" t="s">
        <v>49</v>
      </c>
      <c r="X5056" s="72"/>
      <c r="Y5056" s="65" t="s">
        <v>12</v>
      </c>
    </row>
    <row r="5057">
      <c r="A5057" s="66" t="s">
        <v>79</v>
      </c>
      <c r="B5057" s="66">
        <v>8.7536459E7</v>
      </c>
      <c r="C5057" s="66" t="s">
        <v>19106</v>
      </c>
      <c r="D5057" s="66" t="s">
        <v>106</v>
      </c>
      <c r="E5057" s="66" t="s">
        <v>19107</v>
      </c>
      <c r="F5057" s="66" t="s">
        <v>19108</v>
      </c>
      <c r="G5057" s="66">
        <v>644.0</v>
      </c>
      <c r="H5057" s="66">
        <v>2.0150108E7</v>
      </c>
      <c r="I5057" s="66">
        <v>0.0</v>
      </c>
      <c r="J5057" s="66">
        <v>12.0</v>
      </c>
      <c r="K5057" s="67"/>
      <c r="L5057" s="67"/>
      <c r="M5057" s="68" t="s">
        <v>19109</v>
      </c>
      <c r="N5057" s="66">
        <v>235959.0</v>
      </c>
      <c r="O5057" s="66">
        <v>2.0150108E7</v>
      </c>
      <c r="P5057" s="66" t="s">
        <v>228</v>
      </c>
      <c r="Q5057" s="66">
        <v>36.0</v>
      </c>
      <c r="R5057" s="66">
        <v>2.0150108E7</v>
      </c>
      <c r="S5057" s="70">
        <v>1.0</v>
      </c>
      <c r="T5057" s="70">
        <v>0.0</v>
      </c>
      <c r="U5057" s="71" t="s">
        <v>2608</v>
      </c>
      <c r="V5057" s="71" t="s">
        <v>2609</v>
      </c>
      <c r="W5057" s="71" t="s">
        <v>49</v>
      </c>
      <c r="X5057" s="72"/>
      <c r="Y5057" s="65" t="s">
        <v>12</v>
      </c>
    </row>
    <row r="5058">
      <c r="A5058" s="68" t="s">
        <v>59</v>
      </c>
      <c r="B5058" s="66">
        <v>1.7847076E8</v>
      </c>
      <c r="C5058" s="66" t="s">
        <v>19110</v>
      </c>
      <c r="D5058" s="66" t="s">
        <v>112</v>
      </c>
      <c r="E5058" s="66" t="s">
        <v>19111</v>
      </c>
      <c r="F5058" s="66" t="s">
        <v>19112</v>
      </c>
      <c r="G5058" s="66">
        <v>361.0</v>
      </c>
      <c r="H5058" s="66">
        <v>2.0170207E7</v>
      </c>
      <c r="I5058" s="66">
        <v>0.0</v>
      </c>
      <c r="J5058" s="66">
        <v>7.0</v>
      </c>
      <c r="K5058" s="67"/>
      <c r="L5058" s="67"/>
      <c r="M5058" s="68" t="s">
        <v>19113</v>
      </c>
      <c r="N5058" s="66">
        <v>235959.0</v>
      </c>
      <c r="O5058" s="66">
        <v>2.0170207E7</v>
      </c>
      <c r="P5058" s="66"/>
      <c r="Q5058" s="66">
        <v>30.0</v>
      </c>
      <c r="R5058" s="66">
        <v>2.0170207E7</v>
      </c>
      <c r="S5058" s="70">
        <v>1.0</v>
      </c>
      <c r="T5058" s="70">
        <v>0.0</v>
      </c>
      <c r="U5058" s="71" t="s">
        <v>2608</v>
      </c>
      <c r="V5058" s="71" t="s">
        <v>2609</v>
      </c>
      <c r="W5058" s="71" t="s">
        <v>49</v>
      </c>
      <c r="X5058" s="72"/>
      <c r="Y5058" s="65" t="s">
        <v>12</v>
      </c>
    </row>
    <row r="5059">
      <c r="A5059" s="66" t="s">
        <v>67</v>
      </c>
      <c r="B5059" s="66">
        <v>1.0354658E7</v>
      </c>
      <c r="C5059" s="66" t="s">
        <v>19114</v>
      </c>
      <c r="D5059" s="66" t="s">
        <v>112</v>
      </c>
      <c r="E5059" s="66" t="s">
        <v>19115</v>
      </c>
      <c r="F5059" s="66" t="s">
        <v>19116</v>
      </c>
      <c r="G5059" s="66">
        <v>335.0</v>
      </c>
      <c r="H5059" s="66">
        <v>2.0141014E7</v>
      </c>
      <c r="I5059" s="66">
        <v>0.0</v>
      </c>
      <c r="J5059" s="66">
        <v>11.0</v>
      </c>
      <c r="K5059" s="67"/>
      <c r="L5059" s="67"/>
      <c r="M5059" s="66" t="s">
        <v>121</v>
      </c>
      <c r="N5059" s="66">
        <v>235959.0</v>
      </c>
      <c r="O5059" s="66">
        <v>2.0141014E7</v>
      </c>
      <c r="P5059" s="66"/>
      <c r="Q5059" s="66">
        <v>13.0</v>
      </c>
      <c r="R5059" s="66">
        <v>2.0141014E7</v>
      </c>
      <c r="S5059" s="70">
        <v>1.0</v>
      </c>
      <c r="T5059" s="70">
        <v>0.0</v>
      </c>
      <c r="U5059" s="71" t="s">
        <v>2608</v>
      </c>
      <c r="V5059" s="71" t="s">
        <v>2609</v>
      </c>
      <c r="W5059" s="71" t="s">
        <v>49</v>
      </c>
      <c r="X5059" s="72"/>
      <c r="Y5059" s="65" t="s">
        <v>12</v>
      </c>
    </row>
    <row r="5060">
      <c r="A5060" s="66" t="s">
        <v>60</v>
      </c>
      <c r="B5060" s="66">
        <v>5.9814163E7</v>
      </c>
      <c r="C5060" s="66" t="s">
        <v>19117</v>
      </c>
      <c r="D5060" s="66" t="s">
        <v>123</v>
      </c>
      <c r="E5060" s="66" t="s">
        <v>19118</v>
      </c>
      <c r="F5060" s="66" t="s">
        <v>19119</v>
      </c>
      <c r="G5060" s="66">
        <v>3675.0</v>
      </c>
      <c r="H5060" s="66">
        <v>2.0011013E7</v>
      </c>
      <c r="I5060" s="66">
        <v>0.0</v>
      </c>
      <c r="J5060" s="66">
        <v>1.0</v>
      </c>
      <c r="K5060" s="67"/>
      <c r="L5060" s="67"/>
      <c r="M5060" s="68" t="s">
        <v>19120</v>
      </c>
      <c r="N5060" s="66">
        <v>235959.0</v>
      </c>
      <c r="O5060" s="66">
        <v>2.0011013E7</v>
      </c>
      <c r="P5060" s="66"/>
      <c r="Q5060" s="66">
        <v>179.0</v>
      </c>
      <c r="R5060" s="66">
        <v>2.0011013E7</v>
      </c>
      <c r="S5060" s="70">
        <v>1.0</v>
      </c>
      <c r="T5060" s="70">
        <v>0.0</v>
      </c>
      <c r="U5060" s="71" t="s">
        <v>2608</v>
      </c>
      <c r="V5060" s="71" t="s">
        <v>2609</v>
      </c>
      <c r="W5060" s="71" t="s">
        <v>49</v>
      </c>
      <c r="X5060" s="72"/>
      <c r="Y5060" s="65" t="s">
        <v>12</v>
      </c>
    </row>
    <row r="5061">
      <c r="A5061" s="74" t="s">
        <v>24</v>
      </c>
      <c r="B5061" s="66">
        <v>6.7237989E7</v>
      </c>
      <c r="C5061" s="65" t="s">
        <v>19121</v>
      </c>
      <c r="D5061" s="65" t="s">
        <v>112</v>
      </c>
      <c r="E5061" s="65" t="s">
        <v>19122</v>
      </c>
      <c r="F5061" s="66" t="s">
        <v>19123</v>
      </c>
      <c r="G5061" s="66">
        <v>281.0</v>
      </c>
      <c r="H5061" s="66">
        <v>2.0191216E7</v>
      </c>
      <c r="I5061" s="66">
        <v>0.0</v>
      </c>
      <c r="J5061" s="66">
        <v>8.0</v>
      </c>
      <c r="K5061" s="67"/>
      <c r="L5061" s="67"/>
      <c r="M5061" s="68" t="s">
        <v>19124</v>
      </c>
      <c r="N5061" s="66">
        <v>235959.0</v>
      </c>
      <c r="O5061" s="66">
        <v>2.0191216E7</v>
      </c>
      <c r="P5061" s="66" t="s">
        <v>19125</v>
      </c>
      <c r="Q5061" s="66">
        <v>15.0</v>
      </c>
      <c r="R5061" s="66">
        <v>2.0191216E7</v>
      </c>
      <c r="S5061" s="70">
        <v>1.0</v>
      </c>
      <c r="T5061" s="70">
        <v>0.0</v>
      </c>
      <c r="U5061" s="71" t="s">
        <v>2608</v>
      </c>
      <c r="V5061" s="71" t="s">
        <v>2609</v>
      </c>
      <c r="W5061" s="71" t="s">
        <v>49</v>
      </c>
      <c r="X5061" s="72"/>
      <c r="Y5061" s="65" t="s">
        <v>12</v>
      </c>
    </row>
    <row r="5062">
      <c r="A5062" s="65" t="s">
        <v>62</v>
      </c>
      <c r="B5062" s="66">
        <v>3754230.0</v>
      </c>
      <c r="C5062" s="65" t="s">
        <v>19126</v>
      </c>
      <c r="D5062" s="65" t="s">
        <v>1962</v>
      </c>
      <c r="E5062" s="65" t="s">
        <v>19127</v>
      </c>
      <c r="F5062" s="66" t="s">
        <v>19128</v>
      </c>
      <c r="G5062" s="66">
        <v>351.0</v>
      </c>
      <c r="H5062" s="66">
        <v>2.0060815E7</v>
      </c>
      <c r="I5062" s="66">
        <v>0.0</v>
      </c>
      <c r="J5062" s="66">
        <v>9.0</v>
      </c>
      <c r="K5062" s="67"/>
      <c r="L5062" s="67"/>
      <c r="M5062" s="66" t="s">
        <v>121</v>
      </c>
      <c r="N5062" s="66">
        <v>235959.0</v>
      </c>
      <c r="O5062" s="66">
        <v>2.0060815E7</v>
      </c>
      <c r="P5062" s="67"/>
      <c r="Q5062" s="66">
        <v>20.0</v>
      </c>
      <c r="R5062" s="66">
        <v>2.0060815E7</v>
      </c>
      <c r="S5062" s="70">
        <v>1.0</v>
      </c>
      <c r="T5062" s="70">
        <v>0.0</v>
      </c>
      <c r="U5062" s="71" t="s">
        <v>2608</v>
      </c>
      <c r="V5062" s="71" t="s">
        <v>2609</v>
      </c>
      <c r="W5062" s="71" t="s">
        <v>51</v>
      </c>
      <c r="X5062" s="72"/>
      <c r="Y5062" s="66" t="s">
        <v>16</v>
      </c>
    </row>
    <row r="5063">
      <c r="A5063" s="65" t="s">
        <v>79</v>
      </c>
      <c r="B5063" s="66">
        <v>9.4574261E7</v>
      </c>
      <c r="C5063" s="65" t="s">
        <v>19129</v>
      </c>
      <c r="D5063" s="65" t="s">
        <v>106</v>
      </c>
      <c r="E5063" s="65" t="s">
        <v>19130</v>
      </c>
      <c r="F5063" s="66" t="s">
        <v>19131</v>
      </c>
      <c r="G5063" s="66">
        <v>1537.0</v>
      </c>
      <c r="H5063" s="66">
        <v>2.0150801E7</v>
      </c>
      <c r="I5063" s="66">
        <v>0.0</v>
      </c>
      <c r="J5063" s="66">
        <v>35.0</v>
      </c>
      <c r="K5063" s="67"/>
      <c r="L5063" s="67"/>
      <c r="M5063" s="68" t="s">
        <v>19132</v>
      </c>
      <c r="N5063" s="66">
        <v>235959.0</v>
      </c>
      <c r="O5063" s="66">
        <v>2.0150801E7</v>
      </c>
      <c r="P5063" s="66" t="s">
        <v>9802</v>
      </c>
      <c r="Q5063" s="66">
        <v>104.0</v>
      </c>
      <c r="R5063" s="66">
        <v>2.0150801E7</v>
      </c>
      <c r="S5063" s="70">
        <v>1.0</v>
      </c>
      <c r="T5063" s="70">
        <v>0.0</v>
      </c>
      <c r="U5063" s="71" t="s">
        <v>2608</v>
      </c>
      <c r="V5063" s="71" t="s">
        <v>2609</v>
      </c>
      <c r="W5063" s="71" t="s">
        <v>49</v>
      </c>
      <c r="X5063" s="72"/>
      <c r="Y5063" s="65" t="s">
        <v>12</v>
      </c>
    </row>
    <row r="5064">
      <c r="A5064" s="66" t="s">
        <v>60</v>
      </c>
      <c r="B5064" s="66">
        <v>3.14606896E8</v>
      </c>
      <c r="C5064" s="66" t="s">
        <v>2131</v>
      </c>
      <c r="D5064" s="66" t="s">
        <v>106</v>
      </c>
      <c r="E5064" s="66" t="s">
        <v>19133</v>
      </c>
      <c r="F5064" s="66" t="s">
        <v>2133</v>
      </c>
      <c r="G5064" s="66">
        <v>550.0</v>
      </c>
      <c r="H5064" s="66">
        <v>2.0111205E7</v>
      </c>
      <c r="I5064" s="66">
        <v>0.0</v>
      </c>
      <c r="J5064" s="66">
        <v>1.0</v>
      </c>
      <c r="K5064" s="67"/>
      <c r="L5064" s="67"/>
      <c r="M5064" s="68" t="s">
        <v>19134</v>
      </c>
      <c r="N5064" s="66">
        <v>235959.0</v>
      </c>
      <c r="O5064" s="66">
        <v>2.0111205E7</v>
      </c>
      <c r="P5064" s="67"/>
      <c r="Q5064" s="66">
        <v>24.0</v>
      </c>
      <c r="R5064" s="66">
        <v>2.0111205E7</v>
      </c>
      <c r="S5064" s="70">
        <v>1.0</v>
      </c>
      <c r="T5064" s="70">
        <v>0.0</v>
      </c>
      <c r="U5064" s="71" t="s">
        <v>2608</v>
      </c>
      <c r="V5064" s="71" t="s">
        <v>2609</v>
      </c>
      <c r="W5064" s="71" t="s">
        <v>49</v>
      </c>
      <c r="X5064" s="72"/>
      <c r="Y5064" s="65" t="s">
        <v>12</v>
      </c>
    </row>
    <row r="5065">
      <c r="A5065" s="65" t="s">
        <v>63</v>
      </c>
      <c r="B5065" s="66">
        <v>2.2604956E7</v>
      </c>
      <c r="C5065" s="65" t="s">
        <v>19135</v>
      </c>
      <c r="D5065" s="65" t="s">
        <v>220</v>
      </c>
      <c r="E5065" s="65" t="s">
        <v>19136</v>
      </c>
      <c r="F5065" s="66" t="s">
        <v>19137</v>
      </c>
      <c r="G5065" s="66">
        <v>218.0</v>
      </c>
      <c r="H5065" s="66">
        <v>2.014081E7</v>
      </c>
      <c r="I5065" s="66">
        <v>0.0</v>
      </c>
      <c r="J5065" s="66">
        <v>5.0</v>
      </c>
      <c r="K5065" s="67"/>
      <c r="L5065" s="67"/>
      <c r="M5065" s="68" t="s">
        <v>19138</v>
      </c>
      <c r="N5065" s="66">
        <v>235959.0</v>
      </c>
      <c r="O5065" s="66">
        <v>2.014081E7</v>
      </c>
      <c r="P5065" s="66"/>
      <c r="Q5065" s="66">
        <v>12.0</v>
      </c>
      <c r="R5065" s="66">
        <v>2.014081E7</v>
      </c>
      <c r="S5065" s="70">
        <v>1.0</v>
      </c>
      <c r="T5065" s="70">
        <v>0.0</v>
      </c>
      <c r="U5065" s="71" t="s">
        <v>2608</v>
      </c>
      <c r="V5065" s="71" t="s">
        <v>2609</v>
      </c>
      <c r="W5065" s="71" t="s">
        <v>49</v>
      </c>
      <c r="X5065" s="72"/>
      <c r="Y5065" s="65" t="s">
        <v>12</v>
      </c>
    </row>
    <row r="5066">
      <c r="A5066" s="66" t="s">
        <v>63</v>
      </c>
      <c r="B5066" s="66">
        <v>3.3356981E7</v>
      </c>
      <c r="C5066" s="66" t="s">
        <v>19139</v>
      </c>
      <c r="D5066" s="66" t="s">
        <v>220</v>
      </c>
      <c r="E5066" s="66" t="s">
        <v>19140</v>
      </c>
      <c r="F5066" s="66" t="s">
        <v>19141</v>
      </c>
      <c r="G5066" s="66">
        <v>450.0</v>
      </c>
      <c r="H5066" s="66">
        <v>2.0160201E7</v>
      </c>
      <c r="I5066" s="66">
        <v>0.0</v>
      </c>
      <c r="J5066" s="66">
        <v>7.0</v>
      </c>
      <c r="K5066" s="67"/>
      <c r="L5066" s="67"/>
      <c r="M5066" s="68" t="s">
        <v>19142</v>
      </c>
      <c r="N5066" s="66">
        <v>235959.0</v>
      </c>
      <c r="O5066" s="66">
        <v>2.0160201E7</v>
      </c>
      <c r="P5066" s="66" t="s">
        <v>3197</v>
      </c>
      <c r="Q5066" s="66">
        <v>27.0</v>
      </c>
      <c r="R5066" s="66">
        <v>2.0160201E7</v>
      </c>
      <c r="S5066" s="70">
        <v>1.0</v>
      </c>
      <c r="T5066" s="70">
        <v>0.0</v>
      </c>
      <c r="U5066" s="71" t="s">
        <v>2608</v>
      </c>
      <c r="V5066" s="71" t="s">
        <v>2609</v>
      </c>
      <c r="W5066" s="71" t="s">
        <v>49</v>
      </c>
      <c r="X5066" s="72"/>
      <c r="Y5066" s="65" t="s">
        <v>12</v>
      </c>
    </row>
    <row r="5067">
      <c r="A5067" s="66" t="s">
        <v>58</v>
      </c>
      <c r="B5067" s="66">
        <v>2297427.0</v>
      </c>
      <c r="C5067" s="66" t="s">
        <v>19143</v>
      </c>
      <c r="D5067" s="66" t="s">
        <v>106</v>
      </c>
      <c r="E5067" s="66" t="s">
        <v>19144</v>
      </c>
      <c r="F5067" s="66" t="s">
        <v>19145</v>
      </c>
      <c r="G5067" s="66">
        <v>722.0</v>
      </c>
      <c r="H5067" s="66">
        <v>2.0190824E7</v>
      </c>
      <c r="I5067" s="66">
        <v>0.0</v>
      </c>
      <c r="J5067" s="66">
        <v>10.0</v>
      </c>
      <c r="K5067" s="67"/>
      <c r="L5067" s="67"/>
      <c r="M5067" s="68" t="s">
        <v>19146</v>
      </c>
      <c r="N5067" s="66">
        <v>235959.0</v>
      </c>
      <c r="O5067" s="66">
        <v>2.0190824E7</v>
      </c>
      <c r="P5067" s="67"/>
      <c r="Q5067" s="66">
        <v>41.0</v>
      </c>
      <c r="R5067" s="66">
        <v>2.0190824E7</v>
      </c>
      <c r="S5067" s="70">
        <v>1.0</v>
      </c>
      <c r="T5067" s="70">
        <v>0.0</v>
      </c>
      <c r="U5067" s="71" t="s">
        <v>2608</v>
      </c>
      <c r="V5067" s="71" t="s">
        <v>2609</v>
      </c>
      <c r="W5067" s="71" t="s">
        <v>49</v>
      </c>
      <c r="X5067" s="72"/>
      <c r="Y5067" s="65" t="s">
        <v>12</v>
      </c>
    </row>
    <row r="5068">
      <c r="A5068" s="66" t="s">
        <v>40</v>
      </c>
      <c r="B5068" s="66">
        <v>1.0251642E7</v>
      </c>
      <c r="C5068" s="66" t="s">
        <v>2135</v>
      </c>
      <c r="D5068" s="66" t="s">
        <v>112</v>
      </c>
      <c r="E5068" s="66" t="s">
        <v>2136</v>
      </c>
      <c r="F5068" s="66" t="s">
        <v>19147</v>
      </c>
      <c r="G5068" s="66">
        <v>656.0</v>
      </c>
      <c r="H5068" s="66">
        <v>2.0190504E7</v>
      </c>
      <c r="I5068" s="66">
        <v>0.0</v>
      </c>
      <c r="J5068" s="66">
        <v>22.0</v>
      </c>
      <c r="K5068" s="67"/>
      <c r="L5068" s="67"/>
      <c r="M5068" s="68" t="s">
        <v>19148</v>
      </c>
      <c r="N5068" s="66">
        <v>235959.0</v>
      </c>
      <c r="O5068" s="66">
        <v>2.0190504E7</v>
      </c>
      <c r="P5068" s="66" t="s">
        <v>9075</v>
      </c>
      <c r="Q5068" s="66">
        <v>50.0</v>
      </c>
      <c r="R5068" s="66">
        <v>2.0190504E7</v>
      </c>
      <c r="S5068" s="70">
        <v>1.0</v>
      </c>
      <c r="T5068" s="70">
        <v>0.0</v>
      </c>
      <c r="U5068" s="71" t="s">
        <v>2608</v>
      </c>
      <c r="V5068" s="71" t="s">
        <v>2609</v>
      </c>
      <c r="W5068" s="71" t="s">
        <v>49</v>
      </c>
      <c r="X5068" s="72"/>
      <c r="Y5068" s="65" t="s">
        <v>12</v>
      </c>
    </row>
    <row r="5069">
      <c r="A5069" s="65" t="s">
        <v>79</v>
      </c>
      <c r="B5069" s="66">
        <v>5.9515617E7</v>
      </c>
      <c r="C5069" s="65" t="s">
        <v>19149</v>
      </c>
      <c r="D5069" s="65" t="s">
        <v>112</v>
      </c>
      <c r="E5069" s="65" t="s">
        <v>19150</v>
      </c>
      <c r="F5069" s="66" t="s">
        <v>19151</v>
      </c>
      <c r="G5069" s="66">
        <v>125.0</v>
      </c>
      <c r="H5069" s="66">
        <v>2.012071E7</v>
      </c>
      <c r="I5069" s="66">
        <v>0.0</v>
      </c>
      <c r="J5069" s="66">
        <v>7.0</v>
      </c>
      <c r="K5069" s="67"/>
      <c r="L5069" s="67"/>
      <c r="M5069" s="68" t="s">
        <v>19152</v>
      </c>
      <c r="N5069" s="66">
        <v>235959.0</v>
      </c>
      <c r="O5069" s="66">
        <v>2.012071E7</v>
      </c>
      <c r="P5069" s="66" t="s">
        <v>187</v>
      </c>
      <c r="Q5069" s="66">
        <v>9.0</v>
      </c>
      <c r="R5069" s="66">
        <v>2.012071E7</v>
      </c>
      <c r="S5069" s="70">
        <v>1.0</v>
      </c>
      <c r="T5069" s="70">
        <v>0.0</v>
      </c>
      <c r="U5069" s="71" t="s">
        <v>2608</v>
      </c>
      <c r="V5069" s="71" t="s">
        <v>2609</v>
      </c>
      <c r="W5069" s="71" t="s">
        <v>49</v>
      </c>
      <c r="X5069" s="65"/>
      <c r="Y5069" s="65" t="s">
        <v>12</v>
      </c>
    </row>
    <row r="5070">
      <c r="A5070" s="65" t="s">
        <v>45</v>
      </c>
      <c r="B5070" s="66">
        <v>735363.0</v>
      </c>
      <c r="C5070" s="65" t="s">
        <v>19153</v>
      </c>
      <c r="D5070" s="65" t="s">
        <v>112</v>
      </c>
      <c r="E5070" s="65" t="s">
        <v>19154</v>
      </c>
      <c r="F5070" s="66" t="s">
        <v>19155</v>
      </c>
      <c r="G5070" s="66">
        <v>466.0</v>
      </c>
      <c r="H5070" s="66">
        <v>2.0190119E7</v>
      </c>
      <c r="I5070" s="66">
        <v>0.0</v>
      </c>
      <c r="J5070" s="66">
        <v>12.0</v>
      </c>
      <c r="K5070" s="67"/>
      <c r="L5070" s="67"/>
      <c r="M5070" s="68" t="s">
        <v>19156</v>
      </c>
      <c r="N5070" s="66">
        <v>235959.0</v>
      </c>
      <c r="O5070" s="66">
        <v>2.0190119E7</v>
      </c>
      <c r="P5070" s="66"/>
      <c r="Q5070" s="66">
        <v>28.0</v>
      </c>
      <c r="R5070" s="66">
        <v>2.0190119E7</v>
      </c>
      <c r="S5070" s="70">
        <v>1.0</v>
      </c>
      <c r="T5070" s="70">
        <v>0.0</v>
      </c>
      <c r="U5070" s="71" t="s">
        <v>2608</v>
      </c>
      <c r="V5070" s="71" t="s">
        <v>2609</v>
      </c>
      <c r="W5070" s="71" t="s">
        <v>49</v>
      </c>
      <c r="X5070" s="72"/>
      <c r="Y5070" s="65" t="s">
        <v>12</v>
      </c>
    </row>
    <row r="5071">
      <c r="A5071" s="65" t="s">
        <v>79</v>
      </c>
      <c r="B5071" s="66">
        <v>9.9360154E7</v>
      </c>
      <c r="C5071" s="65" t="s">
        <v>19157</v>
      </c>
      <c r="D5071" s="65" t="s">
        <v>106</v>
      </c>
      <c r="E5071" s="65" t="s">
        <v>19158</v>
      </c>
      <c r="F5071" s="66" t="s">
        <v>19159</v>
      </c>
      <c r="G5071" s="66">
        <v>666.0</v>
      </c>
      <c r="H5071" s="66">
        <v>2.0151216E7</v>
      </c>
      <c r="I5071" s="66">
        <v>0.0</v>
      </c>
      <c r="J5071" s="66">
        <v>7.0</v>
      </c>
      <c r="K5071" s="67"/>
      <c r="L5071" s="67"/>
      <c r="M5071" s="68" t="s">
        <v>19160</v>
      </c>
      <c r="N5071" s="66">
        <v>235959.0</v>
      </c>
      <c r="O5071" s="66">
        <v>2.0151216E7</v>
      </c>
      <c r="P5071" s="66" t="s">
        <v>19161</v>
      </c>
      <c r="Q5071" s="66">
        <v>33.0</v>
      </c>
      <c r="R5071" s="66">
        <v>2.0151216E7</v>
      </c>
      <c r="S5071" s="70">
        <v>1.0</v>
      </c>
      <c r="T5071" s="70">
        <v>0.0</v>
      </c>
      <c r="U5071" s="71" t="s">
        <v>2608</v>
      </c>
      <c r="V5071" s="71" t="s">
        <v>2609</v>
      </c>
      <c r="W5071" s="71" t="s">
        <v>49</v>
      </c>
      <c r="X5071" s="72"/>
      <c r="Y5071" s="65" t="s">
        <v>12</v>
      </c>
    </row>
    <row r="5072">
      <c r="A5072" s="66" t="s">
        <v>79</v>
      </c>
      <c r="B5072" s="66">
        <v>1.40263613E8</v>
      </c>
      <c r="C5072" s="66" t="s">
        <v>2139</v>
      </c>
      <c r="D5072" s="66" t="s">
        <v>112</v>
      </c>
      <c r="E5072" s="66" t="s">
        <v>19162</v>
      </c>
      <c r="F5072" s="66" t="s">
        <v>19163</v>
      </c>
      <c r="G5072" s="66">
        <v>304.0</v>
      </c>
      <c r="H5072" s="66">
        <v>2.0190302E7</v>
      </c>
      <c r="I5072" s="66">
        <v>0.0</v>
      </c>
      <c r="J5072" s="66">
        <v>7.0</v>
      </c>
      <c r="K5072" s="67"/>
      <c r="L5072" s="67"/>
      <c r="M5072" s="68" t="s">
        <v>19164</v>
      </c>
      <c r="N5072" s="66">
        <v>235959.0</v>
      </c>
      <c r="O5072" s="66">
        <v>2.0190302E7</v>
      </c>
      <c r="P5072" s="66" t="s">
        <v>18394</v>
      </c>
      <c r="Q5072" s="66">
        <v>15.0</v>
      </c>
      <c r="R5072" s="66">
        <v>2.0190302E7</v>
      </c>
      <c r="S5072" s="70">
        <v>1.0</v>
      </c>
      <c r="T5072" s="70">
        <v>0.0</v>
      </c>
      <c r="U5072" s="71" t="s">
        <v>2608</v>
      </c>
      <c r="V5072" s="71" t="s">
        <v>2609</v>
      </c>
      <c r="W5072" s="71" t="s">
        <v>49</v>
      </c>
      <c r="X5072" s="72"/>
      <c r="Y5072" s="65" t="s">
        <v>12</v>
      </c>
    </row>
    <row r="5073">
      <c r="A5073" s="66" t="s">
        <v>60</v>
      </c>
      <c r="B5073" s="66">
        <v>3.84389417E8</v>
      </c>
      <c r="C5073" s="66" t="s">
        <v>19165</v>
      </c>
      <c r="D5073" s="66" t="s">
        <v>244</v>
      </c>
      <c r="E5073" s="66" t="s">
        <v>19166</v>
      </c>
      <c r="F5073" s="66" t="s">
        <v>19167</v>
      </c>
      <c r="G5073" s="66">
        <v>3888.0</v>
      </c>
      <c r="H5073" s="66">
        <v>2.015102E7</v>
      </c>
      <c r="I5073" s="66">
        <v>0.0</v>
      </c>
      <c r="J5073" s="66">
        <v>1.0</v>
      </c>
      <c r="K5073" s="67"/>
      <c r="L5073" s="67"/>
      <c r="M5073" s="68" t="s">
        <v>19168</v>
      </c>
      <c r="N5073" s="66">
        <v>235959.0</v>
      </c>
      <c r="O5073" s="66">
        <v>2.015102E7</v>
      </c>
      <c r="P5073" s="67"/>
      <c r="Q5073" s="66">
        <v>230.0</v>
      </c>
      <c r="R5073" s="66">
        <v>2.015102E7</v>
      </c>
      <c r="S5073" s="70">
        <v>1.0</v>
      </c>
      <c r="T5073" s="70">
        <v>0.0</v>
      </c>
      <c r="U5073" s="71" t="s">
        <v>2608</v>
      </c>
      <c r="V5073" s="71" t="s">
        <v>2609</v>
      </c>
      <c r="W5073" s="71" t="s">
        <v>51</v>
      </c>
      <c r="X5073" s="72"/>
      <c r="Y5073" s="66" t="s">
        <v>16</v>
      </c>
    </row>
    <row r="5074">
      <c r="A5074" s="66" t="s">
        <v>60</v>
      </c>
      <c r="B5074" s="66">
        <v>1.43274567E8</v>
      </c>
      <c r="C5074" s="66" t="s">
        <v>19169</v>
      </c>
      <c r="D5074" s="66" t="s">
        <v>123</v>
      </c>
      <c r="E5074" s="66" t="s">
        <v>19170</v>
      </c>
      <c r="F5074" s="66" t="s">
        <v>19171</v>
      </c>
      <c r="G5074" s="66">
        <v>1076.0</v>
      </c>
      <c r="H5074" s="66">
        <v>2.0040918E7</v>
      </c>
      <c r="I5074" s="66">
        <v>0.0</v>
      </c>
      <c r="J5074" s="66">
        <v>2.0</v>
      </c>
      <c r="K5074" s="67"/>
      <c r="L5074" s="67"/>
      <c r="M5074" s="68" t="s">
        <v>19172</v>
      </c>
      <c r="N5074" s="66">
        <v>235959.0</v>
      </c>
      <c r="O5074" s="66">
        <v>2.0040918E7</v>
      </c>
      <c r="P5074" s="66"/>
      <c r="Q5074" s="66">
        <v>71.0</v>
      </c>
      <c r="R5074" s="66">
        <v>2.0040918E7</v>
      </c>
      <c r="S5074" s="70">
        <v>1.0</v>
      </c>
      <c r="T5074" s="70">
        <v>0.0</v>
      </c>
      <c r="U5074" s="71" t="s">
        <v>2608</v>
      </c>
      <c r="V5074" s="71" t="s">
        <v>2609</v>
      </c>
      <c r="W5074" s="71" t="s">
        <v>49</v>
      </c>
      <c r="X5074" s="72"/>
      <c r="Y5074" s="65" t="s">
        <v>12</v>
      </c>
    </row>
    <row r="5075">
      <c r="A5075" s="68" t="s">
        <v>59</v>
      </c>
      <c r="B5075" s="66">
        <v>6.6417032E7</v>
      </c>
      <c r="C5075" s="66" t="s">
        <v>19173</v>
      </c>
      <c r="D5075" s="66" t="s">
        <v>106</v>
      </c>
      <c r="E5075" s="66" t="s">
        <v>19174</v>
      </c>
      <c r="F5075" s="66" t="s">
        <v>19175</v>
      </c>
      <c r="G5075" s="66">
        <v>212.0</v>
      </c>
      <c r="H5075" s="66">
        <v>2.0060824E7</v>
      </c>
      <c r="I5075" s="66">
        <v>0.0</v>
      </c>
      <c r="J5075" s="66">
        <v>1.0</v>
      </c>
      <c r="K5075" s="67"/>
      <c r="L5075" s="67"/>
      <c r="M5075" s="68" t="s">
        <v>19176</v>
      </c>
      <c r="N5075" s="66">
        <v>235959.0</v>
      </c>
      <c r="O5075" s="66">
        <v>2.0060824E7</v>
      </c>
      <c r="P5075" s="66"/>
      <c r="Q5075" s="66">
        <v>11.0</v>
      </c>
      <c r="R5075" s="66">
        <v>2.0060824E7</v>
      </c>
      <c r="S5075" s="70">
        <v>1.0</v>
      </c>
      <c r="T5075" s="70">
        <v>0.0</v>
      </c>
      <c r="U5075" s="71" t="s">
        <v>2608</v>
      </c>
      <c r="V5075" s="71" t="s">
        <v>2609</v>
      </c>
      <c r="W5075" s="71" t="s">
        <v>49</v>
      </c>
      <c r="X5075" s="72"/>
      <c r="Y5075" s="65" t="s">
        <v>12</v>
      </c>
    </row>
    <row r="5076">
      <c r="A5076" s="66" t="s">
        <v>60</v>
      </c>
      <c r="B5076" s="66">
        <v>2.76833134E8</v>
      </c>
      <c r="C5076" s="66" t="s">
        <v>19177</v>
      </c>
      <c r="D5076" s="66" t="s">
        <v>106</v>
      </c>
      <c r="E5076" s="66" t="s">
        <v>19178</v>
      </c>
      <c r="F5076" s="66" t="s">
        <v>19179</v>
      </c>
      <c r="G5076" s="66">
        <v>3483.0</v>
      </c>
      <c r="H5076" s="66">
        <v>2.0091129E7</v>
      </c>
      <c r="I5076" s="66">
        <v>0.0</v>
      </c>
      <c r="J5076" s="66">
        <v>2.0</v>
      </c>
      <c r="K5076" s="67"/>
      <c r="L5076" s="67"/>
      <c r="M5076" s="68" t="s">
        <v>19180</v>
      </c>
      <c r="N5076" s="66">
        <v>235959.0</v>
      </c>
      <c r="O5076" s="66">
        <v>2.0091129E7</v>
      </c>
      <c r="P5076" s="66"/>
      <c r="Q5076" s="66">
        <v>274.0</v>
      </c>
      <c r="R5076" s="66">
        <v>2.0091129E7</v>
      </c>
      <c r="S5076" s="70">
        <v>1.0</v>
      </c>
      <c r="T5076" s="70">
        <v>0.0</v>
      </c>
      <c r="U5076" s="71" t="s">
        <v>2608</v>
      </c>
      <c r="V5076" s="71" t="s">
        <v>2609</v>
      </c>
      <c r="W5076" s="71" t="s">
        <v>49</v>
      </c>
      <c r="X5076" s="72"/>
      <c r="Y5076" s="65" t="s">
        <v>12</v>
      </c>
    </row>
    <row r="5077">
      <c r="A5077" s="66" t="s">
        <v>79</v>
      </c>
      <c r="B5077" s="66">
        <v>1.13991638E8</v>
      </c>
      <c r="C5077" s="66" t="s">
        <v>19181</v>
      </c>
      <c r="D5077" s="66" t="s">
        <v>220</v>
      </c>
      <c r="E5077" s="66" t="s">
        <v>19182</v>
      </c>
      <c r="F5077" s="66" t="s">
        <v>19183</v>
      </c>
      <c r="G5077" s="66">
        <v>2065.0</v>
      </c>
      <c r="H5077" s="66">
        <v>2.0170318E7</v>
      </c>
      <c r="I5077" s="66">
        <v>0.0</v>
      </c>
      <c r="J5077" s="66">
        <v>19.0</v>
      </c>
      <c r="K5077" s="67"/>
      <c r="L5077" s="67"/>
      <c r="M5077" s="68" t="s">
        <v>19184</v>
      </c>
      <c r="N5077" s="66">
        <v>235959.0</v>
      </c>
      <c r="O5077" s="66">
        <v>2.0170318E7</v>
      </c>
      <c r="P5077" s="66" t="s">
        <v>157</v>
      </c>
      <c r="Q5077" s="66">
        <v>130.0</v>
      </c>
      <c r="R5077" s="66">
        <v>2.0170318E7</v>
      </c>
      <c r="S5077" s="70">
        <v>1.0</v>
      </c>
      <c r="T5077" s="70">
        <v>0.0</v>
      </c>
      <c r="U5077" s="71" t="s">
        <v>2608</v>
      </c>
      <c r="V5077" s="71" t="s">
        <v>2609</v>
      </c>
      <c r="W5077" s="71" t="s">
        <v>49</v>
      </c>
      <c r="X5077" s="72"/>
      <c r="Y5077" s="65" t="s">
        <v>12</v>
      </c>
    </row>
    <row r="5078">
      <c r="A5078" s="65" t="s">
        <v>60</v>
      </c>
      <c r="B5078" s="66">
        <v>4.30776771E8</v>
      </c>
      <c r="C5078" s="65" t="s">
        <v>19185</v>
      </c>
      <c r="D5078" s="65" t="s">
        <v>220</v>
      </c>
      <c r="E5078" s="65" t="s">
        <v>19186</v>
      </c>
      <c r="F5078" s="66" t="s">
        <v>6172</v>
      </c>
      <c r="G5078" s="66">
        <v>1371.0</v>
      </c>
      <c r="H5078" s="66">
        <v>2.0180628E7</v>
      </c>
      <c r="I5078" s="66">
        <v>0.0</v>
      </c>
      <c r="J5078" s="66">
        <v>1.0</v>
      </c>
      <c r="K5078" s="67"/>
      <c r="L5078" s="67"/>
      <c r="M5078" s="68" t="s">
        <v>6173</v>
      </c>
      <c r="N5078" s="66">
        <v>235959.0</v>
      </c>
      <c r="O5078" s="66">
        <v>2.0180628E7</v>
      </c>
      <c r="P5078" s="67"/>
      <c r="Q5078" s="66">
        <v>88.0</v>
      </c>
      <c r="R5078" s="66">
        <v>2.0180628E7</v>
      </c>
      <c r="S5078" s="70">
        <v>1.0</v>
      </c>
      <c r="T5078" s="70">
        <v>0.0</v>
      </c>
      <c r="U5078" s="71" t="s">
        <v>2608</v>
      </c>
      <c r="V5078" s="71" t="s">
        <v>2609</v>
      </c>
      <c r="W5078" s="71" t="s">
        <v>49</v>
      </c>
      <c r="X5078" s="72"/>
      <c r="Y5078" s="65" t="s">
        <v>12</v>
      </c>
    </row>
    <row r="5079">
      <c r="A5079" s="66" t="s">
        <v>63</v>
      </c>
      <c r="B5079" s="66">
        <v>5.6250781E7</v>
      </c>
      <c r="C5079" s="66" t="s">
        <v>19187</v>
      </c>
      <c r="D5079" s="66" t="s">
        <v>220</v>
      </c>
      <c r="E5079" s="66" t="s">
        <v>19188</v>
      </c>
      <c r="F5079" s="66" t="s">
        <v>19189</v>
      </c>
      <c r="G5079" s="66">
        <v>234.0</v>
      </c>
      <c r="H5079" s="66">
        <v>2.0190805E7</v>
      </c>
      <c r="I5079" s="66">
        <v>0.0</v>
      </c>
      <c r="J5079" s="66">
        <v>4.0</v>
      </c>
      <c r="K5079" s="67"/>
      <c r="L5079" s="67"/>
      <c r="M5079" s="68" t="s">
        <v>19190</v>
      </c>
      <c r="N5079" s="66">
        <v>235959.0</v>
      </c>
      <c r="O5079" s="66">
        <v>2.0190805E7</v>
      </c>
      <c r="P5079" s="66" t="s">
        <v>19191</v>
      </c>
      <c r="Q5079" s="66">
        <v>13.0</v>
      </c>
      <c r="R5079" s="66">
        <v>2.0190805E7</v>
      </c>
      <c r="S5079" s="70">
        <v>1.0</v>
      </c>
      <c r="T5079" s="70">
        <v>0.0</v>
      </c>
      <c r="U5079" s="71" t="s">
        <v>2608</v>
      </c>
      <c r="V5079" s="71" t="s">
        <v>2609</v>
      </c>
      <c r="W5079" s="71" t="s">
        <v>49</v>
      </c>
      <c r="X5079" s="72"/>
      <c r="Y5079" s="65" t="s">
        <v>12</v>
      </c>
    </row>
    <row r="5080">
      <c r="A5080" s="68" t="s">
        <v>59</v>
      </c>
      <c r="B5080" s="66">
        <v>1.89028658E8</v>
      </c>
      <c r="C5080" s="66" t="s">
        <v>19192</v>
      </c>
      <c r="D5080" s="66" t="s">
        <v>123</v>
      </c>
      <c r="E5080" s="66" t="s">
        <v>19193</v>
      </c>
      <c r="F5080" s="66" t="s">
        <v>19194</v>
      </c>
      <c r="G5080" s="66">
        <v>525.0</v>
      </c>
      <c r="H5080" s="66">
        <v>2.0171118E7</v>
      </c>
      <c r="I5080" s="66">
        <v>0.0</v>
      </c>
      <c r="J5080" s="66">
        <v>12.0</v>
      </c>
      <c r="K5080" s="67"/>
      <c r="L5080" s="67"/>
      <c r="M5080" s="68" t="s">
        <v>19195</v>
      </c>
      <c r="N5080" s="66">
        <v>235959.0</v>
      </c>
      <c r="O5080" s="66">
        <v>2.0171118E7</v>
      </c>
      <c r="P5080" s="67"/>
      <c r="Q5080" s="66">
        <v>23.0</v>
      </c>
      <c r="R5080" s="66">
        <v>2.0171118E7</v>
      </c>
      <c r="S5080" s="70">
        <v>1.0</v>
      </c>
      <c r="T5080" s="70">
        <v>0.0</v>
      </c>
      <c r="U5080" s="71" t="s">
        <v>2608</v>
      </c>
      <c r="V5080" s="71" t="s">
        <v>2609</v>
      </c>
      <c r="W5080" s="71" t="s">
        <v>49</v>
      </c>
      <c r="X5080" s="72"/>
      <c r="Y5080" s="65" t="s">
        <v>12</v>
      </c>
    </row>
    <row r="5081">
      <c r="A5081" s="66" t="s">
        <v>63</v>
      </c>
      <c r="B5081" s="66">
        <v>2.979921E7</v>
      </c>
      <c r="C5081" s="66" t="s">
        <v>19196</v>
      </c>
      <c r="D5081" s="66" t="s">
        <v>112</v>
      </c>
      <c r="E5081" s="66" t="s">
        <v>19197</v>
      </c>
      <c r="F5081" s="66" t="s">
        <v>19198</v>
      </c>
      <c r="G5081" s="66">
        <v>208.0</v>
      </c>
      <c r="H5081" s="66">
        <v>2.0150916E7</v>
      </c>
      <c r="I5081" s="66">
        <v>0.0</v>
      </c>
      <c r="J5081" s="66">
        <v>4.0</v>
      </c>
      <c r="K5081" s="67"/>
      <c r="L5081" s="67"/>
      <c r="M5081" s="68" t="s">
        <v>19199</v>
      </c>
      <c r="N5081" s="66">
        <v>235959.0</v>
      </c>
      <c r="O5081" s="66">
        <v>2.0150916E7</v>
      </c>
      <c r="P5081" s="66" t="s">
        <v>13740</v>
      </c>
      <c r="Q5081" s="66">
        <v>11.0</v>
      </c>
      <c r="R5081" s="66">
        <v>2.0150916E7</v>
      </c>
      <c r="S5081" s="70">
        <v>1.0</v>
      </c>
      <c r="T5081" s="70">
        <v>0.0</v>
      </c>
      <c r="U5081" s="71" t="s">
        <v>2608</v>
      </c>
      <c r="V5081" s="71" t="s">
        <v>2609</v>
      </c>
      <c r="W5081" s="71" t="s">
        <v>49</v>
      </c>
      <c r="X5081" s="72"/>
      <c r="Y5081" s="65" t="s">
        <v>12</v>
      </c>
    </row>
    <row r="5082">
      <c r="A5082" s="66" t="s">
        <v>79</v>
      </c>
      <c r="B5082" s="66">
        <v>1.06858154E8</v>
      </c>
      <c r="C5082" s="66" t="s">
        <v>19200</v>
      </c>
      <c r="D5082" s="66" t="s">
        <v>106</v>
      </c>
      <c r="E5082" s="66" t="s">
        <v>19201</v>
      </c>
      <c r="F5082" s="66" t="s">
        <v>19202</v>
      </c>
      <c r="G5082" s="66">
        <v>580.0</v>
      </c>
      <c r="H5082" s="66">
        <v>2.0160831E7</v>
      </c>
      <c r="I5082" s="66">
        <v>0.0</v>
      </c>
      <c r="J5082" s="66">
        <v>6.0</v>
      </c>
      <c r="K5082" s="67"/>
      <c r="L5082" s="67"/>
      <c r="M5082" s="68" t="s">
        <v>19203</v>
      </c>
      <c r="N5082" s="66">
        <v>235959.0</v>
      </c>
      <c r="O5082" s="66">
        <v>2.0160831E7</v>
      </c>
      <c r="P5082" s="66" t="s">
        <v>19204</v>
      </c>
      <c r="Q5082" s="66">
        <v>28.0</v>
      </c>
      <c r="R5082" s="66">
        <v>2.0160831E7</v>
      </c>
      <c r="S5082" s="70">
        <v>1.0</v>
      </c>
      <c r="T5082" s="70">
        <v>0.0</v>
      </c>
      <c r="U5082" s="71" t="s">
        <v>2608</v>
      </c>
      <c r="V5082" s="71" t="s">
        <v>2609</v>
      </c>
      <c r="W5082" s="71" t="s">
        <v>49</v>
      </c>
      <c r="X5082" s="72"/>
      <c r="Y5082" s="65" t="s">
        <v>12</v>
      </c>
    </row>
    <row r="5083">
      <c r="A5083" s="66" t="s">
        <v>79</v>
      </c>
      <c r="B5083" s="66">
        <v>1.45959128E8</v>
      </c>
      <c r="C5083" s="66" t="s">
        <v>19205</v>
      </c>
      <c r="D5083" s="66" t="s">
        <v>1101</v>
      </c>
      <c r="E5083" s="66" t="s">
        <v>19206</v>
      </c>
      <c r="F5083" s="66" t="s">
        <v>19207</v>
      </c>
      <c r="G5083" s="66">
        <v>758.0</v>
      </c>
      <c r="H5083" s="66">
        <v>2.019082E7</v>
      </c>
      <c r="I5083" s="66">
        <v>0.0</v>
      </c>
      <c r="J5083" s="66">
        <v>15.0</v>
      </c>
      <c r="K5083" s="67"/>
      <c r="L5083" s="67"/>
      <c r="M5083" s="68" t="s">
        <v>19208</v>
      </c>
      <c r="N5083" s="66">
        <v>235959.0</v>
      </c>
      <c r="O5083" s="66">
        <v>2.019082E7</v>
      </c>
      <c r="P5083" s="66" t="s">
        <v>7189</v>
      </c>
      <c r="Q5083" s="66">
        <v>31.0</v>
      </c>
      <c r="R5083" s="66">
        <v>2.019082E7</v>
      </c>
      <c r="S5083" s="70">
        <v>1.0</v>
      </c>
      <c r="T5083" s="70">
        <v>0.0</v>
      </c>
      <c r="U5083" s="71" t="s">
        <v>2608</v>
      </c>
      <c r="V5083" s="71" t="s">
        <v>2609</v>
      </c>
      <c r="W5083" s="71" t="s">
        <v>49</v>
      </c>
      <c r="X5083" s="72"/>
      <c r="Y5083" s="65" t="s">
        <v>12</v>
      </c>
    </row>
    <row r="5084">
      <c r="A5084" s="66" t="s">
        <v>63</v>
      </c>
      <c r="B5084" s="66">
        <v>2.9100048E7</v>
      </c>
      <c r="C5084" s="66" t="s">
        <v>19209</v>
      </c>
      <c r="D5084" s="66" t="s">
        <v>106</v>
      </c>
      <c r="E5084" s="66" t="s">
        <v>19210</v>
      </c>
      <c r="F5084" s="66" t="s">
        <v>19211</v>
      </c>
      <c r="G5084" s="66">
        <v>894.0</v>
      </c>
      <c r="H5084" s="66">
        <v>2.0150714E7</v>
      </c>
      <c r="I5084" s="66">
        <v>0.0</v>
      </c>
      <c r="J5084" s="66">
        <v>18.0</v>
      </c>
      <c r="K5084" s="67"/>
      <c r="L5084" s="67"/>
      <c r="M5084" s="68" t="s">
        <v>19212</v>
      </c>
      <c r="N5084" s="66">
        <v>235959.0</v>
      </c>
      <c r="O5084" s="66">
        <v>2.0150714E7</v>
      </c>
      <c r="P5084" s="66" t="s">
        <v>19213</v>
      </c>
      <c r="Q5084" s="66">
        <v>54.0</v>
      </c>
      <c r="R5084" s="66">
        <v>2.0150714E7</v>
      </c>
      <c r="S5084" s="70">
        <v>1.0</v>
      </c>
      <c r="T5084" s="70">
        <v>0.0</v>
      </c>
      <c r="U5084" s="71" t="s">
        <v>2608</v>
      </c>
      <c r="V5084" s="71" t="s">
        <v>2609</v>
      </c>
      <c r="W5084" s="71" t="s">
        <v>49</v>
      </c>
      <c r="X5084" s="72"/>
      <c r="Y5084" s="65" t="s">
        <v>12</v>
      </c>
    </row>
    <row r="5085">
      <c r="A5085" s="65" t="s">
        <v>23</v>
      </c>
      <c r="B5085" s="66">
        <v>1175492.0</v>
      </c>
      <c r="C5085" s="65" t="s">
        <v>19214</v>
      </c>
      <c r="D5085" s="65" t="s">
        <v>123</v>
      </c>
      <c r="E5085" s="65" t="s">
        <v>19215</v>
      </c>
      <c r="F5085" s="66" t="s">
        <v>19216</v>
      </c>
      <c r="G5085" s="66">
        <v>299.0</v>
      </c>
      <c r="H5085" s="66">
        <v>2.0090115E7</v>
      </c>
      <c r="I5085" s="66">
        <v>0.0</v>
      </c>
      <c r="J5085" s="66">
        <v>5.0</v>
      </c>
      <c r="K5085" s="67"/>
      <c r="L5085" s="67"/>
      <c r="M5085" s="66" t="s">
        <v>121</v>
      </c>
      <c r="N5085" s="66">
        <v>235959.0</v>
      </c>
      <c r="O5085" s="66">
        <v>2.0090115E7</v>
      </c>
      <c r="P5085" s="66"/>
      <c r="Q5085" s="66">
        <v>14.0</v>
      </c>
      <c r="R5085" s="66">
        <v>2.0090115E7</v>
      </c>
      <c r="S5085" s="70">
        <v>1.0</v>
      </c>
      <c r="T5085" s="70">
        <v>0.0</v>
      </c>
      <c r="U5085" s="71" t="s">
        <v>2608</v>
      </c>
      <c r="V5085" s="71" t="s">
        <v>2609</v>
      </c>
      <c r="W5085" s="71" t="s">
        <v>49</v>
      </c>
      <c r="X5085" s="72"/>
      <c r="Y5085" s="65" t="s">
        <v>12</v>
      </c>
    </row>
    <row r="5086">
      <c r="A5086" s="65" t="s">
        <v>79</v>
      </c>
      <c r="B5086" s="66">
        <v>1.34938518E8</v>
      </c>
      <c r="C5086" s="65" t="s">
        <v>19217</v>
      </c>
      <c r="D5086" s="65" t="s">
        <v>123</v>
      </c>
      <c r="E5086" s="65" t="s">
        <v>19218</v>
      </c>
      <c r="F5086" s="66" t="s">
        <v>3960</v>
      </c>
      <c r="G5086" s="66">
        <v>383.0</v>
      </c>
      <c r="H5086" s="66">
        <v>2.0181025E7</v>
      </c>
      <c r="I5086" s="66">
        <v>0.0</v>
      </c>
      <c r="J5086" s="66">
        <v>6.0</v>
      </c>
      <c r="K5086" s="67"/>
      <c r="L5086" s="67"/>
      <c r="M5086" s="68" t="s">
        <v>3961</v>
      </c>
      <c r="N5086" s="66">
        <v>235959.0</v>
      </c>
      <c r="O5086" s="66">
        <v>2.0181025E7</v>
      </c>
      <c r="P5086" s="66" t="s">
        <v>1937</v>
      </c>
      <c r="Q5086" s="66">
        <v>15.0</v>
      </c>
      <c r="R5086" s="66">
        <v>2.0181025E7</v>
      </c>
      <c r="S5086" s="70">
        <v>1.0</v>
      </c>
      <c r="T5086" s="70">
        <v>0.0</v>
      </c>
      <c r="U5086" s="71" t="s">
        <v>2608</v>
      </c>
      <c r="V5086" s="71" t="s">
        <v>2609</v>
      </c>
      <c r="W5086" s="71" t="s">
        <v>49</v>
      </c>
      <c r="X5086" s="72"/>
      <c r="Y5086" s="65" t="s">
        <v>12</v>
      </c>
    </row>
    <row r="5087">
      <c r="A5087" s="66" t="s">
        <v>60</v>
      </c>
      <c r="B5087" s="66">
        <v>3.74871679E8</v>
      </c>
      <c r="C5087" s="66" t="s">
        <v>19219</v>
      </c>
      <c r="D5087" s="66" t="s">
        <v>123</v>
      </c>
      <c r="E5087" s="66" t="s">
        <v>19220</v>
      </c>
      <c r="F5087" s="66" t="s">
        <v>19221</v>
      </c>
      <c r="G5087" s="66">
        <v>793.0</v>
      </c>
      <c r="H5087" s="66">
        <v>2.0150425E7</v>
      </c>
      <c r="I5087" s="66">
        <v>0.0</v>
      </c>
      <c r="J5087" s="66">
        <v>1.0</v>
      </c>
      <c r="K5087" s="67"/>
      <c r="L5087" s="67"/>
      <c r="M5087" s="68" t="s">
        <v>19222</v>
      </c>
      <c r="N5087" s="66">
        <v>235959.0</v>
      </c>
      <c r="O5087" s="66">
        <v>2.0150425E7</v>
      </c>
      <c r="P5087" s="67"/>
      <c r="Q5087" s="66">
        <v>55.0</v>
      </c>
      <c r="R5087" s="66">
        <v>2.0150425E7</v>
      </c>
      <c r="S5087" s="70">
        <v>1.0</v>
      </c>
      <c r="T5087" s="70">
        <v>0.0</v>
      </c>
      <c r="U5087" s="71" t="s">
        <v>2608</v>
      </c>
      <c r="V5087" s="71" t="s">
        <v>2609</v>
      </c>
      <c r="W5087" s="71" t="s">
        <v>49</v>
      </c>
      <c r="X5087" s="72"/>
      <c r="Y5087" s="65" t="s">
        <v>12</v>
      </c>
    </row>
    <row r="5088">
      <c r="A5088" s="68" t="s">
        <v>59</v>
      </c>
      <c r="B5088" s="66">
        <v>7.940679E7</v>
      </c>
      <c r="C5088" s="66" t="s">
        <v>2142</v>
      </c>
      <c r="D5088" s="66" t="s">
        <v>106</v>
      </c>
      <c r="E5088" s="66" t="s">
        <v>2143</v>
      </c>
      <c r="F5088" s="66" t="s">
        <v>19223</v>
      </c>
      <c r="G5088" s="66">
        <v>311.0</v>
      </c>
      <c r="H5088" s="66">
        <v>2.0080524E7</v>
      </c>
      <c r="I5088" s="66">
        <v>0.0</v>
      </c>
      <c r="J5088" s="66">
        <v>1.0</v>
      </c>
      <c r="K5088" s="67"/>
      <c r="L5088" s="67"/>
      <c r="M5088" s="68" t="s">
        <v>19224</v>
      </c>
      <c r="N5088" s="66">
        <v>235959.0</v>
      </c>
      <c r="O5088" s="66">
        <v>2.0080524E7</v>
      </c>
      <c r="P5088" s="66"/>
      <c r="Q5088" s="66">
        <v>17.0</v>
      </c>
      <c r="R5088" s="66">
        <v>2.0080524E7</v>
      </c>
      <c r="S5088" s="70">
        <v>1.0</v>
      </c>
      <c r="T5088" s="70">
        <v>0.0</v>
      </c>
      <c r="U5088" s="71" t="s">
        <v>2608</v>
      </c>
      <c r="V5088" s="71" t="s">
        <v>2609</v>
      </c>
      <c r="W5088" s="71" t="s">
        <v>49</v>
      </c>
      <c r="X5088" s="72"/>
      <c r="Y5088" s="65" t="s">
        <v>12</v>
      </c>
    </row>
    <row r="5089">
      <c r="A5089" s="66" t="s">
        <v>60</v>
      </c>
      <c r="B5089" s="66">
        <v>4.07113783E8</v>
      </c>
      <c r="C5089" s="66" t="s">
        <v>19225</v>
      </c>
      <c r="D5089" s="66" t="s">
        <v>123</v>
      </c>
      <c r="E5089" s="66" t="s">
        <v>19226</v>
      </c>
      <c r="F5089" s="66" t="s">
        <v>19227</v>
      </c>
      <c r="G5089" s="66">
        <v>631.0</v>
      </c>
      <c r="H5089" s="66">
        <v>2.0170105E7</v>
      </c>
      <c r="I5089" s="66">
        <v>0.0</v>
      </c>
      <c r="J5089" s="66">
        <v>1.0</v>
      </c>
      <c r="K5089" s="67"/>
      <c r="L5089" s="67"/>
      <c r="M5089" s="68" t="s">
        <v>19228</v>
      </c>
      <c r="N5089" s="66">
        <v>235959.0</v>
      </c>
      <c r="O5089" s="66">
        <v>2.0170105E7</v>
      </c>
      <c r="P5089" s="67"/>
      <c r="Q5089" s="66">
        <v>29.0</v>
      </c>
      <c r="R5089" s="66">
        <v>2.0170105E7</v>
      </c>
      <c r="S5089" s="70">
        <v>1.0</v>
      </c>
      <c r="T5089" s="70">
        <v>0.0</v>
      </c>
      <c r="U5089" s="71" t="s">
        <v>2608</v>
      </c>
      <c r="V5089" s="71" t="s">
        <v>2609</v>
      </c>
      <c r="W5089" s="71" t="s">
        <v>49</v>
      </c>
      <c r="X5089" s="72"/>
      <c r="Y5089" s="65" t="s">
        <v>12</v>
      </c>
    </row>
    <row r="5090">
      <c r="A5090" s="74" t="s">
        <v>24</v>
      </c>
      <c r="B5090" s="66">
        <v>2.6625049E7</v>
      </c>
      <c r="C5090" s="65" t="s">
        <v>19229</v>
      </c>
      <c r="D5090" s="65" t="s">
        <v>123</v>
      </c>
      <c r="E5090" s="65" t="s">
        <v>19230</v>
      </c>
      <c r="F5090" s="66" t="s">
        <v>19231</v>
      </c>
      <c r="G5090" s="66">
        <v>1392.0</v>
      </c>
      <c r="H5090" s="66">
        <v>2.0130422E7</v>
      </c>
      <c r="I5090" s="66">
        <v>0.0</v>
      </c>
      <c r="J5090" s="66">
        <v>19.0</v>
      </c>
      <c r="K5090" s="67"/>
      <c r="L5090" s="67"/>
      <c r="M5090" s="68" t="s">
        <v>19232</v>
      </c>
      <c r="N5090" s="66">
        <v>235959.0</v>
      </c>
      <c r="O5090" s="66">
        <v>2.0130422E7</v>
      </c>
      <c r="P5090" s="66" t="s">
        <v>239</v>
      </c>
      <c r="Q5090" s="66">
        <v>92.0</v>
      </c>
      <c r="R5090" s="66">
        <v>2.0130422E7</v>
      </c>
      <c r="S5090" s="70">
        <v>1.0</v>
      </c>
      <c r="T5090" s="70">
        <v>0.0</v>
      </c>
      <c r="U5090" s="71" t="s">
        <v>2608</v>
      </c>
      <c r="V5090" s="71" t="s">
        <v>2609</v>
      </c>
      <c r="W5090" s="71" t="s">
        <v>49</v>
      </c>
      <c r="X5090" s="72"/>
      <c r="Y5090" s="65" t="s">
        <v>12</v>
      </c>
    </row>
    <row r="5091">
      <c r="A5091" s="65" t="s">
        <v>79</v>
      </c>
      <c r="B5091" s="66">
        <v>1.14496209E8</v>
      </c>
      <c r="C5091" s="65" t="s">
        <v>19233</v>
      </c>
      <c r="D5091" s="65" t="s">
        <v>123</v>
      </c>
      <c r="E5091" s="65" t="s">
        <v>19234</v>
      </c>
      <c r="F5091" s="66" t="s">
        <v>19235</v>
      </c>
      <c r="G5091" s="66">
        <v>629.0</v>
      </c>
      <c r="H5091" s="66">
        <v>2.017033E7</v>
      </c>
      <c r="I5091" s="66">
        <v>0.0</v>
      </c>
      <c r="J5091" s="66">
        <v>9.0</v>
      </c>
      <c r="K5091" s="67"/>
      <c r="L5091" s="67"/>
      <c r="M5091" s="68" t="s">
        <v>19236</v>
      </c>
      <c r="N5091" s="66">
        <v>235959.0</v>
      </c>
      <c r="O5091" s="66">
        <v>2.017033E7</v>
      </c>
      <c r="P5091" s="66" t="s">
        <v>6986</v>
      </c>
      <c r="Q5091" s="66">
        <v>26.0</v>
      </c>
      <c r="R5091" s="66">
        <v>2.017033E7</v>
      </c>
      <c r="S5091" s="70">
        <v>1.0</v>
      </c>
      <c r="T5091" s="70">
        <v>0.0</v>
      </c>
      <c r="U5091" s="71" t="s">
        <v>2608</v>
      </c>
      <c r="V5091" s="71" t="s">
        <v>2609</v>
      </c>
      <c r="W5091" s="71" t="s">
        <v>49</v>
      </c>
      <c r="X5091" s="72"/>
      <c r="Y5091" s="65" t="s">
        <v>12</v>
      </c>
    </row>
    <row r="5092">
      <c r="A5092" s="66" t="s">
        <v>79</v>
      </c>
      <c r="B5092" s="66">
        <v>8.8909135E7</v>
      </c>
      <c r="C5092" s="66" t="s">
        <v>19237</v>
      </c>
      <c r="D5092" s="66" t="s">
        <v>106</v>
      </c>
      <c r="E5092" s="66" t="s">
        <v>19238</v>
      </c>
      <c r="F5092" s="66" t="s">
        <v>19239</v>
      </c>
      <c r="G5092" s="66">
        <v>1059.0</v>
      </c>
      <c r="H5092" s="66">
        <v>2.0150212E7</v>
      </c>
      <c r="I5092" s="66">
        <v>0.0</v>
      </c>
      <c r="J5092" s="66">
        <v>17.0</v>
      </c>
      <c r="K5092" s="67"/>
      <c r="L5092" s="67"/>
      <c r="M5092" s="68" t="s">
        <v>19240</v>
      </c>
      <c r="N5092" s="66">
        <v>235959.0</v>
      </c>
      <c r="O5092" s="66">
        <v>2.0150212E7</v>
      </c>
      <c r="P5092" s="66" t="s">
        <v>306</v>
      </c>
      <c r="Q5092" s="66">
        <v>60.0</v>
      </c>
      <c r="R5092" s="66">
        <v>2.0150212E7</v>
      </c>
      <c r="S5092" s="70">
        <v>1.0</v>
      </c>
      <c r="T5092" s="70">
        <v>0.0</v>
      </c>
      <c r="U5092" s="71" t="s">
        <v>2608</v>
      </c>
      <c r="V5092" s="71" t="s">
        <v>2609</v>
      </c>
      <c r="W5092" s="71" t="s">
        <v>49</v>
      </c>
      <c r="X5092" s="72"/>
      <c r="Y5092" s="65" t="s">
        <v>12</v>
      </c>
    </row>
    <row r="5093">
      <c r="A5093" s="74" t="s">
        <v>59</v>
      </c>
      <c r="B5093" s="66">
        <v>1.65068013E8</v>
      </c>
      <c r="C5093" s="65" t="s">
        <v>19241</v>
      </c>
      <c r="D5093" s="65" t="s">
        <v>827</v>
      </c>
      <c r="E5093" s="65" t="s">
        <v>19242</v>
      </c>
      <c r="F5093" s="66" t="s">
        <v>19243</v>
      </c>
      <c r="G5093" s="66">
        <v>550.0</v>
      </c>
      <c r="H5093" s="66">
        <v>2.0160324E7</v>
      </c>
      <c r="I5093" s="66">
        <v>0.0</v>
      </c>
      <c r="J5093" s="66">
        <v>11.0</v>
      </c>
      <c r="K5093" s="67"/>
      <c r="L5093" s="67"/>
      <c r="M5093" s="68" t="s">
        <v>19244</v>
      </c>
      <c r="N5093" s="66">
        <v>235959.0</v>
      </c>
      <c r="O5093" s="66">
        <v>2.0160324E7</v>
      </c>
      <c r="P5093" s="66" t="s">
        <v>19245</v>
      </c>
      <c r="Q5093" s="66">
        <v>25.0</v>
      </c>
      <c r="R5093" s="66">
        <v>2.0160324E7</v>
      </c>
      <c r="S5093" s="70">
        <v>1.0</v>
      </c>
      <c r="T5093" s="70">
        <v>0.0</v>
      </c>
      <c r="U5093" s="71" t="s">
        <v>2608</v>
      </c>
      <c r="V5093" s="71" t="s">
        <v>2609</v>
      </c>
      <c r="W5093" s="71" t="s">
        <v>49</v>
      </c>
      <c r="X5093" s="72"/>
      <c r="Y5093" s="65" t="s">
        <v>12</v>
      </c>
    </row>
    <row r="5094">
      <c r="A5094" s="65" t="s">
        <v>60</v>
      </c>
      <c r="B5094" s="66">
        <v>3.79750973E8</v>
      </c>
      <c r="C5094" s="65" t="s">
        <v>19246</v>
      </c>
      <c r="D5094" s="65" t="s">
        <v>220</v>
      </c>
      <c r="E5094" s="65" t="s">
        <v>19247</v>
      </c>
      <c r="F5094" s="66" t="s">
        <v>19248</v>
      </c>
      <c r="G5094" s="66">
        <v>2222.0</v>
      </c>
      <c r="H5094" s="66">
        <v>2.0150726E7</v>
      </c>
      <c r="I5094" s="66">
        <v>0.0</v>
      </c>
      <c r="J5094" s="66">
        <v>1.0</v>
      </c>
      <c r="K5094" s="67"/>
      <c r="L5094" s="67"/>
      <c r="M5094" s="68" t="s">
        <v>19249</v>
      </c>
      <c r="N5094" s="66">
        <v>235959.0</v>
      </c>
      <c r="O5094" s="66">
        <v>2.0150726E7</v>
      </c>
      <c r="P5094" s="67"/>
      <c r="Q5094" s="66">
        <v>119.0</v>
      </c>
      <c r="R5094" s="66">
        <v>2.0150726E7</v>
      </c>
      <c r="S5094" s="70">
        <v>1.0</v>
      </c>
      <c r="T5094" s="70">
        <v>0.0</v>
      </c>
      <c r="U5094" s="71" t="s">
        <v>2608</v>
      </c>
      <c r="V5094" s="71" t="s">
        <v>2609</v>
      </c>
      <c r="W5094" s="71" t="s">
        <v>49</v>
      </c>
      <c r="X5094" s="65"/>
      <c r="Y5094" s="65" t="s">
        <v>12</v>
      </c>
    </row>
    <row r="5095">
      <c r="A5095" s="68" t="s">
        <v>24</v>
      </c>
      <c r="B5095" s="66">
        <v>6.6117764E7</v>
      </c>
      <c r="C5095" s="66" t="s">
        <v>19250</v>
      </c>
      <c r="D5095" s="66" t="s">
        <v>106</v>
      </c>
      <c r="E5095" s="66" t="s">
        <v>19251</v>
      </c>
      <c r="F5095" s="66" t="s">
        <v>19252</v>
      </c>
      <c r="G5095" s="66">
        <v>457.0</v>
      </c>
      <c r="H5095" s="66">
        <v>2.0191017E7</v>
      </c>
      <c r="I5095" s="66">
        <v>0.0</v>
      </c>
      <c r="J5095" s="66">
        <v>15.0</v>
      </c>
      <c r="K5095" s="67"/>
      <c r="L5095" s="67"/>
      <c r="M5095" s="68" t="s">
        <v>19253</v>
      </c>
      <c r="N5095" s="66">
        <v>235959.0</v>
      </c>
      <c r="O5095" s="66">
        <v>2.0191017E7</v>
      </c>
      <c r="P5095" s="66" t="s">
        <v>1668</v>
      </c>
      <c r="Q5095" s="66">
        <v>34.0</v>
      </c>
      <c r="R5095" s="66">
        <v>2.0191017E7</v>
      </c>
      <c r="S5095" s="69">
        <v>1.0</v>
      </c>
      <c r="T5095" s="69">
        <v>0.0</v>
      </c>
      <c r="U5095" s="71" t="s">
        <v>2608</v>
      </c>
      <c r="V5095" s="71" t="s">
        <v>2609</v>
      </c>
      <c r="W5095" s="71" t="s">
        <v>49</v>
      </c>
      <c r="X5095" s="72"/>
      <c r="Y5095" s="65" t="s">
        <v>12</v>
      </c>
    </row>
    <row r="5096">
      <c r="A5096" s="65" t="s">
        <v>67</v>
      </c>
      <c r="B5096" s="66">
        <v>1.2424843E7</v>
      </c>
      <c r="C5096" s="65" t="s">
        <v>19254</v>
      </c>
      <c r="D5096" s="65" t="s">
        <v>106</v>
      </c>
      <c r="E5096" s="65" t="s">
        <v>19255</v>
      </c>
      <c r="F5096" s="66" t="s">
        <v>19256</v>
      </c>
      <c r="G5096" s="66">
        <v>408.0</v>
      </c>
      <c r="H5096" s="66">
        <v>2.0170412E7</v>
      </c>
      <c r="I5096" s="66">
        <v>0.0</v>
      </c>
      <c r="J5096" s="66">
        <v>7.0</v>
      </c>
      <c r="K5096" s="67"/>
      <c r="L5096" s="67"/>
      <c r="M5096" s="66" t="s">
        <v>121</v>
      </c>
      <c r="N5096" s="66">
        <v>235959.0</v>
      </c>
      <c r="O5096" s="66">
        <v>2.0170412E7</v>
      </c>
      <c r="P5096" s="66"/>
      <c r="Q5096" s="66">
        <v>18.0</v>
      </c>
      <c r="R5096" s="66">
        <v>2.0170412E7</v>
      </c>
      <c r="S5096" s="70">
        <v>1.0</v>
      </c>
      <c r="T5096" s="70">
        <v>0.0</v>
      </c>
      <c r="U5096" s="71" t="s">
        <v>2608</v>
      </c>
      <c r="V5096" s="71" t="s">
        <v>2609</v>
      </c>
      <c r="W5096" s="71" t="s">
        <v>49</v>
      </c>
      <c r="X5096" s="72"/>
      <c r="Y5096" s="65" t="s">
        <v>12</v>
      </c>
    </row>
    <row r="5097">
      <c r="A5097" s="66" t="s">
        <v>33</v>
      </c>
      <c r="B5097" s="66">
        <v>2255114.0</v>
      </c>
      <c r="C5097" s="66" t="s">
        <v>19257</v>
      </c>
      <c r="D5097" s="66" t="s">
        <v>112</v>
      </c>
      <c r="E5097" s="66" t="s">
        <v>19258</v>
      </c>
      <c r="F5097" s="66" t="s">
        <v>19259</v>
      </c>
      <c r="G5097" s="66">
        <v>831.0</v>
      </c>
      <c r="H5097" s="66">
        <v>2.0190419E7</v>
      </c>
      <c r="I5097" s="66">
        <v>0.0</v>
      </c>
      <c r="J5097" s="66">
        <v>16.0</v>
      </c>
      <c r="K5097" s="67"/>
      <c r="L5097" s="67"/>
      <c r="M5097" s="68" t="s">
        <v>19260</v>
      </c>
      <c r="N5097" s="66">
        <v>235959.0</v>
      </c>
      <c r="O5097" s="66">
        <v>2.0190419E7</v>
      </c>
      <c r="P5097" s="66" t="s">
        <v>5659</v>
      </c>
      <c r="Q5097" s="66">
        <v>49.0</v>
      </c>
      <c r="R5097" s="66">
        <v>2.0190419E7</v>
      </c>
      <c r="S5097" s="69">
        <v>1.0</v>
      </c>
      <c r="T5097" s="69">
        <v>0.0</v>
      </c>
      <c r="U5097" s="71" t="s">
        <v>2608</v>
      </c>
      <c r="V5097" s="71" t="s">
        <v>2609</v>
      </c>
      <c r="W5097" s="71" t="s">
        <v>49</v>
      </c>
      <c r="X5097" s="72"/>
      <c r="Y5097" s="65" t="s">
        <v>12</v>
      </c>
    </row>
    <row r="5098">
      <c r="A5098" s="73" t="s">
        <v>63</v>
      </c>
      <c r="B5098" s="66">
        <v>3.1718461E7</v>
      </c>
      <c r="C5098" s="65" t="s">
        <v>19261</v>
      </c>
      <c r="D5098" s="65" t="s">
        <v>1101</v>
      </c>
      <c r="E5098" s="65" t="s">
        <v>19262</v>
      </c>
      <c r="F5098" s="66" t="s">
        <v>19263</v>
      </c>
      <c r="G5098" s="66">
        <v>221.0</v>
      </c>
      <c r="H5098" s="66">
        <v>2.0151222E7</v>
      </c>
      <c r="I5098" s="66">
        <v>0.0</v>
      </c>
      <c r="J5098" s="66">
        <v>4.0</v>
      </c>
      <c r="K5098" s="67"/>
      <c r="L5098" s="67"/>
      <c r="M5098" s="68" t="s">
        <v>19264</v>
      </c>
      <c r="N5098" s="66">
        <v>235959.0</v>
      </c>
      <c r="O5098" s="66">
        <v>2.0151222E7</v>
      </c>
      <c r="P5098" s="66" t="s">
        <v>11824</v>
      </c>
      <c r="Q5098" s="66">
        <v>11.0</v>
      </c>
      <c r="R5098" s="66">
        <v>2.0151222E7</v>
      </c>
      <c r="S5098" s="70">
        <v>1.0</v>
      </c>
      <c r="T5098" s="70">
        <v>0.0</v>
      </c>
      <c r="U5098" s="71" t="s">
        <v>2608</v>
      </c>
      <c r="V5098" s="71" t="s">
        <v>2609</v>
      </c>
      <c r="W5098" s="71" t="s">
        <v>49</v>
      </c>
      <c r="X5098" s="72"/>
      <c r="Y5098" s="65" t="s">
        <v>12</v>
      </c>
    </row>
    <row r="5099">
      <c r="A5099" s="66" t="s">
        <v>63</v>
      </c>
      <c r="B5099" s="66">
        <v>2.989807E7</v>
      </c>
      <c r="C5099" s="66" t="s">
        <v>19265</v>
      </c>
      <c r="D5099" s="66" t="s">
        <v>112</v>
      </c>
      <c r="E5099" s="66" t="s">
        <v>19266</v>
      </c>
      <c r="F5099" s="66" t="s">
        <v>19267</v>
      </c>
      <c r="G5099" s="66">
        <v>237.0</v>
      </c>
      <c r="H5099" s="66">
        <v>2.0150925E7</v>
      </c>
      <c r="I5099" s="66">
        <v>0.0</v>
      </c>
      <c r="J5099" s="66">
        <v>4.0</v>
      </c>
      <c r="K5099" s="67"/>
      <c r="L5099" s="67"/>
      <c r="M5099" s="68" t="s">
        <v>19268</v>
      </c>
      <c r="N5099" s="66">
        <v>235959.0</v>
      </c>
      <c r="O5099" s="66">
        <v>2.0150925E7</v>
      </c>
      <c r="P5099" s="66" t="s">
        <v>2886</v>
      </c>
      <c r="Q5099" s="66">
        <v>12.0</v>
      </c>
      <c r="R5099" s="66">
        <v>2.0150925E7</v>
      </c>
      <c r="S5099" s="70">
        <v>1.0</v>
      </c>
      <c r="T5099" s="70">
        <v>0.0</v>
      </c>
      <c r="U5099" s="71" t="s">
        <v>2608</v>
      </c>
      <c r="V5099" s="71" t="s">
        <v>2609</v>
      </c>
      <c r="W5099" s="71" t="s">
        <v>49</v>
      </c>
      <c r="X5099" s="67"/>
      <c r="Y5099" s="65" t="s">
        <v>12</v>
      </c>
    </row>
    <row r="5100">
      <c r="A5100" s="65" t="s">
        <v>60</v>
      </c>
      <c r="B5100" s="66">
        <v>4.08933573E8</v>
      </c>
      <c r="C5100" s="65" t="s">
        <v>19269</v>
      </c>
      <c r="D5100" s="65" t="s">
        <v>106</v>
      </c>
      <c r="E5100" s="65" t="s">
        <v>19270</v>
      </c>
      <c r="F5100" s="66" t="s">
        <v>19271</v>
      </c>
      <c r="G5100" s="66">
        <v>642.0</v>
      </c>
      <c r="H5100" s="66">
        <v>2.0170319E7</v>
      </c>
      <c r="I5100" s="66">
        <v>0.0</v>
      </c>
      <c r="J5100" s="66">
        <v>1.0</v>
      </c>
      <c r="K5100" s="67"/>
      <c r="L5100" s="67"/>
      <c r="M5100" s="68" t="s">
        <v>19272</v>
      </c>
      <c r="N5100" s="66">
        <v>235959.0</v>
      </c>
      <c r="O5100" s="66">
        <v>2.0170319E7</v>
      </c>
      <c r="P5100" s="66"/>
      <c r="Q5100" s="66">
        <v>27.0</v>
      </c>
      <c r="R5100" s="66">
        <v>2.0170319E7</v>
      </c>
      <c r="S5100" s="70">
        <v>1.0</v>
      </c>
      <c r="T5100" s="70">
        <v>0.0</v>
      </c>
      <c r="U5100" s="71" t="s">
        <v>2608</v>
      </c>
      <c r="V5100" s="71" t="s">
        <v>2609</v>
      </c>
      <c r="W5100" s="71" t="s">
        <v>49</v>
      </c>
      <c r="X5100" s="72"/>
      <c r="Y5100" s="65" t="s">
        <v>12</v>
      </c>
    </row>
    <row r="5101">
      <c r="A5101" s="66" t="s">
        <v>60</v>
      </c>
      <c r="B5101" s="66">
        <v>1.99119419E8</v>
      </c>
      <c r="C5101" s="66" t="s">
        <v>19273</v>
      </c>
      <c r="D5101" s="66" t="s">
        <v>220</v>
      </c>
      <c r="E5101" s="66" t="s">
        <v>19274</v>
      </c>
      <c r="F5101" s="66" t="s">
        <v>19275</v>
      </c>
      <c r="G5101" s="66">
        <v>924.0</v>
      </c>
      <c r="H5101" s="66">
        <v>2.0061017E7</v>
      </c>
      <c r="I5101" s="66">
        <v>0.0</v>
      </c>
      <c r="J5101" s="66">
        <v>1.0</v>
      </c>
      <c r="K5101" s="67"/>
      <c r="L5101" s="67"/>
      <c r="M5101" s="68" t="s">
        <v>19276</v>
      </c>
      <c r="N5101" s="66">
        <v>235959.0</v>
      </c>
      <c r="O5101" s="66">
        <v>2.0061017E7</v>
      </c>
      <c r="P5101" s="67"/>
      <c r="Q5101" s="66">
        <v>39.0</v>
      </c>
      <c r="R5101" s="66">
        <v>2.0061017E7</v>
      </c>
      <c r="S5101" s="70">
        <v>1.0</v>
      </c>
      <c r="T5101" s="70">
        <v>0.0</v>
      </c>
      <c r="U5101" s="71" t="s">
        <v>2608</v>
      </c>
      <c r="V5101" s="71" t="s">
        <v>2609</v>
      </c>
      <c r="W5101" s="71" t="s">
        <v>49</v>
      </c>
      <c r="X5101" s="72"/>
      <c r="Y5101" s="65" t="s">
        <v>12</v>
      </c>
    </row>
    <row r="5102">
      <c r="A5102" s="65" t="s">
        <v>66</v>
      </c>
      <c r="B5102" s="66">
        <v>486453.0</v>
      </c>
      <c r="C5102" s="65" t="s">
        <v>19277</v>
      </c>
      <c r="D5102" s="65" t="s">
        <v>149</v>
      </c>
      <c r="E5102" s="65" t="s">
        <v>19278</v>
      </c>
      <c r="F5102" s="66" t="s">
        <v>19279</v>
      </c>
      <c r="G5102" s="66">
        <v>260.0</v>
      </c>
      <c r="H5102" s="66">
        <v>2.0050221E7</v>
      </c>
      <c r="I5102" s="66">
        <v>0.0</v>
      </c>
      <c r="J5102" s="66">
        <v>7.0</v>
      </c>
      <c r="K5102" s="67"/>
      <c r="L5102" s="67"/>
      <c r="M5102" s="66" t="s">
        <v>121</v>
      </c>
      <c r="N5102" s="66">
        <v>235959.0</v>
      </c>
      <c r="O5102" s="66">
        <v>2.0050221E7</v>
      </c>
      <c r="P5102" s="66"/>
      <c r="Q5102" s="66">
        <v>11.0</v>
      </c>
      <c r="R5102" s="66">
        <v>2.0050221E7</v>
      </c>
      <c r="S5102" s="69">
        <v>1.0</v>
      </c>
      <c r="T5102" s="69">
        <v>1.0</v>
      </c>
      <c r="U5102" s="71" t="s">
        <v>2608</v>
      </c>
      <c r="V5102" s="71" t="s">
        <v>2609</v>
      </c>
      <c r="W5102" s="71" t="s">
        <v>49</v>
      </c>
      <c r="X5102" s="72"/>
      <c r="Y5102" s="66" t="s">
        <v>18</v>
      </c>
    </row>
    <row r="5103">
      <c r="A5103" s="65" t="s">
        <v>79</v>
      </c>
      <c r="B5103" s="66">
        <v>1.08934785E8</v>
      </c>
      <c r="C5103" s="65" t="s">
        <v>19280</v>
      </c>
      <c r="D5103" s="65" t="s">
        <v>106</v>
      </c>
      <c r="E5103" s="65" t="s">
        <v>19281</v>
      </c>
      <c r="F5103" s="66" t="s">
        <v>19282</v>
      </c>
      <c r="G5103" s="66">
        <v>393.0</v>
      </c>
      <c r="H5103" s="66">
        <v>2.0161006E7</v>
      </c>
      <c r="I5103" s="66">
        <v>0.0</v>
      </c>
      <c r="J5103" s="66">
        <v>4.0</v>
      </c>
      <c r="K5103" s="67"/>
      <c r="L5103" s="67"/>
      <c r="M5103" s="68" t="s">
        <v>19283</v>
      </c>
      <c r="N5103" s="66">
        <v>235959.0</v>
      </c>
      <c r="O5103" s="66">
        <v>2.0161006E7</v>
      </c>
      <c r="P5103" s="66" t="s">
        <v>14768</v>
      </c>
      <c r="Q5103" s="66">
        <v>21.0</v>
      </c>
      <c r="R5103" s="66">
        <v>2.0161006E7</v>
      </c>
      <c r="S5103" s="70">
        <v>1.0</v>
      </c>
      <c r="T5103" s="70">
        <v>0.0</v>
      </c>
      <c r="U5103" s="71" t="s">
        <v>2608</v>
      </c>
      <c r="V5103" s="71" t="s">
        <v>2609</v>
      </c>
      <c r="W5103" s="71" t="s">
        <v>49</v>
      </c>
      <c r="X5103" s="72"/>
      <c r="Y5103" s="65" t="s">
        <v>12</v>
      </c>
    </row>
    <row r="5104">
      <c r="A5104" s="68" t="s">
        <v>59</v>
      </c>
      <c r="B5104" s="66">
        <v>1.50138371E8</v>
      </c>
      <c r="C5104" s="66" t="s">
        <v>19284</v>
      </c>
      <c r="D5104" s="66" t="s">
        <v>220</v>
      </c>
      <c r="E5104" s="66" t="s">
        <v>19285</v>
      </c>
      <c r="F5104" s="66" t="s">
        <v>19286</v>
      </c>
      <c r="G5104" s="66">
        <v>412.0</v>
      </c>
      <c r="H5104" s="66">
        <v>2.0150209E7</v>
      </c>
      <c r="I5104" s="66">
        <v>0.0</v>
      </c>
      <c r="J5104" s="66">
        <v>4.0</v>
      </c>
      <c r="K5104" s="67"/>
      <c r="L5104" s="67"/>
      <c r="M5104" s="68" t="s">
        <v>19287</v>
      </c>
      <c r="N5104" s="66">
        <v>235959.0</v>
      </c>
      <c r="O5104" s="66">
        <v>2.0150209E7</v>
      </c>
      <c r="P5104" s="67"/>
      <c r="Q5104" s="66">
        <v>21.0</v>
      </c>
      <c r="R5104" s="66">
        <v>2.0150209E7</v>
      </c>
      <c r="S5104" s="70">
        <v>1.0</v>
      </c>
      <c r="T5104" s="70">
        <v>0.0</v>
      </c>
      <c r="U5104" s="71" t="s">
        <v>2608</v>
      </c>
      <c r="V5104" s="71" t="s">
        <v>2609</v>
      </c>
      <c r="W5104" s="71" t="s">
        <v>49</v>
      </c>
      <c r="X5104" s="72"/>
      <c r="Y5104" s="65" t="s">
        <v>12</v>
      </c>
    </row>
    <row r="5105">
      <c r="A5105" s="74" t="s">
        <v>24</v>
      </c>
      <c r="B5105" s="66">
        <v>2.9303387E7</v>
      </c>
      <c r="C5105" s="65" t="s">
        <v>19288</v>
      </c>
      <c r="D5105" s="65" t="s">
        <v>112</v>
      </c>
      <c r="E5105" s="65" t="s">
        <v>19289</v>
      </c>
      <c r="F5105" s="66" t="s">
        <v>19290</v>
      </c>
      <c r="G5105" s="66">
        <v>308.0</v>
      </c>
      <c r="H5105" s="66">
        <v>2.0131008E7</v>
      </c>
      <c r="I5105" s="66">
        <v>0.0</v>
      </c>
      <c r="J5105" s="66">
        <v>3.0</v>
      </c>
      <c r="K5105" s="67"/>
      <c r="L5105" s="67"/>
      <c r="M5105" s="68" t="s">
        <v>19291</v>
      </c>
      <c r="N5105" s="66">
        <v>235959.0</v>
      </c>
      <c r="O5105" s="66">
        <v>2.0131008E7</v>
      </c>
      <c r="P5105" s="66" t="s">
        <v>2938</v>
      </c>
      <c r="Q5105" s="66">
        <v>22.0</v>
      </c>
      <c r="R5105" s="66">
        <v>2.0131008E7</v>
      </c>
      <c r="S5105" s="70">
        <v>1.0</v>
      </c>
      <c r="T5105" s="70">
        <v>0.0</v>
      </c>
      <c r="U5105" s="71" t="s">
        <v>2608</v>
      </c>
      <c r="V5105" s="71" t="s">
        <v>2609</v>
      </c>
      <c r="W5105" s="71" t="s">
        <v>49</v>
      </c>
      <c r="X5105" s="72"/>
      <c r="Y5105" s="65" t="s">
        <v>12</v>
      </c>
    </row>
    <row r="5106">
      <c r="A5106" s="66" t="s">
        <v>79</v>
      </c>
      <c r="B5106" s="66">
        <v>8.2039496E7</v>
      </c>
      <c r="C5106" s="66" t="s">
        <v>19292</v>
      </c>
      <c r="D5106" s="66" t="s">
        <v>106</v>
      </c>
      <c r="E5106" s="66" t="s">
        <v>19293</v>
      </c>
      <c r="F5106" s="66" t="s">
        <v>19294</v>
      </c>
      <c r="G5106" s="66">
        <v>437.0</v>
      </c>
      <c r="H5106" s="66">
        <v>2.0140809E7</v>
      </c>
      <c r="I5106" s="66">
        <v>0.0</v>
      </c>
      <c r="J5106" s="66">
        <v>12.0</v>
      </c>
      <c r="K5106" s="67"/>
      <c r="L5106" s="67"/>
      <c r="M5106" s="68" t="s">
        <v>19295</v>
      </c>
      <c r="N5106" s="66">
        <v>235959.0</v>
      </c>
      <c r="O5106" s="66">
        <v>2.0140809E7</v>
      </c>
      <c r="P5106" s="66" t="s">
        <v>4802</v>
      </c>
      <c r="Q5106" s="66">
        <v>26.0</v>
      </c>
      <c r="R5106" s="66">
        <v>2.0140809E7</v>
      </c>
      <c r="S5106" s="70">
        <v>1.0</v>
      </c>
      <c r="T5106" s="70">
        <v>0.0</v>
      </c>
      <c r="U5106" s="71" t="s">
        <v>2608</v>
      </c>
      <c r="V5106" s="71" t="s">
        <v>2609</v>
      </c>
      <c r="W5106" s="71" t="s">
        <v>49</v>
      </c>
      <c r="X5106" s="72"/>
      <c r="Y5106" s="65" t="s">
        <v>12</v>
      </c>
    </row>
    <row r="5107">
      <c r="A5107" s="73" t="s">
        <v>79</v>
      </c>
      <c r="B5107" s="66">
        <v>6.1774074E7</v>
      </c>
      <c r="C5107" s="65" t="s">
        <v>19296</v>
      </c>
      <c r="D5107" s="65" t="s">
        <v>106</v>
      </c>
      <c r="E5107" s="65" t="s">
        <v>19297</v>
      </c>
      <c r="F5107" s="66" t="s">
        <v>19298</v>
      </c>
      <c r="G5107" s="66">
        <v>382.0</v>
      </c>
      <c r="H5107" s="66">
        <v>2.0121018E7</v>
      </c>
      <c r="I5107" s="66">
        <v>0.0</v>
      </c>
      <c r="J5107" s="66">
        <v>8.0</v>
      </c>
      <c r="K5107" s="67"/>
      <c r="L5107" s="67"/>
      <c r="M5107" s="68" t="s">
        <v>19299</v>
      </c>
      <c r="N5107" s="66">
        <v>235959.0</v>
      </c>
      <c r="O5107" s="66">
        <v>2.0121018E7</v>
      </c>
      <c r="P5107" s="66" t="s">
        <v>10582</v>
      </c>
      <c r="Q5107" s="66">
        <v>24.0</v>
      </c>
      <c r="R5107" s="66">
        <v>2.0121018E7</v>
      </c>
      <c r="S5107" s="70">
        <v>1.0</v>
      </c>
      <c r="T5107" s="70">
        <v>0.0</v>
      </c>
      <c r="U5107" s="71" t="s">
        <v>2608</v>
      </c>
      <c r="V5107" s="71" t="s">
        <v>2609</v>
      </c>
      <c r="W5107" s="71" t="s">
        <v>49</v>
      </c>
      <c r="X5107" s="72"/>
      <c r="Y5107" s="65" t="s">
        <v>12</v>
      </c>
    </row>
    <row r="5108">
      <c r="A5108" s="66" t="s">
        <v>63</v>
      </c>
      <c r="B5108" s="66">
        <v>1.0845199E7</v>
      </c>
      <c r="C5108" s="66" t="s">
        <v>19300</v>
      </c>
      <c r="D5108" s="66" t="s">
        <v>827</v>
      </c>
      <c r="E5108" s="66" t="s">
        <v>19301</v>
      </c>
      <c r="F5108" s="66" t="s">
        <v>19302</v>
      </c>
      <c r="G5108" s="66">
        <v>366.0</v>
      </c>
      <c r="H5108" s="66">
        <v>2.0120902E7</v>
      </c>
      <c r="I5108" s="66">
        <v>0.0</v>
      </c>
      <c r="J5108" s="66">
        <v>10.0</v>
      </c>
      <c r="K5108" s="67"/>
      <c r="L5108" s="67"/>
      <c r="M5108" s="68" t="s">
        <v>19303</v>
      </c>
      <c r="N5108" s="66">
        <v>235959.0</v>
      </c>
      <c r="O5108" s="66">
        <v>2.0120902E7</v>
      </c>
      <c r="P5108" s="67"/>
      <c r="Q5108" s="66">
        <v>21.0</v>
      </c>
      <c r="R5108" s="66">
        <v>2.0120902E7</v>
      </c>
      <c r="S5108" s="70">
        <v>1.0</v>
      </c>
      <c r="T5108" s="70">
        <v>0.0</v>
      </c>
      <c r="U5108" s="71" t="s">
        <v>2608</v>
      </c>
      <c r="V5108" s="71" t="s">
        <v>2609</v>
      </c>
      <c r="W5108" s="71" t="s">
        <v>49</v>
      </c>
      <c r="X5108" s="71"/>
      <c r="Y5108" s="65" t="s">
        <v>12</v>
      </c>
    </row>
    <row r="5109">
      <c r="A5109" s="66" t="s">
        <v>58</v>
      </c>
      <c r="B5109" s="66">
        <v>1535738.0</v>
      </c>
      <c r="C5109" s="66" t="s">
        <v>19304</v>
      </c>
      <c r="D5109" s="66" t="s">
        <v>123</v>
      </c>
      <c r="E5109" s="66" t="s">
        <v>19305</v>
      </c>
      <c r="F5109" s="66" t="s">
        <v>2202</v>
      </c>
      <c r="G5109" s="66">
        <v>2890.0</v>
      </c>
      <c r="H5109" s="66">
        <v>2.0190412E7</v>
      </c>
      <c r="I5109" s="66">
        <v>0.0</v>
      </c>
      <c r="J5109" s="66">
        <v>51.0</v>
      </c>
      <c r="K5109" s="67"/>
      <c r="L5109" s="67"/>
      <c r="M5109" s="68" t="s">
        <v>2203</v>
      </c>
      <c r="N5109" s="66">
        <v>235959.0</v>
      </c>
      <c r="O5109" s="66">
        <v>2.0190412E7</v>
      </c>
      <c r="P5109" s="67"/>
      <c r="Q5109" s="66">
        <v>146.0</v>
      </c>
      <c r="R5109" s="66">
        <v>2.0190412E7</v>
      </c>
      <c r="S5109" s="70">
        <v>1.0</v>
      </c>
      <c r="T5109" s="70">
        <v>0.0</v>
      </c>
      <c r="U5109" s="71" t="s">
        <v>2608</v>
      </c>
      <c r="V5109" s="71" t="s">
        <v>2609</v>
      </c>
      <c r="W5109" s="71" t="s">
        <v>49</v>
      </c>
      <c r="X5109" s="71"/>
      <c r="Y5109" s="65" t="s">
        <v>12</v>
      </c>
    </row>
    <row r="5110">
      <c r="A5110" s="66" t="s">
        <v>62</v>
      </c>
      <c r="B5110" s="66">
        <v>2.35566E7</v>
      </c>
      <c r="C5110" s="66" t="s">
        <v>19306</v>
      </c>
      <c r="D5110" s="66" t="s">
        <v>149</v>
      </c>
      <c r="E5110" s="66" t="s">
        <v>19307</v>
      </c>
      <c r="F5110" s="66" t="s">
        <v>13188</v>
      </c>
      <c r="G5110" s="66">
        <v>643.0</v>
      </c>
      <c r="H5110" s="66">
        <v>2.0171108E7</v>
      </c>
      <c r="I5110" s="66">
        <v>0.0</v>
      </c>
      <c r="J5110" s="66">
        <v>18.0</v>
      </c>
      <c r="K5110" s="67"/>
      <c r="L5110" s="67"/>
      <c r="M5110" s="66" t="s">
        <v>121</v>
      </c>
      <c r="N5110" s="66">
        <v>235959.0</v>
      </c>
      <c r="O5110" s="66">
        <v>2.0171108E7</v>
      </c>
      <c r="P5110" s="67"/>
      <c r="Q5110" s="66">
        <v>20.0</v>
      </c>
      <c r="R5110" s="66">
        <v>2.0171108E7</v>
      </c>
      <c r="S5110" s="69">
        <v>1.0</v>
      </c>
      <c r="T5110" s="69">
        <v>1.0</v>
      </c>
      <c r="U5110" s="71" t="s">
        <v>2608</v>
      </c>
      <c r="V5110" s="71" t="s">
        <v>2609</v>
      </c>
      <c r="W5110" s="71" t="s">
        <v>49</v>
      </c>
      <c r="X5110" s="72"/>
      <c r="Y5110" s="66" t="s">
        <v>18</v>
      </c>
    </row>
    <row r="5111">
      <c r="A5111" s="66" t="s">
        <v>79</v>
      </c>
      <c r="B5111" s="66">
        <v>1.40307271E8</v>
      </c>
      <c r="C5111" s="66" t="s">
        <v>19308</v>
      </c>
      <c r="D5111" s="66" t="s">
        <v>123</v>
      </c>
      <c r="E5111" s="66" t="s">
        <v>19309</v>
      </c>
      <c r="F5111" s="66" t="s">
        <v>19310</v>
      </c>
      <c r="G5111" s="66">
        <v>203.0</v>
      </c>
      <c r="H5111" s="66">
        <v>2.0190315E7</v>
      </c>
      <c r="I5111" s="66">
        <v>0.0</v>
      </c>
      <c r="J5111" s="66">
        <v>6.0</v>
      </c>
      <c r="K5111" s="67"/>
      <c r="L5111" s="67"/>
      <c r="M5111" s="68" t="s">
        <v>19311</v>
      </c>
      <c r="N5111" s="66">
        <v>235959.0</v>
      </c>
      <c r="O5111" s="66">
        <v>2.0190315E7</v>
      </c>
      <c r="P5111" s="66" t="s">
        <v>3153</v>
      </c>
      <c r="Q5111" s="66">
        <v>10.0</v>
      </c>
      <c r="R5111" s="66">
        <v>2.0190315E7</v>
      </c>
      <c r="S5111" s="70">
        <v>1.0</v>
      </c>
      <c r="T5111" s="70">
        <v>0.0</v>
      </c>
      <c r="U5111" s="71" t="s">
        <v>2608</v>
      </c>
      <c r="V5111" s="71" t="s">
        <v>2609</v>
      </c>
      <c r="W5111" s="71" t="s">
        <v>49</v>
      </c>
      <c r="X5111" s="72"/>
      <c r="Y5111" s="65" t="s">
        <v>12</v>
      </c>
    </row>
    <row r="5112">
      <c r="A5112" s="73" t="s">
        <v>28</v>
      </c>
      <c r="B5112" s="66">
        <v>3413764.0</v>
      </c>
      <c r="C5112" s="65" t="s">
        <v>19312</v>
      </c>
      <c r="D5112" s="65" t="s">
        <v>106</v>
      </c>
      <c r="E5112" s="65" t="s">
        <v>19313</v>
      </c>
      <c r="F5112" s="66" t="s">
        <v>19314</v>
      </c>
      <c r="G5112" s="66">
        <v>395.0</v>
      </c>
      <c r="H5112" s="66">
        <v>2.013091E7</v>
      </c>
      <c r="I5112" s="66">
        <v>0.0</v>
      </c>
      <c r="J5112" s="66">
        <v>6.0</v>
      </c>
      <c r="K5112" s="67"/>
      <c r="L5112" s="67"/>
      <c r="M5112" s="68" t="s">
        <v>19315</v>
      </c>
      <c r="N5112" s="66">
        <v>235959.0</v>
      </c>
      <c r="O5112" s="66">
        <v>2.013091E7</v>
      </c>
      <c r="P5112" s="66"/>
      <c r="Q5112" s="66">
        <v>19.0</v>
      </c>
      <c r="R5112" s="66">
        <v>2.013091E7</v>
      </c>
      <c r="S5112" s="70">
        <v>1.0</v>
      </c>
      <c r="T5112" s="70">
        <v>0.0</v>
      </c>
      <c r="U5112" s="71" t="s">
        <v>2608</v>
      </c>
      <c r="V5112" s="71" t="s">
        <v>2609</v>
      </c>
      <c r="W5112" s="71" t="s">
        <v>49</v>
      </c>
      <c r="X5112" s="72"/>
      <c r="Y5112" s="65" t="s">
        <v>12</v>
      </c>
    </row>
    <row r="5113">
      <c r="A5113" s="66" t="s">
        <v>60</v>
      </c>
      <c r="B5113" s="66">
        <v>1.79200521E8</v>
      </c>
      <c r="C5113" s="66" t="s">
        <v>19316</v>
      </c>
      <c r="D5113" s="66" t="s">
        <v>106</v>
      </c>
      <c r="E5113" s="66" t="s">
        <v>19317</v>
      </c>
      <c r="F5113" s="66" t="s">
        <v>19318</v>
      </c>
      <c r="G5113" s="66">
        <v>799.0</v>
      </c>
      <c r="H5113" s="66">
        <v>2.0060108E7</v>
      </c>
      <c r="I5113" s="66">
        <v>0.0</v>
      </c>
      <c r="J5113" s="66">
        <v>1.0</v>
      </c>
      <c r="K5113" s="67"/>
      <c r="L5113" s="67"/>
      <c r="M5113" s="68" t="s">
        <v>19319</v>
      </c>
      <c r="N5113" s="66">
        <v>235959.0</v>
      </c>
      <c r="O5113" s="66">
        <v>2.0060108E7</v>
      </c>
      <c r="P5113" s="66"/>
      <c r="Q5113" s="66">
        <v>32.0</v>
      </c>
      <c r="R5113" s="66">
        <v>2.0060108E7</v>
      </c>
      <c r="S5113" s="70">
        <v>1.0</v>
      </c>
      <c r="T5113" s="70">
        <v>0.0</v>
      </c>
      <c r="U5113" s="71" t="s">
        <v>2608</v>
      </c>
      <c r="V5113" s="71" t="s">
        <v>2609</v>
      </c>
      <c r="W5113" s="71" t="s">
        <v>49</v>
      </c>
      <c r="X5113" s="71"/>
      <c r="Y5113" s="65" t="s">
        <v>12</v>
      </c>
    </row>
    <row r="5114">
      <c r="A5114" s="68" t="s">
        <v>59</v>
      </c>
      <c r="B5114" s="66">
        <v>7520106.0</v>
      </c>
      <c r="C5114" s="66" t="s">
        <v>19320</v>
      </c>
      <c r="D5114" s="66" t="s">
        <v>215</v>
      </c>
      <c r="E5114" s="66" t="s">
        <v>19321</v>
      </c>
      <c r="F5114" s="66" t="s">
        <v>19322</v>
      </c>
      <c r="G5114" s="66">
        <v>538.0</v>
      </c>
      <c r="H5114" s="66">
        <v>1.9990408E7</v>
      </c>
      <c r="I5114" s="66">
        <v>0.0</v>
      </c>
      <c r="J5114" s="66">
        <v>9.0</v>
      </c>
      <c r="K5114" s="67"/>
      <c r="L5114" s="67"/>
      <c r="M5114" s="68" t="s">
        <v>19323</v>
      </c>
      <c r="N5114" s="66">
        <v>235959.0</v>
      </c>
      <c r="O5114" s="66">
        <v>1.9990408E7</v>
      </c>
      <c r="P5114" s="67"/>
      <c r="Q5114" s="66">
        <v>23.0</v>
      </c>
      <c r="R5114" s="66">
        <v>1.9990408E7</v>
      </c>
      <c r="S5114" s="70">
        <v>1.0</v>
      </c>
      <c r="T5114" s="70">
        <v>0.0</v>
      </c>
      <c r="U5114" s="71" t="s">
        <v>2608</v>
      </c>
      <c r="V5114" s="71" t="s">
        <v>2609</v>
      </c>
      <c r="W5114" s="71" t="s">
        <v>49</v>
      </c>
      <c r="X5114" s="67"/>
      <c r="Y5114" s="65" t="s">
        <v>12</v>
      </c>
    </row>
    <row r="5115">
      <c r="A5115" s="68" t="s">
        <v>59</v>
      </c>
      <c r="B5115" s="66">
        <v>1.96350885E8</v>
      </c>
      <c r="C5115" s="66" t="s">
        <v>2156</v>
      </c>
      <c r="D5115" s="66" t="s">
        <v>106</v>
      </c>
      <c r="E5115" s="66" t="s">
        <v>2157</v>
      </c>
      <c r="F5115" s="66" t="s">
        <v>19324</v>
      </c>
      <c r="G5115" s="66">
        <v>412.0</v>
      </c>
      <c r="H5115" s="66">
        <v>2.0180625E7</v>
      </c>
      <c r="I5115" s="66">
        <v>0.0</v>
      </c>
      <c r="J5115" s="66">
        <v>10.0</v>
      </c>
      <c r="K5115" s="67"/>
      <c r="L5115" s="67"/>
      <c r="M5115" s="68" t="s">
        <v>19325</v>
      </c>
      <c r="N5115" s="66">
        <v>235959.0</v>
      </c>
      <c r="O5115" s="66">
        <v>2.0180625E7</v>
      </c>
      <c r="P5115" s="66" t="s">
        <v>2160</v>
      </c>
      <c r="Q5115" s="66">
        <v>23.0</v>
      </c>
      <c r="R5115" s="66">
        <v>2.0180625E7</v>
      </c>
      <c r="S5115" s="70">
        <v>1.0</v>
      </c>
      <c r="T5115" s="70">
        <v>0.0</v>
      </c>
      <c r="U5115" s="71" t="s">
        <v>2608</v>
      </c>
      <c r="V5115" s="71" t="s">
        <v>2609</v>
      </c>
      <c r="W5115" s="71" t="s">
        <v>49</v>
      </c>
      <c r="X5115" s="72"/>
      <c r="Y5115" s="65" t="s">
        <v>12</v>
      </c>
    </row>
    <row r="5116">
      <c r="A5116" s="73" t="s">
        <v>60</v>
      </c>
      <c r="B5116" s="66">
        <v>1.19353783E8</v>
      </c>
      <c r="C5116" s="65" t="s">
        <v>19326</v>
      </c>
      <c r="D5116" s="65" t="s">
        <v>106</v>
      </c>
      <c r="E5116" s="65" t="s">
        <v>19327</v>
      </c>
      <c r="F5116" s="66" t="s">
        <v>19328</v>
      </c>
      <c r="G5116" s="66">
        <v>358.0</v>
      </c>
      <c r="H5116" s="66">
        <v>2.0031104E7</v>
      </c>
      <c r="I5116" s="66">
        <v>0.0</v>
      </c>
      <c r="J5116" s="66">
        <v>1.0</v>
      </c>
      <c r="K5116" s="67"/>
      <c r="L5116" s="67"/>
      <c r="M5116" s="68" t="s">
        <v>19329</v>
      </c>
      <c r="N5116" s="66">
        <v>235959.0</v>
      </c>
      <c r="O5116" s="66">
        <v>2.0031104E7</v>
      </c>
      <c r="P5116" s="66"/>
      <c r="Q5116" s="66">
        <v>17.0</v>
      </c>
      <c r="R5116" s="66">
        <v>2.0031104E7</v>
      </c>
      <c r="S5116" s="70">
        <v>1.0</v>
      </c>
      <c r="T5116" s="70">
        <v>0.0</v>
      </c>
      <c r="U5116" s="71" t="s">
        <v>2608</v>
      </c>
      <c r="V5116" s="71" t="s">
        <v>2609</v>
      </c>
      <c r="W5116" s="71" t="s">
        <v>49</v>
      </c>
      <c r="X5116" s="72"/>
      <c r="Y5116" s="65" t="s">
        <v>12</v>
      </c>
    </row>
    <row r="5117">
      <c r="A5117" s="66" t="s">
        <v>67</v>
      </c>
      <c r="B5117" s="66">
        <v>41965.0</v>
      </c>
      <c r="C5117" s="66" t="s">
        <v>19330</v>
      </c>
      <c r="D5117" s="66" t="s">
        <v>220</v>
      </c>
      <c r="E5117" s="66" t="s">
        <v>19331</v>
      </c>
      <c r="F5117" s="66" t="s">
        <v>19332</v>
      </c>
      <c r="G5117" s="66">
        <v>326.0</v>
      </c>
      <c r="H5117" s="66">
        <v>2.0041026E7</v>
      </c>
      <c r="I5117" s="66">
        <v>0.0</v>
      </c>
      <c r="J5117" s="66">
        <v>8.0</v>
      </c>
      <c r="K5117" s="67"/>
      <c r="L5117" s="67"/>
      <c r="M5117" s="66" t="s">
        <v>121</v>
      </c>
      <c r="N5117" s="66">
        <v>235959.0</v>
      </c>
      <c r="O5117" s="66">
        <v>2.0041026E7</v>
      </c>
      <c r="P5117" s="66"/>
      <c r="Q5117" s="66">
        <v>16.0</v>
      </c>
      <c r="R5117" s="66">
        <v>2.0041026E7</v>
      </c>
      <c r="S5117" s="70">
        <v>1.0</v>
      </c>
      <c r="T5117" s="70">
        <v>0.0</v>
      </c>
      <c r="U5117" s="71" t="s">
        <v>2608</v>
      </c>
      <c r="V5117" s="71" t="s">
        <v>2609</v>
      </c>
      <c r="W5117" s="71" t="s">
        <v>49</v>
      </c>
      <c r="X5117" s="72"/>
      <c r="Y5117" s="65" t="s">
        <v>12</v>
      </c>
    </row>
    <row r="5118">
      <c r="A5118" s="66" t="s">
        <v>79</v>
      </c>
      <c r="B5118" s="66">
        <v>2160940.0</v>
      </c>
      <c r="C5118" s="66" t="s">
        <v>19333</v>
      </c>
      <c r="D5118" s="66" t="s">
        <v>1101</v>
      </c>
      <c r="E5118" s="66" t="s">
        <v>19334</v>
      </c>
      <c r="F5118" s="66" t="s">
        <v>19335</v>
      </c>
      <c r="G5118" s="66">
        <v>195.0</v>
      </c>
      <c r="H5118" s="66">
        <v>2.0041026E7</v>
      </c>
      <c r="I5118" s="66">
        <v>0.0</v>
      </c>
      <c r="J5118" s="66">
        <v>1.0</v>
      </c>
      <c r="K5118" s="67"/>
      <c r="L5118" s="67"/>
      <c r="M5118" s="68" t="s">
        <v>19336</v>
      </c>
      <c r="N5118" s="66">
        <v>235959.0</v>
      </c>
      <c r="O5118" s="66">
        <v>2.0041026E7</v>
      </c>
      <c r="P5118" s="67"/>
      <c r="Q5118" s="66">
        <v>8.0</v>
      </c>
      <c r="R5118" s="66">
        <v>2.0041026E7</v>
      </c>
      <c r="S5118" s="70">
        <v>1.0</v>
      </c>
      <c r="T5118" s="70">
        <v>0.0</v>
      </c>
      <c r="U5118" s="71" t="s">
        <v>2608</v>
      </c>
      <c r="V5118" s="71" t="s">
        <v>2609</v>
      </c>
      <c r="W5118" s="71" t="s">
        <v>49</v>
      </c>
      <c r="X5118" s="71"/>
      <c r="Y5118" s="65" t="s">
        <v>12</v>
      </c>
    </row>
    <row r="5119">
      <c r="A5119" s="66" t="s">
        <v>23</v>
      </c>
      <c r="B5119" s="66">
        <v>6289934.0</v>
      </c>
      <c r="C5119" s="66" t="s">
        <v>13972</v>
      </c>
      <c r="D5119" s="66" t="s">
        <v>164</v>
      </c>
      <c r="E5119" s="66" t="s">
        <v>19337</v>
      </c>
      <c r="F5119" s="66" t="s">
        <v>19338</v>
      </c>
      <c r="G5119" s="66">
        <v>497.0</v>
      </c>
      <c r="H5119" s="66">
        <v>2.0150317E7</v>
      </c>
      <c r="I5119" s="66">
        <v>0.0</v>
      </c>
      <c r="J5119" s="66">
        <v>9.0</v>
      </c>
      <c r="K5119" s="67"/>
      <c r="L5119" s="67"/>
      <c r="M5119" s="66" t="s">
        <v>121</v>
      </c>
      <c r="N5119" s="66">
        <v>235959.0</v>
      </c>
      <c r="O5119" s="66">
        <v>2.0150317E7</v>
      </c>
      <c r="P5119" s="67"/>
      <c r="Q5119" s="66">
        <v>24.0</v>
      </c>
      <c r="R5119" s="66">
        <v>2.0150317E7</v>
      </c>
      <c r="S5119" s="69">
        <v>1.0</v>
      </c>
      <c r="T5119" s="69">
        <v>1.0</v>
      </c>
      <c r="U5119" s="71" t="s">
        <v>2608</v>
      </c>
      <c r="V5119" s="71" t="s">
        <v>2609</v>
      </c>
      <c r="W5119" s="71" t="s">
        <v>49</v>
      </c>
      <c r="X5119" s="72"/>
      <c r="Y5119" s="66" t="s">
        <v>18</v>
      </c>
    </row>
    <row r="5120">
      <c r="A5120" s="66" t="s">
        <v>79</v>
      </c>
      <c r="B5120" s="66">
        <v>1.4752873E8</v>
      </c>
      <c r="C5120" s="66" t="s">
        <v>19339</v>
      </c>
      <c r="D5120" s="66" t="s">
        <v>220</v>
      </c>
      <c r="E5120" s="66" t="s">
        <v>19340</v>
      </c>
      <c r="F5120" s="66" t="s">
        <v>19341</v>
      </c>
      <c r="G5120" s="66">
        <v>325.0</v>
      </c>
      <c r="H5120" s="66">
        <v>2.0190909E7</v>
      </c>
      <c r="I5120" s="66">
        <v>0.0</v>
      </c>
      <c r="J5120" s="66">
        <v>8.0</v>
      </c>
      <c r="K5120" s="67"/>
      <c r="L5120" s="67"/>
      <c r="M5120" s="68" t="s">
        <v>19342</v>
      </c>
      <c r="N5120" s="66">
        <v>235959.0</v>
      </c>
      <c r="O5120" s="66">
        <v>2.0190909E7</v>
      </c>
      <c r="P5120" s="66" t="s">
        <v>3202</v>
      </c>
      <c r="Q5120" s="66">
        <v>14.0</v>
      </c>
      <c r="R5120" s="66">
        <v>2.0190909E7</v>
      </c>
      <c r="S5120" s="70">
        <v>1.0</v>
      </c>
      <c r="T5120" s="70">
        <v>0.0</v>
      </c>
      <c r="U5120" s="71" t="s">
        <v>2608</v>
      </c>
      <c r="V5120" s="71" t="s">
        <v>2609</v>
      </c>
      <c r="W5120" s="71" t="s">
        <v>49</v>
      </c>
      <c r="X5120" s="71"/>
      <c r="Y5120" s="65" t="s">
        <v>12</v>
      </c>
    </row>
    <row r="5121">
      <c r="A5121" s="74" t="s">
        <v>59</v>
      </c>
      <c r="B5121" s="66">
        <v>8.6196366E7</v>
      </c>
      <c r="C5121" s="65" t="s">
        <v>2161</v>
      </c>
      <c r="D5121" s="65" t="s">
        <v>220</v>
      </c>
      <c r="E5121" s="65" t="s">
        <v>2162</v>
      </c>
      <c r="F5121" s="66" t="s">
        <v>2163</v>
      </c>
      <c r="G5121" s="66">
        <v>309.0</v>
      </c>
      <c r="H5121" s="66">
        <v>2.0090207E7</v>
      </c>
      <c r="I5121" s="66">
        <v>0.0</v>
      </c>
      <c r="J5121" s="66">
        <v>1.0</v>
      </c>
      <c r="K5121" s="67"/>
      <c r="L5121" s="67"/>
      <c r="M5121" s="68" t="s">
        <v>19343</v>
      </c>
      <c r="N5121" s="66">
        <v>235959.0</v>
      </c>
      <c r="O5121" s="66">
        <v>2.0090207E7</v>
      </c>
      <c r="P5121" s="67"/>
      <c r="Q5121" s="66">
        <v>13.0</v>
      </c>
      <c r="R5121" s="66">
        <v>2.0090207E7</v>
      </c>
      <c r="S5121" s="70">
        <v>1.0</v>
      </c>
      <c r="T5121" s="70">
        <v>0.0</v>
      </c>
      <c r="U5121" s="71" t="s">
        <v>2608</v>
      </c>
      <c r="V5121" s="71" t="s">
        <v>2609</v>
      </c>
      <c r="W5121" s="71" t="s">
        <v>49</v>
      </c>
      <c r="X5121" s="65"/>
      <c r="Y5121" s="65" t="s">
        <v>12</v>
      </c>
    </row>
    <row r="5122">
      <c r="A5122" s="68" t="s">
        <v>59</v>
      </c>
      <c r="B5122" s="66">
        <v>1.59542248E8</v>
      </c>
      <c r="C5122" s="66" t="s">
        <v>19344</v>
      </c>
      <c r="D5122" s="66" t="s">
        <v>123</v>
      </c>
      <c r="E5122" s="66" t="s">
        <v>19345</v>
      </c>
      <c r="F5122" s="66" t="s">
        <v>19346</v>
      </c>
      <c r="G5122" s="66">
        <v>1736.0</v>
      </c>
      <c r="H5122" s="66">
        <v>2.0151023E7</v>
      </c>
      <c r="I5122" s="66">
        <v>0.0</v>
      </c>
      <c r="J5122" s="66">
        <v>1.0</v>
      </c>
      <c r="K5122" s="67"/>
      <c r="L5122" s="67"/>
      <c r="M5122" s="68" t="s">
        <v>19347</v>
      </c>
      <c r="N5122" s="66">
        <v>235959.0</v>
      </c>
      <c r="O5122" s="66">
        <v>2.0151023E7</v>
      </c>
      <c r="P5122" s="66"/>
      <c r="Q5122" s="66">
        <v>78.0</v>
      </c>
      <c r="R5122" s="66">
        <v>2.0151023E7</v>
      </c>
      <c r="S5122" s="70">
        <v>1.0</v>
      </c>
      <c r="T5122" s="70">
        <v>0.0</v>
      </c>
      <c r="U5122" s="71" t="s">
        <v>2608</v>
      </c>
      <c r="V5122" s="71" t="s">
        <v>2609</v>
      </c>
      <c r="W5122" s="71" t="s">
        <v>49</v>
      </c>
      <c r="X5122" s="72"/>
      <c r="Y5122" s="65" t="s">
        <v>12</v>
      </c>
    </row>
    <row r="5123">
      <c r="A5123" s="65" t="s">
        <v>79</v>
      </c>
      <c r="B5123" s="66">
        <v>5.4323062E7</v>
      </c>
      <c r="C5123" s="65" t="s">
        <v>19348</v>
      </c>
      <c r="D5123" s="65" t="s">
        <v>123</v>
      </c>
      <c r="E5123" s="65" t="s">
        <v>19349</v>
      </c>
      <c r="F5123" s="66" t="s">
        <v>19350</v>
      </c>
      <c r="G5123" s="66">
        <v>428.0</v>
      </c>
      <c r="H5123" s="66">
        <v>2.0120107E7</v>
      </c>
      <c r="I5123" s="66">
        <v>0.0</v>
      </c>
      <c r="J5123" s="66">
        <v>8.0</v>
      </c>
      <c r="K5123" s="67"/>
      <c r="L5123" s="67"/>
      <c r="M5123" s="68" t="s">
        <v>19351</v>
      </c>
      <c r="N5123" s="66">
        <v>235959.0</v>
      </c>
      <c r="O5123" s="66">
        <v>2.0120107E7</v>
      </c>
      <c r="P5123" s="66"/>
      <c r="Q5123" s="66">
        <v>23.0</v>
      </c>
      <c r="R5123" s="66">
        <v>2.0120107E7</v>
      </c>
      <c r="S5123" s="70">
        <v>1.0</v>
      </c>
      <c r="T5123" s="70">
        <v>0.0</v>
      </c>
      <c r="U5123" s="71" t="s">
        <v>2608</v>
      </c>
      <c r="V5123" s="71" t="s">
        <v>2609</v>
      </c>
      <c r="W5123" s="71" t="s">
        <v>49</v>
      </c>
      <c r="X5123" s="72"/>
      <c r="Y5123" s="65" t="s">
        <v>12</v>
      </c>
    </row>
    <row r="5124">
      <c r="A5124" s="74" t="s">
        <v>19</v>
      </c>
      <c r="B5124" s="66">
        <v>1532580.0</v>
      </c>
      <c r="C5124" s="65" t="s">
        <v>19352</v>
      </c>
      <c r="D5124" s="65" t="s">
        <v>6368</v>
      </c>
      <c r="E5124" s="65" t="s">
        <v>19353</v>
      </c>
      <c r="F5124" s="66" t="s">
        <v>19354</v>
      </c>
      <c r="G5124" s="66">
        <v>504.0</v>
      </c>
      <c r="H5124" s="66">
        <v>2.0140505E7</v>
      </c>
      <c r="I5124" s="66">
        <v>0.0</v>
      </c>
      <c r="J5124" s="66">
        <v>13.0</v>
      </c>
      <c r="K5124" s="67"/>
      <c r="L5124" s="67"/>
      <c r="M5124" s="68" t="s">
        <v>19355</v>
      </c>
      <c r="N5124" s="66">
        <v>235959.0</v>
      </c>
      <c r="O5124" s="66">
        <v>2.0140505E7</v>
      </c>
      <c r="P5124" s="66" t="s">
        <v>9562</v>
      </c>
      <c r="Q5124" s="66">
        <v>29.0</v>
      </c>
      <c r="R5124" s="66">
        <v>2.0140505E7</v>
      </c>
      <c r="S5124" s="69">
        <v>1.0</v>
      </c>
      <c r="T5124" s="69">
        <v>1.0</v>
      </c>
      <c r="U5124" s="71" t="s">
        <v>2608</v>
      </c>
      <c r="V5124" s="71" t="s">
        <v>2609</v>
      </c>
      <c r="W5124" s="71" t="s">
        <v>51</v>
      </c>
      <c r="X5124" s="72"/>
      <c r="Y5124" s="65" t="s">
        <v>22</v>
      </c>
    </row>
    <row r="5125">
      <c r="A5125" s="66" t="s">
        <v>60</v>
      </c>
      <c r="B5125" s="66">
        <v>3.67356251E8</v>
      </c>
      <c r="C5125" s="66" t="s">
        <v>19356</v>
      </c>
      <c r="D5125" s="66" t="s">
        <v>112</v>
      </c>
      <c r="E5125" s="66" t="s">
        <v>19357</v>
      </c>
      <c r="F5125" s="66" t="s">
        <v>19358</v>
      </c>
      <c r="G5125" s="66">
        <v>2676.0</v>
      </c>
      <c r="H5125" s="66">
        <v>2.0141109E7</v>
      </c>
      <c r="I5125" s="66">
        <v>0.0</v>
      </c>
      <c r="J5125" s="66">
        <v>1.0</v>
      </c>
      <c r="K5125" s="67"/>
      <c r="L5125" s="67"/>
      <c r="M5125" s="68" t="s">
        <v>19359</v>
      </c>
      <c r="N5125" s="66">
        <v>235959.0</v>
      </c>
      <c r="O5125" s="66">
        <v>2.0141109E7</v>
      </c>
      <c r="P5125" s="66"/>
      <c r="Q5125" s="66">
        <v>98.0</v>
      </c>
      <c r="R5125" s="66">
        <v>2.0141109E7</v>
      </c>
      <c r="S5125" s="70">
        <v>1.0</v>
      </c>
      <c r="T5125" s="70">
        <v>0.0</v>
      </c>
      <c r="U5125" s="71" t="s">
        <v>2608</v>
      </c>
      <c r="V5125" s="71" t="s">
        <v>2609</v>
      </c>
      <c r="W5125" s="71" t="s">
        <v>49</v>
      </c>
      <c r="X5125" s="72"/>
      <c r="Y5125" s="65" t="s">
        <v>12</v>
      </c>
    </row>
    <row r="5126">
      <c r="A5126" s="65" t="s">
        <v>79</v>
      </c>
      <c r="B5126" s="66">
        <v>6.7410355E7</v>
      </c>
      <c r="C5126" s="65" t="s">
        <v>19360</v>
      </c>
      <c r="D5126" s="65" t="s">
        <v>123</v>
      </c>
      <c r="E5126" s="65" t="s">
        <v>19361</v>
      </c>
      <c r="F5126" s="66" t="s">
        <v>19362</v>
      </c>
      <c r="G5126" s="66">
        <v>316.0</v>
      </c>
      <c r="H5126" s="66">
        <v>2.0130513E7</v>
      </c>
      <c r="I5126" s="66">
        <v>0.0</v>
      </c>
      <c r="J5126" s="66">
        <v>5.0</v>
      </c>
      <c r="K5126" s="67"/>
      <c r="L5126" s="67"/>
      <c r="M5126" s="68" t="s">
        <v>19363</v>
      </c>
      <c r="N5126" s="66">
        <v>235959.0</v>
      </c>
      <c r="O5126" s="66">
        <v>2.0130513E7</v>
      </c>
      <c r="P5126" s="66"/>
      <c r="Q5126" s="66">
        <v>13.0</v>
      </c>
      <c r="R5126" s="66">
        <v>2.0130513E7</v>
      </c>
      <c r="S5126" s="70">
        <v>1.0</v>
      </c>
      <c r="T5126" s="70">
        <v>0.0</v>
      </c>
      <c r="U5126" s="71" t="s">
        <v>2608</v>
      </c>
      <c r="V5126" s="71" t="s">
        <v>2609</v>
      </c>
      <c r="W5126" s="71" t="s">
        <v>49</v>
      </c>
      <c r="X5126" s="72"/>
      <c r="Y5126" s="65" t="s">
        <v>12</v>
      </c>
    </row>
    <row r="5127">
      <c r="A5127" s="66" t="s">
        <v>60</v>
      </c>
      <c r="B5127" s="66">
        <v>2.39619764E8</v>
      </c>
      <c r="C5127" s="66" t="s">
        <v>19364</v>
      </c>
      <c r="D5127" s="66" t="s">
        <v>112</v>
      </c>
      <c r="E5127" s="66" t="s">
        <v>19365</v>
      </c>
      <c r="F5127" s="66" t="s">
        <v>19366</v>
      </c>
      <c r="G5127" s="66">
        <v>310.0</v>
      </c>
      <c r="H5127" s="66">
        <v>2.0080421E7</v>
      </c>
      <c r="I5127" s="66">
        <v>0.0</v>
      </c>
      <c r="J5127" s="66">
        <v>1.0</v>
      </c>
      <c r="K5127" s="67"/>
      <c r="L5127" s="67"/>
      <c r="M5127" s="68" t="s">
        <v>19367</v>
      </c>
      <c r="N5127" s="66">
        <v>235959.0</v>
      </c>
      <c r="O5127" s="66">
        <v>2.0080421E7</v>
      </c>
      <c r="P5127" s="67"/>
      <c r="Q5127" s="66">
        <v>17.0</v>
      </c>
      <c r="R5127" s="66">
        <v>2.0080421E7</v>
      </c>
      <c r="S5127" s="70">
        <v>1.0</v>
      </c>
      <c r="T5127" s="70">
        <v>0.0</v>
      </c>
      <c r="U5127" s="71" t="s">
        <v>2608</v>
      </c>
      <c r="V5127" s="71" t="s">
        <v>2609</v>
      </c>
      <c r="W5127" s="71" t="s">
        <v>49</v>
      </c>
      <c r="X5127" s="72"/>
      <c r="Y5127" s="65" t="s">
        <v>12</v>
      </c>
    </row>
    <row r="5128">
      <c r="A5128" s="73" t="s">
        <v>59</v>
      </c>
      <c r="B5128" s="66">
        <v>1.57823792E8</v>
      </c>
      <c r="C5128" s="65" t="s">
        <v>19368</v>
      </c>
      <c r="D5128" s="65" t="s">
        <v>106</v>
      </c>
      <c r="E5128" s="65" t="s">
        <v>19369</v>
      </c>
      <c r="F5128" s="66" t="s">
        <v>19370</v>
      </c>
      <c r="G5128" s="66">
        <v>996.0</v>
      </c>
      <c r="H5128" s="66">
        <v>2.0150917E7</v>
      </c>
      <c r="I5128" s="66">
        <v>0.0</v>
      </c>
      <c r="J5128" s="66">
        <v>8.0</v>
      </c>
      <c r="K5128" s="67"/>
      <c r="L5128" s="67"/>
      <c r="M5128" s="66" t="s">
        <v>121</v>
      </c>
      <c r="N5128" s="66">
        <v>235959.0</v>
      </c>
      <c r="O5128" s="66">
        <v>2.0150917E7</v>
      </c>
      <c r="P5128" s="67"/>
      <c r="Q5128" s="66">
        <v>53.0</v>
      </c>
      <c r="R5128" s="66">
        <v>2.0150917E7</v>
      </c>
      <c r="S5128" s="70">
        <v>1.0</v>
      </c>
      <c r="T5128" s="70">
        <v>0.0</v>
      </c>
      <c r="U5128" s="71" t="s">
        <v>2608</v>
      </c>
      <c r="V5128" s="71" t="s">
        <v>2609</v>
      </c>
      <c r="W5128" s="71" t="s">
        <v>49</v>
      </c>
      <c r="X5128" s="65"/>
      <c r="Y5128" s="65" t="s">
        <v>12</v>
      </c>
    </row>
    <row r="5129">
      <c r="A5129" s="66" t="s">
        <v>60</v>
      </c>
      <c r="B5129" s="66">
        <v>3.68956484E8</v>
      </c>
      <c r="C5129" s="66" t="s">
        <v>19371</v>
      </c>
      <c r="D5129" s="66" t="s">
        <v>123</v>
      </c>
      <c r="E5129" s="66" t="s">
        <v>19372</v>
      </c>
      <c r="F5129" s="66" t="s">
        <v>19373</v>
      </c>
      <c r="G5129" s="66">
        <v>600.0</v>
      </c>
      <c r="H5129" s="66">
        <v>2.0141215E7</v>
      </c>
      <c r="I5129" s="66">
        <v>0.0</v>
      </c>
      <c r="J5129" s="66">
        <v>1.0</v>
      </c>
      <c r="K5129" s="67"/>
      <c r="L5129" s="67"/>
      <c r="M5129" s="68" t="s">
        <v>19374</v>
      </c>
      <c r="N5129" s="66">
        <v>235959.0</v>
      </c>
      <c r="O5129" s="66">
        <v>2.0141215E7</v>
      </c>
      <c r="P5129" s="66"/>
      <c r="Q5129" s="66">
        <v>22.0</v>
      </c>
      <c r="R5129" s="66">
        <v>2.0141215E7</v>
      </c>
      <c r="S5129" s="70">
        <v>1.0</v>
      </c>
      <c r="T5129" s="70">
        <v>0.0</v>
      </c>
      <c r="U5129" s="71" t="s">
        <v>2608</v>
      </c>
      <c r="V5129" s="71" t="s">
        <v>2609</v>
      </c>
      <c r="W5129" s="71" t="s">
        <v>49</v>
      </c>
      <c r="X5129" s="72"/>
      <c r="Y5129" s="65" t="s">
        <v>12</v>
      </c>
    </row>
    <row r="5130">
      <c r="A5130" s="74" t="s">
        <v>73</v>
      </c>
      <c r="B5130" s="66">
        <v>2.0822861E7</v>
      </c>
      <c r="C5130" s="65" t="s">
        <v>19375</v>
      </c>
      <c r="D5130" s="65" t="s">
        <v>106</v>
      </c>
      <c r="E5130" s="65" t="s">
        <v>19376</v>
      </c>
      <c r="F5130" s="66" t="s">
        <v>19377</v>
      </c>
      <c r="G5130" s="66">
        <v>768.0</v>
      </c>
      <c r="H5130" s="66">
        <v>2.0171113E7</v>
      </c>
      <c r="I5130" s="66">
        <v>0.0</v>
      </c>
      <c r="J5130" s="66">
        <v>11.0</v>
      </c>
      <c r="K5130" s="67"/>
      <c r="L5130" s="67"/>
      <c r="M5130" s="68" t="s">
        <v>19378</v>
      </c>
      <c r="N5130" s="66">
        <v>235959.0</v>
      </c>
      <c r="O5130" s="66">
        <v>2.0171113E7</v>
      </c>
      <c r="P5130" s="66" t="s">
        <v>594</v>
      </c>
      <c r="Q5130" s="66">
        <v>38.0</v>
      </c>
      <c r="R5130" s="66">
        <v>2.0171113E7</v>
      </c>
      <c r="S5130" s="70">
        <v>1.0</v>
      </c>
      <c r="T5130" s="70">
        <v>0.0</v>
      </c>
      <c r="U5130" s="71" t="s">
        <v>2608</v>
      </c>
      <c r="V5130" s="71" t="s">
        <v>2609</v>
      </c>
      <c r="W5130" s="71" t="s">
        <v>49</v>
      </c>
      <c r="X5130" s="72"/>
      <c r="Y5130" s="65" t="s">
        <v>12</v>
      </c>
    </row>
    <row r="5131">
      <c r="A5131" s="74" t="s">
        <v>24</v>
      </c>
      <c r="B5131" s="66">
        <v>3.8018694E7</v>
      </c>
      <c r="C5131" s="65" t="s">
        <v>19379</v>
      </c>
      <c r="D5131" s="65" t="s">
        <v>112</v>
      </c>
      <c r="E5131" s="65" t="s">
        <v>19380</v>
      </c>
      <c r="F5131" s="66" t="s">
        <v>19381</v>
      </c>
      <c r="G5131" s="66">
        <v>2185.0</v>
      </c>
      <c r="H5131" s="66">
        <v>2.0150204E7</v>
      </c>
      <c r="I5131" s="66">
        <v>0.0</v>
      </c>
      <c r="J5131" s="66">
        <v>12.0</v>
      </c>
      <c r="K5131" s="67"/>
      <c r="L5131" s="67"/>
      <c r="M5131" s="66" t="s">
        <v>121</v>
      </c>
      <c r="N5131" s="66">
        <v>235959.0</v>
      </c>
      <c r="O5131" s="66">
        <v>2.0150204E7</v>
      </c>
      <c r="P5131" s="66"/>
      <c r="Q5131" s="66">
        <v>130.0</v>
      </c>
      <c r="R5131" s="66">
        <v>2.0150204E7</v>
      </c>
      <c r="S5131" s="69">
        <v>1.0</v>
      </c>
      <c r="T5131" s="69">
        <v>0.0</v>
      </c>
      <c r="U5131" s="71" t="s">
        <v>2608</v>
      </c>
      <c r="V5131" s="71" t="s">
        <v>2609</v>
      </c>
      <c r="W5131" s="71" t="s">
        <v>49</v>
      </c>
      <c r="X5131" s="72"/>
      <c r="Y5131" s="65" t="s">
        <v>12</v>
      </c>
    </row>
    <row r="5132">
      <c r="A5132" s="65" t="s">
        <v>63</v>
      </c>
      <c r="B5132" s="66">
        <v>5.4775608E7</v>
      </c>
      <c r="C5132" s="65" t="s">
        <v>19382</v>
      </c>
      <c r="D5132" s="65" t="s">
        <v>112</v>
      </c>
      <c r="E5132" s="65" t="s">
        <v>19383</v>
      </c>
      <c r="F5132" s="66" t="s">
        <v>19384</v>
      </c>
      <c r="G5132" s="66">
        <v>1503.0</v>
      </c>
      <c r="H5132" s="66">
        <v>2.019063E7</v>
      </c>
      <c r="I5132" s="66">
        <v>0.0</v>
      </c>
      <c r="J5132" s="66">
        <v>22.0</v>
      </c>
      <c r="K5132" s="67"/>
      <c r="L5132" s="67"/>
      <c r="M5132" s="68" t="s">
        <v>19385</v>
      </c>
      <c r="N5132" s="66">
        <v>235959.0</v>
      </c>
      <c r="O5132" s="66">
        <v>2.019063E7</v>
      </c>
      <c r="P5132" s="66"/>
      <c r="Q5132" s="66">
        <v>88.0</v>
      </c>
      <c r="R5132" s="66">
        <v>2.019063E7</v>
      </c>
      <c r="S5132" s="70">
        <v>1.0</v>
      </c>
      <c r="T5132" s="70">
        <v>0.0</v>
      </c>
      <c r="U5132" s="71" t="s">
        <v>2608</v>
      </c>
      <c r="V5132" s="71" t="s">
        <v>2609</v>
      </c>
      <c r="W5132" s="71" t="s">
        <v>49</v>
      </c>
      <c r="X5132" s="72"/>
      <c r="Y5132" s="65" t="s">
        <v>12</v>
      </c>
    </row>
    <row r="5133">
      <c r="A5133" s="66" t="s">
        <v>67</v>
      </c>
      <c r="B5133" s="66">
        <v>8688273.0</v>
      </c>
      <c r="C5133" s="66" t="s">
        <v>19386</v>
      </c>
      <c r="D5133" s="66" t="s">
        <v>112</v>
      </c>
      <c r="E5133" s="66" t="s">
        <v>19387</v>
      </c>
      <c r="F5133" s="66" t="s">
        <v>19388</v>
      </c>
      <c r="G5133" s="66">
        <v>298.0</v>
      </c>
      <c r="H5133" s="66">
        <v>2.0130116E7</v>
      </c>
      <c r="I5133" s="66">
        <v>0.0</v>
      </c>
      <c r="J5133" s="66">
        <v>7.0</v>
      </c>
      <c r="K5133" s="67"/>
      <c r="L5133" s="67"/>
      <c r="M5133" s="66" t="s">
        <v>121</v>
      </c>
      <c r="N5133" s="66">
        <v>235959.0</v>
      </c>
      <c r="O5133" s="66">
        <v>2.0130116E7</v>
      </c>
      <c r="P5133" s="67"/>
      <c r="Q5133" s="66">
        <v>11.0</v>
      </c>
      <c r="R5133" s="66">
        <v>2.0130116E7</v>
      </c>
      <c r="S5133" s="70">
        <v>1.0</v>
      </c>
      <c r="T5133" s="70">
        <v>0.0</v>
      </c>
      <c r="U5133" s="71" t="s">
        <v>2608</v>
      </c>
      <c r="V5133" s="71" t="s">
        <v>2609</v>
      </c>
      <c r="W5133" s="71" t="s">
        <v>49</v>
      </c>
      <c r="X5133" s="72"/>
      <c r="Y5133" s="65" t="s">
        <v>12</v>
      </c>
    </row>
    <row r="5134">
      <c r="A5134" s="66" t="s">
        <v>69</v>
      </c>
      <c r="B5134" s="66">
        <v>9537788.0</v>
      </c>
      <c r="C5134" s="66" t="s">
        <v>19389</v>
      </c>
      <c r="D5134" s="66" t="s">
        <v>123</v>
      </c>
      <c r="E5134" s="66" t="s">
        <v>19390</v>
      </c>
      <c r="F5134" s="66" t="s">
        <v>19391</v>
      </c>
      <c r="G5134" s="66">
        <v>1030.0</v>
      </c>
      <c r="H5134" s="66">
        <v>2.0190217E7</v>
      </c>
      <c r="I5134" s="66">
        <v>0.0</v>
      </c>
      <c r="J5134" s="66">
        <v>14.0</v>
      </c>
      <c r="K5134" s="67"/>
      <c r="L5134" s="67"/>
      <c r="M5134" s="68" t="s">
        <v>19392</v>
      </c>
      <c r="N5134" s="66">
        <v>235959.0</v>
      </c>
      <c r="O5134" s="66">
        <v>2.0190217E7</v>
      </c>
      <c r="P5134" s="66" t="s">
        <v>19393</v>
      </c>
      <c r="Q5134" s="66">
        <v>71.0</v>
      </c>
      <c r="R5134" s="66">
        <v>2.0190217E7</v>
      </c>
      <c r="S5134" s="70">
        <v>1.0</v>
      </c>
      <c r="T5134" s="70">
        <v>0.0</v>
      </c>
      <c r="U5134" s="71" t="s">
        <v>2608</v>
      </c>
      <c r="V5134" s="71" t="s">
        <v>2609</v>
      </c>
      <c r="W5134" s="71" t="s">
        <v>49</v>
      </c>
      <c r="X5134" s="72"/>
      <c r="Y5134" s="65" t="s">
        <v>12</v>
      </c>
    </row>
    <row r="5135">
      <c r="A5135" s="68" t="s">
        <v>32</v>
      </c>
      <c r="B5135" s="66">
        <v>322595.0</v>
      </c>
      <c r="C5135" s="66" t="s">
        <v>19394</v>
      </c>
      <c r="D5135" s="66" t="s">
        <v>123</v>
      </c>
      <c r="E5135" s="66" t="s">
        <v>2166</v>
      </c>
      <c r="F5135" s="66" t="s">
        <v>19395</v>
      </c>
      <c r="G5135" s="66">
        <v>892.0</v>
      </c>
      <c r="H5135" s="66">
        <v>2.0080315E7</v>
      </c>
      <c r="I5135" s="66">
        <v>0.0</v>
      </c>
      <c r="J5135" s="66">
        <v>13.0</v>
      </c>
      <c r="K5135" s="67"/>
      <c r="L5135" s="67"/>
      <c r="M5135" s="68" t="s">
        <v>19396</v>
      </c>
      <c r="N5135" s="66">
        <v>235959.0</v>
      </c>
      <c r="O5135" s="66">
        <v>2.0080315E7</v>
      </c>
      <c r="P5135" s="66"/>
      <c r="Q5135" s="66">
        <v>46.0</v>
      </c>
      <c r="R5135" s="66">
        <v>2.0080315E7</v>
      </c>
      <c r="S5135" s="69">
        <v>1.0</v>
      </c>
      <c r="T5135" s="69">
        <v>0.0</v>
      </c>
      <c r="U5135" s="71" t="s">
        <v>2608</v>
      </c>
      <c r="V5135" s="71" t="s">
        <v>2609</v>
      </c>
      <c r="W5135" s="71" t="s">
        <v>49</v>
      </c>
      <c r="X5135" s="72"/>
      <c r="Y5135" s="65" t="s">
        <v>12</v>
      </c>
    </row>
    <row r="5136">
      <c r="A5136" s="66" t="s">
        <v>60</v>
      </c>
      <c r="B5136" s="66">
        <v>9.8230016E7</v>
      </c>
      <c r="C5136" s="66" t="s">
        <v>19397</v>
      </c>
      <c r="D5136" s="66" t="s">
        <v>112</v>
      </c>
      <c r="E5136" s="66" t="s">
        <v>19398</v>
      </c>
      <c r="F5136" s="66" t="s">
        <v>19399</v>
      </c>
      <c r="G5136" s="66">
        <v>484.0</v>
      </c>
      <c r="H5136" s="66">
        <v>2.0030203E7</v>
      </c>
      <c r="I5136" s="66">
        <v>0.0</v>
      </c>
      <c r="J5136" s="66">
        <v>1.0</v>
      </c>
      <c r="K5136" s="67"/>
      <c r="L5136" s="67"/>
      <c r="M5136" s="68" t="s">
        <v>19400</v>
      </c>
      <c r="N5136" s="66">
        <v>235959.0</v>
      </c>
      <c r="O5136" s="66">
        <v>2.0030203E7</v>
      </c>
      <c r="P5136" s="67"/>
      <c r="Q5136" s="66">
        <v>24.0</v>
      </c>
      <c r="R5136" s="66">
        <v>2.0030203E7</v>
      </c>
      <c r="S5136" s="70">
        <v>1.0</v>
      </c>
      <c r="T5136" s="70">
        <v>0.0</v>
      </c>
      <c r="U5136" s="71" t="s">
        <v>2608</v>
      </c>
      <c r="V5136" s="71" t="s">
        <v>2609</v>
      </c>
      <c r="W5136" s="71" t="s">
        <v>49</v>
      </c>
      <c r="X5136" s="71"/>
      <c r="Y5136" s="65" t="s">
        <v>12</v>
      </c>
    </row>
    <row r="5137">
      <c r="A5137" s="66" t="s">
        <v>60</v>
      </c>
      <c r="B5137" s="66">
        <v>2.4377363E8</v>
      </c>
      <c r="C5137" s="66" t="s">
        <v>19401</v>
      </c>
      <c r="D5137" s="66" t="s">
        <v>220</v>
      </c>
      <c r="E5137" s="66" t="s">
        <v>19402</v>
      </c>
      <c r="F5137" s="66" t="s">
        <v>19403</v>
      </c>
      <c r="G5137" s="66">
        <v>1418.0</v>
      </c>
      <c r="H5137" s="66">
        <v>2.0080622E7</v>
      </c>
      <c r="I5137" s="66">
        <v>0.0</v>
      </c>
      <c r="J5137" s="66">
        <v>1.0</v>
      </c>
      <c r="K5137" s="67"/>
      <c r="L5137" s="67"/>
      <c r="M5137" s="68" t="s">
        <v>19404</v>
      </c>
      <c r="N5137" s="66">
        <v>235959.0</v>
      </c>
      <c r="O5137" s="66">
        <v>2.0080622E7</v>
      </c>
      <c r="P5137" s="67"/>
      <c r="Q5137" s="66">
        <v>80.0</v>
      </c>
      <c r="R5137" s="66">
        <v>2.0080622E7</v>
      </c>
      <c r="S5137" s="70">
        <v>1.0</v>
      </c>
      <c r="T5137" s="70">
        <v>0.0</v>
      </c>
      <c r="U5137" s="71" t="s">
        <v>2608</v>
      </c>
      <c r="V5137" s="71" t="s">
        <v>2609</v>
      </c>
      <c r="W5137" s="71" t="s">
        <v>49</v>
      </c>
      <c r="X5137" s="72"/>
      <c r="Y5137" s="65" t="s">
        <v>12</v>
      </c>
    </row>
    <row r="5138">
      <c r="A5138" s="68" t="s">
        <v>24</v>
      </c>
      <c r="B5138" s="66">
        <v>4.9353492E7</v>
      </c>
      <c r="C5138" s="66" t="s">
        <v>19405</v>
      </c>
      <c r="D5138" s="66" t="s">
        <v>112</v>
      </c>
      <c r="E5138" s="66" t="s">
        <v>19406</v>
      </c>
      <c r="F5138" s="66" t="s">
        <v>19407</v>
      </c>
      <c r="G5138" s="66">
        <v>990.0</v>
      </c>
      <c r="H5138" s="66">
        <v>2.0170405E7</v>
      </c>
      <c r="I5138" s="66">
        <v>0.0</v>
      </c>
      <c r="J5138" s="66">
        <v>14.0</v>
      </c>
      <c r="K5138" s="67"/>
      <c r="L5138" s="67"/>
      <c r="M5138" s="68" t="s">
        <v>19408</v>
      </c>
      <c r="N5138" s="66">
        <v>235959.0</v>
      </c>
      <c r="O5138" s="66">
        <v>2.0170405E7</v>
      </c>
      <c r="P5138" s="66" t="s">
        <v>417</v>
      </c>
      <c r="Q5138" s="66">
        <v>54.0</v>
      </c>
      <c r="R5138" s="66">
        <v>2.0170405E7</v>
      </c>
      <c r="S5138" s="70">
        <v>1.0</v>
      </c>
      <c r="T5138" s="70">
        <v>0.0</v>
      </c>
      <c r="U5138" s="71" t="s">
        <v>2608</v>
      </c>
      <c r="V5138" s="71" t="s">
        <v>2609</v>
      </c>
      <c r="W5138" s="71" t="s">
        <v>49</v>
      </c>
      <c r="X5138" s="72"/>
      <c r="Y5138" s="65" t="s">
        <v>12</v>
      </c>
    </row>
    <row r="5139">
      <c r="A5139" s="73" t="s">
        <v>69</v>
      </c>
      <c r="B5139" s="66">
        <v>1508786.0</v>
      </c>
      <c r="C5139" s="65" t="s">
        <v>19409</v>
      </c>
      <c r="D5139" s="65" t="s">
        <v>112</v>
      </c>
      <c r="E5139" s="65" t="s">
        <v>19410</v>
      </c>
      <c r="F5139" s="66" t="s">
        <v>19411</v>
      </c>
      <c r="G5139" s="66">
        <v>753.0</v>
      </c>
      <c r="H5139" s="66">
        <v>2.0151117E7</v>
      </c>
      <c r="I5139" s="66">
        <v>0.0</v>
      </c>
      <c r="J5139" s="66">
        <v>17.0</v>
      </c>
      <c r="K5139" s="67"/>
      <c r="L5139" s="67"/>
      <c r="M5139" s="68" t="s">
        <v>19412</v>
      </c>
      <c r="N5139" s="66">
        <v>235959.0</v>
      </c>
      <c r="O5139" s="66">
        <v>2.0151117E7</v>
      </c>
      <c r="P5139" s="66" t="s">
        <v>19413</v>
      </c>
      <c r="Q5139" s="66">
        <v>53.0</v>
      </c>
      <c r="R5139" s="66">
        <v>2.0151117E7</v>
      </c>
      <c r="S5139" s="70">
        <v>1.0</v>
      </c>
      <c r="T5139" s="70">
        <v>0.0</v>
      </c>
      <c r="U5139" s="71" t="s">
        <v>2608</v>
      </c>
      <c r="V5139" s="71" t="s">
        <v>2609</v>
      </c>
      <c r="W5139" s="71" t="s">
        <v>49</v>
      </c>
      <c r="X5139" s="65"/>
      <c r="Y5139" s="65" t="s">
        <v>12</v>
      </c>
    </row>
    <row r="5140">
      <c r="A5140" s="66" t="s">
        <v>60</v>
      </c>
      <c r="B5140" s="66">
        <v>3.76166355E8</v>
      </c>
      <c r="C5140" s="66" t="s">
        <v>19414</v>
      </c>
      <c r="D5140" s="66" t="s">
        <v>106</v>
      </c>
      <c r="E5140" s="66" t="s">
        <v>19415</v>
      </c>
      <c r="F5140" s="66" t="s">
        <v>19416</v>
      </c>
      <c r="G5140" s="66">
        <v>558.0</v>
      </c>
      <c r="H5140" s="66">
        <v>2.0150509E7</v>
      </c>
      <c r="I5140" s="66">
        <v>0.0</v>
      </c>
      <c r="J5140" s="66">
        <v>1.0</v>
      </c>
      <c r="K5140" s="67"/>
      <c r="L5140" s="67"/>
      <c r="M5140" s="68" t="s">
        <v>19417</v>
      </c>
      <c r="N5140" s="66">
        <v>235959.0</v>
      </c>
      <c r="O5140" s="66">
        <v>2.0150509E7</v>
      </c>
      <c r="P5140" s="67"/>
      <c r="Q5140" s="66">
        <v>20.0</v>
      </c>
      <c r="R5140" s="66">
        <v>2.0150509E7</v>
      </c>
      <c r="S5140" s="70">
        <v>1.0</v>
      </c>
      <c r="T5140" s="70">
        <v>0.0</v>
      </c>
      <c r="U5140" s="71" t="s">
        <v>2608</v>
      </c>
      <c r="V5140" s="71" t="s">
        <v>2609</v>
      </c>
      <c r="W5140" s="71" t="s">
        <v>49</v>
      </c>
      <c r="X5140" s="72"/>
      <c r="Y5140" s="65" t="s">
        <v>12</v>
      </c>
    </row>
    <row r="5141">
      <c r="A5141" s="73" t="s">
        <v>24</v>
      </c>
      <c r="B5141" s="66">
        <v>3.8430793E7</v>
      </c>
      <c r="C5141" s="65" t="s">
        <v>19418</v>
      </c>
      <c r="D5141" s="65" t="s">
        <v>215</v>
      </c>
      <c r="E5141" s="65" t="s">
        <v>19419</v>
      </c>
      <c r="F5141" s="66" t="s">
        <v>19420</v>
      </c>
      <c r="G5141" s="66">
        <v>1211.0</v>
      </c>
      <c r="H5141" s="66">
        <v>2.0150206E7</v>
      </c>
      <c r="I5141" s="66">
        <v>0.0</v>
      </c>
      <c r="J5141" s="66">
        <v>9.0</v>
      </c>
      <c r="K5141" s="67"/>
      <c r="L5141" s="67"/>
      <c r="M5141" s="68" t="s">
        <v>19421</v>
      </c>
      <c r="N5141" s="66">
        <v>235959.0</v>
      </c>
      <c r="O5141" s="66">
        <v>2.0150206E7</v>
      </c>
      <c r="P5141" s="66" t="s">
        <v>831</v>
      </c>
      <c r="Q5141" s="66">
        <v>67.0</v>
      </c>
      <c r="R5141" s="66">
        <v>2.0150206E7</v>
      </c>
      <c r="S5141" s="70">
        <v>1.0</v>
      </c>
      <c r="T5141" s="70">
        <v>0.0</v>
      </c>
      <c r="U5141" s="71" t="s">
        <v>2608</v>
      </c>
      <c r="V5141" s="71" t="s">
        <v>2609</v>
      </c>
      <c r="W5141" s="71" t="s">
        <v>49</v>
      </c>
      <c r="X5141" s="72"/>
      <c r="Y5141" s="65" t="s">
        <v>12</v>
      </c>
    </row>
    <row r="5142">
      <c r="A5142" s="66" t="s">
        <v>60</v>
      </c>
      <c r="B5142" s="66">
        <v>3.80162478E8</v>
      </c>
      <c r="C5142" s="66" t="s">
        <v>19422</v>
      </c>
      <c r="D5142" s="66" t="s">
        <v>106</v>
      </c>
      <c r="E5142" s="66" t="s">
        <v>19423</v>
      </c>
      <c r="F5142" s="66" t="s">
        <v>19424</v>
      </c>
      <c r="G5142" s="66">
        <v>439.0</v>
      </c>
      <c r="H5142" s="66">
        <v>2.0150711E7</v>
      </c>
      <c r="I5142" s="66">
        <v>0.0</v>
      </c>
      <c r="J5142" s="66">
        <v>1.0</v>
      </c>
      <c r="K5142" s="67"/>
      <c r="L5142" s="67"/>
      <c r="M5142" s="68" t="s">
        <v>19425</v>
      </c>
      <c r="N5142" s="66">
        <v>235959.0</v>
      </c>
      <c r="O5142" s="66">
        <v>2.0150711E7</v>
      </c>
      <c r="P5142" s="66"/>
      <c r="Q5142" s="66">
        <v>18.0</v>
      </c>
      <c r="R5142" s="66">
        <v>2.0150711E7</v>
      </c>
      <c r="S5142" s="70">
        <v>1.0</v>
      </c>
      <c r="T5142" s="70">
        <v>0.0</v>
      </c>
      <c r="U5142" s="71" t="s">
        <v>2608</v>
      </c>
      <c r="V5142" s="71" t="s">
        <v>2609</v>
      </c>
      <c r="W5142" s="71" t="s">
        <v>49</v>
      </c>
      <c r="X5142" s="72"/>
      <c r="Y5142" s="65" t="s">
        <v>12</v>
      </c>
    </row>
    <row r="5143">
      <c r="A5143" s="66" t="s">
        <v>60</v>
      </c>
      <c r="B5143" s="66">
        <v>1.17291399E8</v>
      </c>
      <c r="C5143" s="66" t="s">
        <v>19426</v>
      </c>
      <c r="D5143" s="66" t="s">
        <v>118</v>
      </c>
      <c r="E5143" s="66" t="s">
        <v>19427</v>
      </c>
      <c r="F5143" s="66" t="s">
        <v>19428</v>
      </c>
      <c r="G5143" s="66">
        <v>876.0</v>
      </c>
      <c r="H5143" s="66">
        <v>2.003101E7</v>
      </c>
      <c r="I5143" s="66">
        <v>0.0</v>
      </c>
      <c r="J5143" s="66">
        <v>1.0</v>
      </c>
      <c r="K5143" s="67"/>
      <c r="L5143" s="67"/>
      <c r="M5143" s="68" t="s">
        <v>19429</v>
      </c>
      <c r="N5143" s="66">
        <v>235959.0</v>
      </c>
      <c r="O5143" s="66">
        <v>2.003101E7</v>
      </c>
      <c r="P5143" s="67"/>
      <c r="Q5143" s="66">
        <v>31.0</v>
      </c>
      <c r="R5143" s="66">
        <v>2.003101E7</v>
      </c>
      <c r="S5143" s="69">
        <v>1.0</v>
      </c>
      <c r="T5143" s="69">
        <v>1.0</v>
      </c>
      <c r="U5143" s="71" t="s">
        <v>2608</v>
      </c>
      <c r="V5143" s="71" t="s">
        <v>2609</v>
      </c>
      <c r="W5143" s="71" t="s">
        <v>49</v>
      </c>
      <c r="X5143" s="72"/>
      <c r="Y5143" s="66" t="s">
        <v>18</v>
      </c>
    </row>
    <row r="5144">
      <c r="A5144" s="66" t="s">
        <v>60</v>
      </c>
      <c r="B5144" s="66">
        <v>4.53467862E8</v>
      </c>
      <c r="C5144" s="66" t="s">
        <v>19430</v>
      </c>
      <c r="D5144" s="66" t="s">
        <v>123</v>
      </c>
      <c r="E5144" s="66" t="s">
        <v>19431</v>
      </c>
      <c r="F5144" s="66" t="s">
        <v>19432</v>
      </c>
      <c r="G5144" s="66">
        <v>413.0</v>
      </c>
      <c r="H5144" s="66">
        <v>2.0191102E7</v>
      </c>
      <c r="I5144" s="66">
        <v>0.0</v>
      </c>
      <c r="J5144" s="66">
        <v>8.0</v>
      </c>
      <c r="K5144" s="67"/>
      <c r="L5144" s="67"/>
      <c r="M5144" s="66" t="s">
        <v>121</v>
      </c>
      <c r="N5144" s="66">
        <v>235959.0</v>
      </c>
      <c r="O5144" s="66">
        <v>2.0191102E7</v>
      </c>
      <c r="P5144" s="67"/>
      <c r="Q5144" s="66">
        <v>17.0</v>
      </c>
      <c r="R5144" s="66">
        <v>2.0191102E7</v>
      </c>
      <c r="S5144" s="70">
        <v>1.0</v>
      </c>
      <c r="T5144" s="70">
        <v>0.0</v>
      </c>
      <c r="U5144" s="71" t="s">
        <v>2608</v>
      </c>
      <c r="V5144" s="71" t="s">
        <v>2609</v>
      </c>
      <c r="W5144" s="71" t="s">
        <v>49</v>
      </c>
      <c r="X5144" s="72"/>
      <c r="Y5144" s="65" t="s">
        <v>12</v>
      </c>
    </row>
    <row r="5145">
      <c r="A5145" s="65" t="s">
        <v>79</v>
      </c>
      <c r="B5145" s="66">
        <v>1.40670316E8</v>
      </c>
      <c r="C5145" s="65" t="s">
        <v>19433</v>
      </c>
      <c r="D5145" s="65" t="s">
        <v>123</v>
      </c>
      <c r="E5145" s="65" t="s">
        <v>19434</v>
      </c>
      <c r="F5145" s="66" t="s">
        <v>12560</v>
      </c>
      <c r="G5145" s="66">
        <v>2999.0</v>
      </c>
      <c r="H5145" s="66">
        <v>2.0190311E7</v>
      </c>
      <c r="I5145" s="66">
        <v>0.0</v>
      </c>
      <c r="J5145" s="66">
        <v>81.0</v>
      </c>
      <c r="K5145" s="67"/>
      <c r="L5145" s="67"/>
      <c r="M5145" s="68" t="s">
        <v>12561</v>
      </c>
      <c r="N5145" s="66">
        <v>235959.0</v>
      </c>
      <c r="O5145" s="66">
        <v>2.0190311E7</v>
      </c>
      <c r="P5145" s="66" t="s">
        <v>5882</v>
      </c>
      <c r="Q5145" s="66">
        <v>194.0</v>
      </c>
      <c r="R5145" s="66">
        <v>2.0190311E7</v>
      </c>
      <c r="S5145" s="70">
        <v>1.0</v>
      </c>
      <c r="T5145" s="70">
        <v>0.0</v>
      </c>
      <c r="U5145" s="71" t="s">
        <v>2608</v>
      </c>
      <c r="V5145" s="71" t="s">
        <v>2609</v>
      </c>
      <c r="W5145" s="71" t="s">
        <v>49</v>
      </c>
      <c r="X5145" s="72"/>
      <c r="Y5145" s="65" t="s">
        <v>12</v>
      </c>
    </row>
    <row r="5146">
      <c r="A5146" s="66" t="s">
        <v>60</v>
      </c>
      <c r="B5146" s="66">
        <v>2.17723733E8</v>
      </c>
      <c r="C5146" s="66" t="s">
        <v>19435</v>
      </c>
      <c r="D5146" s="66" t="s">
        <v>106</v>
      </c>
      <c r="E5146" s="66" t="s">
        <v>19436</v>
      </c>
      <c r="F5146" s="66" t="s">
        <v>19437</v>
      </c>
      <c r="G5146" s="66">
        <v>2436.0</v>
      </c>
      <c r="H5146" s="66">
        <v>2.0070602E7</v>
      </c>
      <c r="I5146" s="66">
        <v>0.0</v>
      </c>
      <c r="J5146" s="66">
        <v>1.0</v>
      </c>
      <c r="K5146" s="67"/>
      <c r="L5146" s="67"/>
      <c r="M5146" s="68" t="s">
        <v>19438</v>
      </c>
      <c r="N5146" s="66">
        <v>235959.0</v>
      </c>
      <c r="O5146" s="66">
        <v>2.0070602E7</v>
      </c>
      <c r="P5146" s="67"/>
      <c r="Q5146" s="66">
        <v>104.0</v>
      </c>
      <c r="R5146" s="66">
        <v>2.0070602E7</v>
      </c>
      <c r="S5146" s="70">
        <v>1.0</v>
      </c>
      <c r="T5146" s="70">
        <v>0.0</v>
      </c>
      <c r="U5146" s="71" t="s">
        <v>2608</v>
      </c>
      <c r="V5146" s="71" t="s">
        <v>2609</v>
      </c>
      <c r="W5146" s="71" t="s">
        <v>49</v>
      </c>
      <c r="X5146" s="72"/>
      <c r="Y5146" s="65" t="s">
        <v>12</v>
      </c>
    </row>
    <row r="5147">
      <c r="A5147" s="65" t="s">
        <v>60</v>
      </c>
      <c r="B5147" s="66">
        <v>1.60093277E8</v>
      </c>
      <c r="C5147" s="65" t="s">
        <v>19439</v>
      </c>
      <c r="D5147" s="65" t="s">
        <v>106</v>
      </c>
      <c r="E5147" s="65" t="s">
        <v>19440</v>
      </c>
      <c r="F5147" s="66" t="s">
        <v>19441</v>
      </c>
      <c r="G5147" s="66">
        <v>527.0</v>
      </c>
      <c r="H5147" s="66">
        <v>2.0050512E7</v>
      </c>
      <c r="I5147" s="66">
        <v>0.0</v>
      </c>
      <c r="J5147" s="66">
        <v>1.0</v>
      </c>
      <c r="K5147" s="67"/>
      <c r="L5147" s="67"/>
      <c r="M5147" s="68" t="s">
        <v>19442</v>
      </c>
      <c r="N5147" s="66">
        <v>235959.0</v>
      </c>
      <c r="O5147" s="66">
        <v>2.0050512E7</v>
      </c>
      <c r="P5147" s="67"/>
      <c r="Q5147" s="66">
        <v>31.0</v>
      </c>
      <c r="R5147" s="66">
        <v>2.0050512E7</v>
      </c>
      <c r="S5147" s="70">
        <v>1.0</v>
      </c>
      <c r="T5147" s="70">
        <v>0.0</v>
      </c>
      <c r="U5147" s="71" t="s">
        <v>2608</v>
      </c>
      <c r="V5147" s="71" t="s">
        <v>2609</v>
      </c>
      <c r="W5147" s="71" t="s">
        <v>49</v>
      </c>
      <c r="X5147" s="65"/>
      <c r="Y5147" s="65" t="s">
        <v>12</v>
      </c>
    </row>
    <row r="5148">
      <c r="A5148" s="66" t="s">
        <v>60</v>
      </c>
      <c r="B5148" s="66">
        <v>9.5029169E7</v>
      </c>
      <c r="C5148" s="66" t="s">
        <v>19443</v>
      </c>
      <c r="D5148" s="66" t="s">
        <v>776</v>
      </c>
      <c r="E5148" s="66" t="s">
        <v>19444</v>
      </c>
      <c r="F5148" s="66" t="s">
        <v>19445</v>
      </c>
      <c r="G5148" s="66">
        <v>1988.0</v>
      </c>
      <c r="H5148" s="66">
        <v>2.0030119E7</v>
      </c>
      <c r="I5148" s="66">
        <v>0.0</v>
      </c>
      <c r="J5148" s="66">
        <v>1.0</v>
      </c>
      <c r="K5148" s="67"/>
      <c r="L5148" s="67"/>
      <c r="M5148" s="68" t="s">
        <v>19446</v>
      </c>
      <c r="N5148" s="66">
        <v>235959.0</v>
      </c>
      <c r="O5148" s="66">
        <v>2.0030119E7</v>
      </c>
      <c r="P5148" s="66"/>
      <c r="Q5148" s="66">
        <v>96.0</v>
      </c>
      <c r="R5148" s="66">
        <v>2.0030119E7</v>
      </c>
      <c r="S5148" s="70">
        <v>1.0</v>
      </c>
      <c r="T5148" s="70">
        <v>0.0</v>
      </c>
      <c r="U5148" s="71" t="s">
        <v>2608</v>
      </c>
      <c r="V5148" s="71" t="s">
        <v>2609</v>
      </c>
      <c r="W5148" s="71" t="s">
        <v>51</v>
      </c>
      <c r="X5148" s="71"/>
      <c r="Y5148" s="66" t="s">
        <v>16</v>
      </c>
    </row>
    <row r="5149">
      <c r="A5149" s="68" t="s">
        <v>19</v>
      </c>
      <c r="B5149" s="66">
        <v>1867226.0</v>
      </c>
      <c r="C5149" s="66" t="s">
        <v>19447</v>
      </c>
      <c r="D5149" s="66" t="s">
        <v>776</v>
      </c>
      <c r="E5149" s="66" t="s">
        <v>19448</v>
      </c>
      <c r="F5149" s="66" t="s">
        <v>17999</v>
      </c>
      <c r="G5149" s="66">
        <v>300.0</v>
      </c>
      <c r="H5149" s="66">
        <v>2.014091E7</v>
      </c>
      <c r="I5149" s="66">
        <v>0.0</v>
      </c>
      <c r="J5149" s="66">
        <v>5.0</v>
      </c>
      <c r="K5149" s="67"/>
      <c r="L5149" s="67"/>
      <c r="M5149" s="68" t="s">
        <v>18000</v>
      </c>
      <c r="N5149" s="66">
        <v>235959.0</v>
      </c>
      <c r="O5149" s="66">
        <v>2.014091E7</v>
      </c>
      <c r="P5149" s="66" t="s">
        <v>459</v>
      </c>
      <c r="Q5149" s="66">
        <v>13.0</v>
      </c>
      <c r="R5149" s="66">
        <v>2.014091E7</v>
      </c>
      <c r="S5149" s="70">
        <v>1.0</v>
      </c>
      <c r="T5149" s="70">
        <v>0.0</v>
      </c>
      <c r="U5149" s="71" t="s">
        <v>2608</v>
      </c>
      <c r="V5149" s="71" t="s">
        <v>2609</v>
      </c>
      <c r="W5149" s="71" t="s">
        <v>51</v>
      </c>
      <c r="X5149" s="72"/>
      <c r="Y5149" s="66" t="s">
        <v>16</v>
      </c>
    </row>
    <row r="5150">
      <c r="A5150" s="66" t="s">
        <v>60</v>
      </c>
      <c r="B5150" s="66">
        <v>3.09634359E8</v>
      </c>
      <c r="C5150" s="66" t="s">
        <v>19449</v>
      </c>
      <c r="D5150" s="66" t="s">
        <v>776</v>
      </c>
      <c r="E5150" s="66" t="s">
        <v>19450</v>
      </c>
      <c r="F5150" s="66" t="s">
        <v>19451</v>
      </c>
      <c r="G5150" s="66">
        <v>560.0</v>
      </c>
      <c r="H5150" s="66">
        <v>2.0110901E7</v>
      </c>
      <c r="I5150" s="66">
        <v>0.0</v>
      </c>
      <c r="J5150" s="66">
        <v>1.0</v>
      </c>
      <c r="K5150" s="67"/>
      <c r="L5150" s="67"/>
      <c r="M5150" s="68" t="s">
        <v>19452</v>
      </c>
      <c r="N5150" s="66">
        <v>235959.0</v>
      </c>
      <c r="O5150" s="66">
        <v>2.0110901E7</v>
      </c>
      <c r="P5150" s="67"/>
      <c r="Q5150" s="66">
        <v>26.0</v>
      </c>
      <c r="R5150" s="66">
        <v>2.0110901E7</v>
      </c>
      <c r="S5150" s="70">
        <v>1.0</v>
      </c>
      <c r="T5150" s="70">
        <v>0.0</v>
      </c>
      <c r="U5150" s="71" t="s">
        <v>2608</v>
      </c>
      <c r="V5150" s="71" t="s">
        <v>2609</v>
      </c>
      <c r="W5150" s="71" t="s">
        <v>51</v>
      </c>
      <c r="X5150" s="72"/>
      <c r="Y5150" s="66" t="s">
        <v>16</v>
      </c>
    </row>
    <row r="5151">
      <c r="A5151" s="65" t="s">
        <v>60</v>
      </c>
      <c r="B5151" s="66">
        <v>3.94208752E8</v>
      </c>
      <c r="C5151" s="65" t="s">
        <v>19453</v>
      </c>
      <c r="D5151" s="65" t="s">
        <v>1962</v>
      </c>
      <c r="E5151" s="65" t="s">
        <v>19454</v>
      </c>
      <c r="F5151" s="66" t="s">
        <v>19455</v>
      </c>
      <c r="G5151" s="66">
        <v>756.0</v>
      </c>
      <c r="H5151" s="66">
        <v>2.016052E7</v>
      </c>
      <c r="I5151" s="66">
        <v>0.0</v>
      </c>
      <c r="J5151" s="66">
        <v>1.0</v>
      </c>
      <c r="K5151" s="67"/>
      <c r="L5151" s="67"/>
      <c r="M5151" s="68" t="s">
        <v>19456</v>
      </c>
      <c r="N5151" s="66">
        <v>235959.0</v>
      </c>
      <c r="O5151" s="66">
        <v>2.016052E7</v>
      </c>
      <c r="P5151" s="66"/>
      <c r="Q5151" s="66">
        <v>43.0</v>
      </c>
      <c r="R5151" s="66">
        <v>2.016052E7</v>
      </c>
      <c r="S5151" s="70">
        <v>1.0</v>
      </c>
      <c r="T5151" s="70">
        <v>0.0</v>
      </c>
      <c r="U5151" s="71" t="s">
        <v>2608</v>
      </c>
      <c r="V5151" s="71" t="s">
        <v>2609</v>
      </c>
      <c r="W5151" s="71" t="s">
        <v>51</v>
      </c>
      <c r="X5151" s="72"/>
      <c r="Y5151" s="66" t="s">
        <v>16</v>
      </c>
    </row>
    <row r="5152">
      <c r="A5152" s="66" t="s">
        <v>63</v>
      </c>
      <c r="B5152" s="66">
        <v>5.7555378E7</v>
      </c>
      <c r="C5152" s="66" t="s">
        <v>19457</v>
      </c>
      <c r="D5152" s="66" t="s">
        <v>112</v>
      </c>
      <c r="E5152" s="66" t="s">
        <v>19458</v>
      </c>
      <c r="F5152" s="66" t="s">
        <v>14804</v>
      </c>
      <c r="G5152" s="66">
        <v>533.0</v>
      </c>
      <c r="H5152" s="66">
        <v>2.0191015E7</v>
      </c>
      <c r="I5152" s="66">
        <v>0.0</v>
      </c>
      <c r="J5152" s="66">
        <v>15.0</v>
      </c>
      <c r="K5152" s="67"/>
      <c r="L5152" s="67"/>
      <c r="M5152" s="68" t="s">
        <v>14805</v>
      </c>
      <c r="N5152" s="66">
        <v>235959.0</v>
      </c>
      <c r="O5152" s="66">
        <v>2.0191015E7</v>
      </c>
      <c r="P5152" s="66" t="s">
        <v>14806</v>
      </c>
      <c r="Q5152" s="66">
        <v>23.0</v>
      </c>
      <c r="R5152" s="66">
        <v>2.0191015E7</v>
      </c>
      <c r="S5152" s="70">
        <v>1.0</v>
      </c>
      <c r="T5152" s="70">
        <v>0.0</v>
      </c>
      <c r="U5152" s="71" t="s">
        <v>2608</v>
      </c>
      <c r="V5152" s="71" t="s">
        <v>2609</v>
      </c>
      <c r="W5152" s="71" t="s">
        <v>49</v>
      </c>
      <c r="X5152" s="72"/>
      <c r="Y5152" s="65" t="s">
        <v>12</v>
      </c>
    </row>
    <row r="5153">
      <c r="A5153" s="68" t="s">
        <v>59</v>
      </c>
      <c r="B5153" s="66">
        <v>1.6970834E8</v>
      </c>
      <c r="C5153" s="66" t="s">
        <v>19459</v>
      </c>
      <c r="D5153" s="66" t="s">
        <v>106</v>
      </c>
      <c r="E5153" s="66" t="s">
        <v>19460</v>
      </c>
      <c r="F5153" s="66" t="s">
        <v>19461</v>
      </c>
      <c r="G5153" s="66">
        <v>164.0</v>
      </c>
      <c r="H5153" s="66">
        <v>2.0160613E7</v>
      </c>
      <c r="I5153" s="66">
        <v>0.0</v>
      </c>
      <c r="J5153" s="66">
        <v>6.0</v>
      </c>
      <c r="K5153" s="67"/>
      <c r="L5153" s="67"/>
      <c r="M5153" s="68" t="s">
        <v>19462</v>
      </c>
      <c r="N5153" s="66">
        <v>235959.0</v>
      </c>
      <c r="O5153" s="66">
        <v>2.0160613E7</v>
      </c>
      <c r="P5153" s="67"/>
      <c r="Q5153" s="66">
        <v>12.0</v>
      </c>
      <c r="R5153" s="66">
        <v>2.0160613E7</v>
      </c>
      <c r="S5153" s="70">
        <v>1.0</v>
      </c>
      <c r="T5153" s="70">
        <v>0.0</v>
      </c>
      <c r="U5153" s="71" t="s">
        <v>2608</v>
      </c>
      <c r="V5153" s="71" t="s">
        <v>2609</v>
      </c>
      <c r="W5153" s="71" t="s">
        <v>49</v>
      </c>
      <c r="X5153" s="72"/>
      <c r="Y5153" s="65" t="s">
        <v>12</v>
      </c>
    </row>
    <row r="5154">
      <c r="A5154" s="66" t="s">
        <v>37</v>
      </c>
      <c r="B5154" s="66">
        <v>4.2756827E7</v>
      </c>
      <c r="C5154" s="66" t="s">
        <v>19463</v>
      </c>
      <c r="D5154" s="66" t="s">
        <v>112</v>
      </c>
      <c r="E5154" s="66" t="s">
        <v>19464</v>
      </c>
      <c r="F5154" s="66" t="s">
        <v>19465</v>
      </c>
      <c r="G5154" s="66">
        <v>366.0</v>
      </c>
      <c r="H5154" s="66">
        <v>2.0161004E7</v>
      </c>
      <c r="I5154" s="66">
        <v>0.0</v>
      </c>
      <c r="J5154" s="66">
        <v>2.0</v>
      </c>
      <c r="K5154" s="67"/>
      <c r="L5154" s="67"/>
      <c r="M5154" s="66" t="s">
        <v>121</v>
      </c>
      <c r="N5154" s="66">
        <v>235959.0</v>
      </c>
      <c r="O5154" s="66">
        <v>2.0161004E7</v>
      </c>
      <c r="P5154" s="67"/>
      <c r="Q5154" s="66">
        <v>23.0</v>
      </c>
      <c r="R5154" s="66">
        <v>2.0161004E7</v>
      </c>
      <c r="S5154" s="69">
        <v>1.0</v>
      </c>
      <c r="T5154" s="69">
        <v>0.0</v>
      </c>
      <c r="U5154" s="71" t="s">
        <v>2608</v>
      </c>
      <c r="V5154" s="71" t="s">
        <v>2609</v>
      </c>
      <c r="W5154" s="71" t="s">
        <v>49</v>
      </c>
      <c r="X5154" s="72"/>
      <c r="Y5154" s="65" t="s">
        <v>12</v>
      </c>
    </row>
    <row r="5155">
      <c r="A5155" s="66" t="s">
        <v>63</v>
      </c>
      <c r="B5155" s="66">
        <v>2.1978266E7</v>
      </c>
      <c r="C5155" s="66" t="s">
        <v>19466</v>
      </c>
      <c r="D5155" s="66" t="s">
        <v>220</v>
      </c>
      <c r="E5155" s="66" t="s">
        <v>19467</v>
      </c>
      <c r="F5155" s="66" t="s">
        <v>19468</v>
      </c>
      <c r="G5155" s="66">
        <v>157.0</v>
      </c>
      <c r="H5155" s="66">
        <v>2.0140716E7</v>
      </c>
      <c r="I5155" s="66">
        <v>0.0</v>
      </c>
      <c r="J5155" s="66">
        <v>3.0</v>
      </c>
      <c r="K5155" s="67"/>
      <c r="L5155" s="67"/>
      <c r="M5155" s="68" t="s">
        <v>19469</v>
      </c>
      <c r="N5155" s="66">
        <v>235959.0</v>
      </c>
      <c r="O5155" s="66">
        <v>2.0140716E7</v>
      </c>
      <c r="P5155" s="67"/>
      <c r="Q5155" s="66">
        <v>7.0</v>
      </c>
      <c r="R5155" s="66">
        <v>2.0140716E7</v>
      </c>
      <c r="S5155" s="70">
        <v>1.0</v>
      </c>
      <c r="T5155" s="70">
        <v>0.0</v>
      </c>
      <c r="U5155" s="71" t="s">
        <v>2608</v>
      </c>
      <c r="V5155" s="71" t="s">
        <v>2609</v>
      </c>
      <c r="W5155" s="71" t="s">
        <v>49</v>
      </c>
      <c r="X5155" s="72"/>
      <c r="Y5155" s="65" t="s">
        <v>12</v>
      </c>
    </row>
    <row r="5156">
      <c r="A5156" s="66" t="s">
        <v>78</v>
      </c>
      <c r="B5156" s="66">
        <v>2232075.0</v>
      </c>
      <c r="C5156" s="66" t="s">
        <v>19470</v>
      </c>
      <c r="D5156" s="66" t="s">
        <v>220</v>
      </c>
      <c r="E5156" s="66" t="s">
        <v>19471</v>
      </c>
      <c r="F5156" s="66" t="s">
        <v>19472</v>
      </c>
      <c r="G5156" s="66">
        <v>735.0</v>
      </c>
      <c r="H5156" s="66">
        <v>2.0051012E7</v>
      </c>
      <c r="I5156" s="66">
        <v>0.0</v>
      </c>
      <c r="J5156" s="66">
        <v>14.0</v>
      </c>
      <c r="K5156" s="67"/>
      <c r="L5156" s="67"/>
      <c r="M5156" s="68" t="s">
        <v>19473</v>
      </c>
      <c r="N5156" s="66">
        <v>235959.0</v>
      </c>
      <c r="O5156" s="66">
        <v>2.0051012E7</v>
      </c>
      <c r="P5156" s="66" t="s">
        <v>19474</v>
      </c>
      <c r="Q5156" s="66">
        <v>73.0</v>
      </c>
      <c r="R5156" s="66">
        <v>2.0051012E7</v>
      </c>
      <c r="S5156" s="70">
        <v>1.0</v>
      </c>
      <c r="T5156" s="70">
        <v>0.0</v>
      </c>
      <c r="U5156" s="71" t="s">
        <v>2608</v>
      </c>
      <c r="V5156" s="71" t="s">
        <v>2609</v>
      </c>
      <c r="W5156" s="71" t="s">
        <v>49</v>
      </c>
      <c r="X5156" s="71"/>
      <c r="Y5156" s="65" t="s">
        <v>12</v>
      </c>
    </row>
    <row r="5157">
      <c r="A5157" s="74" t="s">
        <v>59</v>
      </c>
      <c r="B5157" s="66">
        <v>1.18723505E8</v>
      </c>
      <c r="C5157" s="65" t="s">
        <v>19475</v>
      </c>
      <c r="D5157" s="65" t="s">
        <v>123</v>
      </c>
      <c r="E5157" s="65" t="s">
        <v>19476</v>
      </c>
      <c r="F5157" s="66" t="s">
        <v>19477</v>
      </c>
      <c r="G5157" s="66">
        <v>1187.0</v>
      </c>
      <c r="H5157" s="66">
        <v>2.0120702E7</v>
      </c>
      <c r="I5157" s="66">
        <v>0.0</v>
      </c>
      <c r="J5157" s="66">
        <v>2.0</v>
      </c>
      <c r="K5157" s="67"/>
      <c r="L5157" s="67"/>
      <c r="M5157" s="68" t="s">
        <v>19478</v>
      </c>
      <c r="N5157" s="66">
        <v>235959.0</v>
      </c>
      <c r="O5157" s="66">
        <v>2.0120702E7</v>
      </c>
      <c r="P5157" s="66"/>
      <c r="Q5157" s="66">
        <v>63.0</v>
      </c>
      <c r="R5157" s="66">
        <v>2.0120702E7</v>
      </c>
      <c r="S5157" s="70">
        <v>1.0</v>
      </c>
      <c r="T5157" s="70">
        <v>0.0</v>
      </c>
      <c r="U5157" s="71" t="s">
        <v>2608</v>
      </c>
      <c r="V5157" s="71" t="s">
        <v>2609</v>
      </c>
      <c r="W5157" s="71" t="s">
        <v>49</v>
      </c>
      <c r="X5157" s="72"/>
      <c r="Y5157" s="65" t="s">
        <v>12</v>
      </c>
    </row>
    <row r="5158">
      <c r="A5158" s="66" t="s">
        <v>60</v>
      </c>
      <c r="B5158" s="66">
        <v>2.85963769E8</v>
      </c>
      <c r="C5158" s="66" t="s">
        <v>19479</v>
      </c>
      <c r="D5158" s="66" t="s">
        <v>123</v>
      </c>
      <c r="E5158" s="66" t="s">
        <v>19480</v>
      </c>
      <c r="F5158" s="66" t="s">
        <v>19481</v>
      </c>
      <c r="G5158" s="66">
        <v>4446.0</v>
      </c>
      <c r="H5158" s="66">
        <v>2.0100516E7</v>
      </c>
      <c r="I5158" s="66">
        <v>0.0</v>
      </c>
      <c r="J5158" s="66">
        <v>1.0</v>
      </c>
      <c r="K5158" s="67"/>
      <c r="L5158" s="67"/>
      <c r="M5158" s="68" t="s">
        <v>19482</v>
      </c>
      <c r="N5158" s="66">
        <v>235959.0</v>
      </c>
      <c r="O5158" s="66">
        <v>2.0100516E7</v>
      </c>
      <c r="P5158" s="67"/>
      <c r="Q5158" s="66">
        <v>225.0</v>
      </c>
      <c r="R5158" s="66">
        <v>2.0100516E7</v>
      </c>
      <c r="S5158" s="70">
        <v>1.0</v>
      </c>
      <c r="T5158" s="70">
        <v>0.0</v>
      </c>
      <c r="U5158" s="71" t="s">
        <v>2608</v>
      </c>
      <c r="V5158" s="71" t="s">
        <v>2609</v>
      </c>
      <c r="W5158" s="71" t="s">
        <v>49</v>
      </c>
      <c r="X5158" s="72"/>
      <c r="Y5158" s="65" t="s">
        <v>12</v>
      </c>
    </row>
    <row r="5159">
      <c r="A5159" s="66" t="s">
        <v>60</v>
      </c>
      <c r="B5159" s="66">
        <v>3.3801853E8</v>
      </c>
      <c r="C5159" s="66" t="s">
        <v>19483</v>
      </c>
      <c r="D5159" s="66" t="s">
        <v>4877</v>
      </c>
      <c r="E5159" s="66" t="s">
        <v>19484</v>
      </c>
      <c r="F5159" s="66" t="s">
        <v>19485</v>
      </c>
      <c r="G5159" s="66">
        <v>709.0</v>
      </c>
      <c r="H5159" s="66">
        <v>2.0130304E7</v>
      </c>
      <c r="I5159" s="66">
        <v>0.0</v>
      </c>
      <c r="J5159" s="66">
        <v>1.0</v>
      </c>
      <c r="K5159" s="67"/>
      <c r="L5159" s="67"/>
      <c r="M5159" s="68" t="s">
        <v>19486</v>
      </c>
      <c r="N5159" s="66">
        <v>235959.0</v>
      </c>
      <c r="O5159" s="66">
        <v>2.0130304E7</v>
      </c>
      <c r="P5159" s="67"/>
      <c r="Q5159" s="66">
        <v>28.0</v>
      </c>
      <c r="R5159" s="66">
        <v>2.0130304E7</v>
      </c>
      <c r="S5159" s="69">
        <v>1.0</v>
      </c>
      <c r="T5159" s="69">
        <v>1.0</v>
      </c>
      <c r="U5159" s="71" t="s">
        <v>2608</v>
      </c>
      <c r="V5159" s="71" t="s">
        <v>2609</v>
      </c>
      <c r="W5159" s="71" t="s">
        <v>51</v>
      </c>
      <c r="X5159" s="72"/>
      <c r="Y5159" s="65" t="s">
        <v>22</v>
      </c>
    </row>
    <row r="5160">
      <c r="A5160" s="66" t="s">
        <v>60</v>
      </c>
      <c r="B5160" s="66">
        <v>3.5754916E7</v>
      </c>
      <c r="C5160" s="66" t="s">
        <v>19487</v>
      </c>
      <c r="D5160" s="66" t="s">
        <v>423</v>
      </c>
      <c r="E5160" s="66" t="s">
        <v>19488</v>
      </c>
      <c r="F5160" s="66" t="s">
        <v>19489</v>
      </c>
      <c r="G5160" s="66">
        <v>5857.0</v>
      </c>
      <c r="H5160" s="66">
        <v>2.0001207E7</v>
      </c>
      <c r="I5160" s="66">
        <v>0.0</v>
      </c>
      <c r="J5160" s="66">
        <v>1.0</v>
      </c>
      <c r="K5160" s="67"/>
      <c r="L5160" s="67"/>
      <c r="M5160" s="68" t="s">
        <v>19490</v>
      </c>
      <c r="N5160" s="66">
        <v>235959.0</v>
      </c>
      <c r="O5160" s="66">
        <v>2.0001207E7</v>
      </c>
      <c r="P5160" s="67"/>
      <c r="Q5160" s="66">
        <v>340.0</v>
      </c>
      <c r="R5160" s="66">
        <v>2.0001207E7</v>
      </c>
      <c r="S5160" s="70">
        <v>1.0</v>
      </c>
      <c r="T5160" s="70">
        <v>0.0</v>
      </c>
      <c r="U5160" s="71" t="s">
        <v>2608</v>
      </c>
      <c r="V5160" s="71" t="s">
        <v>2609</v>
      </c>
      <c r="W5160" s="71" t="s">
        <v>51</v>
      </c>
      <c r="X5160" s="72"/>
      <c r="Y5160" s="66" t="s">
        <v>16</v>
      </c>
    </row>
    <row r="5161">
      <c r="A5161" s="66" t="s">
        <v>63</v>
      </c>
      <c r="B5161" s="66">
        <v>7957254.0</v>
      </c>
      <c r="C5161" s="66" t="s">
        <v>19491</v>
      </c>
      <c r="D5161" s="66" t="s">
        <v>423</v>
      </c>
      <c r="E5161" s="66" t="s">
        <v>19492</v>
      </c>
      <c r="F5161" s="66" t="s">
        <v>19493</v>
      </c>
      <c r="G5161" s="66">
        <v>157.0</v>
      </c>
      <c r="H5161" s="66">
        <v>2.0120212E7</v>
      </c>
      <c r="I5161" s="66">
        <v>0.0</v>
      </c>
      <c r="J5161" s="66">
        <v>3.0</v>
      </c>
      <c r="K5161" s="67"/>
      <c r="L5161" s="67"/>
      <c r="M5161" s="68" t="s">
        <v>19494</v>
      </c>
      <c r="N5161" s="66">
        <v>235959.0</v>
      </c>
      <c r="O5161" s="66">
        <v>2.0120212E7</v>
      </c>
      <c r="P5161" s="66"/>
      <c r="Q5161" s="66">
        <v>7.0</v>
      </c>
      <c r="R5161" s="66">
        <v>2.0120212E7</v>
      </c>
      <c r="S5161" s="70">
        <v>1.0</v>
      </c>
      <c r="T5161" s="70">
        <v>0.0</v>
      </c>
      <c r="U5161" s="71" t="s">
        <v>2608</v>
      </c>
      <c r="V5161" s="71" t="s">
        <v>2609</v>
      </c>
      <c r="W5161" s="71" t="s">
        <v>51</v>
      </c>
      <c r="X5161" s="71"/>
      <c r="Y5161" s="66" t="s">
        <v>16</v>
      </c>
    </row>
    <row r="5162">
      <c r="A5162" s="68" t="s">
        <v>56</v>
      </c>
      <c r="B5162" s="66">
        <v>3471095.0</v>
      </c>
      <c r="C5162" s="66" t="s">
        <v>19495</v>
      </c>
      <c r="D5162" s="66" t="s">
        <v>106</v>
      </c>
      <c r="E5162" s="66" t="s">
        <v>19496</v>
      </c>
      <c r="F5162" s="66" t="s">
        <v>3304</v>
      </c>
      <c r="G5162" s="66">
        <v>2481.0</v>
      </c>
      <c r="H5162" s="66">
        <v>2.0171209E7</v>
      </c>
      <c r="I5162" s="66">
        <v>0.0</v>
      </c>
      <c r="J5162" s="66">
        <v>42.0</v>
      </c>
      <c r="K5162" s="67"/>
      <c r="L5162" s="67"/>
      <c r="M5162" s="68" t="s">
        <v>3305</v>
      </c>
      <c r="N5162" s="66">
        <v>235959.0</v>
      </c>
      <c r="O5162" s="66">
        <v>2.0171209E7</v>
      </c>
      <c r="P5162" s="66" t="s">
        <v>2804</v>
      </c>
      <c r="Q5162" s="66">
        <v>140.0</v>
      </c>
      <c r="R5162" s="66">
        <v>2.0171209E7</v>
      </c>
      <c r="S5162" s="70">
        <v>1.0</v>
      </c>
      <c r="T5162" s="70">
        <v>0.0</v>
      </c>
      <c r="U5162" s="71" t="s">
        <v>2608</v>
      </c>
      <c r="V5162" s="71" t="s">
        <v>2609</v>
      </c>
      <c r="W5162" s="71" t="s">
        <v>49</v>
      </c>
      <c r="X5162" s="72"/>
      <c r="Y5162" s="65" t="s">
        <v>12</v>
      </c>
    </row>
    <row r="5163">
      <c r="A5163" s="65" t="s">
        <v>60</v>
      </c>
      <c r="B5163" s="66">
        <v>3.28762536E8</v>
      </c>
      <c r="C5163" s="65" t="s">
        <v>19497</v>
      </c>
      <c r="D5163" s="65" t="s">
        <v>149</v>
      </c>
      <c r="E5163" s="65" t="s">
        <v>19498</v>
      </c>
      <c r="F5163" s="66" t="s">
        <v>19499</v>
      </c>
      <c r="G5163" s="66">
        <v>613.0</v>
      </c>
      <c r="H5163" s="66">
        <v>2.012093E7</v>
      </c>
      <c r="I5163" s="66">
        <v>0.0</v>
      </c>
      <c r="J5163" s="66">
        <v>1.0</v>
      </c>
      <c r="K5163" s="67"/>
      <c r="L5163" s="67"/>
      <c r="M5163" s="68" t="s">
        <v>19500</v>
      </c>
      <c r="N5163" s="66">
        <v>235959.0</v>
      </c>
      <c r="O5163" s="66">
        <v>2.012093E7</v>
      </c>
      <c r="P5163" s="66"/>
      <c r="Q5163" s="66">
        <v>31.0</v>
      </c>
      <c r="R5163" s="66">
        <v>2.012093E7</v>
      </c>
      <c r="S5163" s="69">
        <v>1.0</v>
      </c>
      <c r="T5163" s="69">
        <v>1.0</v>
      </c>
      <c r="U5163" s="71" t="s">
        <v>2608</v>
      </c>
      <c r="V5163" s="71" t="s">
        <v>2609</v>
      </c>
      <c r="W5163" s="71" t="s">
        <v>49</v>
      </c>
      <c r="X5163" s="72"/>
      <c r="Y5163" s="66" t="s">
        <v>18</v>
      </c>
    </row>
    <row r="5164">
      <c r="A5164" s="65" t="s">
        <v>79</v>
      </c>
      <c r="B5164" s="66">
        <v>1.7296386E7</v>
      </c>
      <c r="C5164" s="65" t="s">
        <v>19501</v>
      </c>
      <c r="D5164" s="65" t="s">
        <v>123</v>
      </c>
      <c r="E5164" s="65" t="s">
        <v>19502</v>
      </c>
      <c r="F5164" s="66" t="s">
        <v>4183</v>
      </c>
      <c r="G5164" s="66">
        <v>1225.0</v>
      </c>
      <c r="H5164" s="66">
        <v>2.0070414E7</v>
      </c>
      <c r="I5164" s="66">
        <v>0.0</v>
      </c>
      <c r="J5164" s="66">
        <v>5.0</v>
      </c>
      <c r="K5164" s="67"/>
      <c r="L5164" s="67"/>
      <c r="M5164" s="68" t="s">
        <v>4184</v>
      </c>
      <c r="N5164" s="66">
        <v>235959.0</v>
      </c>
      <c r="O5164" s="66">
        <v>2.0070414E7</v>
      </c>
      <c r="P5164" s="67"/>
      <c r="Q5164" s="66">
        <v>69.0</v>
      </c>
      <c r="R5164" s="66">
        <v>2.0070414E7</v>
      </c>
      <c r="S5164" s="70">
        <v>1.0</v>
      </c>
      <c r="T5164" s="70">
        <v>0.0</v>
      </c>
      <c r="U5164" s="71" t="s">
        <v>2608</v>
      </c>
      <c r="V5164" s="71" t="s">
        <v>2609</v>
      </c>
      <c r="W5164" s="71" t="s">
        <v>49</v>
      </c>
      <c r="X5164" s="72"/>
      <c r="Y5164" s="65" t="s">
        <v>12</v>
      </c>
    </row>
    <row r="5165">
      <c r="A5165" s="66" t="s">
        <v>60</v>
      </c>
      <c r="B5165" s="66">
        <v>3.63901586E8</v>
      </c>
      <c r="C5165" s="66" t="s">
        <v>19503</v>
      </c>
      <c r="D5165" s="66" t="s">
        <v>106</v>
      </c>
      <c r="E5165" s="66" t="s">
        <v>19504</v>
      </c>
      <c r="F5165" s="66" t="s">
        <v>19505</v>
      </c>
      <c r="G5165" s="66">
        <v>1522.0</v>
      </c>
      <c r="H5165" s="66">
        <v>2.0140928E7</v>
      </c>
      <c r="I5165" s="66">
        <v>0.0</v>
      </c>
      <c r="J5165" s="66">
        <v>1.0</v>
      </c>
      <c r="K5165" s="67"/>
      <c r="L5165" s="67"/>
      <c r="M5165" s="68" t="s">
        <v>19506</v>
      </c>
      <c r="N5165" s="66">
        <v>235959.0</v>
      </c>
      <c r="O5165" s="66">
        <v>2.0140928E7</v>
      </c>
      <c r="P5165" s="66"/>
      <c r="Q5165" s="66">
        <v>81.0</v>
      </c>
      <c r="R5165" s="66">
        <v>2.0140928E7</v>
      </c>
      <c r="S5165" s="70">
        <v>1.0</v>
      </c>
      <c r="T5165" s="70">
        <v>0.0</v>
      </c>
      <c r="U5165" s="71" t="s">
        <v>2608</v>
      </c>
      <c r="V5165" s="71" t="s">
        <v>2609</v>
      </c>
      <c r="W5165" s="71" t="s">
        <v>49</v>
      </c>
      <c r="X5165" s="71"/>
      <c r="Y5165" s="65" t="s">
        <v>12</v>
      </c>
    </row>
    <row r="5166">
      <c r="A5166" s="68" t="s">
        <v>59</v>
      </c>
      <c r="B5166" s="66">
        <v>2.15622538E8</v>
      </c>
      <c r="C5166" s="66" t="s">
        <v>19507</v>
      </c>
      <c r="D5166" s="66" t="s">
        <v>1962</v>
      </c>
      <c r="E5166" s="66" t="s">
        <v>19508</v>
      </c>
      <c r="F5166" s="66" t="s">
        <v>19509</v>
      </c>
      <c r="G5166" s="66">
        <v>1236.0</v>
      </c>
      <c r="H5166" s="66">
        <v>2.0191108E7</v>
      </c>
      <c r="I5166" s="66">
        <v>0.0</v>
      </c>
      <c r="J5166" s="66">
        <v>35.0</v>
      </c>
      <c r="K5166" s="67"/>
      <c r="L5166" s="67"/>
      <c r="M5166" s="68" t="s">
        <v>19510</v>
      </c>
      <c r="N5166" s="66">
        <v>235959.0</v>
      </c>
      <c r="O5166" s="66">
        <v>2.0191108E7</v>
      </c>
      <c r="P5166" s="66" t="s">
        <v>732</v>
      </c>
      <c r="Q5166" s="66">
        <v>71.0</v>
      </c>
      <c r="R5166" s="66">
        <v>2.0191108E7</v>
      </c>
      <c r="S5166" s="70">
        <v>1.0</v>
      </c>
      <c r="T5166" s="70">
        <v>0.0</v>
      </c>
      <c r="U5166" s="71" t="s">
        <v>2608</v>
      </c>
      <c r="V5166" s="71" t="s">
        <v>2609</v>
      </c>
      <c r="W5166" s="71" t="s">
        <v>51</v>
      </c>
      <c r="X5166" s="72"/>
      <c r="Y5166" s="66" t="s">
        <v>16</v>
      </c>
    </row>
    <row r="5167">
      <c r="A5167" s="66" t="s">
        <v>23</v>
      </c>
      <c r="B5167" s="66">
        <v>6990353.0</v>
      </c>
      <c r="C5167" s="66" t="s">
        <v>19511</v>
      </c>
      <c r="D5167" s="66" t="s">
        <v>9079</v>
      </c>
      <c r="E5167" s="66" t="s">
        <v>19512</v>
      </c>
      <c r="F5167" s="66" t="s">
        <v>19513</v>
      </c>
      <c r="G5167" s="66">
        <v>418.0</v>
      </c>
      <c r="H5167" s="66">
        <v>2.0160105E7</v>
      </c>
      <c r="I5167" s="66">
        <v>0.0</v>
      </c>
      <c r="J5167" s="66">
        <v>9.0</v>
      </c>
      <c r="K5167" s="67"/>
      <c r="L5167" s="67"/>
      <c r="M5167" s="66" t="s">
        <v>121</v>
      </c>
      <c r="N5167" s="66">
        <v>235959.0</v>
      </c>
      <c r="O5167" s="66">
        <v>2.0160105E7</v>
      </c>
      <c r="P5167" s="66"/>
      <c r="Q5167" s="66">
        <v>16.0</v>
      </c>
      <c r="R5167" s="66">
        <v>2.0160105E7</v>
      </c>
      <c r="S5167" s="69">
        <v>1.0</v>
      </c>
      <c r="T5167" s="69">
        <v>1.0</v>
      </c>
      <c r="U5167" s="71" t="s">
        <v>2608</v>
      </c>
      <c r="V5167" s="71" t="s">
        <v>2609</v>
      </c>
      <c r="W5167" s="71" t="s">
        <v>51</v>
      </c>
      <c r="X5167" s="72"/>
      <c r="Y5167" s="65" t="s">
        <v>22</v>
      </c>
    </row>
    <row r="5168">
      <c r="A5168" s="68" t="s">
        <v>59</v>
      </c>
      <c r="B5168" s="66">
        <v>1.5729417E8</v>
      </c>
      <c r="C5168" s="66" t="s">
        <v>19514</v>
      </c>
      <c r="D5168" s="66" t="s">
        <v>118</v>
      </c>
      <c r="E5168" s="66" t="s">
        <v>19515</v>
      </c>
      <c r="F5168" s="66" t="s">
        <v>19516</v>
      </c>
      <c r="G5168" s="66">
        <v>758.0</v>
      </c>
      <c r="H5168" s="66">
        <v>2.015083E7</v>
      </c>
      <c r="I5168" s="66">
        <v>0.0</v>
      </c>
      <c r="J5168" s="66">
        <v>1.0</v>
      </c>
      <c r="K5168" s="67"/>
      <c r="L5168" s="67"/>
      <c r="M5168" s="66" t="s">
        <v>121</v>
      </c>
      <c r="N5168" s="66">
        <v>235959.0</v>
      </c>
      <c r="O5168" s="66">
        <v>2.015083E7</v>
      </c>
      <c r="P5168" s="66"/>
      <c r="Q5168" s="66">
        <v>29.0</v>
      </c>
      <c r="R5168" s="66">
        <v>2.015083E7</v>
      </c>
      <c r="S5168" s="69">
        <v>1.0</v>
      </c>
      <c r="T5168" s="69">
        <v>1.0</v>
      </c>
      <c r="U5168" s="71" t="s">
        <v>2608</v>
      </c>
      <c r="V5168" s="71" t="s">
        <v>2609</v>
      </c>
      <c r="W5168" s="71" t="s">
        <v>49</v>
      </c>
      <c r="X5168" s="72"/>
      <c r="Y5168" s="66" t="s">
        <v>18</v>
      </c>
    </row>
    <row r="5169">
      <c r="A5169" s="73" t="s">
        <v>59</v>
      </c>
      <c r="B5169" s="66">
        <v>1.87393118E8</v>
      </c>
      <c r="C5169" s="65" t="s">
        <v>19517</v>
      </c>
      <c r="D5169" s="65" t="s">
        <v>123</v>
      </c>
      <c r="E5169" s="65" t="s">
        <v>19518</v>
      </c>
      <c r="F5169" s="66" t="s">
        <v>19519</v>
      </c>
      <c r="G5169" s="66">
        <v>291.0</v>
      </c>
      <c r="H5169" s="66">
        <v>2.0170906E7</v>
      </c>
      <c r="I5169" s="66">
        <v>0.0</v>
      </c>
      <c r="J5169" s="66">
        <v>5.0</v>
      </c>
      <c r="K5169" s="67"/>
      <c r="L5169" s="67"/>
      <c r="M5169" s="68" t="s">
        <v>19520</v>
      </c>
      <c r="N5169" s="66">
        <v>235959.0</v>
      </c>
      <c r="O5169" s="66">
        <v>2.0170906E7</v>
      </c>
      <c r="P5169" s="67"/>
      <c r="Q5169" s="66">
        <v>14.0</v>
      </c>
      <c r="R5169" s="66">
        <v>2.0170906E7</v>
      </c>
      <c r="S5169" s="70">
        <v>1.0</v>
      </c>
      <c r="T5169" s="70">
        <v>0.0</v>
      </c>
      <c r="U5169" s="71" t="s">
        <v>2608</v>
      </c>
      <c r="V5169" s="71" t="s">
        <v>2609</v>
      </c>
      <c r="W5169" s="71" t="s">
        <v>49</v>
      </c>
      <c r="X5169" s="72"/>
      <c r="Y5169" s="65" t="s">
        <v>12</v>
      </c>
    </row>
    <row r="5170">
      <c r="A5170" s="73" t="s">
        <v>60</v>
      </c>
      <c r="B5170" s="66">
        <v>3.04144949E8</v>
      </c>
      <c r="C5170" s="65" t="s">
        <v>19521</v>
      </c>
      <c r="D5170" s="65" t="s">
        <v>220</v>
      </c>
      <c r="E5170" s="65" t="s">
        <v>19522</v>
      </c>
      <c r="F5170" s="66" t="s">
        <v>19523</v>
      </c>
      <c r="G5170" s="66">
        <v>446.0</v>
      </c>
      <c r="H5170" s="66">
        <v>2.0110525E7</v>
      </c>
      <c r="I5170" s="66">
        <v>0.0</v>
      </c>
      <c r="J5170" s="66">
        <v>1.0</v>
      </c>
      <c r="K5170" s="67"/>
      <c r="L5170" s="67"/>
      <c r="M5170" s="68" t="s">
        <v>19524</v>
      </c>
      <c r="N5170" s="66">
        <v>235959.0</v>
      </c>
      <c r="O5170" s="66">
        <v>2.0110525E7</v>
      </c>
      <c r="P5170" s="67"/>
      <c r="Q5170" s="66">
        <v>23.0</v>
      </c>
      <c r="R5170" s="66">
        <v>2.0110525E7</v>
      </c>
      <c r="S5170" s="70">
        <v>1.0</v>
      </c>
      <c r="T5170" s="70">
        <v>0.0</v>
      </c>
      <c r="U5170" s="71" t="s">
        <v>2608</v>
      </c>
      <c r="V5170" s="71" t="s">
        <v>2609</v>
      </c>
      <c r="W5170" s="71" t="s">
        <v>49</v>
      </c>
      <c r="X5170" s="72"/>
      <c r="Y5170" s="65" t="s">
        <v>12</v>
      </c>
    </row>
    <row r="5171">
      <c r="A5171" s="66" t="s">
        <v>60</v>
      </c>
      <c r="B5171" s="66">
        <v>2.46637253E8</v>
      </c>
      <c r="C5171" s="66" t="s">
        <v>19525</v>
      </c>
      <c r="D5171" s="66" t="s">
        <v>112</v>
      </c>
      <c r="E5171" s="66" t="s">
        <v>19526</v>
      </c>
      <c r="F5171" s="66" t="s">
        <v>19527</v>
      </c>
      <c r="G5171" s="66">
        <v>1477.0</v>
      </c>
      <c r="H5171" s="66">
        <v>2.0080711E7</v>
      </c>
      <c r="I5171" s="66">
        <v>0.0</v>
      </c>
      <c r="J5171" s="66">
        <v>1.0</v>
      </c>
      <c r="K5171" s="67"/>
      <c r="L5171" s="67"/>
      <c r="M5171" s="68" t="s">
        <v>19528</v>
      </c>
      <c r="N5171" s="66">
        <v>235959.0</v>
      </c>
      <c r="O5171" s="66">
        <v>2.0080711E7</v>
      </c>
      <c r="P5171" s="66"/>
      <c r="Q5171" s="66">
        <v>77.0</v>
      </c>
      <c r="R5171" s="66">
        <v>2.0080711E7</v>
      </c>
      <c r="S5171" s="70">
        <v>1.0</v>
      </c>
      <c r="T5171" s="70">
        <v>0.0</v>
      </c>
      <c r="U5171" s="71" t="s">
        <v>2608</v>
      </c>
      <c r="V5171" s="71" t="s">
        <v>2609</v>
      </c>
      <c r="W5171" s="71" t="s">
        <v>49</v>
      </c>
      <c r="X5171" s="72"/>
      <c r="Y5171" s="65" t="s">
        <v>12</v>
      </c>
    </row>
    <row r="5172">
      <c r="A5172" s="66" t="s">
        <v>62</v>
      </c>
      <c r="B5172" s="66">
        <v>1.5165292E7</v>
      </c>
      <c r="C5172" s="66" t="s">
        <v>19529</v>
      </c>
      <c r="D5172" s="66" t="s">
        <v>220</v>
      </c>
      <c r="E5172" s="66" t="s">
        <v>19530</v>
      </c>
      <c r="F5172" s="66" t="s">
        <v>17002</v>
      </c>
      <c r="G5172" s="66">
        <v>315.0</v>
      </c>
      <c r="H5172" s="66">
        <v>2.0111205E7</v>
      </c>
      <c r="I5172" s="66">
        <v>0.0</v>
      </c>
      <c r="J5172" s="66">
        <v>5.0</v>
      </c>
      <c r="K5172" s="67"/>
      <c r="L5172" s="67"/>
      <c r="M5172" s="66" t="s">
        <v>121</v>
      </c>
      <c r="N5172" s="66">
        <v>235959.0</v>
      </c>
      <c r="O5172" s="66">
        <v>2.0111205E7</v>
      </c>
      <c r="P5172" s="66"/>
      <c r="Q5172" s="66">
        <v>12.0</v>
      </c>
      <c r="R5172" s="66">
        <v>2.0111205E7</v>
      </c>
      <c r="S5172" s="70">
        <v>1.0</v>
      </c>
      <c r="T5172" s="70">
        <v>0.0</v>
      </c>
      <c r="U5172" s="71" t="s">
        <v>2608</v>
      </c>
      <c r="V5172" s="71" t="s">
        <v>2609</v>
      </c>
      <c r="W5172" s="71" t="s">
        <v>49</v>
      </c>
      <c r="X5172" s="67"/>
      <c r="Y5172" s="65" t="s">
        <v>12</v>
      </c>
    </row>
    <row r="5173">
      <c r="A5173" s="74" t="s">
        <v>59</v>
      </c>
      <c r="B5173" s="66">
        <v>1.80079548E8</v>
      </c>
      <c r="C5173" s="65" t="s">
        <v>19531</v>
      </c>
      <c r="D5173" s="65" t="s">
        <v>112</v>
      </c>
      <c r="E5173" s="65" t="s">
        <v>19532</v>
      </c>
      <c r="F5173" s="66" t="s">
        <v>19533</v>
      </c>
      <c r="G5173" s="66">
        <v>420.0</v>
      </c>
      <c r="H5173" s="66">
        <v>2.0170316E7</v>
      </c>
      <c r="I5173" s="66">
        <v>0.0</v>
      </c>
      <c r="J5173" s="66">
        <v>12.0</v>
      </c>
      <c r="K5173" s="67"/>
      <c r="L5173" s="67"/>
      <c r="M5173" s="68" t="s">
        <v>19534</v>
      </c>
      <c r="N5173" s="66">
        <v>235959.0</v>
      </c>
      <c r="O5173" s="66">
        <v>2.0170316E7</v>
      </c>
      <c r="P5173" s="66"/>
      <c r="Q5173" s="66">
        <v>23.0</v>
      </c>
      <c r="R5173" s="66">
        <v>2.0170316E7</v>
      </c>
      <c r="S5173" s="70">
        <v>1.0</v>
      </c>
      <c r="T5173" s="70">
        <v>0.0</v>
      </c>
      <c r="U5173" s="71" t="s">
        <v>2608</v>
      </c>
      <c r="V5173" s="71" t="s">
        <v>2609</v>
      </c>
      <c r="W5173" s="71" t="s">
        <v>49</v>
      </c>
      <c r="X5173" s="72"/>
      <c r="Y5173" s="65" t="s">
        <v>12</v>
      </c>
    </row>
    <row r="5174">
      <c r="A5174" s="68" t="s">
        <v>59</v>
      </c>
      <c r="B5174" s="66">
        <v>2.04785809E8</v>
      </c>
      <c r="C5174" s="66" t="s">
        <v>19535</v>
      </c>
      <c r="D5174" s="66" t="s">
        <v>112</v>
      </c>
      <c r="E5174" s="66" t="s">
        <v>19536</v>
      </c>
      <c r="F5174" s="66" t="s">
        <v>19537</v>
      </c>
      <c r="G5174" s="66">
        <v>2184.0</v>
      </c>
      <c r="H5174" s="66">
        <v>2.0190124E7</v>
      </c>
      <c r="I5174" s="66">
        <v>0.0</v>
      </c>
      <c r="J5174" s="66">
        <v>35.0</v>
      </c>
      <c r="K5174" s="67"/>
      <c r="L5174" s="67"/>
      <c r="M5174" s="68" t="s">
        <v>19538</v>
      </c>
      <c r="N5174" s="66">
        <v>235959.0</v>
      </c>
      <c r="O5174" s="66">
        <v>2.0190124E7</v>
      </c>
      <c r="P5174" s="67"/>
      <c r="Q5174" s="66">
        <v>130.0</v>
      </c>
      <c r="R5174" s="66">
        <v>2.0190124E7</v>
      </c>
      <c r="S5174" s="70">
        <v>1.0</v>
      </c>
      <c r="T5174" s="70">
        <v>0.0</v>
      </c>
      <c r="U5174" s="71" t="s">
        <v>2608</v>
      </c>
      <c r="V5174" s="71" t="s">
        <v>2609</v>
      </c>
      <c r="W5174" s="71" t="s">
        <v>49</v>
      </c>
      <c r="X5174" s="72"/>
      <c r="Y5174" s="65" t="s">
        <v>12</v>
      </c>
    </row>
    <row r="5175">
      <c r="A5175" s="65" t="s">
        <v>79</v>
      </c>
      <c r="B5175" s="66">
        <v>9.2179647E7</v>
      </c>
      <c r="C5175" s="65" t="s">
        <v>19539</v>
      </c>
      <c r="D5175" s="65" t="s">
        <v>2238</v>
      </c>
      <c r="E5175" s="65" t="s">
        <v>19540</v>
      </c>
      <c r="F5175" s="66" t="s">
        <v>19541</v>
      </c>
      <c r="G5175" s="66">
        <v>705.0</v>
      </c>
      <c r="H5175" s="66">
        <v>2.0150507E7</v>
      </c>
      <c r="I5175" s="66">
        <v>0.0</v>
      </c>
      <c r="J5175" s="66">
        <v>21.0</v>
      </c>
      <c r="K5175" s="67"/>
      <c r="L5175" s="67"/>
      <c r="M5175" s="68" t="s">
        <v>19542</v>
      </c>
      <c r="N5175" s="66">
        <v>235959.0</v>
      </c>
      <c r="O5175" s="66">
        <v>2.0150507E7</v>
      </c>
      <c r="P5175" s="66" t="s">
        <v>2920</v>
      </c>
      <c r="Q5175" s="66">
        <v>47.0</v>
      </c>
      <c r="R5175" s="66">
        <v>2.0150507E7</v>
      </c>
      <c r="S5175" s="69">
        <v>1.0</v>
      </c>
      <c r="T5175" s="69">
        <v>1.0</v>
      </c>
      <c r="U5175" s="71" t="s">
        <v>2608</v>
      </c>
      <c r="V5175" s="71" t="s">
        <v>2609</v>
      </c>
      <c r="W5175" s="71" t="s">
        <v>49</v>
      </c>
      <c r="X5175" s="72"/>
      <c r="Y5175" s="66" t="s">
        <v>18</v>
      </c>
    </row>
    <row r="5176">
      <c r="A5176" s="66" t="s">
        <v>60</v>
      </c>
      <c r="B5176" s="66">
        <v>3.86513866E8</v>
      </c>
      <c r="C5176" s="66" t="s">
        <v>19543</v>
      </c>
      <c r="D5176" s="66" t="s">
        <v>1962</v>
      </c>
      <c r="E5176" s="66" t="s">
        <v>19544</v>
      </c>
      <c r="F5176" s="66" t="s">
        <v>19545</v>
      </c>
      <c r="G5176" s="66">
        <v>799.0</v>
      </c>
      <c r="H5176" s="66">
        <v>2.0151124E7</v>
      </c>
      <c r="I5176" s="66">
        <v>0.0</v>
      </c>
      <c r="J5176" s="66">
        <v>1.0</v>
      </c>
      <c r="K5176" s="67"/>
      <c r="L5176" s="67"/>
      <c r="M5176" s="68" t="s">
        <v>19546</v>
      </c>
      <c r="N5176" s="66">
        <v>235959.0</v>
      </c>
      <c r="O5176" s="66">
        <v>2.0151124E7</v>
      </c>
      <c r="P5176" s="67"/>
      <c r="Q5176" s="66">
        <v>32.0</v>
      </c>
      <c r="R5176" s="66">
        <v>2.0151124E7</v>
      </c>
      <c r="S5176" s="70">
        <v>1.0</v>
      </c>
      <c r="T5176" s="70">
        <v>0.0</v>
      </c>
      <c r="U5176" s="71" t="s">
        <v>2608</v>
      </c>
      <c r="V5176" s="71" t="s">
        <v>2609</v>
      </c>
      <c r="W5176" s="71" t="s">
        <v>51</v>
      </c>
      <c r="X5176" s="72"/>
      <c r="Y5176" s="66" t="s">
        <v>16</v>
      </c>
    </row>
    <row r="5177">
      <c r="A5177" s="66" t="s">
        <v>60</v>
      </c>
      <c r="B5177" s="66">
        <v>2.19327893E8</v>
      </c>
      <c r="C5177" s="66" t="s">
        <v>19547</v>
      </c>
      <c r="D5177" s="66" t="s">
        <v>123</v>
      </c>
      <c r="E5177" s="66" t="s">
        <v>19548</v>
      </c>
      <c r="F5177" s="66" t="s">
        <v>19549</v>
      </c>
      <c r="G5177" s="66">
        <v>1916.0</v>
      </c>
      <c r="H5177" s="66">
        <v>2.0070717E7</v>
      </c>
      <c r="I5177" s="66">
        <v>0.0</v>
      </c>
      <c r="J5177" s="66">
        <v>2.0</v>
      </c>
      <c r="K5177" s="67"/>
      <c r="L5177" s="67"/>
      <c r="M5177" s="68" t="s">
        <v>19550</v>
      </c>
      <c r="N5177" s="66">
        <v>235959.0</v>
      </c>
      <c r="O5177" s="66">
        <v>2.0070717E7</v>
      </c>
      <c r="P5177" s="66"/>
      <c r="Q5177" s="66">
        <v>118.0</v>
      </c>
      <c r="R5177" s="66">
        <v>2.0070717E7</v>
      </c>
      <c r="S5177" s="70">
        <v>1.0</v>
      </c>
      <c r="T5177" s="70">
        <v>0.0</v>
      </c>
      <c r="U5177" s="71" t="s">
        <v>2608</v>
      </c>
      <c r="V5177" s="71" t="s">
        <v>2609</v>
      </c>
      <c r="W5177" s="71" t="s">
        <v>49</v>
      </c>
      <c r="X5177" s="72"/>
      <c r="Y5177" s="65" t="s">
        <v>12</v>
      </c>
    </row>
    <row r="5178">
      <c r="A5178" s="65" t="s">
        <v>60</v>
      </c>
      <c r="B5178" s="66">
        <v>3.25163639E8</v>
      </c>
      <c r="C5178" s="65" t="s">
        <v>2173</v>
      </c>
      <c r="D5178" s="65" t="s">
        <v>220</v>
      </c>
      <c r="E5178" s="65" t="s">
        <v>19551</v>
      </c>
      <c r="F5178" s="66" t="s">
        <v>2175</v>
      </c>
      <c r="G5178" s="66">
        <v>610.0</v>
      </c>
      <c r="H5178" s="66">
        <v>2.0120712E7</v>
      </c>
      <c r="I5178" s="66">
        <v>0.0</v>
      </c>
      <c r="J5178" s="66">
        <v>1.0</v>
      </c>
      <c r="K5178" s="67"/>
      <c r="L5178" s="67"/>
      <c r="M5178" s="68" t="s">
        <v>19552</v>
      </c>
      <c r="N5178" s="66">
        <v>235959.0</v>
      </c>
      <c r="O5178" s="66">
        <v>2.0120712E7</v>
      </c>
      <c r="P5178" s="67"/>
      <c r="Q5178" s="66">
        <v>34.0</v>
      </c>
      <c r="R5178" s="66">
        <v>2.0120712E7</v>
      </c>
      <c r="S5178" s="70">
        <v>1.0</v>
      </c>
      <c r="T5178" s="70">
        <v>0.0</v>
      </c>
      <c r="U5178" s="71" t="s">
        <v>2608</v>
      </c>
      <c r="V5178" s="71" t="s">
        <v>2609</v>
      </c>
      <c r="W5178" s="71" t="s">
        <v>49</v>
      </c>
      <c r="X5178" s="72"/>
      <c r="Y5178" s="65" t="s">
        <v>12</v>
      </c>
    </row>
    <row r="5179">
      <c r="A5179" s="66" t="s">
        <v>69</v>
      </c>
      <c r="B5179" s="66">
        <v>9666022.0</v>
      </c>
      <c r="C5179" s="66" t="s">
        <v>19553</v>
      </c>
      <c r="D5179" s="66" t="s">
        <v>1101</v>
      </c>
      <c r="E5179" s="66" t="s">
        <v>19554</v>
      </c>
      <c r="F5179" s="66" t="s">
        <v>19555</v>
      </c>
      <c r="G5179" s="66">
        <v>264.0</v>
      </c>
      <c r="H5179" s="66">
        <v>2.0190322E7</v>
      </c>
      <c r="I5179" s="66">
        <v>0.0</v>
      </c>
      <c r="J5179" s="66">
        <v>5.0</v>
      </c>
      <c r="K5179" s="67"/>
      <c r="L5179" s="67"/>
      <c r="M5179" s="68" t="s">
        <v>19556</v>
      </c>
      <c r="N5179" s="66">
        <v>235959.0</v>
      </c>
      <c r="O5179" s="66">
        <v>2.0190322E7</v>
      </c>
      <c r="P5179" s="66" t="s">
        <v>4919</v>
      </c>
      <c r="Q5179" s="66">
        <v>12.0</v>
      </c>
      <c r="R5179" s="66">
        <v>2.0190322E7</v>
      </c>
      <c r="S5179" s="70">
        <v>1.0</v>
      </c>
      <c r="T5179" s="70">
        <v>0.0</v>
      </c>
      <c r="U5179" s="71" t="s">
        <v>2608</v>
      </c>
      <c r="V5179" s="71" t="s">
        <v>2609</v>
      </c>
      <c r="W5179" s="71" t="s">
        <v>49</v>
      </c>
      <c r="X5179" s="72"/>
      <c r="Y5179" s="65" t="s">
        <v>12</v>
      </c>
    </row>
    <row r="5180">
      <c r="A5180" s="68" t="s">
        <v>59</v>
      </c>
      <c r="B5180" s="66">
        <v>1.89515932E8</v>
      </c>
      <c r="C5180" s="66" t="s">
        <v>19557</v>
      </c>
      <c r="D5180" s="66" t="s">
        <v>123</v>
      </c>
      <c r="E5180" s="66" t="s">
        <v>19558</v>
      </c>
      <c r="F5180" s="66" t="s">
        <v>19559</v>
      </c>
      <c r="G5180" s="66">
        <v>353.0</v>
      </c>
      <c r="H5180" s="66">
        <v>2.0171118E7</v>
      </c>
      <c r="I5180" s="66">
        <v>0.0</v>
      </c>
      <c r="J5180" s="66">
        <v>6.0</v>
      </c>
      <c r="K5180" s="67"/>
      <c r="L5180" s="67"/>
      <c r="M5180" s="68" t="s">
        <v>19560</v>
      </c>
      <c r="N5180" s="66">
        <v>235959.0</v>
      </c>
      <c r="O5180" s="66">
        <v>2.0171118E7</v>
      </c>
      <c r="P5180" s="67"/>
      <c r="Q5180" s="66">
        <v>15.0</v>
      </c>
      <c r="R5180" s="66">
        <v>2.0171118E7</v>
      </c>
      <c r="S5180" s="70">
        <v>1.0</v>
      </c>
      <c r="T5180" s="70">
        <v>0.0</v>
      </c>
      <c r="U5180" s="71" t="s">
        <v>2608</v>
      </c>
      <c r="V5180" s="71" t="s">
        <v>2609</v>
      </c>
      <c r="W5180" s="71" t="s">
        <v>49</v>
      </c>
      <c r="X5180" s="72"/>
      <c r="Y5180" s="65" t="s">
        <v>12</v>
      </c>
    </row>
    <row r="5181">
      <c r="A5181" s="66" t="s">
        <v>79</v>
      </c>
      <c r="B5181" s="66">
        <v>3.7453771E7</v>
      </c>
      <c r="C5181" s="66" t="s">
        <v>19561</v>
      </c>
      <c r="D5181" s="66" t="s">
        <v>112</v>
      </c>
      <c r="E5181" s="66" t="s">
        <v>19562</v>
      </c>
      <c r="F5181" s="66" t="s">
        <v>3210</v>
      </c>
      <c r="G5181" s="66">
        <v>169.0</v>
      </c>
      <c r="H5181" s="66">
        <v>2.0100304E7</v>
      </c>
      <c r="I5181" s="66">
        <v>0.0</v>
      </c>
      <c r="J5181" s="66">
        <v>4.0</v>
      </c>
      <c r="K5181" s="67"/>
      <c r="L5181" s="67"/>
      <c r="M5181" s="68" t="s">
        <v>3211</v>
      </c>
      <c r="N5181" s="66">
        <v>235959.0</v>
      </c>
      <c r="O5181" s="66">
        <v>2.0100304E7</v>
      </c>
      <c r="P5181" s="66" t="s">
        <v>990</v>
      </c>
      <c r="Q5181" s="66">
        <v>11.0</v>
      </c>
      <c r="R5181" s="66">
        <v>2.0100304E7</v>
      </c>
      <c r="S5181" s="70">
        <v>1.0</v>
      </c>
      <c r="T5181" s="70">
        <v>0.0</v>
      </c>
      <c r="U5181" s="71" t="s">
        <v>2608</v>
      </c>
      <c r="V5181" s="71" t="s">
        <v>2609</v>
      </c>
      <c r="W5181" s="71" t="s">
        <v>49</v>
      </c>
      <c r="X5181" s="72"/>
      <c r="Y5181" s="65" t="s">
        <v>12</v>
      </c>
    </row>
    <row r="5182">
      <c r="A5182" s="65" t="s">
        <v>66</v>
      </c>
      <c r="B5182" s="66">
        <v>1.278207E7</v>
      </c>
      <c r="C5182" s="65" t="s">
        <v>19563</v>
      </c>
      <c r="D5182" s="65" t="s">
        <v>118</v>
      </c>
      <c r="E5182" s="65" t="s">
        <v>19564</v>
      </c>
      <c r="F5182" s="66" t="s">
        <v>19565</v>
      </c>
      <c r="G5182" s="66">
        <v>345.0</v>
      </c>
      <c r="H5182" s="66">
        <v>2.0140703E7</v>
      </c>
      <c r="I5182" s="66">
        <v>0.0</v>
      </c>
      <c r="J5182" s="66">
        <v>9.0</v>
      </c>
      <c r="K5182" s="67"/>
      <c r="L5182" s="67"/>
      <c r="M5182" s="66" t="s">
        <v>121</v>
      </c>
      <c r="N5182" s="66">
        <v>235959.0</v>
      </c>
      <c r="O5182" s="66">
        <v>2.0140703E7</v>
      </c>
      <c r="P5182" s="66"/>
      <c r="Q5182" s="66">
        <v>18.0</v>
      </c>
      <c r="R5182" s="66">
        <v>2.0140703E7</v>
      </c>
      <c r="S5182" s="69">
        <v>1.0</v>
      </c>
      <c r="T5182" s="69">
        <v>1.0</v>
      </c>
      <c r="U5182" s="71" t="s">
        <v>2608</v>
      </c>
      <c r="V5182" s="71" t="s">
        <v>2609</v>
      </c>
      <c r="W5182" s="71" t="s">
        <v>49</v>
      </c>
      <c r="X5182" s="72"/>
      <c r="Y5182" s="66" t="s">
        <v>18</v>
      </c>
    </row>
    <row r="5183">
      <c r="A5183" s="68" t="s">
        <v>24</v>
      </c>
      <c r="B5183" s="66">
        <v>6.2962814E7</v>
      </c>
      <c r="C5183" s="66" t="s">
        <v>2177</v>
      </c>
      <c r="D5183" s="66" t="s">
        <v>123</v>
      </c>
      <c r="E5183" s="66" t="s">
        <v>19566</v>
      </c>
      <c r="F5183" s="66" t="s">
        <v>19567</v>
      </c>
      <c r="G5183" s="66">
        <v>875.0</v>
      </c>
      <c r="H5183" s="66">
        <v>2.0190405E7</v>
      </c>
      <c r="I5183" s="66">
        <v>0.0</v>
      </c>
      <c r="J5183" s="66">
        <v>29.0</v>
      </c>
      <c r="K5183" s="67"/>
      <c r="L5183" s="67"/>
      <c r="M5183" s="68" t="s">
        <v>19568</v>
      </c>
      <c r="N5183" s="66">
        <v>235959.0</v>
      </c>
      <c r="O5183" s="66">
        <v>2.0190405E7</v>
      </c>
      <c r="P5183" s="66" t="s">
        <v>1668</v>
      </c>
      <c r="Q5183" s="66">
        <v>69.0</v>
      </c>
      <c r="R5183" s="66">
        <v>2.0190405E7</v>
      </c>
      <c r="S5183" s="69">
        <v>1.0</v>
      </c>
      <c r="T5183" s="69">
        <v>0.0</v>
      </c>
      <c r="U5183" s="71" t="s">
        <v>2608</v>
      </c>
      <c r="V5183" s="71" t="s">
        <v>2609</v>
      </c>
      <c r="W5183" s="71" t="s">
        <v>49</v>
      </c>
      <c r="X5183" s="72"/>
      <c r="Y5183" s="65" t="s">
        <v>12</v>
      </c>
    </row>
    <row r="5184">
      <c r="A5184" s="66" t="s">
        <v>69</v>
      </c>
      <c r="B5184" s="66">
        <v>3564095.0</v>
      </c>
      <c r="C5184" s="66" t="s">
        <v>19569</v>
      </c>
      <c r="D5184" s="66" t="s">
        <v>164</v>
      </c>
      <c r="E5184" s="66" t="s">
        <v>19570</v>
      </c>
      <c r="F5184" s="66" t="s">
        <v>19571</v>
      </c>
      <c r="G5184" s="66">
        <v>3111.0</v>
      </c>
      <c r="H5184" s="66">
        <v>2.0161031E7</v>
      </c>
      <c r="I5184" s="66">
        <v>0.0</v>
      </c>
      <c r="J5184" s="66">
        <v>4.0</v>
      </c>
      <c r="K5184" s="67"/>
      <c r="L5184" s="67"/>
      <c r="M5184" s="68" t="s">
        <v>19572</v>
      </c>
      <c r="N5184" s="66">
        <v>235959.0</v>
      </c>
      <c r="O5184" s="66">
        <v>2.0161031E7</v>
      </c>
      <c r="P5184" s="66" t="s">
        <v>4059</v>
      </c>
      <c r="Q5184" s="66">
        <v>132.0</v>
      </c>
      <c r="R5184" s="66">
        <v>2.0161031E7</v>
      </c>
      <c r="S5184" s="69">
        <v>1.0</v>
      </c>
      <c r="T5184" s="69">
        <v>1.0</v>
      </c>
      <c r="U5184" s="71" t="s">
        <v>2608</v>
      </c>
      <c r="V5184" s="71" t="s">
        <v>2609</v>
      </c>
      <c r="W5184" s="71" t="s">
        <v>49</v>
      </c>
      <c r="X5184" s="72"/>
      <c r="Y5184" s="66" t="s">
        <v>18</v>
      </c>
    </row>
    <row r="5185">
      <c r="A5185" s="68" t="s">
        <v>24</v>
      </c>
      <c r="B5185" s="66">
        <v>1.5122126E7</v>
      </c>
      <c r="C5185" s="66" t="s">
        <v>19573</v>
      </c>
      <c r="D5185" s="66" t="s">
        <v>123</v>
      </c>
      <c r="E5185" s="66" t="s">
        <v>19574</v>
      </c>
      <c r="F5185" s="66" t="s">
        <v>19575</v>
      </c>
      <c r="G5185" s="66">
        <v>364.0</v>
      </c>
      <c r="H5185" s="66">
        <v>2.011033E7</v>
      </c>
      <c r="I5185" s="66">
        <v>0.0</v>
      </c>
      <c r="J5185" s="66">
        <v>7.0</v>
      </c>
      <c r="K5185" s="67"/>
      <c r="L5185" s="67"/>
      <c r="M5185" s="68" t="s">
        <v>19576</v>
      </c>
      <c r="N5185" s="66">
        <v>235959.0</v>
      </c>
      <c r="O5185" s="66">
        <v>2.011033E7</v>
      </c>
      <c r="P5185" s="66" t="s">
        <v>239</v>
      </c>
      <c r="Q5185" s="66">
        <v>25.0</v>
      </c>
      <c r="R5185" s="66">
        <v>2.011033E7</v>
      </c>
      <c r="S5185" s="70">
        <v>1.0</v>
      </c>
      <c r="T5185" s="70">
        <v>0.0</v>
      </c>
      <c r="U5185" s="71" t="s">
        <v>2608</v>
      </c>
      <c r="V5185" s="71" t="s">
        <v>2609</v>
      </c>
      <c r="W5185" s="71" t="s">
        <v>49</v>
      </c>
      <c r="X5185" s="72"/>
      <c r="Y5185" s="65" t="s">
        <v>12</v>
      </c>
    </row>
    <row r="5186">
      <c r="A5186" s="68" t="s">
        <v>24</v>
      </c>
      <c r="B5186" s="66">
        <v>2.3966288E7</v>
      </c>
      <c r="C5186" s="66" t="s">
        <v>2182</v>
      </c>
      <c r="D5186" s="66" t="s">
        <v>106</v>
      </c>
      <c r="E5186" s="66" t="s">
        <v>2183</v>
      </c>
      <c r="F5186" s="66" t="s">
        <v>1091</v>
      </c>
      <c r="G5186" s="66">
        <v>283.0</v>
      </c>
      <c r="H5186" s="66">
        <v>2.0121208E7</v>
      </c>
      <c r="I5186" s="66">
        <v>0.0</v>
      </c>
      <c r="J5186" s="66">
        <v>4.0</v>
      </c>
      <c r="K5186" s="67"/>
      <c r="L5186" s="67"/>
      <c r="M5186" s="66" t="s">
        <v>121</v>
      </c>
      <c r="N5186" s="66">
        <v>235959.0</v>
      </c>
      <c r="O5186" s="66">
        <v>2.0121208E7</v>
      </c>
      <c r="P5186" s="66"/>
      <c r="Q5186" s="66">
        <v>15.0</v>
      </c>
      <c r="R5186" s="66">
        <v>2.0121208E7</v>
      </c>
      <c r="S5186" s="70">
        <v>1.0</v>
      </c>
      <c r="T5186" s="70">
        <v>0.0</v>
      </c>
      <c r="U5186" s="71" t="s">
        <v>2608</v>
      </c>
      <c r="V5186" s="71" t="s">
        <v>2609</v>
      </c>
      <c r="W5186" s="71" t="s">
        <v>49</v>
      </c>
      <c r="X5186" s="72"/>
      <c r="Y5186" s="65" t="s">
        <v>12</v>
      </c>
    </row>
    <row r="5187">
      <c r="A5187" s="68" t="s">
        <v>59</v>
      </c>
      <c r="B5187" s="66">
        <v>1.13770482E8</v>
      </c>
      <c r="C5187" s="66" t="s">
        <v>2184</v>
      </c>
      <c r="D5187" s="66" t="s">
        <v>123</v>
      </c>
      <c r="E5187" s="66" t="s">
        <v>2185</v>
      </c>
      <c r="F5187" s="66" t="s">
        <v>2186</v>
      </c>
      <c r="G5187" s="66">
        <v>1295.0</v>
      </c>
      <c r="H5187" s="66">
        <v>2.0120226E7</v>
      </c>
      <c r="I5187" s="66">
        <v>0.0</v>
      </c>
      <c r="J5187" s="66">
        <v>1.0</v>
      </c>
      <c r="K5187" s="67"/>
      <c r="L5187" s="67"/>
      <c r="M5187" s="68" t="s">
        <v>19577</v>
      </c>
      <c r="N5187" s="66">
        <v>235959.0</v>
      </c>
      <c r="O5187" s="66">
        <v>2.0120226E7</v>
      </c>
      <c r="P5187" s="67"/>
      <c r="Q5187" s="66">
        <v>88.0</v>
      </c>
      <c r="R5187" s="66">
        <v>2.0120226E7</v>
      </c>
      <c r="S5187" s="70">
        <v>1.0</v>
      </c>
      <c r="T5187" s="70">
        <v>0.0</v>
      </c>
      <c r="U5187" s="71" t="s">
        <v>2608</v>
      </c>
      <c r="V5187" s="71" t="s">
        <v>2609</v>
      </c>
      <c r="W5187" s="71" t="s">
        <v>49</v>
      </c>
      <c r="X5187" s="72"/>
      <c r="Y5187" s="65" t="s">
        <v>12</v>
      </c>
    </row>
    <row r="5188">
      <c r="A5188" s="65" t="s">
        <v>79</v>
      </c>
      <c r="B5188" s="66">
        <v>4.4030436E7</v>
      </c>
      <c r="C5188" s="65" t="s">
        <v>19578</v>
      </c>
      <c r="D5188" s="65" t="s">
        <v>106</v>
      </c>
      <c r="E5188" s="65" t="s">
        <v>19579</v>
      </c>
      <c r="F5188" s="66" t="s">
        <v>19580</v>
      </c>
      <c r="G5188" s="66">
        <v>271.0</v>
      </c>
      <c r="H5188" s="66">
        <v>2.0101213E7</v>
      </c>
      <c r="I5188" s="66">
        <v>0.0</v>
      </c>
      <c r="J5188" s="66">
        <v>6.0</v>
      </c>
      <c r="K5188" s="67"/>
      <c r="L5188" s="67"/>
      <c r="M5188" s="68" t="s">
        <v>19581</v>
      </c>
      <c r="N5188" s="66">
        <v>235959.0</v>
      </c>
      <c r="O5188" s="66">
        <v>2.0101213E7</v>
      </c>
      <c r="P5188" s="66" t="s">
        <v>502</v>
      </c>
      <c r="Q5188" s="66">
        <v>17.0</v>
      </c>
      <c r="R5188" s="66">
        <v>2.0101213E7</v>
      </c>
      <c r="S5188" s="70">
        <v>1.0</v>
      </c>
      <c r="T5188" s="70">
        <v>0.0</v>
      </c>
      <c r="U5188" s="71" t="s">
        <v>2608</v>
      </c>
      <c r="V5188" s="71" t="s">
        <v>2609</v>
      </c>
      <c r="W5188" s="71" t="s">
        <v>49</v>
      </c>
      <c r="X5188" s="72"/>
      <c r="Y5188" s="65" t="s">
        <v>12</v>
      </c>
    </row>
    <row r="5189">
      <c r="A5189" s="66" t="s">
        <v>60</v>
      </c>
      <c r="B5189" s="66">
        <v>3.62316132E8</v>
      </c>
      <c r="C5189" s="66" t="s">
        <v>19582</v>
      </c>
      <c r="D5189" s="66" t="s">
        <v>123</v>
      </c>
      <c r="E5189" s="66" t="s">
        <v>19583</v>
      </c>
      <c r="F5189" s="66" t="s">
        <v>19584</v>
      </c>
      <c r="G5189" s="66">
        <v>780.0</v>
      </c>
      <c r="H5189" s="66">
        <v>2.014083E7</v>
      </c>
      <c r="I5189" s="66">
        <v>0.0</v>
      </c>
      <c r="J5189" s="66">
        <v>1.0</v>
      </c>
      <c r="K5189" s="67"/>
      <c r="L5189" s="67"/>
      <c r="M5189" s="68" t="s">
        <v>19585</v>
      </c>
      <c r="N5189" s="66">
        <v>235959.0</v>
      </c>
      <c r="O5189" s="66">
        <v>2.014083E7</v>
      </c>
      <c r="P5189" s="66"/>
      <c r="Q5189" s="66">
        <v>33.0</v>
      </c>
      <c r="R5189" s="66">
        <v>2.014083E7</v>
      </c>
      <c r="S5189" s="70">
        <v>1.0</v>
      </c>
      <c r="T5189" s="70">
        <v>0.0</v>
      </c>
      <c r="U5189" s="71" t="s">
        <v>2608</v>
      </c>
      <c r="V5189" s="71" t="s">
        <v>2609</v>
      </c>
      <c r="W5189" s="71" t="s">
        <v>49</v>
      </c>
      <c r="X5189" s="72"/>
      <c r="Y5189" s="65" t="s">
        <v>12</v>
      </c>
    </row>
    <row r="5190">
      <c r="A5190" s="65" t="s">
        <v>60</v>
      </c>
      <c r="B5190" s="66">
        <v>3.57890186E8</v>
      </c>
      <c r="C5190" s="65" t="s">
        <v>19586</v>
      </c>
      <c r="D5190" s="65" t="s">
        <v>106</v>
      </c>
      <c r="E5190" s="65" t="s">
        <v>19587</v>
      </c>
      <c r="F5190" s="66" t="s">
        <v>19588</v>
      </c>
      <c r="G5190" s="66">
        <v>2072.0</v>
      </c>
      <c r="H5190" s="66">
        <v>2.0140524E7</v>
      </c>
      <c r="I5190" s="66">
        <v>0.0</v>
      </c>
      <c r="J5190" s="66">
        <v>1.0</v>
      </c>
      <c r="K5190" s="67"/>
      <c r="L5190" s="67"/>
      <c r="M5190" s="68" t="s">
        <v>19589</v>
      </c>
      <c r="N5190" s="66">
        <v>235959.0</v>
      </c>
      <c r="O5190" s="66">
        <v>2.0140524E7</v>
      </c>
      <c r="P5190" s="66"/>
      <c r="Q5190" s="66">
        <v>122.0</v>
      </c>
      <c r="R5190" s="66">
        <v>2.0140524E7</v>
      </c>
      <c r="S5190" s="70">
        <v>1.0</v>
      </c>
      <c r="T5190" s="70">
        <v>0.0</v>
      </c>
      <c r="U5190" s="71" t="s">
        <v>2608</v>
      </c>
      <c r="V5190" s="71" t="s">
        <v>2609</v>
      </c>
      <c r="W5190" s="71" t="s">
        <v>49</v>
      </c>
      <c r="X5190" s="72"/>
      <c r="Y5190" s="65" t="s">
        <v>12</v>
      </c>
    </row>
    <row r="5191">
      <c r="A5191" s="74" t="s">
        <v>59</v>
      </c>
      <c r="B5191" s="66">
        <v>1.6881367E8</v>
      </c>
      <c r="C5191" s="65" t="s">
        <v>2188</v>
      </c>
      <c r="D5191" s="65" t="s">
        <v>106</v>
      </c>
      <c r="E5191" s="65" t="s">
        <v>19590</v>
      </c>
      <c r="F5191" s="66" t="s">
        <v>19591</v>
      </c>
      <c r="G5191" s="66">
        <v>251.0</v>
      </c>
      <c r="H5191" s="66">
        <v>2.0160623E7</v>
      </c>
      <c r="I5191" s="66">
        <v>0.0</v>
      </c>
      <c r="J5191" s="66">
        <v>9.0</v>
      </c>
      <c r="K5191" s="67"/>
      <c r="L5191" s="67"/>
      <c r="M5191" s="68" t="s">
        <v>19592</v>
      </c>
      <c r="N5191" s="66">
        <v>235959.0</v>
      </c>
      <c r="O5191" s="66">
        <v>2.0160623E7</v>
      </c>
      <c r="P5191" s="66"/>
      <c r="Q5191" s="66">
        <v>11.0</v>
      </c>
      <c r="R5191" s="66">
        <v>2.0160623E7</v>
      </c>
      <c r="S5191" s="70">
        <v>1.0</v>
      </c>
      <c r="T5191" s="70">
        <v>0.0</v>
      </c>
      <c r="U5191" s="71" t="s">
        <v>2608</v>
      </c>
      <c r="V5191" s="71" t="s">
        <v>2609</v>
      </c>
      <c r="W5191" s="71" t="s">
        <v>49</v>
      </c>
      <c r="X5191" s="72"/>
      <c r="Y5191" s="65" t="s">
        <v>12</v>
      </c>
    </row>
    <row r="5192">
      <c r="A5192" s="66" t="s">
        <v>79</v>
      </c>
      <c r="B5192" s="66">
        <v>1.37583451E8</v>
      </c>
      <c r="C5192" s="66" t="s">
        <v>19593</v>
      </c>
      <c r="D5192" s="66" t="s">
        <v>112</v>
      </c>
      <c r="E5192" s="66" t="s">
        <v>19594</v>
      </c>
      <c r="F5192" s="66" t="s">
        <v>19595</v>
      </c>
      <c r="G5192" s="66">
        <v>419.0</v>
      </c>
      <c r="H5192" s="66">
        <v>2.0181218E7</v>
      </c>
      <c r="I5192" s="66">
        <v>0.0</v>
      </c>
      <c r="J5192" s="66">
        <v>10.0</v>
      </c>
      <c r="K5192" s="67"/>
      <c r="L5192" s="67"/>
      <c r="M5192" s="68" t="s">
        <v>19596</v>
      </c>
      <c r="N5192" s="66">
        <v>235959.0</v>
      </c>
      <c r="O5192" s="66">
        <v>2.0181218E7</v>
      </c>
      <c r="P5192" s="66" t="s">
        <v>5882</v>
      </c>
      <c r="Q5192" s="66">
        <v>22.0</v>
      </c>
      <c r="R5192" s="66">
        <v>2.0181218E7</v>
      </c>
      <c r="S5192" s="70">
        <v>1.0</v>
      </c>
      <c r="T5192" s="70">
        <v>0.0</v>
      </c>
      <c r="U5192" s="71" t="s">
        <v>2608</v>
      </c>
      <c r="V5192" s="71" t="s">
        <v>2609</v>
      </c>
      <c r="W5192" s="71" t="s">
        <v>49</v>
      </c>
      <c r="X5192" s="72"/>
      <c r="Y5192" s="65" t="s">
        <v>12</v>
      </c>
    </row>
    <row r="5193">
      <c r="A5193" s="66" t="s">
        <v>78</v>
      </c>
      <c r="B5193" s="66">
        <v>4154607.0</v>
      </c>
      <c r="C5193" s="66" t="s">
        <v>19597</v>
      </c>
      <c r="D5193" s="66" t="s">
        <v>106</v>
      </c>
      <c r="E5193" s="66" t="s">
        <v>19598</v>
      </c>
      <c r="F5193" s="66" t="s">
        <v>19599</v>
      </c>
      <c r="G5193" s="66">
        <v>679.0</v>
      </c>
      <c r="H5193" s="66">
        <v>2.0130227E7</v>
      </c>
      <c r="I5193" s="66">
        <v>0.0</v>
      </c>
      <c r="J5193" s="66">
        <v>9.0</v>
      </c>
      <c r="K5193" s="67"/>
      <c r="L5193" s="67"/>
      <c r="M5193" s="68" t="s">
        <v>19600</v>
      </c>
      <c r="N5193" s="66">
        <v>235959.0</v>
      </c>
      <c r="O5193" s="66">
        <v>2.0130227E7</v>
      </c>
      <c r="P5193" s="66" t="s">
        <v>19601</v>
      </c>
      <c r="Q5193" s="66">
        <v>30.0</v>
      </c>
      <c r="R5193" s="66">
        <v>2.0130227E7</v>
      </c>
      <c r="S5193" s="70">
        <v>1.0</v>
      </c>
      <c r="T5193" s="70">
        <v>0.0</v>
      </c>
      <c r="U5193" s="71" t="s">
        <v>2608</v>
      </c>
      <c r="V5193" s="71" t="s">
        <v>2609</v>
      </c>
      <c r="W5193" s="71" t="s">
        <v>49</v>
      </c>
      <c r="X5193" s="72"/>
      <c r="Y5193" s="65" t="s">
        <v>12</v>
      </c>
    </row>
    <row r="5194">
      <c r="A5194" s="66" t="s">
        <v>60</v>
      </c>
      <c r="B5194" s="66">
        <v>1.65986913E8</v>
      </c>
      <c r="C5194" s="66" t="s">
        <v>19602</v>
      </c>
      <c r="D5194" s="66" t="s">
        <v>123</v>
      </c>
      <c r="E5194" s="66" t="s">
        <v>19603</v>
      </c>
      <c r="F5194" s="66" t="s">
        <v>19604</v>
      </c>
      <c r="G5194" s="66">
        <v>2069.0</v>
      </c>
      <c r="H5194" s="66">
        <v>2.0050722E7</v>
      </c>
      <c r="I5194" s="66">
        <v>0.0</v>
      </c>
      <c r="J5194" s="66">
        <v>1.0</v>
      </c>
      <c r="K5194" s="67"/>
      <c r="L5194" s="67"/>
      <c r="M5194" s="68" t="s">
        <v>19605</v>
      </c>
      <c r="N5194" s="66">
        <v>235959.0</v>
      </c>
      <c r="O5194" s="66">
        <v>2.0050722E7</v>
      </c>
      <c r="P5194" s="67"/>
      <c r="Q5194" s="66">
        <v>93.0</v>
      </c>
      <c r="R5194" s="66">
        <v>2.0050722E7</v>
      </c>
      <c r="S5194" s="70">
        <v>1.0</v>
      </c>
      <c r="T5194" s="70">
        <v>0.0</v>
      </c>
      <c r="U5194" s="71" t="s">
        <v>2608</v>
      </c>
      <c r="V5194" s="71" t="s">
        <v>2609</v>
      </c>
      <c r="W5194" s="71" t="s">
        <v>49</v>
      </c>
      <c r="X5194" s="72"/>
      <c r="Y5194" s="65" t="s">
        <v>12</v>
      </c>
    </row>
    <row r="5195">
      <c r="A5195" s="65" t="s">
        <v>60</v>
      </c>
      <c r="B5195" s="66">
        <v>2.02647845E8</v>
      </c>
      <c r="C5195" s="65" t="s">
        <v>19606</v>
      </c>
      <c r="D5195" s="65" t="s">
        <v>123</v>
      </c>
      <c r="E5195" s="65" t="s">
        <v>19607</v>
      </c>
      <c r="F5195" s="66" t="s">
        <v>19608</v>
      </c>
      <c r="G5195" s="66">
        <v>2558.0</v>
      </c>
      <c r="H5195" s="66">
        <v>2.006111E7</v>
      </c>
      <c r="I5195" s="66">
        <v>0.0</v>
      </c>
      <c r="J5195" s="66">
        <v>1.0</v>
      </c>
      <c r="K5195" s="67"/>
      <c r="L5195" s="67"/>
      <c r="M5195" s="68" t="s">
        <v>19609</v>
      </c>
      <c r="N5195" s="66">
        <v>235959.0</v>
      </c>
      <c r="O5195" s="66">
        <v>2.006111E7</v>
      </c>
      <c r="P5195" s="66"/>
      <c r="Q5195" s="66">
        <v>120.0</v>
      </c>
      <c r="R5195" s="66">
        <v>2.006111E7</v>
      </c>
      <c r="S5195" s="70">
        <v>1.0</v>
      </c>
      <c r="T5195" s="70">
        <v>0.0</v>
      </c>
      <c r="U5195" s="71" t="s">
        <v>2608</v>
      </c>
      <c r="V5195" s="71" t="s">
        <v>2609</v>
      </c>
      <c r="W5195" s="71" t="s">
        <v>49</v>
      </c>
      <c r="X5195" s="72"/>
      <c r="Y5195" s="65" t="s">
        <v>12</v>
      </c>
    </row>
    <row r="5196">
      <c r="A5196" s="74" t="s">
        <v>56</v>
      </c>
      <c r="B5196" s="66">
        <v>522237.0</v>
      </c>
      <c r="C5196" s="65" t="s">
        <v>19610</v>
      </c>
      <c r="D5196" s="65" t="s">
        <v>220</v>
      </c>
      <c r="E5196" s="65" t="s">
        <v>19611</v>
      </c>
      <c r="F5196" s="66" t="s">
        <v>19612</v>
      </c>
      <c r="G5196" s="66">
        <v>1412.0</v>
      </c>
      <c r="H5196" s="66">
        <v>2.0160328E7</v>
      </c>
      <c r="I5196" s="66">
        <v>0.0</v>
      </c>
      <c r="J5196" s="66">
        <v>25.0</v>
      </c>
      <c r="K5196" s="67"/>
      <c r="L5196" s="67"/>
      <c r="M5196" s="68" t="s">
        <v>19613</v>
      </c>
      <c r="N5196" s="66">
        <v>235959.0</v>
      </c>
      <c r="O5196" s="66">
        <v>2.0160328E7</v>
      </c>
      <c r="P5196" s="66" t="s">
        <v>19614</v>
      </c>
      <c r="Q5196" s="66">
        <v>203.0</v>
      </c>
      <c r="R5196" s="66">
        <v>2.0160328E7</v>
      </c>
      <c r="S5196" s="70">
        <v>1.0</v>
      </c>
      <c r="T5196" s="70">
        <v>0.0</v>
      </c>
      <c r="U5196" s="71" t="s">
        <v>2608</v>
      </c>
      <c r="V5196" s="71" t="s">
        <v>2609</v>
      </c>
      <c r="W5196" s="71" t="s">
        <v>49</v>
      </c>
      <c r="X5196" s="72"/>
      <c r="Y5196" s="65" t="s">
        <v>12</v>
      </c>
    </row>
    <row r="5197">
      <c r="A5197" s="66" t="s">
        <v>60</v>
      </c>
      <c r="B5197" s="66">
        <v>4.55284542E8</v>
      </c>
      <c r="C5197" s="66" t="s">
        <v>19615</v>
      </c>
      <c r="D5197" s="66" t="s">
        <v>123</v>
      </c>
      <c r="E5197" s="66" t="s">
        <v>19616</v>
      </c>
      <c r="F5197" s="66" t="s">
        <v>19617</v>
      </c>
      <c r="G5197" s="66">
        <v>1734.0</v>
      </c>
      <c r="H5197" s="66">
        <v>2.0191212E7</v>
      </c>
      <c r="I5197" s="66">
        <v>0.0</v>
      </c>
      <c r="J5197" s="66">
        <v>35.0</v>
      </c>
      <c r="K5197" s="67"/>
      <c r="L5197" s="67"/>
      <c r="M5197" s="66" t="s">
        <v>121</v>
      </c>
      <c r="N5197" s="66">
        <v>235959.0</v>
      </c>
      <c r="O5197" s="66">
        <v>2.0191212E7</v>
      </c>
      <c r="P5197" s="66"/>
      <c r="Q5197" s="66">
        <v>78.0</v>
      </c>
      <c r="R5197" s="66">
        <v>2.0191212E7</v>
      </c>
      <c r="S5197" s="70">
        <v>1.0</v>
      </c>
      <c r="T5197" s="70">
        <v>0.0</v>
      </c>
      <c r="U5197" s="71" t="s">
        <v>2608</v>
      </c>
      <c r="V5197" s="71" t="s">
        <v>2609</v>
      </c>
      <c r="W5197" s="71" t="s">
        <v>49</v>
      </c>
      <c r="X5197" s="72"/>
      <c r="Y5197" s="65" t="s">
        <v>12</v>
      </c>
    </row>
    <row r="5198">
      <c r="A5198" s="66" t="s">
        <v>60</v>
      </c>
      <c r="B5198" s="66">
        <v>3.34623044E8</v>
      </c>
      <c r="C5198" s="66" t="s">
        <v>19618</v>
      </c>
      <c r="D5198" s="66" t="s">
        <v>123</v>
      </c>
      <c r="E5198" s="66" t="s">
        <v>19619</v>
      </c>
      <c r="F5198" s="66" t="s">
        <v>19620</v>
      </c>
      <c r="G5198" s="66">
        <v>4236.0</v>
      </c>
      <c r="H5198" s="66">
        <v>2.0130111E7</v>
      </c>
      <c r="I5198" s="66">
        <v>0.0</v>
      </c>
      <c r="J5198" s="66">
        <v>1.0</v>
      </c>
      <c r="K5198" s="67"/>
      <c r="L5198" s="67"/>
      <c r="M5198" s="68" t="s">
        <v>19621</v>
      </c>
      <c r="N5198" s="66">
        <v>235959.0</v>
      </c>
      <c r="O5198" s="66">
        <v>2.0130111E7</v>
      </c>
      <c r="P5198" s="67"/>
      <c r="Q5198" s="66">
        <v>239.0</v>
      </c>
      <c r="R5198" s="66">
        <v>2.0130111E7</v>
      </c>
      <c r="S5198" s="70">
        <v>1.0</v>
      </c>
      <c r="T5198" s="70">
        <v>0.0</v>
      </c>
      <c r="U5198" s="71" t="s">
        <v>2608</v>
      </c>
      <c r="V5198" s="71" t="s">
        <v>2609</v>
      </c>
      <c r="W5198" s="71" t="s">
        <v>49</v>
      </c>
      <c r="X5198" s="72"/>
      <c r="Y5198" s="65" t="s">
        <v>12</v>
      </c>
    </row>
    <row r="5199">
      <c r="A5199" s="73" t="s">
        <v>60</v>
      </c>
      <c r="B5199" s="66">
        <v>3.41623178E8</v>
      </c>
      <c r="C5199" s="65" t="s">
        <v>19622</v>
      </c>
      <c r="D5199" s="65" t="s">
        <v>112</v>
      </c>
      <c r="E5199" s="65" t="s">
        <v>19623</v>
      </c>
      <c r="F5199" s="66" t="s">
        <v>19624</v>
      </c>
      <c r="G5199" s="66">
        <v>1208.0</v>
      </c>
      <c r="H5199" s="66">
        <v>2.0130612E7</v>
      </c>
      <c r="I5199" s="66">
        <v>0.0</v>
      </c>
      <c r="J5199" s="66">
        <v>1.0</v>
      </c>
      <c r="K5199" s="67"/>
      <c r="L5199" s="67"/>
      <c r="M5199" s="68" t="s">
        <v>19625</v>
      </c>
      <c r="N5199" s="66">
        <v>235959.0</v>
      </c>
      <c r="O5199" s="66">
        <v>2.0130612E7</v>
      </c>
      <c r="P5199" s="66"/>
      <c r="Q5199" s="66">
        <v>59.0</v>
      </c>
      <c r="R5199" s="66">
        <v>2.0130612E7</v>
      </c>
      <c r="S5199" s="70">
        <v>1.0</v>
      </c>
      <c r="T5199" s="70">
        <v>0.0</v>
      </c>
      <c r="U5199" s="71" t="s">
        <v>2608</v>
      </c>
      <c r="V5199" s="71" t="s">
        <v>2609</v>
      </c>
      <c r="W5199" s="71" t="s">
        <v>49</v>
      </c>
      <c r="X5199" s="72"/>
      <c r="Y5199" s="65" t="s">
        <v>12</v>
      </c>
    </row>
    <row r="5200">
      <c r="A5200" s="66" t="s">
        <v>79</v>
      </c>
      <c r="B5200" s="66">
        <v>1.9561352E7</v>
      </c>
      <c r="C5200" s="66" t="s">
        <v>19626</v>
      </c>
      <c r="D5200" s="66" t="s">
        <v>123</v>
      </c>
      <c r="E5200" s="66" t="s">
        <v>19627</v>
      </c>
      <c r="F5200" s="66" t="s">
        <v>19628</v>
      </c>
      <c r="G5200" s="66">
        <v>474.0</v>
      </c>
      <c r="H5200" s="66">
        <v>2.0070815E7</v>
      </c>
      <c r="I5200" s="66">
        <v>0.0</v>
      </c>
      <c r="J5200" s="66">
        <v>7.0</v>
      </c>
      <c r="K5200" s="67"/>
      <c r="L5200" s="67"/>
      <c r="M5200" s="68" t="s">
        <v>19629</v>
      </c>
      <c r="N5200" s="66">
        <v>235959.0</v>
      </c>
      <c r="O5200" s="66">
        <v>2.0070815E7</v>
      </c>
      <c r="P5200" s="67"/>
      <c r="Q5200" s="66">
        <v>30.0</v>
      </c>
      <c r="R5200" s="66">
        <v>2.0070815E7</v>
      </c>
      <c r="S5200" s="70">
        <v>1.0</v>
      </c>
      <c r="T5200" s="70">
        <v>0.0</v>
      </c>
      <c r="U5200" s="71" t="s">
        <v>2608</v>
      </c>
      <c r="V5200" s="71" t="s">
        <v>2609</v>
      </c>
      <c r="W5200" s="71" t="s">
        <v>49</v>
      </c>
      <c r="X5200" s="72"/>
      <c r="Y5200" s="65" t="s">
        <v>12</v>
      </c>
    </row>
    <row r="5201">
      <c r="A5201" s="68" t="s">
        <v>59</v>
      </c>
      <c r="B5201" s="66">
        <v>2.10359222E8</v>
      </c>
      <c r="C5201" s="66" t="s">
        <v>19630</v>
      </c>
      <c r="D5201" s="66" t="s">
        <v>253</v>
      </c>
      <c r="E5201" s="66" t="s">
        <v>19631</v>
      </c>
      <c r="F5201" s="66" t="s">
        <v>19632</v>
      </c>
      <c r="G5201" s="66">
        <v>1016.0</v>
      </c>
      <c r="H5201" s="66">
        <v>2.0190719E7</v>
      </c>
      <c r="I5201" s="66">
        <v>0.0</v>
      </c>
      <c r="J5201" s="66">
        <v>24.0</v>
      </c>
      <c r="K5201" s="67"/>
      <c r="L5201" s="67"/>
      <c r="M5201" s="68" t="s">
        <v>19633</v>
      </c>
      <c r="N5201" s="66">
        <v>235959.0</v>
      </c>
      <c r="O5201" s="66">
        <v>2.0190719E7</v>
      </c>
      <c r="P5201" s="66" t="s">
        <v>2751</v>
      </c>
      <c r="Q5201" s="66">
        <v>37.0</v>
      </c>
      <c r="R5201" s="66">
        <v>2.0190719E7</v>
      </c>
      <c r="S5201" s="70">
        <v>1.0</v>
      </c>
      <c r="T5201" s="70">
        <v>0.0</v>
      </c>
      <c r="U5201" s="71" t="s">
        <v>2608</v>
      </c>
      <c r="V5201" s="71" t="s">
        <v>2609</v>
      </c>
      <c r="W5201" s="71" t="s">
        <v>49</v>
      </c>
      <c r="X5201" s="72"/>
      <c r="Y5201" s="65" t="s">
        <v>12</v>
      </c>
    </row>
    <row r="5202">
      <c r="A5202" s="68" t="s">
        <v>24</v>
      </c>
      <c r="B5202" s="66">
        <v>4.3894271E7</v>
      </c>
      <c r="C5202" s="66" t="s">
        <v>19634</v>
      </c>
      <c r="D5202" s="66" t="s">
        <v>123</v>
      </c>
      <c r="E5202" s="66" t="s">
        <v>19635</v>
      </c>
      <c r="F5202" s="66" t="s">
        <v>19636</v>
      </c>
      <c r="G5202" s="66">
        <v>654.0</v>
      </c>
      <c r="H5202" s="66">
        <v>2.0160212E7</v>
      </c>
      <c r="I5202" s="66">
        <v>0.0</v>
      </c>
      <c r="J5202" s="66">
        <v>1.0</v>
      </c>
      <c r="K5202" s="67"/>
      <c r="L5202" s="67"/>
      <c r="M5202" s="66" t="s">
        <v>121</v>
      </c>
      <c r="N5202" s="66">
        <v>235959.0</v>
      </c>
      <c r="O5202" s="66">
        <v>2.0160212E7</v>
      </c>
      <c r="P5202" s="66"/>
      <c r="Q5202" s="66">
        <v>38.0</v>
      </c>
      <c r="R5202" s="66">
        <v>2.0160212E7</v>
      </c>
      <c r="S5202" s="70">
        <v>1.0</v>
      </c>
      <c r="T5202" s="70">
        <v>0.0</v>
      </c>
      <c r="U5202" s="71" t="s">
        <v>2608</v>
      </c>
      <c r="V5202" s="71" t="s">
        <v>2609</v>
      </c>
      <c r="W5202" s="71" t="s">
        <v>49</v>
      </c>
      <c r="X5202" s="72"/>
      <c r="Y5202" s="65" t="s">
        <v>12</v>
      </c>
    </row>
    <row r="5203">
      <c r="A5203" s="68" t="s">
        <v>59</v>
      </c>
      <c r="B5203" s="66">
        <v>2.09475371E8</v>
      </c>
      <c r="C5203" s="66" t="s">
        <v>19637</v>
      </c>
      <c r="D5203" s="66" t="s">
        <v>112</v>
      </c>
      <c r="E5203" s="66" t="s">
        <v>19638</v>
      </c>
      <c r="F5203" s="66" t="s">
        <v>19639</v>
      </c>
      <c r="G5203" s="66">
        <v>436.0</v>
      </c>
      <c r="H5203" s="66">
        <v>2.0190611E7</v>
      </c>
      <c r="I5203" s="66">
        <v>0.0</v>
      </c>
      <c r="J5203" s="66">
        <v>14.0</v>
      </c>
      <c r="K5203" s="67"/>
      <c r="L5203" s="67"/>
      <c r="M5203" s="68" t="s">
        <v>19640</v>
      </c>
      <c r="N5203" s="66">
        <v>235959.0</v>
      </c>
      <c r="O5203" s="66">
        <v>2.0190611E7</v>
      </c>
      <c r="P5203" s="66" t="s">
        <v>12911</v>
      </c>
      <c r="Q5203" s="66">
        <v>25.0</v>
      </c>
      <c r="R5203" s="66">
        <v>2.0190611E7</v>
      </c>
      <c r="S5203" s="70">
        <v>1.0</v>
      </c>
      <c r="T5203" s="70">
        <v>0.0</v>
      </c>
      <c r="U5203" s="71" t="s">
        <v>2608</v>
      </c>
      <c r="V5203" s="71" t="s">
        <v>2609</v>
      </c>
      <c r="W5203" s="71" t="s">
        <v>49</v>
      </c>
      <c r="X5203" s="72"/>
      <c r="Y5203" s="65" t="s">
        <v>12</v>
      </c>
    </row>
    <row r="5204">
      <c r="A5204" s="73" t="s">
        <v>37</v>
      </c>
      <c r="B5204" s="66">
        <v>4.736499E7</v>
      </c>
      <c r="C5204" s="65" t="s">
        <v>19641</v>
      </c>
      <c r="D5204" s="65" t="s">
        <v>106</v>
      </c>
      <c r="E5204" s="65" t="s">
        <v>19642</v>
      </c>
      <c r="F5204" s="66" t="s">
        <v>19643</v>
      </c>
      <c r="G5204" s="66">
        <v>136.0</v>
      </c>
      <c r="H5204" s="66">
        <v>2.0171123E7</v>
      </c>
      <c r="I5204" s="66">
        <v>0.0</v>
      </c>
      <c r="J5204" s="66">
        <v>5.0</v>
      </c>
      <c r="K5204" s="67"/>
      <c r="L5204" s="67"/>
      <c r="M5204" s="68" t="s">
        <v>19644</v>
      </c>
      <c r="N5204" s="66">
        <v>235959.0</v>
      </c>
      <c r="O5204" s="66">
        <v>2.0171123E7</v>
      </c>
      <c r="P5204" s="66" t="s">
        <v>8338</v>
      </c>
      <c r="Q5204" s="66">
        <v>7.0</v>
      </c>
      <c r="R5204" s="66">
        <v>2.0171123E7</v>
      </c>
      <c r="S5204" s="69">
        <v>1.0</v>
      </c>
      <c r="T5204" s="69">
        <v>0.0</v>
      </c>
      <c r="U5204" s="71" t="s">
        <v>2608</v>
      </c>
      <c r="V5204" s="71" t="s">
        <v>2609</v>
      </c>
      <c r="W5204" s="71" t="s">
        <v>49</v>
      </c>
      <c r="X5204" s="72"/>
      <c r="Y5204" s="65" t="s">
        <v>12</v>
      </c>
    </row>
    <row r="5205">
      <c r="A5205" s="65" t="s">
        <v>63</v>
      </c>
      <c r="B5205" s="66">
        <v>5.8259051E7</v>
      </c>
      <c r="C5205" s="65" t="s">
        <v>19645</v>
      </c>
      <c r="D5205" s="65" t="s">
        <v>106</v>
      </c>
      <c r="E5205" s="65" t="s">
        <v>19646</v>
      </c>
      <c r="F5205" s="66" t="s">
        <v>19647</v>
      </c>
      <c r="G5205" s="66">
        <v>688.0</v>
      </c>
      <c r="H5205" s="66">
        <v>2.0191129E7</v>
      </c>
      <c r="I5205" s="66">
        <v>0.0</v>
      </c>
      <c r="J5205" s="66">
        <v>16.0</v>
      </c>
      <c r="K5205" s="67"/>
      <c r="L5205" s="67"/>
      <c r="M5205" s="68" t="s">
        <v>19648</v>
      </c>
      <c r="N5205" s="66">
        <v>235959.0</v>
      </c>
      <c r="O5205" s="66">
        <v>2.0191129E7</v>
      </c>
      <c r="P5205" s="66" t="s">
        <v>2446</v>
      </c>
      <c r="Q5205" s="66">
        <v>37.0</v>
      </c>
      <c r="R5205" s="66">
        <v>2.0191129E7</v>
      </c>
      <c r="S5205" s="70">
        <v>1.0</v>
      </c>
      <c r="T5205" s="70">
        <v>0.0</v>
      </c>
      <c r="U5205" s="71" t="s">
        <v>2608</v>
      </c>
      <c r="V5205" s="71" t="s">
        <v>2609</v>
      </c>
      <c r="W5205" s="71" t="s">
        <v>49</v>
      </c>
      <c r="X5205" s="72"/>
      <c r="Y5205" s="65" t="s">
        <v>12</v>
      </c>
    </row>
    <row r="5206">
      <c r="A5206" s="65" t="s">
        <v>63</v>
      </c>
      <c r="B5206" s="66">
        <v>5.825924E7</v>
      </c>
      <c r="C5206" s="65" t="s">
        <v>19649</v>
      </c>
      <c r="D5206" s="65" t="s">
        <v>106</v>
      </c>
      <c r="E5206" s="65" t="s">
        <v>19650</v>
      </c>
      <c r="F5206" s="66" t="s">
        <v>19647</v>
      </c>
      <c r="G5206" s="66">
        <v>688.0</v>
      </c>
      <c r="H5206" s="66">
        <v>2.0191129E7</v>
      </c>
      <c r="I5206" s="66">
        <v>0.0</v>
      </c>
      <c r="J5206" s="66">
        <v>16.0</v>
      </c>
      <c r="K5206" s="67"/>
      <c r="L5206" s="67"/>
      <c r="M5206" s="68" t="s">
        <v>19648</v>
      </c>
      <c r="N5206" s="66">
        <v>235959.0</v>
      </c>
      <c r="O5206" s="66">
        <v>2.0191129E7</v>
      </c>
      <c r="P5206" s="66" t="s">
        <v>2446</v>
      </c>
      <c r="Q5206" s="66">
        <v>37.0</v>
      </c>
      <c r="R5206" s="66">
        <v>2.0191129E7</v>
      </c>
      <c r="S5206" s="70">
        <v>1.0</v>
      </c>
      <c r="T5206" s="70">
        <v>0.0</v>
      </c>
      <c r="U5206" s="71" t="s">
        <v>2608</v>
      </c>
      <c r="V5206" s="71" t="s">
        <v>2609</v>
      </c>
      <c r="W5206" s="71" t="s">
        <v>49</v>
      </c>
      <c r="X5206" s="72"/>
      <c r="Y5206" s="65" t="s">
        <v>12</v>
      </c>
    </row>
    <row r="5207">
      <c r="A5207" s="66" t="s">
        <v>37</v>
      </c>
      <c r="B5207" s="66">
        <v>5.177034E7</v>
      </c>
      <c r="C5207" s="66" t="s">
        <v>19651</v>
      </c>
      <c r="D5207" s="66" t="s">
        <v>112</v>
      </c>
      <c r="E5207" s="66" t="s">
        <v>19652</v>
      </c>
      <c r="F5207" s="66" t="s">
        <v>19653</v>
      </c>
      <c r="G5207" s="66">
        <v>97.0</v>
      </c>
      <c r="H5207" s="66">
        <v>2.0181119E7</v>
      </c>
      <c r="I5207" s="66">
        <v>0.0</v>
      </c>
      <c r="J5207" s="66">
        <v>5.0</v>
      </c>
      <c r="K5207" s="67"/>
      <c r="L5207" s="67"/>
      <c r="M5207" s="68" t="s">
        <v>19654</v>
      </c>
      <c r="N5207" s="66">
        <v>235959.0</v>
      </c>
      <c r="O5207" s="66">
        <v>2.0181119E7</v>
      </c>
      <c r="P5207" s="66" t="s">
        <v>8338</v>
      </c>
      <c r="Q5207" s="66">
        <v>7.0</v>
      </c>
      <c r="R5207" s="66">
        <v>2.0181119E7</v>
      </c>
      <c r="S5207" s="69">
        <v>1.0</v>
      </c>
      <c r="T5207" s="69">
        <v>0.0</v>
      </c>
      <c r="U5207" s="71" t="s">
        <v>2608</v>
      </c>
      <c r="V5207" s="71" t="s">
        <v>2609</v>
      </c>
      <c r="W5207" s="71" t="s">
        <v>49</v>
      </c>
      <c r="X5207" s="72"/>
      <c r="Y5207" s="65" t="s">
        <v>12</v>
      </c>
    </row>
    <row r="5208">
      <c r="A5208" s="68" t="s">
        <v>59</v>
      </c>
      <c r="B5208" s="66">
        <v>1.88978641E8</v>
      </c>
      <c r="C5208" s="66" t="s">
        <v>19655</v>
      </c>
      <c r="D5208" s="66" t="s">
        <v>106</v>
      </c>
      <c r="E5208" s="66" t="s">
        <v>19656</v>
      </c>
      <c r="F5208" s="66" t="s">
        <v>19657</v>
      </c>
      <c r="G5208" s="66">
        <v>352.0</v>
      </c>
      <c r="H5208" s="66">
        <v>2.0171119E7</v>
      </c>
      <c r="I5208" s="66">
        <v>0.0</v>
      </c>
      <c r="J5208" s="66">
        <v>19.0</v>
      </c>
      <c r="K5208" s="67"/>
      <c r="L5208" s="67"/>
      <c r="M5208" s="68" t="s">
        <v>19658</v>
      </c>
      <c r="N5208" s="66">
        <v>235959.0</v>
      </c>
      <c r="O5208" s="66">
        <v>2.0171119E7</v>
      </c>
      <c r="P5208" s="67"/>
      <c r="Q5208" s="66">
        <v>27.0</v>
      </c>
      <c r="R5208" s="66">
        <v>2.0171119E7</v>
      </c>
      <c r="S5208" s="70">
        <v>1.0</v>
      </c>
      <c r="T5208" s="70">
        <v>0.0</v>
      </c>
      <c r="U5208" s="71" t="s">
        <v>2608</v>
      </c>
      <c r="V5208" s="71" t="s">
        <v>2609</v>
      </c>
      <c r="W5208" s="71" t="s">
        <v>49</v>
      </c>
      <c r="X5208" s="72"/>
      <c r="Y5208" s="65" t="s">
        <v>12</v>
      </c>
    </row>
    <row r="5209">
      <c r="A5209" s="66" t="s">
        <v>37</v>
      </c>
      <c r="B5209" s="66">
        <v>2.5311026E7</v>
      </c>
      <c r="C5209" s="66" t="s">
        <v>19659</v>
      </c>
      <c r="D5209" s="66" t="s">
        <v>112</v>
      </c>
      <c r="E5209" s="66" t="s">
        <v>19660</v>
      </c>
      <c r="F5209" s="66" t="s">
        <v>19661</v>
      </c>
      <c r="G5209" s="66">
        <v>391.0</v>
      </c>
      <c r="H5209" s="66">
        <v>2.0120124E7</v>
      </c>
      <c r="I5209" s="66">
        <v>0.0</v>
      </c>
      <c r="J5209" s="66">
        <v>2.0</v>
      </c>
      <c r="K5209" s="67"/>
      <c r="L5209" s="67"/>
      <c r="M5209" s="66" t="s">
        <v>121</v>
      </c>
      <c r="N5209" s="66">
        <v>235959.0</v>
      </c>
      <c r="O5209" s="66">
        <v>2.0120124E7</v>
      </c>
      <c r="P5209" s="67"/>
      <c r="Q5209" s="66">
        <v>21.0</v>
      </c>
      <c r="R5209" s="66">
        <v>2.0120124E7</v>
      </c>
      <c r="S5209" s="70">
        <v>1.0</v>
      </c>
      <c r="T5209" s="70">
        <v>0.0</v>
      </c>
      <c r="U5209" s="71" t="s">
        <v>2608</v>
      </c>
      <c r="V5209" s="71" t="s">
        <v>2609</v>
      </c>
      <c r="W5209" s="71" t="s">
        <v>49</v>
      </c>
      <c r="X5209" s="72"/>
      <c r="Y5209" s="65" t="s">
        <v>12</v>
      </c>
    </row>
    <row r="5210">
      <c r="A5210" s="66" t="s">
        <v>60</v>
      </c>
      <c r="B5210" s="66">
        <v>2.50935277E8</v>
      </c>
      <c r="C5210" s="66" t="s">
        <v>19662</v>
      </c>
      <c r="D5210" s="66" t="s">
        <v>106</v>
      </c>
      <c r="E5210" s="66" t="s">
        <v>19663</v>
      </c>
      <c r="F5210" s="66" t="s">
        <v>19664</v>
      </c>
      <c r="G5210" s="66">
        <v>393.0</v>
      </c>
      <c r="H5210" s="66">
        <v>2.0080922E7</v>
      </c>
      <c r="I5210" s="66">
        <v>0.0</v>
      </c>
      <c r="J5210" s="66">
        <v>1.0</v>
      </c>
      <c r="K5210" s="67"/>
      <c r="L5210" s="67"/>
      <c r="M5210" s="68" t="s">
        <v>19665</v>
      </c>
      <c r="N5210" s="66">
        <v>235959.0</v>
      </c>
      <c r="O5210" s="66">
        <v>2.0080922E7</v>
      </c>
      <c r="P5210" s="67"/>
      <c r="Q5210" s="66">
        <v>18.0</v>
      </c>
      <c r="R5210" s="66">
        <v>2.0080922E7</v>
      </c>
      <c r="S5210" s="70">
        <v>1.0</v>
      </c>
      <c r="T5210" s="70">
        <v>0.0</v>
      </c>
      <c r="U5210" s="71" t="s">
        <v>2608</v>
      </c>
      <c r="V5210" s="71" t="s">
        <v>2609</v>
      </c>
      <c r="W5210" s="71" t="s">
        <v>49</v>
      </c>
      <c r="X5210" s="72"/>
      <c r="Y5210" s="65" t="s">
        <v>12</v>
      </c>
    </row>
    <row r="5211">
      <c r="A5211" s="65" t="s">
        <v>63</v>
      </c>
      <c r="B5211" s="66">
        <v>2.2319802E7</v>
      </c>
      <c r="C5211" s="65" t="s">
        <v>19666</v>
      </c>
      <c r="D5211" s="65" t="s">
        <v>112</v>
      </c>
      <c r="E5211" s="65" t="s">
        <v>19667</v>
      </c>
      <c r="F5211" s="66" t="s">
        <v>19668</v>
      </c>
      <c r="G5211" s="66">
        <v>159.0</v>
      </c>
      <c r="H5211" s="66">
        <v>2.0140819E7</v>
      </c>
      <c r="I5211" s="66">
        <v>0.0</v>
      </c>
      <c r="J5211" s="66">
        <v>3.0</v>
      </c>
      <c r="K5211" s="67"/>
      <c r="L5211" s="67"/>
      <c r="M5211" s="68" t="s">
        <v>19669</v>
      </c>
      <c r="N5211" s="66">
        <v>235959.0</v>
      </c>
      <c r="O5211" s="66">
        <v>2.0140819E7</v>
      </c>
      <c r="P5211" s="66"/>
      <c r="Q5211" s="66">
        <v>7.0</v>
      </c>
      <c r="R5211" s="66">
        <v>2.0140819E7</v>
      </c>
      <c r="S5211" s="70">
        <v>1.0</v>
      </c>
      <c r="T5211" s="70">
        <v>0.0</v>
      </c>
      <c r="U5211" s="71" t="s">
        <v>2608</v>
      </c>
      <c r="V5211" s="71" t="s">
        <v>2609</v>
      </c>
      <c r="W5211" s="71" t="s">
        <v>49</v>
      </c>
      <c r="X5211" s="72"/>
      <c r="Y5211" s="65" t="s">
        <v>12</v>
      </c>
    </row>
    <row r="5212">
      <c r="A5212" s="74" t="s">
        <v>59</v>
      </c>
      <c r="B5212" s="66">
        <v>1.66473489E8</v>
      </c>
      <c r="C5212" s="65" t="s">
        <v>19670</v>
      </c>
      <c r="D5212" s="65" t="s">
        <v>106</v>
      </c>
      <c r="E5212" s="65" t="s">
        <v>19671</v>
      </c>
      <c r="F5212" s="66" t="s">
        <v>19672</v>
      </c>
      <c r="G5212" s="66">
        <v>786.0</v>
      </c>
      <c r="H5212" s="66">
        <v>2.0160412E7</v>
      </c>
      <c r="I5212" s="66">
        <v>0.0</v>
      </c>
      <c r="J5212" s="66">
        <v>13.0</v>
      </c>
      <c r="K5212" s="67"/>
      <c r="L5212" s="67"/>
      <c r="M5212" s="68" t="s">
        <v>19673</v>
      </c>
      <c r="N5212" s="66">
        <v>235959.0</v>
      </c>
      <c r="O5212" s="66">
        <v>2.0160412E7</v>
      </c>
      <c r="P5212" s="66"/>
      <c r="Q5212" s="66">
        <v>33.0</v>
      </c>
      <c r="R5212" s="66">
        <v>2.0160412E7</v>
      </c>
      <c r="S5212" s="70">
        <v>1.0</v>
      </c>
      <c r="T5212" s="70">
        <v>0.0</v>
      </c>
      <c r="U5212" s="71" t="s">
        <v>2608</v>
      </c>
      <c r="V5212" s="71" t="s">
        <v>2609</v>
      </c>
      <c r="W5212" s="71" t="s">
        <v>49</v>
      </c>
      <c r="X5212" s="72"/>
      <c r="Y5212" s="65" t="s">
        <v>12</v>
      </c>
    </row>
    <row r="5213">
      <c r="A5213" s="66" t="s">
        <v>60</v>
      </c>
      <c r="B5213" s="66">
        <v>2.8069358E8</v>
      </c>
      <c r="C5213" s="66" t="s">
        <v>19674</v>
      </c>
      <c r="D5213" s="66" t="s">
        <v>123</v>
      </c>
      <c r="E5213" s="66" t="s">
        <v>19675</v>
      </c>
      <c r="F5213" s="66" t="s">
        <v>19676</v>
      </c>
      <c r="G5213" s="66">
        <v>1704.0</v>
      </c>
      <c r="H5213" s="66">
        <v>2.0100228E7</v>
      </c>
      <c r="I5213" s="66">
        <v>0.0</v>
      </c>
      <c r="J5213" s="66">
        <v>2.0</v>
      </c>
      <c r="K5213" s="67"/>
      <c r="L5213" s="67"/>
      <c r="M5213" s="68" t="s">
        <v>19677</v>
      </c>
      <c r="N5213" s="66">
        <v>235959.0</v>
      </c>
      <c r="O5213" s="66">
        <v>2.0100228E7</v>
      </c>
      <c r="P5213" s="66"/>
      <c r="Q5213" s="66">
        <v>121.0</v>
      </c>
      <c r="R5213" s="66">
        <v>2.0100228E7</v>
      </c>
      <c r="S5213" s="70">
        <v>1.0</v>
      </c>
      <c r="T5213" s="70">
        <v>0.0</v>
      </c>
      <c r="U5213" s="71" t="s">
        <v>2608</v>
      </c>
      <c r="V5213" s="71" t="s">
        <v>2609</v>
      </c>
      <c r="W5213" s="71" t="s">
        <v>49</v>
      </c>
      <c r="X5213" s="72"/>
      <c r="Y5213" s="65" t="s">
        <v>12</v>
      </c>
    </row>
    <row r="5214">
      <c r="A5214" s="65" t="s">
        <v>43</v>
      </c>
      <c r="B5214" s="66">
        <v>2975035.0</v>
      </c>
      <c r="C5214" s="65" t="s">
        <v>19678</v>
      </c>
      <c r="D5214" s="65" t="s">
        <v>215</v>
      </c>
      <c r="E5214" s="65" t="s">
        <v>19679</v>
      </c>
      <c r="F5214" s="66" t="s">
        <v>19680</v>
      </c>
      <c r="G5214" s="66">
        <v>1703.0</v>
      </c>
      <c r="H5214" s="66">
        <v>2.0161116E7</v>
      </c>
      <c r="I5214" s="66">
        <v>0.0</v>
      </c>
      <c r="J5214" s="66">
        <v>22.0</v>
      </c>
      <c r="K5214" s="67"/>
      <c r="L5214" s="67"/>
      <c r="M5214" s="68" t="s">
        <v>19681</v>
      </c>
      <c r="N5214" s="66">
        <v>235959.0</v>
      </c>
      <c r="O5214" s="66">
        <v>2.0161116E7</v>
      </c>
      <c r="P5214" s="66" t="s">
        <v>4059</v>
      </c>
      <c r="Q5214" s="66">
        <v>93.0</v>
      </c>
      <c r="R5214" s="66">
        <v>2.0161116E7</v>
      </c>
      <c r="S5214" s="70">
        <v>1.0</v>
      </c>
      <c r="T5214" s="70">
        <v>0.0</v>
      </c>
      <c r="U5214" s="71" t="s">
        <v>2608</v>
      </c>
      <c r="V5214" s="71" t="s">
        <v>2609</v>
      </c>
      <c r="W5214" s="71" t="s">
        <v>49</v>
      </c>
      <c r="X5214" s="72"/>
      <c r="Y5214" s="65" t="s">
        <v>12</v>
      </c>
    </row>
    <row r="5215">
      <c r="A5215" s="68" t="s">
        <v>59</v>
      </c>
      <c r="B5215" s="66">
        <v>1.072957E8</v>
      </c>
      <c r="C5215" s="66" t="s">
        <v>2196</v>
      </c>
      <c r="D5215" s="66" t="s">
        <v>123</v>
      </c>
      <c r="E5215" s="66" t="s">
        <v>2197</v>
      </c>
      <c r="F5215" s="66" t="s">
        <v>19682</v>
      </c>
      <c r="G5215" s="66">
        <v>362.0</v>
      </c>
      <c r="H5215" s="66">
        <v>2.0110623E7</v>
      </c>
      <c r="I5215" s="66">
        <v>0.0</v>
      </c>
      <c r="J5215" s="66">
        <v>2.0</v>
      </c>
      <c r="K5215" s="67"/>
      <c r="L5215" s="67"/>
      <c r="M5215" s="68" t="s">
        <v>19683</v>
      </c>
      <c r="N5215" s="66">
        <v>235959.0</v>
      </c>
      <c r="O5215" s="66">
        <v>2.0110623E7</v>
      </c>
      <c r="P5215" s="67"/>
      <c r="Q5215" s="66">
        <v>19.0</v>
      </c>
      <c r="R5215" s="66">
        <v>2.0110623E7</v>
      </c>
      <c r="S5215" s="70">
        <v>1.0</v>
      </c>
      <c r="T5215" s="70">
        <v>0.0</v>
      </c>
      <c r="U5215" s="71" t="s">
        <v>2608</v>
      </c>
      <c r="V5215" s="71" t="s">
        <v>2609</v>
      </c>
      <c r="W5215" s="71" t="s">
        <v>49</v>
      </c>
      <c r="X5215" s="71"/>
      <c r="Y5215" s="65" t="s">
        <v>12</v>
      </c>
    </row>
    <row r="5216">
      <c r="A5216" s="66" t="s">
        <v>37</v>
      </c>
      <c r="B5216" s="66">
        <v>5.1292563E7</v>
      </c>
      <c r="C5216" s="66" t="s">
        <v>19684</v>
      </c>
      <c r="D5216" s="66" t="s">
        <v>149</v>
      </c>
      <c r="E5216" s="66" t="s">
        <v>19685</v>
      </c>
      <c r="F5216" s="66" t="s">
        <v>19686</v>
      </c>
      <c r="G5216" s="66">
        <v>210.0</v>
      </c>
      <c r="H5216" s="66">
        <v>2.0181014E7</v>
      </c>
      <c r="I5216" s="66">
        <v>0.0</v>
      </c>
      <c r="J5216" s="66">
        <v>8.0</v>
      </c>
      <c r="K5216" s="67"/>
      <c r="L5216" s="67"/>
      <c r="M5216" s="68" t="s">
        <v>19687</v>
      </c>
      <c r="N5216" s="66">
        <v>235959.0</v>
      </c>
      <c r="O5216" s="66">
        <v>2.0181014E7</v>
      </c>
      <c r="P5216" s="66" t="s">
        <v>4953</v>
      </c>
      <c r="Q5216" s="66">
        <v>17.0</v>
      </c>
      <c r="R5216" s="66">
        <v>2.0181014E7</v>
      </c>
      <c r="S5216" s="69">
        <v>1.0</v>
      </c>
      <c r="T5216" s="69">
        <v>1.0</v>
      </c>
      <c r="U5216" s="71" t="s">
        <v>2608</v>
      </c>
      <c r="V5216" s="71" t="s">
        <v>2609</v>
      </c>
      <c r="W5216" s="71" t="s">
        <v>49</v>
      </c>
      <c r="X5216" s="71"/>
      <c r="Y5216" s="66" t="s">
        <v>18</v>
      </c>
    </row>
    <row r="5217">
      <c r="A5217" s="68" t="s">
        <v>59</v>
      </c>
      <c r="B5217" s="66">
        <v>1.93325866E8</v>
      </c>
      <c r="C5217" s="66" t="s">
        <v>19688</v>
      </c>
      <c r="D5217" s="66" t="s">
        <v>149</v>
      </c>
      <c r="E5217" s="66" t="s">
        <v>19689</v>
      </c>
      <c r="F5217" s="66" t="s">
        <v>19690</v>
      </c>
      <c r="G5217" s="66">
        <v>495.0</v>
      </c>
      <c r="H5217" s="66">
        <v>2.0180306E7</v>
      </c>
      <c r="I5217" s="66">
        <v>0.0</v>
      </c>
      <c r="J5217" s="66">
        <v>6.0</v>
      </c>
      <c r="K5217" s="67"/>
      <c r="L5217" s="67"/>
      <c r="M5217" s="68" t="s">
        <v>19691</v>
      </c>
      <c r="N5217" s="66">
        <v>235959.0</v>
      </c>
      <c r="O5217" s="66">
        <v>2.0180306E7</v>
      </c>
      <c r="P5217" s="67"/>
      <c r="Q5217" s="66">
        <v>24.0</v>
      </c>
      <c r="R5217" s="66">
        <v>2.0180306E7</v>
      </c>
      <c r="S5217" s="69">
        <v>1.0</v>
      </c>
      <c r="T5217" s="69">
        <v>1.0</v>
      </c>
      <c r="U5217" s="71" t="s">
        <v>2608</v>
      </c>
      <c r="V5217" s="71" t="s">
        <v>2609</v>
      </c>
      <c r="W5217" s="71" t="s">
        <v>49</v>
      </c>
      <c r="X5217" s="72"/>
      <c r="Y5217" s="66" t="s">
        <v>18</v>
      </c>
    </row>
    <row r="5218">
      <c r="A5218" s="66" t="s">
        <v>60</v>
      </c>
      <c r="B5218" s="66">
        <v>2.91115305E8</v>
      </c>
      <c r="C5218" s="66" t="s">
        <v>19692</v>
      </c>
      <c r="D5218" s="66" t="s">
        <v>106</v>
      </c>
      <c r="E5218" s="66" t="s">
        <v>19693</v>
      </c>
      <c r="F5218" s="66" t="s">
        <v>19694</v>
      </c>
      <c r="G5218" s="66">
        <v>3240.0</v>
      </c>
      <c r="H5218" s="66">
        <v>2.0100829E7</v>
      </c>
      <c r="I5218" s="66">
        <v>0.0</v>
      </c>
      <c r="J5218" s="66">
        <v>1.0</v>
      </c>
      <c r="K5218" s="67"/>
      <c r="L5218" s="67"/>
      <c r="M5218" s="68" t="s">
        <v>19695</v>
      </c>
      <c r="N5218" s="66">
        <v>235959.0</v>
      </c>
      <c r="O5218" s="66">
        <v>2.0100829E7</v>
      </c>
      <c r="P5218" s="67"/>
      <c r="Q5218" s="66">
        <v>178.0</v>
      </c>
      <c r="R5218" s="66">
        <v>2.0100829E7</v>
      </c>
      <c r="S5218" s="70">
        <v>1.0</v>
      </c>
      <c r="T5218" s="70">
        <v>0.0</v>
      </c>
      <c r="U5218" s="71" t="s">
        <v>2608</v>
      </c>
      <c r="V5218" s="71" t="s">
        <v>2609</v>
      </c>
      <c r="W5218" s="71" t="s">
        <v>49</v>
      </c>
      <c r="X5218" s="72"/>
      <c r="Y5218" s="65" t="s">
        <v>12</v>
      </c>
    </row>
    <row r="5219">
      <c r="A5219" s="66" t="s">
        <v>60</v>
      </c>
      <c r="B5219" s="66">
        <v>4.48986791E8</v>
      </c>
      <c r="C5219" s="66" t="s">
        <v>19696</v>
      </c>
      <c r="D5219" s="66" t="s">
        <v>123</v>
      </c>
      <c r="E5219" s="66" t="s">
        <v>19697</v>
      </c>
      <c r="F5219" s="66" t="s">
        <v>19698</v>
      </c>
      <c r="G5219" s="66">
        <v>2184.0</v>
      </c>
      <c r="H5219" s="66">
        <v>2.019072E7</v>
      </c>
      <c r="I5219" s="66">
        <v>0.0</v>
      </c>
      <c r="J5219" s="66">
        <v>62.0</v>
      </c>
      <c r="K5219" s="67"/>
      <c r="L5219" s="67"/>
      <c r="M5219" s="66" t="s">
        <v>121</v>
      </c>
      <c r="N5219" s="66">
        <v>235959.0</v>
      </c>
      <c r="O5219" s="66">
        <v>2.019072E7</v>
      </c>
      <c r="P5219" s="66"/>
      <c r="Q5219" s="66">
        <v>145.0</v>
      </c>
      <c r="R5219" s="66">
        <v>2.019072E7</v>
      </c>
      <c r="S5219" s="70">
        <v>1.0</v>
      </c>
      <c r="T5219" s="70">
        <v>0.0</v>
      </c>
      <c r="U5219" s="71" t="s">
        <v>2608</v>
      </c>
      <c r="V5219" s="71" t="s">
        <v>2609</v>
      </c>
      <c r="W5219" s="71" t="s">
        <v>49</v>
      </c>
      <c r="X5219" s="72"/>
      <c r="Y5219" s="65" t="s">
        <v>12</v>
      </c>
    </row>
    <row r="5220">
      <c r="A5220" s="66" t="s">
        <v>60</v>
      </c>
      <c r="B5220" s="66">
        <v>3.13686192E8</v>
      </c>
      <c r="C5220" s="66" t="s">
        <v>19699</v>
      </c>
      <c r="D5220" s="66" t="s">
        <v>106</v>
      </c>
      <c r="E5220" s="66" t="s">
        <v>19700</v>
      </c>
      <c r="F5220" s="66" t="s">
        <v>19701</v>
      </c>
      <c r="G5220" s="66">
        <v>232.0</v>
      </c>
      <c r="H5220" s="66">
        <v>2.0111128E7</v>
      </c>
      <c r="I5220" s="66">
        <v>0.0</v>
      </c>
      <c r="J5220" s="66">
        <v>1.0</v>
      </c>
      <c r="K5220" s="67"/>
      <c r="L5220" s="67"/>
      <c r="M5220" s="68" t="s">
        <v>19702</v>
      </c>
      <c r="N5220" s="66">
        <v>235959.0</v>
      </c>
      <c r="O5220" s="66">
        <v>2.0111128E7</v>
      </c>
      <c r="P5220" s="67"/>
      <c r="Q5220" s="66">
        <v>10.0</v>
      </c>
      <c r="R5220" s="66">
        <v>2.0111128E7</v>
      </c>
      <c r="S5220" s="70">
        <v>1.0</v>
      </c>
      <c r="T5220" s="70">
        <v>0.0</v>
      </c>
      <c r="U5220" s="71" t="s">
        <v>2608</v>
      </c>
      <c r="V5220" s="71" t="s">
        <v>2609</v>
      </c>
      <c r="W5220" s="71" t="s">
        <v>49</v>
      </c>
      <c r="X5220" s="72"/>
      <c r="Y5220" s="65" t="s">
        <v>12</v>
      </c>
    </row>
    <row r="5221">
      <c r="A5221" s="65" t="s">
        <v>72</v>
      </c>
      <c r="B5221" s="66">
        <v>5832093.0</v>
      </c>
      <c r="C5221" s="65" t="s">
        <v>19703</v>
      </c>
      <c r="D5221" s="65" t="s">
        <v>423</v>
      </c>
      <c r="E5221" s="65" t="s">
        <v>19704</v>
      </c>
      <c r="F5221" s="66" t="s">
        <v>19705</v>
      </c>
      <c r="G5221" s="66">
        <v>97879.0</v>
      </c>
      <c r="H5221" s="66">
        <v>2.0081231E7</v>
      </c>
      <c r="I5221" s="66">
        <v>0.0</v>
      </c>
      <c r="J5221" s="66">
        <v>59.0</v>
      </c>
      <c r="K5221" s="67"/>
      <c r="L5221" s="67"/>
      <c r="M5221" s="66"/>
      <c r="N5221" s="66">
        <v>235959.0</v>
      </c>
      <c r="O5221" s="66">
        <v>2.0080101E7</v>
      </c>
      <c r="P5221" s="66" t="s">
        <v>19706</v>
      </c>
      <c r="Q5221" s="66">
        <v>7107.0</v>
      </c>
      <c r="R5221" s="66">
        <v>2.0080101E7</v>
      </c>
      <c r="S5221" s="70">
        <v>1.0</v>
      </c>
      <c r="T5221" s="70">
        <v>0.0</v>
      </c>
      <c r="U5221" s="71" t="s">
        <v>2608</v>
      </c>
      <c r="V5221" s="71" t="s">
        <v>2609</v>
      </c>
      <c r="W5221" s="71" t="s">
        <v>51</v>
      </c>
      <c r="X5221" s="72"/>
      <c r="Y5221" s="66" t="s">
        <v>16</v>
      </c>
    </row>
    <row r="5222">
      <c r="A5222" s="66" t="s">
        <v>58</v>
      </c>
      <c r="B5222" s="66">
        <v>2091735.0</v>
      </c>
      <c r="C5222" s="66" t="s">
        <v>19707</v>
      </c>
      <c r="D5222" s="66" t="s">
        <v>776</v>
      </c>
      <c r="E5222" s="66" t="s">
        <v>19708</v>
      </c>
      <c r="F5222" s="66" t="s">
        <v>10330</v>
      </c>
      <c r="G5222" s="66">
        <v>1822.0</v>
      </c>
      <c r="H5222" s="66">
        <v>2.0190713E7</v>
      </c>
      <c r="I5222" s="66">
        <v>0.0</v>
      </c>
      <c r="J5222" s="66">
        <v>30.0</v>
      </c>
      <c r="K5222" s="67"/>
      <c r="L5222" s="67"/>
      <c r="M5222" s="68" t="s">
        <v>10331</v>
      </c>
      <c r="N5222" s="66">
        <v>235959.0</v>
      </c>
      <c r="O5222" s="66">
        <v>2.0190713E7</v>
      </c>
      <c r="P5222" s="67"/>
      <c r="Q5222" s="66">
        <v>112.0</v>
      </c>
      <c r="R5222" s="66">
        <v>2.0190713E7</v>
      </c>
      <c r="S5222" s="70">
        <v>1.0</v>
      </c>
      <c r="T5222" s="70">
        <v>0.0</v>
      </c>
      <c r="U5222" s="71" t="s">
        <v>2608</v>
      </c>
      <c r="V5222" s="71" t="s">
        <v>2609</v>
      </c>
      <c r="W5222" s="71" t="s">
        <v>51</v>
      </c>
      <c r="X5222" s="72"/>
      <c r="Y5222" s="66" t="s">
        <v>16</v>
      </c>
    </row>
    <row r="5223">
      <c r="A5223" s="66" t="s">
        <v>79</v>
      </c>
      <c r="B5223" s="66">
        <v>1.48078021E8</v>
      </c>
      <c r="C5223" s="66" t="s">
        <v>19709</v>
      </c>
      <c r="D5223" s="66" t="s">
        <v>123</v>
      </c>
      <c r="E5223" s="66" t="s">
        <v>19710</v>
      </c>
      <c r="F5223" s="66" t="s">
        <v>19711</v>
      </c>
      <c r="G5223" s="66">
        <v>428.0</v>
      </c>
      <c r="H5223" s="66">
        <v>2.0191022E7</v>
      </c>
      <c r="I5223" s="66">
        <v>0.0</v>
      </c>
      <c r="J5223" s="66">
        <v>6.0</v>
      </c>
      <c r="K5223" s="67"/>
      <c r="L5223" s="67"/>
      <c r="M5223" s="68" t="s">
        <v>19712</v>
      </c>
      <c r="N5223" s="66">
        <v>235959.0</v>
      </c>
      <c r="O5223" s="66">
        <v>2.0191022E7</v>
      </c>
      <c r="P5223" s="66" t="s">
        <v>1586</v>
      </c>
      <c r="Q5223" s="66">
        <v>21.0</v>
      </c>
      <c r="R5223" s="66">
        <v>2.0191022E7</v>
      </c>
      <c r="S5223" s="70">
        <v>1.0</v>
      </c>
      <c r="T5223" s="70">
        <v>0.0</v>
      </c>
      <c r="U5223" s="71" t="s">
        <v>2608</v>
      </c>
      <c r="V5223" s="71" t="s">
        <v>2609</v>
      </c>
      <c r="W5223" s="71" t="s">
        <v>49</v>
      </c>
      <c r="X5223" s="72"/>
      <c r="Y5223" s="65" t="s">
        <v>12</v>
      </c>
    </row>
    <row r="5224">
      <c r="A5224" s="66" t="s">
        <v>17</v>
      </c>
      <c r="B5224" s="66">
        <v>2526514.0</v>
      </c>
      <c r="C5224" s="66" t="s">
        <v>19713</v>
      </c>
      <c r="D5224" s="66" t="s">
        <v>112</v>
      </c>
      <c r="E5224" s="66" t="s">
        <v>19714</v>
      </c>
      <c r="F5224" s="66" t="s">
        <v>19715</v>
      </c>
      <c r="G5224" s="66">
        <v>1018.0</v>
      </c>
      <c r="H5224" s="66">
        <v>2.0170713E7</v>
      </c>
      <c r="I5224" s="66">
        <v>0.0</v>
      </c>
      <c r="J5224" s="66">
        <v>15.0</v>
      </c>
      <c r="K5224" s="67"/>
      <c r="L5224" s="67"/>
      <c r="M5224" s="68" t="s">
        <v>19716</v>
      </c>
      <c r="N5224" s="66">
        <v>235959.0</v>
      </c>
      <c r="O5224" s="66">
        <v>2.0170713E7</v>
      </c>
      <c r="P5224" s="66" t="s">
        <v>19717</v>
      </c>
      <c r="Q5224" s="66">
        <v>43.0</v>
      </c>
      <c r="R5224" s="66">
        <v>2.0170713E7</v>
      </c>
      <c r="S5224" s="70">
        <v>1.0</v>
      </c>
      <c r="T5224" s="70">
        <v>0.0</v>
      </c>
      <c r="U5224" s="71" t="s">
        <v>2608</v>
      </c>
      <c r="V5224" s="71" t="s">
        <v>2609</v>
      </c>
      <c r="W5224" s="71" t="s">
        <v>49</v>
      </c>
      <c r="X5224" s="72"/>
      <c r="Y5224" s="65" t="s">
        <v>12</v>
      </c>
    </row>
    <row r="5225">
      <c r="A5225" s="66" t="s">
        <v>63</v>
      </c>
      <c r="B5225" s="66">
        <v>3.6089411E7</v>
      </c>
      <c r="C5225" s="66" t="s">
        <v>19718</v>
      </c>
      <c r="D5225" s="66" t="s">
        <v>112</v>
      </c>
      <c r="E5225" s="66" t="s">
        <v>19719</v>
      </c>
      <c r="F5225" s="66" t="s">
        <v>19720</v>
      </c>
      <c r="G5225" s="66">
        <v>681.0</v>
      </c>
      <c r="H5225" s="66">
        <v>2.0160816E7</v>
      </c>
      <c r="I5225" s="66">
        <v>0.0</v>
      </c>
      <c r="J5225" s="66">
        <v>9.0</v>
      </c>
      <c r="K5225" s="67"/>
      <c r="L5225" s="67"/>
      <c r="M5225" s="68" t="s">
        <v>19721</v>
      </c>
      <c r="N5225" s="66">
        <v>235959.0</v>
      </c>
      <c r="O5225" s="66">
        <v>2.0160816E7</v>
      </c>
      <c r="P5225" s="66" t="s">
        <v>2446</v>
      </c>
      <c r="Q5225" s="66">
        <v>31.0</v>
      </c>
      <c r="R5225" s="66">
        <v>2.0160816E7</v>
      </c>
      <c r="S5225" s="70">
        <v>1.0</v>
      </c>
      <c r="T5225" s="70">
        <v>0.0</v>
      </c>
      <c r="U5225" s="71" t="s">
        <v>2608</v>
      </c>
      <c r="V5225" s="71" t="s">
        <v>2609</v>
      </c>
      <c r="W5225" s="71" t="s">
        <v>49</v>
      </c>
      <c r="X5225" s="67"/>
      <c r="Y5225" s="65" t="s">
        <v>12</v>
      </c>
    </row>
    <row r="5226">
      <c r="A5226" s="73" t="s">
        <v>62</v>
      </c>
      <c r="B5226" s="66">
        <v>2708301.0</v>
      </c>
      <c r="C5226" s="65" t="s">
        <v>19722</v>
      </c>
      <c r="D5226" s="65" t="s">
        <v>149</v>
      </c>
      <c r="E5226" s="65" t="s">
        <v>19723</v>
      </c>
      <c r="F5226" s="66" t="s">
        <v>19724</v>
      </c>
      <c r="G5226" s="66">
        <v>302.0</v>
      </c>
      <c r="H5226" s="66">
        <v>2.0060227E7</v>
      </c>
      <c r="I5226" s="66">
        <v>0.0</v>
      </c>
      <c r="J5226" s="66">
        <v>7.0</v>
      </c>
      <c r="K5226" s="67"/>
      <c r="L5226" s="67"/>
      <c r="M5226" s="66" t="s">
        <v>121</v>
      </c>
      <c r="N5226" s="66">
        <v>235959.0</v>
      </c>
      <c r="O5226" s="66">
        <v>2.0060227E7</v>
      </c>
      <c r="P5226" s="66"/>
      <c r="Q5226" s="66">
        <v>13.0</v>
      </c>
      <c r="R5226" s="66">
        <v>2.0060227E7</v>
      </c>
      <c r="S5226" s="69">
        <v>1.0</v>
      </c>
      <c r="T5226" s="69">
        <v>1.0</v>
      </c>
      <c r="U5226" s="71" t="s">
        <v>2608</v>
      </c>
      <c r="V5226" s="71" t="s">
        <v>2609</v>
      </c>
      <c r="W5226" s="71" t="s">
        <v>49</v>
      </c>
      <c r="X5226" s="72"/>
      <c r="Y5226" s="66" t="s">
        <v>18</v>
      </c>
    </row>
    <row r="5227">
      <c r="A5227" s="66" t="s">
        <v>79</v>
      </c>
      <c r="B5227" s="66">
        <v>1.23092365E8</v>
      </c>
      <c r="C5227" s="66" t="s">
        <v>19725</v>
      </c>
      <c r="D5227" s="66" t="s">
        <v>123</v>
      </c>
      <c r="E5227" s="66" t="s">
        <v>19726</v>
      </c>
      <c r="F5227" s="66" t="s">
        <v>19727</v>
      </c>
      <c r="G5227" s="66">
        <v>480.0</v>
      </c>
      <c r="H5227" s="66">
        <v>2.0171116E7</v>
      </c>
      <c r="I5227" s="66">
        <v>0.0</v>
      </c>
      <c r="J5227" s="66">
        <v>18.0</v>
      </c>
      <c r="K5227" s="67"/>
      <c r="L5227" s="67"/>
      <c r="M5227" s="68" t="s">
        <v>19728</v>
      </c>
      <c r="N5227" s="66">
        <v>235959.0</v>
      </c>
      <c r="O5227" s="66">
        <v>2.0171116E7</v>
      </c>
      <c r="P5227" s="66" t="s">
        <v>18394</v>
      </c>
      <c r="Q5227" s="66">
        <v>30.0</v>
      </c>
      <c r="R5227" s="66">
        <v>2.0171116E7</v>
      </c>
      <c r="S5227" s="70">
        <v>1.0</v>
      </c>
      <c r="T5227" s="70">
        <v>0.0</v>
      </c>
      <c r="U5227" s="71" t="s">
        <v>2608</v>
      </c>
      <c r="V5227" s="71" t="s">
        <v>2609</v>
      </c>
      <c r="W5227" s="71" t="s">
        <v>49</v>
      </c>
      <c r="X5227" s="72"/>
      <c r="Y5227" s="65" t="s">
        <v>12</v>
      </c>
    </row>
    <row r="5228">
      <c r="A5228" s="66" t="s">
        <v>67</v>
      </c>
      <c r="B5228" s="66">
        <v>1.2943604E7</v>
      </c>
      <c r="C5228" s="66" t="s">
        <v>19729</v>
      </c>
      <c r="D5228" s="66" t="s">
        <v>118</v>
      </c>
      <c r="E5228" s="66" t="s">
        <v>19730</v>
      </c>
      <c r="F5228" s="66" t="s">
        <v>19731</v>
      </c>
      <c r="G5228" s="66">
        <v>488.0</v>
      </c>
      <c r="H5228" s="66">
        <v>2.0171116E7</v>
      </c>
      <c r="I5228" s="66">
        <v>0.0</v>
      </c>
      <c r="J5228" s="66">
        <v>20.0</v>
      </c>
      <c r="K5228" s="67"/>
      <c r="L5228" s="67"/>
      <c r="M5228" s="66" t="s">
        <v>121</v>
      </c>
      <c r="N5228" s="66">
        <v>235959.0</v>
      </c>
      <c r="O5228" s="66">
        <v>2.0171116E7</v>
      </c>
      <c r="P5228" s="67"/>
      <c r="Q5228" s="66">
        <v>23.0</v>
      </c>
      <c r="R5228" s="66">
        <v>2.0171116E7</v>
      </c>
      <c r="S5228" s="69">
        <v>1.0</v>
      </c>
      <c r="T5228" s="69">
        <v>1.0</v>
      </c>
      <c r="U5228" s="71" t="s">
        <v>2608</v>
      </c>
      <c r="V5228" s="71" t="s">
        <v>2609</v>
      </c>
      <c r="W5228" s="71" t="s">
        <v>49</v>
      </c>
      <c r="X5228" s="72"/>
      <c r="Y5228" s="66" t="s">
        <v>18</v>
      </c>
    </row>
    <row r="5229">
      <c r="A5229" s="66" t="s">
        <v>67</v>
      </c>
      <c r="B5229" s="66">
        <v>6027403.0</v>
      </c>
      <c r="C5229" s="66" t="s">
        <v>19732</v>
      </c>
      <c r="D5229" s="66" t="s">
        <v>1348</v>
      </c>
      <c r="E5229" s="66" t="s">
        <v>19733</v>
      </c>
      <c r="F5229" s="66" t="s">
        <v>19734</v>
      </c>
      <c r="G5229" s="66">
        <v>263.0</v>
      </c>
      <c r="H5229" s="66">
        <v>2.0100411E7</v>
      </c>
      <c r="I5229" s="66">
        <v>0.0</v>
      </c>
      <c r="J5229" s="66">
        <v>7.0</v>
      </c>
      <c r="K5229" s="67"/>
      <c r="L5229" s="67"/>
      <c r="M5229" s="66" t="s">
        <v>121</v>
      </c>
      <c r="N5229" s="66">
        <v>235959.0</v>
      </c>
      <c r="O5229" s="66">
        <v>2.0100411E7</v>
      </c>
      <c r="P5229" s="67"/>
      <c r="Q5229" s="66">
        <v>12.0</v>
      </c>
      <c r="R5229" s="66">
        <v>2.0100411E7</v>
      </c>
      <c r="S5229" s="69">
        <v>1.0</v>
      </c>
      <c r="T5229" s="69">
        <v>1.0</v>
      </c>
      <c r="U5229" s="71" t="s">
        <v>2608</v>
      </c>
      <c r="V5229" s="71" t="s">
        <v>2609</v>
      </c>
      <c r="W5229" s="71" t="s">
        <v>49</v>
      </c>
      <c r="X5229" s="72"/>
      <c r="Y5229" s="66" t="s">
        <v>18</v>
      </c>
    </row>
    <row r="5230">
      <c r="A5230" s="65" t="s">
        <v>79</v>
      </c>
      <c r="B5230" s="66">
        <v>3.7834554E7</v>
      </c>
      <c r="C5230" s="65" t="s">
        <v>19735</v>
      </c>
      <c r="D5230" s="65" t="s">
        <v>1348</v>
      </c>
      <c r="E5230" s="65" t="s">
        <v>19736</v>
      </c>
      <c r="F5230" s="66" t="s">
        <v>19734</v>
      </c>
      <c r="G5230" s="66">
        <v>229.0</v>
      </c>
      <c r="H5230" s="66">
        <v>2.0100411E7</v>
      </c>
      <c r="I5230" s="66">
        <v>0.0</v>
      </c>
      <c r="J5230" s="66">
        <v>5.0</v>
      </c>
      <c r="K5230" s="67"/>
      <c r="L5230" s="67"/>
      <c r="M5230" s="68" t="s">
        <v>19737</v>
      </c>
      <c r="N5230" s="66">
        <v>235959.0</v>
      </c>
      <c r="O5230" s="66">
        <v>2.0100411E7</v>
      </c>
      <c r="P5230" s="66"/>
      <c r="Q5230" s="66">
        <v>13.0</v>
      </c>
      <c r="R5230" s="66">
        <v>2.0100411E7</v>
      </c>
      <c r="S5230" s="69">
        <v>1.0</v>
      </c>
      <c r="T5230" s="69">
        <v>1.0</v>
      </c>
      <c r="U5230" s="71" t="s">
        <v>2608</v>
      </c>
      <c r="V5230" s="71" t="s">
        <v>2609</v>
      </c>
      <c r="W5230" s="71" t="s">
        <v>49</v>
      </c>
      <c r="X5230" s="72"/>
      <c r="Y5230" s="66" t="s">
        <v>18</v>
      </c>
    </row>
    <row r="5231">
      <c r="A5231" s="65" t="s">
        <v>60</v>
      </c>
      <c r="B5231" s="66">
        <v>1.19381143E8</v>
      </c>
      <c r="C5231" s="65" t="s">
        <v>19738</v>
      </c>
      <c r="D5231" s="65" t="s">
        <v>123</v>
      </c>
      <c r="E5231" s="65" t="s">
        <v>19739</v>
      </c>
      <c r="F5231" s="66" t="s">
        <v>19740</v>
      </c>
      <c r="G5231" s="66">
        <v>876.0</v>
      </c>
      <c r="H5231" s="66">
        <v>2.0031127E7</v>
      </c>
      <c r="I5231" s="66">
        <v>0.0</v>
      </c>
      <c r="J5231" s="66">
        <v>1.0</v>
      </c>
      <c r="K5231" s="67"/>
      <c r="L5231" s="67"/>
      <c r="M5231" s="68" t="s">
        <v>19741</v>
      </c>
      <c r="N5231" s="66">
        <v>235959.0</v>
      </c>
      <c r="O5231" s="66">
        <v>2.0031127E7</v>
      </c>
      <c r="P5231" s="67"/>
      <c r="Q5231" s="66">
        <v>47.0</v>
      </c>
      <c r="R5231" s="66">
        <v>2.0031127E7</v>
      </c>
      <c r="S5231" s="70">
        <v>1.0</v>
      </c>
      <c r="T5231" s="70">
        <v>0.0</v>
      </c>
      <c r="U5231" s="71" t="s">
        <v>2608</v>
      </c>
      <c r="V5231" s="71" t="s">
        <v>2609</v>
      </c>
      <c r="W5231" s="71" t="s">
        <v>49</v>
      </c>
      <c r="X5231" s="65"/>
      <c r="Y5231" s="65" t="s">
        <v>12</v>
      </c>
    </row>
    <row r="5232">
      <c r="A5232" s="66" t="s">
        <v>60</v>
      </c>
      <c r="B5232" s="66">
        <v>1.3632633E7</v>
      </c>
      <c r="C5232" s="66" t="s">
        <v>19742</v>
      </c>
      <c r="D5232" s="66" t="s">
        <v>123</v>
      </c>
      <c r="E5232" s="66" t="s">
        <v>19743</v>
      </c>
      <c r="F5232" s="66" t="s">
        <v>19744</v>
      </c>
      <c r="G5232" s="66">
        <v>826.0</v>
      </c>
      <c r="H5232" s="66">
        <v>2.0000408E7</v>
      </c>
      <c r="I5232" s="66">
        <v>0.0</v>
      </c>
      <c r="J5232" s="66">
        <v>1.0</v>
      </c>
      <c r="K5232" s="67"/>
      <c r="L5232" s="67"/>
      <c r="M5232" s="68" t="s">
        <v>19745</v>
      </c>
      <c r="N5232" s="66">
        <v>235959.0</v>
      </c>
      <c r="O5232" s="66">
        <v>2.0000408E7</v>
      </c>
      <c r="P5232" s="66"/>
      <c r="Q5232" s="66">
        <v>35.0</v>
      </c>
      <c r="R5232" s="66">
        <v>2.0000408E7</v>
      </c>
      <c r="S5232" s="70">
        <v>1.0</v>
      </c>
      <c r="T5232" s="70">
        <v>0.0</v>
      </c>
      <c r="U5232" s="71" t="s">
        <v>2608</v>
      </c>
      <c r="V5232" s="71" t="s">
        <v>2609</v>
      </c>
      <c r="W5232" s="71" t="s">
        <v>49</v>
      </c>
      <c r="X5232" s="72"/>
      <c r="Y5232" s="65" t="s">
        <v>12</v>
      </c>
    </row>
    <row r="5233">
      <c r="A5233" s="66" t="s">
        <v>37</v>
      </c>
      <c r="B5233" s="66">
        <v>1.8361158E7</v>
      </c>
      <c r="C5233" s="66" t="s">
        <v>19746</v>
      </c>
      <c r="D5233" s="66" t="s">
        <v>112</v>
      </c>
      <c r="E5233" s="66" t="s">
        <v>19747</v>
      </c>
      <c r="F5233" s="66" t="s">
        <v>19748</v>
      </c>
      <c r="G5233" s="66">
        <v>262.0</v>
      </c>
      <c r="H5233" s="66">
        <v>2.0100211E7</v>
      </c>
      <c r="I5233" s="66">
        <v>0.0</v>
      </c>
      <c r="J5233" s="66">
        <v>2.0</v>
      </c>
      <c r="K5233" s="67"/>
      <c r="L5233" s="67"/>
      <c r="M5233" s="66" t="s">
        <v>121</v>
      </c>
      <c r="N5233" s="66">
        <v>235959.0</v>
      </c>
      <c r="O5233" s="66">
        <v>2.0100211E7</v>
      </c>
      <c r="P5233" s="67"/>
      <c r="Q5233" s="66">
        <v>17.0</v>
      </c>
      <c r="R5233" s="66">
        <v>2.0100211E7</v>
      </c>
      <c r="S5233" s="69">
        <v>1.0</v>
      </c>
      <c r="T5233" s="69">
        <v>0.0</v>
      </c>
      <c r="U5233" s="71" t="s">
        <v>2608</v>
      </c>
      <c r="V5233" s="71" t="s">
        <v>2609</v>
      </c>
      <c r="W5233" s="71" t="s">
        <v>49</v>
      </c>
      <c r="X5233" s="72"/>
      <c r="Y5233" s="65" t="s">
        <v>12</v>
      </c>
    </row>
    <row r="5234">
      <c r="A5234" s="73" t="s">
        <v>37</v>
      </c>
      <c r="B5234" s="66">
        <v>4.6596207E7</v>
      </c>
      <c r="C5234" s="65" t="s">
        <v>19749</v>
      </c>
      <c r="D5234" s="65" t="s">
        <v>106</v>
      </c>
      <c r="E5234" s="65" t="s">
        <v>19750</v>
      </c>
      <c r="F5234" s="66" t="s">
        <v>19751</v>
      </c>
      <c r="G5234" s="66">
        <v>190.0</v>
      </c>
      <c r="H5234" s="66">
        <v>2.0170919E7</v>
      </c>
      <c r="I5234" s="66">
        <v>0.0</v>
      </c>
      <c r="J5234" s="66">
        <v>7.0</v>
      </c>
      <c r="K5234" s="67"/>
      <c r="L5234" s="67"/>
      <c r="M5234" s="68" t="s">
        <v>19752</v>
      </c>
      <c r="N5234" s="66">
        <v>235959.0</v>
      </c>
      <c r="O5234" s="66">
        <v>2.0170919E7</v>
      </c>
      <c r="P5234" s="66" t="s">
        <v>4953</v>
      </c>
      <c r="Q5234" s="66">
        <v>11.0</v>
      </c>
      <c r="R5234" s="66">
        <v>2.0170919E7</v>
      </c>
      <c r="S5234" s="69">
        <v>1.0</v>
      </c>
      <c r="T5234" s="69">
        <v>0.0</v>
      </c>
      <c r="U5234" s="71" t="s">
        <v>2608</v>
      </c>
      <c r="V5234" s="71" t="s">
        <v>2609</v>
      </c>
      <c r="W5234" s="71" t="s">
        <v>49</v>
      </c>
      <c r="X5234" s="72"/>
      <c r="Y5234" s="65" t="s">
        <v>12</v>
      </c>
    </row>
    <row r="5235">
      <c r="A5235" s="65" t="s">
        <v>60</v>
      </c>
      <c r="B5235" s="66">
        <v>2.4695453E8</v>
      </c>
      <c r="C5235" s="65" t="s">
        <v>19753</v>
      </c>
      <c r="D5235" s="65" t="s">
        <v>106</v>
      </c>
      <c r="E5235" s="65" t="s">
        <v>19754</v>
      </c>
      <c r="F5235" s="66" t="s">
        <v>19755</v>
      </c>
      <c r="G5235" s="66">
        <v>295.0</v>
      </c>
      <c r="H5235" s="66">
        <v>2.0080715E7</v>
      </c>
      <c r="I5235" s="66">
        <v>0.0</v>
      </c>
      <c r="J5235" s="66">
        <v>1.0</v>
      </c>
      <c r="K5235" s="67"/>
      <c r="L5235" s="67"/>
      <c r="M5235" s="68" t="s">
        <v>19756</v>
      </c>
      <c r="N5235" s="66">
        <v>235959.0</v>
      </c>
      <c r="O5235" s="66">
        <v>2.0080715E7</v>
      </c>
      <c r="P5235" s="66"/>
      <c r="Q5235" s="66">
        <v>11.0</v>
      </c>
      <c r="R5235" s="66">
        <v>2.0080715E7</v>
      </c>
      <c r="S5235" s="70">
        <v>1.0</v>
      </c>
      <c r="T5235" s="70">
        <v>0.0</v>
      </c>
      <c r="U5235" s="71" t="s">
        <v>2608</v>
      </c>
      <c r="V5235" s="71" t="s">
        <v>2609</v>
      </c>
      <c r="W5235" s="71" t="s">
        <v>49</v>
      </c>
      <c r="X5235" s="72"/>
      <c r="Y5235" s="65" t="s">
        <v>12</v>
      </c>
    </row>
    <row r="5236">
      <c r="A5236" s="65" t="s">
        <v>60</v>
      </c>
      <c r="B5236" s="66">
        <v>2.46084019E8</v>
      </c>
      <c r="C5236" s="65" t="s">
        <v>19757</v>
      </c>
      <c r="D5236" s="65" t="s">
        <v>123</v>
      </c>
      <c r="E5236" s="65" t="s">
        <v>19758</v>
      </c>
      <c r="F5236" s="66" t="s">
        <v>19759</v>
      </c>
      <c r="G5236" s="66">
        <v>387.0</v>
      </c>
      <c r="H5236" s="66">
        <v>2.0080719E7</v>
      </c>
      <c r="I5236" s="66">
        <v>0.0</v>
      </c>
      <c r="J5236" s="66">
        <v>1.0</v>
      </c>
      <c r="K5236" s="67"/>
      <c r="L5236" s="67"/>
      <c r="M5236" s="68" t="s">
        <v>19760</v>
      </c>
      <c r="N5236" s="66">
        <v>235959.0</v>
      </c>
      <c r="O5236" s="66">
        <v>2.0080719E7</v>
      </c>
      <c r="P5236" s="67"/>
      <c r="Q5236" s="66">
        <v>22.0</v>
      </c>
      <c r="R5236" s="66">
        <v>2.0080719E7</v>
      </c>
      <c r="S5236" s="70">
        <v>1.0</v>
      </c>
      <c r="T5236" s="70">
        <v>0.0</v>
      </c>
      <c r="U5236" s="71" t="s">
        <v>2608</v>
      </c>
      <c r="V5236" s="71" t="s">
        <v>2609</v>
      </c>
      <c r="W5236" s="71" t="s">
        <v>49</v>
      </c>
      <c r="X5236" s="72"/>
      <c r="Y5236" s="65" t="s">
        <v>12</v>
      </c>
    </row>
    <row r="5237">
      <c r="A5237" s="68" t="s">
        <v>59</v>
      </c>
      <c r="B5237" s="66">
        <v>1.15569658E8</v>
      </c>
      <c r="C5237" s="66" t="s">
        <v>19761</v>
      </c>
      <c r="D5237" s="66" t="s">
        <v>112</v>
      </c>
      <c r="E5237" s="66" t="s">
        <v>19762</v>
      </c>
      <c r="F5237" s="66" t="s">
        <v>19763</v>
      </c>
      <c r="G5237" s="66">
        <v>146.0</v>
      </c>
      <c r="H5237" s="66">
        <v>2.0120323E7</v>
      </c>
      <c r="I5237" s="66">
        <v>0.0</v>
      </c>
      <c r="J5237" s="66">
        <v>1.0</v>
      </c>
      <c r="K5237" s="67"/>
      <c r="L5237" s="67"/>
      <c r="M5237" s="68" t="s">
        <v>19764</v>
      </c>
      <c r="N5237" s="66">
        <v>235959.0</v>
      </c>
      <c r="O5237" s="66">
        <v>2.0120323E7</v>
      </c>
      <c r="P5237" s="67"/>
      <c r="Q5237" s="66">
        <v>7.0</v>
      </c>
      <c r="R5237" s="66">
        <v>2.0120323E7</v>
      </c>
      <c r="S5237" s="70">
        <v>1.0</v>
      </c>
      <c r="T5237" s="70">
        <v>0.0</v>
      </c>
      <c r="U5237" s="71" t="s">
        <v>2608</v>
      </c>
      <c r="V5237" s="71" t="s">
        <v>2609</v>
      </c>
      <c r="W5237" s="71" t="s">
        <v>49</v>
      </c>
      <c r="X5237" s="72"/>
      <c r="Y5237" s="65" t="s">
        <v>12</v>
      </c>
    </row>
    <row r="5238">
      <c r="A5238" s="66" t="s">
        <v>37</v>
      </c>
      <c r="B5238" s="66">
        <v>4.5367901E7</v>
      </c>
      <c r="C5238" s="66" t="s">
        <v>19765</v>
      </c>
      <c r="D5238" s="66" t="s">
        <v>106</v>
      </c>
      <c r="E5238" s="66" t="s">
        <v>19766</v>
      </c>
      <c r="F5238" s="66" t="s">
        <v>19767</v>
      </c>
      <c r="G5238" s="66">
        <v>551.0</v>
      </c>
      <c r="H5238" s="66">
        <v>2.0170504E7</v>
      </c>
      <c r="I5238" s="66">
        <v>0.0</v>
      </c>
      <c r="J5238" s="66">
        <v>10.0</v>
      </c>
      <c r="K5238" s="67"/>
      <c r="L5238" s="67"/>
      <c r="M5238" s="68" t="s">
        <v>19768</v>
      </c>
      <c r="N5238" s="66">
        <v>235959.0</v>
      </c>
      <c r="O5238" s="66">
        <v>2.0170504E7</v>
      </c>
      <c r="P5238" s="66" t="s">
        <v>2548</v>
      </c>
      <c r="Q5238" s="66">
        <v>32.0</v>
      </c>
      <c r="R5238" s="66">
        <v>2.0170504E7</v>
      </c>
      <c r="S5238" s="69">
        <v>1.0</v>
      </c>
      <c r="T5238" s="69">
        <v>0.0</v>
      </c>
      <c r="U5238" s="71" t="s">
        <v>2608</v>
      </c>
      <c r="V5238" s="71" t="s">
        <v>2609</v>
      </c>
      <c r="W5238" s="71" t="s">
        <v>49</v>
      </c>
      <c r="X5238" s="72"/>
      <c r="Y5238" s="65" t="s">
        <v>12</v>
      </c>
    </row>
    <row r="5239">
      <c r="A5239" s="68" t="s">
        <v>59</v>
      </c>
      <c r="B5239" s="66">
        <v>1.09999431E8</v>
      </c>
      <c r="C5239" s="66" t="s">
        <v>19769</v>
      </c>
      <c r="D5239" s="66" t="s">
        <v>123</v>
      </c>
      <c r="E5239" s="66" t="s">
        <v>19770</v>
      </c>
      <c r="F5239" s="66" t="s">
        <v>18635</v>
      </c>
      <c r="G5239" s="66">
        <v>214.0</v>
      </c>
      <c r="H5239" s="66">
        <v>2.0111011E7</v>
      </c>
      <c r="I5239" s="66">
        <v>0.0</v>
      </c>
      <c r="J5239" s="66">
        <v>1.0</v>
      </c>
      <c r="K5239" s="67"/>
      <c r="L5239" s="67"/>
      <c r="M5239" s="68" t="s">
        <v>18636</v>
      </c>
      <c r="N5239" s="66">
        <v>235959.0</v>
      </c>
      <c r="O5239" s="66">
        <v>2.0111011E7</v>
      </c>
      <c r="P5239" s="66"/>
      <c r="Q5239" s="66">
        <v>13.0</v>
      </c>
      <c r="R5239" s="66">
        <v>2.0111011E7</v>
      </c>
      <c r="S5239" s="70">
        <v>1.0</v>
      </c>
      <c r="T5239" s="70">
        <v>0.0</v>
      </c>
      <c r="U5239" s="71" t="s">
        <v>2608</v>
      </c>
      <c r="V5239" s="71" t="s">
        <v>2609</v>
      </c>
      <c r="W5239" s="71" t="s">
        <v>49</v>
      </c>
      <c r="X5239" s="72"/>
      <c r="Y5239" s="65" t="s">
        <v>12</v>
      </c>
    </row>
    <row r="5240">
      <c r="A5240" s="66" t="s">
        <v>60</v>
      </c>
      <c r="B5240" s="66">
        <v>1.94422427E8</v>
      </c>
      <c r="C5240" s="66" t="s">
        <v>19771</v>
      </c>
      <c r="D5240" s="66" t="s">
        <v>1962</v>
      </c>
      <c r="E5240" s="66" t="s">
        <v>19772</v>
      </c>
      <c r="F5240" s="66" t="s">
        <v>19773</v>
      </c>
      <c r="G5240" s="66">
        <v>839.0</v>
      </c>
      <c r="H5240" s="66">
        <v>2.006071E7</v>
      </c>
      <c r="I5240" s="66">
        <v>0.0</v>
      </c>
      <c r="J5240" s="66">
        <v>1.0</v>
      </c>
      <c r="K5240" s="67"/>
      <c r="L5240" s="67"/>
      <c r="M5240" s="68" t="s">
        <v>19774</v>
      </c>
      <c r="N5240" s="66">
        <v>235959.0</v>
      </c>
      <c r="O5240" s="66">
        <v>2.006071E7</v>
      </c>
      <c r="P5240" s="66"/>
      <c r="Q5240" s="66">
        <v>46.0</v>
      </c>
      <c r="R5240" s="66">
        <v>2.006071E7</v>
      </c>
      <c r="S5240" s="70">
        <v>1.0</v>
      </c>
      <c r="T5240" s="70">
        <v>0.0</v>
      </c>
      <c r="U5240" s="71" t="s">
        <v>2608</v>
      </c>
      <c r="V5240" s="71" t="s">
        <v>2609</v>
      </c>
      <c r="W5240" s="71" t="s">
        <v>51</v>
      </c>
      <c r="X5240" s="72"/>
      <c r="Y5240" s="66" t="s">
        <v>16</v>
      </c>
    </row>
    <row r="5241">
      <c r="A5241" s="66" t="s">
        <v>60</v>
      </c>
      <c r="B5241" s="66">
        <v>1.87748308E8</v>
      </c>
      <c r="C5241" s="66" t="s">
        <v>19775</v>
      </c>
      <c r="D5241" s="66" t="s">
        <v>776</v>
      </c>
      <c r="E5241" s="66" t="s">
        <v>19776</v>
      </c>
      <c r="F5241" s="66" t="s">
        <v>19777</v>
      </c>
      <c r="G5241" s="66">
        <v>747.0</v>
      </c>
      <c r="H5241" s="66">
        <v>2.0060408E7</v>
      </c>
      <c r="I5241" s="66">
        <v>0.0</v>
      </c>
      <c r="J5241" s="66">
        <v>2.0</v>
      </c>
      <c r="K5241" s="67"/>
      <c r="L5241" s="67"/>
      <c r="M5241" s="68" t="s">
        <v>19778</v>
      </c>
      <c r="N5241" s="66">
        <v>235959.0</v>
      </c>
      <c r="O5241" s="66">
        <v>2.0060408E7</v>
      </c>
      <c r="P5241" s="66"/>
      <c r="Q5241" s="66">
        <v>33.0</v>
      </c>
      <c r="R5241" s="66">
        <v>2.0060408E7</v>
      </c>
      <c r="S5241" s="70">
        <v>1.0</v>
      </c>
      <c r="T5241" s="70">
        <v>0.0</v>
      </c>
      <c r="U5241" s="71" t="s">
        <v>2608</v>
      </c>
      <c r="V5241" s="71" t="s">
        <v>2609</v>
      </c>
      <c r="W5241" s="71" t="s">
        <v>51</v>
      </c>
      <c r="X5241" s="71"/>
      <c r="Y5241" s="66" t="s">
        <v>16</v>
      </c>
    </row>
    <row r="5242">
      <c r="A5242" s="66" t="s">
        <v>68</v>
      </c>
      <c r="B5242" s="66">
        <v>1.1631292E7</v>
      </c>
      <c r="C5242" s="66" t="s">
        <v>19779</v>
      </c>
      <c r="D5242" s="66" t="s">
        <v>1962</v>
      </c>
      <c r="E5242" s="66" t="s">
        <v>19780</v>
      </c>
      <c r="F5242" s="66" t="s">
        <v>19781</v>
      </c>
      <c r="G5242" s="66">
        <v>480.0</v>
      </c>
      <c r="H5242" s="66">
        <v>2.0131204E7</v>
      </c>
      <c r="I5242" s="66">
        <v>0.0</v>
      </c>
      <c r="J5242" s="66">
        <v>6.0</v>
      </c>
      <c r="K5242" s="67"/>
      <c r="L5242" s="67"/>
      <c r="M5242" s="66" t="s">
        <v>121</v>
      </c>
      <c r="N5242" s="66">
        <v>235959.0</v>
      </c>
      <c r="O5242" s="66">
        <v>2.0131204E7</v>
      </c>
      <c r="P5242" s="66"/>
      <c r="Q5242" s="66">
        <v>34.0</v>
      </c>
      <c r="R5242" s="66">
        <v>2.0131204E7</v>
      </c>
      <c r="S5242" s="70">
        <v>1.0</v>
      </c>
      <c r="T5242" s="70">
        <v>0.0</v>
      </c>
      <c r="U5242" s="71" t="s">
        <v>2608</v>
      </c>
      <c r="V5242" s="71" t="s">
        <v>2609</v>
      </c>
      <c r="W5242" s="71" t="s">
        <v>51</v>
      </c>
      <c r="X5242" s="72"/>
      <c r="Y5242" s="66" t="s">
        <v>16</v>
      </c>
    </row>
    <row r="5243">
      <c r="A5243" s="73" t="s">
        <v>60</v>
      </c>
      <c r="B5243" s="66">
        <v>1.74985071E8</v>
      </c>
      <c r="C5243" s="65" t="s">
        <v>19782</v>
      </c>
      <c r="D5243" s="65" t="s">
        <v>220</v>
      </c>
      <c r="E5243" s="65" t="s">
        <v>19783</v>
      </c>
      <c r="F5243" s="66" t="s">
        <v>5693</v>
      </c>
      <c r="G5243" s="66">
        <v>2316.0</v>
      </c>
      <c r="H5243" s="66">
        <v>2.0051112E7</v>
      </c>
      <c r="I5243" s="66">
        <v>0.0</v>
      </c>
      <c r="J5243" s="66">
        <v>1.0</v>
      </c>
      <c r="K5243" s="67"/>
      <c r="L5243" s="67"/>
      <c r="M5243" s="68" t="s">
        <v>5694</v>
      </c>
      <c r="N5243" s="66">
        <v>235959.0</v>
      </c>
      <c r="O5243" s="66">
        <v>2.0051112E7</v>
      </c>
      <c r="P5243" s="66"/>
      <c r="Q5243" s="66">
        <v>111.0</v>
      </c>
      <c r="R5243" s="66">
        <v>2.0051112E7</v>
      </c>
      <c r="S5243" s="70">
        <v>1.0</v>
      </c>
      <c r="T5243" s="70">
        <v>0.0</v>
      </c>
      <c r="U5243" s="71" t="s">
        <v>2608</v>
      </c>
      <c r="V5243" s="71" t="s">
        <v>2609</v>
      </c>
      <c r="W5243" s="71" t="s">
        <v>49</v>
      </c>
      <c r="X5243" s="72"/>
      <c r="Y5243" s="65" t="s">
        <v>12</v>
      </c>
    </row>
    <row r="5244">
      <c r="A5244" s="66" t="s">
        <v>37</v>
      </c>
      <c r="B5244" s="66">
        <v>2.5677671E7</v>
      </c>
      <c r="C5244" s="66" t="s">
        <v>19784</v>
      </c>
      <c r="D5244" s="66" t="s">
        <v>112</v>
      </c>
      <c r="E5244" s="66" t="s">
        <v>19785</v>
      </c>
      <c r="F5244" s="66" t="s">
        <v>19786</v>
      </c>
      <c r="G5244" s="66">
        <v>162.0</v>
      </c>
      <c r="H5244" s="66">
        <v>2.0120306E7</v>
      </c>
      <c r="I5244" s="66">
        <v>0.0</v>
      </c>
      <c r="J5244" s="66">
        <v>2.0</v>
      </c>
      <c r="K5244" s="67"/>
      <c r="L5244" s="67"/>
      <c r="M5244" s="66" t="s">
        <v>121</v>
      </c>
      <c r="N5244" s="66">
        <v>235959.0</v>
      </c>
      <c r="O5244" s="66">
        <v>2.0120306E7</v>
      </c>
      <c r="P5244" s="67"/>
      <c r="Q5244" s="66">
        <v>7.0</v>
      </c>
      <c r="R5244" s="66">
        <v>2.0120306E7</v>
      </c>
      <c r="S5244" s="69">
        <v>1.0</v>
      </c>
      <c r="T5244" s="69">
        <v>0.0</v>
      </c>
      <c r="U5244" s="71" t="s">
        <v>2608</v>
      </c>
      <c r="V5244" s="71" t="s">
        <v>2609</v>
      </c>
      <c r="W5244" s="71" t="s">
        <v>49</v>
      </c>
      <c r="X5244" s="72"/>
      <c r="Y5244" s="65" t="s">
        <v>12</v>
      </c>
    </row>
    <row r="5245">
      <c r="A5245" s="68" t="s">
        <v>59</v>
      </c>
      <c r="B5245" s="66">
        <v>7082961.0</v>
      </c>
      <c r="C5245" s="66" t="s">
        <v>19787</v>
      </c>
      <c r="D5245" s="66" t="s">
        <v>106</v>
      </c>
      <c r="E5245" s="66" t="s">
        <v>19788</v>
      </c>
      <c r="F5245" s="66" t="s">
        <v>19789</v>
      </c>
      <c r="G5245" s="66">
        <v>545.0</v>
      </c>
      <c r="H5245" s="66">
        <v>1.9990323E7</v>
      </c>
      <c r="I5245" s="66">
        <v>0.0</v>
      </c>
      <c r="J5245" s="66">
        <v>7.0</v>
      </c>
      <c r="K5245" s="67"/>
      <c r="L5245" s="67"/>
      <c r="M5245" s="66" t="s">
        <v>121</v>
      </c>
      <c r="N5245" s="66">
        <v>235959.0</v>
      </c>
      <c r="O5245" s="66">
        <v>1.9990323E7</v>
      </c>
      <c r="P5245" s="66"/>
      <c r="Q5245" s="66">
        <v>18.0</v>
      </c>
      <c r="R5245" s="66">
        <v>1.9990323E7</v>
      </c>
      <c r="S5245" s="70">
        <v>1.0</v>
      </c>
      <c r="T5245" s="70">
        <v>0.0</v>
      </c>
      <c r="U5245" s="71" t="s">
        <v>2608</v>
      </c>
      <c r="V5245" s="71" t="s">
        <v>2609</v>
      </c>
      <c r="W5245" s="71" t="s">
        <v>49</v>
      </c>
      <c r="X5245" s="71"/>
      <c r="Y5245" s="65" t="s">
        <v>12</v>
      </c>
    </row>
    <row r="5246">
      <c r="A5246" s="66" t="s">
        <v>60</v>
      </c>
      <c r="B5246" s="66">
        <v>2.18624557E8</v>
      </c>
      <c r="C5246" s="66" t="s">
        <v>19790</v>
      </c>
      <c r="D5246" s="66" t="s">
        <v>220</v>
      </c>
      <c r="E5246" s="66" t="s">
        <v>19791</v>
      </c>
      <c r="F5246" s="66" t="s">
        <v>19792</v>
      </c>
      <c r="G5246" s="66">
        <v>793.0</v>
      </c>
      <c r="H5246" s="66">
        <v>2.0070607E7</v>
      </c>
      <c r="I5246" s="66">
        <v>0.0</v>
      </c>
      <c r="J5246" s="66">
        <v>1.0</v>
      </c>
      <c r="K5246" s="67"/>
      <c r="L5246" s="67"/>
      <c r="M5246" s="68" t="s">
        <v>19793</v>
      </c>
      <c r="N5246" s="66">
        <v>235959.0</v>
      </c>
      <c r="O5246" s="66">
        <v>2.0070607E7</v>
      </c>
      <c r="P5246" s="67"/>
      <c r="Q5246" s="66">
        <v>34.0</v>
      </c>
      <c r="R5246" s="66">
        <v>2.0070607E7</v>
      </c>
      <c r="S5246" s="70">
        <v>1.0</v>
      </c>
      <c r="T5246" s="70">
        <v>0.0</v>
      </c>
      <c r="U5246" s="71" t="s">
        <v>2608</v>
      </c>
      <c r="V5246" s="71" t="s">
        <v>2609</v>
      </c>
      <c r="W5246" s="71" t="s">
        <v>49</v>
      </c>
      <c r="X5246" s="72"/>
      <c r="Y5246" s="65" t="s">
        <v>12</v>
      </c>
    </row>
    <row r="5247">
      <c r="A5247" s="68" t="s">
        <v>59</v>
      </c>
      <c r="B5247" s="66">
        <v>9.8282519E7</v>
      </c>
      <c r="C5247" s="66" t="s">
        <v>19794</v>
      </c>
      <c r="D5247" s="66" t="s">
        <v>123</v>
      </c>
      <c r="E5247" s="66" t="s">
        <v>19795</v>
      </c>
      <c r="F5247" s="66" t="s">
        <v>19796</v>
      </c>
      <c r="G5247" s="66">
        <v>320.0</v>
      </c>
      <c r="H5247" s="66">
        <v>2.0100601E7</v>
      </c>
      <c r="I5247" s="66">
        <v>0.0</v>
      </c>
      <c r="J5247" s="66">
        <v>1.0</v>
      </c>
      <c r="K5247" s="67"/>
      <c r="L5247" s="67"/>
      <c r="M5247" s="68" t="s">
        <v>19797</v>
      </c>
      <c r="N5247" s="66">
        <v>235959.0</v>
      </c>
      <c r="O5247" s="66">
        <v>2.0100601E7</v>
      </c>
      <c r="P5247" s="66"/>
      <c r="Q5247" s="66">
        <v>21.0</v>
      </c>
      <c r="R5247" s="66">
        <v>2.0100601E7</v>
      </c>
      <c r="S5247" s="70">
        <v>1.0</v>
      </c>
      <c r="T5247" s="70">
        <v>0.0</v>
      </c>
      <c r="U5247" s="71" t="s">
        <v>2608</v>
      </c>
      <c r="V5247" s="71" t="s">
        <v>2609</v>
      </c>
      <c r="W5247" s="71" t="s">
        <v>49</v>
      </c>
      <c r="X5247" s="72"/>
      <c r="Y5247" s="65" t="s">
        <v>12</v>
      </c>
    </row>
    <row r="5248">
      <c r="A5248" s="66" t="s">
        <v>30</v>
      </c>
      <c r="B5248" s="66">
        <v>8606699.0</v>
      </c>
      <c r="C5248" s="66" t="s">
        <v>19798</v>
      </c>
      <c r="D5248" s="66" t="s">
        <v>112</v>
      </c>
      <c r="E5248" s="66" t="s">
        <v>19799</v>
      </c>
      <c r="F5248" s="66" t="s">
        <v>19800</v>
      </c>
      <c r="G5248" s="66">
        <v>389.0</v>
      </c>
      <c r="H5248" s="66">
        <v>2.0140604E7</v>
      </c>
      <c r="I5248" s="66">
        <v>0.0</v>
      </c>
      <c r="J5248" s="66">
        <v>9.0</v>
      </c>
      <c r="K5248" s="67"/>
      <c r="L5248" s="67"/>
      <c r="M5248" s="68" t="s">
        <v>19801</v>
      </c>
      <c r="N5248" s="66">
        <v>235959.0</v>
      </c>
      <c r="O5248" s="66">
        <v>2.0140604E7</v>
      </c>
      <c r="P5248" s="67"/>
      <c r="Q5248" s="66">
        <v>14.0</v>
      </c>
      <c r="R5248" s="66">
        <v>2.0140604E7</v>
      </c>
      <c r="S5248" s="69">
        <v>1.0</v>
      </c>
      <c r="T5248" s="69">
        <v>0.0</v>
      </c>
      <c r="U5248" s="71" t="s">
        <v>2608</v>
      </c>
      <c r="V5248" s="71" t="s">
        <v>2609</v>
      </c>
      <c r="W5248" s="71" t="s">
        <v>49</v>
      </c>
      <c r="X5248" s="72"/>
      <c r="Y5248" s="65" t="s">
        <v>12</v>
      </c>
    </row>
    <row r="5249">
      <c r="A5249" s="65" t="s">
        <v>79</v>
      </c>
      <c r="B5249" s="66">
        <v>8.0799553E7</v>
      </c>
      <c r="C5249" s="65" t="s">
        <v>19802</v>
      </c>
      <c r="D5249" s="65" t="s">
        <v>112</v>
      </c>
      <c r="E5249" s="65" t="s">
        <v>19803</v>
      </c>
      <c r="F5249" s="66" t="s">
        <v>19804</v>
      </c>
      <c r="G5249" s="66">
        <v>1734.0</v>
      </c>
      <c r="H5249" s="66">
        <v>2.0140712E7</v>
      </c>
      <c r="I5249" s="66">
        <v>0.0</v>
      </c>
      <c r="J5249" s="66">
        <v>30.0</v>
      </c>
      <c r="K5249" s="67"/>
      <c r="L5249" s="67"/>
      <c r="M5249" s="68" t="s">
        <v>19805</v>
      </c>
      <c r="N5249" s="66">
        <v>235959.0</v>
      </c>
      <c r="O5249" s="66">
        <v>2.0140712E7</v>
      </c>
      <c r="P5249" s="66" t="s">
        <v>10102</v>
      </c>
      <c r="Q5249" s="66">
        <v>101.0</v>
      </c>
      <c r="R5249" s="66">
        <v>2.0140712E7</v>
      </c>
      <c r="S5249" s="70">
        <v>1.0</v>
      </c>
      <c r="T5249" s="70">
        <v>0.0</v>
      </c>
      <c r="U5249" s="71" t="s">
        <v>2608</v>
      </c>
      <c r="V5249" s="71" t="s">
        <v>2609</v>
      </c>
      <c r="W5249" s="71" t="s">
        <v>49</v>
      </c>
      <c r="X5249" s="72"/>
      <c r="Y5249" s="65" t="s">
        <v>12</v>
      </c>
    </row>
    <row r="5250">
      <c r="A5250" s="66" t="s">
        <v>58</v>
      </c>
      <c r="B5250" s="66">
        <v>766752.0</v>
      </c>
      <c r="C5250" s="66" t="s">
        <v>19806</v>
      </c>
      <c r="D5250" s="66" t="s">
        <v>827</v>
      </c>
      <c r="E5250" s="66" t="s">
        <v>19807</v>
      </c>
      <c r="F5250" s="66" t="s">
        <v>19808</v>
      </c>
      <c r="G5250" s="66">
        <v>1119.0</v>
      </c>
      <c r="H5250" s="66">
        <v>2.0180901E7</v>
      </c>
      <c r="I5250" s="66">
        <v>0.0</v>
      </c>
      <c r="J5250" s="66">
        <v>15.0</v>
      </c>
      <c r="K5250" s="67"/>
      <c r="L5250" s="67"/>
      <c r="M5250" s="68" t="s">
        <v>19809</v>
      </c>
      <c r="N5250" s="66">
        <v>235959.0</v>
      </c>
      <c r="O5250" s="66">
        <v>2.0180901E7</v>
      </c>
      <c r="P5250" s="66" t="s">
        <v>6466</v>
      </c>
      <c r="Q5250" s="66">
        <v>50.0</v>
      </c>
      <c r="R5250" s="66">
        <v>2.0180901E7</v>
      </c>
      <c r="S5250" s="70">
        <v>1.0</v>
      </c>
      <c r="T5250" s="70">
        <v>0.0</v>
      </c>
      <c r="U5250" s="71" t="s">
        <v>2608</v>
      </c>
      <c r="V5250" s="71" t="s">
        <v>2609</v>
      </c>
      <c r="W5250" s="71" t="s">
        <v>49</v>
      </c>
      <c r="X5250" s="72"/>
      <c r="Y5250" s="65" t="s">
        <v>12</v>
      </c>
    </row>
    <row r="5251">
      <c r="A5251" s="66" t="s">
        <v>79</v>
      </c>
      <c r="B5251" s="66">
        <v>9792243.0</v>
      </c>
      <c r="C5251" s="66" t="s">
        <v>19810</v>
      </c>
      <c r="D5251" s="66" t="s">
        <v>123</v>
      </c>
      <c r="E5251" s="66" t="s">
        <v>19811</v>
      </c>
      <c r="F5251" s="66" t="s">
        <v>19812</v>
      </c>
      <c r="G5251" s="66">
        <v>677.0</v>
      </c>
      <c r="H5251" s="66">
        <v>2.0051211E7</v>
      </c>
      <c r="I5251" s="66">
        <v>0.0</v>
      </c>
      <c r="J5251" s="66">
        <v>5.0</v>
      </c>
      <c r="K5251" s="67"/>
      <c r="L5251" s="67"/>
      <c r="M5251" s="68" t="s">
        <v>19813</v>
      </c>
      <c r="N5251" s="66">
        <v>235959.0</v>
      </c>
      <c r="O5251" s="66">
        <v>2.0051211E7</v>
      </c>
      <c r="P5251" s="67"/>
      <c r="Q5251" s="66">
        <v>33.0</v>
      </c>
      <c r="R5251" s="66">
        <v>2.0051211E7</v>
      </c>
      <c r="S5251" s="70">
        <v>1.0</v>
      </c>
      <c r="T5251" s="70">
        <v>0.0</v>
      </c>
      <c r="U5251" s="71" t="s">
        <v>2608</v>
      </c>
      <c r="V5251" s="71" t="s">
        <v>2609</v>
      </c>
      <c r="W5251" s="71" t="s">
        <v>49</v>
      </c>
      <c r="X5251" s="67"/>
      <c r="Y5251" s="65" t="s">
        <v>12</v>
      </c>
    </row>
    <row r="5252">
      <c r="A5252" s="66" t="s">
        <v>60</v>
      </c>
      <c r="B5252" s="66">
        <v>1.9789737E7</v>
      </c>
      <c r="C5252" s="66" t="s">
        <v>19814</v>
      </c>
      <c r="D5252" s="66" t="s">
        <v>106</v>
      </c>
      <c r="E5252" s="66" t="s">
        <v>19815</v>
      </c>
      <c r="F5252" s="66" t="s">
        <v>19816</v>
      </c>
      <c r="G5252" s="66">
        <v>2428.0</v>
      </c>
      <c r="H5252" s="66">
        <v>2.0000623E7</v>
      </c>
      <c r="I5252" s="66">
        <v>0.0</v>
      </c>
      <c r="J5252" s="66">
        <v>1.0</v>
      </c>
      <c r="K5252" s="67"/>
      <c r="L5252" s="67"/>
      <c r="M5252" s="68" t="s">
        <v>19817</v>
      </c>
      <c r="N5252" s="66">
        <v>235959.0</v>
      </c>
      <c r="O5252" s="66">
        <v>2.0000623E7</v>
      </c>
      <c r="P5252" s="67"/>
      <c r="Q5252" s="66">
        <v>116.0</v>
      </c>
      <c r="R5252" s="66">
        <v>2.0000623E7</v>
      </c>
      <c r="S5252" s="70">
        <v>1.0</v>
      </c>
      <c r="T5252" s="70">
        <v>0.0</v>
      </c>
      <c r="U5252" s="71" t="s">
        <v>2608</v>
      </c>
      <c r="V5252" s="71" t="s">
        <v>2609</v>
      </c>
      <c r="W5252" s="71" t="s">
        <v>49</v>
      </c>
      <c r="X5252" s="72"/>
      <c r="Y5252" s="65" t="s">
        <v>12</v>
      </c>
    </row>
    <row r="5253">
      <c r="A5253" s="73" t="s">
        <v>24</v>
      </c>
      <c r="B5253" s="66">
        <v>5.7687574E7</v>
      </c>
      <c r="C5253" s="65" t="s">
        <v>19818</v>
      </c>
      <c r="D5253" s="65" t="s">
        <v>776</v>
      </c>
      <c r="E5253" s="65" t="s">
        <v>19819</v>
      </c>
      <c r="F5253" s="66" t="s">
        <v>19820</v>
      </c>
      <c r="G5253" s="66">
        <v>717.0</v>
      </c>
      <c r="H5253" s="66">
        <v>2.0180921E7</v>
      </c>
      <c r="I5253" s="66">
        <v>0.0</v>
      </c>
      <c r="J5253" s="66">
        <v>10.0</v>
      </c>
      <c r="K5253" s="67"/>
      <c r="L5253" s="67"/>
      <c r="M5253" s="68" t="s">
        <v>19821</v>
      </c>
      <c r="N5253" s="66">
        <v>235959.0</v>
      </c>
      <c r="O5253" s="66">
        <v>2.0180921E7</v>
      </c>
      <c r="P5253" s="66" t="s">
        <v>6331</v>
      </c>
      <c r="Q5253" s="66">
        <v>36.0</v>
      </c>
      <c r="R5253" s="66">
        <v>2.0180921E7</v>
      </c>
      <c r="S5253" s="70">
        <v>1.0</v>
      </c>
      <c r="T5253" s="70">
        <v>0.0</v>
      </c>
      <c r="U5253" s="71" t="s">
        <v>2608</v>
      </c>
      <c r="V5253" s="71" t="s">
        <v>2609</v>
      </c>
      <c r="W5253" s="71" t="s">
        <v>51</v>
      </c>
      <c r="X5253" s="72"/>
      <c r="Y5253" s="66" t="s">
        <v>16</v>
      </c>
    </row>
    <row r="5254">
      <c r="A5254" s="68" t="s">
        <v>59</v>
      </c>
      <c r="B5254" s="66">
        <v>7.1114448E7</v>
      </c>
      <c r="C5254" s="66" t="s">
        <v>19822</v>
      </c>
      <c r="D5254" s="66" t="s">
        <v>106</v>
      </c>
      <c r="E5254" s="66" t="s">
        <v>19823</v>
      </c>
      <c r="F5254" s="66" t="s">
        <v>19824</v>
      </c>
      <c r="G5254" s="66">
        <v>123.0</v>
      </c>
      <c r="H5254" s="66">
        <v>2.007042E7</v>
      </c>
      <c r="I5254" s="66">
        <v>0.0</v>
      </c>
      <c r="J5254" s="66">
        <v>1.0</v>
      </c>
      <c r="K5254" s="67"/>
      <c r="L5254" s="67"/>
      <c r="M5254" s="66" t="s">
        <v>121</v>
      </c>
      <c r="N5254" s="66">
        <v>235959.0</v>
      </c>
      <c r="O5254" s="66">
        <v>2.007042E7</v>
      </c>
      <c r="P5254" s="67"/>
      <c r="Q5254" s="66">
        <v>5.0</v>
      </c>
      <c r="R5254" s="66">
        <v>2.007042E7</v>
      </c>
      <c r="S5254" s="70">
        <v>1.0</v>
      </c>
      <c r="T5254" s="70">
        <v>0.0</v>
      </c>
      <c r="U5254" s="71" t="s">
        <v>2608</v>
      </c>
      <c r="V5254" s="71" t="s">
        <v>2609</v>
      </c>
      <c r="W5254" s="71" t="s">
        <v>49</v>
      </c>
      <c r="X5254" s="72"/>
      <c r="Y5254" s="65" t="s">
        <v>12</v>
      </c>
    </row>
    <row r="5255">
      <c r="A5255" s="66" t="s">
        <v>58</v>
      </c>
      <c r="B5255" s="66">
        <v>1532832.0</v>
      </c>
      <c r="C5255" s="66" t="s">
        <v>19825</v>
      </c>
      <c r="D5255" s="66" t="s">
        <v>123</v>
      </c>
      <c r="E5255" s="66" t="s">
        <v>2201</v>
      </c>
      <c r="F5255" s="66" t="s">
        <v>19826</v>
      </c>
      <c r="G5255" s="66">
        <v>239.0</v>
      </c>
      <c r="H5255" s="66">
        <v>2.0190413E7</v>
      </c>
      <c r="I5255" s="66">
        <v>0.0</v>
      </c>
      <c r="J5255" s="66">
        <v>5.0</v>
      </c>
      <c r="K5255" s="67"/>
      <c r="L5255" s="67"/>
      <c r="M5255" s="68" t="s">
        <v>19827</v>
      </c>
      <c r="N5255" s="66">
        <v>235959.0</v>
      </c>
      <c r="O5255" s="66">
        <v>2.0190413E7</v>
      </c>
      <c r="P5255" s="67"/>
      <c r="Q5255" s="66">
        <v>10.0</v>
      </c>
      <c r="R5255" s="66">
        <v>2.0190413E7</v>
      </c>
      <c r="S5255" s="70">
        <v>1.0</v>
      </c>
      <c r="T5255" s="70">
        <v>0.0</v>
      </c>
      <c r="U5255" s="71" t="s">
        <v>2608</v>
      </c>
      <c r="V5255" s="71" t="s">
        <v>2609</v>
      </c>
      <c r="W5255" s="71" t="s">
        <v>49</v>
      </c>
      <c r="X5255" s="71"/>
      <c r="Y5255" s="65" t="s">
        <v>12</v>
      </c>
    </row>
    <row r="5256">
      <c r="A5256" s="68" t="s">
        <v>59</v>
      </c>
      <c r="B5256" s="66">
        <v>9.2205195E7</v>
      </c>
      <c r="C5256" s="66" t="s">
        <v>19828</v>
      </c>
      <c r="D5256" s="66" t="s">
        <v>106</v>
      </c>
      <c r="E5256" s="66" t="s">
        <v>2205</v>
      </c>
      <c r="F5256" s="66" t="s">
        <v>19829</v>
      </c>
      <c r="G5256" s="66">
        <v>182.0</v>
      </c>
      <c r="H5256" s="66">
        <v>2.0091011E7</v>
      </c>
      <c r="I5256" s="66">
        <v>0.0</v>
      </c>
      <c r="J5256" s="66">
        <v>1.0</v>
      </c>
      <c r="K5256" s="67"/>
      <c r="L5256" s="67"/>
      <c r="M5256" s="68" t="s">
        <v>19830</v>
      </c>
      <c r="N5256" s="66">
        <v>235959.0</v>
      </c>
      <c r="O5256" s="66">
        <v>2.0091011E7</v>
      </c>
      <c r="P5256" s="67"/>
      <c r="Q5256" s="66">
        <v>6.0</v>
      </c>
      <c r="R5256" s="66">
        <v>2.0091011E7</v>
      </c>
      <c r="S5256" s="70">
        <v>1.0</v>
      </c>
      <c r="T5256" s="70">
        <v>0.0</v>
      </c>
      <c r="U5256" s="71" t="s">
        <v>2608</v>
      </c>
      <c r="V5256" s="71" t="s">
        <v>2609</v>
      </c>
      <c r="W5256" s="71" t="s">
        <v>49</v>
      </c>
      <c r="X5256" s="72"/>
      <c r="Y5256" s="65" t="s">
        <v>12</v>
      </c>
    </row>
    <row r="5257">
      <c r="A5257" s="65" t="s">
        <v>68</v>
      </c>
      <c r="B5257" s="66">
        <v>3549353.0</v>
      </c>
      <c r="C5257" s="65" t="s">
        <v>19831</v>
      </c>
      <c r="D5257" s="65" t="s">
        <v>123</v>
      </c>
      <c r="E5257" s="65" t="s">
        <v>19832</v>
      </c>
      <c r="F5257" s="66" t="s">
        <v>19833</v>
      </c>
      <c r="G5257" s="66">
        <v>1727.0</v>
      </c>
      <c r="H5257" s="66">
        <v>2.008022E7</v>
      </c>
      <c r="I5257" s="66">
        <v>0.0</v>
      </c>
      <c r="J5257" s="66">
        <v>22.0</v>
      </c>
      <c r="K5257" s="67"/>
      <c r="L5257" s="67"/>
      <c r="M5257" s="66" t="s">
        <v>121</v>
      </c>
      <c r="N5257" s="66">
        <v>235959.0</v>
      </c>
      <c r="O5257" s="66">
        <v>2.008022E7</v>
      </c>
      <c r="P5257" s="66"/>
      <c r="Q5257" s="66">
        <v>109.0</v>
      </c>
      <c r="R5257" s="66">
        <v>2.008022E7</v>
      </c>
      <c r="S5257" s="70">
        <v>1.0</v>
      </c>
      <c r="T5257" s="70">
        <v>0.0</v>
      </c>
      <c r="U5257" s="71" t="s">
        <v>2608</v>
      </c>
      <c r="V5257" s="71" t="s">
        <v>2609</v>
      </c>
      <c r="W5257" s="71" t="s">
        <v>49</v>
      </c>
      <c r="X5257" s="72"/>
      <c r="Y5257" s="65" t="s">
        <v>12</v>
      </c>
    </row>
    <row r="5258">
      <c r="A5258" s="66" t="s">
        <v>60</v>
      </c>
      <c r="B5258" s="66">
        <v>2.41590321E8</v>
      </c>
      <c r="C5258" s="66" t="s">
        <v>19834</v>
      </c>
      <c r="D5258" s="66" t="s">
        <v>106</v>
      </c>
      <c r="E5258" s="66" t="s">
        <v>19835</v>
      </c>
      <c r="F5258" s="66" t="s">
        <v>19836</v>
      </c>
      <c r="G5258" s="66">
        <v>189.0</v>
      </c>
      <c r="H5258" s="66">
        <v>2.0080524E7</v>
      </c>
      <c r="I5258" s="66">
        <v>0.0</v>
      </c>
      <c r="J5258" s="66">
        <v>1.0</v>
      </c>
      <c r="K5258" s="67"/>
      <c r="L5258" s="67"/>
      <c r="M5258" s="68" t="s">
        <v>19837</v>
      </c>
      <c r="N5258" s="66">
        <v>235959.0</v>
      </c>
      <c r="O5258" s="66">
        <v>2.0080524E7</v>
      </c>
      <c r="P5258" s="67"/>
      <c r="Q5258" s="66">
        <v>8.0</v>
      </c>
      <c r="R5258" s="66">
        <v>2.0080524E7</v>
      </c>
      <c r="S5258" s="70">
        <v>1.0</v>
      </c>
      <c r="T5258" s="70">
        <v>0.0</v>
      </c>
      <c r="U5258" s="71" t="s">
        <v>2608</v>
      </c>
      <c r="V5258" s="71" t="s">
        <v>2609</v>
      </c>
      <c r="W5258" s="71" t="s">
        <v>49</v>
      </c>
      <c r="X5258" s="72"/>
      <c r="Y5258" s="65" t="s">
        <v>12</v>
      </c>
    </row>
    <row r="5259">
      <c r="A5259" s="66" t="s">
        <v>63</v>
      </c>
      <c r="B5259" s="66">
        <v>3.0319984E7</v>
      </c>
      <c r="C5259" s="66" t="s">
        <v>19838</v>
      </c>
      <c r="D5259" s="66" t="s">
        <v>112</v>
      </c>
      <c r="E5259" s="66" t="s">
        <v>19839</v>
      </c>
      <c r="F5259" s="66" t="s">
        <v>19840</v>
      </c>
      <c r="G5259" s="66">
        <v>1180.0</v>
      </c>
      <c r="H5259" s="66">
        <v>2.0150921E7</v>
      </c>
      <c r="I5259" s="66">
        <v>0.0</v>
      </c>
      <c r="J5259" s="66">
        <v>15.0</v>
      </c>
      <c r="K5259" s="67"/>
      <c r="L5259" s="67"/>
      <c r="M5259" s="68" t="s">
        <v>19841</v>
      </c>
      <c r="N5259" s="66">
        <v>235959.0</v>
      </c>
      <c r="O5259" s="66">
        <v>2.0150921E7</v>
      </c>
      <c r="P5259" s="66" t="s">
        <v>9789</v>
      </c>
      <c r="Q5259" s="66">
        <v>76.0</v>
      </c>
      <c r="R5259" s="66">
        <v>2.0150921E7</v>
      </c>
      <c r="S5259" s="70">
        <v>1.0</v>
      </c>
      <c r="T5259" s="70">
        <v>0.0</v>
      </c>
      <c r="U5259" s="71" t="s">
        <v>2608</v>
      </c>
      <c r="V5259" s="71" t="s">
        <v>2609</v>
      </c>
      <c r="W5259" s="71" t="s">
        <v>49</v>
      </c>
      <c r="X5259" s="72"/>
      <c r="Y5259" s="65" t="s">
        <v>12</v>
      </c>
    </row>
    <row r="5260">
      <c r="A5260" s="68" t="s">
        <v>59</v>
      </c>
      <c r="B5260" s="66">
        <v>1.03616E8</v>
      </c>
      <c r="C5260" s="66" t="s">
        <v>19842</v>
      </c>
      <c r="D5260" s="66" t="s">
        <v>123</v>
      </c>
      <c r="E5260" s="66" t="s">
        <v>19843</v>
      </c>
      <c r="F5260" s="66" t="s">
        <v>19844</v>
      </c>
      <c r="G5260" s="66">
        <v>367.0</v>
      </c>
      <c r="H5260" s="66">
        <v>2.011013E7</v>
      </c>
      <c r="I5260" s="66">
        <v>0.0</v>
      </c>
      <c r="J5260" s="66">
        <v>1.0</v>
      </c>
      <c r="K5260" s="67"/>
      <c r="L5260" s="67"/>
      <c r="M5260" s="68" t="s">
        <v>19845</v>
      </c>
      <c r="N5260" s="66">
        <v>235959.0</v>
      </c>
      <c r="O5260" s="66">
        <v>2.011013E7</v>
      </c>
      <c r="P5260" s="66"/>
      <c r="Q5260" s="66">
        <v>19.0</v>
      </c>
      <c r="R5260" s="66">
        <v>2.011013E7</v>
      </c>
      <c r="S5260" s="70">
        <v>1.0</v>
      </c>
      <c r="T5260" s="70">
        <v>0.0</v>
      </c>
      <c r="U5260" s="71" t="s">
        <v>2608</v>
      </c>
      <c r="V5260" s="71" t="s">
        <v>2609</v>
      </c>
      <c r="W5260" s="71" t="s">
        <v>49</v>
      </c>
      <c r="X5260" s="72"/>
      <c r="Y5260" s="65" t="s">
        <v>12</v>
      </c>
    </row>
    <row r="5261">
      <c r="A5261" s="68" t="s">
        <v>59</v>
      </c>
      <c r="B5261" s="66">
        <v>1.88873209E8</v>
      </c>
      <c r="C5261" s="66" t="s">
        <v>19846</v>
      </c>
      <c r="D5261" s="66" t="s">
        <v>123</v>
      </c>
      <c r="E5261" s="66" t="s">
        <v>19847</v>
      </c>
      <c r="F5261" s="66" t="s">
        <v>19848</v>
      </c>
      <c r="G5261" s="66">
        <v>297.0</v>
      </c>
      <c r="H5261" s="66">
        <v>2.0171116E7</v>
      </c>
      <c r="I5261" s="66">
        <v>0.0</v>
      </c>
      <c r="J5261" s="66">
        <v>8.0</v>
      </c>
      <c r="K5261" s="67"/>
      <c r="L5261" s="67"/>
      <c r="M5261" s="68" t="s">
        <v>19849</v>
      </c>
      <c r="N5261" s="66">
        <v>235959.0</v>
      </c>
      <c r="O5261" s="66">
        <v>2.0171116E7</v>
      </c>
      <c r="P5261" s="66" t="s">
        <v>13306</v>
      </c>
      <c r="Q5261" s="66">
        <v>18.0</v>
      </c>
      <c r="R5261" s="66">
        <v>2.0171116E7</v>
      </c>
      <c r="S5261" s="70">
        <v>1.0</v>
      </c>
      <c r="T5261" s="70">
        <v>0.0</v>
      </c>
      <c r="U5261" s="71" t="s">
        <v>2608</v>
      </c>
      <c r="V5261" s="71" t="s">
        <v>2609</v>
      </c>
      <c r="W5261" s="71" t="s">
        <v>49</v>
      </c>
      <c r="X5261" s="72"/>
      <c r="Y5261" s="65" t="s">
        <v>12</v>
      </c>
    </row>
    <row r="5262">
      <c r="A5262" s="65" t="s">
        <v>60</v>
      </c>
      <c r="B5262" s="66">
        <v>3.40601969E8</v>
      </c>
      <c r="C5262" s="65" t="s">
        <v>19850</v>
      </c>
      <c r="D5262" s="65" t="s">
        <v>106</v>
      </c>
      <c r="E5262" s="65" t="s">
        <v>19851</v>
      </c>
      <c r="F5262" s="66" t="s">
        <v>19852</v>
      </c>
      <c r="G5262" s="66">
        <v>722.0</v>
      </c>
      <c r="H5262" s="66">
        <v>2.0130526E7</v>
      </c>
      <c r="I5262" s="66">
        <v>0.0</v>
      </c>
      <c r="J5262" s="66">
        <v>1.0</v>
      </c>
      <c r="K5262" s="67"/>
      <c r="L5262" s="67"/>
      <c r="M5262" s="68" t="s">
        <v>19853</v>
      </c>
      <c r="N5262" s="66">
        <v>235959.0</v>
      </c>
      <c r="O5262" s="66">
        <v>2.0130526E7</v>
      </c>
      <c r="P5262" s="66"/>
      <c r="Q5262" s="66">
        <v>41.0</v>
      </c>
      <c r="R5262" s="66">
        <v>2.0130526E7</v>
      </c>
      <c r="S5262" s="70">
        <v>1.0</v>
      </c>
      <c r="T5262" s="70">
        <v>0.0</v>
      </c>
      <c r="U5262" s="71" t="s">
        <v>2608</v>
      </c>
      <c r="V5262" s="71" t="s">
        <v>2609</v>
      </c>
      <c r="W5262" s="71" t="s">
        <v>49</v>
      </c>
      <c r="X5262" s="72"/>
      <c r="Y5262" s="65" t="s">
        <v>12</v>
      </c>
    </row>
    <row r="5263">
      <c r="A5263" s="73" t="s">
        <v>59</v>
      </c>
      <c r="B5263" s="66">
        <v>2.08108843E8</v>
      </c>
      <c r="C5263" s="65" t="s">
        <v>19854</v>
      </c>
      <c r="D5263" s="65" t="s">
        <v>106</v>
      </c>
      <c r="E5263" s="65" t="s">
        <v>19855</v>
      </c>
      <c r="F5263" s="66" t="s">
        <v>19856</v>
      </c>
      <c r="G5263" s="66">
        <v>690.0</v>
      </c>
      <c r="H5263" s="66">
        <v>2.0190405E7</v>
      </c>
      <c r="I5263" s="66">
        <v>0.0</v>
      </c>
      <c r="J5263" s="66">
        <v>10.0</v>
      </c>
      <c r="K5263" s="67"/>
      <c r="L5263" s="67"/>
      <c r="M5263" s="68" t="s">
        <v>19857</v>
      </c>
      <c r="N5263" s="66">
        <v>235959.0</v>
      </c>
      <c r="O5263" s="66">
        <v>2.0190405E7</v>
      </c>
      <c r="P5263" s="66" t="s">
        <v>13306</v>
      </c>
      <c r="Q5263" s="66">
        <v>29.0</v>
      </c>
      <c r="R5263" s="66">
        <v>2.0190405E7</v>
      </c>
      <c r="S5263" s="70">
        <v>1.0</v>
      </c>
      <c r="T5263" s="70">
        <v>0.0</v>
      </c>
      <c r="U5263" s="71" t="s">
        <v>2608</v>
      </c>
      <c r="V5263" s="71" t="s">
        <v>2609</v>
      </c>
      <c r="W5263" s="71" t="s">
        <v>49</v>
      </c>
      <c r="X5263" s="72"/>
      <c r="Y5263" s="65" t="s">
        <v>12</v>
      </c>
    </row>
    <row r="5264">
      <c r="A5264" s="66" t="s">
        <v>60</v>
      </c>
      <c r="B5264" s="66">
        <v>4.18071993E8</v>
      </c>
      <c r="C5264" s="66" t="s">
        <v>19858</v>
      </c>
      <c r="D5264" s="66" t="s">
        <v>123</v>
      </c>
      <c r="E5264" s="66" t="s">
        <v>19859</v>
      </c>
      <c r="F5264" s="66" t="s">
        <v>19860</v>
      </c>
      <c r="G5264" s="66">
        <v>522.0</v>
      </c>
      <c r="H5264" s="66">
        <v>2.0170909E7</v>
      </c>
      <c r="I5264" s="66">
        <v>0.0</v>
      </c>
      <c r="J5264" s="66">
        <v>1.0</v>
      </c>
      <c r="K5264" s="67"/>
      <c r="L5264" s="67"/>
      <c r="M5264" s="68" t="s">
        <v>19861</v>
      </c>
      <c r="N5264" s="66">
        <v>235959.0</v>
      </c>
      <c r="O5264" s="66">
        <v>2.0170909E7</v>
      </c>
      <c r="P5264" s="66" t="s">
        <v>18352</v>
      </c>
      <c r="Q5264" s="66">
        <v>35.0</v>
      </c>
      <c r="R5264" s="66">
        <v>2.0170909E7</v>
      </c>
      <c r="S5264" s="70">
        <v>1.0</v>
      </c>
      <c r="T5264" s="70">
        <v>0.0</v>
      </c>
      <c r="U5264" s="71" t="s">
        <v>2608</v>
      </c>
      <c r="V5264" s="71" t="s">
        <v>2609</v>
      </c>
      <c r="W5264" s="71" t="s">
        <v>49</v>
      </c>
      <c r="X5264" s="72"/>
      <c r="Y5264" s="65" t="s">
        <v>12</v>
      </c>
    </row>
    <row r="5265">
      <c r="A5265" s="65" t="s">
        <v>60</v>
      </c>
      <c r="B5265" s="66">
        <v>1.48656206E8</v>
      </c>
      <c r="C5265" s="65" t="s">
        <v>19862</v>
      </c>
      <c r="D5265" s="65" t="s">
        <v>164</v>
      </c>
      <c r="E5265" s="65" t="s">
        <v>19863</v>
      </c>
      <c r="F5265" s="66" t="s">
        <v>19864</v>
      </c>
      <c r="G5265" s="66">
        <v>415.0</v>
      </c>
      <c r="H5265" s="66">
        <v>2.0041231E7</v>
      </c>
      <c r="I5265" s="66">
        <v>0.0</v>
      </c>
      <c r="J5265" s="66">
        <v>1.0</v>
      </c>
      <c r="K5265" s="67"/>
      <c r="L5265" s="67"/>
      <c r="M5265" s="68" t="s">
        <v>19865</v>
      </c>
      <c r="N5265" s="66">
        <v>235959.0</v>
      </c>
      <c r="O5265" s="66">
        <v>2.0041231E7</v>
      </c>
      <c r="P5265" s="66"/>
      <c r="Q5265" s="66">
        <v>23.0</v>
      </c>
      <c r="R5265" s="66">
        <v>2.0041231E7</v>
      </c>
      <c r="S5265" s="69">
        <v>1.0</v>
      </c>
      <c r="T5265" s="69">
        <v>1.0</v>
      </c>
      <c r="U5265" s="71" t="s">
        <v>2608</v>
      </c>
      <c r="V5265" s="71" t="s">
        <v>2609</v>
      </c>
      <c r="W5265" s="71" t="s">
        <v>49</v>
      </c>
      <c r="X5265" s="72"/>
      <c r="Y5265" s="66" t="s">
        <v>18</v>
      </c>
    </row>
    <row r="5266">
      <c r="A5266" s="66" t="s">
        <v>60</v>
      </c>
      <c r="B5266" s="66">
        <v>2.80625907E8</v>
      </c>
      <c r="C5266" s="66" t="s">
        <v>19866</v>
      </c>
      <c r="D5266" s="66" t="s">
        <v>215</v>
      </c>
      <c r="E5266" s="66" t="s">
        <v>19867</v>
      </c>
      <c r="F5266" s="66" t="s">
        <v>19868</v>
      </c>
      <c r="G5266" s="66">
        <v>609.0</v>
      </c>
      <c r="H5266" s="66">
        <v>2.0100206E7</v>
      </c>
      <c r="I5266" s="66">
        <v>0.0</v>
      </c>
      <c r="J5266" s="66">
        <v>1.0</v>
      </c>
      <c r="K5266" s="67"/>
      <c r="L5266" s="67"/>
      <c r="M5266" s="68" t="s">
        <v>19869</v>
      </c>
      <c r="N5266" s="66">
        <v>235959.0</v>
      </c>
      <c r="O5266" s="66">
        <v>2.0100206E7</v>
      </c>
      <c r="P5266" s="67"/>
      <c r="Q5266" s="66">
        <v>33.0</v>
      </c>
      <c r="R5266" s="66">
        <v>2.0100206E7</v>
      </c>
      <c r="S5266" s="70">
        <v>1.0</v>
      </c>
      <c r="T5266" s="70">
        <v>0.0</v>
      </c>
      <c r="U5266" s="71" t="s">
        <v>2608</v>
      </c>
      <c r="V5266" s="71" t="s">
        <v>2609</v>
      </c>
      <c r="W5266" s="71" t="s">
        <v>49</v>
      </c>
      <c r="X5266" s="72"/>
      <c r="Y5266" s="65" t="s">
        <v>12</v>
      </c>
    </row>
    <row r="5267">
      <c r="A5267" s="66" t="s">
        <v>37</v>
      </c>
      <c r="B5267" s="66">
        <v>4.0551498E7</v>
      </c>
      <c r="C5267" s="66" t="s">
        <v>19870</v>
      </c>
      <c r="D5267" s="66" t="s">
        <v>123</v>
      </c>
      <c r="E5267" s="66" t="s">
        <v>19871</v>
      </c>
      <c r="F5267" s="66" t="s">
        <v>19872</v>
      </c>
      <c r="G5267" s="66">
        <v>179.0</v>
      </c>
      <c r="H5267" s="66">
        <v>2.0160401E7</v>
      </c>
      <c r="I5267" s="66">
        <v>0.0</v>
      </c>
      <c r="J5267" s="66">
        <v>2.0</v>
      </c>
      <c r="K5267" s="67"/>
      <c r="L5267" s="67"/>
      <c r="M5267" s="66" t="s">
        <v>121</v>
      </c>
      <c r="N5267" s="66">
        <v>235959.0</v>
      </c>
      <c r="O5267" s="66">
        <v>2.0160401E7</v>
      </c>
      <c r="P5267" s="66"/>
      <c r="Q5267" s="66">
        <v>12.0</v>
      </c>
      <c r="R5267" s="66">
        <v>2.0160401E7</v>
      </c>
      <c r="S5267" s="69">
        <v>1.0</v>
      </c>
      <c r="T5267" s="69">
        <v>0.0</v>
      </c>
      <c r="U5267" s="71" t="s">
        <v>2608</v>
      </c>
      <c r="V5267" s="71" t="s">
        <v>2609</v>
      </c>
      <c r="W5267" s="71" t="s">
        <v>49</v>
      </c>
      <c r="X5267" s="72"/>
      <c r="Y5267" s="65" t="s">
        <v>12</v>
      </c>
    </row>
    <row r="5268">
      <c r="A5268" s="66" t="s">
        <v>60</v>
      </c>
      <c r="B5268" s="66">
        <v>4.7671337E7</v>
      </c>
      <c r="C5268" s="66" t="s">
        <v>19873</v>
      </c>
      <c r="D5268" s="66" t="s">
        <v>123</v>
      </c>
      <c r="E5268" s="66" t="s">
        <v>19874</v>
      </c>
      <c r="F5268" s="66" t="s">
        <v>19875</v>
      </c>
      <c r="G5268" s="66">
        <v>1149.0</v>
      </c>
      <c r="H5268" s="66">
        <v>2.0010418E7</v>
      </c>
      <c r="I5268" s="66">
        <v>0.0</v>
      </c>
      <c r="J5268" s="66">
        <v>1.0</v>
      </c>
      <c r="K5268" s="67"/>
      <c r="L5268" s="67"/>
      <c r="M5268" s="68" t="s">
        <v>19876</v>
      </c>
      <c r="N5268" s="66">
        <v>235959.0</v>
      </c>
      <c r="O5268" s="66">
        <v>2.0010418E7</v>
      </c>
      <c r="P5268" s="67"/>
      <c r="Q5268" s="66">
        <v>59.0</v>
      </c>
      <c r="R5268" s="66">
        <v>2.0010418E7</v>
      </c>
      <c r="S5268" s="70">
        <v>1.0</v>
      </c>
      <c r="T5268" s="70">
        <v>0.0</v>
      </c>
      <c r="U5268" s="71" t="s">
        <v>2608</v>
      </c>
      <c r="V5268" s="71" t="s">
        <v>2609</v>
      </c>
      <c r="W5268" s="71" t="s">
        <v>49</v>
      </c>
      <c r="X5268" s="72"/>
      <c r="Y5268" s="65" t="s">
        <v>12</v>
      </c>
    </row>
    <row r="5269">
      <c r="A5269" s="65" t="s">
        <v>68</v>
      </c>
      <c r="B5269" s="66">
        <v>1.6547286E7</v>
      </c>
      <c r="C5269" s="65" t="s">
        <v>19877</v>
      </c>
      <c r="D5269" s="65" t="s">
        <v>123</v>
      </c>
      <c r="E5269" s="65" t="s">
        <v>19878</v>
      </c>
      <c r="F5269" s="66" t="s">
        <v>19879</v>
      </c>
      <c r="G5269" s="66">
        <v>205.0</v>
      </c>
      <c r="H5269" s="66">
        <v>2.0171006E7</v>
      </c>
      <c r="I5269" s="66">
        <v>0.0</v>
      </c>
      <c r="J5269" s="66">
        <v>4.0</v>
      </c>
      <c r="K5269" s="67"/>
      <c r="L5269" s="67"/>
      <c r="M5269" s="68" t="s">
        <v>19880</v>
      </c>
      <c r="N5269" s="66">
        <v>235959.0</v>
      </c>
      <c r="O5269" s="66">
        <v>2.0171006E7</v>
      </c>
      <c r="P5269" s="66"/>
      <c r="Q5269" s="66">
        <v>13.0</v>
      </c>
      <c r="R5269" s="66">
        <v>2.0171006E7</v>
      </c>
      <c r="S5269" s="70">
        <v>1.0</v>
      </c>
      <c r="T5269" s="70">
        <v>0.0</v>
      </c>
      <c r="U5269" s="71" t="s">
        <v>2608</v>
      </c>
      <c r="V5269" s="71" t="s">
        <v>2609</v>
      </c>
      <c r="W5269" s="71" t="s">
        <v>49</v>
      </c>
      <c r="X5269" s="72"/>
      <c r="Y5269" s="65" t="s">
        <v>12</v>
      </c>
    </row>
    <row r="5270">
      <c r="A5270" s="66" t="s">
        <v>60</v>
      </c>
      <c r="B5270" s="66">
        <v>1.26325214E8</v>
      </c>
      <c r="C5270" s="66" t="s">
        <v>19881</v>
      </c>
      <c r="D5270" s="66" t="s">
        <v>827</v>
      </c>
      <c r="E5270" s="66" t="s">
        <v>19882</v>
      </c>
      <c r="F5270" s="66" t="s">
        <v>19883</v>
      </c>
      <c r="G5270" s="66">
        <v>1858.0</v>
      </c>
      <c r="H5270" s="66">
        <v>2.0040201E7</v>
      </c>
      <c r="I5270" s="66">
        <v>0.0</v>
      </c>
      <c r="J5270" s="66">
        <v>1.0</v>
      </c>
      <c r="K5270" s="67"/>
      <c r="L5270" s="67"/>
      <c r="M5270" s="68" t="s">
        <v>19884</v>
      </c>
      <c r="N5270" s="66">
        <v>235959.0</v>
      </c>
      <c r="O5270" s="66">
        <v>2.0040201E7</v>
      </c>
      <c r="P5270" s="66"/>
      <c r="Q5270" s="66">
        <v>98.0</v>
      </c>
      <c r="R5270" s="66">
        <v>2.0040201E7</v>
      </c>
      <c r="S5270" s="70">
        <v>1.0</v>
      </c>
      <c r="T5270" s="70">
        <v>0.0</v>
      </c>
      <c r="U5270" s="71" t="s">
        <v>2608</v>
      </c>
      <c r="V5270" s="71" t="s">
        <v>2609</v>
      </c>
      <c r="W5270" s="71" t="s">
        <v>49</v>
      </c>
      <c r="X5270" s="72"/>
      <c r="Y5270" s="65" t="s">
        <v>12</v>
      </c>
    </row>
    <row r="5271">
      <c r="A5271" s="66" t="s">
        <v>79</v>
      </c>
      <c r="B5271" s="66">
        <v>6.2730245E7</v>
      </c>
      <c r="C5271" s="66" t="s">
        <v>19885</v>
      </c>
      <c r="D5271" s="66" t="s">
        <v>164</v>
      </c>
      <c r="E5271" s="66" t="s">
        <v>19886</v>
      </c>
      <c r="F5271" s="66" t="s">
        <v>19887</v>
      </c>
      <c r="G5271" s="66">
        <v>477.0</v>
      </c>
      <c r="H5271" s="66">
        <v>2.0121101E7</v>
      </c>
      <c r="I5271" s="66">
        <v>0.0</v>
      </c>
      <c r="J5271" s="66">
        <v>14.0</v>
      </c>
      <c r="K5271" s="67"/>
      <c r="L5271" s="67"/>
      <c r="M5271" s="68" t="s">
        <v>19888</v>
      </c>
      <c r="N5271" s="66">
        <v>235959.0</v>
      </c>
      <c r="O5271" s="66">
        <v>2.0121101E7</v>
      </c>
      <c r="P5271" s="66" t="s">
        <v>19889</v>
      </c>
      <c r="Q5271" s="66">
        <v>26.0</v>
      </c>
      <c r="R5271" s="66">
        <v>2.0121101E7</v>
      </c>
      <c r="S5271" s="69">
        <v>1.0</v>
      </c>
      <c r="T5271" s="69">
        <v>1.0</v>
      </c>
      <c r="U5271" s="71" t="s">
        <v>2608</v>
      </c>
      <c r="V5271" s="71" t="s">
        <v>2609</v>
      </c>
      <c r="W5271" s="71" t="s">
        <v>49</v>
      </c>
      <c r="X5271" s="72"/>
      <c r="Y5271" s="66" t="s">
        <v>18</v>
      </c>
    </row>
    <row r="5272">
      <c r="A5272" s="65" t="s">
        <v>67</v>
      </c>
      <c r="B5272" s="66">
        <v>8545644.0</v>
      </c>
      <c r="C5272" s="65" t="s">
        <v>19890</v>
      </c>
      <c r="D5272" s="65" t="s">
        <v>149</v>
      </c>
      <c r="E5272" s="65" t="s">
        <v>19891</v>
      </c>
      <c r="F5272" s="66" t="s">
        <v>19892</v>
      </c>
      <c r="G5272" s="66">
        <v>500.0</v>
      </c>
      <c r="H5272" s="66">
        <v>2.0121101E7</v>
      </c>
      <c r="I5272" s="66">
        <v>0.0</v>
      </c>
      <c r="J5272" s="66">
        <v>8.0</v>
      </c>
      <c r="K5272" s="67"/>
      <c r="L5272" s="67"/>
      <c r="M5272" s="66" t="s">
        <v>121</v>
      </c>
      <c r="N5272" s="66">
        <v>235959.0</v>
      </c>
      <c r="O5272" s="66">
        <v>2.0121101E7</v>
      </c>
      <c r="P5272" s="66"/>
      <c r="Q5272" s="66">
        <v>24.0</v>
      </c>
      <c r="R5272" s="66">
        <v>2.0121101E7</v>
      </c>
      <c r="S5272" s="69">
        <v>1.0</v>
      </c>
      <c r="T5272" s="69">
        <v>1.0</v>
      </c>
      <c r="U5272" s="71" t="s">
        <v>2608</v>
      </c>
      <c r="V5272" s="71" t="s">
        <v>2609</v>
      </c>
      <c r="W5272" s="71" t="s">
        <v>49</v>
      </c>
      <c r="X5272" s="72"/>
      <c r="Y5272" s="66" t="s">
        <v>18</v>
      </c>
    </row>
    <row r="5273">
      <c r="A5273" s="65" t="s">
        <v>79</v>
      </c>
      <c r="B5273" s="66">
        <v>8.5544858E7</v>
      </c>
      <c r="C5273" s="65" t="s">
        <v>19893</v>
      </c>
      <c r="D5273" s="65" t="s">
        <v>149</v>
      </c>
      <c r="E5273" s="65" t="s">
        <v>19894</v>
      </c>
      <c r="F5273" s="66" t="s">
        <v>19895</v>
      </c>
      <c r="G5273" s="66">
        <v>377.0</v>
      </c>
      <c r="H5273" s="66">
        <v>2.0141125E7</v>
      </c>
      <c r="I5273" s="66">
        <v>0.0</v>
      </c>
      <c r="J5273" s="66">
        <v>9.0</v>
      </c>
      <c r="K5273" s="67"/>
      <c r="L5273" s="67"/>
      <c r="M5273" s="68" t="s">
        <v>19896</v>
      </c>
      <c r="N5273" s="66">
        <v>235959.0</v>
      </c>
      <c r="O5273" s="66">
        <v>2.0141125E7</v>
      </c>
      <c r="P5273" s="66" t="s">
        <v>4802</v>
      </c>
      <c r="Q5273" s="66">
        <v>18.0</v>
      </c>
      <c r="R5273" s="66">
        <v>2.0141125E7</v>
      </c>
      <c r="S5273" s="69">
        <v>1.0</v>
      </c>
      <c r="T5273" s="69">
        <v>1.0</v>
      </c>
      <c r="U5273" s="71" t="s">
        <v>2608</v>
      </c>
      <c r="V5273" s="71" t="s">
        <v>2609</v>
      </c>
      <c r="W5273" s="71" t="s">
        <v>49</v>
      </c>
      <c r="X5273" s="72"/>
      <c r="Y5273" s="66" t="s">
        <v>18</v>
      </c>
    </row>
    <row r="5274">
      <c r="A5274" s="66" t="s">
        <v>60</v>
      </c>
      <c r="B5274" s="66">
        <v>1.78854428E8</v>
      </c>
      <c r="C5274" s="66" t="s">
        <v>19897</v>
      </c>
      <c r="D5274" s="66" t="s">
        <v>106</v>
      </c>
      <c r="E5274" s="66" t="s">
        <v>19898</v>
      </c>
      <c r="F5274" s="66" t="s">
        <v>19899</v>
      </c>
      <c r="G5274" s="66">
        <v>1120.0</v>
      </c>
      <c r="H5274" s="66">
        <v>2.0060123E7</v>
      </c>
      <c r="I5274" s="66">
        <v>0.0</v>
      </c>
      <c r="J5274" s="66">
        <v>1.0</v>
      </c>
      <c r="K5274" s="67"/>
      <c r="L5274" s="67"/>
      <c r="M5274" s="68" t="s">
        <v>19900</v>
      </c>
      <c r="N5274" s="66">
        <v>235959.0</v>
      </c>
      <c r="O5274" s="66">
        <v>2.0060123E7</v>
      </c>
      <c r="P5274" s="67"/>
      <c r="Q5274" s="66">
        <v>61.0</v>
      </c>
      <c r="R5274" s="66">
        <v>2.0060123E7</v>
      </c>
      <c r="S5274" s="70">
        <v>1.0</v>
      </c>
      <c r="T5274" s="70">
        <v>0.0</v>
      </c>
      <c r="U5274" s="71" t="s">
        <v>2608</v>
      </c>
      <c r="V5274" s="71" t="s">
        <v>2609</v>
      </c>
      <c r="W5274" s="71" t="s">
        <v>49</v>
      </c>
      <c r="X5274" s="71"/>
      <c r="Y5274" s="65" t="s">
        <v>12</v>
      </c>
    </row>
    <row r="5275">
      <c r="A5275" s="66" t="s">
        <v>60</v>
      </c>
      <c r="B5275" s="66">
        <v>8.3279114E7</v>
      </c>
      <c r="C5275" s="66" t="s">
        <v>19901</v>
      </c>
      <c r="D5275" s="66" t="s">
        <v>106</v>
      </c>
      <c r="E5275" s="66" t="s">
        <v>19902</v>
      </c>
      <c r="F5275" s="66" t="s">
        <v>19903</v>
      </c>
      <c r="G5275" s="66">
        <v>864.0</v>
      </c>
      <c r="H5275" s="66">
        <v>2.0020813E7</v>
      </c>
      <c r="I5275" s="66">
        <v>0.0</v>
      </c>
      <c r="J5275" s="66">
        <v>1.0</v>
      </c>
      <c r="K5275" s="67"/>
      <c r="L5275" s="67"/>
      <c r="M5275" s="68" t="s">
        <v>19904</v>
      </c>
      <c r="N5275" s="66">
        <v>235959.0</v>
      </c>
      <c r="O5275" s="66">
        <v>2.0020813E7</v>
      </c>
      <c r="P5275" s="67"/>
      <c r="Q5275" s="66">
        <v>52.0</v>
      </c>
      <c r="R5275" s="66">
        <v>2.0020813E7</v>
      </c>
      <c r="S5275" s="70">
        <v>1.0</v>
      </c>
      <c r="T5275" s="70">
        <v>0.0</v>
      </c>
      <c r="U5275" s="71" t="s">
        <v>2608</v>
      </c>
      <c r="V5275" s="71" t="s">
        <v>2609</v>
      </c>
      <c r="W5275" s="71" t="s">
        <v>49</v>
      </c>
      <c r="X5275" s="71"/>
      <c r="Y5275" s="65" t="s">
        <v>12</v>
      </c>
    </row>
    <row r="5276">
      <c r="A5276" s="66" t="s">
        <v>37</v>
      </c>
      <c r="B5276" s="66">
        <v>2.0040995E7</v>
      </c>
      <c r="C5276" s="66" t="s">
        <v>19905</v>
      </c>
      <c r="D5276" s="66" t="s">
        <v>106</v>
      </c>
      <c r="E5276" s="66" t="s">
        <v>19906</v>
      </c>
      <c r="F5276" s="66" t="s">
        <v>19907</v>
      </c>
      <c r="G5276" s="66">
        <v>694.0</v>
      </c>
      <c r="H5276" s="66">
        <v>2.0100727E7</v>
      </c>
      <c r="I5276" s="66">
        <v>0.0</v>
      </c>
      <c r="J5276" s="66">
        <v>2.0</v>
      </c>
      <c r="K5276" s="67"/>
      <c r="L5276" s="67"/>
      <c r="M5276" s="66" t="s">
        <v>121</v>
      </c>
      <c r="N5276" s="66">
        <v>235959.0</v>
      </c>
      <c r="O5276" s="66">
        <v>2.0100727E7</v>
      </c>
      <c r="P5276" s="66"/>
      <c r="Q5276" s="66">
        <v>30.0</v>
      </c>
      <c r="R5276" s="66">
        <v>2.0100727E7</v>
      </c>
      <c r="S5276" s="70">
        <v>1.0</v>
      </c>
      <c r="T5276" s="70">
        <v>0.0</v>
      </c>
      <c r="U5276" s="71" t="s">
        <v>2608</v>
      </c>
      <c r="V5276" s="71" t="s">
        <v>2609</v>
      </c>
      <c r="W5276" s="71" t="s">
        <v>49</v>
      </c>
      <c r="X5276" s="72"/>
      <c r="Y5276" s="65" t="s">
        <v>12</v>
      </c>
    </row>
    <row r="5277">
      <c r="A5277" s="66" t="s">
        <v>60</v>
      </c>
      <c r="B5277" s="66">
        <v>1.14942036E8</v>
      </c>
      <c r="C5277" s="66" t="s">
        <v>19908</v>
      </c>
      <c r="D5277" s="66" t="s">
        <v>1101</v>
      </c>
      <c r="E5277" s="66" t="s">
        <v>19909</v>
      </c>
      <c r="F5277" s="66" t="s">
        <v>19910</v>
      </c>
      <c r="G5277" s="66">
        <v>1253.0</v>
      </c>
      <c r="H5277" s="66">
        <v>2.0030917E7</v>
      </c>
      <c r="I5277" s="66">
        <v>0.0</v>
      </c>
      <c r="J5277" s="66">
        <v>1.0</v>
      </c>
      <c r="K5277" s="67"/>
      <c r="L5277" s="67"/>
      <c r="M5277" s="68" t="s">
        <v>19911</v>
      </c>
      <c r="N5277" s="66">
        <v>235959.0</v>
      </c>
      <c r="O5277" s="66">
        <v>2.0030917E7</v>
      </c>
      <c r="P5277" s="66"/>
      <c r="Q5277" s="66">
        <v>63.0</v>
      </c>
      <c r="R5277" s="66">
        <v>2.0030917E7</v>
      </c>
      <c r="S5277" s="70">
        <v>1.0</v>
      </c>
      <c r="T5277" s="70">
        <v>0.0</v>
      </c>
      <c r="U5277" s="71" t="s">
        <v>2608</v>
      </c>
      <c r="V5277" s="71" t="s">
        <v>2609</v>
      </c>
      <c r="W5277" s="71" t="s">
        <v>49</v>
      </c>
      <c r="X5277" s="72"/>
      <c r="Y5277" s="65" t="s">
        <v>12</v>
      </c>
    </row>
    <row r="5278">
      <c r="A5278" s="66" t="s">
        <v>63</v>
      </c>
      <c r="B5278" s="66">
        <v>4.6709075E7</v>
      </c>
      <c r="C5278" s="66" t="s">
        <v>19912</v>
      </c>
      <c r="D5278" s="66" t="s">
        <v>123</v>
      </c>
      <c r="E5278" s="66" t="s">
        <v>19913</v>
      </c>
      <c r="F5278" s="66" t="s">
        <v>3697</v>
      </c>
      <c r="G5278" s="66">
        <v>502.0</v>
      </c>
      <c r="H5278" s="66">
        <v>2.0180502E7</v>
      </c>
      <c r="I5278" s="66">
        <v>0.0</v>
      </c>
      <c r="J5278" s="66">
        <v>10.0</v>
      </c>
      <c r="K5278" s="67"/>
      <c r="L5278" s="67"/>
      <c r="M5278" s="68" t="s">
        <v>3698</v>
      </c>
      <c r="N5278" s="66">
        <v>235959.0</v>
      </c>
      <c r="O5278" s="66">
        <v>2.0180502E7</v>
      </c>
      <c r="P5278" s="66" t="s">
        <v>3699</v>
      </c>
      <c r="Q5278" s="66">
        <v>26.0</v>
      </c>
      <c r="R5278" s="66">
        <v>2.0180502E7</v>
      </c>
      <c r="S5278" s="70">
        <v>1.0</v>
      </c>
      <c r="T5278" s="70">
        <v>0.0</v>
      </c>
      <c r="U5278" s="71" t="s">
        <v>2608</v>
      </c>
      <c r="V5278" s="71" t="s">
        <v>2609</v>
      </c>
      <c r="W5278" s="71" t="s">
        <v>49</v>
      </c>
      <c r="X5278" s="72"/>
      <c r="Y5278" s="65" t="s">
        <v>12</v>
      </c>
    </row>
    <row r="5279">
      <c r="A5279" s="66" t="s">
        <v>79</v>
      </c>
      <c r="B5279" s="66">
        <v>6.1600151E7</v>
      </c>
      <c r="C5279" s="66" t="s">
        <v>19914</v>
      </c>
      <c r="D5279" s="66" t="s">
        <v>112</v>
      </c>
      <c r="E5279" s="66" t="s">
        <v>19915</v>
      </c>
      <c r="F5279" s="66" t="s">
        <v>19916</v>
      </c>
      <c r="G5279" s="66">
        <v>291.0</v>
      </c>
      <c r="H5279" s="66">
        <v>2.0121001E7</v>
      </c>
      <c r="I5279" s="66">
        <v>0.0</v>
      </c>
      <c r="J5279" s="66">
        <v>7.0</v>
      </c>
      <c r="K5279" s="67"/>
      <c r="L5279" s="67"/>
      <c r="M5279" s="68" t="s">
        <v>19917</v>
      </c>
      <c r="N5279" s="66">
        <v>235959.0</v>
      </c>
      <c r="O5279" s="66">
        <v>2.0121001E7</v>
      </c>
      <c r="P5279" s="67"/>
      <c r="Q5279" s="66">
        <v>20.0</v>
      </c>
      <c r="R5279" s="66">
        <v>2.0121001E7</v>
      </c>
      <c r="S5279" s="70">
        <v>1.0</v>
      </c>
      <c r="T5279" s="70">
        <v>0.0</v>
      </c>
      <c r="U5279" s="71" t="s">
        <v>2608</v>
      </c>
      <c r="V5279" s="71" t="s">
        <v>2609</v>
      </c>
      <c r="W5279" s="71" t="s">
        <v>49</v>
      </c>
      <c r="X5279" s="72"/>
      <c r="Y5279" s="65" t="s">
        <v>12</v>
      </c>
    </row>
    <row r="5280">
      <c r="A5280" s="68" t="s">
        <v>59</v>
      </c>
      <c r="B5280" s="66">
        <v>1.01993453E8</v>
      </c>
      <c r="C5280" s="66" t="s">
        <v>19918</v>
      </c>
      <c r="D5280" s="66" t="s">
        <v>149</v>
      </c>
      <c r="E5280" s="66" t="s">
        <v>19919</v>
      </c>
      <c r="F5280" s="66" t="s">
        <v>19920</v>
      </c>
      <c r="G5280" s="66">
        <v>316.0</v>
      </c>
      <c r="H5280" s="66">
        <v>2.0101109E7</v>
      </c>
      <c r="I5280" s="66">
        <v>0.0</v>
      </c>
      <c r="J5280" s="66">
        <v>1.0</v>
      </c>
      <c r="K5280" s="67"/>
      <c r="L5280" s="67"/>
      <c r="M5280" s="68" t="s">
        <v>19921</v>
      </c>
      <c r="N5280" s="66">
        <v>235959.0</v>
      </c>
      <c r="O5280" s="66">
        <v>2.0101109E7</v>
      </c>
      <c r="P5280" s="67"/>
      <c r="Q5280" s="66">
        <v>12.0</v>
      </c>
      <c r="R5280" s="66">
        <v>2.0101109E7</v>
      </c>
      <c r="S5280" s="69">
        <v>1.0</v>
      </c>
      <c r="T5280" s="69">
        <v>1.0</v>
      </c>
      <c r="U5280" s="71" t="s">
        <v>2608</v>
      </c>
      <c r="V5280" s="71" t="s">
        <v>2609</v>
      </c>
      <c r="W5280" s="71" t="s">
        <v>49</v>
      </c>
      <c r="X5280" s="72"/>
      <c r="Y5280" s="66" t="s">
        <v>18</v>
      </c>
    </row>
    <row r="5281">
      <c r="A5281" s="65" t="s">
        <v>60</v>
      </c>
      <c r="B5281" s="66">
        <v>4.4399584E7</v>
      </c>
      <c r="C5281" s="65" t="s">
        <v>19922</v>
      </c>
      <c r="D5281" s="65" t="s">
        <v>215</v>
      </c>
      <c r="E5281" s="65" t="s">
        <v>19923</v>
      </c>
      <c r="F5281" s="66" t="s">
        <v>19924</v>
      </c>
      <c r="G5281" s="66">
        <v>272.0</v>
      </c>
      <c r="H5281" s="66">
        <v>2.0010324E7</v>
      </c>
      <c r="I5281" s="66">
        <v>0.0</v>
      </c>
      <c r="J5281" s="66">
        <v>1.0</v>
      </c>
      <c r="K5281" s="67"/>
      <c r="L5281" s="67"/>
      <c r="M5281" s="68" t="s">
        <v>19925</v>
      </c>
      <c r="N5281" s="66">
        <v>235959.0</v>
      </c>
      <c r="O5281" s="66">
        <v>2.0010324E7</v>
      </c>
      <c r="P5281" s="67"/>
      <c r="Q5281" s="66">
        <v>10.0</v>
      </c>
      <c r="R5281" s="66">
        <v>2.0010324E7</v>
      </c>
      <c r="S5281" s="70">
        <v>1.0</v>
      </c>
      <c r="T5281" s="70">
        <v>0.0</v>
      </c>
      <c r="U5281" s="71" t="s">
        <v>2608</v>
      </c>
      <c r="V5281" s="71" t="s">
        <v>2609</v>
      </c>
      <c r="W5281" s="71" t="s">
        <v>49</v>
      </c>
      <c r="X5281" s="72"/>
      <c r="Y5281" s="65" t="s">
        <v>12</v>
      </c>
    </row>
    <row r="5282">
      <c r="A5282" s="66" t="s">
        <v>43</v>
      </c>
      <c r="B5282" s="66">
        <v>1819536.0</v>
      </c>
      <c r="C5282" s="66" t="s">
        <v>19926</v>
      </c>
      <c r="D5282" s="66" t="s">
        <v>123</v>
      </c>
      <c r="E5282" s="66" t="s">
        <v>19927</v>
      </c>
      <c r="F5282" s="66" t="s">
        <v>19928</v>
      </c>
      <c r="G5282" s="66">
        <v>818.0</v>
      </c>
      <c r="H5282" s="66">
        <v>2.0160526E7</v>
      </c>
      <c r="I5282" s="66">
        <v>0.0</v>
      </c>
      <c r="J5282" s="66">
        <v>8.0</v>
      </c>
      <c r="K5282" s="67"/>
      <c r="L5282" s="67"/>
      <c r="M5282" s="68" t="s">
        <v>19929</v>
      </c>
      <c r="N5282" s="66">
        <v>235959.0</v>
      </c>
      <c r="O5282" s="66">
        <v>2.0160526E7</v>
      </c>
      <c r="P5282" s="66" t="s">
        <v>19930</v>
      </c>
      <c r="Q5282" s="66">
        <v>42.0</v>
      </c>
      <c r="R5282" s="66">
        <v>2.0160526E7</v>
      </c>
      <c r="S5282" s="70">
        <v>1.0</v>
      </c>
      <c r="T5282" s="70">
        <v>0.0</v>
      </c>
      <c r="U5282" s="71" t="s">
        <v>2608</v>
      </c>
      <c r="V5282" s="71" t="s">
        <v>2609</v>
      </c>
      <c r="W5282" s="71" t="s">
        <v>49</v>
      </c>
      <c r="X5282" s="72"/>
      <c r="Y5282" s="65" t="s">
        <v>12</v>
      </c>
    </row>
    <row r="5283">
      <c r="A5283" s="68" t="s">
        <v>59</v>
      </c>
      <c r="B5283" s="66">
        <v>1.59453851E8</v>
      </c>
      <c r="C5283" s="66" t="s">
        <v>19931</v>
      </c>
      <c r="D5283" s="66" t="s">
        <v>118</v>
      </c>
      <c r="E5283" s="66" t="s">
        <v>19932</v>
      </c>
      <c r="F5283" s="66" t="s">
        <v>19933</v>
      </c>
      <c r="G5283" s="66">
        <v>435.0</v>
      </c>
      <c r="H5283" s="66">
        <v>2.0151025E7</v>
      </c>
      <c r="I5283" s="66">
        <v>0.0</v>
      </c>
      <c r="J5283" s="66">
        <v>6.0</v>
      </c>
      <c r="K5283" s="67"/>
      <c r="L5283" s="67"/>
      <c r="M5283" s="68" t="s">
        <v>19934</v>
      </c>
      <c r="N5283" s="66">
        <v>235959.0</v>
      </c>
      <c r="O5283" s="66">
        <v>2.0151025E7</v>
      </c>
      <c r="P5283" s="66"/>
      <c r="Q5283" s="66">
        <v>21.0</v>
      </c>
      <c r="R5283" s="66">
        <v>2.0151025E7</v>
      </c>
      <c r="S5283" s="69">
        <v>1.0</v>
      </c>
      <c r="T5283" s="69">
        <v>1.0</v>
      </c>
      <c r="U5283" s="71" t="s">
        <v>2608</v>
      </c>
      <c r="V5283" s="71" t="s">
        <v>2609</v>
      </c>
      <c r="W5283" s="71" t="s">
        <v>49</v>
      </c>
      <c r="X5283" s="72"/>
      <c r="Y5283" s="66" t="s">
        <v>18</v>
      </c>
    </row>
    <row r="5284">
      <c r="A5284" s="74" t="s">
        <v>59</v>
      </c>
      <c r="B5284" s="66">
        <v>1.82650461E8</v>
      </c>
      <c r="C5284" s="65" t="s">
        <v>19935</v>
      </c>
      <c r="D5284" s="65" t="s">
        <v>106</v>
      </c>
      <c r="E5284" s="65" t="s">
        <v>19936</v>
      </c>
      <c r="F5284" s="66" t="s">
        <v>19937</v>
      </c>
      <c r="G5284" s="66">
        <v>940.0</v>
      </c>
      <c r="H5284" s="66">
        <v>2.0170522E7</v>
      </c>
      <c r="I5284" s="66">
        <v>0.0</v>
      </c>
      <c r="J5284" s="66">
        <v>16.0</v>
      </c>
      <c r="K5284" s="67"/>
      <c r="L5284" s="67"/>
      <c r="M5284" s="68" t="s">
        <v>19938</v>
      </c>
      <c r="N5284" s="66">
        <v>235959.0</v>
      </c>
      <c r="O5284" s="66">
        <v>2.0170522E7</v>
      </c>
      <c r="P5284" s="66" t="s">
        <v>737</v>
      </c>
      <c r="Q5284" s="66">
        <v>44.0</v>
      </c>
      <c r="R5284" s="66">
        <v>2.0170522E7</v>
      </c>
      <c r="S5284" s="70">
        <v>1.0</v>
      </c>
      <c r="T5284" s="70">
        <v>0.0</v>
      </c>
      <c r="U5284" s="71" t="s">
        <v>2608</v>
      </c>
      <c r="V5284" s="71" t="s">
        <v>2609</v>
      </c>
      <c r="W5284" s="71" t="s">
        <v>49</v>
      </c>
      <c r="X5284" s="72"/>
      <c r="Y5284" s="65" t="s">
        <v>12</v>
      </c>
    </row>
    <row r="5285">
      <c r="A5285" s="66" t="s">
        <v>30</v>
      </c>
      <c r="B5285" s="66">
        <v>1.1199574E7</v>
      </c>
      <c r="C5285" s="66" t="s">
        <v>19939</v>
      </c>
      <c r="D5285" s="66" t="s">
        <v>220</v>
      </c>
      <c r="E5285" s="66" t="s">
        <v>19940</v>
      </c>
      <c r="F5285" s="66" t="s">
        <v>19941</v>
      </c>
      <c r="G5285" s="66">
        <v>402.0</v>
      </c>
      <c r="H5285" s="66">
        <v>2.0160821E7</v>
      </c>
      <c r="I5285" s="66">
        <v>0.0</v>
      </c>
      <c r="J5285" s="66">
        <v>8.0</v>
      </c>
      <c r="K5285" s="67"/>
      <c r="L5285" s="67"/>
      <c r="M5285" s="68" t="s">
        <v>19942</v>
      </c>
      <c r="N5285" s="66">
        <v>235959.0</v>
      </c>
      <c r="O5285" s="66">
        <v>2.0160821E7</v>
      </c>
      <c r="P5285" s="66"/>
      <c r="Q5285" s="66">
        <v>22.0</v>
      </c>
      <c r="R5285" s="66">
        <v>2.0160821E7</v>
      </c>
      <c r="S5285" s="69">
        <v>1.0</v>
      </c>
      <c r="T5285" s="69">
        <v>0.0</v>
      </c>
      <c r="U5285" s="71" t="s">
        <v>2608</v>
      </c>
      <c r="V5285" s="71" t="s">
        <v>2609</v>
      </c>
      <c r="W5285" s="71" t="s">
        <v>49</v>
      </c>
      <c r="X5285" s="67"/>
      <c r="Y5285" s="65" t="s">
        <v>12</v>
      </c>
    </row>
    <row r="5286">
      <c r="A5286" s="65" t="s">
        <v>60</v>
      </c>
      <c r="B5286" s="66">
        <v>1.10710847E8</v>
      </c>
      <c r="C5286" s="65" t="s">
        <v>19943</v>
      </c>
      <c r="D5286" s="65" t="s">
        <v>1101</v>
      </c>
      <c r="E5286" s="65" t="s">
        <v>19944</v>
      </c>
      <c r="F5286" s="66" t="s">
        <v>19945</v>
      </c>
      <c r="G5286" s="66">
        <v>706.0</v>
      </c>
      <c r="H5286" s="66">
        <v>2.0030725E7</v>
      </c>
      <c r="I5286" s="66">
        <v>0.0</v>
      </c>
      <c r="J5286" s="66">
        <v>1.0</v>
      </c>
      <c r="K5286" s="67"/>
      <c r="L5286" s="67"/>
      <c r="M5286" s="68" t="s">
        <v>19946</v>
      </c>
      <c r="N5286" s="66">
        <v>235959.0</v>
      </c>
      <c r="O5286" s="66">
        <v>2.0030725E7</v>
      </c>
      <c r="P5286" s="66"/>
      <c r="Q5286" s="66">
        <v>31.0</v>
      </c>
      <c r="R5286" s="66">
        <v>2.0030725E7</v>
      </c>
      <c r="S5286" s="70">
        <v>1.0</v>
      </c>
      <c r="T5286" s="70">
        <v>0.0</v>
      </c>
      <c r="U5286" s="71" t="s">
        <v>2608</v>
      </c>
      <c r="V5286" s="71" t="s">
        <v>2609</v>
      </c>
      <c r="W5286" s="71" t="s">
        <v>49</v>
      </c>
      <c r="X5286" s="72"/>
      <c r="Y5286" s="65" t="s">
        <v>12</v>
      </c>
    </row>
    <row r="5287">
      <c r="A5287" s="66" t="s">
        <v>60</v>
      </c>
      <c r="B5287" s="66">
        <v>4.46633126E8</v>
      </c>
      <c r="C5287" s="66" t="s">
        <v>19947</v>
      </c>
      <c r="D5287" s="66" t="s">
        <v>123</v>
      </c>
      <c r="E5287" s="66" t="s">
        <v>19948</v>
      </c>
      <c r="F5287" s="66" t="s">
        <v>19949</v>
      </c>
      <c r="G5287" s="66">
        <v>1186.0</v>
      </c>
      <c r="H5287" s="66">
        <v>2.0190531E7</v>
      </c>
      <c r="I5287" s="66">
        <v>0.0</v>
      </c>
      <c r="J5287" s="66">
        <v>38.0</v>
      </c>
      <c r="K5287" s="67"/>
      <c r="L5287" s="67"/>
      <c r="M5287" s="66" t="s">
        <v>121</v>
      </c>
      <c r="N5287" s="66">
        <v>235959.0</v>
      </c>
      <c r="O5287" s="66">
        <v>2.0190531E7</v>
      </c>
      <c r="P5287" s="66"/>
      <c r="Q5287" s="66">
        <v>74.0</v>
      </c>
      <c r="R5287" s="66">
        <v>2.0190531E7</v>
      </c>
      <c r="S5287" s="70">
        <v>1.0</v>
      </c>
      <c r="T5287" s="70">
        <v>0.0</v>
      </c>
      <c r="U5287" s="71" t="s">
        <v>2608</v>
      </c>
      <c r="V5287" s="71" t="s">
        <v>2609</v>
      </c>
      <c r="W5287" s="71" t="s">
        <v>49</v>
      </c>
      <c r="X5287" s="71"/>
      <c r="Y5287" s="65" t="s">
        <v>12</v>
      </c>
    </row>
    <row r="5288">
      <c r="A5288" s="66" t="s">
        <v>79</v>
      </c>
      <c r="B5288" s="66">
        <v>8.8470704E7</v>
      </c>
      <c r="C5288" s="66" t="s">
        <v>19950</v>
      </c>
      <c r="D5288" s="66" t="s">
        <v>123</v>
      </c>
      <c r="E5288" s="66" t="s">
        <v>19951</v>
      </c>
      <c r="F5288" s="66" t="s">
        <v>19952</v>
      </c>
      <c r="G5288" s="66">
        <v>1409.0</v>
      </c>
      <c r="H5288" s="66">
        <v>2.0150214E7</v>
      </c>
      <c r="I5288" s="66">
        <v>0.0</v>
      </c>
      <c r="J5288" s="66">
        <v>48.0</v>
      </c>
      <c r="K5288" s="67"/>
      <c r="L5288" s="67"/>
      <c r="M5288" s="68" t="s">
        <v>19953</v>
      </c>
      <c r="N5288" s="66">
        <v>235959.0</v>
      </c>
      <c r="O5288" s="66">
        <v>2.0150214E7</v>
      </c>
      <c r="P5288" s="66" t="s">
        <v>9802</v>
      </c>
      <c r="Q5288" s="66">
        <v>122.0</v>
      </c>
      <c r="R5288" s="66">
        <v>2.0150214E7</v>
      </c>
      <c r="S5288" s="70">
        <v>1.0</v>
      </c>
      <c r="T5288" s="70">
        <v>0.0</v>
      </c>
      <c r="U5288" s="71" t="s">
        <v>2608</v>
      </c>
      <c r="V5288" s="71" t="s">
        <v>2609</v>
      </c>
      <c r="W5288" s="71" t="s">
        <v>49</v>
      </c>
      <c r="X5288" s="72"/>
      <c r="Y5288" s="65" t="s">
        <v>12</v>
      </c>
    </row>
    <row r="5289">
      <c r="A5289" s="66" t="s">
        <v>60</v>
      </c>
      <c r="B5289" s="66">
        <v>2.74672606E8</v>
      </c>
      <c r="C5289" s="66" t="s">
        <v>19954</v>
      </c>
      <c r="D5289" s="66" t="s">
        <v>253</v>
      </c>
      <c r="E5289" s="66" t="s">
        <v>19955</v>
      </c>
      <c r="F5289" s="66" t="s">
        <v>19956</v>
      </c>
      <c r="G5289" s="66">
        <v>550.0</v>
      </c>
      <c r="H5289" s="66">
        <v>2.009101E7</v>
      </c>
      <c r="I5289" s="66">
        <v>0.0</v>
      </c>
      <c r="J5289" s="66">
        <v>1.0</v>
      </c>
      <c r="K5289" s="67"/>
      <c r="L5289" s="67"/>
      <c r="M5289" s="68" t="s">
        <v>19957</v>
      </c>
      <c r="N5289" s="66">
        <v>235959.0</v>
      </c>
      <c r="O5289" s="66">
        <v>2.009101E7</v>
      </c>
      <c r="P5289" s="67"/>
      <c r="Q5289" s="66">
        <v>24.0</v>
      </c>
      <c r="R5289" s="66">
        <v>2.009101E7</v>
      </c>
      <c r="S5289" s="70">
        <v>1.0</v>
      </c>
      <c r="T5289" s="70">
        <v>0.0</v>
      </c>
      <c r="U5289" s="71" t="s">
        <v>2608</v>
      </c>
      <c r="V5289" s="71" t="s">
        <v>2609</v>
      </c>
      <c r="W5289" s="71" t="s">
        <v>49</v>
      </c>
      <c r="X5289" s="72"/>
      <c r="Y5289" s="65" t="s">
        <v>12</v>
      </c>
    </row>
    <row r="5290">
      <c r="A5290" s="66" t="s">
        <v>63</v>
      </c>
      <c r="B5290" s="66">
        <v>4.6701242E7</v>
      </c>
      <c r="C5290" s="66" t="s">
        <v>19958</v>
      </c>
      <c r="D5290" s="66" t="s">
        <v>1348</v>
      </c>
      <c r="E5290" s="66" t="s">
        <v>19959</v>
      </c>
      <c r="F5290" s="66" t="s">
        <v>19960</v>
      </c>
      <c r="G5290" s="66">
        <v>340.0</v>
      </c>
      <c r="H5290" s="66">
        <v>2.0180523E7</v>
      </c>
      <c r="I5290" s="66">
        <v>0.0</v>
      </c>
      <c r="J5290" s="66">
        <v>7.0</v>
      </c>
      <c r="K5290" s="67"/>
      <c r="L5290" s="67"/>
      <c r="M5290" s="68" t="s">
        <v>19961</v>
      </c>
      <c r="N5290" s="66">
        <v>235959.0</v>
      </c>
      <c r="O5290" s="66">
        <v>2.0180523E7</v>
      </c>
      <c r="P5290" s="66" t="s">
        <v>10450</v>
      </c>
      <c r="Q5290" s="66">
        <v>18.0</v>
      </c>
      <c r="R5290" s="66">
        <v>2.0180523E7</v>
      </c>
      <c r="S5290" s="69">
        <v>1.0</v>
      </c>
      <c r="T5290" s="69">
        <v>1.0</v>
      </c>
      <c r="U5290" s="71" t="s">
        <v>2608</v>
      </c>
      <c r="V5290" s="71" t="s">
        <v>2609</v>
      </c>
      <c r="W5290" s="71" t="s">
        <v>49</v>
      </c>
      <c r="X5290" s="72"/>
      <c r="Y5290" s="66" t="s">
        <v>18</v>
      </c>
    </row>
    <row r="5291">
      <c r="A5291" s="66" t="s">
        <v>62</v>
      </c>
      <c r="B5291" s="66">
        <v>2.4023464E7</v>
      </c>
      <c r="C5291" s="66" t="s">
        <v>19962</v>
      </c>
      <c r="D5291" s="66" t="s">
        <v>2255</v>
      </c>
      <c r="E5291" s="66" t="s">
        <v>19963</v>
      </c>
      <c r="F5291" s="66" t="s">
        <v>19960</v>
      </c>
      <c r="G5291" s="66">
        <v>328.0</v>
      </c>
      <c r="H5291" s="66">
        <v>2.0180523E7</v>
      </c>
      <c r="I5291" s="66">
        <v>0.0</v>
      </c>
      <c r="J5291" s="66">
        <v>7.0</v>
      </c>
      <c r="K5291" s="67"/>
      <c r="L5291" s="67"/>
      <c r="M5291" s="66" t="s">
        <v>121</v>
      </c>
      <c r="N5291" s="66">
        <v>235959.0</v>
      </c>
      <c r="O5291" s="66">
        <v>2.0180523E7</v>
      </c>
      <c r="P5291" s="67"/>
      <c r="Q5291" s="66">
        <v>14.0</v>
      </c>
      <c r="R5291" s="66">
        <v>2.0180523E7</v>
      </c>
      <c r="S5291" s="69">
        <v>1.0</v>
      </c>
      <c r="T5291" s="69">
        <v>1.0</v>
      </c>
      <c r="U5291" s="71" t="s">
        <v>2608</v>
      </c>
      <c r="V5291" s="71" t="s">
        <v>2609</v>
      </c>
      <c r="W5291" s="71" t="s">
        <v>49</v>
      </c>
      <c r="X5291" s="72"/>
      <c r="Y5291" s="66" t="s">
        <v>18</v>
      </c>
    </row>
    <row r="5292">
      <c r="A5292" s="65" t="s">
        <v>69</v>
      </c>
      <c r="B5292" s="66">
        <v>5741746.0</v>
      </c>
      <c r="C5292" s="65" t="s">
        <v>19964</v>
      </c>
      <c r="D5292" s="65" t="s">
        <v>215</v>
      </c>
      <c r="E5292" s="65" t="s">
        <v>19965</v>
      </c>
      <c r="F5292" s="66" t="s">
        <v>19966</v>
      </c>
      <c r="G5292" s="66">
        <v>912.0</v>
      </c>
      <c r="H5292" s="66">
        <v>2.0170613E7</v>
      </c>
      <c r="I5292" s="66">
        <v>0.0</v>
      </c>
      <c r="J5292" s="66">
        <v>16.0</v>
      </c>
      <c r="K5292" s="67"/>
      <c r="L5292" s="67"/>
      <c r="M5292" s="68" t="s">
        <v>19967</v>
      </c>
      <c r="N5292" s="66">
        <v>235959.0</v>
      </c>
      <c r="O5292" s="66">
        <v>2.0170613E7</v>
      </c>
      <c r="P5292" s="66" t="s">
        <v>3656</v>
      </c>
      <c r="Q5292" s="66">
        <v>47.0</v>
      </c>
      <c r="R5292" s="66">
        <v>2.0170613E7</v>
      </c>
      <c r="S5292" s="70">
        <v>1.0</v>
      </c>
      <c r="T5292" s="70">
        <v>0.0</v>
      </c>
      <c r="U5292" s="71" t="s">
        <v>2608</v>
      </c>
      <c r="V5292" s="71" t="s">
        <v>2609</v>
      </c>
      <c r="W5292" s="71" t="s">
        <v>49</v>
      </c>
      <c r="X5292" s="72"/>
      <c r="Y5292" s="65" t="s">
        <v>12</v>
      </c>
    </row>
    <row r="5293">
      <c r="A5293" s="73" t="s">
        <v>60</v>
      </c>
      <c r="B5293" s="66">
        <v>2.39100884E8</v>
      </c>
      <c r="C5293" s="65" t="s">
        <v>19968</v>
      </c>
      <c r="D5293" s="65" t="s">
        <v>220</v>
      </c>
      <c r="E5293" s="65" t="s">
        <v>19969</v>
      </c>
      <c r="F5293" s="66" t="s">
        <v>19970</v>
      </c>
      <c r="G5293" s="66">
        <v>2808.0</v>
      </c>
      <c r="H5293" s="66">
        <v>2.0080427E7</v>
      </c>
      <c r="I5293" s="66">
        <v>0.0</v>
      </c>
      <c r="J5293" s="66">
        <v>1.0</v>
      </c>
      <c r="K5293" s="67"/>
      <c r="L5293" s="67"/>
      <c r="M5293" s="68" t="s">
        <v>19971</v>
      </c>
      <c r="N5293" s="66">
        <v>235959.0</v>
      </c>
      <c r="O5293" s="66">
        <v>2.0080427E7</v>
      </c>
      <c r="P5293" s="66"/>
      <c r="Q5293" s="66">
        <v>194.0</v>
      </c>
      <c r="R5293" s="66">
        <v>2.0080427E7</v>
      </c>
      <c r="S5293" s="70">
        <v>1.0</v>
      </c>
      <c r="T5293" s="70">
        <v>0.0</v>
      </c>
      <c r="U5293" s="71" t="s">
        <v>2608</v>
      </c>
      <c r="V5293" s="71" t="s">
        <v>2609</v>
      </c>
      <c r="W5293" s="71" t="s">
        <v>49</v>
      </c>
      <c r="X5293" s="72"/>
      <c r="Y5293" s="65" t="s">
        <v>12</v>
      </c>
    </row>
    <row r="5294">
      <c r="A5294" s="68" t="s">
        <v>59</v>
      </c>
      <c r="B5294" s="66">
        <v>4.2587015E7</v>
      </c>
      <c r="C5294" s="66" t="s">
        <v>19972</v>
      </c>
      <c r="D5294" s="66" t="s">
        <v>220</v>
      </c>
      <c r="E5294" s="66" t="s">
        <v>19973</v>
      </c>
      <c r="F5294" s="66" t="s">
        <v>19974</v>
      </c>
      <c r="G5294" s="66">
        <v>344.0</v>
      </c>
      <c r="H5294" s="66">
        <v>2.0030409E7</v>
      </c>
      <c r="I5294" s="66">
        <v>0.0</v>
      </c>
      <c r="J5294" s="66">
        <v>1.0</v>
      </c>
      <c r="K5294" s="67"/>
      <c r="L5294" s="67"/>
      <c r="M5294" s="68" t="s">
        <v>19975</v>
      </c>
      <c r="N5294" s="66">
        <v>235959.0</v>
      </c>
      <c r="O5294" s="66">
        <v>2.0030409E7</v>
      </c>
      <c r="P5294" s="67"/>
      <c r="Q5294" s="66">
        <v>17.0</v>
      </c>
      <c r="R5294" s="66">
        <v>2.0030409E7</v>
      </c>
      <c r="S5294" s="70">
        <v>1.0</v>
      </c>
      <c r="T5294" s="70">
        <v>0.0</v>
      </c>
      <c r="U5294" s="71" t="s">
        <v>2608</v>
      </c>
      <c r="V5294" s="71" t="s">
        <v>2609</v>
      </c>
      <c r="W5294" s="71" t="s">
        <v>49</v>
      </c>
      <c r="X5294" s="72"/>
      <c r="Y5294" s="65" t="s">
        <v>12</v>
      </c>
    </row>
    <row r="5295">
      <c r="A5295" s="65" t="s">
        <v>37</v>
      </c>
      <c r="B5295" s="66">
        <v>5.4311397E7</v>
      </c>
      <c r="C5295" s="65" t="s">
        <v>19976</v>
      </c>
      <c r="D5295" s="65" t="s">
        <v>106</v>
      </c>
      <c r="E5295" s="65" t="s">
        <v>19977</v>
      </c>
      <c r="F5295" s="66" t="s">
        <v>19978</v>
      </c>
      <c r="G5295" s="66">
        <v>140.0</v>
      </c>
      <c r="H5295" s="66">
        <v>2.0190815E7</v>
      </c>
      <c r="I5295" s="66">
        <v>0.0</v>
      </c>
      <c r="J5295" s="66">
        <v>4.0</v>
      </c>
      <c r="K5295" s="67"/>
      <c r="L5295" s="67"/>
      <c r="M5295" s="68" t="s">
        <v>19979</v>
      </c>
      <c r="N5295" s="66">
        <v>235959.0</v>
      </c>
      <c r="O5295" s="66">
        <v>2.0190815E7</v>
      </c>
      <c r="P5295" s="66" t="s">
        <v>502</v>
      </c>
      <c r="Q5295" s="66">
        <v>9.0</v>
      </c>
      <c r="R5295" s="66">
        <v>2.0190815E7</v>
      </c>
      <c r="S5295" s="70">
        <v>1.0</v>
      </c>
      <c r="T5295" s="70">
        <v>0.0</v>
      </c>
      <c r="U5295" s="71" t="s">
        <v>2608</v>
      </c>
      <c r="V5295" s="71" t="s">
        <v>2609</v>
      </c>
      <c r="W5295" s="71" t="s">
        <v>49</v>
      </c>
      <c r="X5295" s="72"/>
      <c r="Y5295" s="65" t="s">
        <v>12</v>
      </c>
    </row>
    <row r="5296">
      <c r="A5296" s="66" t="s">
        <v>60</v>
      </c>
      <c r="B5296" s="66">
        <v>2.09283998E8</v>
      </c>
      <c r="C5296" s="66" t="s">
        <v>19980</v>
      </c>
      <c r="D5296" s="66" t="s">
        <v>1101</v>
      </c>
      <c r="E5296" s="66" t="s">
        <v>19981</v>
      </c>
      <c r="F5296" s="66" t="s">
        <v>19982</v>
      </c>
      <c r="G5296" s="66">
        <v>268.0</v>
      </c>
      <c r="H5296" s="66">
        <v>2.0070217E7</v>
      </c>
      <c r="I5296" s="66">
        <v>0.0</v>
      </c>
      <c r="J5296" s="66">
        <v>1.0</v>
      </c>
      <c r="K5296" s="67"/>
      <c r="L5296" s="67"/>
      <c r="M5296" s="68" t="s">
        <v>19983</v>
      </c>
      <c r="N5296" s="66">
        <v>235959.0</v>
      </c>
      <c r="O5296" s="66">
        <v>2.0070217E7</v>
      </c>
      <c r="P5296" s="67"/>
      <c r="Q5296" s="66">
        <v>13.0</v>
      </c>
      <c r="R5296" s="66">
        <v>2.0070217E7</v>
      </c>
      <c r="S5296" s="70">
        <v>1.0</v>
      </c>
      <c r="T5296" s="70">
        <v>0.0</v>
      </c>
      <c r="U5296" s="71" t="s">
        <v>2608</v>
      </c>
      <c r="V5296" s="71" t="s">
        <v>2609</v>
      </c>
      <c r="W5296" s="71" t="s">
        <v>49</v>
      </c>
      <c r="X5296" s="72"/>
      <c r="Y5296" s="65" t="s">
        <v>12</v>
      </c>
    </row>
    <row r="5297">
      <c r="A5297" s="68" t="s">
        <v>59</v>
      </c>
      <c r="B5297" s="66">
        <v>1.95994372E8</v>
      </c>
      <c r="C5297" s="66" t="s">
        <v>19984</v>
      </c>
      <c r="D5297" s="66" t="s">
        <v>118</v>
      </c>
      <c r="E5297" s="66" t="s">
        <v>19985</v>
      </c>
      <c r="F5297" s="66" t="s">
        <v>19986</v>
      </c>
      <c r="G5297" s="66">
        <v>168.0</v>
      </c>
      <c r="H5297" s="66">
        <v>2.0180526E7</v>
      </c>
      <c r="I5297" s="66">
        <v>0.0</v>
      </c>
      <c r="J5297" s="66">
        <v>5.0</v>
      </c>
      <c r="K5297" s="67"/>
      <c r="L5297" s="67"/>
      <c r="M5297" s="68" t="s">
        <v>19987</v>
      </c>
      <c r="N5297" s="66">
        <v>235959.0</v>
      </c>
      <c r="O5297" s="66">
        <v>2.0180526E7</v>
      </c>
      <c r="P5297" s="66"/>
      <c r="Q5297" s="66">
        <v>9.0</v>
      </c>
      <c r="R5297" s="66">
        <v>2.0180526E7</v>
      </c>
      <c r="S5297" s="69">
        <v>1.0</v>
      </c>
      <c r="T5297" s="69">
        <v>1.0</v>
      </c>
      <c r="U5297" s="71" t="s">
        <v>2608</v>
      </c>
      <c r="V5297" s="71" t="s">
        <v>2609</v>
      </c>
      <c r="W5297" s="71" t="s">
        <v>49</v>
      </c>
      <c r="X5297" s="72"/>
      <c r="Y5297" s="66" t="s">
        <v>18</v>
      </c>
    </row>
    <row r="5298">
      <c r="A5298" s="66" t="s">
        <v>60</v>
      </c>
      <c r="B5298" s="66">
        <v>3.03789129E8</v>
      </c>
      <c r="C5298" s="66" t="s">
        <v>19988</v>
      </c>
      <c r="D5298" s="66" t="s">
        <v>220</v>
      </c>
      <c r="E5298" s="66" t="s">
        <v>19989</v>
      </c>
      <c r="F5298" s="66" t="s">
        <v>19990</v>
      </c>
      <c r="G5298" s="66">
        <v>580.0</v>
      </c>
      <c r="H5298" s="66">
        <v>2.011053E7</v>
      </c>
      <c r="I5298" s="66">
        <v>0.0</v>
      </c>
      <c r="J5298" s="66">
        <v>1.0</v>
      </c>
      <c r="K5298" s="67"/>
      <c r="L5298" s="67"/>
      <c r="M5298" s="68" t="s">
        <v>19991</v>
      </c>
      <c r="N5298" s="66">
        <v>235959.0</v>
      </c>
      <c r="O5298" s="66">
        <v>2.011053E7</v>
      </c>
      <c r="P5298" s="67"/>
      <c r="Q5298" s="66">
        <v>28.0</v>
      </c>
      <c r="R5298" s="66">
        <v>2.011053E7</v>
      </c>
      <c r="S5298" s="70">
        <v>1.0</v>
      </c>
      <c r="T5298" s="70">
        <v>0.0</v>
      </c>
      <c r="U5298" s="71" t="s">
        <v>2608</v>
      </c>
      <c r="V5298" s="71" t="s">
        <v>2609</v>
      </c>
      <c r="W5298" s="71" t="s">
        <v>49</v>
      </c>
      <c r="X5298" s="72"/>
      <c r="Y5298" s="65" t="s">
        <v>12</v>
      </c>
    </row>
    <row r="5299">
      <c r="A5299" s="66" t="s">
        <v>62</v>
      </c>
      <c r="B5299" s="66">
        <v>1.1806843E7</v>
      </c>
      <c r="C5299" s="66" t="s">
        <v>19992</v>
      </c>
      <c r="D5299" s="66" t="s">
        <v>6368</v>
      </c>
      <c r="E5299" s="66" t="s">
        <v>19993</v>
      </c>
      <c r="F5299" s="66" t="s">
        <v>19994</v>
      </c>
      <c r="G5299" s="66">
        <v>311.0</v>
      </c>
      <c r="H5299" s="66">
        <v>2.0100405E7</v>
      </c>
      <c r="I5299" s="66">
        <v>0.0</v>
      </c>
      <c r="J5299" s="66">
        <v>7.0</v>
      </c>
      <c r="K5299" s="67"/>
      <c r="L5299" s="67"/>
      <c r="M5299" s="66" t="s">
        <v>121</v>
      </c>
      <c r="N5299" s="66">
        <v>235959.0</v>
      </c>
      <c r="O5299" s="66">
        <v>2.0100405E7</v>
      </c>
      <c r="P5299" s="67"/>
      <c r="Q5299" s="66">
        <v>16.0</v>
      </c>
      <c r="R5299" s="66">
        <v>2.0100405E7</v>
      </c>
      <c r="S5299" s="69">
        <v>1.0</v>
      </c>
      <c r="T5299" s="69">
        <v>1.0</v>
      </c>
      <c r="U5299" s="71" t="s">
        <v>2608</v>
      </c>
      <c r="V5299" s="71" t="s">
        <v>2609</v>
      </c>
      <c r="W5299" s="71" t="s">
        <v>51</v>
      </c>
      <c r="X5299" s="72"/>
      <c r="Y5299" s="65" t="s">
        <v>22</v>
      </c>
    </row>
    <row r="5300">
      <c r="A5300" s="68" t="s">
        <v>59</v>
      </c>
      <c r="B5300" s="66">
        <v>1.47367469E8</v>
      </c>
      <c r="C5300" s="66" t="s">
        <v>19995</v>
      </c>
      <c r="D5300" s="66" t="s">
        <v>244</v>
      </c>
      <c r="E5300" s="66" t="s">
        <v>19996</v>
      </c>
      <c r="F5300" s="66" t="s">
        <v>19997</v>
      </c>
      <c r="G5300" s="66">
        <v>172.0</v>
      </c>
      <c r="H5300" s="66">
        <v>2.0141115E7</v>
      </c>
      <c r="I5300" s="66">
        <v>0.0</v>
      </c>
      <c r="J5300" s="66">
        <v>1.0</v>
      </c>
      <c r="K5300" s="67"/>
      <c r="L5300" s="67"/>
      <c r="M5300" s="68" t="s">
        <v>19998</v>
      </c>
      <c r="N5300" s="66">
        <v>235959.0</v>
      </c>
      <c r="O5300" s="66">
        <v>2.0141115E7</v>
      </c>
      <c r="P5300" s="66"/>
      <c r="Q5300" s="66">
        <v>8.0</v>
      </c>
      <c r="R5300" s="66">
        <v>2.0141115E7</v>
      </c>
      <c r="S5300" s="70">
        <v>1.0</v>
      </c>
      <c r="T5300" s="70">
        <v>0.0</v>
      </c>
      <c r="U5300" s="71" t="s">
        <v>2608</v>
      </c>
      <c r="V5300" s="71" t="s">
        <v>2609</v>
      </c>
      <c r="W5300" s="71" t="s">
        <v>51</v>
      </c>
      <c r="X5300" s="72"/>
      <c r="Y5300" s="66" t="s">
        <v>16</v>
      </c>
    </row>
    <row r="5301">
      <c r="A5301" s="68" t="s">
        <v>24</v>
      </c>
      <c r="B5301" s="66">
        <v>1.3171631E7</v>
      </c>
      <c r="C5301" s="66" t="s">
        <v>19999</v>
      </c>
      <c r="D5301" s="66" t="s">
        <v>6368</v>
      </c>
      <c r="E5301" s="66" t="s">
        <v>20000</v>
      </c>
      <c r="F5301" s="66" t="s">
        <v>20001</v>
      </c>
      <c r="G5301" s="66">
        <v>217.0</v>
      </c>
      <c r="H5301" s="66">
        <v>2.0101002E7</v>
      </c>
      <c r="I5301" s="66">
        <v>0.0</v>
      </c>
      <c r="J5301" s="66">
        <v>5.0</v>
      </c>
      <c r="K5301" s="67"/>
      <c r="L5301" s="67"/>
      <c r="M5301" s="68" t="s">
        <v>20002</v>
      </c>
      <c r="N5301" s="66">
        <v>235959.0</v>
      </c>
      <c r="O5301" s="66">
        <v>2.0101002E7</v>
      </c>
      <c r="P5301" s="66" t="s">
        <v>239</v>
      </c>
      <c r="Q5301" s="66">
        <v>15.0</v>
      </c>
      <c r="R5301" s="66">
        <v>2.0101002E7</v>
      </c>
      <c r="S5301" s="69">
        <v>1.0</v>
      </c>
      <c r="T5301" s="69">
        <v>1.0</v>
      </c>
      <c r="U5301" s="71" t="s">
        <v>2608</v>
      </c>
      <c r="V5301" s="71" t="s">
        <v>2609</v>
      </c>
      <c r="W5301" s="71" t="s">
        <v>51</v>
      </c>
      <c r="X5301" s="72"/>
      <c r="Y5301" s="65" t="s">
        <v>22</v>
      </c>
    </row>
    <row r="5302">
      <c r="A5302" s="73" t="s">
        <v>60</v>
      </c>
      <c r="B5302" s="66">
        <v>3.77952845E8</v>
      </c>
      <c r="C5302" s="65" t="s">
        <v>20003</v>
      </c>
      <c r="D5302" s="65" t="s">
        <v>215</v>
      </c>
      <c r="E5302" s="65" t="s">
        <v>20004</v>
      </c>
      <c r="F5302" s="66" t="s">
        <v>20005</v>
      </c>
      <c r="G5302" s="66">
        <v>233.0</v>
      </c>
      <c r="H5302" s="66">
        <v>2.0150612E7</v>
      </c>
      <c r="I5302" s="66">
        <v>0.0</v>
      </c>
      <c r="J5302" s="66">
        <v>1.0</v>
      </c>
      <c r="K5302" s="67"/>
      <c r="L5302" s="67"/>
      <c r="M5302" s="68" t="s">
        <v>20006</v>
      </c>
      <c r="N5302" s="66">
        <v>235959.0</v>
      </c>
      <c r="O5302" s="66">
        <v>2.0150612E7</v>
      </c>
      <c r="P5302" s="67"/>
      <c r="Q5302" s="66">
        <v>14.0</v>
      </c>
      <c r="R5302" s="66">
        <v>2.0150612E7</v>
      </c>
      <c r="S5302" s="70">
        <v>1.0</v>
      </c>
      <c r="T5302" s="70">
        <v>0.0</v>
      </c>
      <c r="U5302" s="71" t="s">
        <v>2608</v>
      </c>
      <c r="V5302" s="71" t="s">
        <v>2609</v>
      </c>
      <c r="W5302" s="71" t="s">
        <v>49</v>
      </c>
      <c r="X5302" s="65"/>
      <c r="Y5302" s="65" t="s">
        <v>12</v>
      </c>
    </row>
    <row r="5303">
      <c r="A5303" s="66" t="s">
        <v>60</v>
      </c>
      <c r="B5303" s="66">
        <v>4.3797712E8</v>
      </c>
      <c r="C5303" s="66" t="s">
        <v>20007</v>
      </c>
      <c r="D5303" s="66" t="s">
        <v>244</v>
      </c>
      <c r="E5303" s="66" t="s">
        <v>20008</v>
      </c>
      <c r="F5303" s="66" t="s">
        <v>20009</v>
      </c>
      <c r="G5303" s="66">
        <v>464.0</v>
      </c>
      <c r="H5303" s="66">
        <v>2.0181117E7</v>
      </c>
      <c r="I5303" s="66">
        <v>0.0</v>
      </c>
      <c r="J5303" s="66">
        <v>1.0</v>
      </c>
      <c r="K5303" s="67"/>
      <c r="L5303" s="67"/>
      <c r="M5303" s="68" t="s">
        <v>20010</v>
      </c>
      <c r="N5303" s="66">
        <v>235959.0</v>
      </c>
      <c r="O5303" s="66">
        <v>2.0181117E7</v>
      </c>
      <c r="P5303" s="67"/>
      <c r="Q5303" s="66">
        <v>25.0</v>
      </c>
      <c r="R5303" s="66">
        <v>2.0181117E7</v>
      </c>
      <c r="S5303" s="70">
        <v>1.0</v>
      </c>
      <c r="T5303" s="70">
        <v>0.0</v>
      </c>
      <c r="U5303" s="71" t="s">
        <v>2608</v>
      </c>
      <c r="V5303" s="71" t="s">
        <v>2609</v>
      </c>
      <c r="W5303" s="71" t="s">
        <v>51</v>
      </c>
      <c r="X5303" s="72"/>
      <c r="Y5303" s="66" t="s">
        <v>16</v>
      </c>
    </row>
    <row r="5304">
      <c r="A5304" s="66" t="s">
        <v>79</v>
      </c>
      <c r="B5304" s="66">
        <v>1.09404779E8</v>
      </c>
      <c r="C5304" s="66" t="s">
        <v>20011</v>
      </c>
      <c r="D5304" s="66" t="s">
        <v>106</v>
      </c>
      <c r="E5304" s="66" t="s">
        <v>20012</v>
      </c>
      <c r="F5304" s="66" t="s">
        <v>20013</v>
      </c>
      <c r="G5304" s="66">
        <v>496.0</v>
      </c>
      <c r="H5304" s="66">
        <v>2.0161101E7</v>
      </c>
      <c r="I5304" s="66">
        <v>0.0</v>
      </c>
      <c r="J5304" s="66">
        <v>11.0</v>
      </c>
      <c r="K5304" s="67"/>
      <c r="L5304" s="67"/>
      <c r="M5304" s="68" t="s">
        <v>20014</v>
      </c>
      <c r="N5304" s="66">
        <v>235959.0</v>
      </c>
      <c r="O5304" s="66">
        <v>2.0161101E7</v>
      </c>
      <c r="P5304" s="66" t="s">
        <v>292</v>
      </c>
      <c r="Q5304" s="66">
        <v>35.0</v>
      </c>
      <c r="R5304" s="66">
        <v>2.0161101E7</v>
      </c>
      <c r="S5304" s="70">
        <v>1.0</v>
      </c>
      <c r="T5304" s="70">
        <v>0.0</v>
      </c>
      <c r="U5304" s="71" t="s">
        <v>2608</v>
      </c>
      <c r="V5304" s="71" t="s">
        <v>2609</v>
      </c>
      <c r="W5304" s="71" t="s">
        <v>49</v>
      </c>
      <c r="X5304" s="72"/>
      <c r="Y5304" s="65" t="s">
        <v>12</v>
      </c>
    </row>
    <row r="5305">
      <c r="A5305" s="66" t="s">
        <v>79</v>
      </c>
      <c r="B5305" s="66">
        <v>1.17842522E8</v>
      </c>
      <c r="C5305" s="66" t="s">
        <v>20015</v>
      </c>
      <c r="D5305" s="66" t="s">
        <v>220</v>
      </c>
      <c r="E5305" s="66" t="s">
        <v>20016</v>
      </c>
      <c r="F5305" s="66" t="s">
        <v>20017</v>
      </c>
      <c r="G5305" s="66">
        <v>386.0</v>
      </c>
      <c r="H5305" s="66">
        <v>2.017071E7</v>
      </c>
      <c r="I5305" s="66">
        <v>0.0</v>
      </c>
      <c r="J5305" s="66">
        <v>8.0</v>
      </c>
      <c r="K5305" s="67"/>
      <c r="L5305" s="67"/>
      <c r="M5305" s="68" t="s">
        <v>20018</v>
      </c>
      <c r="N5305" s="66">
        <v>235959.0</v>
      </c>
      <c r="O5305" s="66">
        <v>2.017071E7</v>
      </c>
      <c r="P5305" s="66" t="s">
        <v>3202</v>
      </c>
      <c r="Q5305" s="66">
        <v>24.0</v>
      </c>
      <c r="R5305" s="66">
        <v>2.017071E7</v>
      </c>
      <c r="S5305" s="70">
        <v>1.0</v>
      </c>
      <c r="T5305" s="70">
        <v>0.0</v>
      </c>
      <c r="U5305" s="71" t="s">
        <v>2608</v>
      </c>
      <c r="V5305" s="71" t="s">
        <v>2609</v>
      </c>
      <c r="W5305" s="71" t="s">
        <v>49</v>
      </c>
      <c r="X5305" s="72"/>
      <c r="Y5305" s="65" t="s">
        <v>12</v>
      </c>
    </row>
    <row r="5306">
      <c r="A5306" s="66" t="s">
        <v>60</v>
      </c>
      <c r="B5306" s="66">
        <v>1.76023639E8</v>
      </c>
      <c r="C5306" s="66" t="s">
        <v>20019</v>
      </c>
      <c r="D5306" s="66" t="s">
        <v>123</v>
      </c>
      <c r="E5306" s="66" t="s">
        <v>20020</v>
      </c>
      <c r="F5306" s="66" t="s">
        <v>20021</v>
      </c>
      <c r="G5306" s="66">
        <v>377.0</v>
      </c>
      <c r="H5306" s="66">
        <v>2.0051223E7</v>
      </c>
      <c r="I5306" s="66">
        <v>0.0</v>
      </c>
      <c r="J5306" s="66">
        <v>1.0</v>
      </c>
      <c r="K5306" s="67"/>
      <c r="L5306" s="67"/>
      <c r="M5306" s="68" t="s">
        <v>20022</v>
      </c>
      <c r="N5306" s="66">
        <v>235959.0</v>
      </c>
      <c r="O5306" s="66">
        <v>2.0051223E7</v>
      </c>
      <c r="P5306" s="66"/>
      <c r="Q5306" s="66">
        <v>17.0</v>
      </c>
      <c r="R5306" s="66">
        <v>2.0051223E7</v>
      </c>
      <c r="S5306" s="70">
        <v>1.0</v>
      </c>
      <c r="T5306" s="70">
        <v>0.0</v>
      </c>
      <c r="U5306" s="71" t="s">
        <v>2608</v>
      </c>
      <c r="V5306" s="71" t="s">
        <v>2609</v>
      </c>
      <c r="W5306" s="71" t="s">
        <v>49</v>
      </c>
      <c r="X5306" s="72"/>
      <c r="Y5306" s="65" t="s">
        <v>12</v>
      </c>
    </row>
    <row r="5307">
      <c r="A5307" s="66" t="s">
        <v>37</v>
      </c>
      <c r="B5307" s="66">
        <v>3.8142567E7</v>
      </c>
      <c r="C5307" s="66" t="s">
        <v>20023</v>
      </c>
      <c r="D5307" s="66" t="s">
        <v>244</v>
      </c>
      <c r="E5307" s="66" t="s">
        <v>20024</v>
      </c>
      <c r="F5307" s="66" t="s">
        <v>20025</v>
      </c>
      <c r="G5307" s="66">
        <v>204.0</v>
      </c>
      <c r="H5307" s="66">
        <v>2.0150817E7</v>
      </c>
      <c r="I5307" s="66">
        <v>0.0</v>
      </c>
      <c r="J5307" s="66">
        <v>4.0</v>
      </c>
      <c r="K5307" s="67"/>
      <c r="L5307" s="67"/>
      <c r="M5307" s="66" t="s">
        <v>121</v>
      </c>
      <c r="N5307" s="66">
        <v>235959.0</v>
      </c>
      <c r="O5307" s="66">
        <v>2.0150817E7</v>
      </c>
      <c r="P5307" s="67"/>
      <c r="Q5307" s="66">
        <v>9.0</v>
      </c>
      <c r="R5307" s="66">
        <v>2.0150817E7</v>
      </c>
      <c r="S5307" s="70">
        <v>1.0</v>
      </c>
      <c r="T5307" s="70">
        <v>0.0</v>
      </c>
      <c r="U5307" s="71" t="s">
        <v>2608</v>
      </c>
      <c r="V5307" s="71" t="s">
        <v>2609</v>
      </c>
      <c r="W5307" s="71" t="s">
        <v>51</v>
      </c>
      <c r="X5307" s="72"/>
      <c r="Y5307" s="66" t="s">
        <v>16</v>
      </c>
    </row>
    <row r="5308">
      <c r="A5308" s="65" t="s">
        <v>60</v>
      </c>
      <c r="B5308" s="66">
        <v>1.35535471E8</v>
      </c>
      <c r="C5308" s="65" t="s">
        <v>20026</v>
      </c>
      <c r="D5308" s="65" t="s">
        <v>123</v>
      </c>
      <c r="E5308" s="65" t="s">
        <v>20027</v>
      </c>
      <c r="F5308" s="66" t="s">
        <v>4819</v>
      </c>
      <c r="G5308" s="66">
        <v>3651.0</v>
      </c>
      <c r="H5308" s="66">
        <v>2.0040529E7</v>
      </c>
      <c r="I5308" s="66">
        <v>0.0</v>
      </c>
      <c r="J5308" s="66">
        <v>2.0</v>
      </c>
      <c r="K5308" s="67"/>
      <c r="L5308" s="67"/>
      <c r="M5308" s="68" t="s">
        <v>4820</v>
      </c>
      <c r="N5308" s="66">
        <v>235959.0</v>
      </c>
      <c r="O5308" s="66">
        <v>2.0040529E7</v>
      </c>
      <c r="P5308" s="66"/>
      <c r="Q5308" s="66">
        <v>160.0</v>
      </c>
      <c r="R5308" s="66">
        <v>2.0040529E7</v>
      </c>
      <c r="S5308" s="70">
        <v>1.0</v>
      </c>
      <c r="T5308" s="70">
        <v>0.0</v>
      </c>
      <c r="U5308" s="71" t="s">
        <v>2608</v>
      </c>
      <c r="V5308" s="71" t="s">
        <v>2609</v>
      </c>
      <c r="W5308" s="71" t="s">
        <v>49</v>
      </c>
      <c r="X5308" s="72"/>
      <c r="Y5308" s="65" t="s">
        <v>12</v>
      </c>
    </row>
    <row r="5309">
      <c r="A5309" s="66" t="s">
        <v>60</v>
      </c>
      <c r="B5309" s="66">
        <v>3.45002229E8</v>
      </c>
      <c r="C5309" s="66" t="s">
        <v>20028</v>
      </c>
      <c r="D5309" s="66" t="s">
        <v>112</v>
      </c>
      <c r="E5309" s="66" t="s">
        <v>20029</v>
      </c>
      <c r="F5309" s="66" t="s">
        <v>20030</v>
      </c>
      <c r="G5309" s="66">
        <v>5671.0</v>
      </c>
      <c r="H5309" s="66">
        <v>2.0130807E7</v>
      </c>
      <c r="I5309" s="66">
        <v>0.0</v>
      </c>
      <c r="J5309" s="66">
        <v>1.0</v>
      </c>
      <c r="K5309" s="67"/>
      <c r="L5309" s="67"/>
      <c r="M5309" s="68" t="s">
        <v>20031</v>
      </c>
      <c r="N5309" s="66">
        <v>235959.0</v>
      </c>
      <c r="O5309" s="66">
        <v>2.0130807E7</v>
      </c>
      <c r="P5309" s="67"/>
      <c r="Q5309" s="66">
        <v>348.0</v>
      </c>
      <c r="R5309" s="66">
        <v>2.0130807E7</v>
      </c>
      <c r="S5309" s="70">
        <v>1.0</v>
      </c>
      <c r="T5309" s="70">
        <v>0.0</v>
      </c>
      <c r="U5309" s="71" t="s">
        <v>2608</v>
      </c>
      <c r="V5309" s="71" t="s">
        <v>2609</v>
      </c>
      <c r="W5309" s="71" t="s">
        <v>49</v>
      </c>
      <c r="X5309" s="72"/>
      <c r="Y5309" s="65" t="s">
        <v>12</v>
      </c>
    </row>
    <row r="5310">
      <c r="A5310" s="73" t="s">
        <v>24</v>
      </c>
      <c r="B5310" s="66">
        <v>5.2866019E7</v>
      </c>
      <c r="C5310" s="65" t="s">
        <v>20032</v>
      </c>
      <c r="D5310" s="65" t="s">
        <v>220</v>
      </c>
      <c r="E5310" s="65" t="s">
        <v>2209</v>
      </c>
      <c r="F5310" s="66" t="s">
        <v>20033</v>
      </c>
      <c r="G5310" s="66">
        <v>2297.0</v>
      </c>
      <c r="H5310" s="66">
        <v>2.0180126E7</v>
      </c>
      <c r="I5310" s="66">
        <v>0.0</v>
      </c>
      <c r="J5310" s="66">
        <v>48.0</v>
      </c>
      <c r="K5310" s="67"/>
      <c r="L5310" s="67"/>
      <c r="M5310" s="68" t="s">
        <v>20034</v>
      </c>
      <c r="N5310" s="66">
        <v>235959.0</v>
      </c>
      <c r="O5310" s="66">
        <v>2.0180126E7</v>
      </c>
      <c r="P5310" s="66" t="s">
        <v>8672</v>
      </c>
      <c r="Q5310" s="66">
        <v>114.0</v>
      </c>
      <c r="R5310" s="66">
        <v>2.0180126E7</v>
      </c>
      <c r="S5310" s="69">
        <v>1.0</v>
      </c>
      <c r="T5310" s="69">
        <v>0.0</v>
      </c>
      <c r="U5310" s="71" t="s">
        <v>2608</v>
      </c>
      <c r="V5310" s="71" t="s">
        <v>2609</v>
      </c>
      <c r="W5310" s="71" t="s">
        <v>49</v>
      </c>
      <c r="X5310" s="72"/>
      <c r="Y5310" s="65" t="s">
        <v>12</v>
      </c>
    </row>
    <row r="5311">
      <c r="A5311" s="66" t="s">
        <v>79</v>
      </c>
      <c r="B5311" s="66">
        <v>1.43611565E8</v>
      </c>
      <c r="C5311" s="66" t="s">
        <v>20035</v>
      </c>
      <c r="D5311" s="66" t="s">
        <v>2255</v>
      </c>
      <c r="E5311" s="66" t="s">
        <v>20036</v>
      </c>
      <c r="F5311" s="66" t="s">
        <v>20037</v>
      </c>
      <c r="G5311" s="66">
        <v>384.0</v>
      </c>
      <c r="H5311" s="66">
        <v>2.0190608E7</v>
      </c>
      <c r="I5311" s="66">
        <v>0.0</v>
      </c>
      <c r="J5311" s="66">
        <v>12.0</v>
      </c>
      <c r="K5311" s="67"/>
      <c r="L5311" s="67"/>
      <c r="M5311" s="68" t="s">
        <v>20038</v>
      </c>
      <c r="N5311" s="66">
        <v>235959.0</v>
      </c>
      <c r="O5311" s="66">
        <v>2.0190608E7</v>
      </c>
      <c r="P5311" s="66" t="s">
        <v>20039</v>
      </c>
      <c r="Q5311" s="66">
        <v>30.0</v>
      </c>
      <c r="R5311" s="66">
        <v>2.0190608E7</v>
      </c>
      <c r="S5311" s="69">
        <v>1.0</v>
      </c>
      <c r="T5311" s="69">
        <v>1.0</v>
      </c>
      <c r="U5311" s="71" t="s">
        <v>2608</v>
      </c>
      <c r="V5311" s="71" t="s">
        <v>2609</v>
      </c>
      <c r="W5311" s="71" t="s">
        <v>49</v>
      </c>
      <c r="X5311" s="72"/>
      <c r="Y5311" s="66" t="s">
        <v>18</v>
      </c>
    </row>
    <row r="5312">
      <c r="A5312" s="66" t="s">
        <v>66</v>
      </c>
      <c r="B5312" s="66">
        <v>5471780.0</v>
      </c>
      <c r="C5312" s="66" t="s">
        <v>20040</v>
      </c>
      <c r="D5312" s="66" t="s">
        <v>106</v>
      </c>
      <c r="E5312" s="66" t="s">
        <v>20041</v>
      </c>
      <c r="F5312" s="66" t="s">
        <v>20042</v>
      </c>
      <c r="G5312" s="66">
        <v>283.0</v>
      </c>
      <c r="H5312" s="66">
        <v>2.0080909E7</v>
      </c>
      <c r="I5312" s="66">
        <v>0.0</v>
      </c>
      <c r="J5312" s="66">
        <v>5.0</v>
      </c>
      <c r="K5312" s="67"/>
      <c r="L5312" s="67"/>
      <c r="M5312" s="66" t="s">
        <v>121</v>
      </c>
      <c r="N5312" s="66">
        <v>235959.0</v>
      </c>
      <c r="O5312" s="66">
        <v>2.0080909E7</v>
      </c>
      <c r="P5312" s="66"/>
      <c r="Q5312" s="66">
        <v>13.0</v>
      </c>
      <c r="R5312" s="66">
        <v>2.0080909E7</v>
      </c>
      <c r="S5312" s="70">
        <v>1.0</v>
      </c>
      <c r="T5312" s="70">
        <v>0.0</v>
      </c>
      <c r="U5312" s="71" t="s">
        <v>2608</v>
      </c>
      <c r="V5312" s="71" t="s">
        <v>2609</v>
      </c>
      <c r="W5312" s="71" t="s">
        <v>49</v>
      </c>
      <c r="X5312" s="72"/>
      <c r="Y5312" s="65" t="s">
        <v>12</v>
      </c>
    </row>
    <row r="5313">
      <c r="A5313" s="66" t="s">
        <v>60</v>
      </c>
      <c r="B5313" s="66">
        <v>1.79263361E8</v>
      </c>
      <c r="C5313" s="66" t="s">
        <v>20043</v>
      </c>
      <c r="D5313" s="66" t="s">
        <v>106</v>
      </c>
      <c r="E5313" s="66" t="s">
        <v>2214</v>
      </c>
      <c r="F5313" s="66" t="s">
        <v>2215</v>
      </c>
      <c r="G5313" s="66">
        <v>844.0</v>
      </c>
      <c r="H5313" s="66">
        <v>2.0060116E7</v>
      </c>
      <c r="I5313" s="66">
        <v>0.0</v>
      </c>
      <c r="J5313" s="66">
        <v>2.0</v>
      </c>
      <c r="K5313" s="67"/>
      <c r="L5313" s="67"/>
      <c r="M5313" s="68" t="s">
        <v>2216</v>
      </c>
      <c r="N5313" s="66">
        <v>235959.0</v>
      </c>
      <c r="O5313" s="66">
        <v>2.0060116E7</v>
      </c>
      <c r="P5313" s="67"/>
      <c r="Q5313" s="66">
        <v>39.0</v>
      </c>
      <c r="R5313" s="66">
        <v>2.0060116E7</v>
      </c>
      <c r="S5313" s="70">
        <v>1.0</v>
      </c>
      <c r="T5313" s="70">
        <v>0.0</v>
      </c>
      <c r="U5313" s="71" t="s">
        <v>2608</v>
      </c>
      <c r="V5313" s="71" t="s">
        <v>2609</v>
      </c>
      <c r="W5313" s="71" t="s">
        <v>49</v>
      </c>
      <c r="X5313" s="72"/>
      <c r="Y5313" s="65" t="s">
        <v>12</v>
      </c>
    </row>
    <row r="5314">
      <c r="A5314" s="66" t="s">
        <v>79</v>
      </c>
      <c r="B5314" s="66">
        <v>3.6488689E7</v>
      </c>
      <c r="C5314" s="66" t="s">
        <v>20044</v>
      </c>
      <c r="D5314" s="66" t="s">
        <v>118</v>
      </c>
      <c r="E5314" s="66" t="s">
        <v>20045</v>
      </c>
      <c r="F5314" s="66" t="s">
        <v>20046</v>
      </c>
      <c r="G5314" s="66">
        <v>153.0</v>
      </c>
      <c r="H5314" s="66">
        <v>2.0100221E7</v>
      </c>
      <c r="I5314" s="66">
        <v>0.0</v>
      </c>
      <c r="J5314" s="66">
        <v>3.0</v>
      </c>
      <c r="K5314" s="67"/>
      <c r="L5314" s="67"/>
      <c r="M5314" s="68" t="s">
        <v>20047</v>
      </c>
      <c r="N5314" s="66">
        <v>235959.0</v>
      </c>
      <c r="O5314" s="66">
        <v>2.0100221E7</v>
      </c>
      <c r="P5314" s="66" t="s">
        <v>990</v>
      </c>
      <c r="Q5314" s="66">
        <v>7.0</v>
      </c>
      <c r="R5314" s="66">
        <v>2.0100221E7</v>
      </c>
      <c r="S5314" s="69">
        <v>1.0</v>
      </c>
      <c r="T5314" s="69">
        <v>1.0</v>
      </c>
      <c r="U5314" s="71" t="s">
        <v>2608</v>
      </c>
      <c r="V5314" s="71" t="s">
        <v>2609</v>
      </c>
      <c r="W5314" s="71" t="s">
        <v>49</v>
      </c>
      <c r="X5314" s="72"/>
      <c r="Y5314" s="66" t="s">
        <v>18</v>
      </c>
    </row>
    <row r="5315">
      <c r="A5315" s="73" t="s">
        <v>60</v>
      </c>
      <c r="B5315" s="66">
        <v>1.45939552E8</v>
      </c>
      <c r="C5315" s="65" t="s">
        <v>20048</v>
      </c>
      <c r="D5315" s="65" t="s">
        <v>827</v>
      </c>
      <c r="E5315" s="65" t="s">
        <v>20049</v>
      </c>
      <c r="F5315" s="66" t="s">
        <v>20050</v>
      </c>
      <c r="G5315" s="66">
        <v>1423.0</v>
      </c>
      <c r="H5315" s="66">
        <v>2.0041028E7</v>
      </c>
      <c r="I5315" s="66">
        <v>0.0</v>
      </c>
      <c r="J5315" s="66">
        <v>2.0</v>
      </c>
      <c r="K5315" s="67"/>
      <c r="L5315" s="67"/>
      <c r="M5315" s="68" t="s">
        <v>20051</v>
      </c>
      <c r="N5315" s="66">
        <v>235959.0</v>
      </c>
      <c r="O5315" s="66">
        <v>2.0041028E7</v>
      </c>
      <c r="P5315" s="67"/>
      <c r="Q5315" s="66">
        <v>108.0</v>
      </c>
      <c r="R5315" s="66">
        <v>2.0041028E7</v>
      </c>
      <c r="S5315" s="70">
        <v>1.0</v>
      </c>
      <c r="T5315" s="70">
        <v>0.0</v>
      </c>
      <c r="U5315" s="71" t="s">
        <v>2608</v>
      </c>
      <c r="V5315" s="71" t="s">
        <v>2609</v>
      </c>
      <c r="W5315" s="71" t="s">
        <v>49</v>
      </c>
      <c r="X5315" s="72"/>
      <c r="Y5315" s="65" t="s">
        <v>12</v>
      </c>
    </row>
    <row r="5316">
      <c r="A5316" s="65" t="s">
        <v>60</v>
      </c>
      <c r="B5316" s="66">
        <v>8.1004311E7</v>
      </c>
      <c r="C5316" s="65" t="s">
        <v>20052</v>
      </c>
      <c r="D5316" s="65" t="s">
        <v>639</v>
      </c>
      <c r="E5316" s="65" t="s">
        <v>20053</v>
      </c>
      <c r="F5316" s="66" t="s">
        <v>20054</v>
      </c>
      <c r="G5316" s="66">
        <v>564.0</v>
      </c>
      <c r="H5316" s="66">
        <v>2.0020605E7</v>
      </c>
      <c r="I5316" s="66">
        <v>0.0</v>
      </c>
      <c r="J5316" s="66">
        <v>2.0</v>
      </c>
      <c r="K5316" s="67"/>
      <c r="L5316" s="67"/>
      <c r="M5316" s="68" t="s">
        <v>20055</v>
      </c>
      <c r="N5316" s="66">
        <v>235959.0</v>
      </c>
      <c r="O5316" s="66">
        <v>2.0020605E7</v>
      </c>
      <c r="P5316" s="66"/>
      <c r="Q5316" s="66">
        <v>23.0</v>
      </c>
      <c r="R5316" s="66">
        <v>2.0020605E7</v>
      </c>
      <c r="S5316" s="70">
        <v>1.0</v>
      </c>
      <c r="T5316" s="70">
        <v>0.0</v>
      </c>
      <c r="U5316" s="71" t="s">
        <v>2608</v>
      </c>
      <c r="V5316" s="71" t="s">
        <v>2609</v>
      </c>
      <c r="W5316" s="71" t="s">
        <v>51</v>
      </c>
      <c r="X5316" s="72"/>
      <c r="Y5316" s="66" t="s">
        <v>16</v>
      </c>
    </row>
    <row r="5317">
      <c r="A5317" s="65" t="s">
        <v>62</v>
      </c>
      <c r="B5317" s="66">
        <v>1.1224356E7</v>
      </c>
      <c r="C5317" s="65" t="s">
        <v>20056</v>
      </c>
      <c r="D5317" s="65" t="s">
        <v>827</v>
      </c>
      <c r="E5317" s="65" t="s">
        <v>20057</v>
      </c>
      <c r="F5317" s="66" t="s">
        <v>20058</v>
      </c>
      <c r="G5317" s="66">
        <v>177.0</v>
      </c>
      <c r="H5317" s="66">
        <v>2.0091202E7</v>
      </c>
      <c r="I5317" s="66">
        <v>0.0</v>
      </c>
      <c r="J5317" s="66">
        <v>3.0</v>
      </c>
      <c r="K5317" s="67"/>
      <c r="L5317" s="67"/>
      <c r="M5317" s="66" t="s">
        <v>121</v>
      </c>
      <c r="N5317" s="66">
        <v>235959.0</v>
      </c>
      <c r="O5317" s="66">
        <v>2.0091202E7</v>
      </c>
      <c r="P5317" s="66"/>
      <c r="Q5317" s="66">
        <v>10.0</v>
      </c>
      <c r="R5317" s="66">
        <v>2.0091202E7</v>
      </c>
      <c r="S5317" s="70">
        <v>1.0</v>
      </c>
      <c r="T5317" s="70">
        <v>0.0</v>
      </c>
      <c r="U5317" s="71" t="s">
        <v>2608</v>
      </c>
      <c r="V5317" s="71" t="s">
        <v>2609</v>
      </c>
      <c r="W5317" s="71" t="s">
        <v>49</v>
      </c>
      <c r="X5317" s="72"/>
      <c r="Y5317" s="65" t="s">
        <v>12</v>
      </c>
    </row>
    <row r="5318">
      <c r="A5318" s="66" t="s">
        <v>62</v>
      </c>
      <c r="B5318" s="66">
        <v>5678788.0</v>
      </c>
      <c r="C5318" s="66" t="s">
        <v>20059</v>
      </c>
      <c r="D5318" s="66" t="s">
        <v>827</v>
      </c>
      <c r="E5318" s="66" t="s">
        <v>20060</v>
      </c>
      <c r="F5318" s="66" t="s">
        <v>20061</v>
      </c>
      <c r="G5318" s="66">
        <v>364.0</v>
      </c>
      <c r="H5318" s="66">
        <v>2.0070619E7</v>
      </c>
      <c r="I5318" s="66">
        <v>0.0</v>
      </c>
      <c r="J5318" s="66">
        <v>3.0</v>
      </c>
      <c r="K5318" s="67"/>
      <c r="L5318" s="67"/>
      <c r="M5318" s="66" t="s">
        <v>121</v>
      </c>
      <c r="N5318" s="66">
        <v>235959.0</v>
      </c>
      <c r="O5318" s="66">
        <v>2.0070619E7</v>
      </c>
      <c r="P5318" s="67"/>
      <c r="Q5318" s="66">
        <v>16.0</v>
      </c>
      <c r="R5318" s="66">
        <v>2.0070619E7</v>
      </c>
      <c r="S5318" s="70">
        <v>1.0</v>
      </c>
      <c r="T5318" s="70">
        <v>0.0</v>
      </c>
      <c r="U5318" s="71" t="s">
        <v>2608</v>
      </c>
      <c r="V5318" s="71" t="s">
        <v>2609</v>
      </c>
      <c r="W5318" s="71" t="s">
        <v>49</v>
      </c>
      <c r="X5318" s="72"/>
      <c r="Y5318" s="65" t="s">
        <v>12</v>
      </c>
    </row>
    <row r="5319">
      <c r="A5319" s="65" t="s">
        <v>79</v>
      </c>
      <c r="B5319" s="66">
        <v>1.18223745E8</v>
      </c>
      <c r="C5319" s="65" t="s">
        <v>20062</v>
      </c>
      <c r="D5319" s="65" t="s">
        <v>827</v>
      </c>
      <c r="E5319" s="65" t="s">
        <v>20063</v>
      </c>
      <c r="F5319" s="66" t="s">
        <v>20064</v>
      </c>
      <c r="G5319" s="66">
        <v>382.0</v>
      </c>
      <c r="H5319" s="66">
        <v>2.0170703E7</v>
      </c>
      <c r="I5319" s="66">
        <v>0.0</v>
      </c>
      <c r="J5319" s="66">
        <v>11.0</v>
      </c>
      <c r="K5319" s="67"/>
      <c r="L5319" s="67"/>
      <c r="M5319" s="68" t="s">
        <v>20065</v>
      </c>
      <c r="N5319" s="66">
        <v>235959.0</v>
      </c>
      <c r="O5319" s="66">
        <v>2.0170703E7</v>
      </c>
      <c r="P5319" s="66" t="s">
        <v>3382</v>
      </c>
      <c r="Q5319" s="66">
        <v>19.0</v>
      </c>
      <c r="R5319" s="66">
        <v>2.0170703E7</v>
      </c>
      <c r="S5319" s="70">
        <v>1.0</v>
      </c>
      <c r="T5319" s="70">
        <v>0.0</v>
      </c>
      <c r="U5319" s="71" t="s">
        <v>2608</v>
      </c>
      <c r="V5319" s="71" t="s">
        <v>2609</v>
      </c>
      <c r="W5319" s="71" t="s">
        <v>49</v>
      </c>
      <c r="X5319" s="72"/>
      <c r="Y5319" s="65" t="s">
        <v>12</v>
      </c>
    </row>
    <row r="5320">
      <c r="A5320" s="74" t="s">
        <v>73</v>
      </c>
      <c r="B5320" s="66">
        <v>2.4172623E7</v>
      </c>
      <c r="C5320" s="65" t="s">
        <v>20066</v>
      </c>
      <c r="D5320" s="65" t="s">
        <v>106</v>
      </c>
      <c r="E5320" s="65" t="s">
        <v>2218</v>
      </c>
      <c r="F5320" s="66" t="s">
        <v>20067</v>
      </c>
      <c r="G5320" s="66">
        <v>484.0</v>
      </c>
      <c r="H5320" s="66">
        <v>2.0190715E7</v>
      </c>
      <c r="I5320" s="66">
        <v>0.0</v>
      </c>
      <c r="J5320" s="66">
        <v>12.0</v>
      </c>
      <c r="K5320" s="67"/>
      <c r="L5320" s="67"/>
      <c r="M5320" s="68" t="s">
        <v>20068</v>
      </c>
      <c r="N5320" s="66">
        <v>235959.0</v>
      </c>
      <c r="O5320" s="66">
        <v>2.0190715E7</v>
      </c>
      <c r="P5320" s="66" t="s">
        <v>459</v>
      </c>
      <c r="Q5320" s="66">
        <v>21.0</v>
      </c>
      <c r="R5320" s="66">
        <v>2.0190715E7</v>
      </c>
      <c r="S5320" s="70">
        <v>1.0</v>
      </c>
      <c r="T5320" s="70">
        <v>0.0</v>
      </c>
      <c r="U5320" s="71" t="s">
        <v>2608</v>
      </c>
      <c r="V5320" s="71" t="s">
        <v>2609</v>
      </c>
      <c r="W5320" s="71" t="s">
        <v>49</v>
      </c>
      <c r="X5320" s="72"/>
      <c r="Y5320" s="65" t="s">
        <v>12</v>
      </c>
    </row>
    <row r="5321">
      <c r="A5321" s="74" t="s">
        <v>59</v>
      </c>
      <c r="B5321" s="66">
        <v>1.08058198E8</v>
      </c>
      <c r="C5321" s="65" t="s">
        <v>20069</v>
      </c>
      <c r="D5321" s="65" t="s">
        <v>106</v>
      </c>
      <c r="E5321" s="65" t="s">
        <v>20070</v>
      </c>
      <c r="F5321" s="66" t="s">
        <v>20071</v>
      </c>
      <c r="G5321" s="66">
        <v>178.0</v>
      </c>
      <c r="H5321" s="66">
        <v>2.0110705E7</v>
      </c>
      <c r="I5321" s="66">
        <v>0.0</v>
      </c>
      <c r="J5321" s="66">
        <v>1.0</v>
      </c>
      <c r="K5321" s="67"/>
      <c r="L5321" s="67"/>
      <c r="M5321" s="66" t="s">
        <v>121</v>
      </c>
      <c r="N5321" s="66">
        <v>235959.0</v>
      </c>
      <c r="O5321" s="66">
        <v>2.0110705E7</v>
      </c>
      <c r="P5321" s="67"/>
      <c r="Q5321" s="66">
        <v>11.0</v>
      </c>
      <c r="R5321" s="66">
        <v>2.0110705E7</v>
      </c>
      <c r="S5321" s="70">
        <v>1.0</v>
      </c>
      <c r="T5321" s="70">
        <v>0.0</v>
      </c>
      <c r="U5321" s="71" t="s">
        <v>2608</v>
      </c>
      <c r="V5321" s="71" t="s">
        <v>2609</v>
      </c>
      <c r="W5321" s="71" t="s">
        <v>49</v>
      </c>
      <c r="X5321" s="65"/>
      <c r="Y5321" s="65" t="s">
        <v>12</v>
      </c>
    </row>
    <row r="5322">
      <c r="A5322" s="68" t="s">
        <v>24</v>
      </c>
      <c r="B5322" s="66">
        <v>3904958.0</v>
      </c>
      <c r="C5322" s="66" t="s">
        <v>2221</v>
      </c>
      <c r="D5322" s="66" t="s">
        <v>827</v>
      </c>
      <c r="E5322" s="66" t="s">
        <v>2222</v>
      </c>
      <c r="F5322" s="66" t="s">
        <v>2223</v>
      </c>
      <c r="G5322" s="66">
        <v>314.0</v>
      </c>
      <c r="H5322" s="66">
        <v>2.0081114E7</v>
      </c>
      <c r="I5322" s="66">
        <v>0.0</v>
      </c>
      <c r="J5322" s="66">
        <v>2.0</v>
      </c>
      <c r="K5322" s="67"/>
      <c r="L5322" s="67"/>
      <c r="M5322" s="66" t="s">
        <v>121</v>
      </c>
      <c r="N5322" s="66">
        <v>235959.0</v>
      </c>
      <c r="O5322" s="66">
        <v>2.0081114E7</v>
      </c>
      <c r="P5322" s="67"/>
      <c r="Q5322" s="66">
        <v>15.0</v>
      </c>
      <c r="R5322" s="66">
        <v>2.0081114E7</v>
      </c>
      <c r="S5322" s="70">
        <v>1.0</v>
      </c>
      <c r="T5322" s="70">
        <v>0.0</v>
      </c>
      <c r="U5322" s="71" t="s">
        <v>2608</v>
      </c>
      <c r="V5322" s="71" t="s">
        <v>2609</v>
      </c>
      <c r="W5322" s="71" t="s">
        <v>49</v>
      </c>
      <c r="X5322" s="72"/>
      <c r="Y5322" s="65" t="s">
        <v>12</v>
      </c>
    </row>
    <row r="5323">
      <c r="A5323" s="65" t="s">
        <v>60</v>
      </c>
      <c r="B5323" s="66">
        <v>1.56891435E8</v>
      </c>
      <c r="C5323" s="65" t="s">
        <v>20072</v>
      </c>
      <c r="D5323" s="65" t="s">
        <v>215</v>
      </c>
      <c r="E5323" s="65" t="s">
        <v>20073</v>
      </c>
      <c r="F5323" s="66" t="s">
        <v>20074</v>
      </c>
      <c r="G5323" s="66">
        <v>340.0</v>
      </c>
      <c r="H5323" s="66">
        <v>2.0050305E7</v>
      </c>
      <c r="I5323" s="66">
        <v>0.0</v>
      </c>
      <c r="J5323" s="66">
        <v>2.0</v>
      </c>
      <c r="K5323" s="67"/>
      <c r="L5323" s="67"/>
      <c r="M5323" s="68" t="s">
        <v>20075</v>
      </c>
      <c r="N5323" s="66">
        <v>235959.0</v>
      </c>
      <c r="O5323" s="66">
        <v>2.0050305E7</v>
      </c>
      <c r="P5323" s="67"/>
      <c r="Q5323" s="66">
        <v>24.0</v>
      </c>
      <c r="R5323" s="66">
        <v>2.0050305E7</v>
      </c>
      <c r="S5323" s="70">
        <v>1.0</v>
      </c>
      <c r="T5323" s="70">
        <v>0.0</v>
      </c>
      <c r="U5323" s="71" t="s">
        <v>2608</v>
      </c>
      <c r="V5323" s="71" t="s">
        <v>2609</v>
      </c>
      <c r="W5323" s="71" t="s">
        <v>49</v>
      </c>
      <c r="X5323" s="72"/>
      <c r="Y5323" s="65" t="s">
        <v>12</v>
      </c>
    </row>
    <row r="5324">
      <c r="A5324" s="66" t="s">
        <v>79</v>
      </c>
      <c r="B5324" s="66">
        <v>1.09213363E8</v>
      </c>
      <c r="C5324" s="66" t="s">
        <v>20076</v>
      </c>
      <c r="D5324" s="66" t="s">
        <v>215</v>
      </c>
      <c r="E5324" s="66" t="s">
        <v>20077</v>
      </c>
      <c r="F5324" s="66" t="s">
        <v>20078</v>
      </c>
      <c r="G5324" s="66">
        <v>91.0</v>
      </c>
      <c r="H5324" s="66">
        <v>2.0161125E7</v>
      </c>
      <c r="I5324" s="66">
        <v>0.0</v>
      </c>
      <c r="J5324" s="66">
        <v>2.0</v>
      </c>
      <c r="K5324" s="67"/>
      <c r="L5324" s="67"/>
      <c r="M5324" s="68" t="s">
        <v>20079</v>
      </c>
      <c r="N5324" s="66">
        <v>235959.0</v>
      </c>
      <c r="O5324" s="66">
        <v>2.0161125E7</v>
      </c>
      <c r="P5324" s="66" t="s">
        <v>12353</v>
      </c>
      <c r="Q5324" s="66">
        <v>5.0</v>
      </c>
      <c r="R5324" s="66">
        <v>2.0161125E7</v>
      </c>
      <c r="S5324" s="70">
        <v>1.0</v>
      </c>
      <c r="T5324" s="70">
        <v>0.0</v>
      </c>
      <c r="U5324" s="71" t="s">
        <v>2608</v>
      </c>
      <c r="V5324" s="71" t="s">
        <v>2609</v>
      </c>
      <c r="W5324" s="71" t="s">
        <v>49</v>
      </c>
      <c r="X5324" s="72"/>
      <c r="Y5324" s="65" t="s">
        <v>12</v>
      </c>
    </row>
    <row r="5325">
      <c r="A5325" s="66" t="s">
        <v>60</v>
      </c>
      <c r="B5325" s="66">
        <v>3.93824505E8</v>
      </c>
      <c r="C5325" s="66" t="s">
        <v>20080</v>
      </c>
      <c r="D5325" s="66" t="s">
        <v>123</v>
      </c>
      <c r="E5325" s="66" t="s">
        <v>20081</v>
      </c>
      <c r="F5325" s="66" t="s">
        <v>20082</v>
      </c>
      <c r="G5325" s="66">
        <v>534.0</v>
      </c>
      <c r="H5325" s="66">
        <v>2.0160412E7</v>
      </c>
      <c r="I5325" s="66">
        <v>0.0</v>
      </c>
      <c r="J5325" s="66">
        <v>1.0</v>
      </c>
      <c r="K5325" s="67"/>
      <c r="L5325" s="67"/>
      <c r="M5325" s="68" t="s">
        <v>20083</v>
      </c>
      <c r="N5325" s="66">
        <v>235959.0</v>
      </c>
      <c r="O5325" s="66">
        <v>2.0160412E7</v>
      </c>
      <c r="P5325" s="67"/>
      <c r="Q5325" s="66">
        <v>22.0</v>
      </c>
      <c r="R5325" s="66">
        <v>2.0160412E7</v>
      </c>
      <c r="S5325" s="70">
        <v>1.0</v>
      </c>
      <c r="T5325" s="70">
        <v>0.0</v>
      </c>
      <c r="U5325" s="71" t="s">
        <v>2608</v>
      </c>
      <c r="V5325" s="71" t="s">
        <v>2609</v>
      </c>
      <c r="W5325" s="71" t="s">
        <v>49</v>
      </c>
      <c r="X5325" s="72"/>
      <c r="Y5325" s="65" t="s">
        <v>12</v>
      </c>
    </row>
    <row r="5326">
      <c r="A5326" s="65" t="s">
        <v>67</v>
      </c>
      <c r="B5326" s="66">
        <v>9077542.0</v>
      </c>
      <c r="C5326" s="65" t="s">
        <v>20084</v>
      </c>
      <c r="D5326" s="65" t="s">
        <v>827</v>
      </c>
      <c r="E5326" s="65" t="s">
        <v>20085</v>
      </c>
      <c r="F5326" s="66" t="s">
        <v>20086</v>
      </c>
      <c r="G5326" s="66">
        <v>420.0</v>
      </c>
      <c r="H5326" s="66">
        <v>2.0130603E7</v>
      </c>
      <c r="I5326" s="66">
        <v>0.0</v>
      </c>
      <c r="J5326" s="66">
        <v>9.0</v>
      </c>
      <c r="K5326" s="67"/>
      <c r="L5326" s="67"/>
      <c r="M5326" s="66" t="s">
        <v>121</v>
      </c>
      <c r="N5326" s="66">
        <v>235959.0</v>
      </c>
      <c r="O5326" s="66">
        <v>2.0130603E7</v>
      </c>
      <c r="P5326" s="66"/>
      <c r="Q5326" s="66">
        <v>17.0</v>
      </c>
      <c r="R5326" s="66">
        <v>2.0130603E7</v>
      </c>
      <c r="S5326" s="70">
        <v>1.0</v>
      </c>
      <c r="T5326" s="70">
        <v>0.0</v>
      </c>
      <c r="U5326" s="71" t="s">
        <v>2608</v>
      </c>
      <c r="V5326" s="71" t="s">
        <v>2609</v>
      </c>
      <c r="W5326" s="71" t="s">
        <v>49</v>
      </c>
      <c r="X5326" s="72"/>
      <c r="Y5326" s="65" t="s">
        <v>12</v>
      </c>
    </row>
    <row r="5327">
      <c r="A5327" s="66" t="s">
        <v>79</v>
      </c>
      <c r="B5327" s="66">
        <v>6.8375548E7</v>
      </c>
      <c r="C5327" s="66" t="s">
        <v>20087</v>
      </c>
      <c r="D5327" s="66" t="s">
        <v>827</v>
      </c>
      <c r="E5327" s="66" t="s">
        <v>20088</v>
      </c>
      <c r="F5327" s="66" t="s">
        <v>20089</v>
      </c>
      <c r="G5327" s="66">
        <v>737.0</v>
      </c>
      <c r="H5327" s="66">
        <v>2.0130603E7</v>
      </c>
      <c r="I5327" s="66">
        <v>0.0</v>
      </c>
      <c r="J5327" s="66">
        <v>18.0</v>
      </c>
      <c r="K5327" s="67"/>
      <c r="L5327" s="67"/>
      <c r="M5327" s="68" t="s">
        <v>20090</v>
      </c>
      <c r="N5327" s="66">
        <v>235959.0</v>
      </c>
      <c r="O5327" s="66">
        <v>2.0130603E7</v>
      </c>
      <c r="P5327" s="66" t="s">
        <v>20091</v>
      </c>
      <c r="Q5327" s="66">
        <v>43.0</v>
      </c>
      <c r="R5327" s="66">
        <v>2.0130603E7</v>
      </c>
      <c r="S5327" s="70">
        <v>1.0</v>
      </c>
      <c r="T5327" s="70">
        <v>0.0</v>
      </c>
      <c r="U5327" s="71" t="s">
        <v>2608</v>
      </c>
      <c r="V5327" s="71" t="s">
        <v>2609</v>
      </c>
      <c r="W5327" s="71" t="s">
        <v>49</v>
      </c>
      <c r="X5327" s="72"/>
      <c r="Y5327" s="65" t="s">
        <v>12</v>
      </c>
    </row>
    <row r="5328">
      <c r="A5328" s="66" t="s">
        <v>60</v>
      </c>
      <c r="B5328" s="66">
        <v>3.36230649E8</v>
      </c>
      <c r="C5328" s="66" t="s">
        <v>20092</v>
      </c>
      <c r="D5328" s="66" t="s">
        <v>827</v>
      </c>
      <c r="E5328" s="66" t="s">
        <v>20093</v>
      </c>
      <c r="F5328" s="66" t="s">
        <v>20094</v>
      </c>
      <c r="G5328" s="66">
        <v>102.0</v>
      </c>
      <c r="H5328" s="66">
        <v>2.0130215E7</v>
      </c>
      <c r="I5328" s="66">
        <v>0.0</v>
      </c>
      <c r="J5328" s="66">
        <v>1.0</v>
      </c>
      <c r="K5328" s="67"/>
      <c r="L5328" s="67"/>
      <c r="M5328" s="68" t="s">
        <v>20095</v>
      </c>
      <c r="N5328" s="66">
        <v>235959.0</v>
      </c>
      <c r="O5328" s="66">
        <v>2.0130215E7</v>
      </c>
      <c r="P5328" s="66"/>
      <c r="Q5328" s="66">
        <v>5.0</v>
      </c>
      <c r="R5328" s="66">
        <v>2.0130215E7</v>
      </c>
      <c r="S5328" s="70">
        <v>1.0</v>
      </c>
      <c r="T5328" s="70">
        <v>0.0</v>
      </c>
      <c r="U5328" s="71" t="s">
        <v>2608</v>
      </c>
      <c r="V5328" s="71" t="s">
        <v>2609</v>
      </c>
      <c r="W5328" s="71" t="s">
        <v>49</v>
      </c>
      <c r="X5328" s="72"/>
      <c r="Y5328" s="65" t="s">
        <v>12</v>
      </c>
    </row>
    <row r="5329">
      <c r="A5329" s="68" t="s">
        <v>59</v>
      </c>
      <c r="B5329" s="66">
        <v>1.84429947E8</v>
      </c>
      <c r="C5329" s="66" t="s">
        <v>20096</v>
      </c>
      <c r="D5329" s="66" t="s">
        <v>312</v>
      </c>
      <c r="E5329" s="66" t="s">
        <v>20097</v>
      </c>
      <c r="F5329" s="66" t="s">
        <v>11319</v>
      </c>
      <c r="G5329" s="66">
        <v>305.0</v>
      </c>
      <c r="H5329" s="66">
        <v>2.0170717E7</v>
      </c>
      <c r="I5329" s="66">
        <v>0.0</v>
      </c>
      <c r="J5329" s="66">
        <v>5.0</v>
      </c>
      <c r="K5329" s="67"/>
      <c r="L5329" s="67"/>
      <c r="M5329" s="68" t="s">
        <v>11320</v>
      </c>
      <c r="N5329" s="66">
        <v>235959.0</v>
      </c>
      <c r="O5329" s="66">
        <v>2.0170717E7</v>
      </c>
      <c r="P5329" s="66" t="s">
        <v>898</v>
      </c>
      <c r="Q5329" s="66">
        <v>15.0</v>
      </c>
      <c r="R5329" s="66">
        <v>2.0170717E7</v>
      </c>
      <c r="S5329" s="70">
        <v>1.0</v>
      </c>
      <c r="T5329" s="70">
        <v>0.0</v>
      </c>
      <c r="U5329" s="71" t="s">
        <v>2608</v>
      </c>
      <c r="V5329" s="71" t="s">
        <v>2609</v>
      </c>
      <c r="W5329" s="71" t="s">
        <v>51</v>
      </c>
      <c r="X5329" s="72"/>
      <c r="Y5329" s="66" t="s">
        <v>16</v>
      </c>
    </row>
    <row r="5330">
      <c r="A5330" s="68" t="s">
        <v>59</v>
      </c>
      <c r="B5330" s="66">
        <v>1.65837465E8</v>
      </c>
      <c r="C5330" s="66" t="s">
        <v>2225</v>
      </c>
      <c r="D5330" s="66" t="s">
        <v>294</v>
      </c>
      <c r="E5330" s="66" t="s">
        <v>2226</v>
      </c>
      <c r="F5330" s="66" t="s">
        <v>20098</v>
      </c>
      <c r="G5330" s="66">
        <v>1040.0</v>
      </c>
      <c r="H5330" s="66">
        <v>2.0160306E7</v>
      </c>
      <c r="I5330" s="66">
        <v>0.0</v>
      </c>
      <c r="J5330" s="66">
        <v>2.0</v>
      </c>
      <c r="K5330" s="67"/>
      <c r="L5330" s="67"/>
      <c r="M5330" s="68" t="s">
        <v>20099</v>
      </c>
      <c r="N5330" s="66">
        <v>235959.0</v>
      </c>
      <c r="O5330" s="66">
        <v>2.0160306E7</v>
      </c>
      <c r="P5330" s="67"/>
      <c r="Q5330" s="66">
        <v>59.0</v>
      </c>
      <c r="R5330" s="66">
        <v>2.0160306E7</v>
      </c>
      <c r="S5330" s="69">
        <v>1.0</v>
      </c>
      <c r="T5330" s="69">
        <v>1.0</v>
      </c>
      <c r="U5330" s="71" t="s">
        <v>2608</v>
      </c>
      <c r="V5330" s="71" t="s">
        <v>2609</v>
      </c>
      <c r="W5330" s="71" t="s">
        <v>49</v>
      </c>
      <c r="X5330" s="72"/>
      <c r="Y5330" s="66" t="s">
        <v>18</v>
      </c>
    </row>
    <row r="5331">
      <c r="A5331" s="66" t="s">
        <v>79</v>
      </c>
      <c r="B5331" s="66">
        <v>1.28093759E8</v>
      </c>
      <c r="C5331" s="66" t="s">
        <v>20100</v>
      </c>
      <c r="D5331" s="66" t="s">
        <v>827</v>
      </c>
      <c r="E5331" s="66" t="s">
        <v>20101</v>
      </c>
      <c r="F5331" s="66" t="s">
        <v>3551</v>
      </c>
      <c r="G5331" s="66">
        <v>463.0</v>
      </c>
      <c r="H5331" s="66">
        <v>2.0180308E7</v>
      </c>
      <c r="I5331" s="66">
        <v>0.0</v>
      </c>
      <c r="J5331" s="66">
        <v>8.0</v>
      </c>
      <c r="K5331" s="67"/>
      <c r="L5331" s="67"/>
      <c r="M5331" s="68" t="s">
        <v>3552</v>
      </c>
      <c r="N5331" s="66">
        <v>235959.0</v>
      </c>
      <c r="O5331" s="66">
        <v>2.0180308E7</v>
      </c>
      <c r="P5331" s="66" t="s">
        <v>3553</v>
      </c>
      <c r="Q5331" s="66">
        <v>27.0</v>
      </c>
      <c r="R5331" s="66">
        <v>2.0180308E7</v>
      </c>
      <c r="S5331" s="70">
        <v>1.0</v>
      </c>
      <c r="T5331" s="70">
        <v>0.0</v>
      </c>
      <c r="U5331" s="71" t="s">
        <v>2608</v>
      </c>
      <c r="V5331" s="71" t="s">
        <v>2609</v>
      </c>
      <c r="W5331" s="71" t="s">
        <v>49</v>
      </c>
      <c r="X5331" s="72"/>
      <c r="Y5331" s="65" t="s">
        <v>12</v>
      </c>
    </row>
    <row r="5332">
      <c r="A5332" s="66" t="s">
        <v>58</v>
      </c>
      <c r="B5332" s="66">
        <v>717317.0</v>
      </c>
      <c r="C5332" s="66" t="s">
        <v>20102</v>
      </c>
      <c r="D5332" s="66" t="s">
        <v>827</v>
      </c>
      <c r="E5332" s="66" t="s">
        <v>20103</v>
      </c>
      <c r="F5332" s="66" t="s">
        <v>16879</v>
      </c>
      <c r="G5332" s="66">
        <v>464.0</v>
      </c>
      <c r="H5332" s="66">
        <v>2.018083E7</v>
      </c>
      <c r="I5332" s="66">
        <v>0.0</v>
      </c>
      <c r="J5332" s="66">
        <v>12.0</v>
      </c>
      <c r="K5332" s="67"/>
      <c r="L5332" s="67"/>
      <c r="M5332" s="68" t="s">
        <v>16880</v>
      </c>
      <c r="N5332" s="66">
        <v>235959.0</v>
      </c>
      <c r="O5332" s="66">
        <v>2.018083E7</v>
      </c>
      <c r="P5332" s="66" t="s">
        <v>4138</v>
      </c>
      <c r="Q5332" s="66">
        <v>22.0</v>
      </c>
      <c r="R5332" s="66">
        <v>2.018083E7</v>
      </c>
      <c r="S5332" s="70">
        <v>1.0</v>
      </c>
      <c r="T5332" s="70">
        <v>0.0</v>
      </c>
      <c r="U5332" s="71" t="s">
        <v>2608</v>
      </c>
      <c r="V5332" s="71" t="s">
        <v>2609</v>
      </c>
      <c r="W5332" s="71" t="s">
        <v>49</v>
      </c>
      <c r="X5332" s="72"/>
      <c r="Y5332" s="65" t="s">
        <v>12</v>
      </c>
    </row>
    <row r="5333">
      <c r="A5333" s="65" t="s">
        <v>60</v>
      </c>
      <c r="B5333" s="66">
        <v>2.8408148E7</v>
      </c>
      <c r="C5333" s="65" t="s">
        <v>20104</v>
      </c>
      <c r="D5333" s="65" t="s">
        <v>827</v>
      </c>
      <c r="E5333" s="65" t="s">
        <v>20105</v>
      </c>
      <c r="F5333" s="66" t="s">
        <v>20106</v>
      </c>
      <c r="G5333" s="66">
        <v>831.0</v>
      </c>
      <c r="H5333" s="66">
        <v>2.0000903E7</v>
      </c>
      <c r="I5333" s="66">
        <v>0.0</v>
      </c>
      <c r="J5333" s="66">
        <v>1.0</v>
      </c>
      <c r="K5333" s="67"/>
      <c r="L5333" s="67"/>
      <c r="M5333" s="68" t="s">
        <v>20107</v>
      </c>
      <c r="N5333" s="66">
        <v>235959.0</v>
      </c>
      <c r="O5333" s="66">
        <v>2.0000903E7</v>
      </c>
      <c r="P5333" s="67"/>
      <c r="Q5333" s="66">
        <v>61.0</v>
      </c>
      <c r="R5333" s="66">
        <v>2.0000903E7</v>
      </c>
      <c r="S5333" s="70">
        <v>1.0</v>
      </c>
      <c r="T5333" s="70">
        <v>0.0</v>
      </c>
      <c r="U5333" s="71" t="s">
        <v>2608</v>
      </c>
      <c r="V5333" s="71" t="s">
        <v>2609</v>
      </c>
      <c r="W5333" s="71" t="s">
        <v>49</v>
      </c>
      <c r="X5333" s="72"/>
      <c r="Y5333" s="65" t="s">
        <v>12</v>
      </c>
    </row>
    <row r="5334">
      <c r="A5334" s="66" t="s">
        <v>68</v>
      </c>
      <c r="B5334" s="66">
        <v>1.3505652E7</v>
      </c>
      <c r="C5334" s="66" t="s">
        <v>20108</v>
      </c>
      <c r="D5334" s="66" t="s">
        <v>123</v>
      </c>
      <c r="E5334" s="66" t="s">
        <v>20109</v>
      </c>
      <c r="F5334" s="66" t="s">
        <v>20110</v>
      </c>
      <c r="G5334" s="66">
        <v>1228.0</v>
      </c>
      <c r="H5334" s="66">
        <v>2.0150325E7</v>
      </c>
      <c r="I5334" s="66">
        <v>0.0</v>
      </c>
      <c r="J5334" s="66">
        <v>19.0</v>
      </c>
      <c r="K5334" s="67"/>
      <c r="L5334" s="67"/>
      <c r="M5334" s="66" t="s">
        <v>121</v>
      </c>
      <c r="N5334" s="66">
        <v>235959.0</v>
      </c>
      <c r="O5334" s="66">
        <v>2.0150325E7</v>
      </c>
      <c r="P5334" s="67"/>
      <c r="Q5334" s="66">
        <v>78.0</v>
      </c>
      <c r="R5334" s="66">
        <v>2.0150325E7</v>
      </c>
      <c r="S5334" s="70">
        <v>1.0</v>
      </c>
      <c r="T5334" s="70">
        <v>0.0</v>
      </c>
      <c r="U5334" s="71" t="s">
        <v>2608</v>
      </c>
      <c r="V5334" s="71" t="s">
        <v>2609</v>
      </c>
      <c r="W5334" s="71" t="s">
        <v>49</v>
      </c>
      <c r="X5334" s="72"/>
      <c r="Y5334" s="65" t="s">
        <v>12</v>
      </c>
    </row>
    <row r="5335">
      <c r="A5335" s="74" t="s">
        <v>59</v>
      </c>
      <c r="B5335" s="66">
        <v>1.9081219E7</v>
      </c>
      <c r="C5335" s="65" t="s">
        <v>2229</v>
      </c>
      <c r="D5335" s="65" t="s">
        <v>112</v>
      </c>
      <c r="E5335" s="65" t="s">
        <v>2230</v>
      </c>
      <c r="F5335" s="66" t="s">
        <v>2231</v>
      </c>
      <c r="G5335" s="66">
        <v>1778.0</v>
      </c>
      <c r="H5335" s="66">
        <v>2.0000923E7</v>
      </c>
      <c r="I5335" s="66">
        <v>0.0</v>
      </c>
      <c r="J5335" s="66">
        <v>1.0</v>
      </c>
      <c r="K5335" s="67"/>
      <c r="L5335" s="67"/>
      <c r="M5335" s="68" t="s">
        <v>20111</v>
      </c>
      <c r="N5335" s="66">
        <v>235959.0</v>
      </c>
      <c r="O5335" s="66">
        <v>2.0000923E7</v>
      </c>
      <c r="P5335" s="67"/>
      <c r="Q5335" s="66">
        <v>98.0</v>
      </c>
      <c r="R5335" s="66">
        <v>2.0000923E7</v>
      </c>
      <c r="S5335" s="70">
        <v>1.0</v>
      </c>
      <c r="T5335" s="70">
        <v>0.0</v>
      </c>
      <c r="U5335" s="71" t="s">
        <v>2608</v>
      </c>
      <c r="V5335" s="71" t="s">
        <v>2609</v>
      </c>
      <c r="W5335" s="71" t="s">
        <v>49</v>
      </c>
      <c r="X5335" s="65"/>
      <c r="Y5335" s="65" t="s">
        <v>12</v>
      </c>
    </row>
    <row r="5336">
      <c r="A5336" s="66" t="s">
        <v>60</v>
      </c>
      <c r="B5336" s="66">
        <v>4.05947592E8</v>
      </c>
      <c r="C5336" s="66" t="s">
        <v>20112</v>
      </c>
      <c r="D5336" s="66" t="s">
        <v>639</v>
      </c>
      <c r="E5336" s="66" t="s">
        <v>20113</v>
      </c>
      <c r="F5336" s="66" t="s">
        <v>20114</v>
      </c>
      <c r="G5336" s="66">
        <v>696.0</v>
      </c>
      <c r="H5336" s="66">
        <v>2.0170103E7</v>
      </c>
      <c r="I5336" s="66">
        <v>0.0</v>
      </c>
      <c r="J5336" s="66">
        <v>1.0</v>
      </c>
      <c r="K5336" s="67"/>
      <c r="L5336" s="67"/>
      <c r="M5336" s="68" t="s">
        <v>20115</v>
      </c>
      <c r="N5336" s="66">
        <v>235959.0</v>
      </c>
      <c r="O5336" s="66">
        <v>2.0170103E7</v>
      </c>
      <c r="P5336" s="66"/>
      <c r="Q5336" s="66">
        <v>30.0</v>
      </c>
      <c r="R5336" s="66">
        <v>2.0170103E7</v>
      </c>
      <c r="S5336" s="70">
        <v>1.0</v>
      </c>
      <c r="T5336" s="70">
        <v>0.0</v>
      </c>
      <c r="U5336" s="71" t="s">
        <v>2608</v>
      </c>
      <c r="V5336" s="71" t="s">
        <v>2609</v>
      </c>
      <c r="W5336" s="71" t="s">
        <v>51</v>
      </c>
      <c r="X5336" s="67"/>
      <c r="Y5336" s="66" t="s">
        <v>16</v>
      </c>
    </row>
    <row r="5337">
      <c r="A5337" s="68" t="s">
        <v>59</v>
      </c>
      <c r="B5337" s="66">
        <v>2.13323279E8</v>
      </c>
      <c r="C5337" s="66" t="s">
        <v>20116</v>
      </c>
      <c r="D5337" s="66" t="s">
        <v>827</v>
      </c>
      <c r="E5337" s="66" t="s">
        <v>20117</v>
      </c>
      <c r="F5337" s="66" t="s">
        <v>20118</v>
      </c>
      <c r="G5337" s="66">
        <v>187.0</v>
      </c>
      <c r="H5337" s="66">
        <v>2.0190922E7</v>
      </c>
      <c r="I5337" s="66">
        <v>0.0</v>
      </c>
      <c r="J5337" s="66">
        <v>4.0</v>
      </c>
      <c r="K5337" s="67"/>
      <c r="L5337" s="67"/>
      <c r="M5337" s="68" t="s">
        <v>20119</v>
      </c>
      <c r="N5337" s="66">
        <v>235959.0</v>
      </c>
      <c r="O5337" s="66">
        <v>2.0190922E7</v>
      </c>
      <c r="P5337" s="66" t="s">
        <v>5056</v>
      </c>
      <c r="Q5337" s="66">
        <v>10.0</v>
      </c>
      <c r="R5337" s="66">
        <v>2.0190922E7</v>
      </c>
      <c r="S5337" s="70">
        <v>1.0</v>
      </c>
      <c r="T5337" s="70">
        <v>0.0</v>
      </c>
      <c r="U5337" s="71" t="s">
        <v>2608</v>
      </c>
      <c r="V5337" s="71" t="s">
        <v>2609</v>
      </c>
      <c r="W5337" s="71" t="s">
        <v>49</v>
      </c>
      <c r="X5337" s="71"/>
      <c r="Y5337" s="65" t="s">
        <v>12</v>
      </c>
    </row>
    <row r="5338">
      <c r="A5338" s="66" t="s">
        <v>60</v>
      </c>
      <c r="B5338" s="66">
        <v>3.72668201E8</v>
      </c>
      <c r="C5338" s="66" t="s">
        <v>20120</v>
      </c>
      <c r="D5338" s="66" t="s">
        <v>2238</v>
      </c>
      <c r="E5338" s="66" t="s">
        <v>20121</v>
      </c>
      <c r="F5338" s="66" t="s">
        <v>20122</v>
      </c>
      <c r="G5338" s="66">
        <v>242.0</v>
      </c>
      <c r="H5338" s="66">
        <v>2.0150202E7</v>
      </c>
      <c r="I5338" s="66">
        <v>0.0</v>
      </c>
      <c r="J5338" s="66">
        <v>1.0</v>
      </c>
      <c r="K5338" s="67"/>
      <c r="L5338" s="67"/>
      <c r="M5338" s="68" t="s">
        <v>20123</v>
      </c>
      <c r="N5338" s="66">
        <v>235959.0</v>
      </c>
      <c r="O5338" s="66">
        <v>2.0150202E7</v>
      </c>
      <c r="P5338" s="66"/>
      <c r="Q5338" s="66">
        <v>10.0</v>
      </c>
      <c r="R5338" s="66">
        <v>2.0150202E7</v>
      </c>
      <c r="S5338" s="69">
        <v>1.0</v>
      </c>
      <c r="T5338" s="69">
        <v>1.0</v>
      </c>
      <c r="U5338" s="71" t="s">
        <v>2608</v>
      </c>
      <c r="V5338" s="71" t="s">
        <v>2609</v>
      </c>
      <c r="W5338" s="71" t="s">
        <v>49</v>
      </c>
      <c r="X5338" s="72"/>
      <c r="Y5338" s="66" t="s">
        <v>18</v>
      </c>
    </row>
    <row r="5339">
      <c r="A5339" s="73" t="s">
        <v>59</v>
      </c>
      <c r="B5339" s="66">
        <v>1.42738633E8</v>
      </c>
      <c r="C5339" s="65" t="s">
        <v>20124</v>
      </c>
      <c r="D5339" s="65" t="s">
        <v>827</v>
      </c>
      <c r="E5339" s="65" t="s">
        <v>20125</v>
      </c>
      <c r="F5339" s="66" t="s">
        <v>20126</v>
      </c>
      <c r="G5339" s="66">
        <v>318.0</v>
      </c>
      <c r="H5339" s="66">
        <v>2.0140722E7</v>
      </c>
      <c r="I5339" s="66">
        <v>0.0</v>
      </c>
      <c r="J5339" s="66">
        <v>2.0</v>
      </c>
      <c r="K5339" s="67"/>
      <c r="L5339" s="67"/>
      <c r="M5339" s="68" t="s">
        <v>20127</v>
      </c>
      <c r="N5339" s="66">
        <v>235959.0</v>
      </c>
      <c r="O5339" s="66">
        <v>2.0140722E7</v>
      </c>
      <c r="P5339" s="67"/>
      <c r="Q5339" s="66">
        <v>14.0</v>
      </c>
      <c r="R5339" s="66">
        <v>2.0140722E7</v>
      </c>
      <c r="S5339" s="70">
        <v>1.0</v>
      </c>
      <c r="T5339" s="70">
        <v>0.0</v>
      </c>
      <c r="U5339" s="71" t="s">
        <v>2608</v>
      </c>
      <c r="V5339" s="71" t="s">
        <v>2609</v>
      </c>
      <c r="W5339" s="71" t="s">
        <v>49</v>
      </c>
      <c r="X5339" s="72"/>
      <c r="Y5339" s="65" t="s">
        <v>12</v>
      </c>
    </row>
    <row r="5340">
      <c r="A5340" s="73" t="s">
        <v>24</v>
      </c>
      <c r="B5340" s="66">
        <v>4.4456412E7</v>
      </c>
      <c r="C5340" s="65" t="s">
        <v>20128</v>
      </c>
      <c r="D5340" s="65" t="s">
        <v>123</v>
      </c>
      <c r="E5340" s="65" t="s">
        <v>20129</v>
      </c>
      <c r="F5340" s="66" t="s">
        <v>20130</v>
      </c>
      <c r="G5340" s="66">
        <v>595.0</v>
      </c>
      <c r="H5340" s="66">
        <v>2.0160326E7</v>
      </c>
      <c r="I5340" s="66">
        <v>0.0</v>
      </c>
      <c r="J5340" s="66">
        <v>5.0</v>
      </c>
      <c r="K5340" s="67"/>
      <c r="L5340" s="67"/>
      <c r="M5340" s="66" t="s">
        <v>121</v>
      </c>
      <c r="N5340" s="66">
        <v>235959.0</v>
      </c>
      <c r="O5340" s="66">
        <v>2.0160326E7</v>
      </c>
      <c r="P5340" s="66"/>
      <c r="Q5340" s="66">
        <v>35.0</v>
      </c>
      <c r="R5340" s="66">
        <v>2.0160326E7</v>
      </c>
      <c r="S5340" s="70">
        <v>1.0</v>
      </c>
      <c r="T5340" s="70">
        <v>0.0</v>
      </c>
      <c r="U5340" s="71" t="s">
        <v>2608</v>
      </c>
      <c r="V5340" s="71" t="s">
        <v>2609</v>
      </c>
      <c r="W5340" s="71" t="s">
        <v>49</v>
      </c>
      <c r="X5340" s="72"/>
      <c r="Y5340" s="65" t="s">
        <v>12</v>
      </c>
    </row>
    <row r="5341">
      <c r="A5341" s="68" t="s">
        <v>24</v>
      </c>
      <c r="B5341" s="66">
        <v>5.8573965E7</v>
      </c>
      <c r="C5341" s="66" t="s">
        <v>20131</v>
      </c>
      <c r="D5341" s="66" t="s">
        <v>2238</v>
      </c>
      <c r="E5341" s="66" t="s">
        <v>20132</v>
      </c>
      <c r="F5341" s="66" t="s">
        <v>20133</v>
      </c>
      <c r="G5341" s="66">
        <v>131.0</v>
      </c>
      <c r="H5341" s="66">
        <v>2.0181005E7</v>
      </c>
      <c r="I5341" s="66">
        <v>0.0</v>
      </c>
      <c r="J5341" s="66">
        <v>3.0</v>
      </c>
      <c r="K5341" s="67"/>
      <c r="L5341" s="67"/>
      <c r="M5341" s="68" t="s">
        <v>20134</v>
      </c>
      <c r="N5341" s="66">
        <v>235959.0</v>
      </c>
      <c r="O5341" s="66">
        <v>2.0181005E7</v>
      </c>
      <c r="P5341" s="66" t="s">
        <v>8672</v>
      </c>
      <c r="Q5341" s="66">
        <v>6.0</v>
      </c>
      <c r="R5341" s="66">
        <v>2.0181005E7</v>
      </c>
      <c r="S5341" s="69">
        <v>1.0</v>
      </c>
      <c r="T5341" s="69">
        <v>1.0</v>
      </c>
      <c r="U5341" s="71" t="s">
        <v>2608</v>
      </c>
      <c r="V5341" s="71" t="s">
        <v>2609</v>
      </c>
      <c r="W5341" s="71" t="s">
        <v>49</v>
      </c>
      <c r="X5341" s="72"/>
      <c r="Y5341" s="66" t="s">
        <v>18</v>
      </c>
    </row>
    <row r="5342">
      <c r="A5342" s="66" t="s">
        <v>79</v>
      </c>
      <c r="B5342" s="66">
        <v>1.20381997E8</v>
      </c>
      <c r="C5342" s="66" t="s">
        <v>20135</v>
      </c>
      <c r="D5342" s="66" t="s">
        <v>123</v>
      </c>
      <c r="E5342" s="66" t="s">
        <v>9397</v>
      </c>
      <c r="F5342" s="66" t="s">
        <v>9399</v>
      </c>
      <c r="G5342" s="66">
        <v>536.0</v>
      </c>
      <c r="H5342" s="66">
        <v>2.0170928E7</v>
      </c>
      <c r="I5342" s="66">
        <v>0.0</v>
      </c>
      <c r="J5342" s="66">
        <v>9.0</v>
      </c>
      <c r="K5342" s="67"/>
      <c r="L5342" s="67"/>
      <c r="M5342" s="68" t="s">
        <v>9400</v>
      </c>
      <c r="N5342" s="66">
        <v>235959.0</v>
      </c>
      <c r="O5342" s="66">
        <v>2.0170928E7</v>
      </c>
      <c r="P5342" s="66" t="s">
        <v>9401</v>
      </c>
      <c r="Q5342" s="66">
        <v>28.0</v>
      </c>
      <c r="R5342" s="66">
        <v>2.0170928E7</v>
      </c>
      <c r="S5342" s="70">
        <v>1.0</v>
      </c>
      <c r="T5342" s="70">
        <v>0.0</v>
      </c>
      <c r="U5342" s="71" t="s">
        <v>2608</v>
      </c>
      <c r="V5342" s="71" t="s">
        <v>2609</v>
      </c>
      <c r="W5342" s="71" t="s">
        <v>49</v>
      </c>
      <c r="X5342" s="72"/>
      <c r="Y5342" s="65" t="s">
        <v>12</v>
      </c>
    </row>
    <row r="5343">
      <c r="A5343" s="66" t="s">
        <v>60</v>
      </c>
      <c r="B5343" s="66">
        <v>3.52182392E8</v>
      </c>
      <c r="C5343" s="66" t="s">
        <v>20136</v>
      </c>
      <c r="D5343" s="66" t="s">
        <v>106</v>
      </c>
      <c r="E5343" s="66" t="s">
        <v>20137</v>
      </c>
      <c r="F5343" s="66" t="s">
        <v>20138</v>
      </c>
      <c r="G5343" s="66">
        <v>328.0</v>
      </c>
      <c r="H5343" s="66">
        <v>2.0140108E7</v>
      </c>
      <c r="I5343" s="66">
        <v>0.0</v>
      </c>
      <c r="J5343" s="66">
        <v>1.0</v>
      </c>
      <c r="K5343" s="67"/>
      <c r="L5343" s="67"/>
      <c r="M5343" s="68" t="s">
        <v>20139</v>
      </c>
      <c r="N5343" s="66">
        <v>235959.0</v>
      </c>
      <c r="O5343" s="66">
        <v>2.0140108E7</v>
      </c>
      <c r="P5343" s="67"/>
      <c r="Q5343" s="66">
        <v>19.0</v>
      </c>
      <c r="R5343" s="66">
        <v>2.0140108E7</v>
      </c>
      <c r="S5343" s="70">
        <v>1.0</v>
      </c>
      <c r="T5343" s="70">
        <v>0.0</v>
      </c>
      <c r="U5343" s="71" t="s">
        <v>2608</v>
      </c>
      <c r="V5343" s="71" t="s">
        <v>2609</v>
      </c>
      <c r="W5343" s="71" t="s">
        <v>49</v>
      </c>
      <c r="X5343" s="72"/>
      <c r="Y5343" s="65" t="s">
        <v>12</v>
      </c>
    </row>
    <row r="5344">
      <c r="A5344" s="66" t="s">
        <v>69</v>
      </c>
      <c r="B5344" s="66">
        <v>1.0965053E7</v>
      </c>
      <c r="C5344" s="66" t="s">
        <v>20140</v>
      </c>
      <c r="D5344" s="66" t="s">
        <v>123</v>
      </c>
      <c r="E5344" s="66" t="s">
        <v>20141</v>
      </c>
      <c r="F5344" s="66" t="s">
        <v>20142</v>
      </c>
      <c r="G5344" s="66">
        <v>1167.0</v>
      </c>
      <c r="H5344" s="66">
        <v>2.019102E7</v>
      </c>
      <c r="I5344" s="66">
        <v>0.0</v>
      </c>
      <c r="J5344" s="66">
        <v>10.0</v>
      </c>
      <c r="K5344" s="67"/>
      <c r="L5344" s="67"/>
      <c r="M5344" s="68" t="s">
        <v>20143</v>
      </c>
      <c r="N5344" s="66">
        <v>235959.0</v>
      </c>
      <c r="O5344" s="66">
        <v>2.019102E7</v>
      </c>
      <c r="P5344" s="66" t="s">
        <v>5464</v>
      </c>
      <c r="Q5344" s="66">
        <v>73.0</v>
      </c>
      <c r="R5344" s="66">
        <v>2.019102E7</v>
      </c>
      <c r="S5344" s="70">
        <v>1.0</v>
      </c>
      <c r="T5344" s="70">
        <v>0.0</v>
      </c>
      <c r="U5344" s="71" t="s">
        <v>2608</v>
      </c>
      <c r="V5344" s="71" t="s">
        <v>2609</v>
      </c>
      <c r="W5344" s="71" t="s">
        <v>49</v>
      </c>
      <c r="X5344" s="72"/>
      <c r="Y5344" s="65" t="s">
        <v>12</v>
      </c>
    </row>
    <row r="5345">
      <c r="A5345" s="74" t="s">
        <v>59</v>
      </c>
      <c r="B5345" s="66">
        <v>1.50824985E8</v>
      </c>
      <c r="C5345" s="65" t="s">
        <v>20144</v>
      </c>
      <c r="D5345" s="65" t="s">
        <v>827</v>
      </c>
      <c r="E5345" s="65" t="s">
        <v>20145</v>
      </c>
      <c r="F5345" s="66" t="s">
        <v>20146</v>
      </c>
      <c r="G5345" s="66">
        <v>147.0</v>
      </c>
      <c r="H5345" s="66">
        <v>2.0150315E7</v>
      </c>
      <c r="I5345" s="66">
        <v>0.0</v>
      </c>
      <c r="J5345" s="66">
        <v>1.0</v>
      </c>
      <c r="K5345" s="67"/>
      <c r="L5345" s="67"/>
      <c r="M5345" s="68" t="s">
        <v>20147</v>
      </c>
      <c r="N5345" s="66">
        <v>235959.0</v>
      </c>
      <c r="O5345" s="66">
        <v>2.0150315E7</v>
      </c>
      <c r="P5345" s="67"/>
      <c r="Q5345" s="66">
        <v>10.0</v>
      </c>
      <c r="R5345" s="66">
        <v>2.0150315E7</v>
      </c>
      <c r="S5345" s="70">
        <v>1.0</v>
      </c>
      <c r="T5345" s="70">
        <v>0.0</v>
      </c>
      <c r="U5345" s="71" t="s">
        <v>2608</v>
      </c>
      <c r="V5345" s="71" t="s">
        <v>2609</v>
      </c>
      <c r="W5345" s="71" t="s">
        <v>49</v>
      </c>
      <c r="X5345" s="72"/>
      <c r="Y5345" s="65" t="s">
        <v>12</v>
      </c>
    </row>
    <row r="5346">
      <c r="A5346" s="73" t="s">
        <v>59</v>
      </c>
      <c r="B5346" s="66">
        <v>1.33067995E8</v>
      </c>
      <c r="C5346" s="65" t="s">
        <v>20148</v>
      </c>
      <c r="D5346" s="65" t="s">
        <v>827</v>
      </c>
      <c r="E5346" s="65" t="s">
        <v>20149</v>
      </c>
      <c r="F5346" s="66" t="s">
        <v>20150</v>
      </c>
      <c r="G5346" s="66">
        <v>412.0</v>
      </c>
      <c r="H5346" s="66">
        <v>2.0130903E7</v>
      </c>
      <c r="I5346" s="66">
        <v>0.0</v>
      </c>
      <c r="J5346" s="66">
        <v>3.0</v>
      </c>
      <c r="K5346" s="67"/>
      <c r="L5346" s="67"/>
      <c r="M5346" s="68" t="s">
        <v>20151</v>
      </c>
      <c r="N5346" s="66">
        <v>235959.0</v>
      </c>
      <c r="O5346" s="66">
        <v>2.0130903E7</v>
      </c>
      <c r="P5346" s="66"/>
      <c r="Q5346" s="66">
        <v>25.0</v>
      </c>
      <c r="R5346" s="66">
        <v>2.0130903E7</v>
      </c>
      <c r="S5346" s="70">
        <v>1.0</v>
      </c>
      <c r="T5346" s="70">
        <v>0.0</v>
      </c>
      <c r="U5346" s="71" t="s">
        <v>2608</v>
      </c>
      <c r="V5346" s="71" t="s">
        <v>2609</v>
      </c>
      <c r="W5346" s="71" t="s">
        <v>49</v>
      </c>
      <c r="X5346" s="72"/>
      <c r="Y5346" s="65" t="s">
        <v>12</v>
      </c>
    </row>
    <row r="5347">
      <c r="A5347" s="68" t="s">
        <v>59</v>
      </c>
      <c r="B5347" s="66">
        <v>6.614943E7</v>
      </c>
      <c r="C5347" s="66" t="s">
        <v>2237</v>
      </c>
      <c r="D5347" s="66" t="s">
        <v>2238</v>
      </c>
      <c r="E5347" s="66" t="s">
        <v>2239</v>
      </c>
      <c r="F5347" s="66" t="s">
        <v>1981</v>
      </c>
      <c r="G5347" s="66">
        <v>400.0</v>
      </c>
      <c r="H5347" s="66">
        <v>2.0060815E7</v>
      </c>
      <c r="I5347" s="66">
        <v>0.0</v>
      </c>
      <c r="J5347" s="66">
        <v>1.0</v>
      </c>
      <c r="K5347" s="67"/>
      <c r="L5347" s="67"/>
      <c r="M5347" s="68" t="s">
        <v>18144</v>
      </c>
      <c r="N5347" s="66">
        <v>235959.0</v>
      </c>
      <c r="O5347" s="66">
        <v>2.0060815E7</v>
      </c>
      <c r="P5347" s="67"/>
      <c r="Q5347" s="66">
        <v>18.0</v>
      </c>
      <c r="R5347" s="66">
        <v>2.0060815E7</v>
      </c>
      <c r="S5347" s="69">
        <v>1.0</v>
      </c>
      <c r="T5347" s="69">
        <v>1.0</v>
      </c>
      <c r="U5347" s="71" t="s">
        <v>2608</v>
      </c>
      <c r="V5347" s="71" t="s">
        <v>2609</v>
      </c>
      <c r="W5347" s="71" t="s">
        <v>49</v>
      </c>
      <c r="X5347" s="72"/>
      <c r="Y5347" s="66" t="s">
        <v>18</v>
      </c>
    </row>
    <row r="5348">
      <c r="A5348" s="66" t="s">
        <v>43</v>
      </c>
      <c r="B5348" s="66">
        <v>1449288.0</v>
      </c>
      <c r="C5348" s="66" t="s">
        <v>20152</v>
      </c>
      <c r="D5348" s="66" t="s">
        <v>106</v>
      </c>
      <c r="E5348" s="66" t="s">
        <v>20153</v>
      </c>
      <c r="F5348" s="66" t="s">
        <v>20154</v>
      </c>
      <c r="G5348" s="66">
        <v>303.0</v>
      </c>
      <c r="H5348" s="66">
        <v>2.0160204E7</v>
      </c>
      <c r="I5348" s="66">
        <v>0.0</v>
      </c>
      <c r="J5348" s="66">
        <v>2.0</v>
      </c>
      <c r="K5348" s="67"/>
      <c r="L5348" s="67"/>
      <c r="M5348" s="68" t="s">
        <v>20155</v>
      </c>
      <c r="N5348" s="66">
        <v>235959.0</v>
      </c>
      <c r="O5348" s="66">
        <v>2.0160204E7</v>
      </c>
      <c r="P5348" s="66" t="s">
        <v>4940</v>
      </c>
      <c r="Q5348" s="66">
        <v>15.0</v>
      </c>
      <c r="R5348" s="66">
        <v>2.0160204E7</v>
      </c>
      <c r="S5348" s="70">
        <v>1.0</v>
      </c>
      <c r="T5348" s="70">
        <v>0.0</v>
      </c>
      <c r="U5348" s="71" t="s">
        <v>2608</v>
      </c>
      <c r="V5348" s="71" t="s">
        <v>2609</v>
      </c>
      <c r="W5348" s="71" t="s">
        <v>49</v>
      </c>
      <c r="X5348" s="71"/>
      <c r="Y5348" s="65" t="s">
        <v>12</v>
      </c>
    </row>
    <row r="5349">
      <c r="A5349" s="73" t="s">
        <v>79</v>
      </c>
      <c r="B5349" s="66">
        <v>1.18223724E8</v>
      </c>
      <c r="C5349" s="65" t="s">
        <v>20156</v>
      </c>
      <c r="D5349" s="65" t="s">
        <v>827</v>
      </c>
      <c r="E5349" s="65" t="s">
        <v>20157</v>
      </c>
      <c r="F5349" s="66" t="s">
        <v>20064</v>
      </c>
      <c r="G5349" s="66">
        <v>382.0</v>
      </c>
      <c r="H5349" s="66">
        <v>2.0170703E7</v>
      </c>
      <c r="I5349" s="66">
        <v>0.0</v>
      </c>
      <c r="J5349" s="66">
        <v>11.0</v>
      </c>
      <c r="K5349" s="67"/>
      <c r="L5349" s="67"/>
      <c r="M5349" s="68" t="s">
        <v>20065</v>
      </c>
      <c r="N5349" s="66">
        <v>235959.0</v>
      </c>
      <c r="O5349" s="66">
        <v>2.0170703E7</v>
      </c>
      <c r="P5349" s="66" t="s">
        <v>3382</v>
      </c>
      <c r="Q5349" s="66">
        <v>19.0</v>
      </c>
      <c r="R5349" s="66">
        <v>2.0170703E7</v>
      </c>
      <c r="S5349" s="70">
        <v>1.0</v>
      </c>
      <c r="T5349" s="70">
        <v>0.0</v>
      </c>
      <c r="U5349" s="71" t="s">
        <v>2608</v>
      </c>
      <c r="V5349" s="71" t="s">
        <v>2609</v>
      </c>
      <c r="W5349" s="71" t="s">
        <v>49</v>
      </c>
      <c r="X5349" s="72"/>
      <c r="Y5349" s="65" t="s">
        <v>12</v>
      </c>
    </row>
    <row r="5350">
      <c r="A5350" s="68" t="s">
        <v>59</v>
      </c>
      <c r="B5350" s="66">
        <v>1.05971314E8</v>
      </c>
      <c r="C5350" s="66" t="s">
        <v>20158</v>
      </c>
      <c r="D5350" s="66" t="s">
        <v>827</v>
      </c>
      <c r="E5350" s="66" t="s">
        <v>20159</v>
      </c>
      <c r="F5350" s="66" t="s">
        <v>20160</v>
      </c>
      <c r="G5350" s="66">
        <v>110.0</v>
      </c>
      <c r="H5350" s="66">
        <v>2.0110519E7</v>
      </c>
      <c r="I5350" s="66">
        <v>0.0</v>
      </c>
      <c r="J5350" s="66">
        <v>1.0</v>
      </c>
      <c r="K5350" s="67"/>
      <c r="L5350" s="67"/>
      <c r="M5350" s="68" t="s">
        <v>20161</v>
      </c>
      <c r="N5350" s="66">
        <v>235959.0</v>
      </c>
      <c r="O5350" s="66">
        <v>2.0110519E7</v>
      </c>
      <c r="P5350" s="67"/>
      <c r="Q5350" s="66">
        <v>6.0</v>
      </c>
      <c r="R5350" s="66">
        <v>2.0110519E7</v>
      </c>
      <c r="S5350" s="70">
        <v>1.0</v>
      </c>
      <c r="T5350" s="70">
        <v>0.0</v>
      </c>
      <c r="U5350" s="71" t="s">
        <v>2608</v>
      </c>
      <c r="V5350" s="71" t="s">
        <v>2609</v>
      </c>
      <c r="W5350" s="71" t="s">
        <v>49</v>
      </c>
      <c r="X5350" s="71"/>
      <c r="Y5350" s="65" t="s">
        <v>12</v>
      </c>
    </row>
    <row r="5351">
      <c r="A5351" s="68" t="s">
        <v>73</v>
      </c>
      <c r="B5351" s="66">
        <v>1.6983466E7</v>
      </c>
      <c r="C5351" s="66" t="s">
        <v>20162</v>
      </c>
      <c r="D5351" s="66" t="s">
        <v>629</v>
      </c>
      <c r="E5351" s="66" t="s">
        <v>20163</v>
      </c>
      <c r="F5351" s="66" t="s">
        <v>20164</v>
      </c>
      <c r="G5351" s="66">
        <v>613.0</v>
      </c>
      <c r="H5351" s="66">
        <v>2.0160229E7</v>
      </c>
      <c r="I5351" s="66">
        <v>0.0</v>
      </c>
      <c r="J5351" s="66">
        <v>9.0</v>
      </c>
      <c r="K5351" s="67"/>
      <c r="L5351" s="67"/>
      <c r="M5351" s="68" t="s">
        <v>20165</v>
      </c>
      <c r="N5351" s="66">
        <v>235959.0</v>
      </c>
      <c r="O5351" s="66">
        <v>2.0160229E7</v>
      </c>
      <c r="P5351" s="66" t="s">
        <v>20166</v>
      </c>
      <c r="Q5351" s="66">
        <v>29.0</v>
      </c>
      <c r="R5351" s="66">
        <v>2.0160229E7</v>
      </c>
      <c r="S5351" s="70">
        <v>1.0</v>
      </c>
      <c r="T5351" s="70">
        <v>0.0</v>
      </c>
      <c r="U5351" s="71" t="s">
        <v>2608</v>
      </c>
      <c r="V5351" s="71" t="s">
        <v>2609</v>
      </c>
      <c r="W5351" s="71" t="s">
        <v>51</v>
      </c>
      <c r="X5351" s="72"/>
      <c r="Y5351" s="66" t="s">
        <v>16</v>
      </c>
    </row>
    <row r="5352">
      <c r="A5352" s="65" t="s">
        <v>69</v>
      </c>
      <c r="B5352" s="66">
        <v>7900639.0</v>
      </c>
      <c r="C5352" s="65" t="s">
        <v>20167</v>
      </c>
      <c r="D5352" s="65" t="s">
        <v>139</v>
      </c>
      <c r="E5352" s="65" t="s">
        <v>20168</v>
      </c>
      <c r="F5352" s="66" t="s">
        <v>20169</v>
      </c>
      <c r="G5352" s="66">
        <v>852.0</v>
      </c>
      <c r="H5352" s="66">
        <v>2.0180504E7</v>
      </c>
      <c r="I5352" s="66">
        <v>0.0</v>
      </c>
      <c r="J5352" s="66">
        <v>18.0</v>
      </c>
      <c r="K5352" s="67"/>
      <c r="L5352" s="67"/>
      <c r="M5352" s="68" t="s">
        <v>20170</v>
      </c>
      <c r="N5352" s="66">
        <v>235959.0</v>
      </c>
      <c r="O5352" s="66">
        <v>2.0180504E7</v>
      </c>
      <c r="P5352" s="66" t="s">
        <v>1842</v>
      </c>
      <c r="Q5352" s="66">
        <v>51.0</v>
      </c>
      <c r="R5352" s="66">
        <v>2.0180504E7</v>
      </c>
      <c r="S5352" s="70">
        <v>1.0</v>
      </c>
      <c r="T5352" s="70">
        <v>0.0</v>
      </c>
      <c r="U5352" s="71" t="s">
        <v>2608</v>
      </c>
      <c r="V5352" s="71" t="s">
        <v>2609</v>
      </c>
      <c r="W5352" s="71" t="s">
        <v>51</v>
      </c>
      <c r="X5352" s="65"/>
      <c r="Y5352" s="66" t="s">
        <v>16</v>
      </c>
    </row>
    <row r="5353">
      <c r="A5353" s="66" t="s">
        <v>45</v>
      </c>
      <c r="B5353" s="66">
        <v>714631.0</v>
      </c>
      <c r="C5353" s="66" t="s">
        <v>20171</v>
      </c>
      <c r="D5353" s="66" t="s">
        <v>629</v>
      </c>
      <c r="E5353" s="66" t="s">
        <v>20172</v>
      </c>
      <c r="F5353" s="66" t="s">
        <v>20173</v>
      </c>
      <c r="G5353" s="66">
        <v>396.0</v>
      </c>
      <c r="H5353" s="66">
        <v>2.0181223E7</v>
      </c>
      <c r="I5353" s="66">
        <v>0.0</v>
      </c>
      <c r="J5353" s="66">
        <v>6.0</v>
      </c>
      <c r="K5353" s="67"/>
      <c r="L5353" s="67"/>
      <c r="M5353" s="68" t="s">
        <v>20174</v>
      </c>
      <c r="N5353" s="66">
        <v>235959.0</v>
      </c>
      <c r="O5353" s="66">
        <v>2.0181223E7</v>
      </c>
      <c r="P5353" s="67"/>
      <c r="Q5353" s="66">
        <v>18.0</v>
      </c>
      <c r="R5353" s="66">
        <v>2.0181223E7</v>
      </c>
      <c r="S5353" s="70">
        <v>1.0</v>
      </c>
      <c r="T5353" s="70">
        <v>0.0</v>
      </c>
      <c r="U5353" s="71" t="s">
        <v>2608</v>
      </c>
      <c r="V5353" s="71" t="s">
        <v>2609</v>
      </c>
      <c r="W5353" s="71" t="s">
        <v>51</v>
      </c>
      <c r="X5353" s="72"/>
      <c r="Y5353" s="66" t="s">
        <v>16</v>
      </c>
    </row>
    <row r="5354">
      <c r="A5354" s="68" t="s">
        <v>59</v>
      </c>
      <c r="B5354" s="66">
        <v>1.1180547E8</v>
      </c>
      <c r="C5354" s="66" t="s">
        <v>20175</v>
      </c>
      <c r="D5354" s="66" t="s">
        <v>827</v>
      </c>
      <c r="E5354" s="66" t="s">
        <v>20176</v>
      </c>
      <c r="F5354" s="66" t="s">
        <v>20177</v>
      </c>
      <c r="G5354" s="66">
        <v>359.0</v>
      </c>
      <c r="H5354" s="66">
        <v>2.011123E7</v>
      </c>
      <c r="I5354" s="66">
        <v>0.0</v>
      </c>
      <c r="J5354" s="66">
        <v>1.0</v>
      </c>
      <c r="K5354" s="67"/>
      <c r="L5354" s="67"/>
      <c r="M5354" s="68" t="s">
        <v>20178</v>
      </c>
      <c r="N5354" s="66">
        <v>235959.0</v>
      </c>
      <c r="O5354" s="66">
        <v>2.011123E7</v>
      </c>
      <c r="P5354" s="66"/>
      <c r="Q5354" s="66">
        <v>20.0</v>
      </c>
      <c r="R5354" s="66">
        <v>2.011123E7</v>
      </c>
      <c r="S5354" s="70">
        <v>1.0</v>
      </c>
      <c r="T5354" s="70">
        <v>0.0</v>
      </c>
      <c r="U5354" s="71" t="s">
        <v>2608</v>
      </c>
      <c r="V5354" s="71" t="s">
        <v>2609</v>
      </c>
      <c r="W5354" s="71" t="s">
        <v>50</v>
      </c>
      <c r="X5354" s="71"/>
      <c r="Y5354" s="65" t="s">
        <v>14</v>
      </c>
    </row>
    <row r="5355">
      <c r="A5355" s="68" t="s">
        <v>24</v>
      </c>
      <c r="B5355" s="66">
        <v>2.8591391E7</v>
      </c>
      <c r="C5355" s="66" t="s">
        <v>20179</v>
      </c>
      <c r="D5355" s="66" t="s">
        <v>215</v>
      </c>
      <c r="E5355" s="66" t="s">
        <v>20180</v>
      </c>
      <c r="F5355" s="66" t="s">
        <v>5325</v>
      </c>
      <c r="G5355" s="66">
        <v>2761.0</v>
      </c>
      <c r="H5355" s="66">
        <v>2.0130823E7</v>
      </c>
      <c r="I5355" s="66">
        <v>0.0</v>
      </c>
      <c r="J5355" s="66">
        <v>44.0</v>
      </c>
      <c r="K5355" s="67"/>
      <c r="L5355" s="67"/>
      <c r="M5355" s="68" t="s">
        <v>5326</v>
      </c>
      <c r="N5355" s="66">
        <v>235959.0</v>
      </c>
      <c r="O5355" s="66">
        <v>2.0130823E7</v>
      </c>
      <c r="P5355" s="66" t="s">
        <v>239</v>
      </c>
      <c r="Q5355" s="66">
        <v>189.0</v>
      </c>
      <c r="R5355" s="66">
        <v>2.0130823E7</v>
      </c>
      <c r="S5355" s="69">
        <v>1.0</v>
      </c>
      <c r="T5355" s="69">
        <v>0.0</v>
      </c>
      <c r="U5355" s="71" t="s">
        <v>2608</v>
      </c>
      <c r="V5355" s="71" t="s">
        <v>2609</v>
      </c>
      <c r="W5355" s="71" t="s">
        <v>50</v>
      </c>
      <c r="X5355" s="72"/>
      <c r="Y5355" s="65" t="s">
        <v>14</v>
      </c>
    </row>
    <row r="5356">
      <c r="A5356" s="66" t="s">
        <v>60</v>
      </c>
      <c r="B5356" s="66">
        <v>1.04825531E8</v>
      </c>
      <c r="C5356" s="66" t="s">
        <v>20181</v>
      </c>
      <c r="D5356" s="66" t="s">
        <v>123</v>
      </c>
      <c r="E5356" s="66" t="s">
        <v>20182</v>
      </c>
      <c r="F5356" s="66" t="s">
        <v>20183</v>
      </c>
      <c r="G5356" s="66">
        <v>1052.0</v>
      </c>
      <c r="H5356" s="66">
        <v>2.0030526E7</v>
      </c>
      <c r="I5356" s="66">
        <v>0.0</v>
      </c>
      <c r="J5356" s="66">
        <v>1.0</v>
      </c>
      <c r="K5356" s="67"/>
      <c r="L5356" s="67"/>
      <c r="M5356" s="68" t="s">
        <v>20184</v>
      </c>
      <c r="N5356" s="66">
        <v>235959.0</v>
      </c>
      <c r="O5356" s="66">
        <v>2.0030526E7</v>
      </c>
      <c r="P5356" s="67"/>
      <c r="Q5356" s="66">
        <v>56.0</v>
      </c>
      <c r="R5356" s="66">
        <v>2.0030526E7</v>
      </c>
      <c r="S5356" s="70">
        <v>1.0</v>
      </c>
      <c r="T5356" s="70">
        <v>0.0</v>
      </c>
      <c r="U5356" s="71" t="s">
        <v>2608</v>
      </c>
      <c r="V5356" s="71" t="s">
        <v>2609</v>
      </c>
      <c r="W5356" s="71" t="s">
        <v>49</v>
      </c>
      <c r="X5356" s="71"/>
      <c r="Y5356" s="65" t="s">
        <v>12</v>
      </c>
    </row>
    <row r="5357">
      <c r="A5357" s="66" t="s">
        <v>60</v>
      </c>
      <c r="B5357" s="66">
        <v>2.79931291E8</v>
      </c>
      <c r="C5357" s="66" t="s">
        <v>20185</v>
      </c>
      <c r="D5357" s="66" t="s">
        <v>112</v>
      </c>
      <c r="E5357" s="66" t="s">
        <v>20186</v>
      </c>
      <c r="F5357" s="66" t="s">
        <v>20187</v>
      </c>
      <c r="G5357" s="66">
        <v>417.0</v>
      </c>
      <c r="H5357" s="66">
        <v>2.0100124E7</v>
      </c>
      <c r="I5357" s="66">
        <v>0.0</v>
      </c>
      <c r="J5357" s="66">
        <v>2.0</v>
      </c>
      <c r="K5357" s="67"/>
      <c r="L5357" s="67"/>
      <c r="M5357" s="68" t="s">
        <v>20188</v>
      </c>
      <c r="N5357" s="66">
        <v>235959.0</v>
      </c>
      <c r="O5357" s="66">
        <v>2.0100124E7</v>
      </c>
      <c r="P5357" s="66"/>
      <c r="Q5357" s="66">
        <v>21.0</v>
      </c>
      <c r="R5357" s="66">
        <v>2.0100124E7</v>
      </c>
      <c r="S5357" s="70">
        <v>1.0</v>
      </c>
      <c r="T5357" s="70">
        <v>0.0</v>
      </c>
      <c r="U5357" s="71" t="s">
        <v>2608</v>
      </c>
      <c r="V5357" s="71" t="s">
        <v>2609</v>
      </c>
      <c r="W5357" s="71" t="s">
        <v>49</v>
      </c>
      <c r="X5357" s="72"/>
      <c r="Y5357" s="65" t="s">
        <v>12</v>
      </c>
    </row>
    <row r="5358">
      <c r="A5358" s="66" t="s">
        <v>60</v>
      </c>
      <c r="B5358" s="66">
        <v>4.06018255E8</v>
      </c>
      <c r="C5358" s="66" t="s">
        <v>20189</v>
      </c>
      <c r="D5358" s="66" t="s">
        <v>112</v>
      </c>
      <c r="E5358" s="66" t="s">
        <v>20190</v>
      </c>
      <c r="F5358" s="66" t="s">
        <v>20191</v>
      </c>
      <c r="G5358" s="66">
        <v>368.0</v>
      </c>
      <c r="H5358" s="66">
        <v>2.0170122E7</v>
      </c>
      <c r="I5358" s="66">
        <v>0.0</v>
      </c>
      <c r="J5358" s="66">
        <v>1.0</v>
      </c>
      <c r="K5358" s="67"/>
      <c r="L5358" s="67"/>
      <c r="M5358" s="68" t="s">
        <v>20192</v>
      </c>
      <c r="N5358" s="66">
        <v>235959.0</v>
      </c>
      <c r="O5358" s="66">
        <v>2.0170122E7</v>
      </c>
      <c r="P5358" s="67"/>
      <c r="Q5358" s="66">
        <v>16.0</v>
      </c>
      <c r="R5358" s="66">
        <v>2.0170122E7</v>
      </c>
      <c r="S5358" s="70">
        <v>1.0</v>
      </c>
      <c r="T5358" s="70">
        <v>0.0</v>
      </c>
      <c r="U5358" s="71" t="s">
        <v>2608</v>
      </c>
      <c r="V5358" s="71" t="s">
        <v>2609</v>
      </c>
      <c r="W5358" s="71" t="s">
        <v>49</v>
      </c>
      <c r="X5358" s="72"/>
      <c r="Y5358" s="65" t="s">
        <v>12</v>
      </c>
    </row>
    <row r="5359">
      <c r="A5359" s="65" t="s">
        <v>69</v>
      </c>
      <c r="B5359" s="66">
        <v>6596375.0</v>
      </c>
      <c r="C5359" s="65" t="s">
        <v>20193</v>
      </c>
      <c r="D5359" s="65" t="s">
        <v>123</v>
      </c>
      <c r="E5359" s="65" t="s">
        <v>20194</v>
      </c>
      <c r="F5359" s="66" t="s">
        <v>20195</v>
      </c>
      <c r="G5359" s="66">
        <v>1271.0</v>
      </c>
      <c r="H5359" s="66">
        <v>2.0171102E7</v>
      </c>
      <c r="I5359" s="66">
        <v>0.0</v>
      </c>
      <c r="J5359" s="66">
        <v>5.0</v>
      </c>
      <c r="K5359" s="67"/>
      <c r="L5359" s="67"/>
      <c r="M5359" s="68" t="s">
        <v>20196</v>
      </c>
      <c r="N5359" s="66">
        <v>235959.0</v>
      </c>
      <c r="O5359" s="66">
        <v>2.0171102E7</v>
      </c>
      <c r="P5359" s="66" t="s">
        <v>4962</v>
      </c>
      <c r="Q5359" s="66">
        <v>69.0</v>
      </c>
      <c r="R5359" s="66">
        <v>2.0171102E7</v>
      </c>
      <c r="S5359" s="70">
        <v>1.0</v>
      </c>
      <c r="T5359" s="70">
        <v>0.0</v>
      </c>
      <c r="U5359" s="71" t="s">
        <v>2608</v>
      </c>
      <c r="V5359" s="71" t="s">
        <v>2609</v>
      </c>
      <c r="W5359" s="71" t="s">
        <v>49</v>
      </c>
      <c r="X5359" s="72"/>
      <c r="Y5359" s="65" t="s">
        <v>12</v>
      </c>
    </row>
    <row r="5360">
      <c r="A5360" s="66" t="s">
        <v>79</v>
      </c>
      <c r="B5360" s="66">
        <v>1.46560526E8</v>
      </c>
      <c r="C5360" s="66" t="s">
        <v>20197</v>
      </c>
      <c r="D5360" s="66" t="s">
        <v>106</v>
      </c>
      <c r="E5360" s="66" t="s">
        <v>20198</v>
      </c>
      <c r="F5360" s="66" t="s">
        <v>20199</v>
      </c>
      <c r="G5360" s="66">
        <v>361.0</v>
      </c>
      <c r="H5360" s="66">
        <v>2.0190814E7</v>
      </c>
      <c r="I5360" s="66">
        <v>0.0</v>
      </c>
      <c r="J5360" s="66">
        <v>11.0</v>
      </c>
      <c r="K5360" s="67"/>
      <c r="L5360" s="67"/>
      <c r="M5360" s="68" t="s">
        <v>20200</v>
      </c>
      <c r="N5360" s="66">
        <v>235959.0</v>
      </c>
      <c r="O5360" s="66">
        <v>2.0190814E7</v>
      </c>
      <c r="P5360" s="66" t="s">
        <v>3770</v>
      </c>
      <c r="Q5360" s="66">
        <v>24.0</v>
      </c>
      <c r="R5360" s="66">
        <v>2.0190814E7</v>
      </c>
      <c r="S5360" s="70">
        <v>1.0</v>
      </c>
      <c r="T5360" s="70">
        <v>0.0</v>
      </c>
      <c r="U5360" s="71" t="s">
        <v>2608</v>
      </c>
      <c r="V5360" s="71" t="s">
        <v>2609</v>
      </c>
      <c r="W5360" s="71" t="s">
        <v>49</v>
      </c>
      <c r="X5360" s="72"/>
      <c r="Y5360" s="65" t="s">
        <v>12</v>
      </c>
    </row>
    <row r="5361">
      <c r="A5361" s="66" t="s">
        <v>67</v>
      </c>
      <c r="B5361" s="66">
        <v>1.4743078E7</v>
      </c>
      <c r="C5361" s="66" t="s">
        <v>20201</v>
      </c>
      <c r="D5361" s="66" t="s">
        <v>312</v>
      </c>
      <c r="E5361" s="66" t="s">
        <v>20202</v>
      </c>
      <c r="F5361" s="66" t="s">
        <v>20203</v>
      </c>
      <c r="G5361" s="66">
        <v>773.0</v>
      </c>
      <c r="H5361" s="66">
        <v>2.0190923E7</v>
      </c>
      <c r="I5361" s="66">
        <v>0.0</v>
      </c>
      <c r="J5361" s="66">
        <v>1.0</v>
      </c>
      <c r="K5361" s="67"/>
      <c r="L5361" s="67"/>
      <c r="M5361" s="66" t="s">
        <v>121</v>
      </c>
      <c r="N5361" s="66">
        <v>235959.0</v>
      </c>
      <c r="O5361" s="66">
        <v>2.0190923E7</v>
      </c>
      <c r="P5361" s="66"/>
      <c r="Q5361" s="66">
        <v>31.0</v>
      </c>
      <c r="R5361" s="66">
        <v>2.0190923E7</v>
      </c>
      <c r="S5361" s="70">
        <v>1.0</v>
      </c>
      <c r="T5361" s="70">
        <v>0.0</v>
      </c>
      <c r="U5361" s="71" t="s">
        <v>2608</v>
      </c>
      <c r="V5361" s="71" t="s">
        <v>2609</v>
      </c>
      <c r="W5361" s="71" t="s">
        <v>51</v>
      </c>
      <c r="X5361" s="72"/>
      <c r="Y5361" s="66" t="s">
        <v>16</v>
      </c>
    </row>
    <row r="5362">
      <c r="A5362" s="68" t="s">
        <v>59</v>
      </c>
      <c r="B5362" s="66">
        <v>1.10471798E8</v>
      </c>
      <c r="C5362" s="66" t="s">
        <v>20204</v>
      </c>
      <c r="D5362" s="66" t="s">
        <v>123</v>
      </c>
      <c r="E5362" s="66" t="s">
        <v>20205</v>
      </c>
      <c r="F5362" s="66" t="s">
        <v>20206</v>
      </c>
      <c r="G5362" s="66">
        <v>156.0</v>
      </c>
      <c r="H5362" s="66">
        <v>2.0111018E7</v>
      </c>
      <c r="I5362" s="66">
        <v>0.0</v>
      </c>
      <c r="J5362" s="66">
        <v>1.0</v>
      </c>
      <c r="K5362" s="67"/>
      <c r="L5362" s="67"/>
      <c r="M5362" s="68" t="s">
        <v>20207</v>
      </c>
      <c r="N5362" s="66">
        <v>235959.0</v>
      </c>
      <c r="O5362" s="66">
        <v>2.0111018E7</v>
      </c>
      <c r="P5362" s="67"/>
      <c r="Q5362" s="66">
        <v>10.0</v>
      </c>
      <c r="R5362" s="66">
        <v>2.0111018E7</v>
      </c>
      <c r="S5362" s="70">
        <v>1.0</v>
      </c>
      <c r="T5362" s="70">
        <v>0.0</v>
      </c>
      <c r="U5362" s="71" t="s">
        <v>2608</v>
      </c>
      <c r="V5362" s="71" t="s">
        <v>2609</v>
      </c>
      <c r="W5362" s="71" t="s">
        <v>49</v>
      </c>
      <c r="X5362" s="72"/>
      <c r="Y5362" s="65" t="s">
        <v>12</v>
      </c>
    </row>
    <row r="5363">
      <c r="A5363" s="73" t="s">
        <v>69</v>
      </c>
      <c r="B5363" s="66">
        <v>1145401.0</v>
      </c>
      <c r="C5363" s="65" t="s">
        <v>20208</v>
      </c>
      <c r="D5363" s="65" t="s">
        <v>123</v>
      </c>
      <c r="E5363" s="65" t="s">
        <v>20209</v>
      </c>
      <c r="F5363" s="66" t="s">
        <v>20210</v>
      </c>
      <c r="G5363" s="66">
        <v>3075.0</v>
      </c>
      <c r="H5363" s="66">
        <v>2.0150908E7</v>
      </c>
      <c r="I5363" s="66">
        <v>0.0</v>
      </c>
      <c r="J5363" s="66">
        <v>101.0</v>
      </c>
      <c r="K5363" s="67"/>
      <c r="L5363" s="67"/>
      <c r="M5363" s="68" t="s">
        <v>20211</v>
      </c>
      <c r="N5363" s="66">
        <v>235959.0</v>
      </c>
      <c r="O5363" s="66">
        <v>2.0150908E7</v>
      </c>
      <c r="P5363" s="66" t="s">
        <v>1701</v>
      </c>
      <c r="Q5363" s="66">
        <v>160.0</v>
      </c>
      <c r="R5363" s="66">
        <v>2.0150908E7</v>
      </c>
      <c r="S5363" s="70">
        <v>1.0</v>
      </c>
      <c r="T5363" s="70">
        <v>0.0</v>
      </c>
      <c r="U5363" s="71" t="s">
        <v>2608</v>
      </c>
      <c r="V5363" s="71" t="s">
        <v>2609</v>
      </c>
      <c r="W5363" s="71" t="s">
        <v>49</v>
      </c>
      <c r="X5363" s="65"/>
      <c r="Y5363" s="65" t="s">
        <v>12</v>
      </c>
    </row>
    <row r="5364">
      <c r="A5364" s="74" t="s">
        <v>59</v>
      </c>
      <c r="B5364" s="66">
        <v>7.5033402E7</v>
      </c>
      <c r="C5364" s="65" t="s">
        <v>2240</v>
      </c>
      <c r="D5364" s="65" t="s">
        <v>106</v>
      </c>
      <c r="E5364" s="65" t="s">
        <v>20212</v>
      </c>
      <c r="F5364" s="66" t="s">
        <v>20213</v>
      </c>
      <c r="G5364" s="66">
        <v>183.0</v>
      </c>
      <c r="H5364" s="66">
        <v>2.007103E7</v>
      </c>
      <c r="I5364" s="66">
        <v>0.0</v>
      </c>
      <c r="J5364" s="66">
        <v>1.0</v>
      </c>
      <c r="K5364" s="67"/>
      <c r="L5364" s="67"/>
      <c r="M5364" s="68" t="s">
        <v>20214</v>
      </c>
      <c r="N5364" s="66">
        <v>235959.0</v>
      </c>
      <c r="O5364" s="66">
        <v>2.007103E7</v>
      </c>
      <c r="P5364" s="67"/>
      <c r="Q5364" s="66">
        <v>7.0</v>
      </c>
      <c r="R5364" s="66">
        <v>2.007103E7</v>
      </c>
      <c r="S5364" s="70">
        <v>1.0</v>
      </c>
      <c r="T5364" s="70">
        <v>0.0</v>
      </c>
      <c r="U5364" s="71" t="s">
        <v>2608</v>
      </c>
      <c r="V5364" s="71" t="s">
        <v>2609</v>
      </c>
      <c r="W5364" s="71" t="s">
        <v>49</v>
      </c>
      <c r="X5364" s="65"/>
      <c r="Y5364" s="65" t="s">
        <v>12</v>
      </c>
    </row>
    <row r="5365">
      <c r="A5365" s="74" t="s">
        <v>19</v>
      </c>
      <c r="B5365" s="66">
        <v>2470802.0</v>
      </c>
      <c r="C5365" s="65" t="s">
        <v>20215</v>
      </c>
      <c r="D5365" s="65" t="s">
        <v>123</v>
      </c>
      <c r="E5365" s="65" t="s">
        <v>20216</v>
      </c>
      <c r="F5365" s="66" t="s">
        <v>20217</v>
      </c>
      <c r="G5365" s="66">
        <v>237.0</v>
      </c>
      <c r="H5365" s="66">
        <v>2.0150428E7</v>
      </c>
      <c r="I5365" s="66">
        <v>0.0</v>
      </c>
      <c r="J5365" s="66">
        <v>7.0</v>
      </c>
      <c r="K5365" s="67"/>
      <c r="L5365" s="67"/>
      <c r="M5365" s="68" t="s">
        <v>20218</v>
      </c>
      <c r="N5365" s="66">
        <v>235959.0</v>
      </c>
      <c r="O5365" s="66">
        <v>2.0150428E7</v>
      </c>
      <c r="P5365" s="66" t="s">
        <v>459</v>
      </c>
      <c r="Q5365" s="66">
        <v>9.0</v>
      </c>
      <c r="R5365" s="66">
        <v>2.0150428E7</v>
      </c>
      <c r="S5365" s="70">
        <v>1.0</v>
      </c>
      <c r="T5365" s="70">
        <v>0.0</v>
      </c>
      <c r="U5365" s="71" t="s">
        <v>2608</v>
      </c>
      <c r="V5365" s="71" t="s">
        <v>2609</v>
      </c>
      <c r="W5365" s="71" t="s">
        <v>49</v>
      </c>
      <c r="X5365" s="72"/>
      <c r="Y5365" s="65" t="s">
        <v>12</v>
      </c>
    </row>
    <row r="5366">
      <c r="A5366" s="66" t="s">
        <v>37</v>
      </c>
      <c r="B5366" s="66">
        <v>2.3383778E7</v>
      </c>
      <c r="C5366" s="66" t="s">
        <v>20219</v>
      </c>
      <c r="D5366" s="66" t="s">
        <v>2119</v>
      </c>
      <c r="E5366" s="66" t="s">
        <v>20220</v>
      </c>
      <c r="F5366" s="66" t="s">
        <v>20221</v>
      </c>
      <c r="G5366" s="66">
        <v>213.0</v>
      </c>
      <c r="H5366" s="66">
        <v>2.0110711E7</v>
      </c>
      <c r="I5366" s="66">
        <v>0.0</v>
      </c>
      <c r="J5366" s="66">
        <v>2.0</v>
      </c>
      <c r="K5366" s="67"/>
      <c r="L5366" s="67"/>
      <c r="M5366" s="66" t="s">
        <v>121</v>
      </c>
      <c r="N5366" s="66">
        <v>235959.0</v>
      </c>
      <c r="O5366" s="66">
        <v>2.0110711E7</v>
      </c>
      <c r="P5366" s="67"/>
      <c r="Q5366" s="66">
        <v>12.0</v>
      </c>
      <c r="R5366" s="66">
        <v>2.0110711E7</v>
      </c>
      <c r="S5366" s="69">
        <v>1.0</v>
      </c>
      <c r="T5366" s="69">
        <v>1.0</v>
      </c>
      <c r="U5366" s="71" t="s">
        <v>2608</v>
      </c>
      <c r="V5366" s="71" t="s">
        <v>2609</v>
      </c>
      <c r="W5366" s="71" t="s">
        <v>51</v>
      </c>
      <c r="X5366" s="72"/>
      <c r="Y5366" s="65" t="s">
        <v>22</v>
      </c>
    </row>
    <row r="5367">
      <c r="A5367" s="66" t="s">
        <v>60</v>
      </c>
      <c r="B5367" s="66">
        <v>3.99406121E8</v>
      </c>
      <c r="C5367" s="66" t="s">
        <v>20222</v>
      </c>
      <c r="D5367" s="66" t="s">
        <v>312</v>
      </c>
      <c r="E5367" s="66" t="s">
        <v>20223</v>
      </c>
      <c r="F5367" s="66" t="s">
        <v>20224</v>
      </c>
      <c r="G5367" s="66">
        <v>401.0</v>
      </c>
      <c r="H5367" s="66">
        <v>2.0160803E7</v>
      </c>
      <c r="I5367" s="66">
        <v>0.0</v>
      </c>
      <c r="J5367" s="66">
        <v>1.0</v>
      </c>
      <c r="K5367" s="67"/>
      <c r="L5367" s="67"/>
      <c r="M5367" s="68" t="s">
        <v>20225</v>
      </c>
      <c r="N5367" s="66">
        <v>235959.0</v>
      </c>
      <c r="O5367" s="66">
        <v>2.0160803E7</v>
      </c>
      <c r="P5367" s="67"/>
      <c r="Q5367" s="66">
        <v>21.0</v>
      </c>
      <c r="R5367" s="66">
        <v>2.0160803E7</v>
      </c>
      <c r="S5367" s="70">
        <v>1.0</v>
      </c>
      <c r="T5367" s="70">
        <v>0.0</v>
      </c>
      <c r="U5367" s="71" t="s">
        <v>2608</v>
      </c>
      <c r="V5367" s="71" t="s">
        <v>2609</v>
      </c>
      <c r="W5367" s="71" t="s">
        <v>51</v>
      </c>
      <c r="X5367" s="72"/>
      <c r="Y5367" s="66" t="s">
        <v>16</v>
      </c>
    </row>
    <row r="5368">
      <c r="A5368" s="66" t="s">
        <v>79</v>
      </c>
      <c r="B5368" s="66">
        <v>4.7448032E7</v>
      </c>
      <c r="C5368" s="66" t="s">
        <v>20226</v>
      </c>
      <c r="D5368" s="66" t="s">
        <v>244</v>
      </c>
      <c r="E5368" s="66" t="s">
        <v>20227</v>
      </c>
      <c r="F5368" s="66" t="s">
        <v>20228</v>
      </c>
      <c r="G5368" s="66">
        <v>371.0</v>
      </c>
      <c r="H5368" s="66">
        <v>2.0110405E7</v>
      </c>
      <c r="I5368" s="66">
        <v>0.0</v>
      </c>
      <c r="J5368" s="66">
        <v>7.0</v>
      </c>
      <c r="K5368" s="67"/>
      <c r="L5368" s="67"/>
      <c r="M5368" s="68" t="s">
        <v>20229</v>
      </c>
      <c r="N5368" s="66">
        <v>235959.0</v>
      </c>
      <c r="O5368" s="66">
        <v>2.0110405E7</v>
      </c>
      <c r="P5368" s="67"/>
      <c r="Q5368" s="66">
        <v>19.0</v>
      </c>
      <c r="R5368" s="66">
        <v>2.0110405E7</v>
      </c>
      <c r="S5368" s="70">
        <v>1.0</v>
      </c>
      <c r="T5368" s="70">
        <v>0.0</v>
      </c>
      <c r="U5368" s="71" t="s">
        <v>2608</v>
      </c>
      <c r="V5368" s="71" t="s">
        <v>2609</v>
      </c>
      <c r="W5368" s="71" t="s">
        <v>51</v>
      </c>
      <c r="X5368" s="72"/>
      <c r="Y5368" s="66" t="s">
        <v>16</v>
      </c>
    </row>
    <row r="5369">
      <c r="A5369" s="66" t="s">
        <v>60</v>
      </c>
      <c r="B5369" s="66">
        <v>3.64201976E8</v>
      </c>
      <c r="C5369" s="66" t="s">
        <v>20230</v>
      </c>
      <c r="D5369" s="66" t="s">
        <v>244</v>
      </c>
      <c r="E5369" s="66" t="s">
        <v>20231</v>
      </c>
      <c r="F5369" s="66" t="s">
        <v>10144</v>
      </c>
      <c r="G5369" s="66">
        <v>821.0</v>
      </c>
      <c r="H5369" s="66">
        <v>2.0140914E7</v>
      </c>
      <c r="I5369" s="66">
        <v>0.0</v>
      </c>
      <c r="J5369" s="66">
        <v>1.0</v>
      </c>
      <c r="K5369" s="67"/>
      <c r="L5369" s="67"/>
      <c r="M5369" s="68" t="s">
        <v>10145</v>
      </c>
      <c r="N5369" s="66">
        <v>235959.0</v>
      </c>
      <c r="O5369" s="66">
        <v>2.0140914E7</v>
      </c>
      <c r="P5369" s="67"/>
      <c r="Q5369" s="66">
        <v>44.0</v>
      </c>
      <c r="R5369" s="66">
        <v>2.0140914E7</v>
      </c>
      <c r="S5369" s="70">
        <v>1.0</v>
      </c>
      <c r="T5369" s="70">
        <v>0.0</v>
      </c>
      <c r="U5369" s="71" t="s">
        <v>2608</v>
      </c>
      <c r="V5369" s="71" t="s">
        <v>2609</v>
      </c>
      <c r="W5369" s="71" t="s">
        <v>51</v>
      </c>
      <c r="X5369" s="72"/>
      <c r="Y5369" s="66" t="s">
        <v>16</v>
      </c>
    </row>
    <row r="5370">
      <c r="A5370" s="74" t="s">
        <v>59</v>
      </c>
      <c r="B5370" s="66">
        <v>2.11031737E8</v>
      </c>
      <c r="C5370" s="65" t="s">
        <v>20232</v>
      </c>
      <c r="D5370" s="65" t="s">
        <v>244</v>
      </c>
      <c r="E5370" s="65" t="s">
        <v>20233</v>
      </c>
      <c r="F5370" s="66" t="s">
        <v>20234</v>
      </c>
      <c r="G5370" s="66">
        <v>556.0</v>
      </c>
      <c r="H5370" s="66">
        <v>2.0190731E7</v>
      </c>
      <c r="I5370" s="66">
        <v>0.0</v>
      </c>
      <c r="J5370" s="66">
        <v>9.0</v>
      </c>
      <c r="K5370" s="67"/>
      <c r="L5370" s="67"/>
      <c r="M5370" s="68" t="s">
        <v>20235</v>
      </c>
      <c r="N5370" s="66">
        <v>235959.0</v>
      </c>
      <c r="O5370" s="66">
        <v>2.0190731E7</v>
      </c>
      <c r="P5370" s="66" t="s">
        <v>898</v>
      </c>
      <c r="Q5370" s="66">
        <v>29.0</v>
      </c>
      <c r="R5370" s="66">
        <v>2.0190731E7</v>
      </c>
      <c r="S5370" s="70">
        <v>1.0</v>
      </c>
      <c r="T5370" s="70">
        <v>0.0</v>
      </c>
      <c r="U5370" s="71" t="s">
        <v>2608</v>
      </c>
      <c r="V5370" s="71" t="s">
        <v>2609</v>
      </c>
      <c r="W5370" s="71" t="s">
        <v>51</v>
      </c>
      <c r="X5370" s="72"/>
      <c r="Y5370" s="66" t="s">
        <v>16</v>
      </c>
    </row>
    <row r="5371">
      <c r="A5371" s="66" t="s">
        <v>79</v>
      </c>
      <c r="B5371" s="66">
        <v>1.23210005E8</v>
      </c>
      <c r="C5371" s="66" t="s">
        <v>20236</v>
      </c>
      <c r="D5371" s="66" t="s">
        <v>20237</v>
      </c>
      <c r="E5371" s="66" t="s">
        <v>20238</v>
      </c>
      <c r="F5371" s="66" t="s">
        <v>20239</v>
      </c>
      <c r="G5371" s="66">
        <v>287.0</v>
      </c>
      <c r="H5371" s="66">
        <v>2.0171123E7</v>
      </c>
      <c r="I5371" s="66">
        <v>0.0</v>
      </c>
      <c r="J5371" s="66">
        <v>9.0</v>
      </c>
      <c r="K5371" s="67"/>
      <c r="L5371" s="67"/>
      <c r="M5371" s="68" t="s">
        <v>20240</v>
      </c>
      <c r="N5371" s="66">
        <v>235959.0</v>
      </c>
      <c r="O5371" s="66">
        <v>2.0171123E7</v>
      </c>
      <c r="P5371" s="66" t="s">
        <v>20241</v>
      </c>
      <c r="Q5371" s="66">
        <v>16.0</v>
      </c>
      <c r="R5371" s="66">
        <v>2.0171123E7</v>
      </c>
      <c r="S5371" s="70">
        <v>1.0</v>
      </c>
      <c r="T5371" s="70">
        <v>0.0</v>
      </c>
      <c r="U5371" s="71" t="s">
        <v>2608</v>
      </c>
      <c r="V5371" s="71" t="s">
        <v>2609</v>
      </c>
      <c r="W5371" s="71" t="s">
        <v>51</v>
      </c>
      <c r="X5371" s="72"/>
      <c r="Y5371" s="66" t="s">
        <v>16</v>
      </c>
    </row>
    <row r="5372">
      <c r="A5372" s="73" t="s">
        <v>79</v>
      </c>
      <c r="B5372" s="66">
        <v>6.2865405E7</v>
      </c>
      <c r="C5372" s="65" t="s">
        <v>20242</v>
      </c>
      <c r="D5372" s="65" t="s">
        <v>423</v>
      </c>
      <c r="E5372" s="65" t="s">
        <v>20243</v>
      </c>
      <c r="F5372" s="66" t="s">
        <v>20244</v>
      </c>
      <c r="G5372" s="66">
        <v>257.0</v>
      </c>
      <c r="H5372" s="66">
        <v>2.0121104E7</v>
      </c>
      <c r="I5372" s="66">
        <v>0.0</v>
      </c>
      <c r="J5372" s="66">
        <v>6.0</v>
      </c>
      <c r="K5372" s="67"/>
      <c r="L5372" s="67"/>
      <c r="M5372" s="68" t="s">
        <v>20245</v>
      </c>
      <c r="N5372" s="66">
        <v>235959.0</v>
      </c>
      <c r="O5372" s="66">
        <v>2.0121104E7</v>
      </c>
      <c r="P5372" s="66" t="s">
        <v>187</v>
      </c>
      <c r="Q5372" s="66">
        <v>15.0</v>
      </c>
      <c r="R5372" s="66">
        <v>2.0121104E7</v>
      </c>
      <c r="S5372" s="70">
        <v>1.0</v>
      </c>
      <c r="T5372" s="70">
        <v>0.0</v>
      </c>
      <c r="U5372" s="71" t="s">
        <v>2608</v>
      </c>
      <c r="V5372" s="71" t="s">
        <v>2609</v>
      </c>
      <c r="W5372" s="71" t="s">
        <v>51</v>
      </c>
      <c r="X5372" s="72"/>
      <c r="Y5372" s="66" t="s">
        <v>16</v>
      </c>
    </row>
    <row r="5373">
      <c r="A5373" s="65" t="s">
        <v>60</v>
      </c>
      <c r="B5373" s="66">
        <v>2.4308338E8</v>
      </c>
      <c r="C5373" s="65" t="s">
        <v>20246</v>
      </c>
      <c r="D5373" s="65" t="s">
        <v>244</v>
      </c>
      <c r="E5373" s="65" t="s">
        <v>20247</v>
      </c>
      <c r="F5373" s="66" t="s">
        <v>20248</v>
      </c>
      <c r="G5373" s="66">
        <v>1201.0</v>
      </c>
      <c r="H5373" s="66">
        <v>2.0080509E7</v>
      </c>
      <c r="I5373" s="66">
        <v>0.0</v>
      </c>
      <c r="J5373" s="66">
        <v>1.0</v>
      </c>
      <c r="K5373" s="67"/>
      <c r="L5373" s="67"/>
      <c r="M5373" s="68" t="s">
        <v>20249</v>
      </c>
      <c r="N5373" s="66">
        <v>235959.0</v>
      </c>
      <c r="O5373" s="66">
        <v>2.0080509E7</v>
      </c>
      <c r="P5373" s="66"/>
      <c r="Q5373" s="66">
        <v>85.0</v>
      </c>
      <c r="R5373" s="66">
        <v>2.0080509E7</v>
      </c>
      <c r="S5373" s="70">
        <v>1.0</v>
      </c>
      <c r="T5373" s="70">
        <v>0.0</v>
      </c>
      <c r="U5373" s="71" t="s">
        <v>2608</v>
      </c>
      <c r="V5373" s="71" t="s">
        <v>2609</v>
      </c>
      <c r="W5373" s="71" t="s">
        <v>51</v>
      </c>
      <c r="X5373" s="65"/>
      <c r="Y5373" s="66" t="s">
        <v>16</v>
      </c>
    </row>
    <row r="5374">
      <c r="A5374" s="66" t="s">
        <v>79</v>
      </c>
      <c r="B5374" s="66">
        <v>4.0596273E7</v>
      </c>
      <c r="C5374" s="66" t="s">
        <v>20250</v>
      </c>
      <c r="D5374" s="66" t="s">
        <v>244</v>
      </c>
      <c r="E5374" s="66" t="s">
        <v>20251</v>
      </c>
      <c r="F5374" s="66" t="s">
        <v>20252</v>
      </c>
      <c r="G5374" s="66">
        <v>710.0</v>
      </c>
      <c r="H5374" s="66">
        <v>2.0100813E7</v>
      </c>
      <c r="I5374" s="66">
        <v>0.0</v>
      </c>
      <c r="J5374" s="66">
        <v>11.0</v>
      </c>
      <c r="K5374" s="67"/>
      <c r="L5374" s="67"/>
      <c r="M5374" s="68" t="s">
        <v>20253</v>
      </c>
      <c r="N5374" s="66">
        <v>235959.0</v>
      </c>
      <c r="O5374" s="66">
        <v>2.0100813E7</v>
      </c>
      <c r="P5374" s="66" t="s">
        <v>20254</v>
      </c>
      <c r="Q5374" s="66">
        <v>48.0</v>
      </c>
      <c r="R5374" s="66">
        <v>2.0100813E7</v>
      </c>
      <c r="S5374" s="70">
        <v>1.0</v>
      </c>
      <c r="T5374" s="70">
        <v>0.0</v>
      </c>
      <c r="U5374" s="71" t="s">
        <v>2608</v>
      </c>
      <c r="V5374" s="71" t="s">
        <v>2609</v>
      </c>
      <c r="W5374" s="71" t="s">
        <v>51</v>
      </c>
      <c r="X5374" s="72"/>
      <c r="Y5374" s="66" t="s">
        <v>16</v>
      </c>
    </row>
    <row r="5375">
      <c r="A5375" s="66" t="s">
        <v>60</v>
      </c>
      <c r="B5375" s="66">
        <v>4.47967474E8</v>
      </c>
      <c r="C5375" s="66" t="s">
        <v>2244</v>
      </c>
      <c r="D5375" s="66" t="s">
        <v>423</v>
      </c>
      <c r="E5375" s="66" t="s">
        <v>2245</v>
      </c>
      <c r="F5375" s="66" t="s">
        <v>2246</v>
      </c>
      <c r="G5375" s="66">
        <v>488.0</v>
      </c>
      <c r="H5375" s="66">
        <v>2.0190627E7</v>
      </c>
      <c r="I5375" s="66">
        <v>0.0</v>
      </c>
      <c r="J5375" s="66">
        <v>11.0</v>
      </c>
      <c r="K5375" s="67"/>
      <c r="L5375" s="67"/>
      <c r="M5375" s="66" t="s">
        <v>121</v>
      </c>
      <c r="N5375" s="66">
        <v>235959.0</v>
      </c>
      <c r="O5375" s="66">
        <v>2.0190627E7</v>
      </c>
      <c r="P5375" s="66"/>
      <c r="Q5375" s="66">
        <v>29.0</v>
      </c>
      <c r="R5375" s="66">
        <v>2.0190627E7</v>
      </c>
      <c r="S5375" s="70">
        <v>1.0</v>
      </c>
      <c r="T5375" s="70">
        <v>0.0</v>
      </c>
      <c r="U5375" s="71" t="s">
        <v>2608</v>
      </c>
      <c r="V5375" s="71" t="s">
        <v>2609</v>
      </c>
      <c r="W5375" s="71" t="s">
        <v>51</v>
      </c>
      <c r="X5375" s="72"/>
      <c r="Y5375" s="66" t="s">
        <v>16</v>
      </c>
    </row>
    <row r="5376">
      <c r="A5376" s="65" t="s">
        <v>79</v>
      </c>
      <c r="B5376" s="66">
        <v>3.8225764E7</v>
      </c>
      <c r="C5376" s="65" t="s">
        <v>20255</v>
      </c>
      <c r="D5376" s="65" t="s">
        <v>123</v>
      </c>
      <c r="E5376" s="65" t="s">
        <v>20256</v>
      </c>
      <c r="F5376" s="66" t="s">
        <v>20257</v>
      </c>
      <c r="G5376" s="66">
        <v>330.0</v>
      </c>
      <c r="H5376" s="66">
        <v>2.010043E7</v>
      </c>
      <c r="I5376" s="66">
        <v>0.0</v>
      </c>
      <c r="J5376" s="66">
        <v>6.0</v>
      </c>
      <c r="K5376" s="67"/>
      <c r="L5376" s="67"/>
      <c r="M5376" s="68" t="s">
        <v>20258</v>
      </c>
      <c r="N5376" s="66">
        <v>235959.0</v>
      </c>
      <c r="O5376" s="66">
        <v>2.010043E7</v>
      </c>
      <c r="P5376" s="67"/>
      <c r="Q5376" s="66">
        <v>14.0</v>
      </c>
      <c r="R5376" s="66">
        <v>2.010043E7</v>
      </c>
      <c r="S5376" s="70">
        <v>1.0</v>
      </c>
      <c r="T5376" s="70">
        <v>0.0</v>
      </c>
      <c r="U5376" s="71" t="s">
        <v>2608</v>
      </c>
      <c r="V5376" s="71" t="s">
        <v>2609</v>
      </c>
      <c r="W5376" s="71" t="s">
        <v>49</v>
      </c>
      <c r="X5376" s="72"/>
      <c r="Y5376" s="65" t="s">
        <v>12</v>
      </c>
    </row>
    <row r="5377">
      <c r="A5377" s="66" t="s">
        <v>40</v>
      </c>
      <c r="B5377" s="66">
        <v>6847882.0</v>
      </c>
      <c r="C5377" s="66" t="s">
        <v>2249</v>
      </c>
      <c r="D5377" s="66" t="s">
        <v>112</v>
      </c>
      <c r="E5377" s="66" t="s">
        <v>2250</v>
      </c>
      <c r="F5377" s="66" t="s">
        <v>8181</v>
      </c>
      <c r="G5377" s="66">
        <v>2751.0</v>
      </c>
      <c r="H5377" s="66">
        <v>2.0181221E7</v>
      </c>
      <c r="I5377" s="66">
        <v>0.0</v>
      </c>
      <c r="J5377" s="66">
        <v>41.0</v>
      </c>
      <c r="K5377" s="67"/>
      <c r="L5377" s="67"/>
      <c r="M5377" s="68" t="s">
        <v>8182</v>
      </c>
      <c r="N5377" s="66">
        <v>235959.0</v>
      </c>
      <c r="O5377" s="66">
        <v>2.0181221E7</v>
      </c>
      <c r="P5377" s="67"/>
      <c r="Q5377" s="66">
        <v>146.0</v>
      </c>
      <c r="R5377" s="66">
        <v>2.0181221E7</v>
      </c>
      <c r="S5377" s="70">
        <v>1.0</v>
      </c>
      <c r="T5377" s="70">
        <v>0.0</v>
      </c>
      <c r="U5377" s="71" t="s">
        <v>2608</v>
      </c>
      <c r="V5377" s="71" t="s">
        <v>2609</v>
      </c>
      <c r="W5377" s="71" t="s">
        <v>49</v>
      </c>
      <c r="X5377" s="72"/>
      <c r="Y5377" s="65" t="s">
        <v>12</v>
      </c>
    </row>
    <row r="5378">
      <c r="A5378" s="66" t="s">
        <v>63</v>
      </c>
      <c r="B5378" s="66">
        <v>5.2407135E7</v>
      </c>
      <c r="C5378" s="66" t="s">
        <v>20259</v>
      </c>
      <c r="D5378" s="66" t="s">
        <v>1962</v>
      </c>
      <c r="E5378" s="66" t="s">
        <v>20260</v>
      </c>
      <c r="F5378" s="66" t="s">
        <v>20261</v>
      </c>
      <c r="G5378" s="66">
        <v>344.0</v>
      </c>
      <c r="H5378" s="66">
        <v>2.0190223E7</v>
      </c>
      <c r="I5378" s="66">
        <v>0.0</v>
      </c>
      <c r="J5378" s="66">
        <v>9.0</v>
      </c>
      <c r="K5378" s="67"/>
      <c r="L5378" s="67"/>
      <c r="M5378" s="68" t="s">
        <v>20262</v>
      </c>
      <c r="N5378" s="66">
        <v>235959.0</v>
      </c>
      <c r="O5378" s="66">
        <v>2.0190223E7</v>
      </c>
      <c r="P5378" s="66" t="s">
        <v>2302</v>
      </c>
      <c r="Q5378" s="66">
        <v>24.0</v>
      </c>
      <c r="R5378" s="66">
        <v>2.0190223E7</v>
      </c>
      <c r="S5378" s="70">
        <v>1.0</v>
      </c>
      <c r="T5378" s="70">
        <v>0.0</v>
      </c>
      <c r="U5378" s="71" t="s">
        <v>2608</v>
      </c>
      <c r="V5378" s="71" t="s">
        <v>2609</v>
      </c>
      <c r="W5378" s="71" t="s">
        <v>51</v>
      </c>
      <c r="X5378" s="71"/>
      <c r="Y5378" s="66" t="s">
        <v>16</v>
      </c>
    </row>
    <row r="5379">
      <c r="A5379" s="66" t="s">
        <v>66</v>
      </c>
      <c r="B5379" s="66">
        <v>1.7540995E7</v>
      </c>
      <c r="C5379" s="66" t="s">
        <v>20263</v>
      </c>
      <c r="D5379" s="66" t="s">
        <v>1962</v>
      </c>
      <c r="E5379" s="66" t="s">
        <v>20264</v>
      </c>
      <c r="F5379" s="66" t="s">
        <v>20265</v>
      </c>
      <c r="G5379" s="66">
        <v>349.0</v>
      </c>
      <c r="H5379" s="66">
        <v>2.0190223E7</v>
      </c>
      <c r="I5379" s="66">
        <v>0.0</v>
      </c>
      <c r="J5379" s="66">
        <v>10.0</v>
      </c>
      <c r="K5379" s="67"/>
      <c r="L5379" s="67"/>
      <c r="M5379" s="66" t="s">
        <v>121</v>
      </c>
      <c r="N5379" s="66">
        <v>235959.0</v>
      </c>
      <c r="O5379" s="66">
        <v>2.0190223E7</v>
      </c>
      <c r="P5379" s="67"/>
      <c r="Q5379" s="66">
        <v>18.0</v>
      </c>
      <c r="R5379" s="66">
        <v>2.0190223E7</v>
      </c>
      <c r="S5379" s="70">
        <v>1.0</v>
      </c>
      <c r="T5379" s="70">
        <v>0.0</v>
      </c>
      <c r="U5379" s="71" t="s">
        <v>2608</v>
      </c>
      <c r="V5379" s="71" t="s">
        <v>2609</v>
      </c>
      <c r="W5379" s="71" t="s">
        <v>51</v>
      </c>
      <c r="X5379" s="72"/>
      <c r="Y5379" s="66" t="s">
        <v>16</v>
      </c>
    </row>
    <row r="5380">
      <c r="A5380" s="66" t="s">
        <v>79</v>
      </c>
      <c r="B5380" s="66">
        <v>7.7328846E7</v>
      </c>
      <c r="C5380" s="66" t="s">
        <v>20266</v>
      </c>
      <c r="D5380" s="66" t="s">
        <v>220</v>
      </c>
      <c r="E5380" s="66" t="s">
        <v>20267</v>
      </c>
      <c r="F5380" s="66" t="s">
        <v>20268</v>
      </c>
      <c r="G5380" s="66">
        <v>326.0</v>
      </c>
      <c r="H5380" s="66">
        <v>2.0140308E7</v>
      </c>
      <c r="I5380" s="66">
        <v>0.0</v>
      </c>
      <c r="J5380" s="66">
        <v>5.0</v>
      </c>
      <c r="K5380" s="67"/>
      <c r="L5380" s="67"/>
      <c r="M5380" s="68" t="s">
        <v>20269</v>
      </c>
      <c r="N5380" s="66">
        <v>235959.0</v>
      </c>
      <c r="O5380" s="66">
        <v>2.0140308E7</v>
      </c>
      <c r="P5380" s="66" t="s">
        <v>20270</v>
      </c>
      <c r="Q5380" s="66">
        <v>22.0</v>
      </c>
      <c r="R5380" s="66">
        <v>2.0140308E7</v>
      </c>
      <c r="S5380" s="70">
        <v>1.0</v>
      </c>
      <c r="T5380" s="70">
        <v>0.0</v>
      </c>
      <c r="U5380" s="71" t="s">
        <v>2608</v>
      </c>
      <c r="V5380" s="71" t="s">
        <v>2609</v>
      </c>
      <c r="W5380" s="71" t="s">
        <v>49</v>
      </c>
      <c r="X5380" s="72"/>
      <c r="Y5380" s="65" t="s">
        <v>12</v>
      </c>
    </row>
    <row r="5381">
      <c r="A5381" s="68" t="s">
        <v>59</v>
      </c>
      <c r="B5381" s="66">
        <v>1.81518405E8</v>
      </c>
      <c r="C5381" s="66" t="s">
        <v>20271</v>
      </c>
      <c r="D5381" s="66" t="s">
        <v>639</v>
      </c>
      <c r="E5381" s="66" t="s">
        <v>20272</v>
      </c>
      <c r="F5381" s="66" t="s">
        <v>20273</v>
      </c>
      <c r="G5381" s="66">
        <v>698.0</v>
      </c>
      <c r="H5381" s="66">
        <v>2.0170427E7</v>
      </c>
      <c r="I5381" s="66">
        <v>0.0</v>
      </c>
      <c r="J5381" s="66">
        <v>16.0</v>
      </c>
      <c r="K5381" s="67"/>
      <c r="L5381" s="67"/>
      <c r="M5381" s="68" t="s">
        <v>20274</v>
      </c>
      <c r="N5381" s="66">
        <v>235959.0</v>
      </c>
      <c r="O5381" s="66">
        <v>2.0170427E7</v>
      </c>
      <c r="P5381" s="66" t="s">
        <v>20275</v>
      </c>
      <c r="Q5381" s="66">
        <v>26.0</v>
      </c>
      <c r="R5381" s="66">
        <v>2.0170427E7</v>
      </c>
      <c r="S5381" s="70">
        <v>1.0</v>
      </c>
      <c r="T5381" s="70">
        <v>0.0</v>
      </c>
      <c r="U5381" s="71" t="s">
        <v>2608</v>
      </c>
      <c r="V5381" s="71" t="s">
        <v>2609</v>
      </c>
      <c r="W5381" s="71" t="s">
        <v>51</v>
      </c>
      <c r="X5381" s="72"/>
      <c r="Y5381" s="66" t="s">
        <v>16</v>
      </c>
    </row>
    <row r="5382">
      <c r="A5382" s="66" t="s">
        <v>63</v>
      </c>
      <c r="B5382" s="66">
        <v>9880813.0</v>
      </c>
      <c r="C5382" s="66" t="s">
        <v>2251</v>
      </c>
      <c r="D5382" s="66" t="s">
        <v>106</v>
      </c>
      <c r="E5382" s="66" t="s">
        <v>20276</v>
      </c>
      <c r="F5382" s="66" t="s">
        <v>20277</v>
      </c>
      <c r="G5382" s="66">
        <v>160.0</v>
      </c>
      <c r="H5382" s="66">
        <v>2.0120711E7</v>
      </c>
      <c r="I5382" s="66">
        <v>0.0</v>
      </c>
      <c r="J5382" s="66">
        <v>4.0</v>
      </c>
      <c r="K5382" s="67"/>
      <c r="L5382" s="67"/>
      <c r="M5382" s="68" t="s">
        <v>20278</v>
      </c>
      <c r="N5382" s="66">
        <v>235959.0</v>
      </c>
      <c r="O5382" s="66">
        <v>2.0120711E7</v>
      </c>
      <c r="P5382" s="67"/>
      <c r="Q5382" s="66">
        <v>8.0</v>
      </c>
      <c r="R5382" s="66">
        <v>2.0120711E7</v>
      </c>
      <c r="S5382" s="70">
        <v>1.0</v>
      </c>
      <c r="T5382" s="70">
        <v>0.0</v>
      </c>
      <c r="U5382" s="71" t="s">
        <v>2608</v>
      </c>
      <c r="V5382" s="71" t="s">
        <v>2609</v>
      </c>
      <c r="W5382" s="71" t="s">
        <v>49</v>
      </c>
      <c r="X5382" s="72"/>
      <c r="Y5382" s="65" t="s">
        <v>12</v>
      </c>
    </row>
    <row r="5383">
      <c r="A5383" s="66" t="s">
        <v>63</v>
      </c>
      <c r="B5383" s="66">
        <v>4.8427528E7</v>
      </c>
      <c r="C5383" s="66" t="s">
        <v>20279</v>
      </c>
      <c r="D5383" s="66" t="s">
        <v>2255</v>
      </c>
      <c r="E5383" s="66" t="s">
        <v>2256</v>
      </c>
      <c r="F5383" s="66" t="s">
        <v>20280</v>
      </c>
      <c r="G5383" s="66">
        <v>433.0</v>
      </c>
      <c r="H5383" s="66">
        <v>2.0180816E7</v>
      </c>
      <c r="I5383" s="66">
        <v>0.0</v>
      </c>
      <c r="J5383" s="66">
        <v>7.0</v>
      </c>
      <c r="K5383" s="67"/>
      <c r="L5383" s="67"/>
      <c r="M5383" s="68" t="s">
        <v>20281</v>
      </c>
      <c r="N5383" s="66">
        <v>235959.0</v>
      </c>
      <c r="O5383" s="66">
        <v>2.0180816E7</v>
      </c>
      <c r="P5383" s="66" t="s">
        <v>20282</v>
      </c>
      <c r="Q5383" s="66">
        <v>21.0</v>
      </c>
      <c r="R5383" s="66">
        <v>2.0180816E7</v>
      </c>
      <c r="S5383" s="69">
        <v>1.0</v>
      </c>
      <c r="T5383" s="69">
        <v>1.0</v>
      </c>
      <c r="U5383" s="71" t="s">
        <v>2608</v>
      </c>
      <c r="V5383" s="71" t="s">
        <v>2609</v>
      </c>
      <c r="W5383" s="71" t="s">
        <v>49</v>
      </c>
      <c r="X5383" s="72"/>
      <c r="Y5383" s="66" t="s">
        <v>18</v>
      </c>
    </row>
    <row r="5384">
      <c r="A5384" s="68" t="s">
        <v>59</v>
      </c>
      <c r="B5384" s="66">
        <v>1.17302065E8</v>
      </c>
      <c r="C5384" s="66" t="s">
        <v>20283</v>
      </c>
      <c r="D5384" s="66" t="s">
        <v>112</v>
      </c>
      <c r="E5384" s="66" t="s">
        <v>20284</v>
      </c>
      <c r="F5384" s="66" t="s">
        <v>20285</v>
      </c>
      <c r="G5384" s="66">
        <v>311.0</v>
      </c>
      <c r="H5384" s="66">
        <v>2.0120525E7</v>
      </c>
      <c r="I5384" s="66">
        <v>0.0</v>
      </c>
      <c r="J5384" s="66">
        <v>2.0</v>
      </c>
      <c r="K5384" s="67"/>
      <c r="L5384" s="67"/>
      <c r="M5384" s="68" t="s">
        <v>20286</v>
      </c>
      <c r="N5384" s="66">
        <v>235959.0</v>
      </c>
      <c r="O5384" s="66">
        <v>2.0120525E7</v>
      </c>
      <c r="P5384" s="67"/>
      <c r="Q5384" s="66">
        <v>18.0</v>
      </c>
      <c r="R5384" s="66">
        <v>2.0120525E7</v>
      </c>
      <c r="S5384" s="70">
        <v>1.0</v>
      </c>
      <c r="T5384" s="70">
        <v>0.0</v>
      </c>
      <c r="U5384" s="71" t="s">
        <v>2608</v>
      </c>
      <c r="V5384" s="71" t="s">
        <v>2609</v>
      </c>
      <c r="W5384" s="71" t="s">
        <v>49</v>
      </c>
      <c r="X5384" s="72"/>
      <c r="Y5384" s="65" t="s">
        <v>12</v>
      </c>
    </row>
    <row r="5385">
      <c r="A5385" s="66" t="s">
        <v>62</v>
      </c>
      <c r="B5385" s="66">
        <v>5171461.0</v>
      </c>
      <c r="C5385" s="66" t="s">
        <v>20287</v>
      </c>
      <c r="D5385" s="66" t="s">
        <v>1101</v>
      </c>
      <c r="E5385" s="66" t="s">
        <v>20288</v>
      </c>
      <c r="F5385" s="66" t="s">
        <v>20289</v>
      </c>
      <c r="G5385" s="66">
        <v>277.0</v>
      </c>
      <c r="H5385" s="66">
        <v>2.007043E7</v>
      </c>
      <c r="I5385" s="66">
        <v>0.0</v>
      </c>
      <c r="J5385" s="66">
        <v>7.0</v>
      </c>
      <c r="K5385" s="67"/>
      <c r="L5385" s="67"/>
      <c r="M5385" s="66" t="s">
        <v>121</v>
      </c>
      <c r="N5385" s="66">
        <v>235959.0</v>
      </c>
      <c r="O5385" s="66">
        <v>2.007043E7</v>
      </c>
      <c r="P5385" s="67"/>
      <c r="Q5385" s="66">
        <v>16.0</v>
      </c>
      <c r="R5385" s="66">
        <v>2.007043E7</v>
      </c>
      <c r="S5385" s="70">
        <v>1.0</v>
      </c>
      <c r="T5385" s="70">
        <v>0.0</v>
      </c>
      <c r="U5385" s="71" t="s">
        <v>2608</v>
      </c>
      <c r="V5385" s="71" t="s">
        <v>2609</v>
      </c>
      <c r="W5385" s="71" t="s">
        <v>49</v>
      </c>
      <c r="X5385" s="72"/>
      <c r="Y5385" s="65" t="s">
        <v>12</v>
      </c>
    </row>
    <row r="5386">
      <c r="A5386" s="73" t="s">
        <v>60</v>
      </c>
      <c r="B5386" s="66">
        <v>4.15151767E8</v>
      </c>
      <c r="C5386" s="65" t="s">
        <v>20290</v>
      </c>
      <c r="D5386" s="65" t="s">
        <v>112</v>
      </c>
      <c r="E5386" s="65" t="s">
        <v>20291</v>
      </c>
      <c r="F5386" s="66" t="s">
        <v>20292</v>
      </c>
      <c r="G5386" s="66">
        <v>615.0</v>
      </c>
      <c r="H5386" s="66">
        <v>2.0170701E7</v>
      </c>
      <c r="I5386" s="66">
        <v>0.0</v>
      </c>
      <c r="J5386" s="66">
        <v>1.0</v>
      </c>
      <c r="K5386" s="67"/>
      <c r="L5386" s="67"/>
      <c r="M5386" s="68" t="s">
        <v>20293</v>
      </c>
      <c r="N5386" s="66">
        <v>235959.0</v>
      </c>
      <c r="O5386" s="66">
        <v>2.0170701E7</v>
      </c>
      <c r="P5386" s="67"/>
      <c r="Q5386" s="66">
        <v>36.0</v>
      </c>
      <c r="R5386" s="66">
        <v>2.0170701E7</v>
      </c>
      <c r="S5386" s="70">
        <v>1.0</v>
      </c>
      <c r="T5386" s="70">
        <v>0.0</v>
      </c>
      <c r="U5386" s="71" t="s">
        <v>2608</v>
      </c>
      <c r="V5386" s="71" t="s">
        <v>2609</v>
      </c>
      <c r="W5386" s="71" t="s">
        <v>49</v>
      </c>
      <c r="X5386" s="72"/>
      <c r="Y5386" s="65" t="s">
        <v>12</v>
      </c>
    </row>
    <row r="5387">
      <c r="A5387" s="66" t="s">
        <v>67</v>
      </c>
      <c r="B5387" s="66">
        <v>1.3628831E7</v>
      </c>
      <c r="C5387" s="66" t="s">
        <v>20294</v>
      </c>
      <c r="D5387" s="66" t="s">
        <v>106</v>
      </c>
      <c r="E5387" s="66" t="s">
        <v>20295</v>
      </c>
      <c r="F5387" s="66" t="s">
        <v>20296</v>
      </c>
      <c r="G5387" s="66">
        <v>95.0</v>
      </c>
      <c r="H5387" s="66">
        <v>2.0180724E7</v>
      </c>
      <c r="I5387" s="66">
        <v>0.0</v>
      </c>
      <c r="J5387" s="66">
        <v>1.0</v>
      </c>
      <c r="K5387" s="67"/>
      <c r="L5387" s="67"/>
      <c r="M5387" s="66" t="s">
        <v>121</v>
      </c>
      <c r="N5387" s="66">
        <v>235959.0</v>
      </c>
      <c r="O5387" s="66">
        <v>2.0180724E7</v>
      </c>
      <c r="P5387" s="66"/>
      <c r="Q5387" s="66">
        <v>6.0</v>
      </c>
      <c r="R5387" s="66">
        <v>2.0180724E7</v>
      </c>
      <c r="S5387" s="70">
        <v>1.0</v>
      </c>
      <c r="T5387" s="70">
        <v>0.0</v>
      </c>
      <c r="U5387" s="71" t="s">
        <v>2608</v>
      </c>
      <c r="V5387" s="71" t="s">
        <v>2609</v>
      </c>
      <c r="W5387" s="71" t="s">
        <v>49</v>
      </c>
      <c r="X5387" s="72"/>
      <c r="Y5387" s="65" t="s">
        <v>12</v>
      </c>
    </row>
    <row r="5388">
      <c r="A5388" s="66" t="s">
        <v>60</v>
      </c>
      <c r="B5388" s="66">
        <v>3.64459446E8</v>
      </c>
      <c r="C5388" s="66" t="s">
        <v>20297</v>
      </c>
      <c r="D5388" s="66" t="s">
        <v>118</v>
      </c>
      <c r="E5388" s="66" t="s">
        <v>20298</v>
      </c>
      <c r="F5388" s="66" t="s">
        <v>20299</v>
      </c>
      <c r="G5388" s="66">
        <v>2624.0</v>
      </c>
      <c r="H5388" s="66">
        <v>2.0140911E7</v>
      </c>
      <c r="I5388" s="66">
        <v>0.0</v>
      </c>
      <c r="J5388" s="66">
        <v>2.0</v>
      </c>
      <c r="K5388" s="67"/>
      <c r="L5388" s="67"/>
      <c r="M5388" s="68" t="s">
        <v>20300</v>
      </c>
      <c r="N5388" s="66">
        <v>235959.0</v>
      </c>
      <c r="O5388" s="66">
        <v>2.0140911E7</v>
      </c>
      <c r="P5388" s="66"/>
      <c r="Q5388" s="66">
        <v>119.0</v>
      </c>
      <c r="R5388" s="66">
        <v>2.0140911E7</v>
      </c>
      <c r="S5388" s="69">
        <v>1.0</v>
      </c>
      <c r="T5388" s="69">
        <v>1.0</v>
      </c>
      <c r="U5388" s="71" t="s">
        <v>2608</v>
      </c>
      <c r="V5388" s="71" t="s">
        <v>2609</v>
      </c>
      <c r="W5388" s="71" t="s">
        <v>49</v>
      </c>
      <c r="X5388" s="72"/>
      <c r="Y5388" s="66" t="s">
        <v>18</v>
      </c>
    </row>
    <row r="5389">
      <c r="A5389" s="68" t="s">
        <v>59</v>
      </c>
      <c r="B5389" s="66">
        <v>8.2309968E7</v>
      </c>
      <c r="C5389" s="66" t="s">
        <v>2258</v>
      </c>
      <c r="D5389" s="66" t="s">
        <v>112</v>
      </c>
      <c r="E5389" s="66" t="s">
        <v>2259</v>
      </c>
      <c r="F5389" s="66" t="s">
        <v>2260</v>
      </c>
      <c r="G5389" s="66">
        <v>376.0</v>
      </c>
      <c r="H5389" s="66">
        <v>2.0080911E7</v>
      </c>
      <c r="I5389" s="66">
        <v>0.0</v>
      </c>
      <c r="J5389" s="66">
        <v>1.0</v>
      </c>
      <c r="K5389" s="67"/>
      <c r="L5389" s="67"/>
      <c r="M5389" s="68" t="s">
        <v>20301</v>
      </c>
      <c r="N5389" s="66">
        <v>235959.0</v>
      </c>
      <c r="O5389" s="66">
        <v>2.0080911E7</v>
      </c>
      <c r="P5389" s="66"/>
      <c r="Q5389" s="66">
        <v>20.0</v>
      </c>
      <c r="R5389" s="66">
        <v>2.0080911E7</v>
      </c>
      <c r="S5389" s="70">
        <v>1.0</v>
      </c>
      <c r="T5389" s="70">
        <v>0.0</v>
      </c>
      <c r="U5389" s="71" t="s">
        <v>2608</v>
      </c>
      <c r="V5389" s="71" t="s">
        <v>2609</v>
      </c>
      <c r="W5389" s="71" t="s">
        <v>49</v>
      </c>
      <c r="X5389" s="72"/>
      <c r="Y5389" s="65" t="s">
        <v>12</v>
      </c>
    </row>
    <row r="5390">
      <c r="A5390" s="65" t="s">
        <v>60</v>
      </c>
      <c r="B5390" s="66">
        <v>4.27644342E8</v>
      </c>
      <c r="C5390" s="65" t="s">
        <v>20302</v>
      </c>
      <c r="D5390" s="65" t="s">
        <v>123</v>
      </c>
      <c r="E5390" s="65" t="s">
        <v>20303</v>
      </c>
      <c r="F5390" s="66" t="s">
        <v>20304</v>
      </c>
      <c r="G5390" s="66">
        <v>5980.0</v>
      </c>
      <c r="H5390" s="66">
        <v>2.0180426E7</v>
      </c>
      <c r="I5390" s="66">
        <v>0.0</v>
      </c>
      <c r="J5390" s="66">
        <v>1.0</v>
      </c>
      <c r="K5390" s="67"/>
      <c r="L5390" s="67"/>
      <c r="M5390" s="68" t="s">
        <v>20305</v>
      </c>
      <c r="N5390" s="66">
        <v>235959.0</v>
      </c>
      <c r="O5390" s="66">
        <v>2.0180426E7</v>
      </c>
      <c r="P5390" s="67"/>
      <c r="Q5390" s="66">
        <v>364.0</v>
      </c>
      <c r="R5390" s="66">
        <v>2.0180426E7</v>
      </c>
      <c r="S5390" s="70">
        <v>1.0</v>
      </c>
      <c r="T5390" s="70">
        <v>0.0</v>
      </c>
      <c r="U5390" s="71" t="s">
        <v>2608</v>
      </c>
      <c r="V5390" s="71" t="s">
        <v>2609</v>
      </c>
      <c r="W5390" s="71" t="s">
        <v>49</v>
      </c>
      <c r="X5390" s="72"/>
      <c r="Y5390" s="65" t="s">
        <v>12</v>
      </c>
    </row>
    <row r="5391">
      <c r="A5391" s="66" t="s">
        <v>79</v>
      </c>
      <c r="B5391" s="66">
        <v>1.01093306E8</v>
      </c>
      <c r="C5391" s="66" t="s">
        <v>20306</v>
      </c>
      <c r="D5391" s="66" t="s">
        <v>112</v>
      </c>
      <c r="E5391" s="66" t="s">
        <v>20307</v>
      </c>
      <c r="F5391" s="66" t="s">
        <v>20308</v>
      </c>
      <c r="G5391" s="66">
        <v>119.0</v>
      </c>
      <c r="H5391" s="66">
        <v>2.0160219E7</v>
      </c>
      <c r="I5391" s="66">
        <v>0.0</v>
      </c>
      <c r="J5391" s="66">
        <v>3.0</v>
      </c>
      <c r="K5391" s="67"/>
      <c r="L5391" s="67"/>
      <c r="M5391" s="68" t="s">
        <v>20309</v>
      </c>
      <c r="N5391" s="66">
        <v>235959.0</v>
      </c>
      <c r="O5391" s="66">
        <v>2.0160219E7</v>
      </c>
      <c r="P5391" s="66" t="s">
        <v>187</v>
      </c>
      <c r="Q5391" s="66">
        <v>5.0</v>
      </c>
      <c r="R5391" s="66">
        <v>2.0160219E7</v>
      </c>
      <c r="S5391" s="70">
        <v>1.0</v>
      </c>
      <c r="T5391" s="70">
        <v>0.0</v>
      </c>
      <c r="U5391" s="71" t="s">
        <v>2608</v>
      </c>
      <c r="V5391" s="71" t="s">
        <v>2609</v>
      </c>
      <c r="W5391" s="71" t="s">
        <v>49</v>
      </c>
      <c r="X5391" s="72"/>
      <c r="Y5391" s="65" t="s">
        <v>12</v>
      </c>
    </row>
    <row r="5392">
      <c r="A5392" s="66" t="s">
        <v>40</v>
      </c>
      <c r="B5392" s="66">
        <v>1.103368E7</v>
      </c>
      <c r="C5392" s="66" t="s">
        <v>20310</v>
      </c>
      <c r="D5392" s="66" t="s">
        <v>123</v>
      </c>
      <c r="E5392" s="66" t="s">
        <v>20311</v>
      </c>
      <c r="F5392" s="66" t="s">
        <v>20312</v>
      </c>
      <c r="G5392" s="66">
        <v>923.0</v>
      </c>
      <c r="H5392" s="66">
        <v>2.0190628E7</v>
      </c>
      <c r="I5392" s="66">
        <v>0.0</v>
      </c>
      <c r="J5392" s="66">
        <v>21.0</v>
      </c>
      <c r="K5392" s="67"/>
      <c r="L5392" s="67"/>
      <c r="M5392" s="68" t="s">
        <v>20313</v>
      </c>
      <c r="N5392" s="66">
        <v>235959.0</v>
      </c>
      <c r="O5392" s="66">
        <v>2.0190628E7</v>
      </c>
      <c r="P5392" s="66" t="s">
        <v>20314</v>
      </c>
      <c r="Q5392" s="66">
        <v>57.0</v>
      </c>
      <c r="R5392" s="66">
        <v>2.0190628E7</v>
      </c>
      <c r="S5392" s="70">
        <v>1.0</v>
      </c>
      <c r="T5392" s="70">
        <v>0.0</v>
      </c>
      <c r="U5392" s="71" t="s">
        <v>2608</v>
      </c>
      <c r="V5392" s="71" t="s">
        <v>2609</v>
      </c>
      <c r="W5392" s="71" t="s">
        <v>49</v>
      </c>
      <c r="X5392" s="71"/>
      <c r="Y5392" s="65" t="s">
        <v>12</v>
      </c>
    </row>
    <row r="5393">
      <c r="A5393" s="65" t="s">
        <v>63</v>
      </c>
      <c r="B5393" s="66">
        <v>3.6315409E7</v>
      </c>
      <c r="C5393" s="65" t="s">
        <v>20315</v>
      </c>
      <c r="D5393" s="65" t="s">
        <v>106</v>
      </c>
      <c r="E5393" s="65" t="s">
        <v>20316</v>
      </c>
      <c r="F5393" s="66" t="s">
        <v>20317</v>
      </c>
      <c r="G5393" s="66">
        <v>382.0</v>
      </c>
      <c r="H5393" s="66">
        <v>2.0160815E7</v>
      </c>
      <c r="I5393" s="66">
        <v>0.0</v>
      </c>
      <c r="J5393" s="66">
        <v>6.0</v>
      </c>
      <c r="K5393" s="67"/>
      <c r="L5393" s="67"/>
      <c r="M5393" s="68" t="s">
        <v>20318</v>
      </c>
      <c r="N5393" s="66">
        <v>235959.0</v>
      </c>
      <c r="O5393" s="66">
        <v>2.0160815E7</v>
      </c>
      <c r="P5393" s="66" t="s">
        <v>2446</v>
      </c>
      <c r="Q5393" s="66">
        <v>21.0</v>
      </c>
      <c r="R5393" s="66">
        <v>2.0160815E7</v>
      </c>
      <c r="S5393" s="70">
        <v>1.0</v>
      </c>
      <c r="T5393" s="70">
        <v>0.0</v>
      </c>
      <c r="U5393" s="71" t="s">
        <v>2608</v>
      </c>
      <c r="V5393" s="71" t="s">
        <v>2609</v>
      </c>
      <c r="W5393" s="71" t="s">
        <v>49</v>
      </c>
      <c r="X5393" s="72"/>
      <c r="Y5393" s="65" t="s">
        <v>12</v>
      </c>
    </row>
    <row r="5394">
      <c r="A5394" s="66" t="s">
        <v>60</v>
      </c>
      <c r="B5394" s="66">
        <v>4.2492832E7</v>
      </c>
      <c r="C5394" s="66" t="s">
        <v>2262</v>
      </c>
      <c r="D5394" s="66" t="s">
        <v>123</v>
      </c>
      <c r="E5394" s="66" t="s">
        <v>20319</v>
      </c>
      <c r="F5394" s="66" t="s">
        <v>20320</v>
      </c>
      <c r="G5394" s="66">
        <v>749.0</v>
      </c>
      <c r="H5394" s="66">
        <v>2.0010217E7</v>
      </c>
      <c r="I5394" s="66">
        <v>0.0</v>
      </c>
      <c r="J5394" s="66">
        <v>1.0</v>
      </c>
      <c r="K5394" s="67"/>
      <c r="L5394" s="67"/>
      <c r="M5394" s="68" t="s">
        <v>20321</v>
      </c>
      <c r="N5394" s="66">
        <v>235959.0</v>
      </c>
      <c r="O5394" s="66">
        <v>2.0010217E7</v>
      </c>
      <c r="P5394" s="67"/>
      <c r="Q5394" s="66">
        <v>39.0</v>
      </c>
      <c r="R5394" s="66">
        <v>2.0010217E7</v>
      </c>
      <c r="S5394" s="69">
        <v>1.0</v>
      </c>
      <c r="T5394" s="69">
        <v>0.0</v>
      </c>
      <c r="U5394" s="71" t="s">
        <v>2608</v>
      </c>
      <c r="V5394" s="71" t="s">
        <v>2609</v>
      </c>
      <c r="W5394" s="71" t="s">
        <v>49</v>
      </c>
      <c r="X5394" s="72"/>
      <c r="Y5394" s="65" t="s">
        <v>12</v>
      </c>
    </row>
    <row r="5395">
      <c r="A5395" s="73" t="s">
        <v>59</v>
      </c>
      <c r="B5395" s="66">
        <v>1.68153208E8</v>
      </c>
      <c r="C5395" s="65" t="s">
        <v>20322</v>
      </c>
      <c r="D5395" s="65" t="s">
        <v>123</v>
      </c>
      <c r="E5395" s="65" t="s">
        <v>20323</v>
      </c>
      <c r="F5395" s="66" t="s">
        <v>20324</v>
      </c>
      <c r="G5395" s="66">
        <v>407.0</v>
      </c>
      <c r="H5395" s="66">
        <v>2.0160509E7</v>
      </c>
      <c r="I5395" s="66">
        <v>0.0</v>
      </c>
      <c r="J5395" s="66">
        <v>13.0</v>
      </c>
      <c r="K5395" s="67"/>
      <c r="L5395" s="67"/>
      <c r="M5395" s="68" t="s">
        <v>20325</v>
      </c>
      <c r="N5395" s="66">
        <v>235959.0</v>
      </c>
      <c r="O5395" s="66">
        <v>2.0160509E7</v>
      </c>
      <c r="P5395" s="66"/>
      <c r="Q5395" s="66">
        <v>25.0</v>
      </c>
      <c r="R5395" s="66">
        <v>2.0160509E7</v>
      </c>
      <c r="S5395" s="70">
        <v>1.0</v>
      </c>
      <c r="T5395" s="70">
        <v>0.0</v>
      </c>
      <c r="U5395" s="71" t="s">
        <v>2608</v>
      </c>
      <c r="V5395" s="71" t="s">
        <v>2609</v>
      </c>
      <c r="W5395" s="71" t="s">
        <v>49</v>
      </c>
      <c r="X5395" s="72"/>
      <c r="Y5395" s="65" t="s">
        <v>12</v>
      </c>
    </row>
    <row r="5396">
      <c r="A5396" s="68" t="s">
        <v>59</v>
      </c>
      <c r="B5396" s="66">
        <v>1.47165221E8</v>
      </c>
      <c r="C5396" s="66" t="s">
        <v>20326</v>
      </c>
      <c r="D5396" s="66" t="s">
        <v>123</v>
      </c>
      <c r="E5396" s="66" t="s">
        <v>20327</v>
      </c>
      <c r="F5396" s="66" t="s">
        <v>11271</v>
      </c>
      <c r="G5396" s="66">
        <v>426.0</v>
      </c>
      <c r="H5396" s="66">
        <v>2.0141106E7</v>
      </c>
      <c r="I5396" s="66">
        <v>0.0</v>
      </c>
      <c r="J5396" s="66">
        <v>1.0</v>
      </c>
      <c r="K5396" s="67"/>
      <c r="L5396" s="67"/>
      <c r="M5396" s="68" t="s">
        <v>11272</v>
      </c>
      <c r="N5396" s="66">
        <v>235959.0</v>
      </c>
      <c r="O5396" s="66">
        <v>2.0141106E7</v>
      </c>
      <c r="P5396" s="67"/>
      <c r="Q5396" s="66">
        <v>17.0</v>
      </c>
      <c r="R5396" s="66">
        <v>2.0141106E7</v>
      </c>
      <c r="S5396" s="70">
        <v>1.0</v>
      </c>
      <c r="T5396" s="70">
        <v>0.0</v>
      </c>
      <c r="U5396" s="71" t="s">
        <v>2608</v>
      </c>
      <c r="V5396" s="71" t="s">
        <v>2609</v>
      </c>
      <c r="W5396" s="71" t="s">
        <v>49</v>
      </c>
      <c r="X5396" s="72"/>
      <c r="Y5396" s="65" t="s">
        <v>12</v>
      </c>
    </row>
    <row r="5397">
      <c r="A5397" s="68" t="s">
        <v>24</v>
      </c>
      <c r="B5397" s="66">
        <v>5.1374782E7</v>
      </c>
      <c r="C5397" s="66" t="s">
        <v>20328</v>
      </c>
      <c r="D5397" s="66" t="s">
        <v>244</v>
      </c>
      <c r="E5397" s="66" t="s">
        <v>20329</v>
      </c>
      <c r="F5397" s="66" t="s">
        <v>20330</v>
      </c>
      <c r="G5397" s="66">
        <v>699.0</v>
      </c>
      <c r="H5397" s="66">
        <v>2.0171009E7</v>
      </c>
      <c r="I5397" s="66">
        <v>0.0</v>
      </c>
      <c r="J5397" s="66">
        <v>15.0</v>
      </c>
      <c r="K5397" s="67"/>
      <c r="L5397" s="67"/>
      <c r="M5397" s="68" t="s">
        <v>20331</v>
      </c>
      <c r="N5397" s="66">
        <v>235959.0</v>
      </c>
      <c r="O5397" s="66">
        <v>2.0171009E7</v>
      </c>
      <c r="P5397" s="66" t="s">
        <v>417</v>
      </c>
      <c r="Q5397" s="66">
        <v>34.0</v>
      </c>
      <c r="R5397" s="66">
        <v>2.0171009E7</v>
      </c>
      <c r="S5397" s="70">
        <v>1.0</v>
      </c>
      <c r="T5397" s="70">
        <v>0.0</v>
      </c>
      <c r="U5397" s="71" t="s">
        <v>2608</v>
      </c>
      <c r="V5397" s="71" t="s">
        <v>2609</v>
      </c>
      <c r="W5397" s="71" t="s">
        <v>51</v>
      </c>
      <c r="X5397" s="72"/>
      <c r="Y5397" s="66" t="s">
        <v>16</v>
      </c>
    </row>
    <row r="5398">
      <c r="A5398" s="68" t="s">
        <v>24</v>
      </c>
      <c r="B5398" s="66">
        <v>1.7159778E7</v>
      </c>
      <c r="C5398" s="66" t="s">
        <v>20332</v>
      </c>
      <c r="D5398" s="66" t="s">
        <v>164</v>
      </c>
      <c r="E5398" s="66" t="s">
        <v>20333</v>
      </c>
      <c r="F5398" s="66" t="s">
        <v>14974</v>
      </c>
      <c r="G5398" s="66">
        <v>162.0</v>
      </c>
      <c r="H5398" s="66">
        <v>2.0110807E7</v>
      </c>
      <c r="I5398" s="66">
        <v>0.0</v>
      </c>
      <c r="J5398" s="66">
        <v>4.0</v>
      </c>
      <c r="K5398" s="67"/>
      <c r="L5398" s="67"/>
      <c r="M5398" s="68" t="s">
        <v>20334</v>
      </c>
      <c r="N5398" s="66">
        <v>235959.0</v>
      </c>
      <c r="O5398" s="66">
        <v>2.0110807E7</v>
      </c>
      <c r="P5398" s="66" t="s">
        <v>1036</v>
      </c>
      <c r="Q5398" s="66">
        <v>8.0</v>
      </c>
      <c r="R5398" s="66">
        <v>2.0110807E7</v>
      </c>
      <c r="S5398" s="69">
        <v>1.0</v>
      </c>
      <c r="T5398" s="69">
        <v>1.0</v>
      </c>
      <c r="U5398" s="71" t="s">
        <v>2608</v>
      </c>
      <c r="V5398" s="71" t="s">
        <v>2609</v>
      </c>
      <c r="W5398" s="71" t="s">
        <v>49</v>
      </c>
      <c r="X5398" s="72"/>
      <c r="Y5398" s="66" t="s">
        <v>18</v>
      </c>
    </row>
    <row r="5399">
      <c r="A5399" s="66" t="s">
        <v>79</v>
      </c>
      <c r="B5399" s="66">
        <v>5.4343249E7</v>
      </c>
      <c r="C5399" s="66" t="s">
        <v>20335</v>
      </c>
      <c r="D5399" s="66" t="s">
        <v>106</v>
      </c>
      <c r="E5399" s="66" t="s">
        <v>20336</v>
      </c>
      <c r="F5399" s="66" t="s">
        <v>20337</v>
      </c>
      <c r="G5399" s="66">
        <v>280.0</v>
      </c>
      <c r="H5399" s="66">
        <v>2.0120126E7</v>
      </c>
      <c r="I5399" s="66">
        <v>0.0</v>
      </c>
      <c r="J5399" s="66">
        <v>6.0</v>
      </c>
      <c r="K5399" s="67"/>
      <c r="L5399" s="67"/>
      <c r="M5399" s="68" t="s">
        <v>20338</v>
      </c>
      <c r="N5399" s="66">
        <v>235959.0</v>
      </c>
      <c r="O5399" s="66">
        <v>2.0120126E7</v>
      </c>
      <c r="P5399" s="67"/>
      <c r="Q5399" s="66">
        <v>14.0</v>
      </c>
      <c r="R5399" s="66">
        <v>2.0120126E7</v>
      </c>
      <c r="S5399" s="70">
        <v>1.0</v>
      </c>
      <c r="T5399" s="70">
        <v>0.0</v>
      </c>
      <c r="U5399" s="71" t="s">
        <v>2608</v>
      </c>
      <c r="V5399" s="71" t="s">
        <v>2609</v>
      </c>
      <c r="W5399" s="71" t="s">
        <v>49</v>
      </c>
      <c r="X5399" s="72"/>
      <c r="Y5399" s="65" t="s">
        <v>12</v>
      </c>
    </row>
    <row r="5400">
      <c r="A5400" s="74" t="s">
        <v>59</v>
      </c>
      <c r="B5400" s="66">
        <v>2.05678788E8</v>
      </c>
      <c r="C5400" s="65" t="s">
        <v>20339</v>
      </c>
      <c r="D5400" s="65" t="s">
        <v>123</v>
      </c>
      <c r="E5400" s="65" t="s">
        <v>20340</v>
      </c>
      <c r="F5400" s="66" t="s">
        <v>20341</v>
      </c>
      <c r="G5400" s="66">
        <v>129.0</v>
      </c>
      <c r="H5400" s="66">
        <v>2.0190213E7</v>
      </c>
      <c r="I5400" s="66">
        <v>0.0</v>
      </c>
      <c r="J5400" s="66">
        <v>3.0</v>
      </c>
      <c r="K5400" s="67"/>
      <c r="L5400" s="67"/>
      <c r="M5400" s="68" t="s">
        <v>20342</v>
      </c>
      <c r="N5400" s="66">
        <v>235959.0</v>
      </c>
      <c r="O5400" s="66">
        <v>2.0190213E7</v>
      </c>
      <c r="P5400" s="67"/>
      <c r="Q5400" s="66">
        <v>7.0</v>
      </c>
      <c r="R5400" s="66">
        <v>2.0190213E7</v>
      </c>
      <c r="S5400" s="70">
        <v>1.0</v>
      </c>
      <c r="T5400" s="70">
        <v>0.0</v>
      </c>
      <c r="U5400" s="71" t="s">
        <v>2608</v>
      </c>
      <c r="V5400" s="71" t="s">
        <v>2609</v>
      </c>
      <c r="W5400" s="71" t="s">
        <v>49</v>
      </c>
      <c r="X5400" s="72"/>
      <c r="Y5400" s="65" t="s">
        <v>12</v>
      </c>
    </row>
    <row r="5401">
      <c r="A5401" s="65" t="s">
        <v>79</v>
      </c>
      <c r="B5401" s="66">
        <v>1.0340683E8</v>
      </c>
      <c r="C5401" s="65" t="s">
        <v>20343</v>
      </c>
      <c r="D5401" s="65" t="s">
        <v>123</v>
      </c>
      <c r="E5401" s="65" t="s">
        <v>20344</v>
      </c>
      <c r="F5401" s="66" t="s">
        <v>20345</v>
      </c>
      <c r="G5401" s="66">
        <v>408.0</v>
      </c>
      <c r="H5401" s="66">
        <v>2.0160408E7</v>
      </c>
      <c r="I5401" s="66">
        <v>0.0</v>
      </c>
      <c r="J5401" s="66">
        <v>11.0</v>
      </c>
      <c r="K5401" s="67"/>
      <c r="L5401" s="67"/>
      <c r="M5401" s="68" t="s">
        <v>20346</v>
      </c>
      <c r="N5401" s="66">
        <v>235959.0</v>
      </c>
      <c r="O5401" s="66">
        <v>2.0160408E7</v>
      </c>
      <c r="P5401" s="66" t="s">
        <v>187</v>
      </c>
      <c r="Q5401" s="66">
        <v>27.0</v>
      </c>
      <c r="R5401" s="66">
        <v>2.0160408E7</v>
      </c>
      <c r="S5401" s="70">
        <v>1.0</v>
      </c>
      <c r="T5401" s="70">
        <v>0.0</v>
      </c>
      <c r="U5401" s="71" t="s">
        <v>2608</v>
      </c>
      <c r="V5401" s="71" t="s">
        <v>2609</v>
      </c>
      <c r="W5401" s="71" t="s">
        <v>49</v>
      </c>
      <c r="X5401" s="65"/>
      <c r="Y5401" s="65" t="s">
        <v>12</v>
      </c>
    </row>
    <row r="5402">
      <c r="A5402" s="68" t="s">
        <v>59</v>
      </c>
      <c r="B5402" s="66">
        <v>1.64791918E8</v>
      </c>
      <c r="C5402" s="66" t="s">
        <v>20347</v>
      </c>
      <c r="D5402" s="66" t="s">
        <v>123</v>
      </c>
      <c r="E5402" s="66" t="s">
        <v>20348</v>
      </c>
      <c r="F5402" s="66" t="s">
        <v>20349</v>
      </c>
      <c r="G5402" s="66">
        <v>234.0</v>
      </c>
      <c r="H5402" s="66">
        <v>2.0160204E7</v>
      </c>
      <c r="I5402" s="66">
        <v>0.0</v>
      </c>
      <c r="J5402" s="66">
        <v>8.0</v>
      </c>
      <c r="K5402" s="67"/>
      <c r="L5402" s="67"/>
      <c r="M5402" s="68" t="s">
        <v>20350</v>
      </c>
      <c r="N5402" s="66">
        <v>235959.0</v>
      </c>
      <c r="O5402" s="66">
        <v>2.0160204E7</v>
      </c>
      <c r="P5402" s="67"/>
      <c r="Q5402" s="66">
        <v>15.0</v>
      </c>
      <c r="R5402" s="66">
        <v>2.0160204E7</v>
      </c>
      <c r="S5402" s="70">
        <v>1.0</v>
      </c>
      <c r="T5402" s="70">
        <v>0.0</v>
      </c>
      <c r="U5402" s="71" t="s">
        <v>2608</v>
      </c>
      <c r="V5402" s="71" t="s">
        <v>2609</v>
      </c>
      <c r="W5402" s="71" t="s">
        <v>49</v>
      </c>
      <c r="X5402" s="72"/>
      <c r="Y5402" s="65" t="s">
        <v>12</v>
      </c>
    </row>
    <row r="5403">
      <c r="A5403" s="68" t="s">
        <v>59</v>
      </c>
      <c r="B5403" s="66">
        <v>4.3204492E7</v>
      </c>
      <c r="C5403" s="66" t="s">
        <v>20351</v>
      </c>
      <c r="D5403" s="66" t="s">
        <v>123</v>
      </c>
      <c r="E5403" s="66" t="s">
        <v>20352</v>
      </c>
      <c r="F5403" s="66" t="s">
        <v>20353</v>
      </c>
      <c r="G5403" s="66">
        <v>483.0</v>
      </c>
      <c r="H5403" s="66">
        <v>2.0030522E7</v>
      </c>
      <c r="I5403" s="66">
        <v>0.0</v>
      </c>
      <c r="J5403" s="66">
        <v>1.0</v>
      </c>
      <c r="K5403" s="67"/>
      <c r="L5403" s="67"/>
      <c r="M5403" s="68" t="s">
        <v>20354</v>
      </c>
      <c r="N5403" s="66">
        <v>235959.0</v>
      </c>
      <c r="O5403" s="66">
        <v>2.0030522E7</v>
      </c>
      <c r="P5403" s="67"/>
      <c r="Q5403" s="66">
        <v>28.0</v>
      </c>
      <c r="R5403" s="66">
        <v>2.0030522E7</v>
      </c>
      <c r="S5403" s="70">
        <v>1.0</v>
      </c>
      <c r="T5403" s="70">
        <v>0.0</v>
      </c>
      <c r="U5403" s="71" t="s">
        <v>2608</v>
      </c>
      <c r="V5403" s="71" t="s">
        <v>2609</v>
      </c>
      <c r="W5403" s="71" t="s">
        <v>49</v>
      </c>
      <c r="X5403" s="71"/>
      <c r="Y5403" s="65" t="s">
        <v>12</v>
      </c>
    </row>
    <row r="5404">
      <c r="A5404" s="68" t="s">
        <v>59</v>
      </c>
      <c r="B5404" s="66">
        <v>1.90116135E8</v>
      </c>
      <c r="C5404" s="66" t="s">
        <v>20355</v>
      </c>
      <c r="D5404" s="66" t="s">
        <v>123</v>
      </c>
      <c r="E5404" s="66" t="s">
        <v>20356</v>
      </c>
      <c r="F5404" s="66" t="s">
        <v>20357</v>
      </c>
      <c r="G5404" s="66">
        <v>111.0</v>
      </c>
      <c r="H5404" s="66">
        <v>2.0171213E7</v>
      </c>
      <c r="I5404" s="66">
        <v>0.0</v>
      </c>
      <c r="J5404" s="66">
        <v>3.0</v>
      </c>
      <c r="K5404" s="67"/>
      <c r="L5404" s="67"/>
      <c r="M5404" s="68" t="s">
        <v>20358</v>
      </c>
      <c r="N5404" s="66">
        <v>235959.0</v>
      </c>
      <c r="O5404" s="66">
        <v>2.0171213E7</v>
      </c>
      <c r="P5404" s="67"/>
      <c r="Q5404" s="66">
        <v>4.0</v>
      </c>
      <c r="R5404" s="66">
        <v>2.0171213E7</v>
      </c>
      <c r="S5404" s="70">
        <v>1.0</v>
      </c>
      <c r="T5404" s="70">
        <v>0.0</v>
      </c>
      <c r="U5404" s="71" t="s">
        <v>2608</v>
      </c>
      <c r="V5404" s="71" t="s">
        <v>2609</v>
      </c>
      <c r="W5404" s="71" t="s">
        <v>49</v>
      </c>
      <c r="X5404" s="72"/>
      <c r="Y5404" s="65" t="s">
        <v>12</v>
      </c>
    </row>
    <row r="5405">
      <c r="A5405" s="73" t="s">
        <v>60</v>
      </c>
      <c r="B5405" s="66">
        <v>4.23082133E8</v>
      </c>
      <c r="C5405" s="65" t="s">
        <v>20359</v>
      </c>
      <c r="D5405" s="65" t="s">
        <v>2655</v>
      </c>
      <c r="E5405" s="65" t="s">
        <v>20360</v>
      </c>
      <c r="F5405" s="66" t="s">
        <v>20361</v>
      </c>
      <c r="G5405" s="66">
        <v>1140.0</v>
      </c>
      <c r="H5405" s="66">
        <v>2.0180121E7</v>
      </c>
      <c r="I5405" s="66">
        <v>0.0</v>
      </c>
      <c r="J5405" s="66">
        <v>1.0</v>
      </c>
      <c r="K5405" s="67"/>
      <c r="L5405" s="67"/>
      <c r="M5405" s="68" t="s">
        <v>20362</v>
      </c>
      <c r="N5405" s="66">
        <v>235959.0</v>
      </c>
      <c r="O5405" s="66">
        <v>2.0180121E7</v>
      </c>
      <c r="P5405" s="67"/>
      <c r="Q5405" s="66">
        <v>52.0</v>
      </c>
      <c r="R5405" s="66">
        <v>2.0180121E7</v>
      </c>
      <c r="S5405" s="69">
        <v>1.0</v>
      </c>
      <c r="T5405" s="69">
        <v>1.0</v>
      </c>
      <c r="U5405" s="71" t="s">
        <v>2608</v>
      </c>
      <c r="V5405" s="71" t="s">
        <v>2609</v>
      </c>
      <c r="W5405" s="71" t="s">
        <v>51</v>
      </c>
      <c r="X5405" s="72"/>
      <c r="Y5405" s="65" t="s">
        <v>22</v>
      </c>
    </row>
    <row r="5406">
      <c r="A5406" s="66" t="s">
        <v>79</v>
      </c>
      <c r="B5406" s="66">
        <v>5.1526078E7</v>
      </c>
      <c r="C5406" s="66" t="s">
        <v>20363</v>
      </c>
      <c r="D5406" s="66" t="s">
        <v>244</v>
      </c>
      <c r="E5406" s="66" t="s">
        <v>20364</v>
      </c>
      <c r="F5406" s="66" t="s">
        <v>20365</v>
      </c>
      <c r="G5406" s="66">
        <v>360.0</v>
      </c>
      <c r="H5406" s="66">
        <v>2.0111006E7</v>
      </c>
      <c r="I5406" s="66">
        <v>0.0</v>
      </c>
      <c r="J5406" s="66">
        <v>8.0</v>
      </c>
      <c r="K5406" s="67"/>
      <c r="L5406" s="67"/>
      <c r="M5406" s="68" t="s">
        <v>20366</v>
      </c>
      <c r="N5406" s="66">
        <v>235959.0</v>
      </c>
      <c r="O5406" s="66">
        <v>2.0111006E7</v>
      </c>
      <c r="P5406" s="67"/>
      <c r="Q5406" s="66">
        <v>19.0</v>
      </c>
      <c r="R5406" s="66">
        <v>2.0111006E7</v>
      </c>
      <c r="S5406" s="70">
        <v>1.0</v>
      </c>
      <c r="T5406" s="70">
        <v>0.0</v>
      </c>
      <c r="U5406" s="71" t="s">
        <v>2608</v>
      </c>
      <c r="V5406" s="71" t="s">
        <v>2609</v>
      </c>
      <c r="W5406" s="71" t="s">
        <v>51</v>
      </c>
      <c r="X5406" s="72"/>
      <c r="Y5406" s="66" t="s">
        <v>16</v>
      </c>
    </row>
    <row r="5407">
      <c r="A5407" s="66" t="s">
        <v>60</v>
      </c>
      <c r="B5407" s="66">
        <v>1.56826794E8</v>
      </c>
      <c r="C5407" s="66" t="s">
        <v>20367</v>
      </c>
      <c r="D5407" s="66" t="s">
        <v>123</v>
      </c>
      <c r="E5407" s="66" t="s">
        <v>20368</v>
      </c>
      <c r="F5407" s="66" t="s">
        <v>20369</v>
      </c>
      <c r="G5407" s="66">
        <v>2179.0</v>
      </c>
      <c r="H5407" s="66">
        <v>2.0050312E7</v>
      </c>
      <c r="I5407" s="66">
        <v>0.0</v>
      </c>
      <c r="J5407" s="66">
        <v>2.0</v>
      </c>
      <c r="K5407" s="67"/>
      <c r="L5407" s="67"/>
      <c r="M5407" s="68" t="s">
        <v>20370</v>
      </c>
      <c r="N5407" s="66">
        <v>235959.0</v>
      </c>
      <c r="O5407" s="66">
        <v>2.0050312E7</v>
      </c>
      <c r="P5407" s="66"/>
      <c r="Q5407" s="66">
        <v>110.0</v>
      </c>
      <c r="R5407" s="66">
        <v>2.0050312E7</v>
      </c>
      <c r="S5407" s="70">
        <v>1.0</v>
      </c>
      <c r="T5407" s="70">
        <v>0.0</v>
      </c>
      <c r="U5407" s="71" t="s">
        <v>2608</v>
      </c>
      <c r="V5407" s="71" t="s">
        <v>2609</v>
      </c>
      <c r="W5407" s="71" t="s">
        <v>49</v>
      </c>
      <c r="X5407" s="72"/>
      <c r="Y5407" s="65" t="s">
        <v>12</v>
      </c>
    </row>
    <row r="5408">
      <c r="A5408" s="65" t="s">
        <v>60</v>
      </c>
      <c r="B5408" s="66">
        <v>3.28674228E8</v>
      </c>
      <c r="C5408" s="65" t="s">
        <v>20371</v>
      </c>
      <c r="D5408" s="65" t="s">
        <v>123</v>
      </c>
      <c r="E5408" s="65" t="s">
        <v>20372</v>
      </c>
      <c r="F5408" s="66" t="s">
        <v>20373</v>
      </c>
      <c r="G5408" s="66">
        <v>554.0</v>
      </c>
      <c r="H5408" s="66">
        <v>2.0120907E7</v>
      </c>
      <c r="I5408" s="66">
        <v>0.0</v>
      </c>
      <c r="J5408" s="66">
        <v>1.0</v>
      </c>
      <c r="K5408" s="67"/>
      <c r="L5408" s="67"/>
      <c r="M5408" s="68" t="s">
        <v>20374</v>
      </c>
      <c r="N5408" s="66">
        <v>235959.0</v>
      </c>
      <c r="O5408" s="66">
        <v>2.0120907E7</v>
      </c>
      <c r="P5408" s="67"/>
      <c r="Q5408" s="66">
        <v>27.0</v>
      </c>
      <c r="R5408" s="66">
        <v>2.0120907E7</v>
      </c>
      <c r="S5408" s="70">
        <v>1.0</v>
      </c>
      <c r="T5408" s="70">
        <v>0.0</v>
      </c>
      <c r="U5408" s="71" t="s">
        <v>2608</v>
      </c>
      <c r="V5408" s="71" t="s">
        <v>2609</v>
      </c>
      <c r="W5408" s="71" t="s">
        <v>49</v>
      </c>
      <c r="X5408" s="72"/>
      <c r="Y5408" s="65" t="s">
        <v>12</v>
      </c>
    </row>
    <row r="5409">
      <c r="A5409" s="65" t="s">
        <v>79</v>
      </c>
      <c r="B5409" s="66">
        <v>7.9358134E7</v>
      </c>
      <c r="C5409" s="65" t="s">
        <v>20375</v>
      </c>
      <c r="D5409" s="65" t="s">
        <v>312</v>
      </c>
      <c r="E5409" s="65" t="s">
        <v>20376</v>
      </c>
      <c r="F5409" s="66" t="s">
        <v>20377</v>
      </c>
      <c r="G5409" s="66">
        <v>280.0</v>
      </c>
      <c r="H5409" s="66">
        <v>2.0140506E7</v>
      </c>
      <c r="I5409" s="66">
        <v>0.0</v>
      </c>
      <c r="J5409" s="66">
        <v>5.0</v>
      </c>
      <c r="K5409" s="67"/>
      <c r="L5409" s="67"/>
      <c r="M5409" s="68" t="s">
        <v>20378</v>
      </c>
      <c r="N5409" s="66">
        <v>235959.0</v>
      </c>
      <c r="O5409" s="66">
        <v>2.0140506E7</v>
      </c>
      <c r="P5409" s="66" t="s">
        <v>20379</v>
      </c>
      <c r="Q5409" s="66">
        <v>22.0</v>
      </c>
      <c r="R5409" s="66">
        <v>2.0140506E7</v>
      </c>
      <c r="S5409" s="70">
        <v>1.0</v>
      </c>
      <c r="T5409" s="70">
        <v>0.0</v>
      </c>
      <c r="U5409" s="71" t="s">
        <v>2608</v>
      </c>
      <c r="V5409" s="71" t="s">
        <v>2609</v>
      </c>
      <c r="W5409" s="71" t="s">
        <v>51</v>
      </c>
      <c r="X5409" s="72"/>
      <c r="Y5409" s="66" t="s">
        <v>16</v>
      </c>
    </row>
    <row r="5410">
      <c r="A5410" s="66" t="s">
        <v>60</v>
      </c>
      <c r="B5410" s="66">
        <v>3.63267342E8</v>
      </c>
      <c r="C5410" s="66" t="s">
        <v>20380</v>
      </c>
      <c r="D5410" s="66" t="s">
        <v>118</v>
      </c>
      <c r="E5410" s="66" t="s">
        <v>20381</v>
      </c>
      <c r="F5410" s="66" t="s">
        <v>20382</v>
      </c>
      <c r="G5410" s="66">
        <v>567.0</v>
      </c>
      <c r="H5410" s="66">
        <v>2.0140825E7</v>
      </c>
      <c r="I5410" s="66">
        <v>0.0</v>
      </c>
      <c r="J5410" s="66">
        <v>1.0</v>
      </c>
      <c r="K5410" s="67"/>
      <c r="L5410" s="67"/>
      <c r="M5410" s="68" t="s">
        <v>20383</v>
      </c>
      <c r="N5410" s="66">
        <v>235959.0</v>
      </c>
      <c r="O5410" s="66">
        <v>2.0140825E7</v>
      </c>
      <c r="P5410" s="66"/>
      <c r="Q5410" s="66">
        <v>33.0</v>
      </c>
      <c r="R5410" s="66">
        <v>2.0140825E7</v>
      </c>
      <c r="S5410" s="69">
        <v>1.0</v>
      </c>
      <c r="T5410" s="69">
        <v>1.0</v>
      </c>
      <c r="U5410" s="71" t="s">
        <v>2608</v>
      </c>
      <c r="V5410" s="71" t="s">
        <v>2609</v>
      </c>
      <c r="W5410" s="71" t="s">
        <v>49</v>
      </c>
      <c r="X5410" s="72"/>
      <c r="Y5410" s="66" t="s">
        <v>18</v>
      </c>
    </row>
    <row r="5411">
      <c r="A5411" s="66" t="s">
        <v>60</v>
      </c>
      <c r="B5411" s="66">
        <v>3.01510039E8</v>
      </c>
      <c r="C5411" s="66" t="s">
        <v>20384</v>
      </c>
      <c r="D5411" s="66" t="s">
        <v>413</v>
      </c>
      <c r="E5411" s="66" t="s">
        <v>20385</v>
      </c>
      <c r="F5411" s="66" t="s">
        <v>20386</v>
      </c>
      <c r="G5411" s="66">
        <v>1137.0</v>
      </c>
      <c r="H5411" s="66">
        <v>2.011031E7</v>
      </c>
      <c r="I5411" s="66">
        <v>0.0</v>
      </c>
      <c r="J5411" s="66">
        <v>2.0</v>
      </c>
      <c r="K5411" s="67"/>
      <c r="L5411" s="67"/>
      <c r="M5411" s="68" t="s">
        <v>20387</v>
      </c>
      <c r="N5411" s="66">
        <v>235959.0</v>
      </c>
      <c r="O5411" s="66">
        <v>2.011031E7</v>
      </c>
      <c r="P5411" s="66"/>
      <c r="Q5411" s="66">
        <v>52.0</v>
      </c>
      <c r="R5411" s="66">
        <v>2.011031E7</v>
      </c>
      <c r="S5411" s="70">
        <v>1.0</v>
      </c>
      <c r="T5411" s="70">
        <v>0.0</v>
      </c>
      <c r="U5411" s="71" t="s">
        <v>2608</v>
      </c>
      <c r="V5411" s="71" t="s">
        <v>2609</v>
      </c>
      <c r="W5411" s="71" t="s">
        <v>51</v>
      </c>
      <c r="X5411" s="72"/>
      <c r="Y5411" s="66" t="s">
        <v>16</v>
      </c>
    </row>
    <row r="5412">
      <c r="A5412" s="73" t="s">
        <v>60</v>
      </c>
      <c r="B5412" s="66">
        <v>1.20010951E8</v>
      </c>
      <c r="C5412" s="65" t="s">
        <v>20388</v>
      </c>
      <c r="D5412" s="65" t="s">
        <v>123</v>
      </c>
      <c r="E5412" s="65" t="s">
        <v>20389</v>
      </c>
      <c r="F5412" s="66" t="s">
        <v>20390</v>
      </c>
      <c r="G5412" s="66">
        <v>1683.0</v>
      </c>
      <c r="H5412" s="66">
        <v>2.0031111E7</v>
      </c>
      <c r="I5412" s="66">
        <v>0.0</v>
      </c>
      <c r="J5412" s="66">
        <v>1.0</v>
      </c>
      <c r="K5412" s="67"/>
      <c r="L5412" s="67"/>
      <c r="M5412" s="68" t="s">
        <v>20391</v>
      </c>
      <c r="N5412" s="66">
        <v>235959.0</v>
      </c>
      <c r="O5412" s="66">
        <v>2.0031111E7</v>
      </c>
      <c r="P5412" s="67"/>
      <c r="Q5412" s="66">
        <v>113.0</v>
      </c>
      <c r="R5412" s="66">
        <v>2.0031111E7</v>
      </c>
      <c r="S5412" s="70">
        <v>1.0</v>
      </c>
      <c r="T5412" s="70">
        <v>0.0</v>
      </c>
      <c r="U5412" s="71" t="s">
        <v>2608</v>
      </c>
      <c r="V5412" s="71" t="s">
        <v>2609</v>
      </c>
      <c r="W5412" s="71" t="s">
        <v>49</v>
      </c>
      <c r="X5412" s="72"/>
      <c r="Y5412" s="65" t="s">
        <v>12</v>
      </c>
    </row>
    <row r="5413">
      <c r="A5413" s="68" t="s">
        <v>59</v>
      </c>
      <c r="B5413" s="66">
        <v>2.01150555E8</v>
      </c>
      <c r="C5413" s="66" t="s">
        <v>20392</v>
      </c>
      <c r="D5413" s="66" t="s">
        <v>118</v>
      </c>
      <c r="E5413" s="66" t="s">
        <v>20393</v>
      </c>
      <c r="F5413" s="66" t="s">
        <v>20394</v>
      </c>
      <c r="G5413" s="66">
        <v>233.0</v>
      </c>
      <c r="H5413" s="66">
        <v>2.0181006E7</v>
      </c>
      <c r="I5413" s="66">
        <v>0.0</v>
      </c>
      <c r="J5413" s="66">
        <v>5.0</v>
      </c>
      <c r="K5413" s="67"/>
      <c r="L5413" s="67"/>
      <c r="M5413" s="68" t="s">
        <v>20395</v>
      </c>
      <c r="N5413" s="66">
        <v>235959.0</v>
      </c>
      <c r="O5413" s="66">
        <v>2.0181006E7</v>
      </c>
      <c r="P5413" s="67"/>
      <c r="Q5413" s="66">
        <v>11.0</v>
      </c>
      <c r="R5413" s="66">
        <v>2.0181006E7</v>
      </c>
      <c r="S5413" s="69">
        <v>1.0</v>
      </c>
      <c r="T5413" s="69">
        <v>1.0</v>
      </c>
      <c r="U5413" s="71" t="s">
        <v>2608</v>
      </c>
      <c r="V5413" s="71" t="s">
        <v>2609</v>
      </c>
      <c r="W5413" s="71" t="s">
        <v>49</v>
      </c>
      <c r="X5413" s="72"/>
      <c r="Y5413" s="66" t="s">
        <v>18</v>
      </c>
    </row>
    <row r="5414">
      <c r="A5414" s="73" t="s">
        <v>79</v>
      </c>
      <c r="B5414" s="66">
        <v>2.5512436E7</v>
      </c>
      <c r="C5414" s="65" t="s">
        <v>20396</v>
      </c>
      <c r="D5414" s="65" t="s">
        <v>123</v>
      </c>
      <c r="E5414" s="65" t="s">
        <v>20397</v>
      </c>
      <c r="F5414" s="66" t="s">
        <v>20398</v>
      </c>
      <c r="G5414" s="66">
        <v>234.0</v>
      </c>
      <c r="H5414" s="66">
        <v>2.0080808E7</v>
      </c>
      <c r="I5414" s="66">
        <v>0.0</v>
      </c>
      <c r="J5414" s="66">
        <v>8.0</v>
      </c>
      <c r="K5414" s="67"/>
      <c r="L5414" s="67"/>
      <c r="M5414" s="68" t="s">
        <v>20399</v>
      </c>
      <c r="N5414" s="66">
        <v>235959.0</v>
      </c>
      <c r="O5414" s="66">
        <v>2.0080808E7</v>
      </c>
      <c r="P5414" s="66" t="s">
        <v>228</v>
      </c>
      <c r="Q5414" s="66">
        <v>14.0</v>
      </c>
      <c r="R5414" s="66">
        <v>2.0080808E7</v>
      </c>
      <c r="S5414" s="70">
        <v>1.0</v>
      </c>
      <c r="T5414" s="70">
        <v>0.0</v>
      </c>
      <c r="U5414" s="71" t="s">
        <v>2608</v>
      </c>
      <c r="V5414" s="71" t="s">
        <v>2609</v>
      </c>
      <c r="W5414" s="71" t="s">
        <v>49</v>
      </c>
      <c r="X5414" s="72"/>
      <c r="Y5414" s="65" t="s">
        <v>12</v>
      </c>
    </row>
    <row r="5415">
      <c r="A5415" s="66" t="s">
        <v>60</v>
      </c>
      <c r="B5415" s="66">
        <v>1.2072156E8</v>
      </c>
      <c r="C5415" s="66" t="s">
        <v>20400</v>
      </c>
      <c r="D5415" s="66" t="s">
        <v>123</v>
      </c>
      <c r="E5415" s="66" t="s">
        <v>20401</v>
      </c>
      <c r="F5415" s="66" t="s">
        <v>20402</v>
      </c>
      <c r="G5415" s="66">
        <v>6220.0</v>
      </c>
      <c r="H5415" s="66">
        <v>2.0031116E7</v>
      </c>
      <c r="I5415" s="66">
        <v>0.0</v>
      </c>
      <c r="J5415" s="66">
        <v>1.0</v>
      </c>
      <c r="K5415" s="67"/>
      <c r="L5415" s="67"/>
      <c r="M5415" s="68" t="s">
        <v>20403</v>
      </c>
      <c r="N5415" s="66">
        <v>235959.0</v>
      </c>
      <c r="O5415" s="66">
        <v>2.0031116E7</v>
      </c>
      <c r="P5415" s="67"/>
      <c r="Q5415" s="66">
        <v>442.0</v>
      </c>
      <c r="R5415" s="66">
        <v>2.0031116E7</v>
      </c>
      <c r="S5415" s="70">
        <v>1.0</v>
      </c>
      <c r="T5415" s="70">
        <v>0.0</v>
      </c>
      <c r="U5415" s="71" t="s">
        <v>2608</v>
      </c>
      <c r="V5415" s="71" t="s">
        <v>2609</v>
      </c>
      <c r="W5415" s="71" t="s">
        <v>49</v>
      </c>
      <c r="X5415" s="71"/>
      <c r="Y5415" s="65" t="s">
        <v>12</v>
      </c>
    </row>
    <row r="5416">
      <c r="A5416" s="73" t="s">
        <v>79</v>
      </c>
      <c r="B5416" s="66">
        <v>1.0872829E8</v>
      </c>
      <c r="C5416" s="65" t="s">
        <v>20404</v>
      </c>
      <c r="D5416" s="65" t="s">
        <v>123</v>
      </c>
      <c r="E5416" s="65" t="s">
        <v>20405</v>
      </c>
      <c r="F5416" s="66" t="s">
        <v>20406</v>
      </c>
      <c r="G5416" s="66">
        <v>404.0</v>
      </c>
      <c r="H5416" s="66">
        <v>2.0161011E7</v>
      </c>
      <c r="I5416" s="66">
        <v>0.0</v>
      </c>
      <c r="J5416" s="66">
        <v>9.0</v>
      </c>
      <c r="K5416" s="67"/>
      <c r="L5416" s="67"/>
      <c r="M5416" s="68" t="s">
        <v>20407</v>
      </c>
      <c r="N5416" s="66">
        <v>235959.0</v>
      </c>
      <c r="O5416" s="66">
        <v>2.0161011E7</v>
      </c>
      <c r="P5416" s="66" t="s">
        <v>15690</v>
      </c>
      <c r="Q5416" s="66">
        <v>26.0</v>
      </c>
      <c r="R5416" s="66">
        <v>2.0161011E7</v>
      </c>
      <c r="S5416" s="70">
        <v>1.0</v>
      </c>
      <c r="T5416" s="70">
        <v>0.0</v>
      </c>
      <c r="U5416" s="71" t="s">
        <v>2608</v>
      </c>
      <c r="V5416" s="71" t="s">
        <v>2609</v>
      </c>
      <c r="W5416" s="71" t="s">
        <v>49</v>
      </c>
      <c r="X5416" s="72"/>
      <c r="Y5416" s="65" t="s">
        <v>12</v>
      </c>
    </row>
    <row r="5417">
      <c r="A5417" s="68" t="s">
        <v>73</v>
      </c>
      <c r="B5417" s="66">
        <v>1.2084587E7</v>
      </c>
      <c r="C5417" s="66" t="s">
        <v>20408</v>
      </c>
      <c r="D5417" s="66" t="s">
        <v>106</v>
      </c>
      <c r="E5417" s="66" t="s">
        <v>20409</v>
      </c>
      <c r="F5417" s="66" t="s">
        <v>20410</v>
      </c>
      <c r="G5417" s="66">
        <v>372.0</v>
      </c>
      <c r="H5417" s="66">
        <v>2.0130716E7</v>
      </c>
      <c r="I5417" s="66">
        <v>0.0</v>
      </c>
      <c r="J5417" s="66">
        <v>6.0</v>
      </c>
      <c r="K5417" s="67"/>
      <c r="L5417" s="67"/>
      <c r="M5417" s="68" t="s">
        <v>20411</v>
      </c>
      <c r="N5417" s="66">
        <v>235959.0</v>
      </c>
      <c r="O5417" s="66">
        <v>2.0130716E7</v>
      </c>
      <c r="P5417" s="66" t="s">
        <v>20412</v>
      </c>
      <c r="Q5417" s="66">
        <v>22.0</v>
      </c>
      <c r="R5417" s="66">
        <v>2.0130716E7</v>
      </c>
      <c r="S5417" s="70">
        <v>1.0</v>
      </c>
      <c r="T5417" s="70">
        <v>0.0</v>
      </c>
      <c r="U5417" s="71" t="s">
        <v>2608</v>
      </c>
      <c r="V5417" s="71" t="s">
        <v>2609</v>
      </c>
      <c r="W5417" s="71" t="s">
        <v>49</v>
      </c>
      <c r="X5417" s="72"/>
      <c r="Y5417" s="65" t="s">
        <v>12</v>
      </c>
    </row>
    <row r="5418">
      <c r="A5418" s="68" t="s">
        <v>59</v>
      </c>
      <c r="B5418" s="66">
        <v>1.50839776E8</v>
      </c>
      <c r="C5418" s="66" t="s">
        <v>20413</v>
      </c>
      <c r="D5418" s="66" t="s">
        <v>123</v>
      </c>
      <c r="E5418" s="66" t="s">
        <v>20414</v>
      </c>
      <c r="F5418" s="66" t="s">
        <v>20415</v>
      </c>
      <c r="G5418" s="66">
        <v>151.0</v>
      </c>
      <c r="H5418" s="66">
        <v>2.0150311E7</v>
      </c>
      <c r="I5418" s="66">
        <v>0.0</v>
      </c>
      <c r="J5418" s="66">
        <v>1.0</v>
      </c>
      <c r="K5418" s="67"/>
      <c r="L5418" s="67"/>
      <c r="M5418" s="68" t="s">
        <v>20416</v>
      </c>
      <c r="N5418" s="66">
        <v>235959.0</v>
      </c>
      <c r="O5418" s="66">
        <v>2.0150311E7</v>
      </c>
      <c r="P5418" s="67"/>
      <c r="Q5418" s="66">
        <v>10.0</v>
      </c>
      <c r="R5418" s="66">
        <v>2.0150311E7</v>
      </c>
      <c r="S5418" s="70">
        <v>1.0</v>
      </c>
      <c r="T5418" s="70">
        <v>0.0</v>
      </c>
      <c r="U5418" s="71" t="s">
        <v>2608</v>
      </c>
      <c r="V5418" s="71" t="s">
        <v>2609</v>
      </c>
      <c r="W5418" s="71" t="s">
        <v>49</v>
      </c>
      <c r="X5418" s="72"/>
      <c r="Y5418" s="65" t="s">
        <v>12</v>
      </c>
    </row>
    <row r="5419">
      <c r="A5419" s="66" t="s">
        <v>69</v>
      </c>
      <c r="B5419" s="66">
        <v>1.0409623E7</v>
      </c>
      <c r="C5419" s="66" t="s">
        <v>20417</v>
      </c>
      <c r="D5419" s="66" t="s">
        <v>118</v>
      </c>
      <c r="E5419" s="66" t="s">
        <v>20418</v>
      </c>
      <c r="F5419" s="66" t="s">
        <v>12258</v>
      </c>
      <c r="G5419" s="66">
        <v>796.0</v>
      </c>
      <c r="H5419" s="66">
        <v>2.0190605E7</v>
      </c>
      <c r="I5419" s="66">
        <v>0.0</v>
      </c>
      <c r="J5419" s="66">
        <v>16.0</v>
      </c>
      <c r="K5419" s="67"/>
      <c r="L5419" s="67"/>
      <c r="M5419" s="68" t="s">
        <v>12259</v>
      </c>
      <c r="N5419" s="66">
        <v>235959.0</v>
      </c>
      <c r="O5419" s="66">
        <v>2.0190605E7</v>
      </c>
      <c r="P5419" s="66" t="s">
        <v>3127</v>
      </c>
      <c r="Q5419" s="66">
        <v>46.0</v>
      </c>
      <c r="R5419" s="66">
        <v>2.0190605E7</v>
      </c>
      <c r="S5419" s="69">
        <v>1.0</v>
      </c>
      <c r="T5419" s="69">
        <v>1.0</v>
      </c>
      <c r="U5419" s="71" t="s">
        <v>2608</v>
      </c>
      <c r="V5419" s="71" t="s">
        <v>2609</v>
      </c>
      <c r="W5419" s="71" t="s">
        <v>49</v>
      </c>
      <c r="X5419" s="72"/>
      <c r="Y5419" s="66" t="s">
        <v>18</v>
      </c>
    </row>
    <row r="5420">
      <c r="A5420" s="73" t="s">
        <v>59</v>
      </c>
      <c r="B5420" s="66">
        <v>1.97808989E8</v>
      </c>
      <c r="C5420" s="65" t="s">
        <v>20419</v>
      </c>
      <c r="D5420" s="65" t="s">
        <v>413</v>
      </c>
      <c r="E5420" s="65" t="s">
        <v>20420</v>
      </c>
      <c r="F5420" s="66" t="s">
        <v>20421</v>
      </c>
      <c r="G5420" s="66">
        <v>891.0</v>
      </c>
      <c r="H5420" s="66">
        <v>2.0180707E7</v>
      </c>
      <c r="I5420" s="66">
        <v>0.0</v>
      </c>
      <c r="J5420" s="66">
        <v>8.0</v>
      </c>
      <c r="K5420" s="67"/>
      <c r="L5420" s="67"/>
      <c r="M5420" s="68" t="s">
        <v>20422</v>
      </c>
      <c r="N5420" s="66">
        <v>235959.0</v>
      </c>
      <c r="O5420" s="66">
        <v>2.0180707E7</v>
      </c>
      <c r="P5420" s="66"/>
      <c r="Q5420" s="66">
        <v>39.0</v>
      </c>
      <c r="R5420" s="66">
        <v>2.0180707E7</v>
      </c>
      <c r="S5420" s="70">
        <v>1.0</v>
      </c>
      <c r="T5420" s="70">
        <v>0.0</v>
      </c>
      <c r="U5420" s="71" t="s">
        <v>2608</v>
      </c>
      <c r="V5420" s="71" t="s">
        <v>2609</v>
      </c>
      <c r="W5420" s="71" t="s">
        <v>51</v>
      </c>
      <c r="X5420" s="72"/>
      <c r="Y5420" s="66" t="s">
        <v>16</v>
      </c>
    </row>
    <row r="5421">
      <c r="A5421" s="65" t="s">
        <v>63</v>
      </c>
      <c r="B5421" s="66">
        <v>5.507651E7</v>
      </c>
      <c r="C5421" s="65" t="s">
        <v>20423</v>
      </c>
      <c r="D5421" s="65" t="s">
        <v>215</v>
      </c>
      <c r="E5421" s="65" t="s">
        <v>20424</v>
      </c>
      <c r="F5421" s="66" t="s">
        <v>20425</v>
      </c>
      <c r="G5421" s="66">
        <v>1370.0</v>
      </c>
      <c r="H5421" s="66">
        <v>2.0190622E7</v>
      </c>
      <c r="I5421" s="66">
        <v>0.0</v>
      </c>
      <c r="J5421" s="66">
        <v>25.0</v>
      </c>
      <c r="K5421" s="67"/>
      <c r="L5421" s="67"/>
      <c r="M5421" s="68" t="s">
        <v>20426</v>
      </c>
      <c r="N5421" s="66">
        <v>235959.0</v>
      </c>
      <c r="O5421" s="66">
        <v>2.0190622E7</v>
      </c>
      <c r="P5421" s="66" t="s">
        <v>831</v>
      </c>
      <c r="Q5421" s="66">
        <v>73.0</v>
      </c>
      <c r="R5421" s="66">
        <v>2.0190622E7</v>
      </c>
      <c r="S5421" s="70">
        <v>1.0</v>
      </c>
      <c r="T5421" s="70">
        <v>0.0</v>
      </c>
      <c r="U5421" s="71" t="s">
        <v>2608</v>
      </c>
      <c r="V5421" s="71" t="s">
        <v>2609</v>
      </c>
      <c r="W5421" s="71" t="s">
        <v>49</v>
      </c>
      <c r="X5421" s="72"/>
      <c r="Y5421" s="65" t="s">
        <v>12</v>
      </c>
    </row>
    <row r="5422">
      <c r="A5422" s="65" t="s">
        <v>60</v>
      </c>
      <c r="B5422" s="66">
        <v>4.04131871E8</v>
      </c>
      <c r="C5422" s="65" t="s">
        <v>2266</v>
      </c>
      <c r="D5422" s="65" t="s">
        <v>413</v>
      </c>
      <c r="E5422" s="65" t="s">
        <v>20427</v>
      </c>
      <c r="F5422" s="66" t="s">
        <v>2268</v>
      </c>
      <c r="G5422" s="66">
        <v>367.0</v>
      </c>
      <c r="H5422" s="66">
        <v>2.0161127E7</v>
      </c>
      <c r="I5422" s="66">
        <v>0.0</v>
      </c>
      <c r="J5422" s="66">
        <v>1.0</v>
      </c>
      <c r="K5422" s="67"/>
      <c r="L5422" s="67"/>
      <c r="M5422" s="68" t="s">
        <v>20428</v>
      </c>
      <c r="N5422" s="66">
        <v>235959.0</v>
      </c>
      <c r="O5422" s="66">
        <v>2.0161127E7</v>
      </c>
      <c r="P5422" s="67"/>
      <c r="Q5422" s="66">
        <v>21.0</v>
      </c>
      <c r="R5422" s="66">
        <v>2.0161127E7</v>
      </c>
      <c r="S5422" s="70">
        <v>1.0</v>
      </c>
      <c r="T5422" s="70">
        <v>0.0</v>
      </c>
      <c r="U5422" s="71" t="s">
        <v>2608</v>
      </c>
      <c r="V5422" s="71" t="s">
        <v>2609</v>
      </c>
      <c r="W5422" s="71" t="s">
        <v>51</v>
      </c>
      <c r="X5422" s="65"/>
      <c r="Y5422" s="66" t="s">
        <v>16</v>
      </c>
    </row>
    <row r="5423">
      <c r="A5423" s="73" t="s">
        <v>60</v>
      </c>
      <c r="B5423" s="66">
        <v>4.34996449E8</v>
      </c>
      <c r="C5423" s="65" t="s">
        <v>20429</v>
      </c>
      <c r="D5423" s="65" t="s">
        <v>123</v>
      </c>
      <c r="E5423" s="65" t="s">
        <v>20430</v>
      </c>
      <c r="F5423" s="66" t="s">
        <v>20431</v>
      </c>
      <c r="G5423" s="66">
        <v>741.0</v>
      </c>
      <c r="H5423" s="66">
        <v>2.0180915E7</v>
      </c>
      <c r="I5423" s="66">
        <v>0.0</v>
      </c>
      <c r="J5423" s="66">
        <v>1.0</v>
      </c>
      <c r="K5423" s="67"/>
      <c r="L5423" s="67"/>
      <c r="M5423" s="68" t="s">
        <v>20432</v>
      </c>
      <c r="N5423" s="66">
        <v>235959.0</v>
      </c>
      <c r="O5423" s="66">
        <v>2.0180915E7</v>
      </c>
      <c r="P5423" s="67"/>
      <c r="Q5423" s="66">
        <v>33.0</v>
      </c>
      <c r="R5423" s="66">
        <v>2.0180915E7</v>
      </c>
      <c r="S5423" s="70">
        <v>1.0</v>
      </c>
      <c r="T5423" s="70">
        <v>0.0</v>
      </c>
      <c r="U5423" s="71" t="s">
        <v>2608</v>
      </c>
      <c r="V5423" s="71" t="s">
        <v>2609</v>
      </c>
      <c r="W5423" s="71" t="s">
        <v>49</v>
      </c>
      <c r="X5423" s="72"/>
      <c r="Y5423" s="65" t="s">
        <v>12</v>
      </c>
    </row>
    <row r="5424">
      <c r="A5424" s="66" t="s">
        <v>60</v>
      </c>
      <c r="B5424" s="66">
        <v>1.29014351E8</v>
      </c>
      <c r="C5424" s="66" t="s">
        <v>20433</v>
      </c>
      <c r="D5424" s="66" t="s">
        <v>118</v>
      </c>
      <c r="E5424" s="66" t="s">
        <v>20434</v>
      </c>
      <c r="F5424" s="66" t="s">
        <v>20435</v>
      </c>
      <c r="G5424" s="66">
        <v>667.0</v>
      </c>
      <c r="H5424" s="66">
        <v>2.004032E7</v>
      </c>
      <c r="I5424" s="66">
        <v>0.0</v>
      </c>
      <c r="J5424" s="66">
        <v>1.0</v>
      </c>
      <c r="K5424" s="67"/>
      <c r="L5424" s="67"/>
      <c r="M5424" s="68" t="s">
        <v>20436</v>
      </c>
      <c r="N5424" s="66">
        <v>235959.0</v>
      </c>
      <c r="O5424" s="66">
        <v>2.004032E7</v>
      </c>
      <c r="P5424" s="67"/>
      <c r="Q5424" s="66">
        <v>42.0</v>
      </c>
      <c r="R5424" s="66">
        <v>2.004032E7</v>
      </c>
      <c r="S5424" s="69">
        <v>1.0</v>
      </c>
      <c r="T5424" s="69">
        <v>1.0</v>
      </c>
      <c r="U5424" s="71" t="s">
        <v>2608</v>
      </c>
      <c r="V5424" s="71" t="s">
        <v>2609</v>
      </c>
      <c r="W5424" s="71" t="s">
        <v>49</v>
      </c>
      <c r="X5424" s="72"/>
      <c r="Y5424" s="66" t="s">
        <v>18</v>
      </c>
    </row>
    <row r="5425">
      <c r="A5425" s="73" t="s">
        <v>24</v>
      </c>
      <c r="B5425" s="66">
        <v>3.8640128E7</v>
      </c>
      <c r="C5425" s="65" t="s">
        <v>20437</v>
      </c>
      <c r="D5425" s="65" t="s">
        <v>123</v>
      </c>
      <c r="E5425" s="65" t="s">
        <v>20438</v>
      </c>
      <c r="F5425" s="66" t="s">
        <v>20439</v>
      </c>
      <c r="G5425" s="66">
        <v>1265.0</v>
      </c>
      <c r="H5425" s="66">
        <v>2.0150317E7</v>
      </c>
      <c r="I5425" s="66">
        <v>0.0</v>
      </c>
      <c r="J5425" s="66">
        <v>10.0</v>
      </c>
      <c r="K5425" s="67"/>
      <c r="L5425" s="67"/>
      <c r="M5425" s="66" t="s">
        <v>121</v>
      </c>
      <c r="N5425" s="66">
        <v>235959.0</v>
      </c>
      <c r="O5425" s="66">
        <v>2.0150317E7</v>
      </c>
      <c r="P5425" s="66"/>
      <c r="Q5425" s="66">
        <v>68.0</v>
      </c>
      <c r="R5425" s="66">
        <v>2.0150317E7</v>
      </c>
      <c r="S5425" s="70">
        <v>1.0</v>
      </c>
      <c r="T5425" s="70">
        <v>0.0</v>
      </c>
      <c r="U5425" s="71" t="s">
        <v>2608</v>
      </c>
      <c r="V5425" s="71" t="s">
        <v>2609</v>
      </c>
      <c r="W5425" s="71" t="s">
        <v>49</v>
      </c>
      <c r="X5425" s="72"/>
      <c r="Y5425" s="65" t="s">
        <v>12</v>
      </c>
    </row>
    <row r="5426">
      <c r="A5426" s="66" t="s">
        <v>67</v>
      </c>
      <c r="B5426" s="66">
        <v>1.1957288E7</v>
      </c>
      <c r="C5426" s="66" t="s">
        <v>20440</v>
      </c>
      <c r="D5426" s="66" t="s">
        <v>123</v>
      </c>
      <c r="E5426" s="66" t="s">
        <v>20441</v>
      </c>
      <c r="F5426" s="66" t="s">
        <v>20442</v>
      </c>
      <c r="G5426" s="66">
        <v>451.0</v>
      </c>
      <c r="H5426" s="66">
        <v>2.0161011E7</v>
      </c>
      <c r="I5426" s="66">
        <v>0.0</v>
      </c>
      <c r="J5426" s="66">
        <v>15.0</v>
      </c>
      <c r="K5426" s="67"/>
      <c r="L5426" s="67"/>
      <c r="M5426" s="66" t="s">
        <v>121</v>
      </c>
      <c r="N5426" s="66">
        <v>235959.0</v>
      </c>
      <c r="O5426" s="66">
        <v>2.0161011E7</v>
      </c>
      <c r="P5426" s="67"/>
      <c r="Q5426" s="66">
        <v>19.0</v>
      </c>
      <c r="R5426" s="66">
        <v>2.0161011E7</v>
      </c>
      <c r="S5426" s="70">
        <v>1.0</v>
      </c>
      <c r="T5426" s="70">
        <v>0.0</v>
      </c>
      <c r="U5426" s="71" t="s">
        <v>2608</v>
      </c>
      <c r="V5426" s="71" t="s">
        <v>2609</v>
      </c>
      <c r="W5426" s="71" t="s">
        <v>49</v>
      </c>
      <c r="X5426" s="72"/>
      <c r="Y5426" s="65" t="s">
        <v>12</v>
      </c>
    </row>
    <row r="5427">
      <c r="A5427" s="66" t="s">
        <v>60</v>
      </c>
      <c r="B5427" s="66">
        <v>3.30599297E8</v>
      </c>
      <c r="C5427" s="66" t="s">
        <v>20443</v>
      </c>
      <c r="D5427" s="66" t="s">
        <v>123</v>
      </c>
      <c r="E5427" s="66" t="s">
        <v>20444</v>
      </c>
      <c r="F5427" s="66" t="s">
        <v>20445</v>
      </c>
      <c r="G5427" s="66">
        <v>1363.0</v>
      </c>
      <c r="H5427" s="66">
        <v>2.0121118E7</v>
      </c>
      <c r="I5427" s="66">
        <v>0.0</v>
      </c>
      <c r="J5427" s="66">
        <v>1.0</v>
      </c>
      <c r="K5427" s="67"/>
      <c r="L5427" s="67"/>
      <c r="M5427" s="68" t="s">
        <v>20446</v>
      </c>
      <c r="N5427" s="66">
        <v>235959.0</v>
      </c>
      <c r="O5427" s="66">
        <v>2.0121118E7</v>
      </c>
      <c r="P5427" s="67"/>
      <c r="Q5427" s="66">
        <v>67.0</v>
      </c>
      <c r="R5427" s="66">
        <v>2.0121118E7</v>
      </c>
      <c r="S5427" s="70">
        <v>1.0</v>
      </c>
      <c r="T5427" s="70">
        <v>0.0</v>
      </c>
      <c r="U5427" s="71" t="s">
        <v>2608</v>
      </c>
      <c r="V5427" s="71" t="s">
        <v>2609</v>
      </c>
      <c r="W5427" s="71" t="s">
        <v>49</v>
      </c>
      <c r="X5427" s="72"/>
      <c r="Y5427" s="65" t="s">
        <v>12</v>
      </c>
    </row>
    <row r="5428">
      <c r="A5428" s="73" t="s">
        <v>79</v>
      </c>
      <c r="B5428" s="66">
        <v>1.43106605E8</v>
      </c>
      <c r="C5428" s="65" t="s">
        <v>20447</v>
      </c>
      <c r="D5428" s="65" t="s">
        <v>123</v>
      </c>
      <c r="E5428" s="65" t="s">
        <v>20448</v>
      </c>
      <c r="F5428" s="66" t="s">
        <v>20449</v>
      </c>
      <c r="G5428" s="66">
        <v>699.0</v>
      </c>
      <c r="H5428" s="66">
        <v>2.019051E7</v>
      </c>
      <c r="I5428" s="66">
        <v>0.0</v>
      </c>
      <c r="J5428" s="66">
        <v>25.0</v>
      </c>
      <c r="K5428" s="67"/>
      <c r="L5428" s="67"/>
      <c r="M5428" s="68" t="s">
        <v>20450</v>
      </c>
      <c r="N5428" s="66">
        <v>235959.0</v>
      </c>
      <c r="O5428" s="66">
        <v>2.019051E7</v>
      </c>
      <c r="P5428" s="66" t="s">
        <v>13504</v>
      </c>
      <c r="Q5428" s="66">
        <v>46.0</v>
      </c>
      <c r="R5428" s="66">
        <v>2.019051E7</v>
      </c>
      <c r="S5428" s="70">
        <v>1.0</v>
      </c>
      <c r="T5428" s="70">
        <v>0.0</v>
      </c>
      <c r="U5428" s="71" t="s">
        <v>2608</v>
      </c>
      <c r="V5428" s="71" t="s">
        <v>2609</v>
      </c>
      <c r="W5428" s="71" t="s">
        <v>49</v>
      </c>
      <c r="X5428" s="72"/>
      <c r="Y5428" s="65" t="s">
        <v>12</v>
      </c>
    </row>
    <row r="5429">
      <c r="A5429" s="73" t="s">
        <v>40</v>
      </c>
      <c r="B5429" s="66">
        <v>8079385.0</v>
      </c>
      <c r="C5429" s="65" t="s">
        <v>20451</v>
      </c>
      <c r="D5429" s="65" t="s">
        <v>312</v>
      </c>
      <c r="E5429" s="65" t="s">
        <v>20452</v>
      </c>
      <c r="F5429" s="66" t="s">
        <v>20453</v>
      </c>
      <c r="G5429" s="66">
        <v>220.0</v>
      </c>
      <c r="H5429" s="66">
        <v>2.0190221E7</v>
      </c>
      <c r="I5429" s="66">
        <v>0.0</v>
      </c>
      <c r="J5429" s="66">
        <v>7.0</v>
      </c>
      <c r="K5429" s="67"/>
      <c r="L5429" s="67"/>
      <c r="M5429" s="68" t="s">
        <v>20454</v>
      </c>
      <c r="N5429" s="66">
        <v>235959.0</v>
      </c>
      <c r="O5429" s="66">
        <v>2.0190221E7</v>
      </c>
      <c r="P5429" s="66" t="s">
        <v>4425</v>
      </c>
      <c r="Q5429" s="66">
        <v>9.0</v>
      </c>
      <c r="R5429" s="66">
        <v>2.0190221E7</v>
      </c>
      <c r="S5429" s="70">
        <v>1.0</v>
      </c>
      <c r="T5429" s="70">
        <v>0.0</v>
      </c>
      <c r="U5429" s="71" t="s">
        <v>2608</v>
      </c>
      <c r="V5429" s="71" t="s">
        <v>2609</v>
      </c>
      <c r="W5429" s="71" t="s">
        <v>51</v>
      </c>
      <c r="X5429" s="72"/>
      <c r="Y5429" s="66" t="s">
        <v>16</v>
      </c>
    </row>
    <row r="5430">
      <c r="A5430" s="66" t="s">
        <v>60</v>
      </c>
      <c r="B5430" s="66">
        <v>4.05607282E8</v>
      </c>
      <c r="C5430" s="66" t="s">
        <v>20455</v>
      </c>
      <c r="D5430" s="66" t="s">
        <v>123</v>
      </c>
      <c r="E5430" s="66" t="s">
        <v>20456</v>
      </c>
      <c r="F5430" s="66" t="s">
        <v>2273</v>
      </c>
      <c r="G5430" s="66">
        <v>309.0</v>
      </c>
      <c r="H5430" s="66">
        <v>2.0161208E7</v>
      </c>
      <c r="I5430" s="66">
        <v>0.0</v>
      </c>
      <c r="J5430" s="66">
        <v>1.0</v>
      </c>
      <c r="K5430" s="67"/>
      <c r="L5430" s="67"/>
      <c r="M5430" s="68" t="s">
        <v>20457</v>
      </c>
      <c r="N5430" s="66">
        <v>235959.0</v>
      </c>
      <c r="O5430" s="66">
        <v>2.0161208E7</v>
      </c>
      <c r="P5430" s="66" t="s">
        <v>2275</v>
      </c>
      <c r="Q5430" s="66">
        <v>21.0</v>
      </c>
      <c r="R5430" s="66">
        <v>2.0161208E7</v>
      </c>
      <c r="S5430" s="70">
        <v>1.0</v>
      </c>
      <c r="T5430" s="70">
        <v>0.0</v>
      </c>
      <c r="U5430" s="71" t="s">
        <v>2608</v>
      </c>
      <c r="V5430" s="71" t="s">
        <v>2609</v>
      </c>
      <c r="W5430" s="71" t="s">
        <v>49</v>
      </c>
      <c r="X5430" s="72"/>
      <c r="Y5430" s="65" t="s">
        <v>12</v>
      </c>
    </row>
    <row r="5431">
      <c r="A5431" s="65" t="s">
        <v>60</v>
      </c>
      <c r="B5431" s="66">
        <v>478861.0</v>
      </c>
      <c r="C5431" s="65" t="s">
        <v>20458</v>
      </c>
      <c r="D5431" s="65" t="s">
        <v>123</v>
      </c>
      <c r="E5431" s="65" t="s">
        <v>20459</v>
      </c>
      <c r="F5431" s="66" t="s">
        <v>20460</v>
      </c>
      <c r="G5431" s="66">
        <v>1435.0</v>
      </c>
      <c r="H5431" s="66">
        <v>1.9991126E7</v>
      </c>
      <c r="I5431" s="66">
        <v>0.0</v>
      </c>
      <c r="J5431" s="66">
        <v>1.0</v>
      </c>
      <c r="K5431" s="67"/>
      <c r="L5431" s="67"/>
      <c r="M5431" s="68" t="s">
        <v>20461</v>
      </c>
      <c r="N5431" s="66">
        <v>235959.0</v>
      </c>
      <c r="O5431" s="66">
        <v>1.9991126E7</v>
      </c>
      <c r="P5431" s="66"/>
      <c r="Q5431" s="66">
        <v>78.0</v>
      </c>
      <c r="R5431" s="66">
        <v>1.9991126E7</v>
      </c>
      <c r="S5431" s="70">
        <v>1.0</v>
      </c>
      <c r="T5431" s="70">
        <v>0.0</v>
      </c>
      <c r="U5431" s="71" t="s">
        <v>2608</v>
      </c>
      <c r="V5431" s="71" t="s">
        <v>2609</v>
      </c>
      <c r="W5431" s="71" t="s">
        <v>49</v>
      </c>
      <c r="X5431" s="72"/>
      <c r="Y5431" s="65" t="s">
        <v>12</v>
      </c>
    </row>
    <row r="5432">
      <c r="A5432" s="68" t="s">
        <v>59</v>
      </c>
      <c r="B5432" s="66">
        <v>1.61983364E8</v>
      </c>
      <c r="C5432" s="66" t="s">
        <v>20462</v>
      </c>
      <c r="D5432" s="66" t="s">
        <v>312</v>
      </c>
      <c r="E5432" s="66" t="s">
        <v>20463</v>
      </c>
      <c r="F5432" s="66" t="s">
        <v>20464</v>
      </c>
      <c r="G5432" s="66">
        <v>215.0</v>
      </c>
      <c r="H5432" s="66">
        <v>2.0151216E7</v>
      </c>
      <c r="I5432" s="66">
        <v>0.0</v>
      </c>
      <c r="J5432" s="66">
        <v>1.0</v>
      </c>
      <c r="K5432" s="67"/>
      <c r="L5432" s="67"/>
      <c r="M5432" s="68" t="s">
        <v>20465</v>
      </c>
      <c r="N5432" s="66">
        <v>235959.0</v>
      </c>
      <c r="O5432" s="66">
        <v>2.0151216E7</v>
      </c>
      <c r="P5432" s="66"/>
      <c r="Q5432" s="66">
        <v>10.0</v>
      </c>
      <c r="R5432" s="66">
        <v>2.0151216E7</v>
      </c>
      <c r="S5432" s="70">
        <v>1.0</v>
      </c>
      <c r="T5432" s="70">
        <v>0.0</v>
      </c>
      <c r="U5432" s="71" t="s">
        <v>2608</v>
      </c>
      <c r="V5432" s="71" t="s">
        <v>2609</v>
      </c>
      <c r="W5432" s="71" t="s">
        <v>51</v>
      </c>
      <c r="X5432" s="72"/>
      <c r="Y5432" s="66" t="s">
        <v>16</v>
      </c>
    </row>
    <row r="5433">
      <c r="A5433" s="68" t="s">
        <v>59</v>
      </c>
      <c r="B5433" s="66">
        <v>1.8214339E8</v>
      </c>
      <c r="C5433" s="66" t="s">
        <v>20466</v>
      </c>
      <c r="D5433" s="66" t="s">
        <v>112</v>
      </c>
      <c r="E5433" s="66" t="s">
        <v>2277</v>
      </c>
      <c r="F5433" s="66" t="s">
        <v>2287</v>
      </c>
      <c r="G5433" s="66">
        <v>326.0</v>
      </c>
      <c r="H5433" s="66">
        <v>2.0170525E7</v>
      </c>
      <c r="I5433" s="66">
        <v>0.0</v>
      </c>
      <c r="J5433" s="66">
        <v>6.0</v>
      </c>
      <c r="K5433" s="67"/>
      <c r="L5433" s="67"/>
      <c r="M5433" s="68" t="s">
        <v>20467</v>
      </c>
      <c r="N5433" s="66">
        <v>235959.0</v>
      </c>
      <c r="O5433" s="66">
        <v>2.0170525E7</v>
      </c>
      <c r="P5433" s="66" t="s">
        <v>3361</v>
      </c>
      <c r="Q5433" s="66">
        <v>18.0</v>
      </c>
      <c r="R5433" s="66">
        <v>2.0170525E7</v>
      </c>
      <c r="S5433" s="70">
        <v>1.0</v>
      </c>
      <c r="T5433" s="70">
        <v>0.0</v>
      </c>
      <c r="U5433" s="71" t="s">
        <v>2608</v>
      </c>
      <c r="V5433" s="71" t="s">
        <v>2609</v>
      </c>
      <c r="W5433" s="71" t="s">
        <v>49</v>
      </c>
      <c r="X5433" s="72"/>
      <c r="Y5433" s="65" t="s">
        <v>12</v>
      </c>
    </row>
    <row r="5434">
      <c r="A5434" s="66" t="s">
        <v>63</v>
      </c>
      <c r="B5434" s="66">
        <v>3.7558791E7</v>
      </c>
      <c r="C5434" s="66" t="s">
        <v>20468</v>
      </c>
      <c r="D5434" s="66" t="s">
        <v>123</v>
      </c>
      <c r="E5434" s="66" t="s">
        <v>20469</v>
      </c>
      <c r="F5434" s="66" t="s">
        <v>20470</v>
      </c>
      <c r="G5434" s="66">
        <v>200.0</v>
      </c>
      <c r="H5434" s="66">
        <v>2.016113E7</v>
      </c>
      <c r="I5434" s="66">
        <v>0.0</v>
      </c>
      <c r="J5434" s="66">
        <v>4.0</v>
      </c>
      <c r="K5434" s="67"/>
      <c r="L5434" s="67"/>
      <c r="M5434" s="68" t="s">
        <v>20471</v>
      </c>
      <c r="N5434" s="66">
        <v>235959.0</v>
      </c>
      <c r="O5434" s="66">
        <v>2.016113E7</v>
      </c>
      <c r="P5434" s="66" t="s">
        <v>2446</v>
      </c>
      <c r="Q5434" s="66">
        <v>10.0</v>
      </c>
      <c r="R5434" s="66">
        <v>2.016113E7</v>
      </c>
      <c r="S5434" s="70">
        <v>1.0</v>
      </c>
      <c r="T5434" s="70">
        <v>0.0</v>
      </c>
      <c r="U5434" s="71" t="s">
        <v>2608</v>
      </c>
      <c r="V5434" s="71" t="s">
        <v>2609</v>
      </c>
      <c r="W5434" s="71" t="s">
        <v>49</v>
      </c>
      <c r="X5434" s="72"/>
      <c r="Y5434" s="65" t="s">
        <v>12</v>
      </c>
    </row>
    <row r="5435">
      <c r="A5435" s="66" t="s">
        <v>63</v>
      </c>
      <c r="B5435" s="66">
        <v>2.0073323E7</v>
      </c>
      <c r="C5435" s="66" t="s">
        <v>20472</v>
      </c>
      <c r="D5435" s="66" t="s">
        <v>123</v>
      </c>
      <c r="E5435" s="66" t="s">
        <v>20473</v>
      </c>
      <c r="F5435" s="66" t="s">
        <v>20474</v>
      </c>
      <c r="G5435" s="66">
        <v>285.0</v>
      </c>
      <c r="H5435" s="66">
        <v>2.0140304E7</v>
      </c>
      <c r="I5435" s="66">
        <v>0.0</v>
      </c>
      <c r="J5435" s="66">
        <v>5.0</v>
      </c>
      <c r="K5435" s="67"/>
      <c r="L5435" s="67"/>
      <c r="M5435" s="68" t="s">
        <v>20475</v>
      </c>
      <c r="N5435" s="66">
        <v>235959.0</v>
      </c>
      <c r="O5435" s="66">
        <v>2.0140304E7</v>
      </c>
      <c r="P5435" s="67"/>
      <c r="Q5435" s="66">
        <v>14.0</v>
      </c>
      <c r="R5435" s="66">
        <v>2.0140304E7</v>
      </c>
      <c r="S5435" s="76">
        <v>1.0</v>
      </c>
      <c r="T5435" s="70">
        <v>0.0</v>
      </c>
      <c r="U5435" s="71" t="s">
        <v>2608</v>
      </c>
      <c r="V5435" s="71" t="s">
        <v>2609</v>
      </c>
      <c r="W5435" s="71" t="s">
        <v>49</v>
      </c>
      <c r="X5435" s="71"/>
      <c r="Y5435" s="65" t="s">
        <v>12</v>
      </c>
    </row>
    <row r="5436">
      <c r="A5436" s="68" t="s">
        <v>24</v>
      </c>
      <c r="B5436" s="66">
        <v>1.7417646E7</v>
      </c>
      <c r="C5436" s="66" t="s">
        <v>20476</v>
      </c>
      <c r="D5436" s="66" t="s">
        <v>413</v>
      </c>
      <c r="E5436" s="66" t="s">
        <v>20477</v>
      </c>
      <c r="F5436" s="66" t="s">
        <v>20478</v>
      </c>
      <c r="G5436" s="66">
        <v>458.0</v>
      </c>
      <c r="H5436" s="66">
        <v>2.0110911E7</v>
      </c>
      <c r="I5436" s="66">
        <v>0.0</v>
      </c>
      <c r="J5436" s="66">
        <v>7.0</v>
      </c>
      <c r="K5436" s="67"/>
      <c r="L5436" s="67"/>
      <c r="M5436" s="68" t="s">
        <v>20479</v>
      </c>
      <c r="N5436" s="66">
        <v>235959.0</v>
      </c>
      <c r="O5436" s="66">
        <v>2.0110911E7</v>
      </c>
      <c r="P5436" s="66" t="s">
        <v>1433</v>
      </c>
      <c r="Q5436" s="66">
        <v>20.0</v>
      </c>
      <c r="R5436" s="66">
        <v>2.0110911E7</v>
      </c>
      <c r="S5436" s="70">
        <v>1.0</v>
      </c>
      <c r="T5436" s="70">
        <v>0.0</v>
      </c>
      <c r="U5436" s="71" t="s">
        <v>2608</v>
      </c>
      <c r="V5436" s="71" t="s">
        <v>2609</v>
      </c>
      <c r="W5436" s="71" t="s">
        <v>51</v>
      </c>
      <c r="X5436" s="72"/>
      <c r="Y5436" s="66" t="s">
        <v>16</v>
      </c>
    </row>
    <row r="5437">
      <c r="A5437" s="73" t="s">
        <v>60</v>
      </c>
      <c r="B5437" s="66">
        <v>2.58194888E8</v>
      </c>
      <c r="C5437" s="65" t="s">
        <v>20480</v>
      </c>
      <c r="D5437" s="65" t="s">
        <v>123</v>
      </c>
      <c r="E5437" s="65" t="s">
        <v>20481</v>
      </c>
      <c r="F5437" s="66" t="s">
        <v>20482</v>
      </c>
      <c r="G5437" s="66">
        <v>2691.0</v>
      </c>
      <c r="H5437" s="66">
        <v>2.0081213E7</v>
      </c>
      <c r="I5437" s="66">
        <v>0.0</v>
      </c>
      <c r="J5437" s="66">
        <v>1.0</v>
      </c>
      <c r="K5437" s="67"/>
      <c r="L5437" s="67"/>
      <c r="M5437" s="68" t="s">
        <v>20483</v>
      </c>
      <c r="N5437" s="66">
        <v>235959.0</v>
      </c>
      <c r="O5437" s="66">
        <v>2.0081213E7</v>
      </c>
      <c r="P5437" s="66"/>
      <c r="Q5437" s="66">
        <v>156.0</v>
      </c>
      <c r="R5437" s="66">
        <v>2.0081213E7</v>
      </c>
      <c r="S5437" s="70">
        <v>1.0</v>
      </c>
      <c r="T5437" s="70">
        <v>0.0</v>
      </c>
      <c r="U5437" s="71" t="s">
        <v>2608</v>
      </c>
      <c r="V5437" s="71" t="s">
        <v>2609</v>
      </c>
      <c r="W5437" s="71" t="s">
        <v>49</v>
      </c>
      <c r="X5437" s="72"/>
      <c r="Y5437" s="65" t="s">
        <v>12</v>
      </c>
    </row>
    <row r="5438">
      <c r="A5438" s="68" t="s">
        <v>70</v>
      </c>
      <c r="B5438" s="66">
        <v>2842674.0</v>
      </c>
      <c r="C5438" s="66" t="s">
        <v>2289</v>
      </c>
      <c r="D5438" s="66" t="s">
        <v>106</v>
      </c>
      <c r="E5438" s="66" t="s">
        <v>20484</v>
      </c>
      <c r="F5438" s="66" t="s">
        <v>20485</v>
      </c>
      <c r="G5438" s="66">
        <v>481.0</v>
      </c>
      <c r="H5438" s="66">
        <v>2.0170127E7</v>
      </c>
      <c r="I5438" s="66">
        <v>0.0</v>
      </c>
      <c r="J5438" s="66">
        <v>12.0</v>
      </c>
      <c r="K5438" s="67"/>
      <c r="L5438" s="67"/>
      <c r="M5438" s="68" t="s">
        <v>20486</v>
      </c>
      <c r="N5438" s="66">
        <v>235959.0</v>
      </c>
      <c r="O5438" s="66">
        <v>2.0170127E7</v>
      </c>
      <c r="P5438" s="66"/>
      <c r="Q5438" s="66">
        <v>19.0</v>
      </c>
      <c r="R5438" s="66">
        <v>2.0170127E7</v>
      </c>
      <c r="S5438" s="70">
        <v>1.0</v>
      </c>
      <c r="T5438" s="70">
        <v>0.0</v>
      </c>
      <c r="U5438" s="71" t="s">
        <v>2608</v>
      </c>
      <c r="V5438" s="71" t="s">
        <v>2609</v>
      </c>
      <c r="W5438" s="71" t="s">
        <v>49</v>
      </c>
      <c r="X5438" s="72"/>
      <c r="Y5438" s="65" t="s">
        <v>12</v>
      </c>
    </row>
    <row r="5439">
      <c r="A5439" s="65" t="s">
        <v>60</v>
      </c>
      <c r="B5439" s="66">
        <v>2.57056119E8</v>
      </c>
      <c r="C5439" s="65" t="s">
        <v>20487</v>
      </c>
      <c r="D5439" s="65" t="s">
        <v>123</v>
      </c>
      <c r="E5439" s="65" t="s">
        <v>20488</v>
      </c>
      <c r="F5439" s="66" t="s">
        <v>20489</v>
      </c>
      <c r="G5439" s="66">
        <v>1290.0</v>
      </c>
      <c r="H5439" s="66">
        <v>2.0081214E7</v>
      </c>
      <c r="I5439" s="66">
        <v>0.0</v>
      </c>
      <c r="J5439" s="66">
        <v>1.0</v>
      </c>
      <c r="K5439" s="67"/>
      <c r="L5439" s="67"/>
      <c r="M5439" s="68" t="s">
        <v>20490</v>
      </c>
      <c r="N5439" s="66">
        <v>235959.0</v>
      </c>
      <c r="O5439" s="66">
        <v>2.0081214E7</v>
      </c>
      <c r="P5439" s="67"/>
      <c r="Q5439" s="66">
        <v>77.0</v>
      </c>
      <c r="R5439" s="66">
        <v>2.0081214E7</v>
      </c>
      <c r="S5439" s="70">
        <v>1.0</v>
      </c>
      <c r="T5439" s="70">
        <v>0.0</v>
      </c>
      <c r="U5439" s="71" t="s">
        <v>2608</v>
      </c>
      <c r="V5439" s="71" t="s">
        <v>2609</v>
      </c>
      <c r="W5439" s="71" t="s">
        <v>49</v>
      </c>
      <c r="X5439" s="72"/>
      <c r="Y5439" s="65" t="s">
        <v>12</v>
      </c>
    </row>
    <row r="5440">
      <c r="A5440" s="65" t="s">
        <v>62</v>
      </c>
      <c r="B5440" s="66">
        <v>1.9017573E7</v>
      </c>
      <c r="C5440" s="65" t="s">
        <v>20491</v>
      </c>
      <c r="D5440" s="65" t="s">
        <v>118</v>
      </c>
      <c r="E5440" s="65" t="s">
        <v>20492</v>
      </c>
      <c r="F5440" s="66" t="s">
        <v>20474</v>
      </c>
      <c r="G5440" s="66">
        <v>298.0</v>
      </c>
      <c r="H5440" s="66">
        <v>2.0140304E7</v>
      </c>
      <c r="I5440" s="66">
        <v>0.0</v>
      </c>
      <c r="J5440" s="66">
        <v>7.0</v>
      </c>
      <c r="K5440" s="67"/>
      <c r="L5440" s="67"/>
      <c r="M5440" s="66" t="s">
        <v>121</v>
      </c>
      <c r="N5440" s="66">
        <v>235959.0</v>
      </c>
      <c r="O5440" s="66">
        <v>2.0140304E7</v>
      </c>
      <c r="P5440" s="67"/>
      <c r="Q5440" s="66">
        <v>16.0</v>
      </c>
      <c r="R5440" s="66">
        <v>2.0140304E7</v>
      </c>
      <c r="S5440" s="69">
        <v>1.0</v>
      </c>
      <c r="T5440" s="69">
        <v>1.0</v>
      </c>
      <c r="U5440" s="71" t="s">
        <v>2608</v>
      </c>
      <c r="V5440" s="71" t="s">
        <v>2609</v>
      </c>
      <c r="W5440" s="71" t="s">
        <v>49</v>
      </c>
      <c r="X5440" s="72"/>
      <c r="Y5440" s="66" t="s">
        <v>18</v>
      </c>
    </row>
    <row r="5441">
      <c r="A5441" s="68" t="s">
        <v>73</v>
      </c>
      <c r="B5441" s="66">
        <v>2.3764479E7</v>
      </c>
      <c r="C5441" s="66" t="s">
        <v>20493</v>
      </c>
      <c r="D5441" s="66" t="s">
        <v>312</v>
      </c>
      <c r="E5441" s="66" t="s">
        <v>20494</v>
      </c>
      <c r="F5441" s="66" t="s">
        <v>20495</v>
      </c>
      <c r="G5441" s="66">
        <v>991.0</v>
      </c>
      <c r="H5441" s="66">
        <v>2.0190407E7</v>
      </c>
      <c r="I5441" s="66">
        <v>0.0</v>
      </c>
      <c r="J5441" s="66">
        <v>16.0</v>
      </c>
      <c r="K5441" s="67"/>
      <c r="L5441" s="67"/>
      <c r="M5441" s="68" t="s">
        <v>20496</v>
      </c>
      <c r="N5441" s="66">
        <v>235959.0</v>
      </c>
      <c r="O5441" s="66">
        <v>2.0190407E7</v>
      </c>
      <c r="P5441" s="66" t="s">
        <v>3095</v>
      </c>
      <c r="Q5441" s="66">
        <v>37.0</v>
      </c>
      <c r="R5441" s="66">
        <v>2.0190407E7</v>
      </c>
      <c r="S5441" s="70">
        <v>1.0</v>
      </c>
      <c r="T5441" s="70">
        <v>0.0</v>
      </c>
      <c r="U5441" s="71" t="s">
        <v>2608</v>
      </c>
      <c r="V5441" s="71" t="s">
        <v>2609</v>
      </c>
      <c r="W5441" s="71" t="s">
        <v>51</v>
      </c>
      <c r="X5441" s="72"/>
      <c r="Y5441" s="66" t="s">
        <v>16</v>
      </c>
    </row>
    <row r="5442">
      <c r="A5442" s="73" t="s">
        <v>62</v>
      </c>
      <c r="B5442" s="66">
        <v>1.2293259E7</v>
      </c>
      <c r="C5442" s="65" t="s">
        <v>2294</v>
      </c>
      <c r="D5442" s="65" t="s">
        <v>253</v>
      </c>
      <c r="E5442" s="65" t="s">
        <v>2295</v>
      </c>
      <c r="F5442" s="66" t="s">
        <v>2296</v>
      </c>
      <c r="G5442" s="66">
        <v>144.0</v>
      </c>
      <c r="H5442" s="66">
        <v>2.0100608E7</v>
      </c>
      <c r="I5442" s="66">
        <v>0.0</v>
      </c>
      <c r="J5442" s="66">
        <v>5.0</v>
      </c>
      <c r="K5442" s="67"/>
      <c r="L5442" s="67"/>
      <c r="M5442" s="66" t="s">
        <v>121</v>
      </c>
      <c r="N5442" s="66">
        <v>235959.0</v>
      </c>
      <c r="O5442" s="66">
        <v>2.0100608E7</v>
      </c>
      <c r="P5442" s="67"/>
      <c r="Q5442" s="66">
        <v>8.0</v>
      </c>
      <c r="R5442" s="66">
        <v>2.0100608E7</v>
      </c>
      <c r="S5442" s="70">
        <v>1.0</v>
      </c>
      <c r="T5442" s="70">
        <v>0.0</v>
      </c>
      <c r="U5442" s="71" t="s">
        <v>2608</v>
      </c>
      <c r="V5442" s="71" t="s">
        <v>2609</v>
      </c>
      <c r="W5442" s="71" t="s">
        <v>49</v>
      </c>
      <c r="X5442" s="72"/>
      <c r="Y5442" s="65" t="s">
        <v>12</v>
      </c>
    </row>
    <row r="5443">
      <c r="A5443" s="66" t="s">
        <v>69</v>
      </c>
      <c r="B5443" s="66">
        <v>9563635.0</v>
      </c>
      <c r="C5443" s="66" t="s">
        <v>2298</v>
      </c>
      <c r="D5443" s="66" t="s">
        <v>112</v>
      </c>
      <c r="E5443" s="66" t="s">
        <v>2299</v>
      </c>
      <c r="F5443" s="66" t="s">
        <v>20497</v>
      </c>
      <c r="G5443" s="66">
        <v>283.0</v>
      </c>
      <c r="H5443" s="66">
        <v>2.0190208E7</v>
      </c>
      <c r="I5443" s="66">
        <v>0.0</v>
      </c>
      <c r="J5443" s="66">
        <v>4.0</v>
      </c>
      <c r="K5443" s="67"/>
      <c r="L5443" s="67"/>
      <c r="M5443" s="68" t="s">
        <v>20498</v>
      </c>
      <c r="N5443" s="66">
        <v>235959.0</v>
      </c>
      <c r="O5443" s="66">
        <v>2.0190208E7</v>
      </c>
      <c r="P5443" s="66" t="s">
        <v>459</v>
      </c>
      <c r="Q5443" s="66">
        <v>9.0</v>
      </c>
      <c r="R5443" s="66">
        <v>2.0190208E7</v>
      </c>
      <c r="S5443" s="70">
        <v>1.0</v>
      </c>
      <c r="T5443" s="70">
        <v>0.0</v>
      </c>
      <c r="U5443" s="71" t="s">
        <v>2608</v>
      </c>
      <c r="V5443" s="71" t="s">
        <v>2609</v>
      </c>
      <c r="W5443" s="71" t="s">
        <v>49</v>
      </c>
      <c r="X5443" s="72"/>
      <c r="Y5443" s="65" t="s">
        <v>12</v>
      </c>
    </row>
    <row r="5444">
      <c r="A5444" s="66" t="s">
        <v>68</v>
      </c>
      <c r="B5444" s="66">
        <v>1.2712571E7</v>
      </c>
      <c r="C5444" s="66" t="s">
        <v>20499</v>
      </c>
      <c r="D5444" s="66" t="s">
        <v>106</v>
      </c>
      <c r="E5444" s="66" t="s">
        <v>20500</v>
      </c>
      <c r="F5444" s="66" t="s">
        <v>20501</v>
      </c>
      <c r="G5444" s="66">
        <v>1221.0</v>
      </c>
      <c r="H5444" s="66">
        <v>2.0140924E7</v>
      </c>
      <c r="I5444" s="66">
        <v>0.0</v>
      </c>
      <c r="J5444" s="66">
        <v>12.0</v>
      </c>
      <c r="K5444" s="67"/>
      <c r="L5444" s="67"/>
      <c r="M5444" s="66" t="s">
        <v>121</v>
      </c>
      <c r="N5444" s="66">
        <v>235959.0</v>
      </c>
      <c r="O5444" s="66">
        <v>2.0140924E7</v>
      </c>
      <c r="P5444" s="67"/>
      <c r="Q5444" s="66">
        <v>66.0</v>
      </c>
      <c r="R5444" s="66">
        <v>2.0140924E7</v>
      </c>
      <c r="S5444" s="70">
        <v>1.0</v>
      </c>
      <c r="T5444" s="70">
        <v>0.0</v>
      </c>
      <c r="U5444" s="71" t="s">
        <v>2608</v>
      </c>
      <c r="V5444" s="71" t="s">
        <v>2609</v>
      </c>
      <c r="W5444" s="71" t="s">
        <v>49</v>
      </c>
      <c r="X5444" s="72"/>
      <c r="Y5444" s="65" t="s">
        <v>12</v>
      </c>
    </row>
    <row r="5445">
      <c r="A5445" s="66" t="s">
        <v>79</v>
      </c>
      <c r="B5445" s="66">
        <v>1.45019981E8</v>
      </c>
      <c r="C5445" s="66" t="s">
        <v>20502</v>
      </c>
      <c r="D5445" s="66" t="s">
        <v>118</v>
      </c>
      <c r="E5445" s="66" t="s">
        <v>20503</v>
      </c>
      <c r="F5445" s="66" t="s">
        <v>20504</v>
      </c>
      <c r="G5445" s="66">
        <v>431.0</v>
      </c>
      <c r="H5445" s="66">
        <v>2.0190725E7</v>
      </c>
      <c r="I5445" s="66">
        <v>0.0</v>
      </c>
      <c r="J5445" s="66">
        <v>11.0</v>
      </c>
      <c r="K5445" s="67"/>
      <c r="L5445" s="67"/>
      <c r="M5445" s="68" t="s">
        <v>20505</v>
      </c>
      <c r="N5445" s="66">
        <v>235959.0</v>
      </c>
      <c r="O5445" s="66">
        <v>2.0190725E7</v>
      </c>
      <c r="P5445" s="66" t="s">
        <v>17696</v>
      </c>
      <c r="Q5445" s="66">
        <v>23.0</v>
      </c>
      <c r="R5445" s="66">
        <v>2.0190725E7</v>
      </c>
      <c r="S5445" s="69">
        <v>1.0</v>
      </c>
      <c r="T5445" s="69">
        <v>1.0</v>
      </c>
      <c r="U5445" s="71" t="s">
        <v>2608</v>
      </c>
      <c r="V5445" s="71" t="s">
        <v>2609</v>
      </c>
      <c r="W5445" s="71" t="s">
        <v>49</v>
      </c>
      <c r="X5445" s="72"/>
      <c r="Y5445" s="66" t="s">
        <v>18</v>
      </c>
    </row>
    <row r="5446">
      <c r="A5446" s="65" t="s">
        <v>79</v>
      </c>
      <c r="B5446" s="66">
        <v>1.48143333E8</v>
      </c>
      <c r="C5446" s="65" t="s">
        <v>20506</v>
      </c>
      <c r="D5446" s="65" t="s">
        <v>123</v>
      </c>
      <c r="E5446" s="65" t="s">
        <v>20507</v>
      </c>
      <c r="F5446" s="66" t="s">
        <v>20508</v>
      </c>
      <c r="G5446" s="66">
        <v>1865.0</v>
      </c>
      <c r="H5446" s="66">
        <v>2.0191008E7</v>
      </c>
      <c r="I5446" s="66">
        <v>0.0</v>
      </c>
      <c r="J5446" s="66">
        <v>42.0</v>
      </c>
      <c r="K5446" s="67"/>
      <c r="L5446" s="67"/>
      <c r="M5446" s="68" t="s">
        <v>20509</v>
      </c>
      <c r="N5446" s="66">
        <v>235959.0</v>
      </c>
      <c r="O5446" s="66">
        <v>2.0191008E7</v>
      </c>
      <c r="P5446" s="66" t="s">
        <v>475</v>
      </c>
      <c r="Q5446" s="66">
        <v>92.0</v>
      </c>
      <c r="R5446" s="66">
        <v>2.0191008E7</v>
      </c>
      <c r="S5446" s="70">
        <v>1.0</v>
      </c>
      <c r="T5446" s="70">
        <v>0.0</v>
      </c>
      <c r="U5446" s="71" t="s">
        <v>2608</v>
      </c>
      <c r="V5446" s="71" t="s">
        <v>2609</v>
      </c>
      <c r="W5446" s="71" t="s">
        <v>49</v>
      </c>
      <c r="X5446" s="72"/>
      <c r="Y5446" s="65" t="s">
        <v>12</v>
      </c>
    </row>
    <row r="5447">
      <c r="A5447" s="65" t="s">
        <v>79</v>
      </c>
      <c r="B5447" s="66">
        <v>1.10819989E8</v>
      </c>
      <c r="C5447" s="65" t="s">
        <v>20510</v>
      </c>
      <c r="D5447" s="65" t="s">
        <v>106</v>
      </c>
      <c r="E5447" s="65" t="s">
        <v>20511</v>
      </c>
      <c r="F5447" s="66" t="s">
        <v>17377</v>
      </c>
      <c r="G5447" s="66">
        <v>978.0</v>
      </c>
      <c r="H5447" s="66">
        <v>2.0161208E7</v>
      </c>
      <c r="I5447" s="66">
        <v>0.0</v>
      </c>
      <c r="J5447" s="66">
        <v>23.0</v>
      </c>
      <c r="K5447" s="67"/>
      <c r="L5447" s="67"/>
      <c r="M5447" s="68" t="s">
        <v>17378</v>
      </c>
      <c r="N5447" s="66">
        <v>235959.0</v>
      </c>
      <c r="O5447" s="66">
        <v>2.0161208E7</v>
      </c>
      <c r="P5447" s="66" t="s">
        <v>17379</v>
      </c>
      <c r="Q5447" s="66">
        <v>67.0</v>
      </c>
      <c r="R5447" s="66">
        <v>2.0161208E7</v>
      </c>
      <c r="S5447" s="70">
        <v>1.0</v>
      </c>
      <c r="T5447" s="70">
        <v>0.0</v>
      </c>
      <c r="U5447" s="71" t="s">
        <v>2608</v>
      </c>
      <c r="V5447" s="71" t="s">
        <v>2609</v>
      </c>
      <c r="W5447" s="71" t="s">
        <v>49</v>
      </c>
      <c r="X5447" s="72"/>
      <c r="Y5447" s="65" t="s">
        <v>12</v>
      </c>
    </row>
    <row r="5448">
      <c r="A5448" s="73" t="s">
        <v>59</v>
      </c>
      <c r="B5448" s="66">
        <v>2.0888728E8</v>
      </c>
      <c r="C5448" s="65" t="s">
        <v>20512</v>
      </c>
      <c r="D5448" s="65" t="s">
        <v>123</v>
      </c>
      <c r="E5448" s="65" t="s">
        <v>20513</v>
      </c>
      <c r="F5448" s="66" t="s">
        <v>20514</v>
      </c>
      <c r="G5448" s="66">
        <v>998.0</v>
      </c>
      <c r="H5448" s="66">
        <v>2.0190527E7</v>
      </c>
      <c r="I5448" s="66">
        <v>0.0</v>
      </c>
      <c r="J5448" s="66">
        <v>31.0</v>
      </c>
      <c r="K5448" s="67"/>
      <c r="L5448" s="67"/>
      <c r="M5448" s="68" t="s">
        <v>20515</v>
      </c>
      <c r="N5448" s="66">
        <v>235959.0</v>
      </c>
      <c r="O5448" s="66">
        <v>2.0190527E7</v>
      </c>
      <c r="P5448" s="66" t="s">
        <v>279</v>
      </c>
      <c r="Q5448" s="66">
        <v>58.0</v>
      </c>
      <c r="R5448" s="66">
        <v>2.0190527E7</v>
      </c>
      <c r="S5448" s="70">
        <v>1.0</v>
      </c>
      <c r="T5448" s="70">
        <v>0.0</v>
      </c>
      <c r="U5448" s="71" t="s">
        <v>2608</v>
      </c>
      <c r="V5448" s="71" t="s">
        <v>2609</v>
      </c>
      <c r="W5448" s="71" t="s">
        <v>49</v>
      </c>
      <c r="X5448" s="72"/>
      <c r="Y5448" s="65" t="s">
        <v>12</v>
      </c>
    </row>
    <row r="5449">
      <c r="A5449" s="66" t="s">
        <v>69</v>
      </c>
      <c r="B5449" s="66">
        <v>510479.0</v>
      </c>
      <c r="C5449" s="66" t="s">
        <v>20516</v>
      </c>
      <c r="D5449" s="66" t="s">
        <v>164</v>
      </c>
      <c r="E5449" s="66" t="s">
        <v>20517</v>
      </c>
      <c r="F5449" s="66" t="s">
        <v>20518</v>
      </c>
      <c r="G5449" s="66">
        <v>5207.0</v>
      </c>
      <c r="H5449" s="66">
        <v>2.0150509E7</v>
      </c>
      <c r="I5449" s="66">
        <v>0.0</v>
      </c>
      <c r="J5449" s="66">
        <v>86.0</v>
      </c>
      <c r="K5449" s="67"/>
      <c r="L5449" s="67"/>
      <c r="M5449" s="68" t="s">
        <v>20519</v>
      </c>
      <c r="N5449" s="66">
        <v>235959.0</v>
      </c>
      <c r="O5449" s="66">
        <v>2.0150509E7</v>
      </c>
      <c r="P5449" s="66" t="s">
        <v>1433</v>
      </c>
      <c r="Q5449" s="66">
        <v>262.0</v>
      </c>
      <c r="R5449" s="66">
        <v>2.0150509E7</v>
      </c>
      <c r="S5449" s="69">
        <v>1.0</v>
      </c>
      <c r="T5449" s="69">
        <v>1.0</v>
      </c>
      <c r="U5449" s="71" t="s">
        <v>2608</v>
      </c>
      <c r="V5449" s="71" t="s">
        <v>2609</v>
      </c>
      <c r="W5449" s="71" t="s">
        <v>49</v>
      </c>
      <c r="X5449" s="72"/>
      <c r="Y5449" s="66" t="s">
        <v>18</v>
      </c>
    </row>
    <row r="5450">
      <c r="A5450" s="66" t="s">
        <v>60</v>
      </c>
      <c r="B5450" s="66">
        <v>2.60686231E8</v>
      </c>
      <c r="C5450" s="66" t="s">
        <v>20520</v>
      </c>
      <c r="D5450" s="66" t="s">
        <v>220</v>
      </c>
      <c r="E5450" s="66" t="s">
        <v>20521</v>
      </c>
      <c r="F5450" s="66" t="s">
        <v>20522</v>
      </c>
      <c r="G5450" s="66">
        <v>915.0</v>
      </c>
      <c r="H5450" s="66">
        <v>2.009022E7</v>
      </c>
      <c r="I5450" s="66">
        <v>0.0</v>
      </c>
      <c r="J5450" s="66">
        <v>1.0</v>
      </c>
      <c r="K5450" s="67"/>
      <c r="L5450" s="67"/>
      <c r="M5450" s="68" t="s">
        <v>20523</v>
      </c>
      <c r="N5450" s="66">
        <v>235959.0</v>
      </c>
      <c r="O5450" s="66">
        <v>2.009022E7</v>
      </c>
      <c r="P5450" s="67"/>
      <c r="Q5450" s="66">
        <v>35.0</v>
      </c>
      <c r="R5450" s="66">
        <v>2.009022E7</v>
      </c>
      <c r="S5450" s="70">
        <v>1.0</v>
      </c>
      <c r="T5450" s="70">
        <v>0.0</v>
      </c>
      <c r="U5450" s="71" t="s">
        <v>2608</v>
      </c>
      <c r="V5450" s="71" t="s">
        <v>2609</v>
      </c>
      <c r="W5450" s="71" t="s">
        <v>49</v>
      </c>
      <c r="X5450" s="72"/>
      <c r="Y5450" s="65" t="s">
        <v>12</v>
      </c>
    </row>
    <row r="5451">
      <c r="A5451" s="66" t="s">
        <v>79</v>
      </c>
      <c r="B5451" s="66">
        <v>4.436496E7</v>
      </c>
      <c r="C5451" s="66" t="s">
        <v>20524</v>
      </c>
      <c r="D5451" s="66" t="s">
        <v>149</v>
      </c>
      <c r="E5451" s="66" t="s">
        <v>20525</v>
      </c>
      <c r="F5451" s="66" t="s">
        <v>20526</v>
      </c>
      <c r="G5451" s="66">
        <v>295.0</v>
      </c>
      <c r="H5451" s="66">
        <v>2.0101206E7</v>
      </c>
      <c r="I5451" s="66">
        <v>0.0</v>
      </c>
      <c r="J5451" s="66">
        <v>9.0</v>
      </c>
      <c r="K5451" s="67"/>
      <c r="L5451" s="67"/>
      <c r="M5451" s="68" t="s">
        <v>20527</v>
      </c>
      <c r="N5451" s="66">
        <v>235959.0</v>
      </c>
      <c r="O5451" s="66">
        <v>2.0101206E7</v>
      </c>
      <c r="P5451" s="66" t="s">
        <v>502</v>
      </c>
      <c r="Q5451" s="66">
        <v>16.0</v>
      </c>
      <c r="R5451" s="66">
        <v>2.0101206E7</v>
      </c>
      <c r="S5451" s="69">
        <v>1.0</v>
      </c>
      <c r="T5451" s="69">
        <v>1.0</v>
      </c>
      <c r="U5451" s="71" t="s">
        <v>2608</v>
      </c>
      <c r="V5451" s="71" t="s">
        <v>2609</v>
      </c>
      <c r="W5451" s="71" t="s">
        <v>49</v>
      </c>
      <c r="X5451" s="72"/>
      <c r="Y5451" s="66" t="s">
        <v>18</v>
      </c>
    </row>
    <row r="5452">
      <c r="A5452" s="66" t="s">
        <v>60</v>
      </c>
      <c r="B5452" s="66">
        <v>3.16226319E8</v>
      </c>
      <c r="C5452" s="66" t="s">
        <v>20528</v>
      </c>
      <c r="D5452" s="66" t="s">
        <v>112</v>
      </c>
      <c r="E5452" s="66" t="s">
        <v>20529</v>
      </c>
      <c r="F5452" s="66" t="s">
        <v>20530</v>
      </c>
      <c r="G5452" s="66">
        <v>7077.0</v>
      </c>
      <c r="H5452" s="66">
        <v>2.0120126E7</v>
      </c>
      <c r="I5452" s="66">
        <v>0.0</v>
      </c>
      <c r="J5452" s="66">
        <v>1.0</v>
      </c>
      <c r="K5452" s="67"/>
      <c r="L5452" s="67"/>
      <c r="M5452" s="68" t="s">
        <v>20531</v>
      </c>
      <c r="N5452" s="66">
        <v>235959.0</v>
      </c>
      <c r="O5452" s="66">
        <v>2.0120126E7</v>
      </c>
      <c r="P5452" s="67"/>
      <c r="Q5452" s="66">
        <v>405.0</v>
      </c>
      <c r="R5452" s="66">
        <v>2.0120126E7</v>
      </c>
      <c r="S5452" s="70">
        <v>1.0</v>
      </c>
      <c r="T5452" s="70">
        <v>0.0</v>
      </c>
      <c r="U5452" s="71" t="s">
        <v>2608</v>
      </c>
      <c r="V5452" s="71" t="s">
        <v>2609</v>
      </c>
      <c r="W5452" s="71" t="s">
        <v>49</v>
      </c>
      <c r="X5452" s="72"/>
      <c r="Y5452" s="65" t="s">
        <v>12</v>
      </c>
    </row>
    <row r="5453">
      <c r="A5453" s="66" t="s">
        <v>69</v>
      </c>
      <c r="B5453" s="66">
        <v>1352239.0</v>
      </c>
      <c r="C5453" s="66" t="s">
        <v>20532</v>
      </c>
      <c r="D5453" s="66" t="s">
        <v>112</v>
      </c>
      <c r="E5453" s="66" t="s">
        <v>20533</v>
      </c>
      <c r="F5453" s="66" t="s">
        <v>20534</v>
      </c>
      <c r="G5453" s="66">
        <v>5039.0</v>
      </c>
      <c r="H5453" s="66">
        <v>2.0151126E7</v>
      </c>
      <c r="I5453" s="66">
        <v>0.0</v>
      </c>
      <c r="J5453" s="66">
        <v>102.0</v>
      </c>
      <c r="K5453" s="67"/>
      <c r="L5453" s="67"/>
      <c r="M5453" s="68" t="s">
        <v>20535</v>
      </c>
      <c r="N5453" s="66">
        <v>235959.0</v>
      </c>
      <c r="O5453" s="66">
        <v>2.0151126E7</v>
      </c>
      <c r="P5453" s="66" t="s">
        <v>239</v>
      </c>
      <c r="Q5453" s="66">
        <v>436.0</v>
      </c>
      <c r="R5453" s="66">
        <v>2.0151126E7</v>
      </c>
      <c r="S5453" s="76">
        <v>1.0</v>
      </c>
      <c r="T5453" s="70">
        <v>0.0</v>
      </c>
      <c r="U5453" s="71" t="s">
        <v>2608</v>
      </c>
      <c r="V5453" s="71" t="s">
        <v>2609</v>
      </c>
      <c r="W5453" s="71" t="s">
        <v>49</v>
      </c>
      <c r="X5453" s="71"/>
      <c r="Y5453" s="65" t="s">
        <v>12</v>
      </c>
    </row>
    <row r="5454">
      <c r="A5454" s="74" t="s">
        <v>59</v>
      </c>
      <c r="B5454" s="66">
        <v>2.01457146E8</v>
      </c>
      <c r="C5454" s="65" t="s">
        <v>20536</v>
      </c>
      <c r="D5454" s="65" t="s">
        <v>1101</v>
      </c>
      <c r="E5454" s="65" t="s">
        <v>20537</v>
      </c>
      <c r="F5454" s="66" t="s">
        <v>20538</v>
      </c>
      <c r="G5454" s="66">
        <v>531.0</v>
      </c>
      <c r="H5454" s="66">
        <v>2.0181027E7</v>
      </c>
      <c r="I5454" s="66">
        <v>0.0</v>
      </c>
      <c r="J5454" s="66">
        <v>14.0</v>
      </c>
      <c r="K5454" s="67"/>
      <c r="L5454" s="67"/>
      <c r="M5454" s="68" t="s">
        <v>20539</v>
      </c>
      <c r="N5454" s="66">
        <v>235959.0</v>
      </c>
      <c r="O5454" s="66">
        <v>2.0181027E7</v>
      </c>
      <c r="P5454" s="66" t="s">
        <v>279</v>
      </c>
      <c r="Q5454" s="66">
        <v>41.0</v>
      </c>
      <c r="R5454" s="66">
        <v>2.0181027E7</v>
      </c>
      <c r="S5454" s="70">
        <v>1.0</v>
      </c>
      <c r="T5454" s="70">
        <v>0.0</v>
      </c>
      <c r="U5454" s="71" t="s">
        <v>2608</v>
      </c>
      <c r="V5454" s="71" t="s">
        <v>2609</v>
      </c>
      <c r="W5454" s="71" t="s">
        <v>49</v>
      </c>
      <c r="X5454" s="72"/>
      <c r="Y5454" s="65" t="s">
        <v>12</v>
      </c>
    </row>
    <row r="5455">
      <c r="A5455" s="68" t="s">
        <v>59</v>
      </c>
      <c r="B5455" s="66">
        <v>9.8305625E7</v>
      </c>
      <c r="C5455" s="66" t="s">
        <v>2313</v>
      </c>
      <c r="D5455" s="66" t="s">
        <v>149</v>
      </c>
      <c r="E5455" s="66" t="s">
        <v>2314</v>
      </c>
      <c r="F5455" s="66" t="s">
        <v>2315</v>
      </c>
      <c r="G5455" s="66">
        <v>249.0</v>
      </c>
      <c r="H5455" s="66">
        <v>2.0100602E7</v>
      </c>
      <c r="I5455" s="66">
        <v>0.0</v>
      </c>
      <c r="J5455" s="66">
        <v>1.0</v>
      </c>
      <c r="K5455" s="67"/>
      <c r="L5455" s="67"/>
      <c r="M5455" s="68" t="s">
        <v>20540</v>
      </c>
      <c r="N5455" s="66">
        <v>235959.0</v>
      </c>
      <c r="O5455" s="66">
        <v>2.0100602E7</v>
      </c>
      <c r="P5455" s="67"/>
      <c r="Q5455" s="66">
        <v>10.0</v>
      </c>
      <c r="R5455" s="66">
        <v>2.0100602E7</v>
      </c>
      <c r="S5455" s="69">
        <v>1.0</v>
      </c>
      <c r="T5455" s="69">
        <v>1.0</v>
      </c>
      <c r="U5455" s="71" t="s">
        <v>2608</v>
      </c>
      <c r="V5455" s="71" t="s">
        <v>2609</v>
      </c>
      <c r="W5455" s="71" t="s">
        <v>49</v>
      </c>
      <c r="X5455" s="72"/>
      <c r="Y5455" s="66" t="s">
        <v>18</v>
      </c>
    </row>
    <row r="5456">
      <c r="A5456" s="66" t="s">
        <v>63</v>
      </c>
      <c r="B5456" s="66">
        <v>5.4563356E7</v>
      </c>
      <c r="C5456" s="66" t="s">
        <v>20541</v>
      </c>
      <c r="D5456" s="66" t="s">
        <v>123</v>
      </c>
      <c r="E5456" s="66" t="s">
        <v>20542</v>
      </c>
      <c r="F5456" s="66" t="s">
        <v>20543</v>
      </c>
      <c r="G5456" s="66">
        <v>333.0</v>
      </c>
      <c r="H5456" s="66">
        <v>2.019052E7</v>
      </c>
      <c r="I5456" s="66">
        <v>0.0</v>
      </c>
      <c r="J5456" s="66">
        <v>5.0</v>
      </c>
      <c r="K5456" s="67"/>
      <c r="L5456" s="67"/>
      <c r="M5456" s="68" t="s">
        <v>20544</v>
      </c>
      <c r="N5456" s="66">
        <v>235959.0</v>
      </c>
      <c r="O5456" s="66">
        <v>2.019052E7</v>
      </c>
      <c r="P5456" s="66" t="s">
        <v>12477</v>
      </c>
      <c r="Q5456" s="66">
        <v>17.0</v>
      </c>
      <c r="R5456" s="66">
        <v>2.019052E7</v>
      </c>
      <c r="S5456" s="70">
        <v>1.0</v>
      </c>
      <c r="T5456" s="70">
        <v>0.0</v>
      </c>
      <c r="U5456" s="71" t="s">
        <v>2608</v>
      </c>
      <c r="V5456" s="71" t="s">
        <v>2609</v>
      </c>
      <c r="W5456" s="71" t="s">
        <v>49</v>
      </c>
      <c r="X5456" s="72"/>
      <c r="Y5456" s="65" t="s">
        <v>12</v>
      </c>
    </row>
    <row r="5457">
      <c r="A5457" s="68" t="s">
        <v>59</v>
      </c>
      <c r="B5457" s="66">
        <v>2.08377952E8</v>
      </c>
      <c r="C5457" s="66" t="s">
        <v>20545</v>
      </c>
      <c r="D5457" s="66" t="s">
        <v>123</v>
      </c>
      <c r="E5457" s="66" t="s">
        <v>20546</v>
      </c>
      <c r="F5457" s="66" t="s">
        <v>20547</v>
      </c>
      <c r="G5457" s="66">
        <v>503.0</v>
      </c>
      <c r="H5457" s="66">
        <v>2.019052E7</v>
      </c>
      <c r="I5457" s="66">
        <v>0.0</v>
      </c>
      <c r="J5457" s="66">
        <v>11.0</v>
      </c>
      <c r="K5457" s="67"/>
      <c r="L5457" s="67"/>
      <c r="M5457" s="68" t="s">
        <v>20548</v>
      </c>
      <c r="N5457" s="66">
        <v>235959.0</v>
      </c>
      <c r="O5457" s="66">
        <v>2.019052E7</v>
      </c>
      <c r="P5457" s="67"/>
      <c r="Q5457" s="66">
        <v>26.0</v>
      </c>
      <c r="R5457" s="66">
        <v>2.019052E7</v>
      </c>
      <c r="S5457" s="70">
        <v>1.0</v>
      </c>
      <c r="T5457" s="70">
        <v>0.0</v>
      </c>
      <c r="U5457" s="71" t="s">
        <v>2608</v>
      </c>
      <c r="V5457" s="71" t="s">
        <v>2609</v>
      </c>
      <c r="W5457" s="71" t="s">
        <v>49</v>
      </c>
      <c r="X5457" s="72"/>
      <c r="Y5457" s="65" t="s">
        <v>12</v>
      </c>
    </row>
    <row r="5458">
      <c r="A5458" s="74" t="s">
        <v>59</v>
      </c>
      <c r="B5458" s="66">
        <v>7.689494E7</v>
      </c>
      <c r="C5458" s="65" t="s">
        <v>20549</v>
      </c>
      <c r="D5458" s="65" t="s">
        <v>215</v>
      </c>
      <c r="E5458" s="65" t="s">
        <v>20550</v>
      </c>
      <c r="F5458" s="66" t="s">
        <v>20551</v>
      </c>
      <c r="G5458" s="66">
        <v>92.0</v>
      </c>
      <c r="H5458" s="66">
        <v>2.0080101E7</v>
      </c>
      <c r="I5458" s="66">
        <v>0.0</v>
      </c>
      <c r="J5458" s="66">
        <v>2.0</v>
      </c>
      <c r="K5458" s="67"/>
      <c r="L5458" s="67"/>
      <c r="M5458" s="68" t="s">
        <v>20552</v>
      </c>
      <c r="N5458" s="66">
        <v>235959.0</v>
      </c>
      <c r="O5458" s="66">
        <v>2.0080101E7</v>
      </c>
      <c r="P5458" s="66"/>
      <c r="Q5458" s="66">
        <v>5.0</v>
      </c>
      <c r="R5458" s="66">
        <v>2.0080101E7</v>
      </c>
      <c r="S5458" s="70">
        <v>1.0</v>
      </c>
      <c r="T5458" s="70">
        <v>0.0</v>
      </c>
      <c r="U5458" s="71" t="s">
        <v>2608</v>
      </c>
      <c r="V5458" s="71" t="s">
        <v>2609</v>
      </c>
      <c r="W5458" s="71" t="s">
        <v>49</v>
      </c>
      <c r="X5458" s="72"/>
      <c r="Y5458" s="65" t="s">
        <v>12</v>
      </c>
    </row>
    <row r="5459">
      <c r="A5459" s="66" t="s">
        <v>60</v>
      </c>
      <c r="B5459" s="66">
        <v>4.37081974E8</v>
      </c>
      <c r="C5459" s="66" t="s">
        <v>20553</v>
      </c>
      <c r="D5459" s="66" t="s">
        <v>106</v>
      </c>
      <c r="E5459" s="66" t="s">
        <v>20554</v>
      </c>
      <c r="F5459" s="66" t="s">
        <v>10182</v>
      </c>
      <c r="G5459" s="66">
        <v>807.0</v>
      </c>
      <c r="H5459" s="66">
        <v>2.0181006E7</v>
      </c>
      <c r="I5459" s="66">
        <v>0.0</v>
      </c>
      <c r="J5459" s="66">
        <v>1.0</v>
      </c>
      <c r="K5459" s="67"/>
      <c r="L5459" s="67"/>
      <c r="M5459" s="68" t="s">
        <v>10183</v>
      </c>
      <c r="N5459" s="66">
        <v>235959.0</v>
      </c>
      <c r="O5459" s="66">
        <v>2.0181006E7</v>
      </c>
      <c r="P5459" s="67"/>
      <c r="Q5459" s="66">
        <v>40.0</v>
      </c>
      <c r="R5459" s="66">
        <v>2.0181006E7</v>
      </c>
      <c r="S5459" s="70">
        <v>1.0</v>
      </c>
      <c r="T5459" s="70">
        <v>0.0</v>
      </c>
      <c r="U5459" s="71" t="s">
        <v>2608</v>
      </c>
      <c r="V5459" s="71" t="s">
        <v>2609</v>
      </c>
      <c r="W5459" s="71" t="s">
        <v>49</v>
      </c>
      <c r="X5459" s="72"/>
      <c r="Y5459" s="65" t="s">
        <v>12</v>
      </c>
    </row>
    <row r="5460">
      <c r="A5460" s="66" t="s">
        <v>60</v>
      </c>
      <c r="B5460" s="66">
        <v>1.19122464E8</v>
      </c>
      <c r="C5460" s="66" t="s">
        <v>20555</v>
      </c>
      <c r="D5460" s="66" t="s">
        <v>123</v>
      </c>
      <c r="E5460" s="66" t="s">
        <v>20556</v>
      </c>
      <c r="F5460" s="66" t="s">
        <v>20557</v>
      </c>
      <c r="G5460" s="66">
        <v>2014.0</v>
      </c>
      <c r="H5460" s="66">
        <v>2.0031108E7</v>
      </c>
      <c r="I5460" s="66">
        <v>0.0</v>
      </c>
      <c r="J5460" s="66">
        <v>1.0</v>
      </c>
      <c r="K5460" s="67"/>
      <c r="L5460" s="67"/>
      <c r="M5460" s="68" t="s">
        <v>20558</v>
      </c>
      <c r="N5460" s="66">
        <v>235959.0</v>
      </c>
      <c r="O5460" s="66">
        <v>2.0031108E7</v>
      </c>
      <c r="P5460" s="67"/>
      <c r="Q5460" s="66">
        <v>93.0</v>
      </c>
      <c r="R5460" s="66">
        <v>2.0031108E7</v>
      </c>
      <c r="S5460" s="70">
        <v>1.0</v>
      </c>
      <c r="T5460" s="70">
        <v>0.0</v>
      </c>
      <c r="U5460" s="71" t="s">
        <v>2608</v>
      </c>
      <c r="V5460" s="71" t="s">
        <v>2609</v>
      </c>
      <c r="W5460" s="71" t="s">
        <v>49</v>
      </c>
      <c r="X5460" s="72"/>
      <c r="Y5460" s="65" t="s">
        <v>12</v>
      </c>
    </row>
    <row r="5461">
      <c r="A5461" s="73" t="s">
        <v>63</v>
      </c>
      <c r="B5461" s="66">
        <v>5.8307626E7</v>
      </c>
      <c r="C5461" s="65" t="s">
        <v>20559</v>
      </c>
      <c r="D5461" s="65" t="s">
        <v>106</v>
      </c>
      <c r="E5461" s="65" t="s">
        <v>20560</v>
      </c>
      <c r="F5461" s="66" t="s">
        <v>20561</v>
      </c>
      <c r="G5461" s="66">
        <v>90.0</v>
      </c>
      <c r="H5461" s="66">
        <v>2.0191123E7</v>
      </c>
      <c r="I5461" s="66">
        <v>0.0</v>
      </c>
      <c r="J5461" s="66">
        <v>2.0</v>
      </c>
      <c r="K5461" s="67"/>
      <c r="L5461" s="67"/>
      <c r="M5461" s="68" t="s">
        <v>20562</v>
      </c>
      <c r="N5461" s="66">
        <v>235959.0</v>
      </c>
      <c r="O5461" s="66">
        <v>2.0191123E7</v>
      </c>
      <c r="P5461" s="66" t="s">
        <v>5544</v>
      </c>
      <c r="Q5461" s="66">
        <v>6.0</v>
      </c>
      <c r="R5461" s="66">
        <v>2.0191123E7</v>
      </c>
      <c r="S5461" s="70">
        <v>1.0</v>
      </c>
      <c r="T5461" s="70">
        <v>0.0</v>
      </c>
      <c r="U5461" s="71" t="s">
        <v>2608</v>
      </c>
      <c r="V5461" s="71" t="s">
        <v>2609</v>
      </c>
      <c r="W5461" s="71" t="s">
        <v>49</v>
      </c>
      <c r="X5461" s="65"/>
      <c r="Y5461" s="65" t="s">
        <v>12</v>
      </c>
    </row>
    <row r="5462">
      <c r="A5462" s="66" t="s">
        <v>60</v>
      </c>
      <c r="B5462" s="66">
        <v>4.10534721E8</v>
      </c>
      <c r="C5462" s="66" t="s">
        <v>20563</v>
      </c>
      <c r="D5462" s="66" t="s">
        <v>106</v>
      </c>
      <c r="E5462" s="66" t="s">
        <v>20564</v>
      </c>
      <c r="F5462" s="66" t="s">
        <v>20565</v>
      </c>
      <c r="G5462" s="66">
        <v>672.0</v>
      </c>
      <c r="H5462" s="66">
        <v>2.0170424E7</v>
      </c>
      <c r="I5462" s="66">
        <v>0.0</v>
      </c>
      <c r="J5462" s="66">
        <v>1.0</v>
      </c>
      <c r="K5462" s="67"/>
      <c r="L5462" s="67"/>
      <c r="M5462" s="68" t="s">
        <v>20566</v>
      </c>
      <c r="N5462" s="66">
        <v>235959.0</v>
      </c>
      <c r="O5462" s="66">
        <v>2.0170424E7</v>
      </c>
      <c r="P5462" s="66"/>
      <c r="Q5462" s="66">
        <v>28.0</v>
      </c>
      <c r="R5462" s="66">
        <v>2.0170424E7</v>
      </c>
      <c r="S5462" s="70">
        <v>1.0</v>
      </c>
      <c r="T5462" s="70">
        <v>0.0</v>
      </c>
      <c r="U5462" s="71" t="s">
        <v>2608</v>
      </c>
      <c r="V5462" s="71" t="s">
        <v>2609</v>
      </c>
      <c r="W5462" s="71" t="s">
        <v>49</v>
      </c>
      <c r="X5462" s="72"/>
      <c r="Y5462" s="65" t="s">
        <v>12</v>
      </c>
    </row>
    <row r="5463">
      <c r="A5463" s="66" t="s">
        <v>60</v>
      </c>
      <c r="B5463" s="66">
        <v>2.26331777E8</v>
      </c>
      <c r="C5463" s="66" t="s">
        <v>20567</v>
      </c>
      <c r="D5463" s="66" t="s">
        <v>106</v>
      </c>
      <c r="E5463" s="66" t="s">
        <v>20568</v>
      </c>
      <c r="F5463" s="66" t="s">
        <v>20569</v>
      </c>
      <c r="G5463" s="66">
        <v>653.0</v>
      </c>
      <c r="H5463" s="66">
        <v>2.007102E7</v>
      </c>
      <c r="I5463" s="66">
        <v>0.0</v>
      </c>
      <c r="J5463" s="66">
        <v>1.0</v>
      </c>
      <c r="K5463" s="67"/>
      <c r="L5463" s="67"/>
      <c r="M5463" s="68" t="s">
        <v>20570</v>
      </c>
      <c r="N5463" s="66">
        <v>235959.0</v>
      </c>
      <c r="O5463" s="66">
        <v>2.007102E7</v>
      </c>
      <c r="P5463" s="67"/>
      <c r="Q5463" s="66">
        <v>55.0</v>
      </c>
      <c r="R5463" s="66">
        <v>2.007102E7</v>
      </c>
      <c r="S5463" s="70">
        <v>1.0</v>
      </c>
      <c r="T5463" s="70">
        <v>0.0</v>
      </c>
      <c r="U5463" s="71" t="s">
        <v>2608</v>
      </c>
      <c r="V5463" s="71" t="s">
        <v>2609</v>
      </c>
      <c r="W5463" s="71" t="s">
        <v>49</v>
      </c>
      <c r="X5463" s="72"/>
      <c r="Y5463" s="65" t="s">
        <v>12</v>
      </c>
    </row>
    <row r="5464">
      <c r="A5464" s="66" t="s">
        <v>60</v>
      </c>
      <c r="B5464" s="66">
        <v>2.32913938E8</v>
      </c>
      <c r="C5464" s="66" t="s">
        <v>20571</v>
      </c>
      <c r="D5464" s="66" t="s">
        <v>149</v>
      </c>
      <c r="E5464" s="66" t="s">
        <v>20572</v>
      </c>
      <c r="F5464" s="66" t="s">
        <v>20573</v>
      </c>
      <c r="G5464" s="66">
        <v>353.0</v>
      </c>
      <c r="H5464" s="66">
        <v>2.0080127E7</v>
      </c>
      <c r="I5464" s="66">
        <v>0.0</v>
      </c>
      <c r="J5464" s="66">
        <v>1.0</v>
      </c>
      <c r="K5464" s="67"/>
      <c r="L5464" s="67"/>
      <c r="M5464" s="68" t="s">
        <v>20574</v>
      </c>
      <c r="N5464" s="66">
        <v>235959.0</v>
      </c>
      <c r="O5464" s="66">
        <v>2.0080127E7</v>
      </c>
      <c r="P5464" s="67"/>
      <c r="Q5464" s="66">
        <v>19.0</v>
      </c>
      <c r="R5464" s="66">
        <v>2.0080127E7</v>
      </c>
      <c r="S5464" s="69">
        <v>1.0</v>
      </c>
      <c r="T5464" s="69">
        <v>1.0</v>
      </c>
      <c r="U5464" s="71" t="s">
        <v>2608</v>
      </c>
      <c r="V5464" s="71" t="s">
        <v>2609</v>
      </c>
      <c r="W5464" s="71" t="s">
        <v>49</v>
      </c>
      <c r="X5464" s="72"/>
      <c r="Y5464" s="66" t="s">
        <v>18</v>
      </c>
    </row>
    <row r="5465">
      <c r="A5465" s="65" t="s">
        <v>60</v>
      </c>
      <c r="B5465" s="66">
        <v>4.08173396E8</v>
      </c>
      <c r="C5465" s="65" t="s">
        <v>20575</v>
      </c>
      <c r="D5465" s="65" t="s">
        <v>106</v>
      </c>
      <c r="E5465" s="65" t="s">
        <v>20576</v>
      </c>
      <c r="F5465" s="66" t="s">
        <v>20577</v>
      </c>
      <c r="G5465" s="66">
        <v>1086.0</v>
      </c>
      <c r="H5465" s="66">
        <v>2.0170216E7</v>
      </c>
      <c r="I5465" s="66">
        <v>0.0</v>
      </c>
      <c r="J5465" s="66">
        <v>1.0</v>
      </c>
      <c r="K5465" s="67"/>
      <c r="L5465" s="67"/>
      <c r="M5465" s="68" t="s">
        <v>20578</v>
      </c>
      <c r="N5465" s="66">
        <v>235959.0</v>
      </c>
      <c r="O5465" s="66">
        <v>2.0170216E7</v>
      </c>
      <c r="P5465" s="67"/>
      <c r="Q5465" s="66">
        <v>56.0</v>
      </c>
      <c r="R5465" s="66">
        <v>2.0170216E7</v>
      </c>
      <c r="S5465" s="70">
        <v>1.0</v>
      </c>
      <c r="T5465" s="70">
        <v>0.0</v>
      </c>
      <c r="U5465" s="71" t="s">
        <v>2608</v>
      </c>
      <c r="V5465" s="71" t="s">
        <v>2609</v>
      </c>
      <c r="W5465" s="71" t="s">
        <v>49</v>
      </c>
      <c r="X5465" s="72"/>
      <c r="Y5465" s="65" t="s">
        <v>12</v>
      </c>
    </row>
    <row r="5466">
      <c r="A5466" s="66" t="s">
        <v>60</v>
      </c>
      <c r="B5466" s="66">
        <v>4.4394837E8</v>
      </c>
      <c r="C5466" s="66" t="s">
        <v>20579</v>
      </c>
      <c r="D5466" s="66" t="s">
        <v>106</v>
      </c>
      <c r="E5466" s="66" t="s">
        <v>20580</v>
      </c>
      <c r="F5466" s="66" t="s">
        <v>20581</v>
      </c>
      <c r="G5466" s="66">
        <v>368.0</v>
      </c>
      <c r="H5466" s="66">
        <v>2.019032E7</v>
      </c>
      <c r="I5466" s="66">
        <v>0.0</v>
      </c>
      <c r="J5466" s="66">
        <v>6.0</v>
      </c>
      <c r="K5466" s="67"/>
      <c r="L5466" s="67"/>
      <c r="M5466" s="66" t="s">
        <v>121</v>
      </c>
      <c r="N5466" s="66">
        <v>235959.0</v>
      </c>
      <c r="O5466" s="66">
        <v>2.019032E7</v>
      </c>
      <c r="P5466" s="67"/>
      <c r="Q5466" s="66">
        <v>14.0</v>
      </c>
      <c r="R5466" s="66">
        <v>2.019032E7</v>
      </c>
      <c r="S5466" s="70">
        <v>1.0</v>
      </c>
      <c r="T5466" s="70">
        <v>0.0</v>
      </c>
      <c r="U5466" s="71" t="s">
        <v>2608</v>
      </c>
      <c r="V5466" s="71" t="s">
        <v>2609</v>
      </c>
      <c r="W5466" s="71" t="s">
        <v>49</v>
      </c>
      <c r="X5466" s="72"/>
      <c r="Y5466" s="65" t="s">
        <v>12</v>
      </c>
    </row>
    <row r="5467">
      <c r="A5467" s="66" t="s">
        <v>58</v>
      </c>
      <c r="B5467" s="66">
        <v>42619.0</v>
      </c>
      <c r="C5467" s="66" t="s">
        <v>2317</v>
      </c>
      <c r="D5467" s="66" t="s">
        <v>244</v>
      </c>
      <c r="E5467" s="66" t="s">
        <v>2318</v>
      </c>
      <c r="F5467" s="66" t="s">
        <v>20582</v>
      </c>
      <c r="G5467" s="66">
        <v>721.0</v>
      </c>
      <c r="H5467" s="66">
        <v>2.0171123E7</v>
      </c>
      <c r="I5467" s="66">
        <v>0.0</v>
      </c>
      <c r="J5467" s="66">
        <v>15.0</v>
      </c>
      <c r="K5467" s="67"/>
      <c r="L5467" s="67"/>
      <c r="M5467" s="68" t="s">
        <v>20583</v>
      </c>
      <c r="N5467" s="66">
        <v>235959.0</v>
      </c>
      <c r="O5467" s="66">
        <v>2.0171123E7</v>
      </c>
      <c r="P5467" s="66" t="s">
        <v>2321</v>
      </c>
      <c r="Q5467" s="66">
        <v>35.0</v>
      </c>
      <c r="R5467" s="66">
        <v>2.0171123E7</v>
      </c>
      <c r="S5467" s="70">
        <v>1.0</v>
      </c>
      <c r="T5467" s="70">
        <v>0.0</v>
      </c>
      <c r="U5467" s="71" t="s">
        <v>2608</v>
      </c>
      <c r="V5467" s="71" t="s">
        <v>2609</v>
      </c>
      <c r="W5467" s="71" t="s">
        <v>51</v>
      </c>
      <c r="X5467" s="72"/>
      <c r="Y5467" s="66" t="s">
        <v>16</v>
      </c>
    </row>
    <row r="5468">
      <c r="A5468" s="66" t="s">
        <v>60</v>
      </c>
      <c r="B5468" s="66">
        <v>2.3729647E8</v>
      </c>
      <c r="C5468" s="66" t="s">
        <v>20584</v>
      </c>
      <c r="D5468" s="66" t="s">
        <v>244</v>
      </c>
      <c r="E5468" s="66" t="s">
        <v>20585</v>
      </c>
      <c r="F5468" s="66" t="s">
        <v>20586</v>
      </c>
      <c r="G5468" s="66">
        <v>678.0</v>
      </c>
      <c r="H5468" s="66">
        <v>2.0080314E7</v>
      </c>
      <c r="I5468" s="66">
        <v>0.0</v>
      </c>
      <c r="J5468" s="66">
        <v>2.0</v>
      </c>
      <c r="K5468" s="67"/>
      <c r="L5468" s="67"/>
      <c r="M5468" s="68" t="s">
        <v>20587</v>
      </c>
      <c r="N5468" s="66">
        <v>235959.0</v>
      </c>
      <c r="O5468" s="66">
        <v>2.0080314E7</v>
      </c>
      <c r="P5468" s="66"/>
      <c r="Q5468" s="66">
        <v>29.0</v>
      </c>
      <c r="R5468" s="66">
        <v>2.0080314E7</v>
      </c>
      <c r="S5468" s="70">
        <v>1.0</v>
      </c>
      <c r="T5468" s="70">
        <v>0.0</v>
      </c>
      <c r="U5468" s="71" t="s">
        <v>2608</v>
      </c>
      <c r="V5468" s="71" t="s">
        <v>2609</v>
      </c>
      <c r="W5468" s="71" t="s">
        <v>51</v>
      </c>
      <c r="X5468" s="67"/>
      <c r="Y5468" s="66" t="s">
        <v>16</v>
      </c>
    </row>
    <row r="5469">
      <c r="A5469" s="65" t="s">
        <v>60</v>
      </c>
      <c r="B5469" s="66">
        <v>6.9763267E7</v>
      </c>
      <c r="C5469" s="65" t="s">
        <v>20588</v>
      </c>
      <c r="D5469" s="65" t="s">
        <v>149</v>
      </c>
      <c r="E5469" s="65" t="s">
        <v>20589</v>
      </c>
      <c r="F5469" s="66" t="s">
        <v>20590</v>
      </c>
      <c r="G5469" s="66">
        <v>868.0</v>
      </c>
      <c r="H5469" s="66">
        <v>2.0020222E7</v>
      </c>
      <c r="I5469" s="66">
        <v>0.0</v>
      </c>
      <c r="J5469" s="66">
        <v>1.0</v>
      </c>
      <c r="K5469" s="67"/>
      <c r="L5469" s="67"/>
      <c r="M5469" s="68" t="s">
        <v>20591</v>
      </c>
      <c r="N5469" s="66">
        <v>235959.0</v>
      </c>
      <c r="O5469" s="66">
        <v>2.0020222E7</v>
      </c>
      <c r="P5469" s="66"/>
      <c r="Q5469" s="66">
        <v>54.0</v>
      </c>
      <c r="R5469" s="66">
        <v>2.0020222E7</v>
      </c>
      <c r="S5469" s="69">
        <v>1.0</v>
      </c>
      <c r="T5469" s="69">
        <v>1.0</v>
      </c>
      <c r="U5469" s="71" t="s">
        <v>2608</v>
      </c>
      <c r="V5469" s="71" t="s">
        <v>2609</v>
      </c>
      <c r="W5469" s="71" t="s">
        <v>49</v>
      </c>
      <c r="X5469" s="72"/>
      <c r="Y5469" s="66" t="s">
        <v>18</v>
      </c>
    </row>
    <row r="5470">
      <c r="A5470" s="65" t="s">
        <v>79</v>
      </c>
      <c r="B5470" s="66">
        <v>8.9523682E7</v>
      </c>
      <c r="C5470" s="65" t="s">
        <v>20592</v>
      </c>
      <c r="D5470" s="65" t="s">
        <v>106</v>
      </c>
      <c r="E5470" s="65" t="s">
        <v>20593</v>
      </c>
      <c r="F5470" s="66" t="s">
        <v>20594</v>
      </c>
      <c r="G5470" s="66">
        <v>898.0</v>
      </c>
      <c r="H5470" s="66">
        <v>2.0150307E7</v>
      </c>
      <c r="I5470" s="66">
        <v>0.0</v>
      </c>
      <c r="J5470" s="66">
        <v>9.0</v>
      </c>
      <c r="K5470" s="67"/>
      <c r="L5470" s="67"/>
      <c r="M5470" s="68" t="s">
        <v>20595</v>
      </c>
      <c r="N5470" s="66">
        <v>235959.0</v>
      </c>
      <c r="O5470" s="66">
        <v>2.0150307E7</v>
      </c>
      <c r="P5470" s="66" t="s">
        <v>13959</v>
      </c>
      <c r="Q5470" s="66">
        <v>68.0</v>
      </c>
      <c r="R5470" s="66">
        <v>2.0150307E7</v>
      </c>
      <c r="S5470" s="70">
        <v>1.0</v>
      </c>
      <c r="T5470" s="70">
        <v>0.0</v>
      </c>
      <c r="U5470" s="71" t="s">
        <v>2608</v>
      </c>
      <c r="V5470" s="71" t="s">
        <v>2609</v>
      </c>
      <c r="W5470" s="71" t="s">
        <v>49</v>
      </c>
      <c r="X5470" s="72"/>
      <c r="Y5470" s="65" t="s">
        <v>12</v>
      </c>
    </row>
    <row r="5471">
      <c r="A5471" s="66" t="s">
        <v>79</v>
      </c>
      <c r="B5471" s="66">
        <v>1.26871215E8</v>
      </c>
      <c r="C5471" s="66" t="s">
        <v>20596</v>
      </c>
      <c r="D5471" s="66" t="s">
        <v>106</v>
      </c>
      <c r="E5471" s="66" t="s">
        <v>20597</v>
      </c>
      <c r="F5471" s="66" t="s">
        <v>20598</v>
      </c>
      <c r="G5471" s="66">
        <v>524.0</v>
      </c>
      <c r="H5471" s="66">
        <v>2.018022E7</v>
      </c>
      <c r="I5471" s="66">
        <v>0.0</v>
      </c>
      <c r="J5471" s="66">
        <v>15.0</v>
      </c>
      <c r="K5471" s="67"/>
      <c r="L5471" s="67"/>
      <c r="M5471" s="68" t="s">
        <v>20599</v>
      </c>
      <c r="N5471" s="66">
        <v>235959.0</v>
      </c>
      <c r="O5471" s="66">
        <v>2.018022E7</v>
      </c>
      <c r="P5471" s="66" t="s">
        <v>1602</v>
      </c>
      <c r="Q5471" s="66">
        <v>28.0</v>
      </c>
      <c r="R5471" s="66">
        <v>2.018022E7</v>
      </c>
      <c r="S5471" s="70">
        <v>1.0</v>
      </c>
      <c r="T5471" s="70">
        <v>0.0</v>
      </c>
      <c r="U5471" s="71" t="s">
        <v>2608</v>
      </c>
      <c r="V5471" s="71" t="s">
        <v>2609</v>
      </c>
      <c r="W5471" s="71" t="s">
        <v>49</v>
      </c>
      <c r="X5471" s="72"/>
      <c r="Y5471" s="65" t="s">
        <v>12</v>
      </c>
    </row>
    <row r="5472">
      <c r="A5472" s="65" t="s">
        <v>60</v>
      </c>
      <c r="B5472" s="66">
        <v>1.04439481E8</v>
      </c>
      <c r="C5472" s="65" t="s">
        <v>20600</v>
      </c>
      <c r="D5472" s="65" t="s">
        <v>215</v>
      </c>
      <c r="E5472" s="65" t="s">
        <v>20601</v>
      </c>
      <c r="F5472" s="66" t="s">
        <v>20602</v>
      </c>
      <c r="G5472" s="66">
        <v>727.0</v>
      </c>
      <c r="H5472" s="66">
        <v>2.0030522E7</v>
      </c>
      <c r="I5472" s="66">
        <v>0.0</v>
      </c>
      <c r="J5472" s="66">
        <v>1.0</v>
      </c>
      <c r="K5472" s="67"/>
      <c r="L5472" s="67"/>
      <c r="M5472" s="68" t="s">
        <v>20603</v>
      </c>
      <c r="N5472" s="66">
        <v>235959.0</v>
      </c>
      <c r="O5472" s="66">
        <v>2.0030522E7</v>
      </c>
      <c r="P5472" s="66"/>
      <c r="Q5472" s="66">
        <v>41.0</v>
      </c>
      <c r="R5472" s="66">
        <v>2.0030522E7</v>
      </c>
      <c r="S5472" s="70">
        <v>1.0</v>
      </c>
      <c r="T5472" s="70">
        <v>0.0</v>
      </c>
      <c r="U5472" s="71" t="s">
        <v>2608</v>
      </c>
      <c r="V5472" s="71" t="s">
        <v>2609</v>
      </c>
      <c r="W5472" s="71" t="s">
        <v>49</v>
      </c>
      <c r="X5472" s="72"/>
      <c r="Y5472" s="65" t="s">
        <v>12</v>
      </c>
    </row>
    <row r="5473">
      <c r="A5473" s="66" t="s">
        <v>63</v>
      </c>
      <c r="B5473" s="66">
        <v>4.8427452E7</v>
      </c>
      <c r="C5473" s="66" t="s">
        <v>2325</v>
      </c>
      <c r="D5473" s="66" t="s">
        <v>149</v>
      </c>
      <c r="E5473" s="66" t="s">
        <v>2326</v>
      </c>
      <c r="F5473" s="66" t="s">
        <v>20280</v>
      </c>
      <c r="G5473" s="66">
        <v>433.0</v>
      </c>
      <c r="H5473" s="66">
        <v>2.0180816E7</v>
      </c>
      <c r="I5473" s="66">
        <v>0.0</v>
      </c>
      <c r="J5473" s="66">
        <v>7.0</v>
      </c>
      <c r="K5473" s="67"/>
      <c r="L5473" s="67"/>
      <c r="M5473" s="68" t="s">
        <v>20281</v>
      </c>
      <c r="N5473" s="66">
        <v>235959.0</v>
      </c>
      <c r="O5473" s="66">
        <v>2.0180816E7</v>
      </c>
      <c r="P5473" s="66" t="s">
        <v>20282</v>
      </c>
      <c r="Q5473" s="66">
        <v>21.0</v>
      </c>
      <c r="R5473" s="66">
        <v>2.0180816E7</v>
      </c>
      <c r="S5473" s="69">
        <v>1.0</v>
      </c>
      <c r="T5473" s="69">
        <v>1.0</v>
      </c>
      <c r="U5473" s="71" t="s">
        <v>2608</v>
      </c>
      <c r="V5473" s="71" t="s">
        <v>2609</v>
      </c>
      <c r="W5473" s="71" t="s">
        <v>49</v>
      </c>
      <c r="X5473" s="72"/>
      <c r="Y5473" s="66" t="s">
        <v>18</v>
      </c>
    </row>
    <row r="5474">
      <c r="A5474" s="68" t="s">
        <v>24</v>
      </c>
      <c r="B5474" s="66">
        <v>4.3865658E7</v>
      </c>
      <c r="C5474" s="66" t="s">
        <v>20604</v>
      </c>
      <c r="D5474" s="66" t="s">
        <v>123</v>
      </c>
      <c r="E5474" s="66" t="s">
        <v>20605</v>
      </c>
      <c r="F5474" s="66" t="s">
        <v>20606</v>
      </c>
      <c r="G5474" s="66">
        <v>546.0</v>
      </c>
      <c r="H5474" s="66">
        <v>2.0160215E7</v>
      </c>
      <c r="I5474" s="66">
        <v>0.0</v>
      </c>
      <c r="J5474" s="66">
        <v>1.0</v>
      </c>
      <c r="K5474" s="67"/>
      <c r="L5474" s="67"/>
      <c r="M5474" s="66" t="s">
        <v>121</v>
      </c>
      <c r="N5474" s="66">
        <v>235959.0</v>
      </c>
      <c r="O5474" s="66">
        <v>2.0160215E7</v>
      </c>
      <c r="P5474" s="67"/>
      <c r="Q5474" s="66">
        <v>26.0</v>
      </c>
      <c r="R5474" s="66">
        <v>2.0160215E7</v>
      </c>
      <c r="S5474" s="69">
        <v>1.0</v>
      </c>
      <c r="T5474" s="69">
        <v>0.0</v>
      </c>
      <c r="U5474" s="71" t="s">
        <v>2608</v>
      </c>
      <c r="V5474" s="71" t="s">
        <v>2609</v>
      </c>
      <c r="W5474" s="71" t="s">
        <v>49</v>
      </c>
      <c r="X5474" s="72"/>
      <c r="Y5474" s="65" t="s">
        <v>12</v>
      </c>
    </row>
    <row r="5475">
      <c r="A5475" s="66" t="s">
        <v>60</v>
      </c>
      <c r="B5475" s="66">
        <v>3.4253495E7</v>
      </c>
      <c r="C5475" s="66" t="s">
        <v>20607</v>
      </c>
      <c r="D5475" s="66" t="s">
        <v>149</v>
      </c>
      <c r="E5475" s="66" t="s">
        <v>20608</v>
      </c>
      <c r="F5475" s="66" t="s">
        <v>20609</v>
      </c>
      <c r="G5475" s="66">
        <v>769.0</v>
      </c>
      <c r="H5475" s="66">
        <v>2.0001105E7</v>
      </c>
      <c r="I5475" s="66">
        <v>0.0</v>
      </c>
      <c r="J5475" s="66">
        <v>1.0</v>
      </c>
      <c r="K5475" s="67"/>
      <c r="L5475" s="67"/>
      <c r="M5475" s="68" t="s">
        <v>20610</v>
      </c>
      <c r="N5475" s="66">
        <v>235959.0</v>
      </c>
      <c r="O5475" s="66">
        <v>2.0001105E7</v>
      </c>
      <c r="P5475" s="66"/>
      <c r="Q5475" s="66">
        <v>51.0</v>
      </c>
      <c r="R5475" s="66">
        <v>2.0001105E7</v>
      </c>
      <c r="S5475" s="69">
        <v>1.0</v>
      </c>
      <c r="T5475" s="69">
        <v>1.0</v>
      </c>
      <c r="U5475" s="71" t="s">
        <v>2608</v>
      </c>
      <c r="V5475" s="71" t="s">
        <v>2609</v>
      </c>
      <c r="W5475" s="71" t="s">
        <v>49</v>
      </c>
      <c r="X5475" s="72"/>
      <c r="Y5475" s="66" t="s">
        <v>18</v>
      </c>
    </row>
    <row r="5476">
      <c r="A5476" s="73" t="s">
        <v>60</v>
      </c>
      <c r="B5476" s="66">
        <v>3.62583612E8</v>
      </c>
      <c r="C5476" s="65" t="s">
        <v>20611</v>
      </c>
      <c r="D5476" s="65" t="s">
        <v>106</v>
      </c>
      <c r="E5476" s="65" t="s">
        <v>20612</v>
      </c>
      <c r="F5476" s="66" t="s">
        <v>20613</v>
      </c>
      <c r="G5476" s="66">
        <v>686.0</v>
      </c>
      <c r="H5476" s="66">
        <v>2.0140822E7</v>
      </c>
      <c r="I5476" s="66">
        <v>0.0</v>
      </c>
      <c r="J5476" s="66">
        <v>1.0</v>
      </c>
      <c r="K5476" s="67"/>
      <c r="L5476" s="67"/>
      <c r="M5476" s="68" t="s">
        <v>20614</v>
      </c>
      <c r="N5476" s="66">
        <v>235959.0</v>
      </c>
      <c r="O5476" s="66">
        <v>2.0140822E7</v>
      </c>
      <c r="P5476" s="67"/>
      <c r="Q5476" s="66">
        <v>29.0</v>
      </c>
      <c r="R5476" s="66">
        <v>2.0140822E7</v>
      </c>
      <c r="S5476" s="70">
        <v>1.0</v>
      </c>
      <c r="T5476" s="70">
        <v>0.0</v>
      </c>
      <c r="U5476" s="71" t="s">
        <v>2608</v>
      </c>
      <c r="V5476" s="71" t="s">
        <v>2609</v>
      </c>
      <c r="W5476" s="71" t="s">
        <v>49</v>
      </c>
      <c r="X5476" s="72"/>
      <c r="Y5476" s="65" t="s">
        <v>12</v>
      </c>
    </row>
    <row r="5477">
      <c r="A5477" s="66" t="s">
        <v>79</v>
      </c>
      <c r="B5477" s="66">
        <v>1.7296289E7</v>
      </c>
      <c r="C5477" s="66" t="s">
        <v>20615</v>
      </c>
      <c r="D5477" s="66" t="s">
        <v>106</v>
      </c>
      <c r="E5477" s="66" t="s">
        <v>20616</v>
      </c>
      <c r="F5477" s="66" t="s">
        <v>4183</v>
      </c>
      <c r="G5477" s="66">
        <v>1225.0</v>
      </c>
      <c r="H5477" s="66">
        <v>2.0070414E7</v>
      </c>
      <c r="I5477" s="66">
        <v>0.0</v>
      </c>
      <c r="J5477" s="66">
        <v>5.0</v>
      </c>
      <c r="K5477" s="67"/>
      <c r="L5477" s="67"/>
      <c r="M5477" s="68" t="s">
        <v>4184</v>
      </c>
      <c r="N5477" s="66">
        <v>235959.0</v>
      </c>
      <c r="O5477" s="66">
        <v>2.0070414E7</v>
      </c>
      <c r="P5477" s="67"/>
      <c r="Q5477" s="66">
        <v>69.0</v>
      </c>
      <c r="R5477" s="66">
        <v>2.0070414E7</v>
      </c>
      <c r="S5477" s="70">
        <v>1.0</v>
      </c>
      <c r="T5477" s="70">
        <v>0.0</v>
      </c>
      <c r="U5477" s="71" t="s">
        <v>2608</v>
      </c>
      <c r="V5477" s="71" t="s">
        <v>2609</v>
      </c>
      <c r="W5477" s="71" t="s">
        <v>49</v>
      </c>
      <c r="X5477" s="72"/>
      <c r="Y5477" s="65" t="s">
        <v>12</v>
      </c>
    </row>
    <row r="5478">
      <c r="A5478" s="66" t="s">
        <v>79</v>
      </c>
      <c r="B5478" s="66">
        <v>1.37287812E8</v>
      </c>
      <c r="C5478" s="66" t="s">
        <v>20617</v>
      </c>
      <c r="D5478" s="66" t="s">
        <v>2119</v>
      </c>
      <c r="E5478" s="66" t="s">
        <v>20618</v>
      </c>
      <c r="F5478" s="66" t="s">
        <v>20619</v>
      </c>
      <c r="G5478" s="66">
        <v>613.0</v>
      </c>
      <c r="H5478" s="66">
        <v>2.0181206E7</v>
      </c>
      <c r="I5478" s="66">
        <v>0.0</v>
      </c>
      <c r="J5478" s="66">
        <v>18.0</v>
      </c>
      <c r="K5478" s="67"/>
      <c r="L5478" s="67"/>
      <c r="M5478" s="68" t="s">
        <v>20620</v>
      </c>
      <c r="N5478" s="66">
        <v>235959.0</v>
      </c>
      <c r="O5478" s="66">
        <v>2.0181206E7</v>
      </c>
      <c r="P5478" s="66" t="s">
        <v>17696</v>
      </c>
      <c r="Q5478" s="66">
        <v>31.0</v>
      </c>
      <c r="R5478" s="66">
        <v>2.0181206E7</v>
      </c>
      <c r="S5478" s="69">
        <v>1.0</v>
      </c>
      <c r="T5478" s="69">
        <v>1.0</v>
      </c>
      <c r="U5478" s="71" t="s">
        <v>2608</v>
      </c>
      <c r="V5478" s="71" t="s">
        <v>2609</v>
      </c>
      <c r="W5478" s="71" t="s">
        <v>51</v>
      </c>
      <c r="X5478" s="72"/>
      <c r="Y5478" s="65" t="s">
        <v>22</v>
      </c>
    </row>
    <row r="5479">
      <c r="A5479" s="66" t="s">
        <v>63</v>
      </c>
      <c r="B5479" s="66">
        <v>3.5169117E7</v>
      </c>
      <c r="C5479" s="66" t="s">
        <v>20621</v>
      </c>
      <c r="D5479" s="66" t="s">
        <v>244</v>
      </c>
      <c r="E5479" s="66" t="s">
        <v>20622</v>
      </c>
      <c r="F5479" s="66" t="s">
        <v>20623</v>
      </c>
      <c r="G5479" s="66">
        <v>148.0</v>
      </c>
      <c r="H5479" s="66">
        <v>2.0160611E7</v>
      </c>
      <c r="I5479" s="66">
        <v>0.0</v>
      </c>
      <c r="J5479" s="66">
        <v>3.0</v>
      </c>
      <c r="K5479" s="67"/>
      <c r="L5479" s="67"/>
      <c r="M5479" s="68" t="s">
        <v>20624</v>
      </c>
      <c r="N5479" s="66">
        <v>235959.0</v>
      </c>
      <c r="O5479" s="66">
        <v>2.0160611E7</v>
      </c>
      <c r="P5479" s="66" t="s">
        <v>20625</v>
      </c>
      <c r="Q5479" s="66">
        <v>7.0</v>
      </c>
      <c r="R5479" s="66">
        <v>2.0160611E7</v>
      </c>
      <c r="S5479" s="70">
        <v>1.0</v>
      </c>
      <c r="T5479" s="70">
        <v>0.0</v>
      </c>
      <c r="U5479" s="71" t="s">
        <v>2608</v>
      </c>
      <c r="V5479" s="71" t="s">
        <v>2609</v>
      </c>
      <c r="W5479" s="71" t="s">
        <v>51</v>
      </c>
      <c r="X5479" s="72"/>
      <c r="Y5479" s="66" t="s">
        <v>16</v>
      </c>
    </row>
    <row r="5480">
      <c r="A5480" s="73" t="s">
        <v>79</v>
      </c>
      <c r="B5480" s="66">
        <v>5.604884E7</v>
      </c>
      <c r="C5480" s="65" t="s">
        <v>20626</v>
      </c>
      <c r="D5480" s="65" t="s">
        <v>244</v>
      </c>
      <c r="E5480" s="65" t="s">
        <v>20627</v>
      </c>
      <c r="F5480" s="66" t="s">
        <v>20628</v>
      </c>
      <c r="G5480" s="66">
        <v>170.0</v>
      </c>
      <c r="H5480" s="66">
        <v>2.0120314E7</v>
      </c>
      <c r="I5480" s="66">
        <v>0.0</v>
      </c>
      <c r="J5480" s="66">
        <v>6.0</v>
      </c>
      <c r="K5480" s="67"/>
      <c r="L5480" s="67"/>
      <c r="M5480" s="68" t="s">
        <v>20629</v>
      </c>
      <c r="N5480" s="66">
        <v>235959.0</v>
      </c>
      <c r="O5480" s="66">
        <v>2.0120314E7</v>
      </c>
      <c r="P5480" s="66"/>
      <c r="Q5480" s="66">
        <v>12.0</v>
      </c>
      <c r="R5480" s="66">
        <v>2.0120314E7</v>
      </c>
      <c r="S5480" s="70">
        <v>1.0</v>
      </c>
      <c r="T5480" s="70">
        <v>0.0</v>
      </c>
      <c r="U5480" s="71" t="s">
        <v>2608</v>
      </c>
      <c r="V5480" s="71" t="s">
        <v>2609</v>
      </c>
      <c r="W5480" s="71" t="s">
        <v>51</v>
      </c>
      <c r="X5480" s="72"/>
      <c r="Y5480" s="66" t="s">
        <v>16</v>
      </c>
    </row>
    <row r="5481">
      <c r="A5481" s="74" t="s">
        <v>59</v>
      </c>
      <c r="B5481" s="66">
        <v>8.5601129E7</v>
      </c>
      <c r="C5481" s="65" t="s">
        <v>20630</v>
      </c>
      <c r="D5481" s="65" t="s">
        <v>149</v>
      </c>
      <c r="E5481" s="65" t="s">
        <v>2328</v>
      </c>
      <c r="F5481" s="66" t="s">
        <v>18366</v>
      </c>
      <c r="G5481" s="66">
        <v>474.0</v>
      </c>
      <c r="H5481" s="66">
        <v>2.0090108E7</v>
      </c>
      <c r="I5481" s="66">
        <v>0.0</v>
      </c>
      <c r="J5481" s="66">
        <v>2.0</v>
      </c>
      <c r="K5481" s="67"/>
      <c r="L5481" s="67"/>
      <c r="M5481" s="68" t="s">
        <v>18367</v>
      </c>
      <c r="N5481" s="66">
        <v>235959.0</v>
      </c>
      <c r="O5481" s="66">
        <v>2.0090108E7</v>
      </c>
      <c r="P5481" s="66"/>
      <c r="Q5481" s="66">
        <v>17.0</v>
      </c>
      <c r="R5481" s="66">
        <v>2.0090108E7</v>
      </c>
      <c r="S5481" s="69">
        <v>1.0</v>
      </c>
      <c r="T5481" s="69">
        <v>1.0</v>
      </c>
      <c r="U5481" s="71" t="s">
        <v>2608</v>
      </c>
      <c r="V5481" s="71" t="s">
        <v>2609</v>
      </c>
      <c r="W5481" s="71" t="s">
        <v>49</v>
      </c>
      <c r="X5481" s="72"/>
      <c r="Y5481" s="66" t="s">
        <v>18</v>
      </c>
    </row>
    <row r="5482">
      <c r="A5482" s="74" t="s">
        <v>59</v>
      </c>
      <c r="B5482" s="66">
        <v>1.28967564E8</v>
      </c>
      <c r="C5482" s="65" t="s">
        <v>2329</v>
      </c>
      <c r="D5482" s="65" t="s">
        <v>244</v>
      </c>
      <c r="E5482" s="65" t="s">
        <v>2330</v>
      </c>
      <c r="F5482" s="66" t="s">
        <v>2331</v>
      </c>
      <c r="G5482" s="66">
        <v>448.0</v>
      </c>
      <c r="H5482" s="66">
        <v>2.0130511E7</v>
      </c>
      <c r="I5482" s="66">
        <v>0.0</v>
      </c>
      <c r="J5482" s="66">
        <v>1.0</v>
      </c>
      <c r="K5482" s="67"/>
      <c r="L5482" s="67"/>
      <c r="M5482" s="68" t="s">
        <v>20631</v>
      </c>
      <c r="N5482" s="66">
        <v>235959.0</v>
      </c>
      <c r="O5482" s="66">
        <v>2.0130511E7</v>
      </c>
      <c r="P5482" s="66"/>
      <c r="Q5482" s="66">
        <v>26.0</v>
      </c>
      <c r="R5482" s="66">
        <v>2.0130511E7</v>
      </c>
      <c r="S5482" s="70">
        <v>1.0</v>
      </c>
      <c r="T5482" s="70">
        <v>0.0</v>
      </c>
      <c r="U5482" s="71" t="s">
        <v>2608</v>
      </c>
      <c r="V5482" s="71" t="s">
        <v>2609</v>
      </c>
      <c r="W5482" s="71" t="s">
        <v>51</v>
      </c>
      <c r="X5482" s="72"/>
      <c r="Y5482" s="66" t="s">
        <v>16</v>
      </c>
    </row>
    <row r="5483">
      <c r="A5483" s="74" t="s">
        <v>59</v>
      </c>
      <c r="B5483" s="66">
        <v>1.87678785E8</v>
      </c>
      <c r="C5483" s="65" t="s">
        <v>20632</v>
      </c>
      <c r="D5483" s="65" t="s">
        <v>2119</v>
      </c>
      <c r="E5483" s="65" t="s">
        <v>20633</v>
      </c>
      <c r="F5483" s="66" t="s">
        <v>20634</v>
      </c>
      <c r="G5483" s="66">
        <v>298.0</v>
      </c>
      <c r="H5483" s="66">
        <v>2.0171003E7</v>
      </c>
      <c r="I5483" s="66">
        <v>0.0</v>
      </c>
      <c r="J5483" s="66">
        <v>8.0</v>
      </c>
      <c r="K5483" s="67"/>
      <c r="L5483" s="67"/>
      <c r="M5483" s="68" t="s">
        <v>20635</v>
      </c>
      <c r="N5483" s="66">
        <v>235959.0</v>
      </c>
      <c r="O5483" s="66">
        <v>2.0171003E7</v>
      </c>
      <c r="P5483" s="66" t="s">
        <v>1864</v>
      </c>
      <c r="Q5483" s="66">
        <v>18.0</v>
      </c>
      <c r="R5483" s="66">
        <v>2.0171003E7</v>
      </c>
      <c r="S5483" s="69">
        <v>1.0</v>
      </c>
      <c r="T5483" s="69">
        <v>1.0</v>
      </c>
      <c r="U5483" s="71" t="s">
        <v>2608</v>
      </c>
      <c r="V5483" s="71" t="s">
        <v>2609</v>
      </c>
      <c r="W5483" s="71" t="s">
        <v>51</v>
      </c>
      <c r="X5483" s="72"/>
      <c r="Y5483" s="65" t="s">
        <v>22</v>
      </c>
    </row>
    <row r="5484">
      <c r="A5484" s="66" t="s">
        <v>60</v>
      </c>
      <c r="B5484" s="66">
        <v>1.58947829E8</v>
      </c>
      <c r="C5484" s="66" t="s">
        <v>20636</v>
      </c>
      <c r="D5484" s="66" t="s">
        <v>106</v>
      </c>
      <c r="E5484" s="66" t="s">
        <v>20637</v>
      </c>
      <c r="F5484" s="66" t="s">
        <v>20638</v>
      </c>
      <c r="G5484" s="66">
        <v>1094.0</v>
      </c>
      <c r="H5484" s="66">
        <v>2.0050411E7</v>
      </c>
      <c r="I5484" s="66">
        <v>0.0</v>
      </c>
      <c r="J5484" s="66">
        <v>1.0</v>
      </c>
      <c r="K5484" s="67"/>
      <c r="L5484" s="67"/>
      <c r="M5484" s="68" t="s">
        <v>20639</v>
      </c>
      <c r="N5484" s="66">
        <v>235959.0</v>
      </c>
      <c r="O5484" s="66">
        <v>2.0050411E7</v>
      </c>
      <c r="P5484" s="67"/>
      <c r="Q5484" s="66">
        <v>42.0</v>
      </c>
      <c r="R5484" s="66">
        <v>2.0050411E7</v>
      </c>
      <c r="S5484" s="70">
        <v>1.0</v>
      </c>
      <c r="T5484" s="70">
        <v>0.0</v>
      </c>
      <c r="U5484" s="71" t="s">
        <v>2608</v>
      </c>
      <c r="V5484" s="71" t="s">
        <v>2609</v>
      </c>
      <c r="W5484" s="71" t="s">
        <v>49</v>
      </c>
      <c r="X5484" s="72"/>
      <c r="Y5484" s="65" t="s">
        <v>12</v>
      </c>
    </row>
    <row r="5485">
      <c r="A5485" s="73" t="s">
        <v>79</v>
      </c>
      <c r="B5485" s="66">
        <v>2.1431478E7</v>
      </c>
      <c r="C5485" s="65" t="s">
        <v>20640</v>
      </c>
      <c r="D5485" s="65" t="s">
        <v>244</v>
      </c>
      <c r="E5485" s="65" t="s">
        <v>20641</v>
      </c>
      <c r="F5485" s="66" t="s">
        <v>20642</v>
      </c>
      <c r="G5485" s="66">
        <v>384.0</v>
      </c>
      <c r="H5485" s="66">
        <v>2.0071218E7</v>
      </c>
      <c r="I5485" s="66">
        <v>0.0</v>
      </c>
      <c r="J5485" s="66">
        <v>4.0</v>
      </c>
      <c r="K5485" s="67"/>
      <c r="L5485" s="67"/>
      <c r="M5485" s="68" t="s">
        <v>20643</v>
      </c>
      <c r="N5485" s="66">
        <v>235959.0</v>
      </c>
      <c r="O5485" s="66">
        <v>2.0071218E7</v>
      </c>
      <c r="P5485" s="66" t="s">
        <v>20644</v>
      </c>
      <c r="Q5485" s="66">
        <v>17.0</v>
      </c>
      <c r="R5485" s="66">
        <v>2.0071218E7</v>
      </c>
      <c r="S5485" s="70">
        <v>1.0</v>
      </c>
      <c r="T5485" s="70">
        <v>0.0</v>
      </c>
      <c r="U5485" s="71" t="s">
        <v>2608</v>
      </c>
      <c r="V5485" s="71" t="s">
        <v>2609</v>
      </c>
      <c r="W5485" s="71" t="s">
        <v>51</v>
      </c>
      <c r="X5485" s="72"/>
      <c r="Y5485" s="66" t="s">
        <v>16</v>
      </c>
    </row>
    <row r="5486">
      <c r="A5486" s="66" t="s">
        <v>60</v>
      </c>
      <c r="B5486" s="66">
        <v>3.0443602E8</v>
      </c>
      <c r="C5486" s="66" t="s">
        <v>2333</v>
      </c>
      <c r="D5486" s="66" t="s">
        <v>244</v>
      </c>
      <c r="E5486" s="66" t="s">
        <v>2334</v>
      </c>
      <c r="F5486" s="66" t="s">
        <v>2335</v>
      </c>
      <c r="G5486" s="66">
        <v>1105.0</v>
      </c>
      <c r="H5486" s="66">
        <v>2.0110526E7</v>
      </c>
      <c r="I5486" s="66">
        <v>0.0</v>
      </c>
      <c r="J5486" s="66">
        <v>2.0</v>
      </c>
      <c r="K5486" s="67"/>
      <c r="L5486" s="67"/>
      <c r="M5486" s="68" t="s">
        <v>20645</v>
      </c>
      <c r="N5486" s="66">
        <v>235959.0</v>
      </c>
      <c r="O5486" s="66">
        <v>2.0110526E7</v>
      </c>
      <c r="P5486" s="66"/>
      <c r="Q5486" s="66">
        <v>65.0</v>
      </c>
      <c r="R5486" s="66">
        <v>2.0110526E7</v>
      </c>
      <c r="S5486" s="70">
        <v>1.0</v>
      </c>
      <c r="T5486" s="70">
        <v>0.0</v>
      </c>
      <c r="U5486" s="71" t="s">
        <v>2608</v>
      </c>
      <c r="V5486" s="71" t="s">
        <v>2609</v>
      </c>
      <c r="W5486" s="71" t="s">
        <v>51</v>
      </c>
      <c r="X5486" s="72"/>
      <c r="Y5486" s="66" t="s">
        <v>16</v>
      </c>
    </row>
    <row r="5487">
      <c r="A5487" s="66" t="s">
        <v>79</v>
      </c>
      <c r="B5487" s="66">
        <v>1.16729185E8</v>
      </c>
      <c r="C5487" s="66" t="s">
        <v>20646</v>
      </c>
      <c r="D5487" s="66" t="s">
        <v>244</v>
      </c>
      <c r="E5487" s="66" t="s">
        <v>20647</v>
      </c>
      <c r="F5487" s="66" t="s">
        <v>20648</v>
      </c>
      <c r="G5487" s="66">
        <v>576.0</v>
      </c>
      <c r="H5487" s="66">
        <v>2.0170512E7</v>
      </c>
      <c r="I5487" s="66">
        <v>0.0</v>
      </c>
      <c r="J5487" s="66">
        <v>10.0</v>
      </c>
      <c r="K5487" s="67"/>
      <c r="L5487" s="67"/>
      <c r="M5487" s="68" t="s">
        <v>20649</v>
      </c>
      <c r="N5487" s="66">
        <v>235959.0</v>
      </c>
      <c r="O5487" s="66">
        <v>2.0170512E7</v>
      </c>
      <c r="P5487" s="66" t="s">
        <v>2836</v>
      </c>
      <c r="Q5487" s="66">
        <v>32.0</v>
      </c>
      <c r="R5487" s="66">
        <v>2.0170512E7</v>
      </c>
      <c r="S5487" s="70">
        <v>1.0</v>
      </c>
      <c r="T5487" s="70">
        <v>0.0</v>
      </c>
      <c r="U5487" s="71" t="s">
        <v>2608</v>
      </c>
      <c r="V5487" s="71" t="s">
        <v>2609</v>
      </c>
      <c r="W5487" s="71" t="s">
        <v>51</v>
      </c>
      <c r="X5487" s="72"/>
      <c r="Y5487" s="66" t="s">
        <v>16</v>
      </c>
    </row>
    <row r="5488">
      <c r="A5488" s="66" t="s">
        <v>40</v>
      </c>
      <c r="B5488" s="66">
        <v>1.1666988E7</v>
      </c>
      <c r="C5488" s="66" t="s">
        <v>2337</v>
      </c>
      <c r="D5488" s="66" t="s">
        <v>413</v>
      </c>
      <c r="E5488" s="66" t="s">
        <v>2338</v>
      </c>
      <c r="F5488" s="66" t="s">
        <v>20650</v>
      </c>
      <c r="G5488" s="66">
        <v>587.0</v>
      </c>
      <c r="H5488" s="66">
        <v>2.0190704E7</v>
      </c>
      <c r="I5488" s="66">
        <v>0.0</v>
      </c>
      <c r="J5488" s="66">
        <v>13.0</v>
      </c>
      <c r="K5488" s="67"/>
      <c r="L5488" s="67"/>
      <c r="M5488" s="68" t="s">
        <v>20651</v>
      </c>
      <c r="N5488" s="66">
        <v>235959.0</v>
      </c>
      <c r="O5488" s="66">
        <v>2.0190704E7</v>
      </c>
      <c r="P5488" s="66" t="s">
        <v>2341</v>
      </c>
      <c r="Q5488" s="66">
        <v>37.0</v>
      </c>
      <c r="R5488" s="66">
        <v>2.0190704E7</v>
      </c>
      <c r="S5488" s="70">
        <v>1.0</v>
      </c>
      <c r="T5488" s="70">
        <v>0.0</v>
      </c>
      <c r="U5488" s="71" t="s">
        <v>2608</v>
      </c>
      <c r="V5488" s="71" t="s">
        <v>2609</v>
      </c>
      <c r="W5488" s="71" t="s">
        <v>51</v>
      </c>
      <c r="X5488" s="72"/>
      <c r="Y5488" s="66" t="s">
        <v>16</v>
      </c>
    </row>
    <row r="5489">
      <c r="A5489" s="66" t="s">
        <v>60</v>
      </c>
      <c r="B5489" s="66">
        <v>3.30591747E8</v>
      </c>
      <c r="C5489" s="66" t="s">
        <v>20652</v>
      </c>
      <c r="D5489" s="66" t="s">
        <v>106</v>
      </c>
      <c r="E5489" s="66" t="s">
        <v>20653</v>
      </c>
      <c r="F5489" s="66" t="s">
        <v>20654</v>
      </c>
      <c r="G5489" s="66">
        <v>430.0</v>
      </c>
      <c r="H5489" s="66">
        <v>2.012111E7</v>
      </c>
      <c r="I5489" s="66">
        <v>0.0</v>
      </c>
      <c r="J5489" s="66">
        <v>1.0</v>
      </c>
      <c r="K5489" s="67"/>
      <c r="L5489" s="67"/>
      <c r="M5489" s="68" t="s">
        <v>20655</v>
      </c>
      <c r="N5489" s="66">
        <v>235959.0</v>
      </c>
      <c r="O5489" s="66">
        <v>2.012111E7</v>
      </c>
      <c r="P5489" s="66"/>
      <c r="Q5489" s="66">
        <v>24.0</v>
      </c>
      <c r="R5489" s="66">
        <v>2.012111E7</v>
      </c>
      <c r="S5489" s="70">
        <v>1.0</v>
      </c>
      <c r="T5489" s="70">
        <v>0.0</v>
      </c>
      <c r="U5489" s="71" t="s">
        <v>2608</v>
      </c>
      <c r="V5489" s="71" t="s">
        <v>2609</v>
      </c>
      <c r="W5489" s="71" t="s">
        <v>49</v>
      </c>
      <c r="X5489" s="71"/>
      <c r="Y5489" s="65" t="s">
        <v>12</v>
      </c>
    </row>
    <row r="5490">
      <c r="A5490" s="68" t="s">
        <v>24</v>
      </c>
      <c r="B5490" s="66">
        <v>3.3644126E7</v>
      </c>
      <c r="C5490" s="66" t="s">
        <v>2346</v>
      </c>
      <c r="D5490" s="66" t="s">
        <v>106</v>
      </c>
      <c r="E5490" s="66" t="s">
        <v>2347</v>
      </c>
      <c r="F5490" s="66" t="s">
        <v>2348</v>
      </c>
      <c r="G5490" s="66">
        <v>1090.0</v>
      </c>
      <c r="H5490" s="66">
        <v>2.0140606E7</v>
      </c>
      <c r="I5490" s="66">
        <v>0.0</v>
      </c>
      <c r="J5490" s="66">
        <v>15.0</v>
      </c>
      <c r="K5490" s="67"/>
      <c r="L5490" s="67"/>
      <c r="M5490" s="68" t="s">
        <v>20656</v>
      </c>
      <c r="N5490" s="66">
        <v>235959.0</v>
      </c>
      <c r="O5490" s="66">
        <v>2.0140606E7</v>
      </c>
      <c r="P5490" s="66" t="s">
        <v>20657</v>
      </c>
      <c r="Q5490" s="66">
        <v>43.0</v>
      </c>
      <c r="R5490" s="66">
        <v>2.0140606E7</v>
      </c>
      <c r="S5490" s="70">
        <v>1.0</v>
      </c>
      <c r="T5490" s="70">
        <v>0.0</v>
      </c>
      <c r="U5490" s="71" t="s">
        <v>2608</v>
      </c>
      <c r="V5490" s="71" t="s">
        <v>2609</v>
      </c>
      <c r="W5490" s="71" t="s">
        <v>49</v>
      </c>
      <c r="X5490" s="72"/>
      <c r="Y5490" s="65" t="s">
        <v>12</v>
      </c>
    </row>
    <row r="5491">
      <c r="A5491" s="73" t="s">
        <v>73</v>
      </c>
      <c r="B5491" s="66">
        <v>2.191719E7</v>
      </c>
      <c r="C5491" s="65" t="s">
        <v>20658</v>
      </c>
      <c r="D5491" s="65" t="s">
        <v>106</v>
      </c>
      <c r="E5491" s="65" t="s">
        <v>20659</v>
      </c>
      <c r="F5491" s="66" t="s">
        <v>20660</v>
      </c>
      <c r="G5491" s="66">
        <v>523.0</v>
      </c>
      <c r="H5491" s="66">
        <v>2.0180526E7</v>
      </c>
      <c r="I5491" s="66">
        <v>0.0</v>
      </c>
      <c r="J5491" s="66">
        <v>10.0</v>
      </c>
      <c r="K5491" s="67"/>
      <c r="L5491" s="67"/>
      <c r="M5491" s="68" t="s">
        <v>20661</v>
      </c>
      <c r="N5491" s="66">
        <v>235959.0</v>
      </c>
      <c r="O5491" s="66">
        <v>2.0180526E7</v>
      </c>
      <c r="P5491" s="66" t="s">
        <v>594</v>
      </c>
      <c r="Q5491" s="66">
        <v>26.0</v>
      </c>
      <c r="R5491" s="66">
        <v>2.0180526E7</v>
      </c>
      <c r="S5491" s="70">
        <v>1.0</v>
      </c>
      <c r="T5491" s="70">
        <v>0.0</v>
      </c>
      <c r="U5491" s="71" t="s">
        <v>2608</v>
      </c>
      <c r="V5491" s="71" t="s">
        <v>2609</v>
      </c>
      <c r="W5491" s="71" t="s">
        <v>49</v>
      </c>
      <c r="X5491" s="72"/>
      <c r="Y5491" s="65" t="s">
        <v>12</v>
      </c>
    </row>
    <row r="5492">
      <c r="A5492" s="65" t="s">
        <v>79</v>
      </c>
      <c r="B5492" s="66">
        <v>1.20031529E8</v>
      </c>
      <c r="C5492" s="65" t="s">
        <v>20662</v>
      </c>
      <c r="D5492" s="65" t="s">
        <v>112</v>
      </c>
      <c r="E5492" s="65" t="s">
        <v>20663</v>
      </c>
      <c r="F5492" s="66" t="s">
        <v>20664</v>
      </c>
      <c r="G5492" s="66">
        <v>1499.0</v>
      </c>
      <c r="H5492" s="66">
        <v>2.0170918E7</v>
      </c>
      <c r="I5492" s="66">
        <v>0.0</v>
      </c>
      <c r="J5492" s="66">
        <v>56.0</v>
      </c>
      <c r="K5492" s="67"/>
      <c r="L5492" s="67"/>
      <c r="M5492" s="68" t="s">
        <v>20665</v>
      </c>
      <c r="N5492" s="66">
        <v>235959.0</v>
      </c>
      <c r="O5492" s="66">
        <v>2.0170918E7</v>
      </c>
      <c r="P5492" s="66" t="s">
        <v>20666</v>
      </c>
      <c r="Q5492" s="66">
        <v>88.0</v>
      </c>
      <c r="R5492" s="66">
        <v>2.0170918E7</v>
      </c>
      <c r="S5492" s="70">
        <v>1.0</v>
      </c>
      <c r="T5492" s="70">
        <v>0.0</v>
      </c>
      <c r="U5492" s="71" t="s">
        <v>2608</v>
      </c>
      <c r="V5492" s="71" t="s">
        <v>2609</v>
      </c>
      <c r="W5492" s="71" t="s">
        <v>49</v>
      </c>
      <c r="X5492" s="72"/>
      <c r="Y5492" s="65" t="s">
        <v>12</v>
      </c>
    </row>
    <row r="5493">
      <c r="A5493" s="74" t="s">
        <v>59</v>
      </c>
      <c r="B5493" s="66">
        <v>3720249.0</v>
      </c>
      <c r="C5493" s="65" t="s">
        <v>20667</v>
      </c>
      <c r="D5493" s="65" t="s">
        <v>106</v>
      </c>
      <c r="E5493" s="65" t="s">
        <v>20668</v>
      </c>
      <c r="F5493" s="66" t="s">
        <v>20669</v>
      </c>
      <c r="G5493" s="66">
        <v>212.0</v>
      </c>
      <c r="H5493" s="66">
        <v>1.9981005E7</v>
      </c>
      <c r="I5493" s="66">
        <v>0.0</v>
      </c>
      <c r="J5493" s="66">
        <v>1.0</v>
      </c>
      <c r="K5493" s="67"/>
      <c r="L5493" s="67"/>
      <c r="M5493" s="68" t="s">
        <v>20670</v>
      </c>
      <c r="N5493" s="66">
        <v>235959.0</v>
      </c>
      <c r="O5493" s="66">
        <v>1.9981005E7</v>
      </c>
      <c r="P5493" s="67"/>
      <c r="Q5493" s="66">
        <v>10.0</v>
      </c>
      <c r="R5493" s="66">
        <v>1.9981005E7</v>
      </c>
      <c r="S5493" s="70">
        <v>1.0</v>
      </c>
      <c r="T5493" s="70">
        <v>0.0</v>
      </c>
      <c r="U5493" s="71" t="s">
        <v>2608</v>
      </c>
      <c r="V5493" s="71" t="s">
        <v>2609</v>
      </c>
      <c r="W5493" s="71" t="s">
        <v>49</v>
      </c>
      <c r="X5493" s="72"/>
      <c r="Y5493" s="65" t="s">
        <v>12</v>
      </c>
    </row>
    <row r="5494">
      <c r="A5494" s="65" t="s">
        <v>60</v>
      </c>
      <c r="B5494" s="66">
        <v>2.33717456E8</v>
      </c>
      <c r="C5494" s="65" t="s">
        <v>20671</v>
      </c>
      <c r="D5494" s="65" t="s">
        <v>106</v>
      </c>
      <c r="E5494" s="65" t="s">
        <v>20672</v>
      </c>
      <c r="F5494" s="66" t="s">
        <v>20673</v>
      </c>
      <c r="G5494" s="66">
        <v>1427.0</v>
      </c>
      <c r="H5494" s="66">
        <v>2.008022E7</v>
      </c>
      <c r="I5494" s="66">
        <v>0.0</v>
      </c>
      <c r="J5494" s="66">
        <v>2.0</v>
      </c>
      <c r="K5494" s="67"/>
      <c r="L5494" s="67"/>
      <c r="M5494" s="68" t="s">
        <v>20674</v>
      </c>
      <c r="N5494" s="66">
        <v>235959.0</v>
      </c>
      <c r="O5494" s="66">
        <v>2.008022E7</v>
      </c>
      <c r="P5494" s="66"/>
      <c r="Q5494" s="66">
        <v>97.0</v>
      </c>
      <c r="R5494" s="66">
        <v>2.008022E7</v>
      </c>
      <c r="S5494" s="70">
        <v>1.0</v>
      </c>
      <c r="T5494" s="70">
        <v>0.0</v>
      </c>
      <c r="U5494" s="71" t="s">
        <v>2608</v>
      </c>
      <c r="V5494" s="71" t="s">
        <v>2609</v>
      </c>
      <c r="W5494" s="71" t="s">
        <v>49</v>
      </c>
      <c r="X5494" s="72"/>
      <c r="Y5494" s="65" t="s">
        <v>12</v>
      </c>
    </row>
    <row r="5495">
      <c r="A5495" s="66" t="s">
        <v>79</v>
      </c>
      <c r="B5495" s="66">
        <v>3.8334252E7</v>
      </c>
      <c r="C5495" s="66" t="s">
        <v>20675</v>
      </c>
      <c r="D5495" s="66" t="s">
        <v>106</v>
      </c>
      <c r="E5495" s="66" t="s">
        <v>20676</v>
      </c>
      <c r="F5495" s="66" t="s">
        <v>20677</v>
      </c>
      <c r="G5495" s="66">
        <v>188.0</v>
      </c>
      <c r="H5495" s="66">
        <v>2.0100418E7</v>
      </c>
      <c r="I5495" s="66">
        <v>0.0</v>
      </c>
      <c r="J5495" s="66">
        <v>6.0</v>
      </c>
      <c r="K5495" s="67"/>
      <c r="L5495" s="67"/>
      <c r="M5495" s="68" t="s">
        <v>20678</v>
      </c>
      <c r="N5495" s="66">
        <v>235959.0</v>
      </c>
      <c r="O5495" s="66">
        <v>2.0100418E7</v>
      </c>
      <c r="P5495" s="66" t="s">
        <v>502</v>
      </c>
      <c r="Q5495" s="66">
        <v>12.0</v>
      </c>
      <c r="R5495" s="66">
        <v>2.0100418E7</v>
      </c>
      <c r="S5495" s="70">
        <v>1.0</v>
      </c>
      <c r="T5495" s="70">
        <v>0.0</v>
      </c>
      <c r="U5495" s="71" t="s">
        <v>2608</v>
      </c>
      <c r="V5495" s="71" t="s">
        <v>2609</v>
      </c>
      <c r="W5495" s="71" t="s">
        <v>49</v>
      </c>
      <c r="X5495" s="72"/>
      <c r="Y5495" s="65" t="s">
        <v>12</v>
      </c>
    </row>
    <row r="5496">
      <c r="A5496" s="66" t="s">
        <v>60</v>
      </c>
      <c r="B5496" s="66">
        <v>2.20072838E8</v>
      </c>
      <c r="C5496" s="66" t="s">
        <v>20679</v>
      </c>
      <c r="D5496" s="66" t="s">
        <v>149</v>
      </c>
      <c r="E5496" s="66" t="s">
        <v>20680</v>
      </c>
      <c r="F5496" s="66" t="s">
        <v>20681</v>
      </c>
      <c r="G5496" s="66">
        <v>495.0</v>
      </c>
      <c r="H5496" s="66">
        <v>2.0070704E7</v>
      </c>
      <c r="I5496" s="66">
        <v>0.0</v>
      </c>
      <c r="J5496" s="66">
        <v>1.0</v>
      </c>
      <c r="K5496" s="67"/>
      <c r="L5496" s="67"/>
      <c r="M5496" s="68" t="s">
        <v>20682</v>
      </c>
      <c r="N5496" s="66">
        <v>235959.0</v>
      </c>
      <c r="O5496" s="66">
        <v>2.0070704E7</v>
      </c>
      <c r="P5496" s="67"/>
      <c r="Q5496" s="66">
        <v>24.0</v>
      </c>
      <c r="R5496" s="66">
        <v>2.0070704E7</v>
      </c>
      <c r="S5496" s="69">
        <v>1.0</v>
      </c>
      <c r="T5496" s="69">
        <v>1.0</v>
      </c>
      <c r="U5496" s="71" t="s">
        <v>2608</v>
      </c>
      <c r="V5496" s="71" t="s">
        <v>2609</v>
      </c>
      <c r="W5496" s="71" t="s">
        <v>49</v>
      </c>
      <c r="X5496" s="72"/>
      <c r="Y5496" s="66" t="s">
        <v>18</v>
      </c>
    </row>
    <row r="5497">
      <c r="A5497" s="73" t="s">
        <v>79</v>
      </c>
      <c r="B5497" s="66">
        <v>1.36837594E8</v>
      </c>
      <c r="C5497" s="65" t="s">
        <v>20683</v>
      </c>
      <c r="D5497" s="65" t="s">
        <v>106</v>
      </c>
      <c r="E5497" s="65" t="s">
        <v>20684</v>
      </c>
      <c r="F5497" s="66" t="s">
        <v>20685</v>
      </c>
      <c r="G5497" s="66">
        <v>365.0</v>
      </c>
      <c r="H5497" s="66">
        <v>2.0181215E7</v>
      </c>
      <c r="I5497" s="66">
        <v>0.0</v>
      </c>
      <c r="J5497" s="66">
        <v>10.0</v>
      </c>
      <c r="K5497" s="67"/>
      <c r="L5497" s="67"/>
      <c r="M5497" s="68" t="s">
        <v>20686</v>
      </c>
      <c r="N5497" s="66">
        <v>235959.0</v>
      </c>
      <c r="O5497" s="66">
        <v>2.0181215E7</v>
      </c>
      <c r="P5497" s="66" t="s">
        <v>12143</v>
      </c>
      <c r="Q5497" s="66">
        <v>22.0</v>
      </c>
      <c r="R5497" s="66">
        <v>2.0181215E7</v>
      </c>
      <c r="S5497" s="70">
        <v>1.0</v>
      </c>
      <c r="T5497" s="70">
        <v>0.0</v>
      </c>
      <c r="U5497" s="71" t="s">
        <v>2608</v>
      </c>
      <c r="V5497" s="71" t="s">
        <v>2609</v>
      </c>
      <c r="W5497" s="71" t="s">
        <v>49</v>
      </c>
      <c r="X5497" s="72"/>
      <c r="Y5497" s="65" t="s">
        <v>12</v>
      </c>
    </row>
    <row r="5498">
      <c r="A5498" s="65" t="s">
        <v>60</v>
      </c>
      <c r="B5498" s="66">
        <v>2.60360438E8</v>
      </c>
      <c r="C5498" s="65" t="s">
        <v>20687</v>
      </c>
      <c r="D5498" s="65" t="s">
        <v>106</v>
      </c>
      <c r="E5498" s="65" t="s">
        <v>20688</v>
      </c>
      <c r="F5498" s="66" t="s">
        <v>20689</v>
      </c>
      <c r="G5498" s="66">
        <v>595.0</v>
      </c>
      <c r="H5498" s="66">
        <v>2.0090204E7</v>
      </c>
      <c r="I5498" s="66">
        <v>0.0</v>
      </c>
      <c r="J5498" s="66">
        <v>1.0</v>
      </c>
      <c r="K5498" s="67"/>
      <c r="L5498" s="67"/>
      <c r="M5498" s="68" t="s">
        <v>20690</v>
      </c>
      <c r="N5498" s="66">
        <v>235959.0</v>
      </c>
      <c r="O5498" s="66">
        <v>2.0090204E7</v>
      </c>
      <c r="P5498" s="66"/>
      <c r="Q5498" s="66">
        <v>35.0</v>
      </c>
      <c r="R5498" s="66">
        <v>2.0090204E7</v>
      </c>
      <c r="S5498" s="70">
        <v>1.0</v>
      </c>
      <c r="T5498" s="70">
        <v>0.0</v>
      </c>
      <c r="U5498" s="71" t="s">
        <v>2608</v>
      </c>
      <c r="V5498" s="71" t="s">
        <v>2609</v>
      </c>
      <c r="W5498" s="71" t="s">
        <v>49</v>
      </c>
      <c r="X5498" s="72"/>
      <c r="Y5498" s="65" t="s">
        <v>12</v>
      </c>
    </row>
    <row r="5499">
      <c r="A5499" s="65" t="s">
        <v>60</v>
      </c>
      <c r="B5499" s="66">
        <v>3.9074633E8</v>
      </c>
      <c r="C5499" s="65" t="s">
        <v>20691</v>
      </c>
      <c r="D5499" s="65" t="s">
        <v>106</v>
      </c>
      <c r="E5499" s="65" t="s">
        <v>20692</v>
      </c>
      <c r="F5499" s="66" t="s">
        <v>20693</v>
      </c>
      <c r="G5499" s="66">
        <v>626.0</v>
      </c>
      <c r="H5499" s="66">
        <v>2.0160221E7</v>
      </c>
      <c r="I5499" s="66">
        <v>0.0</v>
      </c>
      <c r="J5499" s="66">
        <v>1.0</v>
      </c>
      <c r="K5499" s="67"/>
      <c r="L5499" s="67"/>
      <c r="M5499" s="68" t="s">
        <v>20694</v>
      </c>
      <c r="N5499" s="66">
        <v>235959.0</v>
      </c>
      <c r="O5499" s="66">
        <v>2.0160221E7</v>
      </c>
      <c r="P5499" s="66"/>
      <c r="Q5499" s="66">
        <v>40.0</v>
      </c>
      <c r="R5499" s="66">
        <v>2.0160221E7</v>
      </c>
      <c r="S5499" s="70">
        <v>1.0</v>
      </c>
      <c r="T5499" s="70">
        <v>0.0</v>
      </c>
      <c r="U5499" s="71" t="s">
        <v>2608</v>
      </c>
      <c r="V5499" s="71" t="s">
        <v>2609</v>
      </c>
      <c r="W5499" s="71" t="s">
        <v>49</v>
      </c>
      <c r="X5499" s="72"/>
      <c r="Y5499" s="65" t="s">
        <v>12</v>
      </c>
    </row>
    <row r="5500">
      <c r="A5500" s="66" t="s">
        <v>60</v>
      </c>
      <c r="B5500" s="66">
        <v>2.47385768E8</v>
      </c>
      <c r="C5500" s="66" t="s">
        <v>20695</v>
      </c>
      <c r="D5500" s="66" t="s">
        <v>106</v>
      </c>
      <c r="E5500" s="66" t="s">
        <v>20696</v>
      </c>
      <c r="F5500" s="66" t="s">
        <v>20697</v>
      </c>
      <c r="G5500" s="66">
        <v>400.0</v>
      </c>
      <c r="H5500" s="66">
        <v>2.0080729E7</v>
      </c>
      <c r="I5500" s="66">
        <v>0.0</v>
      </c>
      <c r="J5500" s="66">
        <v>1.0</v>
      </c>
      <c r="K5500" s="67"/>
      <c r="L5500" s="67"/>
      <c r="M5500" s="68" t="s">
        <v>20698</v>
      </c>
      <c r="N5500" s="66">
        <v>235959.0</v>
      </c>
      <c r="O5500" s="66">
        <v>2.0080729E7</v>
      </c>
      <c r="P5500" s="66"/>
      <c r="Q5500" s="66">
        <v>21.0</v>
      </c>
      <c r="R5500" s="66">
        <v>2.0080729E7</v>
      </c>
      <c r="S5500" s="70">
        <v>1.0</v>
      </c>
      <c r="T5500" s="70">
        <v>0.0</v>
      </c>
      <c r="U5500" s="71" t="s">
        <v>2608</v>
      </c>
      <c r="V5500" s="71" t="s">
        <v>2609</v>
      </c>
      <c r="W5500" s="71" t="s">
        <v>49</v>
      </c>
      <c r="X5500" s="72"/>
      <c r="Y5500" s="65" t="s">
        <v>12</v>
      </c>
    </row>
    <row r="5501">
      <c r="A5501" s="73" t="s">
        <v>24</v>
      </c>
      <c r="B5501" s="66">
        <v>2.0392514E7</v>
      </c>
      <c r="C5501" s="65" t="s">
        <v>20699</v>
      </c>
      <c r="D5501" s="65" t="s">
        <v>20700</v>
      </c>
      <c r="E5501" s="65" t="s">
        <v>20701</v>
      </c>
      <c r="F5501" s="66" t="s">
        <v>20702</v>
      </c>
      <c r="G5501" s="66">
        <v>260.0</v>
      </c>
      <c r="H5501" s="66">
        <v>2.0120321E7</v>
      </c>
      <c r="I5501" s="66">
        <v>0.0</v>
      </c>
      <c r="J5501" s="66">
        <v>4.0</v>
      </c>
      <c r="K5501" s="67"/>
      <c r="L5501" s="67"/>
      <c r="M5501" s="68" t="s">
        <v>20703</v>
      </c>
      <c r="N5501" s="66">
        <v>235959.0</v>
      </c>
      <c r="O5501" s="66">
        <v>2.0120321E7</v>
      </c>
      <c r="P5501" s="66" t="s">
        <v>20704</v>
      </c>
      <c r="Q5501" s="66">
        <v>17.0</v>
      </c>
      <c r="R5501" s="66">
        <v>2.0120321E7</v>
      </c>
      <c r="S5501" s="70">
        <v>1.0</v>
      </c>
      <c r="T5501" s="70">
        <v>0.0</v>
      </c>
      <c r="U5501" s="71" t="s">
        <v>2608</v>
      </c>
      <c r="V5501" s="71" t="s">
        <v>2609</v>
      </c>
      <c r="W5501" s="71" t="s">
        <v>51</v>
      </c>
      <c r="X5501" s="72"/>
      <c r="Y5501" s="66" t="s">
        <v>16</v>
      </c>
    </row>
    <row r="5502">
      <c r="A5502" s="73" t="s">
        <v>60</v>
      </c>
      <c r="B5502" s="66">
        <v>1.03246723E8</v>
      </c>
      <c r="C5502" s="65" t="s">
        <v>20705</v>
      </c>
      <c r="D5502" s="65" t="s">
        <v>106</v>
      </c>
      <c r="E5502" s="65" t="s">
        <v>20706</v>
      </c>
      <c r="F5502" s="66" t="s">
        <v>20707</v>
      </c>
      <c r="G5502" s="66">
        <v>564.0</v>
      </c>
      <c r="H5502" s="66">
        <v>2.0030407E7</v>
      </c>
      <c r="I5502" s="66">
        <v>0.0</v>
      </c>
      <c r="J5502" s="66">
        <v>1.0</v>
      </c>
      <c r="K5502" s="67"/>
      <c r="L5502" s="67"/>
      <c r="M5502" s="68" t="s">
        <v>20708</v>
      </c>
      <c r="N5502" s="66">
        <v>235959.0</v>
      </c>
      <c r="O5502" s="66">
        <v>2.0030407E7</v>
      </c>
      <c r="P5502" s="67"/>
      <c r="Q5502" s="66">
        <v>30.0</v>
      </c>
      <c r="R5502" s="66">
        <v>2.0030407E7</v>
      </c>
      <c r="S5502" s="70">
        <v>1.0</v>
      </c>
      <c r="T5502" s="70">
        <v>0.0</v>
      </c>
      <c r="U5502" s="71" t="s">
        <v>2608</v>
      </c>
      <c r="V5502" s="71" t="s">
        <v>2609</v>
      </c>
      <c r="W5502" s="71" t="s">
        <v>49</v>
      </c>
      <c r="X5502" s="72"/>
      <c r="Y5502" s="65" t="s">
        <v>12</v>
      </c>
    </row>
    <row r="5503">
      <c r="A5503" s="66" t="s">
        <v>66</v>
      </c>
      <c r="B5503" s="66">
        <v>3257607.0</v>
      </c>
      <c r="C5503" s="66" t="s">
        <v>20709</v>
      </c>
      <c r="D5503" s="66" t="s">
        <v>149</v>
      </c>
      <c r="E5503" s="66" t="s">
        <v>20710</v>
      </c>
      <c r="F5503" s="66" t="s">
        <v>20711</v>
      </c>
      <c r="G5503" s="66">
        <v>443.0</v>
      </c>
      <c r="H5503" s="66">
        <v>2.0070127E7</v>
      </c>
      <c r="I5503" s="66">
        <v>0.0</v>
      </c>
      <c r="J5503" s="66">
        <v>9.0</v>
      </c>
      <c r="K5503" s="67"/>
      <c r="L5503" s="67"/>
      <c r="M5503" s="66" t="s">
        <v>121</v>
      </c>
      <c r="N5503" s="66">
        <v>235959.0</v>
      </c>
      <c r="O5503" s="66">
        <v>2.0070127E7</v>
      </c>
      <c r="P5503" s="67"/>
      <c r="Q5503" s="66">
        <v>18.0</v>
      </c>
      <c r="R5503" s="66">
        <v>2.0070127E7</v>
      </c>
      <c r="S5503" s="69">
        <v>1.0</v>
      </c>
      <c r="T5503" s="69">
        <v>1.0</v>
      </c>
      <c r="U5503" s="71" t="s">
        <v>2608</v>
      </c>
      <c r="V5503" s="71" t="s">
        <v>2609</v>
      </c>
      <c r="W5503" s="71" t="s">
        <v>49</v>
      </c>
      <c r="X5503" s="72"/>
      <c r="Y5503" s="66" t="s">
        <v>18</v>
      </c>
    </row>
    <row r="5504">
      <c r="A5504" s="66" t="s">
        <v>69</v>
      </c>
      <c r="B5504" s="66">
        <v>5989517.0</v>
      </c>
      <c r="C5504" s="66" t="s">
        <v>20712</v>
      </c>
      <c r="D5504" s="66" t="s">
        <v>106</v>
      </c>
      <c r="E5504" s="66" t="s">
        <v>20713</v>
      </c>
      <c r="F5504" s="66" t="s">
        <v>20714</v>
      </c>
      <c r="G5504" s="66">
        <v>4956.0</v>
      </c>
      <c r="H5504" s="66">
        <v>2.0170807E7</v>
      </c>
      <c r="I5504" s="66">
        <v>0.0</v>
      </c>
      <c r="J5504" s="66">
        <v>30.0</v>
      </c>
      <c r="K5504" s="67"/>
      <c r="L5504" s="67"/>
      <c r="M5504" s="68" t="s">
        <v>20715</v>
      </c>
      <c r="N5504" s="66">
        <v>235959.0</v>
      </c>
      <c r="O5504" s="66">
        <v>2.0170807E7</v>
      </c>
      <c r="P5504" s="66" t="s">
        <v>239</v>
      </c>
      <c r="Q5504" s="66">
        <v>327.0</v>
      </c>
      <c r="R5504" s="66">
        <v>2.0170807E7</v>
      </c>
      <c r="S5504" s="70">
        <v>1.0</v>
      </c>
      <c r="T5504" s="70">
        <v>0.0</v>
      </c>
      <c r="U5504" s="71" t="s">
        <v>2608</v>
      </c>
      <c r="V5504" s="71" t="s">
        <v>2609</v>
      </c>
      <c r="W5504" s="71" t="s">
        <v>49</v>
      </c>
      <c r="X5504" s="72"/>
      <c r="Y5504" s="65" t="s">
        <v>12</v>
      </c>
    </row>
    <row r="5505">
      <c r="A5505" s="73" t="s">
        <v>63</v>
      </c>
      <c r="B5505" s="66">
        <v>1.4560639E7</v>
      </c>
      <c r="C5505" s="65" t="s">
        <v>20716</v>
      </c>
      <c r="D5505" s="65" t="s">
        <v>106</v>
      </c>
      <c r="E5505" s="65" t="s">
        <v>20717</v>
      </c>
      <c r="F5505" s="66" t="s">
        <v>20718</v>
      </c>
      <c r="G5505" s="66">
        <v>178.0</v>
      </c>
      <c r="H5505" s="66">
        <v>2.013053E7</v>
      </c>
      <c r="I5505" s="66">
        <v>0.0</v>
      </c>
      <c r="J5505" s="66">
        <v>5.0</v>
      </c>
      <c r="K5505" s="67"/>
      <c r="L5505" s="67"/>
      <c r="M5505" s="68" t="s">
        <v>20719</v>
      </c>
      <c r="N5505" s="66">
        <v>235959.0</v>
      </c>
      <c r="O5505" s="66">
        <v>2.013053E7</v>
      </c>
      <c r="P5505" s="67"/>
      <c r="Q5505" s="66">
        <v>11.0</v>
      </c>
      <c r="R5505" s="66">
        <v>2.013053E7</v>
      </c>
      <c r="S5505" s="70">
        <v>1.0</v>
      </c>
      <c r="T5505" s="70">
        <v>0.0</v>
      </c>
      <c r="U5505" s="71" t="s">
        <v>2608</v>
      </c>
      <c r="V5505" s="71" t="s">
        <v>2609</v>
      </c>
      <c r="W5505" s="71" t="s">
        <v>49</v>
      </c>
      <c r="X5505" s="72"/>
      <c r="Y5505" s="65" t="s">
        <v>12</v>
      </c>
    </row>
    <row r="5506">
      <c r="A5506" s="66" t="s">
        <v>79</v>
      </c>
      <c r="B5506" s="66">
        <v>1.13148515E8</v>
      </c>
      <c r="C5506" s="66" t="s">
        <v>20720</v>
      </c>
      <c r="D5506" s="66" t="s">
        <v>123</v>
      </c>
      <c r="E5506" s="66" t="s">
        <v>20721</v>
      </c>
      <c r="F5506" s="66" t="s">
        <v>20722</v>
      </c>
      <c r="G5506" s="66">
        <v>800.0</v>
      </c>
      <c r="H5506" s="66">
        <v>2.0170213E7</v>
      </c>
      <c r="I5506" s="66">
        <v>0.0</v>
      </c>
      <c r="J5506" s="66">
        <v>9.0</v>
      </c>
      <c r="K5506" s="67"/>
      <c r="L5506" s="67"/>
      <c r="M5506" s="68" t="s">
        <v>20723</v>
      </c>
      <c r="N5506" s="66">
        <v>235959.0</v>
      </c>
      <c r="O5506" s="66">
        <v>2.0170213E7</v>
      </c>
      <c r="P5506" s="66" t="s">
        <v>20724</v>
      </c>
      <c r="Q5506" s="66">
        <v>39.0</v>
      </c>
      <c r="R5506" s="66">
        <v>2.0170213E7</v>
      </c>
      <c r="S5506" s="70">
        <v>1.0</v>
      </c>
      <c r="T5506" s="70">
        <v>0.0</v>
      </c>
      <c r="U5506" s="71" t="s">
        <v>2608</v>
      </c>
      <c r="V5506" s="71" t="s">
        <v>2609</v>
      </c>
      <c r="W5506" s="71" t="s">
        <v>49</v>
      </c>
      <c r="X5506" s="72"/>
      <c r="Y5506" s="65" t="s">
        <v>12</v>
      </c>
    </row>
    <row r="5507">
      <c r="A5507" s="66" t="s">
        <v>60</v>
      </c>
      <c r="B5507" s="66">
        <v>192198.0</v>
      </c>
      <c r="C5507" s="66" t="s">
        <v>20725</v>
      </c>
      <c r="D5507" s="66" t="s">
        <v>106</v>
      </c>
      <c r="E5507" s="66" t="s">
        <v>20726</v>
      </c>
      <c r="F5507" s="66" t="s">
        <v>20727</v>
      </c>
      <c r="G5507" s="66">
        <v>603.0</v>
      </c>
      <c r="H5507" s="66">
        <v>1.9991126E7</v>
      </c>
      <c r="I5507" s="66">
        <v>0.0</v>
      </c>
      <c r="J5507" s="66">
        <v>1.0</v>
      </c>
      <c r="K5507" s="67"/>
      <c r="L5507" s="67"/>
      <c r="M5507" s="68" t="s">
        <v>20728</v>
      </c>
      <c r="N5507" s="66">
        <v>235959.0</v>
      </c>
      <c r="O5507" s="66">
        <v>1.9991126E7</v>
      </c>
      <c r="P5507" s="67"/>
      <c r="Q5507" s="66">
        <v>25.0</v>
      </c>
      <c r="R5507" s="66">
        <v>1.9991126E7</v>
      </c>
      <c r="S5507" s="70">
        <v>1.0</v>
      </c>
      <c r="T5507" s="70">
        <v>0.0</v>
      </c>
      <c r="U5507" s="71" t="s">
        <v>2608</v>
      </c>
      <c r="V5507" s="71" t="s">
        <v>2609</v>
      </c>
      <c r="W5507" s="71" t="s">
        <v>49</v>
      </c>
      <c r="X5507" s="72"/>
      <c r="Y5507" s="65" t="s">
        <v>12</v>
      </c>
    </row>
    <row r="5508">
      <c r="A5508" s="65" t="s">
        <v>79</v>
      </c>
      <c r="B5508" s="66">
        <v>1.17600096E8</v>
      </c>
      <c r="C5508" s="65" t="s">
        <v>20729</v>
      </c>
      <c r="D5508" s="65" t="s">
        <v>106</v>
      </c>
      <c r="E5508" s="65" t="s">
        <v>20730</v>
      </c>
      <c r="F5508" s="66" t="s">
        <v>20731</v>
      </c>
      <c r="G5508" s="66">
        <v>355.0</v>
      </c>
      <c r="H5508" s="66">
        <v>2.0170613E7</v>
      </c>
      <c r="I5508" s="66">
        <v>0.0</v>
      </c>
      <c r="J5508" s="66">
        <v>8.0</v>
      </c>
      <c r="K5508" s="67"/>
      <c r="L5508" s="67"/>
      <c r="M5508" s="68" t="s">
        <v>20732</v>
      </c>
      <c r="N5508" s="66">
        <v>235959.0</v>
      </c>
      <c r="O5508" s="66">
        <v>2.0170613E7</v>
      </c>
      <c r="P5508" s="66" t="s">
        <v>14892</v>
      </c>
      <c r="Q5508" s="66">
        <v>26.0</v>
      </c>
      <c r="R5508" s="66">
        <v>2.0170613E7</v>
      </c>
      <c r="S5508" s="70">
        <v>1.0</v>
      </c>
      <c r="T5508" s="70">
        <v>0.0</v>
      </c>
      <c r="U5508" s="71" t="s">
        <v>2608</v>
      </c>
      <c r="V5508" s="71" t="s">
        <v>2609</v>
      </c>
      <c r="W5508" s="71" t="s">
        <v>49</v>
      </c>
      <c r="X5508" s="72"/>
      <c r="Y5508" s="65" t="s">
        <v>12</v>
      </c>
    </row>
    <row r="5509">
      <c r="A5509" s="68" t="s">
        <v>73</v>
      </c>
      <c r="B5509" s="66">
        <v>1.4036349E7</v>
      </c>
      <c r="C5509" s="66" t="s">
        <v>20733</v>
      </c>
      <c r="D5509" s="66" t="s">
        <v>106</v>
      </c>
      <c r="E5509" s="66" t="s">
        <v>20734</v>
      </c>
      <c r="F5509" s="66" t="s">
        <v>20735</v>
      </c>
      <c r="G5509" s="66">
        <v>205.0</v>
      </c>
      <c r="H5509" s="66">
        <v>2.0140625E7</v>
      </c>
      <c r="I5509" s="66">
        <v>0.0</v>
      </c>
      <c r="J5509" s="66">
        <v>6.0</v>
      </c>
      <c r="K5509" s="67"/>
      <c r="L5509" s="67"/>
      <c r="M5509" s="68" t="s">
        <v>20736</v>
      </c>
      <c r="N5509" s="66">
        <v>235959.0</v>
      </c>
      <c r="O5509" s="66">
        <v>2.0140625E7</v>
      </c>
      <c r="P5509" s="66" t="s">
        <v>459</v>
      </c>
      <c r="Q5509" s="66">
        <v>8.0</v>
      </c>
      <c r="R5509" s="66">
        <v>2.0140625E7</v>
      </c>
      <c r="S5509" s="70">
        <v>1.0</v>
      </c>
      <c r="T5509" s="70">
        <v>0.0</v>
      </c>
      <c r="U5509" s="71" t="s">
        <v>2608</v>
      </c>
      <c r="V5509" s="71" t="s">
        <v>2609</v>
      </c>
      <c r="W5509" s="71" t="s">
        <v>49</v>
      </c>
      <c r="X5509" s="71"/>
      <c r="Y5509" s="65" t="s">
        <v>12</v>
      </c>
    </row>
    <row r="5510">
      <c r="A5510" s="68" t="s">
        <v>59</v>
      </c>
      <c r="B5510" s="66">
        <v>1.94489282E8</v>
      </c>
      <c r="C5510" s="66" t="s">
        <v>20737</v>
      </c>
      <c r="D5510" s="66" t="s">
        <v>106</v>
      </c>
      <c r="E5510" s="66" t="s">
        <v>20738</v>
      </c>
      <c r="F5510" s="66" t="s">
        <v>20739</v>
      </c>
      <c r="G5510" s="66">
        <v>159.0</v>
      </c>
      <c r="H5510" s="66">
        <v>2.0180416E7</v>
      </c>
      <c r="I5510" s="66">
        <v>0.0</v>
      </c>
      <c r="J5510" s="66">
        <v>4.0</v>
      </c>
      <c r="K5510" s="67"/>
      <c r="L5510" s="67"/>
      <c r="M5510" s="68" t="s">
        <v>20740</v>
      </c>
      <c r="N5510" s="66">
        <v>235959.0</v>
      </c>
      <c r="O5510" s="66">
        <v>2.0180416E7</v>
      </c>
      <c r="P5510" s="66"/>
      <c r="Q5510" s="66">
        <v>6.0</v>
      </c>
      <c r="R5510" s="66">
        <v>2.0180416E7</v>
      </c>
      <c r="S5510" s="70">
        <v>1.0</v>
      </c>
      <c r="T5510" s="70">
        <v>0.0</v>
      </c>
      <c r="U5510" s="71" t="s">
        <v>2608</v>
      </c>
      <c r="V5510" s="71" t="s">
        <v>2609</v>
      </c>
      <c r="W5510" s="71" t="s">
        <v>49</v>
      </c>
      <c r="X5510" s="72"/>
      <c r="Y5510" s="65" t="s">
        <v>12</v>
      </c>
    </row>
    <row r="5511">
      <c r="A5511" s="68" t="s">
        <v>59</v>
      </c>
      <c r="B5511" s="66">
        <v>1.53406134E8</v>
      </c>
      <c r="C5511" s="66" t="s">
        <v>20741</v>
      </c>
      <c r="D5511" s="66" t="s">
        <v>106</v>
      </c>
      <c r="E5511" s="66" t="s">
        <v>20742</v>
      </c>
      <c r="F5511" s="66" t="s">
        <v>20743</v>
      </c>
      <c r="G5511" s="66">
        <v>149.0</v>
      </c>
      <c r="H5511" s="66">
        <v>2.0150521E7</v>
      </c>
      <c r="I5511" s="66">
        <v>0.0</v>
      </c>
      <c r="J5511" s="66">
        <v>1.0</v>
      </c>
      <c r="K5511" s="67"/>
      <c r="L5511" s="67"/>
      <c r="M5511" s="68" t="s">
        <v>20744</v>
      </c>
      <c r="N5511" s="66">
        <v>235959.0</v>
      </c>
      <c r="O5511" s="66">
        <v>2.0150521E7</v>
      </c>
      <c r="P5511" s="67"/>
      <c r="Q5511" s="66">
        <v>6.0</v>
      </c>
      <c r="R5511" s="66">
        <v>2.0150521E7</v>
      </c>
      <c r="S5511" s="70">
        <v>1.0</v>
      </c>
      <c r="T5511" s="70">
        <v>0.0</v>
      </c>
      <c r="U5511" s="71" t="s">
        <v>2608</v>
      </c>
      <c r="V5511" s="71" t="s">
        <v>2609</v>
      </c>
      <c r="W5511" s="71" t="s">
        <v>49</v>
      </c>
      <c r="X5511" s="72"/>
      <c r="Y5511" s="65" t="s">
        <v>12</v>
      </c>
    </row>
    <row r="5512">
      <c r="A5512" s="68" t="s">
        <v>24</v>
      </c>
      <c r="B5512" s="66">
        <v>4.1053821E7</v>
      </c>
      <c r="C5512" s="66" t="s">
        <v>20745</v>
      </c>
      <c r="D5512" s="66" t="s">
        <v>106</v>
      </c>
      <c r="E5512" s="66" t="s">
        <v>20746</v>
      </c>
      <c r="F5512" s="66" t="s">
        <v>20747</v>
      </c>
      <c r="G5512" s="66">
        <v>1178.0</v>
      </c>
      <c r="H5512" s="66">
        <v>2.0150821E7</v>
      </c>
      <c r="I5512" s="66">
        <v>0.0</v>
      </c>
      <c r="J5512" s="66">
        <v>2.0</v>
      </c>
      <c r="K5512" s="67"/>
      <c r="L5512" s="67"/>
      <c r="M5512" s="66" t="s">
        <v>121</v>
      </c>
      <c r="N5512" s="66">
        <v>235959.0</v>
      </c>
      <c r="O5512" s="66">
        <v>2.0150821E7</v>
      </c>
      <c r="P5512" s="67"/>
      <c r="Q5512" s="66">
        <v>64.0</v>
      </c>
      <c r="R5512" s="66">
        <v>2.0150821E7</v>
      </c>
      <c r="S5512" s="69">
        <v>1.0</v>
      </c>
      <c r="T5512" s="69">
        <v>0.0</v>
      </c>
      <c r="U5512" s="71" t="s">
        <v>2608</v>
      </c>
      <c r="V5512" s="71" t="s">
        <v>2609</v>
      </c>
      <c r="W5512" s="71" t="s">
        <v>49</v>
      </c>
      <c r="X5512" s="72"/>
      <c r="Y5512" s="65" t="s">
        <v>12</v>
      </c>
    </row>
    <row r="5513">
      <c r="A5513" s="68" t="s">
        <v>59</v>
      </c>
      <c r="B5513" s="66">
        <v>1.28284184E8</v>
      </c>
      <c r="C5513" s="66" t="s">
        <v>20748</v>
      </c>
      <c r="D5513" s="66" t="s">
        <v>149</v>
      </c>
      <c r="E5513" s="66" t="s">
        <v>20749</v>
      </c>
      <c r="F5513" s="66" t="s">
        <v>20750</v>
      </c>
      <c r="G5513" s="66">
        <v>898.0</v>
      </c>
      <c r="H5513" s="66">
        <v>2.0130408E7</v>
      </c>
      <c r="I5513" s="66">
        <v>0.0</v>
      </c>
      <c r="J5513" s="66">
        <v>3.0</v>
      </c>
      <c r="K5513" s="67"/>
      <c r="L5513" s="67"/>
      <c r="M5513" s="68" t="s">
        <v>20751</v>
      </c>
      <c r="N5513" s="66">
        <v>235959.0</v>
      </c>
      <c r="O5513" s="66">
        <v>2.0130408E7</v>
      </c>
      <c r="P5513" s="66"/>
      <c r="Q5513" s="66">
        <v>45.0</v>
      </c>
      <c r="R5513" s="66">
        <v>2.0130408E7</v>
      </c>
      <c r="S5513" s="69">
        <v>1.0</v>
      </c>
      <c r="T5513" s="69">
        <v>1.0</v>
      </c>
      <c r="U5513" s="71" t="s">
        <v>2608</v>
      </c>
      <c r="V5513" s="71" t="s">
        <v>2609</v>
      </c>
      <c r="W5513" s="71" t="s">
        <v>49</v>
      </c>
      <c r="X5513" s="72"/>
      <c r="Y5513" s="66" t="s">
        <v>18</v>
      </c>
    </row>
    <row r="5514">
      <c r="A5514" s="65" t="s">
        <v>79</v>
      </c>
      <c r="B5514" s="66">
        <v>1.19980674E8</v>
      </c>
      <c r="C5514" s="65" t="s">
        <v>20752</v>
      </c>
      <c r="D5514" s="65" t="s">
        <v>244</v>
      </c>
      <c r="E5514" s="65" t="s">
        <v>20753</v>
      </c>
      <c r="F5514" s="66" t="s">
        <v>20754</v>
      </c>
      <c r="G5514" s="66">
        <v>1126.0</v>
      </c>
      <c r="H5514" s="66">
        <v>2.0170913E7</v>
      </c>
      <c r="I5514" s="66">
        <v>0.0</v>
      </c>
      <c r="J5514" s="66">
        <v>16.0</v>
      </c>
      <c r="K5514" s="67"/>
      <c r="L5514" s="67"/>
      <c r="M5514" s="68" t="s">
        <v>20755</v>
      </c>
      <c r="N5514" s="66">
        <v>235959.0</v>
      </c>
      <c r="O5514" s="66">
        <v>2.0170913E7</v>
      </c>
      <c r="P5514" s="66" t="s">
        <v>20756</v>
      </c>
      <c r="Q5514" s="66">
        <v>70.0</v>
      </c>
      <c r="R5514" s="66">
        <v>2.0170913E7</v>
      </c>
      <c r="S5514" s="70">
        <v>1.0</v>
      </c>
      <c r="T5514" s="70">
        <v>0.0</v>
      </c>
      <c r="U5514" s="71" t="s">
        <v>2608</v>
      </c>
      <c r="V5514" s="71" t="s">
        <v>2609</v>
      </c>
      <c r="W5514" s="71" t="s">
        <v>51</v>
      </c>
      <c r="X5514" s="72"/>
      <c r="Y5514" s="66" t="s">
        <v>16</v>
      </c>
    </row>
    <row r="5515">
      <c r="A5515" s="68" t="s">
        <v>59</v>
      </c>
      <c r="B5515" s="66">
        <v>2.07686142E8</v>
      </c>
      <c r="C5515" s="66" t="s">
        <v>20757</v>
      </c>
      <c r="D5515" s="66" t="s">
        <v>112</v>
      </c>
      <c r="E5515" s="66" t="s">
        <v>20758</v>
      </c>
      <c r="F5515" s="66" t="s">
        <v>20759</v>
      </c>
      <c r="G5515" s="66">
        <v>265.0</v>
      </c>
      <c r="H5515" s="66">
        <v>2.0190419E7</v>
      </c>
      <c r="I5515" s="66">
        <v>0.0</v>
      </c>
      <c r="J5515" s="66">
        <v>4.0</v>
      </c>
      <c r="K5515" s="67"/>
      <c r="L5515" s="67"/>
      <c r="M5515" s="68" t="s">
        <v>20760</v>
      </c>
      <c r="N5515" s="66">
        <v>235959.0</v>
      </c>
      <c r="O5515" s="66">
        <v>2.0190419E7</v>
      </c>
      <c r="P5515" s="67"/>
      <c r="Q5515" s="66">
        <v>14.0</v>
      </c>
      <c r="R5515" s="66">
        <v>2.0190419E7</v>
      </c>
      <c r="S5515" s="70">
        <v>1.0</v>
      </c>
      <c r="T5515" s="70">
        <v>0.0</v>
      </c>
      <c r="U5515" s="71" t="s">
        <v>2608</v>
      </c>
      <c r="V5515" s="71" t="s">
        <v>2609</v>
      </c>
      <c r="W5515" s="71" t="s">
        <v>49</v>
      </c>
      <c r="X5515" s="72"/>
      <c r="Y5515" s="65" t="s">
        <v>12</v>
      </c>
    </row>
    <row r="5516">
      <c r="A5516" s="66" t="s">
        <v>57</v>
      </c>
      <c r="B5516" s="66">
        <v>3530.0</v>
      </c>
      <c r="C5516" s="66" t="s">
        <v>20761</v>
      </c>
      <c r="D5516" s="66" t="s">
        <v>4123</v>
      </c>
      <c r="E5516" s="66" t="s">
        <v>20762</v>
      </c>
      <c r="F5516" s="66" t="s">
        <v>20763</v>
      </c>
      <c r="G5516" s="66">
        <v>469.0</v>
      </c>
      <c r="H5516" s="66">
        <v>2.0130627E7</v>
      </c>
      <c r="I5516" s="66">
        <v>0.0</v>
      </c>
      <c r="J5516" s="66">
        <v>10.0</v>
      </c>
      <c r="K5516" s="67"/>
      <c r="L5516" s="67"/>
      <c r="M5516" s="68" t="s">
        <v>20764</v>
      </c>
      <c r="N5516" s="66">
        <v>235959.0</v>
      </c>
      <c r="O5516" s="66">
        <v>2.0130627E7</v>
      </c>
      <c r="P5516" s="66" t="s">
        <v>20765</v>
      </c>
      <c r="Q5516" s="66">
        <v>27.0</v>
      </c>
      <c r="R5516" s="66">
        <v>2.0130627E7</v>
      </c>
      <c r="S5516" s="70">
        <v>1.0</v>
      </c>
      <c r="T5516" s="70">
        <v>0.0</v>
      </c>
      <c r="U5516" s="71" t="s">
        <v>2608</v>
      </c>
      <c r="V5516" s="71" t="s">
        <v>2609</v>
      </c>
      <c r="W5516" s="71" t="s">
        <v>51</v>
      </c>
      <c r="X5516" s="72"/>
      <c r="Y5516" s="66" t="s">
        <v>16</v>
      </c>
    </row>
    <row r="5517">
      <c r="A5517" s="65" t="s">
        <v>60</v>
      </c>
      <c r="B5517" s="66">
        <v>3.4945396E8</v>
      </c>
      <c r="C5517" s="65" t="s">
        <v>20766</v>
      </c>
      <c r="D5517" s="65" t="s">
        <v>244</v>
      </c>
      <c r="E5517" s="65" t="s">
        <v>20767</v>
      </c>
      <c r="F5517" s="66" t="s">
        <v>20768</v>
      </c>
      <c r="G5517" s="66">
        <v>788.0</v>
      </c>
      <c r="H5517" s="66">
        <v>2.0131116E7</v>
      </c>
      <c r="I5517" s="66">
        <v>0.0</v>
      </c>
      <c r="J5517" s="66">
        <v>1.0</v>
      </c>
      <c r="K5517" s="67"/>
      <c r="L5517" s="67"/>
      <c r="M5517" s="68" t="s">
        <v>20769</v>
      </c>
      <c r="N5517" s="66">
        <v>235959.0</v>
      </c>
      <c r="O5517" s="66">
        <v>2.0131116E7</v>
      </c>
      <c r="P5517" s="67"/>
      <c r="Q5517" s="66">
        <v>36.0</v>
      </c>
      <c r="R5517" s="66">
        <v>2.0131116E7</v>
      </c>
      <c r="S5517" s="70">
        <v>1.0</v>
      </c>
      <c r="T5517" s="70">
        <v>0.0</v>
      </c>
      <c r="U5517" s="71" t="s">
        <v>2608</v>
      </c>
      <c r="V5517" s="71" t="s">
        <v>2609</v>
      </c>
      <c r="W5517" s="71" t="s">
        <v>51</v>
      </c>
      <c r="X5517" s="72"/>
      <c r="Y5517" s="66" t="s">
        <v>16</v>
      </c>
    </row>
    <row r="5518">
      <c r="A5518" s="74" t="s">
        <v>59</v>
      </c>
      <c r="B5518" s="66">
        <v>5.8274834E7</v>
      </c>
      <c r="C5518" s="65" t="s">
        <v>20770</v>
      </c>
      <c r="D5518" s="65" t="s">
        <v>112</v>
      </c>
      <c r="E5518" s="65" t="s">
        <v>20771</v>
      </c>
      <c r="F5518" s="66" t="s">
        <v>20772</v>
      </c>
      <c r="G5518" s="66">
        <v>72.0</v>
      </c>
      <c r="H5518" s="66">
        <v>2.0050722E7</v>
      </c>
      <c r="I5518" s="66">
        <v>0.0</v>
      </c>
      <c r="J5518" s="66">
        <v>1.0</v>
      </c>
      <c r="K5518" s="67"/>
      <c r="L5518" s="67"/>
      <c r="M5518" s="68" t="s">
        <v>20773</v>
      </c>
      <c r="N5518" s="66">
        <v>235959.0</v>
      </c>
      <c r="O5518" s="66">
        <v>2.0050722E7</v>
      </c>
      <c r="P5518" s="67"/>
      <c r="Q5518" s="66">
        <v>3.0</v>
      </c>
      <c r="R5518" s="66">
        <v>2.0050722E7</v>
      </c>
      <c r="S5518" s="70">
        <v>1.0</v>
      </c>
      <c r="T5518" s="70">
        <v>0.0</v>
      </c>
      <c r="U5518" s="71" t="s">
        <v>2608</v>
      </c>
      <c r="V5518" s="71" t="s">
        <v>2609</v>
      </c>
      <c r="W5518" s="71" t="s">
        <v>49</v>
      </c>
      <c r="X5518" s="65"/>
      <c r="Y5518" s="65" t="s">
        <v>12</v>
      </c>
    </row>
    <row r="5519">
      <c r="A5519" s="66" t="s">
        <v>60</v>
      </c>
      <c r="B5519" s="66">
        <v>1.62751899E8</v>
      </c>
      <c r="C5519" s="66" t="s">
        <v>20774</v>
      </c>
      <c r="D5519" s="66" t="s">
        <v>220</v>
      </c>
      <c r="E5519" s="66" t="s">
        <v>20775</v>
      </c>
      <c r="F5519" s="66" t="s">
        <v>20776</v>
      </c>
      <c r="G5519" s="66">
        <v>1713.0</v>
      </c>
      <c r="H5519" s="66">
        <v>2.0050626E7</v>
      </c>
      <c r="I5519" s="66">
        <v>0.0</v>
      </c>
      <c r="J5519" s="66">
        <v>1.0</v>
      </c>
      <c r="K5519" s="67"/>
      <c r="L5519" s="67"/>
      <c r="M5519" s="68" t="s">
        <v>20777</v>
      </c>
      <c r="N5519" s="66">
        <v>235959.0</v>
      </c>
      <c r="O5519" s="66">
        <v>2.0050626E7</v>
      </c>
      <c r="P5519" s="67"/>
      <c r="Q5519" s="66">
        <v>92.0</v>
      </c>
      <c r="R5519" s="66">
        <v>2.0050626E7</v>
      </c>
      <c r="S5519" s="70">
        <v>1.0</v>
      </c>
      <c r="T5519" s="70">
        <v>0.0</v>
      </c>
      <c r="U5519" s="71" t="s">
        <v>2608</v>
      </c>
      <c r="V5519" s="71" t="s">
        <v>2609</v>
      </c>
      <c r="W5519" s="71" t="s">
        <v>49</v>
      </c>
      <c r="X5519" s="72"/>
      <c r="Y5519" s="65" t="s">
        <v>12</v>
      </c>
    </row>
    <row r="5520">
      <c r="A5520" s="73" t="s">
        <v>59</v>
      </c>
      <c r="B5520" s="66">
        <v>1.97352587E8</v>
      </c>
      <c r="C5520" s="65" t="s">
        <v>2349</v>
      </c>
      <c r="D5520" s="65" t="s">
        <v>244</v>
      </c>
      <c r="E5520" s="65" t="s">
        <v>2350</v>
      </c>
      <c r="F5520" s="66" t="s">
        <v>2351</v>
      </c>
      <c r="G5520" s="66">
        <v>429.0</v>
      </c>
      <c r="H5520" s="66">
        <v>2.0180615E7</v>
      </c>
      <c r="I5520" s="66">
        <v>0.0</v>
      </c>
      <c r="J5520" s="66">
        <v>13.0</v>
      </c>
      <c r="K5520" s="67"/>
      <c r="L5520" s="67"/>
      <c r="M5520" s="68" t="s">
        <v>20778</v>
      </c>
      <c r="N5520" s="66">
        <v>235959.0</v>
      </c>
      <c r="O5520" s="66">
        <v>2.0180615E7</v>
      </c>
      <c r="P5520" s="66" t="s">
        <v>20779</v>
      </c>
      <c r="Q5520" s="66">
        <v>24.0</v>
      </c>
      <c r="R5520" s="66">
        <v>2.0180615E7</v>
      </c>
      <c r="S5520" s="70">
        <v>1.0</v>
      </c>
      <c r="T5520" s="70">
        <v>0.0</v>
      </c>
      <c r="U5520" s="71" t="s">
        <v>2608</v>
      </c>
      <c r="V5520" s="71" t="s">
        <v>2609</v>
      </c>
      <c r="W5520" s="71" t="s">
        <v>51</v>
      </c>
      <c r="X5520" s="72"/>
      <c r="Y5520" s="66" t="s">
        <v>16</v>
      </c>
    </row>
    <row r="5521">
      <c r="A5521" s="66" t="s">
        <v>60</v>
      </c>
      <c r="B5521" s="66">
        <v>2.86021617E8</v>
      </c>
      <c r="C5521" s="66" t="s">
        <v>20780</v>
      </c>
      <c r="D5521" s="66" t="s">
        <v>106</v>
      </c>
      <c r="E5521" s="66" t="s">
        <v>20781</v>
      </c>
      <c r="F5521" s="66" t="s">
        <v>20782</v>
      </c>
      <c r="G5521" s="66">
        <v>1280.0</v>
      </c>
      <c r="H5521" s="66">
        <v>2.0100507E7</v>
      </c>
      <c r="I5521" s="66">
        <v>0.0</v>
      </c>
      <c r="J5521" s="66">
        <v>1.0</v>
      </c>
      <c r="K5521" s="67"/>
      <c r="L5521" s="67"/>
      <c r="M5521" s="68" t="s">
        <v>20783</v>
      </c>
      <c r="N5521" s="66">
        <v>235959.0</v>
      </c>
      <c r="O5521" s="66">
        <v>2.0100507E7</v>
      </c>
      <c r="P5521" s="67"/>
      <c r="Q5521" s="66">
        <v>64.0</v>
      </c>
      <c r="R5521" s="66">
        <v>2.0100507E7</v>
      </c>
      <c r="S5521" s="70">
        <v>1.0</v>
      </c>
      <c r="T5521" s="70">
        <v>0.0</v>
      </c>
      <c r="U5521" s="71" t="s">
        <v>2608</v>
      </c>
      <c r="V5521" s="71" t="s">
        <v>2609</v>
      </c>
      <c r="W5521" s="71" t="s">
        <v>49</v>
      </c>
      <c r="X5521" s="72"/>
      <c r="Y5521" s="65" t="s">
        <v>12</v>
      </c>
    </row>
    <row r="5522">
      <c r="A5522" s="66" t="s">
        <v>60</v>
      </c>
      <c r="B5522" s="66">
        <v>4.53581982E8</v>
      </c>
      <c r="C5522" s="66" t="s">
        <v>20784</v>
      </c>
      <c r="D5522" s="66" t="s">
        <v>106</v>
      </c>
      <c r="E5522" s="66" t="s">
        <v>20785</v>
      </c>
      <c r="F5522" s="66" t="s">
        <v>20786</v>
      </c>
      <c r="G5522" s="66">
        <v>771.0</v>
      </c>
      <c r="H5522" s="66">
        <v>2.0191127E7</v>
      </c>
      <c r="I5522" s="66">
        <v>0.0</v>
      </c>
      <c r="J5522" s="66">
        <v>13.0</v>
      </c>
      <c r="K5522" s="67"/>
      <c r="L5522" s="67"/>
      <c r="M5522" s="66" t="s">
        <v>121</v>
      </c>
      <c r="N5522" s="66">
        <v>235959.0</v>
      </c>
      <c r="O5522" s="66">
        <v>2.0191127E7</v>
      </c>
      <c r="P5522" s="67"/>
      <c r="Q5522" s="66">
        <v>40.0</v>
      </c>
      <c r="R5522" s="66">
        <v>2.0191127E7</v>
      </c>
      <c r="S5522" s="70">
        <v>1.0</v>
      </c>
      <c r="T5522" s="70">
        <v>0.0</v>
      </c>
      <c r="U5522" s="71" t="s">
        <v>2608</v>
      </c>
      <c r="V5522" s="71" t="s">
        <v>2609</v>
      </c>
      <c r="W5522" s="71" t="s">
        <v>49</v>
      </c>
      <c r="X5522" s="72"/>
      <c r="Y5522" s="65" t="s">
        <v>12</v>
      </c>
    </row>
    <row r="5523">
      <c r="A5523" s="68" t="s">
        <v>24</v>
      </c>
      <c r="B5523" s="66">
        <v>6.3442211E7</v>
      </c>
      <c r="C5523" s="66" t="s">
        <v>20787</v>
      </c>
      <c r="D5523" s="66" t="s">
        <v>106</v>
      </c>
      <c r="E5523" s="66" t="s">
        <v>20788</v>
      </c>
      <c r="F5523" s="66" t="s">
        <v>20789</v>
      </c>
      <c r="G5523" s="66">
        <v>733.0</v>
      </c>
      <c r="H5523" s="66">
        <v>2.0190503E7</v>
      </c>
      <c r="I5523" s="66">
        <v>0.0</v>
      </c>
      <c r="J5523" s="66">
        <v>10.0</v>
      </c>
      <c r="K5523" s="67"/>
      <c r="L5523" s="67"/>
      <c r="M5523" s="68" t="s">
        <v>20790</v>
      </c>
      <c r="N5523" s="66">
        <v>235959.0</v>
      </c>
      <c r="O5523" s="66">
        <v>2.0190503E7</v>
      </c>
      <c r="P5523" s="66" t="s">
        <v>328</v>
      </c>
      <c r="Q5523" s="66">
        <v>50.0</v>
      </c>
      <c r="R5523" s="66">
        <v>2.0190503E7</v>
      </c>
      <c r="S5523" s="69">
        <v>1.0</v>
      </c>
      <c r="T5523" s="69">
        <v>0.0</v>
      </c>
      <c r="U5523" s="71" t="s">
        <v>2608</v>
      </c>
      <c r="V5523" s="71" t="s">
        <v>2609</v>
      </c>
      <c r="W5523" s="71" t="s">
        <v>49</v>
      </c>
      <c r="X5523" s="72"/>
      <c r="Y5523" s="65" t="s">
        <v>12</v>
      </c>
    </row>
    <row r="5524">
      <c r="A5524" s="65" t="s">
        <v>63</v>
      </c>
      <c r="B5524" s="66">
        <v>2.0247028E7</v>
      </c>
      <c r="C5524" s="65" t="s">
        <v>20791</v>
      </c>
      <c r="D5524" s="65" t="s">
        <v>106</v>
      </c>
      <c r="E5524" s="65" t="s">
        <v>20792</v>
      </c>
      <c r="F5524" s="66" t="s">
        <v>20793</v>
      </c>
      <c r="G5524" s="66">
        <v>296.0</v>
      </c>
      <c r="H5524" s="66">
        <v>2.0140408E7</v>
      </c>
      <c r="I5524" s="66">
        <v>0.0</v>
      </c>
      <c r="J5524" s="66">
        <v>7.0</v>
      </c>
      <c r="K5524" s="67"/>
      <c r="L5524" s="67"/>
      <c r="M5524" s="68" t="s">
        <v>20794</v>
      </c>
      <c r="N5524" s="66">
        <v>235959.0</v>
      </c>
      <c r="O5524" s="66">
        <v>2.0140408E7</v>
      </c>
      <c r="P5524" s="66"/>
      <c r="Q5524" s="66">
        <v>11.0</v>
      </c>
      <c r="R5524" s="66">
        <v>2.0140408E7</v>
      </c>
      <c r="S5524" s="70">
        <v>1.0</v>
      </c>
      <c r="T5524" s="70">
        <v>0.0</v>
      </c>
      <c r="U5524" s="71" t="s">
        <v>2608</v>
      </c>
      <c r="V5524" s="71" t="s">
        <v>2609</v>
      </c>
      <c r="W5524" s="71" t="s">
        <v>49</v>
      </c>
      <c r="X5524" s="72"/>
      <c r="Y5524" s="65" t="s">
        <v>12</v>
      </c>
    </row>
    <row r="5525">
      <c r="A5525" s="66" t="s">
        <v>60</v>
      </c>
      <c r="B5525" s="66">
        <v>1.0290219E7</v>
      </c>
      <c r="C5525" s="66" t="s">
        <v>20795</v>
      </c>
      <c r="D5525" s="66" t="s">
        <v>106</v>
      </c>
      <c r="E5525" s="66" t="s">
        <v>20796</v>
      </c>
      <c r="F5525" s="66" t="s">
        <v>20797</v>
      </c>
      <c r="G5525" s="66">
        <v>911.0</v>
      </c>
      <c r="H5525" s="66">
        <v>2.0000317E7</v>
      </c>
      <c r="I5525" s="66">
        <v>0.0</v>
      </c>
      <c r="J5525" s="66">
        <v>1.0</v>
      </c>
      <c r="K5525" s="67"/>
      <c r="L5525" s="67"/>
      <c r="M5525" s="68" t="s">
        <v>20798</v>
      </c>
      <c r="N5525" s="66">
        <v>235959.0</v>
      </c>
      <c r="O5525" s="66">
        <v>2.0000317E7</v>
      </c>
      <c r="P5525" s="67"/>
      <c r="Q5525" s="66">
        <v>41.0</v>
      </c>
      <c r="R5525" s="66">
        <v>2.0000317E7</v>
      </c>
      <c r="S5525" s="70">
        <v>1.0</v>
      </c>
      <c r="T5525" s="70">
        <v>0.0</v>
      </c>
      <c r="U5525" s="71" t="s">
        <v>2608</v>
      </c>
      <c r="V5525" s="71" t="s">
        <v>2609</v>
      </c>
      <c r="W5525" s="71" t="s">
        <v>49</v>
      </c>
      <c r="X5525" s="72"/>
      <c r="Y5525" s="65" t="s">
        <v>12</v>
      </c>
    </row>
    <row r="5526">
      <c r="A5526" s="66" t="s">
        <v>79</v>
      </c>
      <c r="B5526" s="66">
        <v>1.0170346E8</v>
      </c>
      <c r="C5526" s="66" t="s">
        <v>20799</v>
      </c>
      <c r="D5526" s="66" t="s">
        <v>215</v>
      </c>
      <c r="E5526" s="66" t="s">
        <v>20800</v>
      </c>
      <c r="F5526" s="66" t="s">
        <v>20801</v>
      </c>
      <c r="G5526" s="66">
        <v>333.0</v>
      </c>
      <c r="H5526" s="66">
        <v>2.016021E7</v>
      </c>
      <c r="I5526" s="66">
        <v>0.0</v>
      </c>
      <c r="J5526" s="66">
        <v>3.0</v>
      </c>
      <c r="K5526" s="67"/>
      <c r="L5526" s="67"/>
      <c r="M5526" s="68" t="s">
        <v>20802</v>
      </c>
      <c r="N5526" s="66">
        <v>235959.0</v>
      </c>
      <c r="O5526" s="66">
        <v>2.016021E7</v>
      </c>
      <c r="P5526" s="66" t="s">
        <v>20803</v>
      </c>
      <c r="Q5526" s="66">
        <v>15.0</v>
      </c>
      <c r="R5526" s="66">
        <v>2.016021E7</v>
      </c>
      <c r="S5526" s="70">
        <v>1.0</v>
      </c>
      <c r="T5526" s="70">
        <v>0.0</v>
      </c>
      <c r="U5526" s="71" t="s">
        <v>2608</v>
      </c>
      <c r="V5526" s="71" t="s">
        <v>2609</v>
      </c>
      <c r="W5526" s="71" t="s">
        <v>49</v>
      </c>
      <c r="X5526" s="72"/>
      <c r="Y5526" s="65" t="s">
        <v>12</v>
      </c>
    </row>
    <row r="5527">
      <c r="A5527" s="68" t="s">
        <v>59</v>
      </c>
      <c r="B5527" s="66">
        <v>1.61200256E8</v>
      </c>
      <c r="C5527" s="66" t="s">
        <v>20804</v>
      </c>
      <c r="D5527" s="66" t="s">
        <v>413</v>
      </c>
      <c r="E5527" s="66" t="s">
        <v>20805</v>
      </c>
      <c r="F5527" s="66" t="s">
        <v>20806</v>
      </c>
      <c r="G5527" s="66">
        <v>525.0</v>
      </c>
      <c r="H5527" s="66">
        <v>2.0151114E7</v>
      </c>
      <c r="I5527" s="66">
        <v>0.0</v>
      </c>
      <c r="J5527" s="66">
        <v>1.0</v>
      </c>
      <c r="K5527" s="67"/>
      <c r="L5527" s="67"/>
      <c r="M5527" s="68" t="s">
        <v>20807</v>
      </c>
      <c r="N5527" s="66">
        <v>235959.0</v>
      </c>
      <c r="O5527" s="66">
        <v>2.0151114E7</v>
      </c>
      <c r="P5527" s="66"/>
      <c r="Q5527" s="66">
        <v>23.0</v>
      </c>
      <c r="R5527" s="66">
        <v>2.0151114E7</v>
      </c>
      <c r="S5527" s="70">
        <v>1.0</v>
      </c>
      <c r="T5527" s="70">
        <v>0.0</v>
      </c>
      <c r="U5527" s="71" t="s">
        <v>2608</v>
      </c>
      <c r="V5527" s="71" t="s">
        <v>2609</v>
      </c>
      <c r="W5527" s="71" t="s">
        <v>51</v>
      </c>
      <c r="X5527" s="72"/>
      <c r="Y5527" s="66" t="s">
        <v>16</v>
      </c>
    </row>
    <row r="5528">
      <c r="A5528" s="65" t="s">
        <v>60</v>
      </c>
      <c r="B5528" s="66">
        <v>5.781579E7</v>
      </c>
      <c r="C5528" s="65" t="s">
        <v>20808</v>
      </c>
      <c r="D5528" s="65" t="s">
        <v>106</v>
      </c>
      <c r="E5528" s="65" t="s">
        <v>20809</v>
      </c>
      <c r="F5528" s="66" t="s">
        <v>13757</v>
      </c>
      <c r="G5528" s="66">
        <v>448.0</v>
      </c>
      <c r="H5528" s="66">
        <v>2.0010912E7</v>
      </c>
      <c r="I5528" s="66">
        <v>0.0</v>
      </c>
      <c r="J5528" s="66">
        <v>1.0</v>
      </c>
      <c r="K5528" s="67"/>
      <c r="L5528" s="67"/>
      <c r="M5528" s="68" t="s">
        <v>13758</v>
      </c>
      <c r="N5528" s="66">
        <v>235959.0</v>
      </c>
      <c r="O5528" s="66">
        <v>2.0010912E7</v>
      </c>
      <c r="P5528" s="66"/>
      <c r="Q5528" s="66">
        <v>21.0</v>
      </c>
      <c r="R5528" s="66">
        <v>2.0010912E7</v>
      </c>
      <c r="S5528" s="70">
        <v>1.0</v>
      </c>
      <c r="T5528" s="70">
        <v>0.0</v>
      </c>
      <c r="U5528" s="71" t="s">
        <v>2608</v>
      </c>
      <c r="V5528" s="71" t="s">
        <v>2609</v>
      </c>
      <c r="W5528" s="71" t="s">
        <v>49</v>
      </c>
      <c r="X5528" s="72"/>
      <c r="Y5528" s="65" t="s">
        <v>12</v>
      </c>
    </row>
    <row r="5529">
      <c r="A5529" s="66" t="s">
        <v>79</v>
      </c>
      <c r="B5529" s="66">
        <v>4534779.0</v>
      </c>
      <c r="C5529" s="66" t="s">
        <v>20810</v>
      </c>
      <c r="D5529" s="66" t="s">
        <v>106</v>
      </c>
      <c r="E5529" s="66" t="s">
        <v>20811</v>
      </c>
      <c r="F5529" s="66" t="s">
        <v>20812</v>
      </c>
      <c r="G5529" s="66">
        <v>206.0</v>
      </c>
      <c r="H5529" s="66">
        <v>2.0050206E7</v>
      </c>
      <c r="I5529" s="66">
        <v>0.0</v>
      </c>
      <c r="J5529" s="66">
        <v>6.0</v>
      </c>
      <c r="K5529" s="67"/>
      <c r="L5529" s="67"/>
      <c r="M5529" s="68" t="s">
        <v>20813</v>
      </c>
      <c r="N5529" s="66">
        <v>235959.0</v>
      </c>
      <c r="O5529" s="66">
        <v>2.0050206E7</v>
      </c>
      <c r="P5529" s="66"/>
      <c r="Q5529" s="66">
        <v>12.0</v>
      </c>
      <c r="R5529" s="66">
        <v>2.0050206E7</v>
      </c>
      <c r="S5529" s="70">
        <v>1.0</v>
      </c>
      <c r="T5529" s="70">
        <v>0.0</v>
      </c>
      <c r="U5529" s="71" t="s">
        <v>2608</v>
      </c>
      <c r="V5529" s="71" t="s">
        <v>2609</v>
      </c>
      <c r="W5529" s="71" t="s">
        <v>49</v>
      </c>
      <c r="X5529" s="72"/>
      <c r="Y5529" s="65" t="s">
        <v>12</v>
      </c>
    </row>
    <row r="5530">
      <c r="A5530" s="68" t="s">
        <v>59</v>
      </c>
      <c r="B5530" s="66">
        <v>1.19500033E8</v>
      </c>
      <c r="C5530" s="66" t="s">
        <v>20814</v>
      </c>
      <c r="D5530" s="66" t="s">
        <v>106</v>
      </c>
      <c r="E5530" s="66" t="s">
        <v>20815</v>
      </c>
      <c r="F5530" s="66" t="s">
        <v>20816</v>
      </c>
      <c r="G5530" s="66">
        <v>427.0</v>
      </c>
      <c r="H5530" s="66">
        <v>2.0120722E7</v>
      </c>
      <c r="I5530" s="66">
        <v>0.0</v>
      </c>
      <c r="J5530" s="66">
        <v>1.0</v>
      </c>
      <c r="K5530" s="67"/>
      <c r="L5530" s="67"/>
      <c r="M5530" s="68" t="s">
        <v>20817</v>
      </c>
      <c r="N5530" s="66">
        <v>235959.0</v>
      </c>
      <c r="O5530" s="66">
        <v>2.0120722E7</v>
      </c>
      <c r="P5530" s="67"/>
      <c r="Q5530" s="66">
        <v>18.0</v>
      </c>
      <c r="R5530" s="66">
        <v>2.0120722E7</v>
      </c>
      <c r="S5530" s="70">
        <v>1.0</v>
      </c>
      <c r="T5530" s="70">
        <v>0.0</v>
      </c>
      <c r="U5530" s="71" t="s">
        <v>2608</v>
      </c>
      <c r="V5530" s="71" t="s">
        <v>2609</v>
      </c>
      <c r="W5530" s="71" t="s">
        <v>49</v>
      </c>
      <c r="X5530" s="72"/>
      <c r="Y5530" s="65" t="s">
        <v>12</v>
      </c>
    </row>
    <row r="5531">
      <c r="A5531" s="65" t="s">
        <v>37</v>
      </c>
      <c r="B5531" s="66">
        <v>5003019.0</v>
      </c>
      <c r="C5531" s="65" t="s">
        <v>20818</v>
      </c>
      <c r="D5531" s="65" t="s">
        <v>112</v>
      </c>
      <c r="E5531" s="65" t="s">
        <v>20819</v>
      </c>
      <c r="F5531" s="66" t="s">
        <v>20820</v>
      </c>
      <c r="G5531" s="66">
        <v>218.0</v>
      </c>
      <c r="H5531" s="66">
        <v>2.0050712E7</v>
      </c>
      <c r="I5531" s="66">
        <v>0.0</v>
      </c>
      <c r="J5531" s="66">
        <v>4.0</v>
      </c>
      <c r="K5531" s="67"/>
      <c r="L5531" s="67"/>
      <c r="M5531" s="66" t="s">
        <v>121</v>
      </c>
      <c r="N5531" s="66">
        <v>235959.0</v>
      </c>
      <c r="O5531" s="66">
        <v>2.0050712E7</v>
      </c>
      <c r="P5531" s="66"/>
      <c r="Q5531" s="66">
        <v>14.0</v>
      </c>
      <c r="R5531" s="66">
        <v>2.0050712E7</v>
      </c>
      <c r="S5531" s="69">
        <v>1.0</v>
      </c>
      <c r="T5531" s="69">
        <v>0.0</v>
      </c>
      <c r="U5531" s="71" t="s">
        <v>2608</v>
      </c>
      <c r="V5531" s="71" t="s">
        <v>2609</v>
      </c>
      <c r="W5531" s="71" t="s">
        <v>49</v>
      </c>
      <c r="X5531" s="72"/>
      <c r="Y5531" s="65" t="s">
        <v>12</v>
      </c>
    </row>
    <row r="5532">
      <c r="A5532" s="65" t="s">
        <v>79</v>
      </c>
      <c r="B5532" s="66">
        <v>4.3161661E7</v>
      </c>
      <c r="C5532" s="65" t="s">
        <v>20821</v>
      </c>
      <c r="D5532" s="65" t="s">
        <v>106</v>
      </c>
      <c r="E5532" s="65" t="s">
        <v>20822</v>
      </c>
      <c r="F5532" s="66" t="s">
        <v>20823</v>
      </c>
      <c r="G5532" s="66">
        <v>529.0</v>
      </c>
      <c r="H5532" s="66">
        <v>2.0101103E7</v>
      </c>
      <c r="I5532" s="66">
        <v>0.0</v>
      </c>
      <c r="J5532" s="66">
        <v>7.0</v>
      </c>
      <c r="K5532" s="67"/>
      <c r="L5532" s="67"/>
      <c r="M5532" s="68" t="s">
        <v>20824</v>
      </c>
      <c r="N5532" s="66">
        <v>235959.0</v>
      </c>
      <c r="O5532" s="66">
        <v>2.0101103E7</v>
      </c>
      <c r="P5532" s="66" t="s">
        <v>20825</v>
      </c>
      <c r="Q5532" s="66">
        <v>28.0</v>
      </c>
      <c r="R5532" s="66">
        <v>2.0101103E7</v>
      </c>
      <c r="S5532" s="70">
        <v>1.0</v>
      </c>
      <c r="T5532" s="70">
        <v>0.0</v>
      </c>
      <c r="U5532" s="71" t="s">
        <v>2608</v>
      </c>
      <c r="V5532" s="71" t="s">
        <v>2609</v>
      </c>
      <c r="W5532" s="71" t="s">
        <v>49</v>
      </c>
      <c r="X5532" s="72"/>
      <c r="Y5532" s="65" t="s">
        <v>12</v>
      </c>
    </row>
    <row r="5533">
      <c r="A5533" s="68" t="s">
        <v>59</v>
      </c>
      <c r="B5533" s="66">
        <v>1.45161717E8</v>
      </c>
      <c r="C5533" s="66" t="s">
        <v>2353</v>
      </c>
      <c r="D5533" s="66" t="s">
        <v>106</v>
      </c>
      <c r="E5533" s="66" t="s">
        <v>2354</v>
      </c>
      <c r="F5533" s="66" t="s">
        <v>2355</v>
      </c>
      <c r="G5533" s="66">
        <v>612.0</v>
      </c>
      <c r="H5533" s="66">
        <v>2.0140903E7</v>
      </c>
      <c r="I5533" s="66">
        <v>0.0</v>
      </c>
      <c r="J5533" s="66">
        <v>1.0</v>
      </c>
      <c r="K5533" s="67"/>
      <c r="L5533" s="67"/>
      <c r="M5533" s="66" t="s">
        <v>121</v>
      </c>
      <c r="N5533" s="66">
        <v>235959.0</v>
      </c>
      <c r="O5533" s="66">
        <v>2.0140903E7</v>
      </c>
      <c r="P5533" s="67"/>
      <c r="Q5533" s="66">
        <v>32.0</v>
      </c>
      <c r="R5533" s="66">
        <v>2.0140903E7</v>
      </c>
      <c r="S5533" s="70">
        <v>1.0</v>
      </c>
      <c r="T5533" s="70">
        <v>0.0</v>
      </c>
      <c r="U5533" s="71" t="s">
        <v>2608</v>
      </c>
      <c r="V5533" s="71" t="s">
        <v>2609</v>
      </c>
      <c r="W5533" s="71" t="s">
        <v>49</v>
      </c>
      <c r="X5533" s="72"/>
      <c r="Y5533" s="65" t="s">
        <v>12</v>
      </c>
    </row>
    <row r="5534">
      <c r="A5534" s="65" t="s">
        <v>33</v>
      </c>
      <c r="B5534" s="66">
        <v>93698.0</v>
      </c>
      <c r="C5534" s="65" t="s">
        <v>20826</v>
      </c>
      <c r="D5534" s="65" t="s">
        <v>106</v>
      </c>
      <c r="E5534" s="65" t="s">
        <v>20827</v>
      </c>
      <c r="F5534" s="66" t="s">
        <v>20828</v>
      </c>
      <c r="G5534" s="66">
        <v>200.0</v>
      </c>
      <c r="H5534" s="66">
        <v>2.0090223E7</v>
      </c>
      <c r="I5534" s="66">
        <v>0.0</v>
      </c>
      <c r="J5534" s="66">
        <v>5.0</v>
      </c>
      <c r="K5534" s="67"/>
      <c r="L5534" s="67"/>
      <c r="M5534" s="68" t="s">
        <v>20829</v>
      </c>
      <c r="N5534" s="66">
        <v>235959.0</v>
      </c>
      <c r="O5534" s="66">
        <v>2.0090223E7</v>
      </c>
      <c r="P5534" s="67"/>
      <c r="Q5534" s="66">
        <v>11.0</v>
      </c>
      <c r="R5534" s="66">
        <v>2.0090223E7</v>
      </c>
      <c r="S5534" s="70">
        <v>1.0</v>
      </c>
      <c r="T5534" s="70">
        <v>0.0</v>
      </c>
      <c r="U5534" s="71" t="s">
        <v>2608</v>
      </c>
      <c r="V5534" s="71" t="s">
        <v>2609</v>
      </c>
      <c r="W5534" s="71" t="s">
        <v>49</v>
      </c>
      <c r="X5534" s="72"/>
      <c r="Y5534" s="65" t="s">
        <v>12</v>
      </c>
    </row>
    <row r="5535">
      <c r="A5535" s="74" t="s">
        <v>73</v>
      </c>
      <c r="B5535" s="66">
        <v>2.1441254E7</v>
      </c>
      <c r="C5535" s="65" t="s">
        <v>20830</v>
      </c>
      <c r="D5535" s="65" t="s">
        <v>253</v>
      </c>
      <c r="E5535" s="65" t="s">
        <v>20831</v>
      </c>
      <c r="F5535" s="66" t="s">
        <v>20832</v>
      </c>
      <c r="G5535" s="66">
        <v>211.0</v>
      </c>
      <c r="H5535" s="66">
        <v>2.018022E7</v>
      </c>
      <c r="I5535" s="66">
        <v>0.0</v>
      </c>
      <c r="J5535" s="66">
        <v>6.0</v>
      </c>
      <c r="K5535" s="67"/>
      <c r="L5535" s="67"/>
      <c r="M5535" s="68" t="s">
        <v>20833</v>
      </c>
      <c r="N5535" s="66">
        <v>235959.0</v>
      </c>
      <c r="O5535" s="66">
        <v>2.018022E7</v>
      </c>
      <c r="P5535" s="66" t="s">
        <v>459</v>
      </c>
      <c r="Q5535" s="66">
        <v>9.0</v>
      </c>
      <c r="R5535" s="66">
        <v>2.018022E7</v>
      </c>
      <c r="S5535" s="70">
        <v>1.0</v>
      </c>
      <c r="T5535" s="70">
        <v>0.0</v>
      </c>
      <c r="U5535" s="71" t="s">
        <v>2608</v>
      </c>
      <c r="V5535" s="71" t="s">
        <v>2609</v>
      </c>
      <c r="W5535" s="71" t="s">
        <v>49</v>
      </c>
      <c r="X5535" s="65"/>
      <c r="Y5535" s="65" t="s">
        <v>12</v>
      </c>
    </row>
    <row r="5536">
      <c r="A5536" s="74" t="s">
        <v>24</v>
      </c>
      <c r="B5536" s="66">
        <v>2.7883995E7</v>
      </c>
      <c r="C5536" s="65" t="s">
        <v>2357</v>
      </c>
      <c r="D5536" s="65" t="s">
        <v>106</v>
      </c>
      <c r="E5536" s="65" t="s">
        <v>2358</v>
      </c>
      <c r="F5536" s="66" t="s">
        <v>2359</v>
      </c>
      <c r="G5536" s="66">
        <v>422.0</v>
      </c>
      <c r="H5536" s="66">
        <v>2.0130711E7</v>
      </c>
      <c r="I5536" s="66">
        <v>0.0</v>
      </c>
      <c r="J5536" s="66">
        <v>2.0</v>
      </c>
      <c r="K5536" s="67"/>
      <c r="L5536" s="67"/>
      <c r="M5536" s="66" t="s">
        <v>121</v>
      </c>
      <c r="N5536" s="66">
        <v>235959.0</v>
      </c>
      <c r="O5536" s="66">
        <v>2.0130711E7</v>
      </c>
      <c r="P5536" s="67"/>
      <c r="Q5536" s="66">
        <v>17.0</v>
      </c>
      <c r="R5536" s="66">
        <v>2.0130711E7</v>
      </c>
      <c r="S5536" s="70">
        <v>1.0</v>
      </c>
      <c r="T5536" s="70">
        <v>0.0</v>
      </c>
      <c r="U5536" s="71" t="s">
        <v>2608</v>
      </c>
      <c r="V5536" s="71" t="s">
        <v>2609</v>
      </c>
      <c r="W5536" s="71" t="s">
        <v>49</v>
      </c>
      <c r="X5536" s="72"/>
      <c r="Y5536" s="65" t="s">
        <v>12</v>
      </c>
    </row>
    <row r="5537">
      <c r="A5537" s="65" t="s">
        <v>30</v>
      </c>
      <c r="B5537" s="66">
        <v>7013549.0</v>
      </c>
      <c r="C5537" s="65" t="s">
        <v>20834</v>
      </c>
      <c r="D5537" s="65" t="s">
        <v>123</v>
      </c>
      <c r="E5537" s="65" t="s">
        <v>20835</v>
      </c>
      <c r="F5537" s="66" t="s">
        <v>20836</v>
      </c>
      <c r="G5537" s="66">
        <v>635.0</v>
      </c>
      <c r="H5537" s="66">
        <v>2.0121101E7</v>
      </c>
      <c r="I5537" s="66">
        <v>0.0</v>
      </c>
      <c r="J5537" s="66">
        <v>9.0</v>
      </c>
      <c r="K5537" s="67"/>
      <c r="L5537" s="67"/>
      <c r="M5537" s="68" t="s">
        <v>20837</v>
      </c>
      <c r="N5537" s="66">
        <v>235959.0</v>
      </c>
      <c r="O5537" s="66">
        <v>2.0121101E7</v>
      </c>
      <c r="P5537" s="66"/>
      <c r="Q5537" s="66">
        <v>28.0</v>
      </c>
      <c r="R5537" s="66">
        <v>2.0121101E7</v>
      </c>
      <c r="S5537" s="70">
        <v>1.0</v>
      </c>
      <c r="T5537" s="70">
        <v>0.0</v>
      </c>
      <c r="U5537" s="71" t="s">
        <v>2608</v>
      </c>
      <c r="V5537" s="71" t="s">
        <v>2609</v>
      </c>
      <c r="W5537" s="71" t="s">
        <v>49</v>
      </c>
      <c r="X5537" s="72"/>
      <c r="Y5537" s="65" t="s">
        <v>12</v>
      </c>
    </row>
    <row r="5538">
      <c r="A5538" s="74" t="s">
        <v>24</v>
      </c>
      <c r="B5538" s="66">
        <v>6777690.0</v>
      </c>
      <c r="C5538" s="65" t="s">
        <v>20838</v>
      </c>
      <c r="D5538" s="65" t="s">
        <v>112</v>
      </c>
      <c r="E5538" s="65" t="s">
        <v>20839</v>
      </c>
      <c r="F5538" s="66" t="s">
        <v>20840</v>
      </c>
      <c r="G5538" s="66">
        <v>623.0</v>
      </c>
      <c r="H5538" s="66">
        <v>2.0090603E7</v>
      </c>
      <c r="I5538" s="66">
        <v>0.0</v>
      </c>
      <c r="J5538" s="66">
        <v>6.0</v>
      </c>
      <c r="K5538" s="67"/>
      <c r="L5538" s="67"/>
      <c r="M5538" s="68" t="s">
        <v>20841</v>
      </c>
      <c r="N5538" s="66">
        <v>235959.0</v>
      </c>
      <c r="O5538" s="66">
        <v>2.0090603E7</v>
      </c>
      <c r="P5538" s="66" t="s">
        <v>10434</v>
      </c>
      <c r="Q5538" s="66">
        <v>25.0</v>
      </c>
      <c r="R5538" s="66">
        <v>2.0090603E7</v>
      </c>
      <c r="S5538" s="70">
        <v>1.0</v>
      </c>
      <c r="T5538" s="70">
        <v>0.0</v>
      </c>
      <c r="U5538" s="71" t="s">
        <v>2608</v>
      </c>
      <c r="V5538" s="71" t="s">
        <v>2609</v>
      </c>
      <c r="W5538" s="71" t="s">
        <v>49</v>
      </c>
      <c r="X5538" s="72"/>
      <c r="Y5538" s="65" t="s">
        <v>12</v>
      </c>
    </row>
    <row r="5539">
      <c r="A5539" s="65" t="s">
        <v>79</v>
      </c>
      <c r="B5539" s="66">
        <v>1.10736402E8</v>
      </c>
      <c r="C5539" s="65" t="s">
        <v>20842</v>
      </c>
      <c r="D5539" s="65" t="s">
        <v>244</v>
      </c>
      <c r="E5539" s="65" t="s">
        <v>20843</v>
      </c>
      <c r="F5539" s="66" t="s">
        <v>20844</v>
      </c>
      <c r="G5539" s="66">
        <v>364.0</v>
      </c>
      <c r="H5539" s="66">
        <v>2.0161221E7</v>
      </c>
      <c r="I5539" s="66">
        <v>0.0</v>
      </c>
      <c r="J5539" s="66">
        <v>7.0</v>
      </c>
      <c r="K5539" s="67"/>
      <c r="L5539" s="67"/>
      <c r="M5539" s="68" t="s">
        <v>20845</v>
      </c>
      <c r="N5539" s="66">
        <v>235959.0</v>
      </c>
      <c r="O5539" s="66">
        <v>2.0161221E7</v>
      </c>
      <c r="P5539" s="66" t="s">
        <v>20846</v>
      </c>
      <c r="Q5539" s="66">
        <v>22.0</v>
      </c>
      <c r="R5539" s="66">
        <v>2.0161221E7</v>
      </c>
      <c r="S5539" s="70">
        <v>1.0</v>
      </c>
      <c r="T5539" s="70">
        <v>0.0</v>
      </c>
      <c r="U5539" s="71" t="s">
        <v>2608</v>
      </c>
      <c r="V5539" s="71" t="s">
        <v>2609</v>
      </c>
      <c r="W5539" s="71" t="s">
        <v>51</v>
      </c>
      <c r="X5539" s="65"/>
      <c r="Y5539" s="66" t="s">
        <v>16</v>
      </c>
    </row>
    <row r="5540">
      <c r="A5540" s="66" t="s">
        <v>33</v>
      </c>
      <c r="B5540" s="66">
        <v>1538498.0</v>
      </c>
      <c r="C5540" s="66" t="s">
        <v>20847</v>
      </c>
      <c r="D5540" s="66" t="s">
        <v>413</v>
      </c>
      <c r="E5540" s="66" t="s">
        <v>20848</v>
      </c>
      <c r="F5540" s="66" t="s">
        <v>20849</v>
      </c>
      <c r="G5540" s="66">
        <v>934.0</v>
      </c>
      <c r="H5540" s="66">
        <v>2.0170707E7</v>
      </c>
      <c r="I5540" s="66">
        <v>0.0</v>
      </c>
      <c r="J5540" s="66">
        <v>17.0</v>
      </c>
      <c r="K5540" s="67"/>
      <c r="L5540" s="67"/>
      <c r="M5540" s="68" t="s">
        <v>20850</v>
      </c>
      <c r="N5540" s="66">
        <v>235959.0</v>
      </c>
      <c r="O5540" s="66">
        <v>2.0170707E7</v>
      </c>
      <c r="P5540" s="67"/>
      <c r="Q5540" s="66">
        <v>53.0</v>
      </c>
      <c r="R5540" s="66">
        <v>2.0170707E7</v>
      </c>
      <c r="S5540" s="70">
        <v>1.0</v>
      </c>
      <c r="T5540" s="70">
        <v>0.0</v>
      </c>
      <c r="U5540" s="71" t="s">
        <v>2608</v>
      </c>
      <c r="V5540" s="71" t="s">
        <v>2609</v>
      </c>
      <c r="W5540" s="71" t="s">
        <v>51</v>
      </c>
      <c r="X5540" s="72"/>
      <c r="Y5540" s="66" t="s">
        <v>16</v>
      </c>
    </row>
    <row r="5541">
      <c r="A5541" s="66" t="s">
        <v>60</v>
      </c>
      <c r="B5541" s="66">
        <v>2.49116896E8</v>
      </c>
      <c r="C5541" s="66" t="s">
        <v>20851</v>
      </c>
      <c r="D5541" s="66" t="s">
        <v>244</v>
      </c>
      <c r="E5541" s="66" t="s">
        <v>20852</v>
      </c>
      <c r="F5541" s="66" t="s">
        <v>20853</v>
      </c>
      <c r="G5541" s="66">
        <v>203.0</v>
      </c>
      <c r="H5541" s="66">
        <v>2.0080813E7</v>
      </c>
      <c r="I5541" s="66">
        <v>0.0</v>
      </c>
      <c r="J5541" s="66">
        <v>1.0</v>
      </c>
      <c r="K5541" s="67"/>
      <c r="L5541" s="67"/>
      <c r="M5541" s="68" t="s">
        <v>20854</v>
      </c>
      <c r="N5541" s="66">
        <v>235959.0</v>
      </c>
      <c r="O5541" s="66">
        <v>2.0080813E7</v>
      </c>
      <c r="P5541" s="67"/>
      <c r="Q5541" s="66">
        <v>11.0</v>
      </c>
      <c r="R5541" s="66">
        <v>2.0080813E7</v>
      </c>
      <c r="S5541" s="70">
        <v>1.0</v>
      </c>
      <c r="T5541" s="70">
        <v>0.0</v>
      </c>
      <c r="U5541" s="71" t="s">
        <v>2608</v>
      </c>
      <c r="V5541" s="71" t="s">
        <v>2609</v>
      </c>
      <c r="W5541" s="71" t="s">
        <v>51</v>
      </c>
      <c r="X5541" s="72"/>
      <c r="Y5541" s="66" t="s">
        <v>16</v>
      </c>
    </row>
    <row r="5542">
      <c r="A5542" s="66" t="s">
        <v>60</v>
      </c>
      <c r="B5542" s="66">
        <v>1.54648551E8</v>
      </c>
      <c r="C5542" s="66" t="s">
        <v>20855</v>
      </c>
      <c r="D5542" s="66" t="s">
        <v>413</v>
      </c>
      <c r="E5542" s="66" t="s">
        <v>20856</v>
      </c>
      <c r="F5542" s="66" t="s">
        <v>20857</v>
      </c>
      <c r="G5542" s="66">
        <v>271.0</v>
      </c>
      <c r="H5542" s="66">
        <v>2.0050202E7</v>
      </c>
      <c r="I5542" s="66">
        <v>0.0</v>
      </c>
      <c r="J5542" s="66">
        <v>1.0</v>
      </c>
      <c r="K5542" s="67"/>
      <c r="L5542" s="67"/>
      <c r="M5542" s="68" t="s">
        <v>20858</v>
      </c>
      <c r="N5542" s="66">
        <v>235959.0</v>
      </c>
      <c r="O5542" s="66">
        <v>2.0050202E7</v>
      </c>
      <c r="P5542" s="66"/>
      <c r="Q5542" s="66">
        <v>17.0</v>
      </c>
      <c r="R5542" s="66">
        <v>2.0050202E7</v>
      </c>
      <c r="S5542" s="70">
        <v>1.0</v>
      </c>
      <c r="T5542" s="70">
        <v>0.0</v>
      </c>
      <c r="U5542" s="71" t="s">
        <v>2608</v>
      </c>
      <c r="V5542" s="71" t="s">
        <v>2609</v>
      </c>
      <c r="W5542" s="71" t="s">
        <v>51</v>
      </c>
      <c r="X5542" s="72"/>
      <c r="Y5542" s="66" t="s">
        <v>16</v>
      </c>
    </row>
    <row r="5543">
      <c r="A5543" s="68" t="s">
        <v>24</v>
      </c>
      <c r="B5543" s="66">
        <v>3.8212153E7</v>
      </c>
      <c r="C5543" s="66" t="s">
        <v>20859</v>
      </c>
      <c r="D5543" s="66" t="s">
        <v>244</v>
      </c>
      <c r="E5543" s="66" t="s">
        <v>20860</v>
      </c>
      <c r="F5543" s="66" t="s">
        <v>20861</v>
      </c>
      <c r="G5543" s="66">
        <v>709.0</v>
      </c>
      <c r="H5543" s="66">
        <v>2.0150202E7</v>
      </c>
      <c r="I5543" s="66">
        <v>0.0</v>
      </c>
      <c r="J5543" s="66">
        <v>15.0</v>
      </c>
      <c r="K5543" s="67"/>
      <c r="L5543" s="67"/>
      <c r="M5543" s="68" t="s">
        <v>20862</v>
      </c>
      <c r="N5543" s="66">
        <v>235959.0</v>
      </c>
      <c r="O5543" s="66">
        <v>2.0150202E7</v>
      </c>
      <c r="P5543" s="66" t="s">
        <v>3620</v>
      </c>
      <c r="Q5543" s="66">
        <v>31.0</v>
      </c>
      <c r="R5543" s="66">
        <v>2.0150202E7</v>
      </c>
      <c r="S5543" s="70">
        <v>1.0</v>
      </c>
      <c r="T5543" s="70">
        <v>0.0</v>
      </c>
      <c r="U5543" s="71" t="s">
        <v>2608</v>
      </c>
      <c r="V5543" s="71" t="s">
        <v>2609</v>
      </c>
      <c r="W5543" s="71" t="s">
        <v>51</v>
      </c>
      <c r="X5543" s="72"/>
      <c r="Y5543" s="66" t="s">
        <v>16</v>
      </c>
    </row>
    <row r="5544">
      <c r="A5544" s="68" t="s">
        <v>59</v>
      </c>
      <c r="B5544" s="66">
        <v>2.02940549E8</v>
      </c>
      <c r="C5544" s="66" t="s">
        <v>2361</v>
      </c>
      <c r="D5544" s="66" t="s">
        <v>244</v>
      </c>
      <c r="E5544" s="66" t="s">
        <v>2362</v>
      </c>
      <c r="F5544" s="66" t="s">
        <v>1972</v>
      </c>
      <c r="G5544" s="66">
        <v>1349.0</v>
      </c>
      <c r="H5544" s="66">
        <v>2.0181202E7</v>
      </c>
      <c r="I5544" s="66">
        <v>0.0</v>
      </c>
      <c r="J5544" s="66">
        <v>30.0</v>
      </c>
      <c r="K5544" s="67"/>
      <c r="L5544" s="67"/>
      <c r="M5544" s="68" t="s">
        <v>1973</v>
      </c>
      <c r="N5544" s="66">
        <v>235959.0</v>
      </c>
      <c r="O5544" s="66">
        <v>2.0181202E7</v>
      </c>
      <c r="P5544" s="66" t="s">
        <v>1974</v>
      </c>
      <c r="Q5544" s="66">
        <v>74.0</v>
      </c>
      <c r="R5544" s="66">
        <v>2.0181202E7</v>
      </c>
      <c r="S5544" s="70">
        <v>1.0</v>
      </c>
      <c r="T5544" s="70">
        <v>0.0</v>
      </c>
      <c r="U5544" s="71" t="s">
        <v>2608</v>
      </c>
      <c r="V5544" s="71" t="s">
        <v>2609</v>
      </c>
      <c r="W5544" s="71" t="s">
        <v>51</v>
      </c>
      <c r="X5544" s="72"/>
      <c r="Y5544" s="66" t="s">
        <v>16</v>
      </c>
    </row>
    <row r="5545">
      <c r="A5545" s="73" t="s">
        <v>59</v>
      </c>
      <c r="B5545" s="66">
        <v>5.3087546E7</v>
      </c>
      <c r="C5545" s="65" t="s">
        <v>2363</v>
      </c>
      <c r="D5545" s="65" t="s">
        <v>106</v>
      </c>
      <c r="E5545" s="65" t="s">
        <v>2364</v>
      </c>
      <c r="F5545" s="66" t="s">
        <v>2365</v>
      </c>
      <c r="G5545" s="66">
        <v>353.0</v>
      </c>
      <c r="H5545" s="66">
        <v>2.0041001E7</v>
      </c>
      <c r="I5545" s="66">
        <v>0.0</v>
      </c>
      <c r="J5545" s="66">
        <v>1.0</v>
      </c>
      <c r="K5545" s="67"/>
      <c r="L5545" s="67"/>
      <c r="M5545" s="68" t="s">
        <v>20863</v>
      </c>
      <c r="N5545" s="66">
        <v>235959.0</v>
      </c>
      <c r="O5545" s="66">
        <v>2.0041001E7</v>
      </c>
      <c r="P5545" s="66"/>
      <c r="Q5545" s="66">
        <v>16.0</v>
      </c>
      <c r="R5545" s="66">
        <v>2.0041001E7</v>
      </c>
      <c r="S5545" s="70">
        <v>1.0</v>
      </c>
      <c r="T5545" s="70">
        <v>0.0</v>
      </c>
      <c r="U5545" s="71" t="s">
        <v>2608</v>
      </c>
      <c r="V5545" s="71" t="s">
        <v>2609</v>
      </c>
      <c r="W5545" s="71" t="s">
        <v>49</v>
      </c>
      <c r="X5545" s="72"/>
      <c r="Y5545" s="65" t="s">
        <v>12</v>
      </c>
    </row>
    <row r="5546">
      <c r="A5546" s="68" t="s">
        <v>11</v>
      </c>
      <c r="B5546" s="66">
        <v>1275242.0</v>
      </c>
      <c r="C5546" s="66" t="s">
        <v>20864</v>
      </c>
      <c r="D5546" s="66" t="s">
        <v>149</v>
      </c>
      <c r="E5546" s="66" t="s">
        <v>20865</v>
      </c>
      <c r="F5546" s="66" t="s">
        <v>20866</v>
      </c>
      <c r="G5546" s="66">
        <v>474.0</v>
      </c>
      <c r="H5546" s="66">
        <v>2.0140928E7</v>
      </c>
      <c r="I5546" s="66">
        <v>0.0</v>
      </c>
      <c r="J5546" s="66">
        <v>13.0</v>
      </c>
      <c r="K5546" s="67"/>
      <c r="L5546" s="67"/>
      <c r="M5546" s="68" t="s">
        <v>20867</v>
      </c>
      <c r="N5546" s="66">
        <v>235959.0</v>
      </c>
      <c r="O5546" s="66">
        <v>2.0140928E7</v>
      </c>
      <c r="P5546" s="66" t="s">
        <v>4363</v>
      </c>
      <c r="Q5546" s="66">
        <v>28.0</v>
      </c>
      <c r="R5546" s="66">
        <v>2.0140928E7</v>
      </c>
      <c r="S5546" s="69">
        <v>1.0</v>
      </c>
      <c r="T5546" s="69">
        <v>1.0</v>
      </c>
      <c r="U5546" s="71" t="s">
        <v>2608</v>
      </c>
      <c r="V5546" s="71" t="s">
        <v>2609</v>
      </c>
      <c r="W5546" s="71" t="s">
        <v>49</v>
      </c>
      <c r="X5546" s="72"/>
      <c r="Y5546" s="66" t="s">
        <v>18</v>
      </c>
    </row>
    <row r="5547">
      <c r="A5547" s="73" t="s">
        <v>79</v>
      </c>
      <c r="B5547" s="66">
        <v>9.7210309E7</v>
      </c>
      <c r="C5547" s="65" t="s">
        <v>20868</v>
      </c>
      <c r="D5547" s="65" t="s">
        <v>106</v>
      </c>
      <c r="E5547" s="65" t="s">
        <v>20869</v>
      </c>
      <c r="F5547" s="66" t="s">
        <v>7762</v>
      </c>
      <c r="G5547" s="66">
        <v>4045.0</v>
      </c>
      <c r="H5547" s="66">
        <v>2.0151024E7</v>
      </c>
      <c r="I5547" s="66">
        <v>0.0</v>
      </c>
      <c r="J5547" s="66">
        <v>65.0</v>
      </c>
      <c r="K5547" s="67"/>
      <c r="L5547" s="67"/>
      <c r="M5547" s="68" t="s">
        <v>7763</v>
      </c>
      <c r="N5547" s="66">
        <v>235959.0</v>
      </c>
      <c r="O5547" s="66">
        <v>2.0151024E7</v>
      </c>
      <c r="P5547" s="66" t="s">
        <v>231</v>
      </c>
      <c r="Q5547" s="66">
        <v>240.0</v>
      </c>
      <c r="R5547" s="66">
        <v>2.0151024E7</v>
      </c>
      <c r="S5547" s="70">
        <v>1.0</v>
      </c>
      <c r="T5547" s="70">
        <v>0.0</v>
      </c>
      <c r="U5547" s="71" t="s">
        <v>2608</v>
      </c>
      <c r="V5547" s="71" t="s">
        <v>2609</v>
      </c>
      <c r="W5547" s="71" t="s">
        <v>49</v>
      </c>
      <c r="X5547" s="72"/>
      <c r="Y5547" s="65" t="s">
        <v>12</v>
      </c>
    </row>
    <row r="5548">
      <c r="A5548" s="66" t="s">
        <v>60</v>
      </c>
      <c r="B5548" s="66">
        <v>2.08189223E8</v>
      </c>
      <c r="C5548" s="66" t="s">
        <v>20870</v>
      </c>
      <c r="D5548" s="66" t="s">
        <v>253</v>
      </c>
      <c r="E5548" s="66" t="s">
        <v>20871</v>
      </c>
      <c r="F5548" s="66" t="s">
        <v>20872</v>
      </c>
      <c r="G5548" s="66">
        <v>1439.0</v>
      </c>
      <c r="H5548" s="66">
        <v>2.0070121E7</v>
      </c>
      <c r="I5548" s="66">
        <v>0.0</v>
      </c>
      <c r="J5548" s="66">
        <v>1.0</v>
      </c>
      <c r="K5548" s="67"/>
      <c r="L5548" s="67"/>
      <c r="M5548" s="68" t="s">
        <v>20873</v>
      </c>
      <c r="N5548" s="66">
        <v>235959.0</v>
      </c>
      <c r="O5548" s="66">
        <v>2.0070121E7</v>
      </c>
      <c r="P5548" s="67"/>
      <c r="Q5548" s="66">
        <v>52.0</v>
      </c>
      <c r="R5548" s="66">
        <v>2.0070121E7</v>
      </c>
      <c r="S5548" s="70">
        <v>1.0</v>
      </c>
      <c r="T5548" s="70">
        <v>0.0</v>
      </c>
      <c r="U5548" s="71" t="s">
        <v>2608</v>
      </c>
      <c r="V5548" s="71" t="s">
        <v>2609</v>
      </c>
      <c r="W5548" s="71" t="s">
        <v>49</v>
      </c>
      <c r="X5548" s="72"/>
      <c r="Y5548" s="65" t="s">
        <v>12</v>
      </c>
    </row>
    <row r="5549">
      <c r="A5549" s="68" t="s">
        <v>24</v>
      </c>
      <c r="B5549" s="66">
        <v>4.5146261E7</v>
      </c>
      <c r="C5549" s="66" t="s">
        <v>20874</v>
      </c>
      <c r="D5549" s="66" t="s">
        <v>149</v>
      </c>
      <c r="E5549" s="66" t="s">
        <v>20875</v>
      </c>
      <c r="F5549" s="66" t="s">
        <v>20876</v>
      </c>
      <c r="G5549" s="66">
        <v>395.0</v>
      </c>
      <c r="H5549" s="66">
        <v>2.0160527E7</v>
      </c>
      <c r="I5549" s="66">
        <v>0.0</v>
      </c>
      <c r="J5549" s="66">
        <v>9.0</v>
      </c>
      <c r="K5549" s="67"/>
      <c r="L5549" s="67"/>
      <c r="M5549" s="68" t="s">
        <v>20877</v>
      </c>
      <c r="N5549" s="66">
        <v>235959.0</v>
      </c>
      <c r="O5549" s="66">
        <v>2.0160527E7</v>
      </c>
      <c r="P5549" s="66" t="s">
        <v>417</v>
      </c>
      <c r="Q5549" s="66">
        <v>22.0</v>
      </c>
      <c r="R5549" s="66">
        <v>2.0160527E7</v>
      </c>
      <c r="S5549" s="69">
        <v>1.0</v>
      </c>
      <c r="T5549" s="69">
        <v>1.0</v>
      </c>
      <c r="U5549" s="71" t="s">
        <v>2608</v>
      </c>
      <c r="V5549" s="71" t="s">
        <v>2609</v>
      </c>
      <c r="W5549" s="71" t="s">
        <v>49</v>
      </c>
      <c r="X5549" s="72"/>
      <c r="Y5549" s="66" t="s">
        <v>18</v>
      </c>
    </row>
    <row r="5550">
      <c r="A5550" s="73" t="s">
        <v>60</v>
      </c>
      <c r="B5550" s="66">
        <v>3.10084291E8</v>
      </c>
      <c r="C5550" s="65" t="s">
        <v>20878</v>
      </c>
      <c r="D5550" s="65" t="s">
        <v>106</v>
      </c>
      <c r="E5550" s="65" t="s">
        <v>20879</v>
      </c>
      <c r="F5550" s="66" t="s">
        <v>20880</v>
      </c>
      <c r="G5550" s="66">
        <v>361.0</v>
      </c>
      <c r="H5550" s="66">
        <v>2.0110901E7</v>
      </c>
      <c r="I5550" s="66">
        <v>0.0</v>
      </c>
      <c r="J5550" s="66">
        <v>1.0</v>
      </c>
      <c r="K5550" s="67"/>
      <c r="L5550" s="67"/>
      <c r="M5550" s="68" t="s">
        <v>20881</v>
      </c>
      <c r="N5550" s="66">
        <v>235959.0</v>
      </c>
      <c r="O5550" s="66">
        <v>2.0110901E7</v>
      </c>
      <c r="P5550" s="67"/>
      <c r="Q5550" s="66">
        <v>23.0</v>
      </c>
      <c r="R5550" s="66">
        <v>2.0110901E7</v>
      </c>
      <c r="S5550" s="69">
        <v>1.0</v>
      </c>
      <c r="T5550" s="69">
        <v>0.0</v>
      </c>
      <c r="U5550" s="71" t="s">
        <v>2608</v>
      </c>
      <c r="V5550" s="71" t="s">
        <v>2609</v>
      </c>
      <c r="W5550" s="71" t="s">
        <v>49</v>
      </c>
      <c r="X5550" s="72"/>
      <c r="Y5550" s="65" t="s">
        <v>12</v>
      </c>
    </row>
    <row r="5551">
      <c r="A5551" s="66" t="s">
        <v>60</v>
      </c>
      <c r="B5551" s="66">
        <v>4.39853247E8</v>
      </c>
      <c r="C5551" s="66" t="s">
        <v>20882</v>
      </c>
      <c r="D5551" s="66" t="s">
        <v>106</v>
      </c>
      <c r="E5551" s="66" t="s">
        <v>20883</v>
      </c>
      <c r="F5551" s="66" t="s">
        <v>20884</v>
      </c>
      <c r="G5551" s="66">
        <v>3080.0</v>
      </c>
      <c r="H5551" s="66">
        <v>2.0181221E7</v>
      </c>
      <c r="I5551" s="66">
        <v>0.0</v>
      </c>
      <c r="J5551" s="66">
        <v>1.0</v>
      </c>
      <c r="K5551" s="67"/>
      <c r="L5551" s="67"/>
      <c r="M5551" s="68" t="s">
        <v>20885</v>
      </c>
      <c r="N5551" s="66">
        <v>235959.0</v>
      </c>
      <c r="O5551" s="66">
        <v>2.0181221E7</v>
      </c>
      <c r="P5551" s="67"/>
      <c r="Q5551" s="66">
        <v>189.0</v>
      </c>
      <c r="R5551" s="66">
        <v>2.0181221E7</v>
      </c>
      <c r="S5551" s="70">
        <v>1.0</v>
      </c>
      <c r="T5551" s="70">
        <v>0.0</v>
      </c>
      <c r="U5551" s="71" t="s">
        <v>2608</v>
      </c>
      <c r="V5551" s="71" t="s">
        <v>2609</v>
      </c>
      <c r="W5551" s="71" t="s">
        <v>49</v>
      </c>
      <c r="X5551" s="72"/>
      <c r="Y5551" s="65" t="s">
        <v>12</v>
      </c>
    </row>
    <row r="5552">
      <c r="A5552" s="68" t="s">
        <v>59</v>
      </c>
      <c r="B5552" s="66">
        <v>2.12232317E8</v>
      </c>
      <c r="C5552" s="66" t="s">
        <v>20886</v>
      </c>
      <c r="D5552" s="66" t="s">
        <v>106</v>
      </c>
      <c r="E5552" s="66" t="s">
        <v>20887</v>
      </c>
      <c r="F5552" s="66" t="s">
        <v>20888</v>
      </c>
      <c r="G5552" s="66">
        <v>218.0</v>
      </c>
      <c r="H5552" s="66">
        <v>2.0190805E7</v>
      </c>
      <c r="I5552" s="66">
        <v>0.0</v>
      </c>
      <c r="J5552" s="66">
        <v>7.0</v>
      </c>
      <c r="K5552" s="67"/>
      <c r="L5552" s="67"/>
      <c r="M5552" s="68" t="s">
        <v>20889</v>
      </c>
      <c r="N5552" s="66">
        <v>235959.0</v>
      </c>
      <c r="O5552" s="66">
        <v>2.0190805E7</v>
      </c>
      <c r="P5552" s="66" t="s">
        <v>20890</v>
      </c>
      <c r="Q5552" s="66">
        <v>14.0</v>
      </c>
      <c r="R5552" s="66">
        <v>2.0190805E7</v>
      </c>
      <c r="S5552" s="70">
        <v>1.0</v>
      </c>
      <c r="T5552" s="70">
        <v>0.0</v>
      </c>
      <c r="U5552" s="71" t="s">
        <v>2608</v>
      </c>
      <c r="V5552" s="71" t="s">
        <v>2609</v>
      </c>
      <c r="W5552" s="71" t="s">
        <v>49</v>
      </c>
      <c r="X5552" s="72"/>
      <c r="Y5552" s="65" t="s">
        <v>12</v>
      </c>
    </row>
    <row r="5553">
      <c r="A5553" s="66" t="s">
        <v>60</v>
      </c>
      <c r="B5553" s="66">
        <v>2.1250604E7</v>
      </c>
      <c r="C5553" s="66" t="s">
        <v>20891</v>
      </c>
      <c r="D5553" s="66" t="s">
        <v>106</v>
      </c>
      <c r="E5553" s="66" t="s">
        <v>20892</v>
      </c>
      <c r="F5553" s="66" t="s">
        <v>20893</v>
      </c>
      <c r="G5553" s="66">
        <v>1200.0</v>
      </c>
      <c r="H5553" s="66">
        <v>2.000073E7</v>
      </c>
      <c r="I5553" s="66">
        <v>0.0</v>
      </c>
      <c r="J5553" s="66">
        <v>1.0</v>
      </c>
      <c r="K5553" s="67"/>
      <c r="L5553" s="67"/>
      <c r="M5553" s="68" t="s">
        <v>20894</v>
      </c>
      <c r="N5553" s="66">
        <v>235959.0</v>
      </c>
      <c r="O5553" s="66">
        <v>2.000073E7</v>
      </c>
      <c r="P5553" s="67"/>
      <c r="Q5553" s="66">
        <v>50.0</v>
      </c>
      <c r="R5553" s="66">
        <v>2.000073E7</v>
      </c>
      <c r="S5553" s="70">
        <v>1.0</v>
      </c>
      <c r="T5553" s="70">
        <v>0.0</v>
      </c>
      <c r="U5553" s="71" t="s">
        <v>2608</v>
      </c>
      <c r="V5553" s="71" t="s">
        <v>2609</v>
      </c>
      <c r="W5553" s="71" t="s">
        <v>49</v>
      </c>
      <c r="X5553" s="72"/>
      <c r="Y5553" s="65" t="s">
        <v>12</v>
      </c>
    </row>
    <row r="5554">
      <c r="A5554" s="66" t="s">
        <v>60</v>
      </c>
      <c r="B5554" s="66">
        <v>4.32813104E8</v>
      </c>
      <c r="C5554" s="66" t="s">
        <v>20895</v>
      </c>
      <c r="D5554" s="66" t="s">
        <v>149</v>
      </c>
      <c r="E5554" s="66" t="s">
        <v>20896</v>
      </c>
      <c r="F5554" s="66" t="s">
        <v>20897</v>
      </c>
      <c r="G5554" s="66">
        <v>539.0</v>
      </c>
      <c r="H5554" s="66">
        <v>2.0180718E7</v>
      </c>
      <c r="I5554" s="66">
        <v>0.0</v>
      </c>
      <c r="J5554" s="66">
        <v>1.0</v>
      </c>
      <c r="K5554" s="67"/>
      <c r="L5554" s="67"/>
      <c r="M5554" s="68" t="s">
        <v>20898</v>
      </c>
      <c r="N5554" s="66">
        <v>235959.0</v>
      </c>
      <c r="O5554" s="66">
        <v>2.0180718E7</v>
      </c>
      <c r="P5554" s="66"/>
      <c r="Q5554" s="66">
        <v>24.0</v>
      </c>
      <c r="R5554" s="66">
        <v>2.0180718E7</v>
      </c>
      <c r="S5554" s="69">
        <v>1.0</v>
      </c>
      <c r="T5554" s="69">
        <v>1.0</v>
      </c>
      <c r="U5554" s="71" t="s">
        <v>2608</v>
      </c>
      <c r="V5554" s="71" t="s">
        <v>2609</v>
      </c>
      <c r="W5554" s="71" t="s">
        <v>49</v>
      </c>
      <c r="X5554" s="72"/>
      <c r="Y5554" s="66" t="s">
        <v>18</v>
      </c>
    </row>
    <row r="5555">
      <c r="A5555" s="68" t="s">
        <v>24</v>
      </c>
      <c r="B5555" s="66">
        <v>4.3111175E7</v>
      </c>
      <c r="C5555" s="66" t="s">
        <v>20899</v>
      </c>
      <c r="D5555" s="66" t="s">
        <v>413</v>
      </c>
      <c r="E5555" s="66" t="s">
        <v>20900</v>
      </c>
      <c r="F5555" s="66" t="s">
        <v>20901</v>
      </c>
      <c r="G5555" s="66">
        <v>462.0</v>
      </c>
      <c r="H5555" s="66">
        <v>2.0151218E7</v>
      </c>
      <c r="I5555" s="66">
        <v>0.0</v>
      </c>
      <c r="J5555" s="66">
        <v>2.0</v>
      </c>
      <c r="K5555" s="67"/>
      <c r="L5555" s="67"/>
      <c r="M5555" s="66" t="s">
        <v>121</v>
      </c>
      <c r="N5555" s="66">
        <v>235959.0</v>
      </c>
      <c r="O5555" s="66">
        <v>2.0151218E7</v>
      </c>
      <c r="P5555" s="66"/>
      <c r="Q5555" s="66">
        <v>27.0</v>
      </c>
      <c r="R5555" s="66">
        <v>2.0151218E7</v>
      </c>
      <c r="S5555" s="70">
        <v>1.0</v>
      </c>
      <c r="T5555" s="70">
        <v>0.0</v>
      </c>
      <c r="U5555" s="71" t="s">
        <v>2608</v>
      </c>
      <c r="V5555" s="71" t="s">
        <v>2609</v>
      </c>
      <c r="W5555" s="71" t="s">
        <v>51</v>
      </c>
      <c r="X5555" s="72"/>
      <c r="Y5555" s="66" t="s">
        <v>16</v>
      </c>
    </row>
    <row r="5556">
      <c r="A5556" s="74" t="s">
        <v>59</v>
      </c>
      <c r="B5556" s="66">
        <v>1.22792109E8</v>
      </c>
      <c r="C5556" s="65" t="s">
        <v>20902</v>
      </c>
      <c r="D5556" s="65" t="s">
        <v>106</v>
      </c>
      <c r="E5556" s="65" t="s">
        <v>2368</v>
      </c>
      <c r="F5556" s="66" t="s">
        <v>20903</v>
      </c>
      <c r="G5556" s="66">
        <v>214.0</v>
      </c>
      <c r="H5556" s="66">
        <v>2.0121104E7</v>
      </c>
      <c r="I5556" s="66">
        <v>0.0</v>
      </c>
      <c r="J5556" s="66">
        <v>1.0</v>
      </c>
      <c r="K5556" s="67"/>
      <c r="L5556" s="67"/>
      <c r="M5556" s="68" t="s">
        <v>20904</v>
      </c>
      <c r="N5556" s="66">
        <v>235959.0</v>
      </c>
      <c r="O5556" s="66">
        <v>2.0121104E7</v>
      </c>
      <c r="P5556" s="67"/>
      <c r="Q5556" s="66">
        <v>15.0</v>
      </c>
      <c r="R5556" s="66">
        <v>2.0121104E7</v>
      </c>
      <c r="S5556" s="70">
        <v>1.0</v>
      </c>
      <c r="T5556" s="70">
        <v>0.0</v>
      </c>
      <c r="U5556" s="71" t="s">
        <v>2608</v>
      </c>
      <c r="V5556" s="71" t="s">
        <v>2609</v>
      </c>
      <c r="W5556" s="71" t="s">
        <v>49</v>
      </c>
      <c r="X5556" s="72"/>
      <c r="Y5556" s="65" t="s">
        <v>12</v>
      </c>
    </row>
    <row r="5557">
      <c r="A5557" s="73" t="s">
        <v>60</v>
      </c>
      <c r="B5557" s="66">
        <v>1.37223795E8</v>
      </c>
      <c r="C5557" s="65" t="s">
        <v>20905</v>
      </c>
      <c r="D5557" s="65" t="s">
        <v>106</v>
      </c>
      <c r="E5557" s="65" t="s">
        <v>20906</v>
      </c>
      <c r="F5557" s="66" t="s">
        <v>20907</v>
      </c>
      <c r="G5557" s="66">
        <v>1247.0</v>
      </c>
      <c r="H5557" s="66">
        <v>2.0040622E7</v>
      </c>
      <c r="I5557" s="66">
        <v>0.0</v>
      </c>
      <c r="J5557" s="66">
        <v>1.0</v>
      </c>
      <c r="K5557" s="67"/>
      <c r="L5557" s="67"/>
      <c r="M5557" s="68" t="s">
        <v>20908</v>
      </c>
      <c r="N5557" s="66">
        <v>235959.0</v>
      </c>
      <c r="O5557" s="66">
        <v>2.0040622E7</v>
      </c>
      <c r="P5557" s="67"/>
      <c r="Q5557" s="66">
        <v>65.0</v>
      </c>
      <c r="R5557" s="66">
        <v>2.0040622E7</v>
      </c>
      <c r="S5557" s="70">
        <v>1.0</v>
      </c>
      <c r="T5557" s="70">
        <v>0.0</v>
      </c>
      <c r="U5557" s="71" t="s">
        <v>2608</v>
      </c>
      <c r="V5557" s="71" t="s">
        <v>2609</v>
      </c>
      <c r="W5557" s="71" t="s">
        <v>49</v>
      </c>
      <c r="X5557" s="65"/>
      <c r="Y5557" s="65" t="s">
        <v>12</v>
      </c>
    </row>
    <row r="5558">
      <c r="A5558" s="74" t="s">
        <v>59</v>
      </c>
      <c r="B5558" s="66">
        <v>1.6280437E8</v>
      </c>
      <c r="C5558" s="65" t="s">
        <v>20909</v>
      </c>
      <c r="D5558" s="65" t="s">
        <v>244</v>
      </c>
      <c r="E5558" s="65" t="s">
        <v>20910</v>
      </c>
      <c r="F5558" s="66" t="s">
        <v>20911</v>
      </c>
      <c r="G5558" s="66">
        <v>122.0</v>
      </c>
      <c r="H5558" s="66">
        <v>2.0160119E7</v>
      </c>
      <c r="I5558" s="66">
        <v>0.0</v>
      </c>
      <c r="J5558" s="66">
        <v>3.0</v>
      </c>
      <c r="K5558" s="67"/>
      <c r="L5558" s="67"/>
      <c r="M5558" s="68" t="s">
        <v>20912</v>
      </c>
      <c r="N5558" s="66">
        <v>235959.0</v>
      </c>
      <c r="O5558" s="66">
        <v>2.0160119E7</v>
      </c>
      <c r="P5558" s="67"/>
      <c r="Q5558" s="66">
        <v>7.0</v>
      </c>
      <c r="R5558" s="66">
        <v>2.0160119E7</v>
      </c>
      <c r="S5558" s="70">
        <v>1.0</v>
      </c>
      <c r="T5558" s="70">
        <v>0.0</v>
      </c>
      <c r="U5558" s="71" t="s">
        <v>2608</v>
      </c>
      <c r="V5558" s="71" t="s">
        <v>2609</v>
      </c>
      <c r="W5558" s="71" t="s">
        <v>51</v>
      </c>
      <c r="X5558" s="72"/>
      <c r="Y5558" s="66" t="s">
        <v>16</v>
      </c>
    </row>
    <row r="5559">
      <c r="A5559" s="73" t="s">
        <v>56</v>
      </c>
      <c r="B5559" s="66">
        <v>1866755.0</v>
      </c>
      <c r="C5559" s="65" t="s">
        <v>20913</v>
      </c>
      <c r="D5559" s="65" t="s">
        <v>106</v>
      </c>
      <c r="E5559" s="65" t="s">
        <v>20914</v>
      </c>
      <c r="F5559" s="66" t="s">
        <v>20915</v>
      </c>
      <c r="G5559" s="66">
        <v>390.0</v>
      </c>
      <c r="H5559" s="66">
        <v>2.0170302E7</v>
      </c>
      <c r="I5559" s="66">
        <v>0.0</v>
      </c>
      <c r="J5559" s="66">
        <v>5.0</v>
      </c>
      <c r="K5559" s="67"/>
      <c r="L5559" s="67"/>
      <c r="M5559" s="68" t="s">
        <v>20916</v>
      </c>
      <c r="N5559" s="66">
        <v>235959.0</v>
      </c>
      <c r="O5559" s="66">
        <v>2.0170302E7</v>
      </c>
      <c r="P5559" s="66" t="s">
        <v>20917</v>
      </c>
      <c r="Q5559" s="66">
        <v>16.0</v>
      </c>
      <c r="R5559" s="66">
        <v>2.0170302E7</v>
      </c>
      <c r="S5559" s="70">
        <v>1.0</v>
      </c>
      <c r="T5559" s="70">
        <v>0.0</v>
      </c>
      <c r="U5559" s="71" t="s">
        <v>2608</v>
      </c>
      <c r="V5559" s="71" t="s">
        <v>2609</v>
      </c>
      <c r="W5559" s="71" t="s">
        <v>49</v>
      </c>
      <c r="X5559" s="65"/>
      <c r="Y5559" s="65" t="s">
        <v>12</v>
      </c>
    </row>
    <row r="5560">
      <c r="A5560" s="74" t="s">
        <v>59</v>
      </c>
      <c r="B5560" s="66">
        <v>1.82511143E8</v>
      </c>
      <c r="C5560" s="65" t="s">
        <v>20918</v>
      </c>
      <c r="D5560" s="65" t="s">
        <v>123</v>
      </c>
      <c r="E5560" s="65" t="s">
        <v>20919</v>
      </c>
      <c r="F5560" s="66" t="s">
        <v>20920</v>
      </c>
      <c r="G5560" s="66">
        <v>687.0</v>
      </c>
      <c r="H5560" s="66">
        <v>2.017051E7</v>
      </c>
      <c r="I5560" s="66">
        <v>0.0</v>
      </c>
      <c r="J5560" s="66">
        <v>12.0</v>
      </c>
      <c r="K5560" s="67"/>
      <c r="L5560" s="67"/>
      <c r="M5560" s="68" t="s">
        <v>20921</v>
      </c>
      <c r="N5560" s="66">
        <v>235959.0</v>
      </c>
      <c r="O5560" s="66">
        <v>2.017051E7</v>
      </c>
      <c r="P5560" s="67"/>
      <c r="Q5560" s="66">
        <v>26.0</v>
      </c>
      <c r="R5560" s="66">
        <v>2.017051E7</v>
      </c>
      <c r="S5560" s="70">
        <v>1.0</v>
      </c>
      <c r="T5560" s="70">
        <v>0.0</v>
      </c>
      <c r="U5560" s="71" t="s">
        <v>2608</v>
      </c>
      <c r="V5560" s="71" t="s">
        <v>2609</v>
      </c>
      <c r="W5560" s="71" t="s">
        <v>49</v>
      </c>
      <c r="X5560" s="72"/>
      <c r="Y5560" s="65" t="s">
        <v>12</v>
      </c>
    </row>
    <row r="5561">
      <c r="A5561" s="65" t="s">
        <v>60</v>
      </c>
      <c r="B5561" s="66">
        <v>4.26453786E8</v>
      </c>
      <c r="C5561" s="65" t="s">
        <v>20922</v>
      </c>
      <c r="D5561" s="65" t="s">
        <v>244</v>
      </c>
      <c r="E5561" s="65" t="s">
        <v>20923</v>
      </c>
      <c r="F5561" s="66" t="s">
        <v>7204</v>
      </c>
      <c r="G5561" s="66">
        <v>956.0</v>
      </c>
      <c r="H5561" s="66">
        <v>2.0180306E7</v>
      </c>
      <c r="I5561" s="66">
        <v>0.0</v>
      </c>
      <c r="J5561" s="66">
        <v>1.0</v>
      </c>
      <c r="K5561" s="67"/>
      <c r="L5561" s="67"/>
      <c r="M5561" s="68" t="s">
        <v>7205</v>
      </c>
      <c r="N5561" s="66">
        <v>235959.0</v>
      </c>
      <c r="O5561" s="66">
        <v>2.0180306E7</v>
      </c>
      <c r="P5561" s="66"/>
      <c r="Q5561" s="66">
        <v>41.0</v>
      </c>
      <c r="R5561" s="66">
        <v>2.0180306E7</v>
      </c>
      <c r="S5561" s="70">
        <v>1.0</v>
      </c>
      <c r="T5561" s="70">
        <v>0.0</v>
      </c>
      <c r="U5561" s="71" t="s">
        <v>2608</v>
      </c>
      <c r="V5561" s="71" t="s">
        <v>2609</v>
      </c>
      <c r="W5561" s="71" t="s">
        <v>51</v>
      </c>
      <c r="X5561" s="72"/>
      <c r="Y5561" s="66" t="s">
        <v>16</v>
      </c>
    </row>
    <row r="5562">
      <c r="A5562" s="73" t="s">
        <v>60</v>
      </c>
      <c r="B5562" s="66">
        <v>3.22409614E8</v>
      </c>
      <c r="C5562" s="65" t="s">
        <v>20924</v>
      </c>
      <c r="D5562" s="65" t="s">
        <v>413</v>
      </c>
      <c r="E5562" s="65" t="s">
        <v>20925</v>
      </c>
      <c r="F5562" s="66" t="s">
        <v>20926</v>
      </c>
      <c r="G5562" s="66">
        <v>728.0</v>
      </c>
      <c r="H5562" s="66">
        <v>2.0120521E7</v>
      </c>
      <c r="I5562" s="66">
        <v>0.0</v>
      </c>
      <c r="J5562" s="66">
        <v>1.0</v>
      </c>
      <c r="K5562" s="67"/>
      <c r="L5562" s="67"/>
      <c r="M5562" s="68" t="s">
        <v>20927</v>
      </c>
      <c r="N5562" s="66">
        <v>235959.0</v>
      </c>
      <c r="O5562" s="66">
        <v>2.0120521E7</v>
      </c>
      <c r="P5562" s="67"/>
      <c r="Q5562" s="66">
        <v>32.0</v>
      </c>
      <c r="R5562" s="66">
        <v>2.0120521E7</v>
      </c>
      <c r="S5562" s="70">
        <v>1.0</v>
      </c>
      <c r="T5562" s="70">
        <v>0.0</v>
      </c>
      <c r="U5562" s="71" t="s">
        <v>2608</v>
      </c>
      <c r="V5562" s="71" t="s">
        <v>2609</v>
      </c>
      <c r="W5562" s="71" t="s">
        <v>51</v>
      </c>
      <c r="X5562" s="72"/>
      <c r="Y5562" s="66" t="s">
        <v>16</v>
      </c>
    </row>
    <row r="5563">
      <c r="A5563" s="65" t="s">
        <v>60</v>
      </c>
      <c r="B5563" s="66">
        <v>3.70273644E8</v>
      </c>
      <c r="C5563" s="65" t="s">
        <v>20928</v>
      </c>
      <c r="D5563" s="65" t="s">
        <v>244</v>
      </c>
      <c r="E5563" s="65" t="s">
        <v>20929</v>
      </c>
      <c r="F5563" s="66" t="s">
        <v>20930</v>
      </c>
      <c r="G5563" s="66">
        <v>453.0</v>
      </c>
      <c r="H5563" s="66">
        <v>2.0150118E7</v>
      </c>
      <c r="I5563" s="66">
        <v>0.0</v>
      </c>
      <c r="J5563" s="66">
        <v>2.0</v>
      </c>
      <c r="K5563" s="67"/>
      <c r="L5563" s="67"/>
      <c r="M5563" s="68" t="s">
        <v>20931</v>
      </c>
      <c r="N5563" s="66">
        <v>235959.0</v>
      </c>
      <c r="O5563" s="66">
        <v>2.0150118E7</v>
      </c>
      <c r="P5563" s="66"/>
      <c r="Q5563" s="66">
        <v>21.0</v>
      </c>
      <c r="R5563" s="66">
        <v>2.0150118E7</v>
      </c>
      <c r="S5563" s="70">
        <v>1.0</v>
      </c>
      <c r="T5563" s="70">
        <v>0.0</v>
      </c>
      <c r="U5563" s="71" t="s">
        <v>2608</v>
      </c>
      <c r="V5563" s="71" t="s">
        <v>2609</v>
      </c>
      <c r="W5563" s="71" t="s">
        <v>51</v>
      </c>
      <c r="X5563" s="72"/>
      <c r="Y5563" s="66" t="s">
        <v>16</v>
      </c>
    </row>
    <row r="5564">
      <c r="A5564" s="66" t="s">
        <v>60</v>
      </c>
      <c r="B5564" s="66">
        <v>1.55085337E8</v>
      </c>
      <c r="C5564" s="66" t="s">
        <v>20932</v>
      </c>
      <c r="D5564" s="66" t="s">
        <v>413</v>
      </c>
      <c r="E5564" s="66" t="s">
        <v>20933</v>
      </c>
      <c r="F5564" s="66" t="s">
        <v>20934</v>
      </c>
      <c r="G5564" s="66">
        <v>516.0</v>
      </c>
      <c r="H5564" s="66">
        <v>2.0050218E7</v>
      </c>
      <c r="I5564" s="66">
        <v>0.0</v>
      </c>
      <c r="J5564" s="66">
        <v>1.0</v>
      </c>
      <c r="K5564" s="67"/>
      <c r="L5564" s="67"/>
      <c r="M5564" s="68" t="s">
        <v>20935</v>
      </c>
      <c r="N5564" s="66">
        <v>235959.0</v>
      </c>
      <c r="O5564" s="66">
        <v>2.0050218E7</v>
      </c>
      <c r="P5564" s="66"/>
      <c r="Q5564" s="66">
        <v>28.0</v>
      </c>
      <c r="R5564" s="66">
        <v>2.0050218E7</v>
      </c>
      <c r="S5564" s="70">
        <v>1.0</v>
      </c>
      <c r="T5564" s="70">
        <v>0.0</v>
      </c>
      <c r="U5564" s="71" t="s">
        <v>2608</v>
      </c>
      <c r="V5564" s="71" t="s">
        <v>2609</v>
      </c>
      <c r="W5564" s="71" t="s">
        <v>51</v>
      </c>
      <c r="X5564" s="72"/>
      <c r="Y5564" s="66" t="s">
        <v>16</v>
      </c>
    </row>
    <row r="5565">
      <c r="A5565" s="66" t="s">
        <v>63</v>
      </c>
      <c r="B5565" s="66">
        <v>5.8765618E7</v>
      </c>
      <c r="C5565" s="66" t="s">
        <v>20936</v>
      </c>
      <c r="D5565" s="66" t="s">
        <v>244</v>
      </c>
      <c r="E5565" s="66" t="s">
        <v>20937</v>
      </c>
      <c r="F5565" s="66" t="s">
        <v>12684</v>
      </c>
      <c r="G5565" s="66">
        <v>453.0</v>
      </c>
      <c r="H5565" s="66">
        <v>2.0191209E7</v>
      </c>
      <c r="I5565" s="66">
        <v>0.0</v>
      </c>
      <c r="J5565" s="66">
        <v>9.0</v>
      </c>
      <c r="K5565" s="67"/>
      <c r="L5565" s="67"/>
      <c r="M5565" s="68" t="s">
        <v>12685</v>
      </c>
      <c r="N5565" s="66">
        <v>235959.0</v>
      </c>
      <c r="O5565" s="66">
        <v>2.0191209E7</v>
      </c>
      <c r="P5565" s="66" t="s">
        <v>5544</v>
      </c>
      <c r="Q5565" s="66">
        <v>28.0</v>
      </c>
      <c r="R5565" s="66">
        <v>2.0191209E7</v>
      </c>
      <c r="S5565" s="70">
        <v>1.0</v>
      </c>
      <c r="T5565" s="70">
        <v>0.0</v>
      </c>
      <c r="U5565" s="71" t="s">
        <v>2608</v>
      </c>
      <c r="V5565" s="71" t="s">
        <v>2609</v>
      </c>
      <c r="W5565" s="71" t="s">
        <v>51</v>
      </c>
      <c r="X5565" s="72"/>
      <c r="Y5565" s="66" t="s">
        <v>16</v>
      </c>
    </row>
    <row r="5566">
      <c r="A5566" s="68" t="s">
        <v>59</v>
      </c>
      <c r="B5566" s="66">
        <v>1.46580987E8</v>
      </c>
      <c r="C5566" s="66" t="s">
        <v>20938</v>
      </c>
      <c r="D5566" s="66" t="s">
        <v>106</v>
      </c>
      <c r="E5566" s="66" t="s">
        <v>20939</v>
      </c>
      <c r="F5566" s="66" t="s">
        <v>20940</v>
      </c>
      <c r="G5566" s="66">
        <v>249.0</v>
      </c>
      <c r="H5566" s="66">
        <v>2.0141102E7</v>
      </c>
      <c r="I5566" s="66">
        <v>0.0</v>
      </c>
      <c r="J5566" s="66">
        <v>1.0</v>
      </c>
      <c r="K5566" s="67"/>
      <c r="L5566" s="67"/>
      <c r="M5566" s="68" t="s">
        <v>20941</v>
      </c>
      <c r="N5566" s="66">
        <v>235959.0</v>
      </c>
      <c r="O5566" s="66">
        <v>2.0141102E7</v>
      </c>
      <c r="P5566" s="66"/>
      <c r="Q5566" s="66">
        <v>20.0</v>
      </c>
      <c r="R5566" s="66">
        <v>2.0141102E7</v>
      </c>
      <c r="S5566" s="70">
        <v>1.0</v>
      </c>
      <c r="T5566" s="70">
        <v>0.0</v>
      </c>
      <c r="U5566" s="71" t="s">
        <v>2608</v>
      </c>
      <c r="V5566" s="71" t="s">
        <v>2609</v>
      </c>
      <c r="W5566" s="71" t="s">
        <v>49</v>
      </c>
      <c r="X5566" s="72"/>
      <c r="Y5566" s="65" t="s">
        <v>12</v>
      </c>
    </row>
    <row r="5567">
      <c r="A5567" s="66" t="s">
        <v>37</v>
      </c>
      <c r="B5567" s="66">
        <v>4.4533331E7</v>
      </c>
      <c r="C5567" s="66" t="s">
        <v>20942</v>
      </c>
      <c r="D5567" s="66" t="s">
        <v>106</v>
      </c>
      <c r="E5567" s="66" t="s">
        <v>20943</v>
      </c>
      <c r="F5567" s="66" t="s">
        <v>20944</v>
      </c>
      <c r="G5567" s="66">
        <v>451.0</v>
      </c>
      <c r="H5567" s="66">
        <v>2.0170305E7</v>
      </c>
      <c r="I5567" s="66">
        <v>0.0</v>
      </c>
      <c r="J5567" s="66">
        <v>11.0</v>
      </c>
      <c r="K5567" s="67"/>
      <c r="L5567" s="67"/>
      <c r="M5567" s="68" t="s">
        <v>20945</v>
      </c>
      <c r="N5567" s="66">
        <v>235959.0</v>
      </c>
      <c r="O5567" s="66">
        <v>2.0170305E7</v>
      </c>
      <c r="P5567" s="66" t="s">
        <v>20946</v>
      </c>
      <c r="Q5567" s="66">
        <v>33.0</v>
      </c>
      <c r="R5567" s="66">
        <v>2.0170305E7</v>
      </c>
      <c r="S5567" s="69">
        <v>1.0</v>
      </c>
      <c r="T5567" s="69">
        <v>0.0</v>
      </c>
      <c r="U5567" s="71" t="s">
        <v>2608</v>
      </c>
      <c r="V5567" s="71" t="s">
        <v>2609</v>
      </c>
      <c r="W5567" s="71" t="s">
        <v>49</v>
      </c>
      <c r="X5567" s="72"/>
      <c r="Y5567" s="65" t="s">
        <v>12</v>
      </c>
    </row>
    <row r="5568">
      <c r="A5568" s="66" t="s">
        <v>68</v>
      </c>
      <c r="B5568" s="66">
        <v>5795770.0</v>
      </c>
      <c r="C5568" s="66" t="s">
        <v>20947</v>
      </c>
      <c r="D5568" s="66" t="s">
        <v>106</v>
      </c>
      <c r="E5568" s="66" t="s">
        <v>20948</v>
      </c>
      <c r="F5568" s="66" t="s">
        <v>20949</v>
      </c>
      <c r="G5568" s="66">
        <v>2155.0</v>
      </c>
      <c r="H5568" s="66">
        <v>2.0091223E7</v>
      </c>
      <c r="I5568" s="66">
        <v>0.0</v>
      </c>
      <c r="J5568" s="66">
        <v>40.0</v>
      </c>
      <c r="K5568" s="67"/>
      <c r="L5568" s="67"/>
      <c r="M5568" s="66" t="s">
        <v>121</v>
      </c>
      <c r="N5568" s="66">
        <v>235959.0</v>
      </c>
      <c r="O5568" s="66">
        <v>2.0091223E7</v>
      </c>
      <c r="P5568" s="67"/>
      <c r="Q5568" s="66">
        <v>133.0</v>
      </c>
      <c r="R5568" s="66">
        <v>2.0091223E7</v>
      </c>
      <c r="S5568" s="70">
        <v>1.0</v>
      </c>
      <c r="T5568" s="70">
        <v>0.0</v>
      </c>
      <c r="U5568" s="71" t="s">
        <v>2608</v>
      </c>
      <c r="V5568" s="71" t="s">
        <v>2609</v>
      </c>
      <c r="W5568" s="71" t="s">
        <v>49</v>
      </c>
      <c r="X5568" s="72"/>
      <c r="Y5568" s="65" t="s">
        <v>12</v>
      </c>
    </row>
    <row r="5569">
      <c r="A5569" s="66" t="s">
        <v>79</v>
      </c>
      <c r="B5569" s="66">
        <v>7519940.0</v>
      </c>
      <c r="C5569" s="66" t="s">
        <v>20950</v>
      </c>
      <c r="D5569" s="66" t="s">
        <v>4123</v>
      </c>
      <c r="E5569" s="66" t="s">
        <v>20951</v>
      </c>
      <c r="F5569" s="66" t="s">
        <v>20952</v>
      </c>
      <c r="G5569" s="66">
        <v>124.0</v>
      </c>
      <c r="H5569" s="66">
        <v>2.0050719E7</v>
      </c>
      <c r="I5569" s="66">
        <v>0.0</v>
      </c>
      <c r="J5569" s="66">
        <v>3.0</v>
      </c>
      <c r="K5569" s="67"/>
      <c r="L5569" s="67"/>
      <c r="M5569" s="68" t="s">
        <v>20953</v>
      </c>
      <c r="N5569" s="66">
        <v>235959.0</v>
      </c>
      <c r="O5569" s="66">
        <v>2.0050719E7</v>
      </c>
      <c r="P5569" s="67"/>
      <c r="Q5569" s="66">
        <v>5.0</v>
      </c>
      <c r="R5569" s="66">
        <v>2.0050719E7</v>
      </c>
      <c r="S5569" s="70">
        <v>1.0</v>
      </c>
      <c r="T5569" s="70">
        <v>0.0</v>
      </c>
      <c r="U5569" s="71" t="s">
        <v>2608</v>
      </c>
      <c r="V5569" s="71" t="s">
        <v>2609</v>
      </c>
      <c r="W5569" s="71" t="s">
        <v>51</v>
      </c>
      <c r="X5569" s="71"/>
      <c r="Y5569" s="66" t="s">
        <v>16</v>
      </c>
    </row>
    <row r="5570">
      <c r="A5570" s="66" t="s">
        <v>60</v>
      </c>
      <c r="B5570" s="66">
        <v>3.4589563E7</v>
      </c>
      <c r="C5570" s="66" t="s">
        <v>20954</v>
      </c>
      <c r="D5570" s="66" t="s">
        <v>106</v>
      </c>
      <c r="E5570" s="66" t="s">
        <v>20955</v>
      </c>
      <c r="F5570" s="66" t="s">
        <v>20956</v>
      </c>
      <c r="G5570" s="66">
        <v>198.0</v>
      </c>
      <c r="H5570" s="66">
        <v>2.000121E7</v>
      </c>
      <c r="I5570" s="66">
        <v>0.0</v>
      </c>
      <c r="J5570" s="66">
        <v>2.0</v>
      </c>
      <c r="K5570" s="67"/>
      <c r="L5570" s="67"/>
      <c r="M5570" s="68" t="s">
        <v>20957</v>
      </c>
      <c r="N5570" s="66">
        <v>235959.0</v>
      </c>
      <c r="O5570" s="66">
        <v>2.000121E7</v>
      </c>
      <c r="P5570" s="67"/>
      <c r="Q5570" s="66">
        <v>12.0</v>
      </c>
      <c r="R5570" s="66">
        <v>2.000121E7</v>
      </c>
      <c r="S5570" s="70">
        <v>1.0</v>
      </c>
      <c r="T5570" s="70">
        <v>0.0</v>
      </c>
      <c r="U5570" s="71" t="s">
        <v>2608</v>
      </c>
      <c r="V5570" s="71" t="s">
        <v>2609</v>
      </c>
      <c r="W5570" s="71" t="s">
        <v>49</v>
      </c>
      <c r="X5570" s="71"/>
      <c r="Y5570" s="65" t="s">
        <v>12</v>
      </c>
    </row>
    <row r="5571">
      <c r="A5571" s="66" t="s">
        <v>60</v>
      </c>
      <c r="B5571" s="66">
        <v>3.10993227E8</v>
      </c>
      <c r="C5571" s="66" t="s">
        <v>20958</v>
      </c>
      <c r="D5571" s="66" t="s">
        <v>106</v>
      </c>
      <c r="E5571" s="66" t="s">
        <v>20959</v>
      </c>
      <c r="F5571" s="66" t="s">
        <v>20960</v>
      </c>
      <c r="G5571" s="66">
        <v>3365.0</v>
      </c>
      <c r="H5571" s="66">
        <v>2.0111023E7</v>
      </c>
      <c r="I5571" s="66">
        <v>0.0</v>
      </c>
      <c r="J5571" s="66">
        <v>1.0</v>
      </c>
      <c r="K5571" s="67"/>
      <c r="L5571" s="67"/>
      <c r="M5571" s="68" t="s">
        <v>20961</v>
      </c>
      <c r="N5571" s="66">
        <v>235959.0</v>
      </c>
      <c r="O5571" s="66">
        <v>2.0111023E7</v>
      </c>
      <c r="P5571" s="66"/>
      <c r="Q5571" s="66">
        <v>192.0</v>
      </c>
      <c r="R5571" s="66">
        <v>2.0111023E7</v>
      </c>
      <c r="S5571" s="70">
        <v>1.0</v>
      </c>
      <c r="T5571" s="70">
        <v>0.0</v>
      </c>
      <c r="U5571" s="71" t="s">
        <v>2608</v>
      </c>
      <c r="V5571" s="71" t="s">
        <v>2609</v>
      </c>
      <c r="W5571" s="71" t="s">
        <v>49</v>
      </c>
      <c r="X5571" s="72"/>
      <c r="Y5571" s="65" t="s">
        <v>12</v>
      </c>
    </row>
    <row r="5572">
      <c r="A5572" s="66" t="s">
        <v>60</v>
      </c>
      <c r="B5572" s="66">
        <v>4.13438422E8</v>
      </c>
      <c r="C5572" s="66" t="s">
        <v>20962</v>
      </c>
      <c r="D5572" s="66" t="s">
        <v>106</v>
      </c>
      <c r="E5572" s="66" t="s">
        <v>20963</v>
      </c>
      <c r="F5572" s="66" t="s">
        <v>20964</v>
      </c>
      <c r="G5572" s="66">
        <v>221.0</v>
      </c>
      <c r="H5572" s="66">
        <v>2.0170622E7</v>
      </c>
      <c r="I5572" s="66">
        <v>0.0</v>
      </c>
      <c r="J5572" s="66">
        <v>1.0</v>
      </c>
      <c r="K5572" s="67"/>
      <c r="L5572" s="67"/>
      <c r="M5572" s="68" t="s">
        <v>20965</v>
      </c>
      <c r="N5572" s="66">
        <v>235959.0</v>
      </c>
      <c r="O5572" s="66">
        <v>2.0170622E7</v>
      </c>
      <c r="P5572" s="67"/>
      <c r="Q5572" s="66">
        <v>12.0</v>
      </c>
      <c r="R5572" s="66">
        <v>2.0170622E7</v>
      </c>
      <c r="S5572" s="70">
        <v>1.0</v>
      </c>
      <c r="T5572" s="70">
        <v>0.0</v>
      </c>
      <c r="U5572" s="71" t="s">
        <v>2608</v>
      </c>
      <c r="V5572" s="71" t="s">
        <v>2609</v>
      </c>
      <c r="W5572" s="71" t="s">
        <v>49</v>
      </c>
      <c r="X5572" s="72"/>
      <c r="Y5572" s="65" t="s">
        <v>12</v>
      </c>
    </row>
    <row r="5573">
      <c r="A5573" s="73" t="s">
        <v>79</v>
      </c>
      <c r="B5573" s="66">
        <v>9.9328013E7</v>
      </c>
      <c r="C5573" s="65" t="s">
        <v>20966</v>
      </c>
      <c r="D5573" s="65" t="s">
        <v>106</v>
      </c>
      <c r="E5573" s="65" t="s">
        <v>20967</v>
      </c>
      <c r="F5573" s="66" t="s">
        <v>8747</v>
      </c>
      <c r="G5573" s="66">
        <v>1321.0</v>
      </c>
      <c r="H5573" s="66">
        <v>2.015121E7</v>
      </c>
      <c r="I5573" s="66">
        <v>0.0</v>
      </c>
      <c r="J5573" s="66">
        <v>13.0</v>
      </c>
      <c r="K5573" s="67"/>
      <c r="L5573" s="67"/>
      <c r="M5573" s="68" t="s">
        <v>8748</v>
      </c>
      <c r="N5573" s="66">
        <v>235959.0</v>
      </c>
      <c r="O5573" s="66">
        <v>2.015121E7</v>
      </c>
      <c r="P5573" s="66" t="s">
        <v>611</v>
      </c>
      <c r="Q5573" s="66">
        <v>71.0</v>
      </c>
      <c r="R5573" s="66">
        <v>2.015121E7</v>
      </c>
      <c r="S5573" s="70">
        <v>1.0</v>
      </c>
      <c r="T5573" s="70">
        <v>0.0</v>
      </c>
      <c r="U5573" s="71" t="s">
        <v>2608</v>
      </c>
      <c r="V5573" s="71" t="s">
        <v>2609</v>
      </c>
      <c r="W5573" s="71" t="s">
        <v>49</v>
      </c>
      <c r="X5573" s="72"/>
      <c r="Y5573" s="65" t="s">
        <v>12</v>
      </c>
    </row>
    <row r="5574">
      <c r="A5574" s="66" t="s">
        <v>40</v>
      </c>
      <c r="B5574" s="66">
        <v>1241328.0</v>
      </c>
      <c r="C5574" s="66" t="s">
        <v>20968</v>
      </c>
      <c r="D5574" s="66" t="s">
        <v>106</v>
      </c>
      <c r="E5574" s="66" t="s">
        <v>20969</v>
      </c>
      <c r="F5574" s="66" t="s">
        <v>18806</v>
      </c>
      <c r="G5574" s="66">
        <v>687.0</v>
      </c>
      <c r="H5574" s="66">
        <v>2.0180309E7</v>
      </c>
      <c r="I5574" s="66">
        <v>0.0</v>
      </c>
      <c r="J5574" s="66">
        <v>8.0</v>
      </c>
      <c r="K5574" s="67"/>
      <c r="L5574" s="67"/>
      <c r="M5574" s="68" t="s">
        <v>18807</v>
      </c>
      <c r="N5574" s="66">
        <v>235959.0</v>
      </c>
      <c r="O5574" s="66">
        <v>2.0180309E7</v>
      </c>
      <c r="P5574" s="66" t="s">
        <v>611</v>
      </c>
      <c r="Q5574" s="66">
        <v>34.0</v>
      </c>
      <c r="R5574" s="66">
        <v>2.0180309E7</v>
      </c>
      <c r="S5574" s="70">
        <v>1.0</v>
      </c>
      <c r="T5574" s="70">
        <v>0.0</v>
      </c>
      <c r="U5574" s="71" t="s">
        <v>2608</v>
      </c>
      <c r="V5574" s="71" t="s">
        <v>2609</v>
      </c>
      <c r="W5574" s="71" t="s">
        <v>49</v>
      </c>
      <c r="X5574" s="72"/>
      <c r="Y5574" s="65" t="s">
        <v>12</v>
      </c>
    </row>
    <row r="5575">
      <c r="A5575" s="66" t="s">
        <v>43</v>
      </c>
      <c r="B5575" s="66">
        <v>1762334.0</v>
      </c>
      <c r="C5575" s="66" t="s">
        <v>20970</v>
      </c>
      <c r="D5575" s="66" t="s">
        <v>106</v>
      </c>
      <c r="E5575" s="66" t="s">
        <v>20971</v>
      </c>
      <c r="F5575" s="66" t="s">
        <v>20972</v>
      </c>
      <c r="G5575" s="66">
        <v>307.0</v>
      </c>
      <c r="H5575" s="66">
        <v>2.0160527E7</v>
      </c>
      <c r="I5575" s="66">
        <v>0.0</v>
      </c>
      <c r="J5575" s="66">
        <v>1.0</v>
      </c>
      <c r="K5575" s="67"/>
      <c r="L5575" s="67"/>
      <c r="M5575" s="68" t="s">
        <v>20973</v>
      </c>
      <c r="N5575" s="66">
        <v>235959.0</v>
      </c>
      <c r="O5575" s="66">
        <v>2.0160527E7</v>
      </c>
      <c r="P5575" s="66" t="s">
        <v>10989</v>
      </c>
      <c r="Q5575" s="66">
        <v>26.0</v>
      </c>
      <c r="R5575" s="66">
        <v>2.0160527E7</v>
      </c>
      <c r="S5575" s="70">
        <v>1.0</v>
      </c>
      <c r="T5575" s="70">
        <v>0.0</v>
      </c>
      <c r="U5575" s="71" t="s">
        <v>2608</v>
      </c>
      <c r="V5575" s="71" t="s">
        <v>2609</v>
      </c>
      <c r="W5575" s="71" t="s">
        <v>49</v>
      </c>
      <c r="X5575" s="71"/>
      <c r="Y5575" s="65" t="s">
        <v>12</v>
      </c>
    </row>
    <row r="5576">
      <c r="A5576" s="66" t="s">
        <v>76</v>
      </c>
      <c r="B5576" s="66">
        <v>1.0866795E7</v>
      </c>
      <c r="C5576" s="66" t="s">
        <v>20974</v>
      </c>
      <c r="D5576" s="66" t="s">
        <v>106</v>
      </c>
      <c r="E5576" s="66" t="s">
        <v>20975</v>
      </c>
      <c r="F5576" s="66" t="s">
        <v>20976</v>
      </c>
      <c r="G5576" s="66">
        <v>317.0</v>
      </c>
      <c r="H5576" s="66">
        <v>2.014053E7</v>
      </c>
      <c r="I5576" s="66">
        <v>0.0</v>
      </c>
      <c r="J5576" s="66">
        <v>7.0</v>
      </c>
      <c r="K5576" s="67"/>
      <c r="L5576" s="67"/>
      <c r="M5576" s="68" t="s">
        <v>20977</v>
      </c>
      <c r="N5576" s="66">
        <v>235959.0</v>
      </c>
      <c r="O5576" s="66">
        <v>2.014053E7</v>
      </c>
      <c r="P5576" s="66" t="s">
        <v>20978</v>
      </c>
      <c r="Q5576" s="66">
        <v>22.0</v>
      </c>
      <c r="R5576" s="66">
        <v>2.014053E7</v>
      </c>
      <c r="S5576" s="70">
        <v>1.0</v>
      </c>
      <c r="T5576" s="70">
        <v>0.0</v>
      </c>
      <c r="U5576" s="71" t="s">
        <v>2608</v>
      </c>
      <c r="V5576" s="71" t="s">
        <v>2609</v>
      </c>
      <c r="W5576" s="71" t="s">
        <v>49</v>
      </c>
      <c r="X5576" s="72"/>
      <c r="Y5576" s="65" t="s">
        <v>12</v>
      </c>
    </row>
    <row r="5577">
      <c r="A5577" s="73" t="s">
        <v>30</v>
      </c>
      <c r="B5577" s="66">
        <v>6983194.0</v>
      </c>
      <c r="C5577" s="65" t="s">
        <v>20979</v>
      </c>
      <c r="D5577" s="65" t="s">
        <v>253</v>
      </c>
      <c r="E5577" s="65" t="s">
        <v>20980</v>
      </c>
      <c r="F5577" s="66" t="s">
        <v>20981</v>
      </c>
      <c r="G5577" s="66">
        <v>1031.0</v>
      </c>
      <c r="H5577" s="66">
        <v>2.0121122E7</v>
      </c>
      <c r="I5577" s="66">
        <v>0.0</v>
      </c>
      <c r="J5577" s="66">
        <v>22.0</v>
      </c>
      <c r="K5577" s="67"/>
      <c r="L5577" s="67"/>
      <c r="M5577" s="68" t="s">
        <v>20982</v>
      </c>
      <c r="N5577" s="66">
        <v>235959.0</v>
      </c>
      <c r="O5577" s="66">
        <v>2.0121122E7</v>
      </c>
      <c r="P5577" s="66"/>
      <c r="Q5577" s="66">
        <v>57.0</v>
      </c>
      <c r="R5577" s="66">
        <v>2.0121122E7</v>
      </c>
      <c r="S5577" s="69">
        <v>1.0</v>
      </c>
      <c r="T5577" s="69">
        <v>0.0</v>
      </c>
      <c r="U5577" s="71" t="s">
        <v>2608</v>
      </c>
      <c r="V5577" s="71" t="s">
        <v>2609</v>
      </c>
      <c r="W5577" s="71" t="s">
        <v>49</v>
      </c>
      <c r="X5577" s="72"/>
      <c r="Y5577" s="65" t="s">
        <v>12</v>
      </c>
    </row>
    <row r="5578">
      <c r="A5578" s="66" t="s">
        <v>63</v>
      </c>
      <c r="B5578" s="66">
        <v>2.5507811E7</v>
      </c>
      <c r="C5578" s="66" t="s">
        <v>20983</v>
      </c>
      <c r="D5578" s="66" t="s">
        <v>106</v>
      </c>
      <c r="E5578" s="66" t="s">
        <v>20984</v>
      </c>
      <c r="F5578" s="66" t="s">
        <v>20985</v>
      </c>
      <c r="G5578" s="66">
        <v>448.0</v>
      </c>
      <c r="H5578" s="66">
        <v>2.0150109E7</v>
      </c>
      <c r="I5578" s="66">
        <v>0.0</v>
      </c>
      <c r="J5578" s="66">
        <v>6.0</v>
      </c>
      <c r="K5578" s="67"/>
      <c r="L5578" s="67"/>
      <c r="M5578" s="68" t="s">
        <v>20986</v>
      </c>
      <c r="N5578" s="66">
        <v>235959.0</v>
      </c>
      <c r="O5578" s="66">
        <v>2.0150109E7</v>
      </c>
      <c r="P5578" s="66"/>
      <c r="Q5578" s="66">
        <v>16.0</v>
      </c>
      <c r="R5578" s="66">
        <v>2.0150109E7</v>
      </c>
      <c r="S5578" s="70">
        <v>1.0</v>
      </c>
      <c r="T5578" s="70">
        <v>0.0</v>
      </c>
      <c r="U5578" s="71" t="s">
        <v>2608</v>
      </c>
      <c r="V5578" s="71" t="s">
        <v>2609</v>
      </c>
      <c r="W5578" s="71" t="s">
        <v>49</v>
      </c>
      <c r="X5578" s="72"/>
      <c r="Y5578" s="65" t="s">
        <v>12</v>
      </c>
    </row>
    <row r="5579">
      <c r="A5579" s="73" t="s">
        <v>62</v>
      </c>
      <c r="B5579" s="66">
        <v>2.0173208E7</v>
      </c>
      <c r="C5579" s="65" t="s">
        <v>20987</v>
      </c>
      <c r="D5579" s="65" t="s">
        <v>112</v>
      </c>
      <c r="E5579" s="65" t="s">
        <v>20988</v>
      </c>
      <c r="F5579" s="66" t="s">
        <v>2615</v>
      </c>
      <c r="G5579" s="66">
        <v>241.0</v>
      </c>
      <c r="H5579" s="66">
        <v>2.0150109E7</v>
      </c>
      <c r="I5579" s="66">
        <v>0.0</v>
      </c>
      <c r="J5579" s="66">
        <v>4.0</v>
      </c>
      <c r="K5579" s="67"/>
      <c r="L5579" s="67"/>
      <c r="M5579" s="66" t="s">
        <v>121</v>
      </c>
      <c r="N5579" s="66">
        <v>235959.0</v>
      </c>
      <c r="O5579" s="66">
        <v>2.0150109E7</v>
      </c>
      <c r="P5579" s="66"/>
      <c r="Q5579" s="66">
        <v>7.0</v>
      </c>
      <c r="R5579" s="66">
        <v>2.0150109E7</v>
      </c>
      <c r="S5579" s="70">
        <v>1.0</v>
      </c>
      <c r="T5579" s="70">
        <v>0.0</v>
      </c>
      <c r="U5579" s="71" t="s">
        <v>2608</v>
      </c>
      <c r="V5579" s="71" t="s">
        <v>2609</v>
      </c>
      <c r="W5579" s="71" t="s">
        <v>49</v>
      </c>
      <c r="X5579" s="72"/>
      <c r="Y5579" s="65" t="s">
        <v>12</v>
      </c>
    </row>
    <row r="5580">
      <c r="A5580" s="66" t="s">
        <v>60</v>
      </c>
      <c r="B5580" s="66">
        <v>4.16399797E8</v>
      </c>
      <c r="C5580" s="66" t="s">
        <v>20989</v>
      </c>
      <c r="D5580" s="66" t="s">
        <v>106</v>
      </c>
      <c r="E5580" s="66" t="s">
        <v>20990</v>
      </c>
      <c r="F5580" s="66" t="s">
        <v>20991</v>
      </c>
      <c r="G5580" s="66">
        <v>612.0</v>
      </c>
      <c r="H5580" s="66">
        <v>2.0170817E7</v>
      </c>
      <c r="I5580" s="66">
        <v>0.0</v>
      </c>
      <c r="J5580" s="66">
        <v>1.0</v>
      </c>
      <c r="K5580" s="67"/>
      <c r="L5580" s="67"/>
      <c r="M5580" s="68" t="s">
        <v>20992</v>
      </c>
      <c r="N5580" s="66">
        <v>235959.0</v>
      </c>
      <c r="O5580" s="66">
        <v>2.0170817E7</v>
      </c>
      <c r="P5580" s="67"/>
      <c r="Q5580" s="66">
        <v>29.0</v>
      </c>
      <c r="R5580" s="66">
        <v>2.0170817E7</v>
      </c>
      <c r="S5580" s="70">
        <v>1.0</v>
      </c>
      <c r="T5580" s="70">
        <v>0.0</v>
      </c>
      <c r="U5580" s="71" t="s">
        <v>2608</v>
      </c>
      <c r="V5580" s="71" t="s">
        <v>2609</v>
      </c>
      <c r="W5580" s="71" t="s">
        <v>49</v>
      </c>
      <c r="X5580" s="72"/>
      <c r="Y5580" s="65" t="s">
        <v>12</v>
      </c>
    </row>
    <row r="5581">
      <c r="A5581" s="73" t="s">
        <v>24</v>
      </c>
      <c r="B5581" s="66">
        <v>6.5108325E7</v>
      </c>
      <c r="C5581" s="65" t="s">
        <v>20993</v>
      </c>
      <c r="D5581" s="65" t="s">
        <v>106</v>
      </c>
      <c r="E5581" s="65" t="s">
        <v>20994</v>
      </c>
      <c r="F5581" s="66" t="s">
        <v>20995</v>
      </c>
      <c r="G5581" s="66">
        <v>744.0</v>
      </c>
      <c r="H5581" s="66">
        <v>2.0190921E7</v>
      </c>
      <c r="I5581" s="66">
        <v>0.0</v>
      </c>
      <c r="J5581" s="66">
        <v>28.0</v>
      </c>
      <c r="K5581" s="67"/>
      <c r="L5581" s="67"/>
      <c r="M5581" s="68" t="s">
        <v>20996</v>
      </c>
      <c r="N5581" s="66">
        <v>235959.0</v>
      </c>
      <c r="O5581" s="66">
        <v>2.0190921E7</v>
      </c>
      <c r="P5581" s="66" t="s">
        <v>2181</v>
      </c>
      <c r="Q5581" s="66">
        <v>65.0</v>
      </c>
      <c r="R5581" s="66">
        <v>2.0190921E7</v>
      </c>
      <c r="S5581" s="70">
        <v>1.0</v>
      </c>
      <c r="T5581" s="70">
        <v>0.0</v>
      </c>
      <c r="U5581" s="71" t="s">
        <v>2608</v>
      </c>
      <c r="V5581" s="71" t="s">
        <v>2609</v>
      </c>
      <c r="W5581" s="71" t="s">
        <v>49</v>
      </c>
      <c r="X5581" s="72"/>
      <c r="Y5581" s="65" t="s">
        <v>12</v>
      </c>
    </row>
    <row r="5582">
      <c r="A5582" s="68" t="s">
        <v>59</v>
      </c>
      <c r="B5582" s="66">
        <v>2.04945073E8</v>
      </c>
      <c r="C5582" s="66" t="s">
        <v>20997</v>
      </c>
      <c r="D5582" s="66" t="s">
        <v>106</v>
      </c>
      <c r="E5582" s="66" t="s">
        <v>20998</v>
      </c>
      <c r="F5582" s="66" t="s">
        <v>20999</v>
      </c>
      <c r="G5582" s="66">
        <v>1220.0</v>
      </c>
      <c r="H5582" s="66">
        <v>2.0190129E7</v>
      </c>
      <c r="I5582" s="66">
        <v>0.0</v>
      </c>
      <c r="J5582" s="66">
        <v>19.0</v>
      </c>
      <c r="K5582" s="67"/>
      <c r="L5582" s="67"/>
      <c r="M5582" s="68" t="s">
        <v>21000</v>
      </c>
      <c r="N5582" s="66">
        <v>235959.0</v>
      </c>
      <c r="O5582" s="66">
        <v>2.0190129E7</v>
      </c>
      <c r="P5582" s="66"/>
      <c r="Q5582" s="66">
        <v>93.0</v>
      </c>
      <c r="R5582" s="66">
        <v>2.0190129E7</v>
      </c>
      <c r="S5582" s="70">
        <v>1.0</v>
      </c>
      <c r="T5582" s="70">
        <v>0.0</v>
      </c>
      <c r="U5582" s="71" t="s">
        <v>2608</v>
      </c>
      <c r="V5582" s="71" t="s">
        <v>2609</v>
      </c>
      <c r="W5582" s="71" t="s">
        <v>49</v>
      </c>
      <c r="X5582" s="72"/>
      <c r="Y5582" s="65" t="s">
        <v>12</v>
      </c>
    </row>
    <row r="5583">
      <c r="A5583" s="66" t="s">
        <v>37</v>
      </c>
      <c r="B5583" s="66">
        <v>5.202266E7</v>
      </c>
      <c r="C5583" s="66" t="s">
        <v>21001</v>
      </c>
      <c r="D5583" s="66" t="s">
        <v>106</v>
      </c>
      <c r="E5583" s="66" t="s">
        <v>21002</v>
      </c>
      <c r="F5583" s="66" t="s">
        <v>21003</v>
      </c>
      <c r="G5583" s="66">
        <v>251.0</v>
      </c>
      <c r="H5583" s="66">
        <v>2.0181215E7</v>
      </c>
      <c r="I5583" s="66">
        <v>0.0</v>
      </c>
      <c r="J5583" s="66">
        <v>9.0</v>
      </c>
      <c r="K5583" s="67"/>
      <c r="L5583" s="67"/>
      <c r="M5583" s="68" t="s">
        <v>21004</v>
      </c>
      <c r="N5583" s="66">
        <v>235959.0</v>
      </c>
      <c r="O5583" s="66">
        <v>2.0181215E7</v>
      </c>
      <c r="P5583" s="66" t="s">
        <v>4953</v>
      </c>
      <c r="Q5583" s="66">
        <v>18.0</v>
      </c>
      <c r="R5583" s="66">
        <v>2.0181215E7</v>
      </c>
      <c r="S5583" s="70">
        <v>1.0</v>
      </c>
      <c r="T5583" s="70">
        <v>0.0</v>
      </c>
      <c r="U5583" s="71" t="s">
        <v>2608</v>
      </c>
      <c r="V5583" s="71" t="s">
        <v>2609</v>
      </c>
      <c r="W5583" s="71" t="s">
        <v>49</v>
      </c>
      <c r="X5583" s="72"/>
      <c r="Y5583" s="65" t="s">
        <v>12</v>
      </c>
    </row>
    <row r="5584">
      <c r="A5584" s="66" t="s">
        <v>60</v>
      </c>
      <c r="B5584" s="66">
        <v>2.1750864E8</v>
      </c>
      <c r="C5584" s="66" t="s">
        <v>21005</v>
      </c>
      <c r="D5584" s="66" t="s">
        <v>106</v>
      </c>
      <c r="E5584" s="66" t="s">
        <v>2372</v>
      </c>
      <c r="F5584" s="66" t="s">
        <v>2373</v>
      </c>
      <c r="G5584" s="66">
        <v>954.0</v>
      </c>
      <c r="H5584" s="66">
        <v>2.0070605E7</v>
      </c>
      <c r="I5584" s="66">
        <v>0.0</v>
      </c>
      <c r="J5584" s="66">
        <v>1.0</v>
      </c>
      <c r="K5584" s="67"/>
      <c r="L5584" s="67"/>
      <c r="M5584" s="68" t="s">
        <v>2374</v>
      </c>
      <c r="N5584" s="66">
        <v>235959.0</v>
      </c>
      <c r="O5584" s="66">
        <v>2.0070605E7</v>
      </c>
      <c r="P5584" s="67"/>
      <c r="Q5584" s="66">
        <v>39.0</v>
      </c>
      <c r="R5584" s="66">
        <v>2.0070605E7</v>
      </c>
      <c r="S5584" s="70">
        <v>1.0</v>
      </c>
      <c r="T5584" s="70">
        <v>0.0</v>
      </c>
      <c r="U5584" s="71" t="s">
        <v>2608</v>
      </c>
      <c r="V5584" s="71" t="s">
        <v>2609</v>
      </c>
      <c r="W5584" s="71" t="s">
        <v>49</v>
      </c>
      <c r="X5584" s="72"/>
      <c r="Y5584" s="65" t="s">
        <v>12</v>
      </c>
    </row>
    <row r="5585">
      <c r="A5585" s="74" t="s">
        <v>59</v>
      </c>
      <c r="B5585" s="66">
        <v>1.97507946E8</v>
      </c>
      <c r="C5585" s="65" t="s">
        <v>21006</v>
      </c>
      <c r="D5585" s="65" t="s">
        <v>106</v>
      </c>
      <c r="E5585" s="65" t="s">
        <v>21007</v>
      </c>
      <c r="F5585" s="66" t="s">
        <v>21008</v>
      </c>
      <c r="G5585" s="66">
        <v>687.0</v>
      </c>
      <c r="H5585" s="66">
        <v>2.0180726E7</v>
      </c>
      <c r="I5585" s="66">
        <v>0.0</v>
      </c>
      <c r="J5585" s="66">
        <v>19.0</v>
      </c>
      <c r="K5585" s="67"/>
      <c r="L5585" s="67"/>
      <c r="M5585" s="68" t="s">
        <v>21009</v>
      </c>
      <c r="N5585" s="66">
        <v>235959.0</v>
      </c>
      <c r="O5585" s="66">
        <v>2.0180726E7</v>
      </c>
      <c r="P5585" s="66"/>
      <c r="Q5585" s="66">
        <v>42.0</v>
      </c>
      <c r="R5585" s="66">
        <v>2.0180726E7</v>
      </c>
      <c r="S5585" s="70">
        <v>1.0</v>
      </c>
      <c r="T5585" s="70">
        <v>0.0</v>
      </c>
      <c r="U5585" s="71" t="s">
        <v>2608</v>
      </c>
      <c r="V5585" s="71" t="s">
        <v>2609</v>
      </c>
      <c r="W5585" s="71" t="s">
        <v>49</v>
      </c>
      <c r="X5585" s="72"/>
      <c r="Y5585" s="65" t="s">
        <v>12</v>
      </c>
    </row>
    <row r="5586">
      <c r="A5586" s="73" t="s">
        <v>60</v>
      </c>
      <c r="B5586" s="66">
        <v>3.66469718E8</v>
      </c>
      <c r="C5586" s="65" t="s">
        <v>21010</v>
      </c>
      <c r="D5586" s="65" t="s">
        <v>106</v>
      </c>
      <c r="E5586" s="65" t="s">
        <v>21011</v>
      </c>
      <c r="F5586" s="66" t="s">
        <v>21012</v>
      </c>
      <c r="G5586" s="66">
        <v>420.0</v>
      </c>
      <c r="H5586" s="66">
        <v>2.0141006E7</v>
      </c>
      <c r="I5586" s="66">
        <v>0.0</v>
      </c>
      <c r="J5586" s="66">
        <v>1.0</v>
      </c>
      <c r="K5586" s="67"/>
      <c r="L5586" s="67"/>
      <c r="M5586" s="68" t="s">
        <v>21013</v>
      </c>
      <c r="N5586" s="66">
        <v>235959.0</v>
      </c>
      <c r="O5586" s="66">
        <v>2.0141006E7</v>
      </c>
      <c r="P5586" s="66"/>
      <c r="Q5586" s="66">
        <v>21.0</v>
      </c>
      <c r="R5586" s="66">
        <v>2.0141006E7</v>
      </c>
      <c r="S5586" s="70">
        <v>1.0</v>
      </c>
      <c r="T5586" s="70">
        <v>0.0</v>
      </c>
      <c r="U5586" s="71" t="s">
        <v>2608</v>
      </c>
      <c r="V5586" s="71" t="s">
        <v>2609</v>
      </c>
      <c r="W5586" s="71" t="s">
        <v>49</v>
      </c>
      <c r="X5586" s="72"/>
      <c r="Y5586" s="65" t="s">
        <v>12</v>
      </c>
    </row>
    <row r="5587">
      <c r="A5587" s="66" t="s">
        <v>72</v>
      </c>
      <c r="B5587" s="66">
        <v>3594992.0</v>
      </c>
      <c r="C5587" s="66" t="s">
        <v>21014</v>
      </c>
      <c r="D5587" s="66" t="s">
        <v>149</v>
      </c>
      <c r="E5587" s="66" t="s">
        <v>21015</v>
      </c>
      <c r="F5587" s="66" t="s">
        <v>5264</v>
      </c>
      <c r="G5587" s="66">
        <v>107828.0</v>
      </c>
      <c r="H5587" s="66">
        <v>2.0021231E7</v>
      </c>
      <c r="I5587" s="66">
        <v>0.0</v>
      </c>
      <c r="J5587" s="66">
        <v>1.0</v>
      </c>
      <c r="K5587" s="67"/>
      <c r="L5587" s="67"/>
      <c r="M5587" s="66"/>
      <c r="N5587" s="66">
        <v>235959.0</v>
      </c>
      <c r="O5587" s="66">
        <v>2.0020101E7</v>
      </c>
      <c r="P5587" s="66" t="s">
        <v>5265</v>
      </c>
      <c r="Q5587" s="66">
        <v>7941.0</v>
      </c>
      <c r="R5587" s="66">
        <v>2.0020101E7</v>
      </c>
      <c r="S5587" s="70">
        <v>1.0</v>
      </c>
      <c r="T5587" s="70">
        <v>0.0</v>
      </c>
      <c r="U5587" s="71" t="s">
        <v>2608</v>
      </c>
      <c r="V5587" s="71" t="s">
        <v>2609</v>
      </c>
      <c r="W5587" s="71" t="s">
        <v>49</v>
      </c>
      <c r="X5587" s="72"/>
      <c r="Y5587" s="66" t="s">
        <v>18</v>
      </c>
    </row>
    <row r="5588">
      <c r="A5588" s="66" t="s">
        <v>68</v>
      </c>
      <c r="B5588" s="66">
        <v>4996798.0</v>
      </c>
      <c r="C5588" s="66" t="s">
        <v>21016</v>
      </c>
      <c r="D5588" s="66" t="s">
        <v>123</v>
      </c>
      <c r="E5588" s="66" t="s">
        <v>21017</v>
      </c>
      <c r="F5588" s="66" t="s">
        <v>21018</v>
      </c>
      <c r="G5588" s="66">
        <v>530.0</v>
      </c>
      <c r="H5588" s="66">
        <v>2.0090415E7</v>
      </c>
      <c r="I5588" s="66">
        <v>0.0</v>
      </c>
      <c r="J5588" s="66">
        <v>7.0</v>
      </c>
      <c r="K5588" s="67"/>
      <c r="L5588" s="67"/>
      <c r="M5588" s="66" t="s">
        <v>121</v>
      </c>
      <c r="N5588" s="66">
        <v>235959.0</v>
      </c>
      <c r="O5588" s="66">
        <v>2.0090415E7</v>
      </c>
      <c r="P5588" s="66"/>
      <c r="Q5588" s="66">
        <v>22.0</v>
      </c>
      <c r="R5588" s="66">
        <v>2.0090415E7</v>
      </c>
      <c r="S5588" s="70">
        <v>1.0</v>
      </c>
      <c r="T5588" s="70">
        <v>0.0</v>
      </c>
      <c r="U5588" s="71" t="s">
        <v>2608</v>
      </c>
      <c r="V5588" s="71" t="s">
        <v>2609</v>
      </c>
      <c r="W5588" s="71" t="s">
        <v>49</v>
      </c>
      <c r="X5588" s="72"/>
      <c r="Y5588" s="65" t="s">
        <v>12</v>
      </c>
    </row>
    <row r="5589">
      <c r="A5589" s="68" t="s">
        <v>59</v>
      </c>
      <c r="B5589" s="66">
        <v>1.84788395E8</v>
      </c>
      <c r="C5589" s="66" t="s">
        <v>21019</v>
      </c>
      <c r="D5589" s="66" t="s">
        <v>21020</v>
      </c>
      <c r="E5589" s="66" t="s">
        <v>21021</v>
      </c>
      <c r="F5589" s="66" t="s">
        <v>13125</v>
      </c>
      <c r="G5589" s="66">
        <v>978.0</v>
      </c>
      <c r="H5589" s="66">
        <v>2.0170718E7</v>
      </c>
      <c r="I5589" s="66">
        <v>0.0</v>
      </c>
      <c r="J5589" s="66">
        <v>22.0</v>
      </c>
      <c r="K5589" s="67"/>
      <c r="L5589" s="67"/>
      <c r="M5589" s="68" t="s">
        <v>13126</v>
      </c>
      <c r="N5589" s="66">
        <v>235959.0</v>
      </c>
      <c r="O5589" s="66">
        <v>2.0170718E7</v>
      </c>
      <c r="P5589" s="66" t="s">
        <v>2293</v>
      </c>
      <c r="Q5589" s="66">
        <v>44.0</v>
      </c>
      <c r="R5589" s="66">
        <v>2.0170718E7</v>
      </c>
      <c r="S5589" s="70">
        <v>1.0</v>
      </c>
      <c r="T5589" s="70">
        <v>0.0</v>
      </c>
      <c r="U5589" s="71" t="s">
        <v>2608</v>
      </c>
      <c r="V5589" s="71" t="s">
        <v>2609</v>
      </c>
      <c r="W5589" s="71" t="s">
        <v>51</v>
      </c>
      <c r="X5589" s="72"/>
      <c r="Y5589" s="66" t="s">
        <v>16</v>
      </c>
    </row>
    <row r="5590">
      <c r="A5590" s="66" t="s">
        <v>60</v>
      </c>
      <c r="B5590" s="66">
        <v>3.53047234E8</v>
      </c>
      <c r="C5590" s="66" t="s">
        <v>21022</v>
      </c>
      <c r="D5590" s="66" t="s">
        <v>2119</v>
      </c>
      <c r="E5590" s="66" t="s">
        <v>21023</v>
      </c>
      <c r="F5590" s="66" t="s">
        <v>21024</v>
      </c>
      <c r="G5590" s="66">
        <v>874.0</v>
      </c>
      <c r="H5590" s="66">
        <v>2.0140115E7</v>
      </c>
      <c r="I5590" s="66">
        <v>0.0</v>
      </c>
      <c r="J5590" s="66">
        <v>1.0</v>
      </c>
      <c r="K5590" s="67"/>
      <c r="L5590" s="67"/>
      <c r="M5590" s="68" t="s">
        <v>21025</v>
      </c>
      <c r="N5590" s="66">
        <v>235959.0</v>
      </c>
      <c r="O5590" s="66">
        <v>2.0140115E7</v>
      </c>
      <c r="P5590" s="66"/>
      <c r="Q5590" s="66">
        <v>41.0</v>
      </c>
      <c r="R5590" s="66">
        <v>2.0140115E7</v>
      </c>
      <c r="S5590" s="69">
        <v>1.0</v>
      </c>
      <c r="T5590" s="69">
        <v>1.0</v>
      </c>
      <c r="U5590" s="71" t="s">
        <v>2608</v>
      </c>
      <c r="V5590" s="71" t="s">
        <v>2609</v>
      </c>
      <c r="W5590" s="71" t="s">
        <v>51</v>
      </c>
      <c r="X5590" s="72"/>
      <c r="Y5590" s="65" t="s">
        <v>22</v>
      </c>
    </row>
    <row r="5591">
      <c r="A5591" s="66" t="s">
        <v>79</v>
      </c>
      <c r="B5591" s="66">
        <v>1.37550687E8</v>
      </c>
      <c r="C5591" s="66" t="s">
        <v>21026</v>
      </c>
      <c r="D5591" s="66" t="s">
        <v>112</v>
      </c>
      <c r="E5591" s="66" t="s">
        <v>21027</v>
      </c>
      <c r="F5591" s="66" t="s">
        <v>21028</v>
      </c>
      <c r="G5591" s="66">
        <v>676.0</v>
      </c>
      <c r="H5591" s="66">
        <v>2.0181214E7</v>
      </c>
      <c r="I5591" s="66">
        <v>0.0</v>
      </c>
      <c r="J5591" s="66">
        <v>20.0</v>
      </c>
      <c r="K5591" s="67"/>
      <c r="L5591" s="67"/>
      <c r="M5591" s="68" t="s">
        <v>21029</v>
      </c>
      <c r="N5591" s="66">
        <v>235959.0</v>
      </c>
      <c r="O5591" s="66">
        <v>2.0181214E7</v>
      </c>
      <c r="P5591" s="66" t="s">
        <v>5882</v>
      </c>
      <c r="Q5591" s="66">
        <v>37.0</v>
      </c>
      <c r="R5591" s="66">
        <v>2.0181214E7</v>
      </c>
      <c r="S5591" s="70">
        <v>1.0</v>
      </c>
      <c r="T5591" s="70">
        <v>0.0</v>
      </c>
      <c r="U5591" s="71" t="s">
        <v>2608</v>
      </c>
      <c r="V5591" s="71" t="s">
        <v>2609</v>
      </c>
      <c r="W5591" s="71" t="s">
        <v>49</v>
      </c>
      <c r="X5591" s="72"/>
      <c r="Y5591" s="65" t="s">
        <v>12</v>
      </c>
    </row>
    <row r="5592">
      <c r="A5592" s="65" t="s">
        <v>60</v>
      </c>
      <c r="B5592" s="66">
        <v>4.3266963E8</v>
      </c>
      <c r="C5592" s="65" t="s">
        <v>21030</v>
      </c>
      <c r="D5592" s="65" t="s">
        <v>149</v>
      </c>
      <c r="E5592" s="65" t="s">
        <v>21031</v>
      </c>
      <c r="F5592" s="66" t="s">
        <v>21032</v>
      </c>
      <c r="G5592" s="66">
        <v>212.0</v>
      </c>
      <c r="H5592" s="66">
        <v>2.0180731E7</v>
      </c>
      <c r="I5592" s="66">
        <v>0.0</v>
      </c>
      <c r="J5592" s="66">
        <v>1.0</v>
      </c>
      <c r="K5592" s="67"/>
      <c r="L5592" s="67"/>
      <c r="M5592" s="68" t="s">
        <v>21033</v>
      </c>
      <c r="N5592" s="66">
        <v>235959.0</v>
      </c>
      <c r="O5592" s="66">
        <v>2.0180731E7</v>
      </c>
      <c r="P5592" s="66"/>
      <c r="Q5592" s="66">
        <v>12.0</v>
      </c>
      <c r="R5592" s="66">
        <v>2.0180731E7</v>
      </c>
      <c r="S5592" s="69">
        <v>1.0</v>
      </c>
      <c r="T5592" s="69">
        <v>1.0</v>
      </c>
      <c r="U5592" s="71" t="s">
        <v>2608</v>
      </c>
      <c r="V5592" s="71" t="s">
        <v>2609</v>
      </c>
      <c r="W5592" s="71" t="s">
        <v>49</v>
      </c>
      <c r="X5592" s="72"/>
      <c r="Y5592" s="66" t="s">
        <v>18</v>
      </c>
    </row>
    <row r="5593">
      <c r="A5593" s="66" t="s">
        <v>60</v>
      </c>
      <c r="B5593" s="66">
        <v>4.3112633E8</v>
      </c>
      <c r="C5593" s="66" t="s">
        <v>21034</v>
      </c>
      <c r="D5593" s="66" t="s">
        <v>2119</v>
      </c>
      <c r="E5593" s="66" t="s">
        <v>21035</v>
      </c>
      <c r="F5593" s="66" t="s">
        <v>21036</v>
      </c>
      <c r="G5593" s="66">
        <v>377.0</v>
      </c>
      <c r="H5593" s="66">
        <v>2.0180604E7</v>
      </c>
      <c r="I5593" s="66">
        <v>0.0</v>
      </c>
      <c r="J5593" s="66">
        <v>1.0</v>
      </c>
      <c r="K5593" s="67"/>
      <c r="L5593" s="67"/>
      <c r="M5593" s="68" t="s">
        <v>21037</v>
      </c>
      <c r="N5593" s="66">
        <v>235959.0</v>
      </c>
      <c r="O5593" s="66">
        <v>2.0180604E7</v>
      </c>
      <c r="P5593" s="67"/>
      <c r="Q5593" s="66">
        <v>23.0</v>
      </c>
      <c r="R5593" s="66">
        <v>2.0180604E7</v>
      </c>
      <c r="S5593" s="69">
        <v>1.0</v>
      </c>
      <c r="T5593" s="69">
        <v>1.0</v>
      </c>
      <c r="U5593" s="71" t="s">
        <v>2608</v>
      </c>
      <c r="V5593" s="71" t="s">
        <v>2609</v>
      </c>
      <c r="W5593" s="71" t="s">
        <v>51</v>
      </c>
      <c r="X5593" s="72"/>
      <c r="Y5593" s="65" t="s">
        <v>22</v>
      </c>
    </row>
    <row r="5594">
      <c r="A5594" s="65" t="s">
        <v>60</v>
      </c>
      <c r="B5594" s="66">
        <v>4.48730399E8</v>
      </c>
      <c r="C5594" s="65" t="s">
        <v>21038</v>
      </c>
      <c r="D5594" s="65" t="s">
        <v>106</v>
      </c>
      <c r="E5594" s="65" t="s">
        <v>21039</v>
      </c>
      <c r="F5594" s="66" t="s">
        <v>21040</v>
      </c>
      <c r="G5594" s="66">
        <v>381.0</v>
      </c>
      <c r="H5594" s="66">
        <v>2.0190731E7</v>
      </c>
      <c r="I5594" s="66">
        <v>0.0</v>
      </c>
      <c r="J5594" s="66">
        <v>3.0</v>
      </c>
      <c r="K5594" s="67"/>
      <c r="L5594" s="67"/>
      <c r="M5594" s="66" t="s">
        <v>121</v>
      </c>
      <c r="N5594" s="66">
        <v>235959.0</v>
      </c>
      <c r="O5594" s="66">
        <v>2.0190731E7</v>
      </c>
      <c r="P5594" s="67"/>
      <c r="Q5594" s="66">
        <v>15.0</v>
      </c>
      <c r="R5594" s="66">
        <v>2.0190731E7</v>
      </c>
      <c r="S5594" s="70">
        <v>1.0</v>
      </c>
      <c r="T5594" s="70">
        <v>0.0</v>
      </c>
      <c r="U5594" s="71" t="s">
        <v>2608</v>
      </c>
      <c r="V5594" s="71" t="s">
        <v>2609</v>
      </c>
      <c r="W5594" s="71" t="s">
        <v>49</v>
      </c>
      <c r="X5594" s="72"/>
      <c r="Y5594" s="65" t="s">
        <v>12</v>
      </c>
    </row>
    <row r="5595">
      <c r="A5595" s="68" t="s">
        <v>59</v>
      </c>
      <c r="B5595" s="66">
        <v>1.48997042E8</v>
      </c>
      <c r="C5595" s="66" t="s">
        <v>21041</v>
      </c>
      <c r="D5595" s="66" t="s">
        <v>106</v>
      </c>
      <c r="E5595" s="66" t="s">
        <v>21042</v>
      </c>
      <c r="F5595" s="66" t="s">
        <v>21043</v>
      </c>
      <c r="G5595" s="66">
        <v>1664.0</v>
      </c>
      <c r="H5595" s="66">
        <v>2.0150112E7</v>
      </c>
      <c r="I5595" s="66">
        <v>0.0</v>
      </c>
      <c r="J5595" s="66">
        <v>7.0</v>
      </c>
      <c r="K5595" s="67"/>
      <c r="L5595" s="67"/>
      <c r="M5595" s="68" t="s">
        <v>21044</v>
      </c>
      <c r="N5595" s="66">
        <v>235959.0</v>
      </c>
      <c r="O5595" s="66">
        <v>2.0150112E7</v>
      </c>
      <c r="P5595" s="66"/>
      <c r="Q5595" s="66">
        <v>120.0</v>
      </c>
      <c r="R5595" s="66">
        <v>2.0150112E7</v>
      </c>
      <c r="S5595" s="70">
        <v>1.0</v>
      </c>
      <c r="T5595" s="70">
        <v>0.0</v>
      </c>
      <c r="U5595" s="71" t="s">
        <v>2608</v>
      </c>
      <c r="V5595" s="71" t="s">
        <v>2609</v>
      </c>
      <c r="W5595" s="71" t="s">
        <v>49</v>
      </c>
      <c r="X5595" s="72"/>
      <c r="Y5595" s="65" t="s">
        <v>12</v>
      </c>
    </row>
    <row r="5596">
      <c r="A5596" s="66" t="s">
        <v>60</v>
      </c>
      <c r="B5596" s="66">
        <v>1.81420788E8</v>
      </c>
      <c r="C5596" s="66" t="s">
        <v>21045</v>
      </c>
      <c r="D5596" s="66" t="s">
        <v>106</v>
      </c>
      <c r="E5596" s="66" t="s">
        <v>21046</v>
      </c>
      <c r="F5596" s="66" t="s">
        <v>21047</v>
      </c>
      <c r="G5596" s="66">
        <v>806.0</v>
      </c>
      <c r="H5596" s="66">
        <v>2.0060219E7</v>
      </c>
      <c r="I5596" s="66">
        <v>0.0</v>
      </c>
      <c r="J5596" s="66">
        <v>2.0</v>
      </c>
      <c r="K5596" s="67"/>
      <c r="L5596" s="67"/>
      <c r="M5596" s="68" t="s">
        <v>21048</v>
      </c>
      <c r="N5596" s="66">
        <v>235959.0</v>
      </c>
      <c r="O5596" s="66">
        <v>2.0060219E7</v>
      </c>
      <c r="P5596" s="66"/>
      <c r="Q5596" s="66">
        <v>45.0</v>
      </c>
      <c r="R5596" s="66">
        <v>2.0060219E7</v>
      </c>
      <c r="S5596" s="70">
        <v>1.0</v>
      </c>
      <c r="T5596" s="70">
        <v>0.0</v>
      </c>
      <c r="U5596" s="71" t="s">
        <v>2608</v>
      </c>
      <c r="V5596" s="71" t="s">
        <v>2609</v>
      </c>
      <c r="W5596" s="71" t="s">
        <v>49</v>
      </c>
      <c r="X5596" s="72"/>
      <c r="Y5596" s="65" t="s">
        <v>12</v>
      </c>
    </row>
    <row r="5597">
      <c r="A5597" s="66" t="s">
        <v>60</v>
      </c>
      <c r="B5597" s="66">
        <v>2.28124148E8</v>
      </c>
      <c r="C5597" s="66" t="s">
        <v>21049</v>
      </c>
      <c r="D5597" s="66" t="s">
        <v>112</v>
      </c>
      <c r="E5597" s="66" t="s">
        <v>21050</v>
      </c>
      <c r="F5597" s="66" t="s">
        <v>21051</v>
      </c>
      <c r="G5597" s="66">
        <v>297.0</v>
      </c>
      <c r="H5597" s="66">
        <v>2.0071117E7</v>
      </c>
      <c r="I5597" s="66">
        <v>0.0</v>
      </c>
      <c r="J5597" s="66">
        <v>1.0</v>
      </c>
      <c r="K5597" s="67"/>
      <c r="L5597" s="67"/>
      <c r="M5597" s="68" t="s">
        <v>21052</v>
      </c>
      <c r="N5597" s="66">
        <v>235959.0</v>
      </c>
      <c r="O5597" s="66">
        <v>2.0071117E7</v>
      </c>
      <c r="P5597" s="67"/>
      <c r="Q5597" s="66">
        <v>14.0</v>
      </c>
      <c r="R5597" s="66">
        <v>2.0071117E7</v>
      </c>
      <c r="S5597" s="70">
        <v>1.0</v>
      </c>
      <c r="T5597" s="70">
        <v>0.0</v>
      </c>
      <c r="U5597" s="71" t="s">
        <v>2608</v>
      </c>
      <c r="V5597" s="71" t="s">
        <v>2609</v>
      </c>
      <c r="W5597" s="71" t="s">
        <v>49</v>
      </c>
      <c r="X5597" s="72"/>
      <c r="Y5597" s="65" t="s">
        <v>12</v>
      </c>
    </row>
    <row r="5598">
      <c r="A5598" s="65" t="s">
        <v>79</v>
      </c>
      <c r="B5598" s="66">
        <v>1.4343064E8</v>
      </c>
      <c r="C5598" s="65" t="s">
        <v>21053</v>
      </c>
      <c r="D5598" s="65" t="s">
        <v>106</v>
      </c>
      <c r="E5598" s="65" t="s">
        <v>21054</v>
      </c>
      <c r="F5598" s="66" t="s">
        <v>21055</v>
      </c>
      <c r="G5598" s="66">
        <v>117.0</v>
      </c>
      <c r="H5598" s="66">
        <v>2.0190513E7</v>
      </c>
      <c r="I5598" s="66">
        <v>0.0</v>
      </c>
      <c r="J5598" s="66">
        <v>7.0</v>
      </c>
      <c r="K5598" s="67"/>
      <c r="L5598" s="67"/>
      <c r="M5598" s="68" t="s">
        <v>21056</v>
      </c>
      <c r="N5598" s="66">
        <v>235959.0</v>
      </c>
      <c r="O5598" s="66">
        <v>2.0190513E7</v>
      </c>
      <c r="P5598" s="66" t="s">
        <v>1640</v>
      </c>
      <c r="Q5598" s="66">
        <v>10.0</v>
      </c>
      <c r="R5598" s="66">
        <v>2.0190513E7</v>
      </c>
      <c r="S5598" s="70">
        <v>1.0</v>
      </c>
      <c r="T5598" s="70">
        <v>0.0</v>
      </c>
      <c r="U5598" s="71" t="s">
        <v>2608</v>
      </c>
      <c r="V5598" s="71" t="s">
        <v>2609</v>
      </c>
      <c r="W5598" s="71" t="s">
        <v>49</v>
      </c>
      <c r="X5598" s="72"/>
      <c r="Y5598" s="65" t="s">
        <v>12</v>
      </c>
    </row>
    <row r="5599">
      <c r="A5599" s="66" t="s">
        <v>37</v>
      </c>
      <c r="B5599" s="66">
        <v>5.0802864E7</v>
      </c>
      <c r="C5599" s="66" t="s">
        <v>21057</v>
      </c>
      <c r="D5599" s="66" t="s">
        <v>106</v>
      </c>
      <c r="E5599" s="66" t="s">
        <v>21058</v>
      </c>
      <c r="F5599" s="66" t="s">
        <v>21059</v>
      </c>
      <c r="G5599" s="66">
        <v>409.0</v>
      </c>
      <c r="H5599" s="66">
        <v>2.0180902E7</v>
      </c>
      <c r="I5599" s="66">
        <v>0.0</v>
      </c>
      <c r="J5599" s="66">
        <v>10.0</v>
      </c>
      <c r="K5599" s="67"/>
      <c r="L5599" s="67"/>
      <c r="M5599" s="68" t="s">
        <v>21060</v>
      </c>
      <c r="N5599" s="66">
        <v>235959.0</v>
      </c>
      <c r="O5599" s="66">
        <v>2.0180902E7</v>
      </c>
      <c r="P5599" s="66" t="s">
        <v>20946</v>
      </c>
      <c r="Q5599" s="66">
        <v>29.0</v>
      </c>
      <c r="R5599" s="66">
        <v>2.0180902E7</v>
      </c>
      <c r="S5599" s="69">
        <v>1.0</v>
      </c>
      <c r="T5599" s="69">
        <v>0.0</v>
      </c>
      <c r="U5599" s="71" t="s">
        <v>2608</v>
      </c>
      <c r="V5599" s="71" t="s">
        <v>2609</v>
      </c>
      <c r="W5599" s="71" t="s">
        <v>49</v>
      </c>
      <c r="X5599" s="72"/>
      <c r="Y5599" s="65" t="s">
        <v>12</v>
      </c>
    </row>
    <row r="5600">
      <c r="A5600" s="66" t="s">
        <v>60</v>
      </c>
      <c r="B5600" s="66">
        <v>7.7687993E7</v>
      </c>
      <c r="C5600" s="66" t="s">
        <v>21061</v>
      </c>
      <c r="D5600" s="66" t="s">
        <v>106</v>
      </c>
      <c r="E5600" s="66" t="s">
        <v>21062</v>
      </c>
      <c r="F5600" s="66" t="s">
        <v>5359</v>
      </c>
      <c r="G5600" s="66">
        <v>4340.0</v>
      </c>
      <c r="H5600" s="66">
        <v>2.0020518E7</v>
      </c>
      <c r="I5600" s="66">
        <v>0.0</v>
      </c>
      <c r="J5600" s="66">
        <v>2.0</v>
      </c>
      <c r="K5600" s="67"/>
      <c r="L5600" s="67"/>
      <c r="M5600" s="68" t="s">
        <v>5360</v>
      </c>
      <c r="N5600" s="66">
        <v>235959.0</v>
      </c>
      <c r="O5600" s="66">
        <v>2.0020518E7</v>
      </c>
      <c r="P5600" s="67"/>
      <c r="Q5600" s="66">
        <v>173.0</v>
      </c>
      <c r="R5600" s="66">
        <v>2.0020518E7</v>
      </c>
      <c r="S5600" s="70">
        <v>1.0</v>
      </c>
      <c r="T5600" s="70">
        <v>0.0</v>
      </c>
      <c r="U5600" s="71" t="s">
        <v>2608</v>
      </c>
      <c r="V5600" s="71" t="s">
        <v>2609</v>
      </c>
      <c r="W5600" s="71" t="s">
        <v>49</v>
      </c>
      <c r="X5600" s="72"/>
      <c r="Y5600" s="65" t="s">
        <v>12</v>
      </c>
    </row>
    <row r="5601">
      <c r="A5601" s="74" t="s">
        <v>24</v>
      </c>
      <c r="B5601" s="66">
        <v>4512896.0</v>
      </c>
      <c r="C5601" s="65" t="s">
        <v>21063</v>
      </c>
      <c r="D5601" s="65" t="s">
        <v>106</v>
      </c>
      <c r="E5601" s="65" t="s">
        <v>21064</v>
      </c>
      <c r="F5601" s="66" t="s">
        <v>21065</v>
      </c>
      <c r="G5601" s="66">
        <v>599.0</v>
      </c>
      <c r="H5601" s="66">
        <v>2.009013E7</v>
      </c>
      <c r="I5601" s="66">
        <v>0.0</v>
      </c>
      <c r="J5601" s="66">
        <v>11.0</v>
      </c>
      <c r="K5601" s="67"/>
      <c r="L5601" s="67"/>
      <c r="M5601" s="68" t="s">
        <v>21066</v>
      </c>
      <c r="N5601" s="66">
        <v>235959.0</v>
      </c>
      <c r="O5601" s="66">
        <v>2.009013E7</v>
      </c>
      <c r="P5601" s="66" t="s">
        <v>3539</v>
      </c>
      <c r="Q5601" s="66">
        <v>32.0</v>
      </c>
      <c r="R5601" s="66">
        <v>2.009013E7</v>
      </c>
      <c r="S5601" s="70">
        <v>1.0</v>
      </c>
      <c r="T5601" s="70">
        <v>0.0</v>
      </c>
      <c r="U5601" s="71" t="s">
        <v>2608</v>
      </c>
      <c r="V5601" s="71" t="s">
        <v>2609</v>
      </c>
      <c r="W5601" s="71" t="s">
        <v>49</v>
      </c>
      <c r="X5601" s="72"/>
      <c r="Y5601" s="65" t="s">
        <v>12</v>
      </c>
    </row>
    <row r="5602">
      <c r="A5602" s="66" t="s">
        <v>63</v>
      </c>
      <c r="B5602" s="66">
        <v>1.7609216E7</v>
      </c>
      <c r="C5602" s="66" t="s">
        <v>21067</v>
      </c>
      <c r="D5602" s="66" t="s">
        <v>106</v>
      </c>
      <c r="E5602" s="66" t="s">
        <v>21068</v>
      </c>
      <c r="F5602" s="66" t="s">
        <v>21069</v>
      </c>
      <c r="G5602" s="66">
        <v>376.0</v>
      </c>
      <c r="H5602" s="66">
        <v>2.013112E7</v>
      </c>
      <c r="I5602" s="66">
        <v>0.0</v>
      </c>
      <c r="J5602" s="66">
        <v>6.0</v>
      </c>
      <c r="K5602" s="67"/>
      <c r="L5602" s="67"/>
      <c r="M5602" s="68" t="s">
        <v>21070</v>
      </c>
      <c r="N5602" s="66">
        <v>235959.0</v>
      </c>
      <c r="O5602" s="66">
        <v>2.013112E7</v>
      </c>
      <c r="P5602" s="67"/>
      <c r="Q5602" s="66">
        <v>17.0</v>
      </c>
      <c r="R5602" s="66">
        <v>2.013112E7</v>
      </c>
      <c r="S5602" s="70">
        <v>1.0</v>
      </c>
      <c r="T5602" s="70">
        <v>0.0</v>
      </c>
      <c r="U5602" s="71" t="s">
        <v>2608</v>
      </c>
      <c r="V5602" s="71" t="s">
        <v>2609</v>
      </c>
      <c r="W5602" s="71" t="s">
        <v>49</v>
      </c>
      <c r="X5602" s="72"/>
      <c r="Y5602" s="65" t="s">
        <v>12</v>
      </c>
    </row>
    <row r="5603">
      <c r="A5603" s="73" t="s">
        <v>63</v>
      </c>
      <c r="B5603" s="66">
        <v>3.0252942E7</v>
      </c>
      <c r="C5603" s="65" t="s">
        <v>21071</v>
      </c>
      <c r="D5603" s="65" t="s">
        <v>106</v>
      </c>
      <c r="E5603" s="65" t="s">
        <v>21072</v>
      </c>
      <c r="F5603" s="66" t="s">
        <v>21073</v>
      </c>
      <c r="G5603" s="66">
        <v>677.0</v>
      </c>
      <c r="H5603" s="66">
        <v>2.0150916E7</v>
      </c>
      <c r="I5603" s="66">
        <v>0.0</v>
      </c>
      <c r="J5603" s="66">
        <v>13.0</v>
      </c>
      <c r="K5603" s="67"/>
      <c r="L5603" s="67"/>
      <c r="M5603" s="68" t="s">
        <v>21074</v>
      </c>
      <c r="N5603" s="66">
        <v>235959.0</v>
      </c>
      <c r="O5603" s="66">
        <v>2.0150916E7</v>
      </c>
      <c r="P5603" s="66" t="s">
        <v>19213</v>
      </c>
      <c r="Q5603" s="66">
        <v>39.0</v>
      </c>
      <c r="R5603" s="66">
        <v>2.0150916E7</v>
      </c>
      <c r="S5603" s="70">
        <v>1.0</v>
      </c>
      <c r="T5603" s="70">
        <v>0.0</v>
      </c>
      <c r="U5603" s="71" t="s">
        <v>2608</v>
      </c>
      <c r="V5603" s="71" t="s">
        <v>2609</v>
      </c>
      <c r="W5603" s="71" t="s">
        <v>49</v>
      </c>
      <c r="X5603" s="72"/>
      <c r="Y5603" s="65" t="s">
        <v>12</v>
      </c>
    </row>
    <row r="5604">
      <c r="A5604" s="68" t="s">
        <v>59</v>
      </c>
      <c r="B5604" s="66">
        <v>1.77728793E8</v>
      </c>
      <c r="C5604" s="66" t="s">
        <v>21075</v>
      </c>
      <c r="D5604" s="66" t="s">
        <v>106</v>
      </c>
      <c r="E5604" s="66" t="s">
        <v>21076</v>
      </c>
      <c r="F5604" s="66" t="s">
        <v>21077</v>
      </c>
      <c r="G5604" s="66">
        <v>211.0</v>
      </c>
      <c r="H5604" s="66">
        <v>2.0170108E7</v>
      </c>
      <c r="I5604" s="66">
        <v>0.0</v>
      </c>
      <c r="J5604" s="66">
        <v>4.0</v>
      </c>
      <c r="K5604" s="67"/>
      <c r="L5604" s="67"/>
      <c r="M5604" s="68" t="s">
        <v>21078</v>
      </c>
      <c r="N5604" s="66">
        <v>235959.0</v>
      </c>
      <c r="O5604" s="66">
        <v>2.0170108E7</v>
      </c>
      <c r="P5604" s="66"/>
      <c r="Q5604" s="66">
        <v>12.0</v>
      </c>
      <c r="R5604" s="66">
        <v>2.0170108E7</v>
      </c>
      <c r="S5604" s="70">
        <v>1.0</v>
      </c>
      <c r="T5604" s="70">
        <v>0.0</v>
      </c>
      <c r="U5604" s="71" t="s">
        <v>2608</v>
      </c>
      <c r="V5604" s="71" t="s">
        <v>2609</v>
      </c>
      <c r="W5604" s="71" t="s">
        <v>49</v>
      </c>
      <c r="X5604" s="72"/>
      <c r="Y5604" s="65" t="s">
        <v>12</v>
      </c>
    </row>
    <row r="5605">
      <c r="A5605" s="66" t="s">
        <v>60</v>
      </c>
      <c r="B5605" s="66">
        <v>3.10543257E8</v>
      </c>
      <c r="C5605" s="66" t="s">
        <v>21079</v>
      </c>
      <c r="D5605" s="66" t="s">
        <v>215</v>
      </c>
      <c r="E5605" s="66" t="s">
        <v>21080</v>
      </c>
      <c r="F5605" s="66" t="s">
        <v>21081</v>
      </c>
      <c r="G5605" s="66">
        <v>736.0</v>
      </c>
      <c r="H5605" s="66">
        <v>2.0110922E7</v>
      </c>
      <c r="I5605" s="66">
        <v>0.0</v>
      </c>
      <c r="J5605" s="66">
        <v>1.0</v>
      </c>
      <c r="K5605" s="67"/>
      <c r="L5605" s="67"/>
      <c r="M5605" s="68" t="s">
        <v>21082</v>
      </c>
      <c r="N5605" s="66">
        <v>235959.0</v>
      </c>
      <c r="O5605" s="66">
        <v>2.0110922E7</v>
      </c>
      <c r="P5605" s="67"/>
      <c r="Q5605" s="66">
        <v>33.0</v>
      </c>
      <c r="R5605" s="66">
        <v>2.0110922E7</v>
      </c>
      <c r="S5605" s="70">
        <v>1.0</v>
      </c>
      <c r="T5605" s="70">
        <v>0.0</v>
      </c>
      <c r="U5605" s="71" t="s">
        <v>2608</v>
      </c>
      <c r="V5605" s="71" t="s">
        <v>2609</v>
      </c>
      <c r="W5605" s="71" t="s">
        <v>49</v>
      </c>
      <c r="X5605" s="72"/>
      <c r="Y5605" s="65" t="s">
        <v>12</v>
      </c>
    </row>
    <row r="5606">
      <c r="A5606" s="66" t="s">
        <v>60</v>
      </c>
      <c r="B5606" s="66">
        <v>3.14987234E8</v>
      </c>
      <c r="C5606" s="66" t="s">
        <v>21083</v>
      </c>
      <c r="D5606" s="66" t="s">
        <v>106</v>
      </c>
      <c r="E5606" s="66" t="s">
        <v>21084</v>
      </c>
      <c r="F5606" s="66" t="s">
        <v>21085</v>
      </c>
      <c r="G5606" s="66">
        <v>95.0</v>
      </c>
      <c r="H5606" s="66">
        <v>2.0111223E7</v>
      </c>
      <c r="I5606" s="66">
        <v>0.0</v>
      </c>
      <c r="J5606" s="66">
        <v>1.0</v>
      </c>
      <c r="K5606" s="67"/>
      <c r="L5606" s="67"/>
      <c r="M5606" s="68" t="s">
        <v>21086</v>
      </c>
      <c r="N5606" s="66">
        <v>235959.0</v>
      </c>
      <c r="O5606" s="66">
        <v>2.0111223E7</v>
      </c>
      <c r="P5606" s="66"/>
      <c r="Q5606" s="66">
        <v>4.0</v>
      </c>
      <c r="R5606" s="66">
        <v>2.0111223E7</v>
      </c>
      <c r="S5606" s="70">
        <v>1.0</v>
      </c>
      <c r="T5606" s="70">
        <v>0.0</v>
      </c>
      <c r="U5606" s="71" t="s">
        <v>2608</v>
      </c>
      <c r="V5606" s="71" t="s">
        <v>2609</v>
      </c>
      <c r="W5606" s="71" t="s">
        <v>49</v>
      </c>
      <c r="X5606" s="72"/>
      <c r="Y5606" s="65" t="s">
        <v>12</v>
      </c>
    </row>
    <row r="5607">
      <c r="A5607" s="68" t="s">
        <v>59</v>
      </c>
      <c r="B5607" s="66">
        <v>5.0621094E7</v>
      </c>
      <c r="C5607" s="66" t="s">
        <v>2375</v>
      </c>
      <c r="D5607" s="66" t="s">
        <v>106</v>
      </c>
      <c r="E5607" s="66" t="s">
        <v>2376</v>
      </c>
      <c r="F5607" s="66" t="s">
        <v>21087</v>
      </c>
      <c r="G5607" s="66">
        <v>464.0</v>
      </c>
      <c r="H5607" s="66">
        <v>2.0040529E7</v>
      </c>
      <c r="I5607" s="66">
        <v>0.0</v>
      </c>
      <c r="J5607" s="66">
        <v>1.0</v>
      </c>
      <c r="K5607" s="67"/>
      <c r="L5607" s="67"/>
      <c r="M5607" s="68" t="s">
        <v>21088</v>
      </c>
      <c r="N5607" s="66">
        <v>235959.0</v>
      </c>
      <c r="O5607" s="66">
        <v>2.0040529E7</v>
      </c>
      <c r="P5607" s="66"/>
      <c r="Q5607" s="66">
        <v>23.0</v>
      </c>
      <c r="R5607" s="66">
        <v>2.0040529E7</v>
      </c>
      <c r="S5607" s="70">
        <v>1.0</v>
      </c>
      <c r="T5607" s="70">
        <v>0.0</v>
      </c>
      <c r="U5607" s="71" t="s">
        <v>2608</v>
      </c>
      <c r="V5607" s="71" t="s">
        <v>2609</v>
      </c>
      <c r="W5607" s="71" t="s">
        <v>49</v>
      </c>
      <c r="X5607" s="72"/>
      <c r="Y5607" s="65" t="s">
        <v>12</v>
      </c>
    </row>
    <row r="5608">
      <c r="A5608" s="66" t="s">
        <v>17</v>
      </c>
      <c r="B5608" s="66">
        <v>2526210.0</v>
      </c>
      <c r="C5608" s="66" t="s">
        <v>21089</v>
      </c>
      <c r="D5608" s="66" t="s">
        <v>112</v>
      </c>
      <c r="E5608" s="66" t="s">
        <v>21090</v>
      </c>
      <c r="F5608" s="66" t="s">
        <v>19715</v>
      </c>
      <c r="G5608" s="66">
        <v>1018.0</v>
      </c>
      <c r="H5608" s="66">
        <v>2.0170713E7</v>
      </c>
      <c r="I5608" s="66">
        <v>0.0</v>
      </c>
      <c r="J5608" s="66">
        <v>15.0</v>
      </c>
      <c r="K5608" s="67"/>
      <c r="L5608" s="67"/>
      <c r="M5608" s="68" t="s">
        <v>19716</v>
      </c>
      <c r="N5608" s="66">
        <v>235959.0</v>
      </c>
      <c r="O5608" s="66">
        <v>2.0170713E7</v>
      </c>
      <c r="P5608" s="66" t="s">
        <v>19717</v>
      </c>
      <c r="Q5608" s="66">
        <v>43.0</v>
      </c>
      <c r="R5608" s="66">
        <v>2.0170713E7</v>
      </c>
      <c r="S5608" s="70">
        <v>1.0</v>
      </c>
      <c r="T5608" s="70">
        <v>0.0</v>
      </c>
      <c r="U5608" s="71" t="s">
        <v>2608</v>
      </c>
      <c r="V5608" s="71" t="s">
        <v>2609</v>
      </c>
      <c r="W5608" s="71" t="s">
        <v>49</v>
      </c>
      <c r="X5608" s="72"/>
      <c r="Y5608" s="65" t="s">
        <v>12</v>
      </c>
    </row>
    <row r="5609">
      <c r="A5609" s="68" t="s">
        <v>59</v>
      </c>
      <c r="B5609" s="66">
        <v>1.39796777E8</v>
      </c>
      <c r="C5609" s="66" t="s">
        <v>21091</v>
      </c>
      <c r="D5609" s="66" t="s">
        <v>106</v>
      </c>
      <c r="E5609" s="66" t="s">
        <v>21092</v>
      </c>
      <c r="F5609" s="66" t="s">
        <v>21093</v>
      </c>
      <c r="G5609" s="66">
        <v>1749.0</v>
      </c>
      <c r="H5609" s="66">
        <v>2.0140412E7</v>
      </c>
      <c r="I5609" s="66">
        <v>0.0</v>
      </c>
      <c r="J5609" s="66">
        <v>10.0</v>
      </c>
      <c r="K5609" s="67"/>
      <c r="L5609" s="67"/>
      <c r="M5609" s="68" t="s">
        <v>21094</v>
      </c>
      <c r="N5609" s="66">
        <v>235959.0</v>
      </c>
      <c r="O5609" s="66">
        <v>2.0140412E7</v>
      </c>
      <c r="P5609" s="67"/>
      <c r="Q5609" s="66">
        <v>168.0</v>
      </c>
      <c r="R5609" s="66">
        <v>2.0140412E7</v>
      </c>
      <c r="S5609" s="70">
        <v>1.0</v>
      </c>
      <c r="T5609" s="70">
        <v>0.0</v>
      </c>
      <c r="U5609" s="71" t="s">
        <v>2608</v>
      </c>
      <c r="V5609" s="71" t="s">
        <v>2609</v>
      </c>
      <c r="W5609" s="71" t="s">
        <v>49</v>
      </c>
      <c r="X5609" s="72"/>
      <c r="Y5609" s="65" t="s">
        <v>12</v>
      </c>
    </row>
    <row r="5610">
      <c r="A5610" s="65" t="s">
        <v>60</v>
      </c>
      <c r="B5610" s="66">
        <v>2.23935208E8</v>
      </c>
      <c r="C5610" s="65" t="s">
        <v>21095</v>
      </c>
      <c r="D5610" s="65" t="s">
        <v>106</v>
      </c>
      <c r="E5610" s="65" t="s">
        <v>21096</v>
      </c>
      <c r="F5610" s="66" t="s">
        <v>21097</v>
      </c>
      <c r="G5610" s="66">
        <v>614.0</v>
      </c>
      <c r="H5610" s="66">
        <v>2.0070912E7</v>
      </c>
      <c r="I5610" s="66">
        <v>0.0</v>
      </c>
      <c r="J5610" s="66">
        <v>1.0</v>
      </c>
      <c r="K5610" s="67"/>
      <c r="L5610" s="67"/>
      <c r="M5610" s="68" t="s">
        <v>21098</v>
      </c>
      <c r="N5610" s="66">
        <v>235959.0</v>
      </c>
      <c r="O5610" s="66">
        <v>2.0070912E7</v>
      </c>
      <c r="P5610" s="66"/>
      <c r="Q5610" s="66">
        <v>27.0</v>
      </c>
      <c r="R5610" s="66">
        <v>2.0070912E7</v>
      </c>
      <c r="S5610" s="70">
        <v>1.0</v>
      </c>
      <c r="T5610" s="70">
        <v>0.0</v>
      </c>
      <c r="U5610" s="71" t="s">
        <v>2608</v>
      </c>
      <c r="V5610" s="71" t="s">
        <v>2609</v>
      </c>
      <c r="W5610" s="71" t="s">
        <v>49</v>
      </c>
      <c r="X5610" s="72"/>
      <c r="Y5610" s="65" t="s">
        <v>12</v>
      </c>
    </row>
    <row r="5611">
      <c r="A5611" s="68" t="s">
        <v>59</v>
      </c>
      <c r="B5611" s="66">
        <v>1.66048534E8</v>
      </c>
      <c r="C5611" s="66" t="s">
        <v>21099</v>
      </c>
      <c r="D5611" s="66" t="s">
        <v>106</v>
      </c>
      <c r="E5611" s="66" t="s">
        <v>21100</v>
      </c>
      <c r="F5611" s="66" t="s">
        <v>21101</v>
      </c>
      <c r="G5611" s="66">
        <v>1384.0</v>
      </c>
      <c r="H5611" s="66">
        <v>2.0160306E7</v>
      </c>
      <c r="I5611" s="66">
        <v>0.0</v>
      </c>
      <c r="J5611" s="66">
        <v>29.0</v>
      </c>
      <c r="K5611" s="67"/>
      <c r="L5611" s="67"/>
      <c r="M5611" s="68" t="s">
        <v>21102</v>
      </c>
      <c r="N5611" s="66">
        <v>235959.0</v>
      </c>
      <c r="O5611" s="66">
        <v>2.0160306E7</v>
      </c>
      <c r="P5611" s="66" t="s">
        <v>21103</v>
      </c>
      <c r="Q5611" s="66">
        <v>77.0</v>
      </c>
      <c r="R5611" s="66">
        <v>2.0160306E7</v>
      </c>
      <c r="S5611" s="70">
        <v>1.0</v>
      </c>
      <c r="T5611" s="70">
        <v>0.0</v>
      </c>
      <c r="U5611" s="71" t="s">
        <v>2608</v>
      </c>
      <c r="V5611" s="71" t="s">
        <v>2609</v>
      </c>
      <c r="W5611" s="71" t="s">
        <v>49</v>
      </c>
      <c r="X5611" s="72"/>
      <c r="Y5611" s="65" t="s">
        <v>12</v>
      </c>
    </row>
    <row r="5612">
      <c r="A5612" s="68" t="s">
        <v>59</v>
      </c>
      <c r="B5612" s="66">
        <v>1.43783615E8</v>
      </c>
      <c r="C5612" s="66" t="s">
        <v>21104</v>
      </c>
      <c r="D5612" s="66" t="s">
        <v>149</v>
      </c>
      <c r="E5612" s="66" t="s">
        <v>21105</v>
      </c>
      <c r="F5612" s="66" t="s">
        <v>21106</v>
      </c>
      <c r="G5612" s="66">
        <v>192.0</v>
      </c>
      <c r="H5612" s="66">
        <v>2.0140818E7</v>
      </c>
      <c r="I5612" s="66">
        <v>0.0</v>
      </c>
      <c r="J5612" s="66">
        <v>1.0</v>
      </c>
      <c r="K5612" s="67"/>
      <c r="L5612" s="67"/>
      <c r="M5612" s="68" t="s">
        <v>21107</v>
      </c>
      <c r="N5612" s="66">
        <v>235959.0</v>
      </c>
      <c r="O5612" s="66">
        <v>2.0140818E7</v>
      </c>
      <c r="P5612" s="66"/>
      <c r="Q5612" s="66">
        <v>7.0</v>
      </c>
      <c r="R5612" s="66">
        <v>2.0140818E7</v>
      </c>
      <c r="S5612" s="69">
        <v>1.0</v>
      </c>
      <c r="T5612" s="69">
        <v>1.0</v>
      </c>
      <c r="U5612" s="71" t="s">
        <v>2608</v>
      </c>
      <c r="V5612" s="71" t="s">
        <v>2609</v>
      </c>
      <c r="W5612" s="71" t="s">
        <v>49</v>
      </c>
      <c r="X5612" s="72"/>
      <c r="Y5612" s="66" t="s">
        <v>18</v>
      </c>
    </row>
    <row r="5613">
      <c r="A5613" s="74" t="s">
        <v>73</v>
      </c>
      <c r="B5613" s="66">
        <v>2.0904189E7</v>
      </c>
      <c r="C5613" s="65" t="s">
        <v>21108</v>
      </c>
      <c r="D5613" s="65" t="s">
        <v>106</v>
      </c>
      <c r="E5613" s="65" t="s">
        <v>21109</v>
      </c>
      <c r="F5613" s="66" t="s">
        <v>21110</v>
      </c>
      <c r="G5613" s="66">
        <v>339.0</v>
      </c>
      <c r="H5613" s="66">
        <v>2.0171104E7</v>
      </c>
      <c r="I5613" s="66">
        <v>0.0</v>
      </c>
      <c r="J5613" s="66">
        <v>8.0</v>
      </c>
      <c r="K5613" s="67"/>
      <c r="L5613" s="67"/>
      <c r="M5613" s="68" t="s">
        <v>21111</v>
      </c>
      <c r="N5613" s="66">
        <v>235959.0</v>
      </c>
      <c r="O5613" s="66">
        <v>2.0171104E7</v>
      </c>
      <c r="P5613" s="66" t="s">
        <v>21112</v>
      </c>
      <c r="Q5613" s="66">
        <v>18.0</v>
      </c>
      <c r="R5613" s="66">
        <v>2.0171104E7</v>
      </c>
      <c r="S5613" s="70">
        <v>1.0</v>
      </c>
      <c r="T5613" s="70">
        <v>0.0</v>
      </c>
      <c r="U5613" s="71" t="s">
        <v>2608</v>
      </c>
      <c r="V5613" s="71" t="s">
        <v>2609</v>
      </c>
      <c r="W5613" s="71" t="s">
        <v>49</v>
      </c>
      <c r="X5613" s="72"/>
      <c r="Y5613" s="65" t="s">
        <v>12</v>
      </c>
    </row>
    <row r="5614">
      <c r="A5614" s="74" t="s">
        <v>24</v>
      </c>
      <c r="B5614" s="66">
        <v>6.6198395E7</v>
      </c>
      <c r="C5614" s="65" t="s">
        <v>21113</v>
      </c>
      <c r="D5614" s="65" t="s">
        <v>106</v>
      </c>
      <c r="E5614" s="65" t="s">
        <v>21114</v>
      </c>
      <c r="F5614" s="66" t="s">
        <v>21115</v>
      </c>
      <c r="G5614" s="66">
        <v>868.0</v>
      </c>
      <c r="H5614" s="66">
        <v>2.019111E7</v>
      </c>
      <c r="I5614" s="66">
        <v>0.0</v>
      </c>
      <c r="J5614" s="66">
        <v>28.0</v>
      </c>
      <c r="K5614" s="67"/>
      <c r="L5614" s="67"/>
      <c r="M5614" s="68" t="s">
        <v>21116</v>
      </c>
      <c r="N5614" s="66">
        <v>235959.0</v>
      </c>
      <c r="O5614" s="66">
        <v>2.019111E7</v>
      </c>
      <c r="P5614" s="66" t="s">
        <v>2593</v>
      </c>
      <c r="Q5614" s="66">
        <v>82.0</v>
      </c>
      <c r="R5614" s="66">
        <v>2.019111E7</v>
      </c>
      <c r="S5614" s="70">
        <v>1.0</v>
      </c>
      <c r="T5614" s="70">
        <v>0.0</v>
      </c>
      <c r="U5614" s="71" t="s">
        <v>2608</v>
      </c>
      <c r="V5614" s="71" t="s">
        <v>2609</v>
      </c>
      <c r="W5614" s="71" t="s">
        <v>49</v>
      </c>
      <c r="X5614" s="72"/>
      <c r="Y5614" s="65" t="s">
        <v>12</v>
      </c>
    </row>
    <row r="5615">
      <c r="A5615" s="65" t="s">
        <v>79</v>
      </c>
      <c r="B5615" s="66">
        <v>3.4260903E7</v>
      </c>
      <c r="C5615" s="65" t="s">
        <v>21117</v>
      </c>
      <c r="D5615" s="65" t="s">
        <v>149</v>
      </c>
      <c r="E5615" s="65" t="s">
        <v>21118</v>
      </c>
      <c r="F5615" s="66" t="s">
        <v>21119</v>
      </c>
      <c r="G5615" s="66">
        <v>226.0</v>
      </c>
      <c r="H5615" s="66">
        <v>2.0091014E7</v>
      </c>
      <c r="I5615" s="66">
        <v>0.0</v>
      </c>
      <c r="J5615" s="66">
        <v>5.0</v>
      </c>
      <c r="K5615" s="67"/>
      <c r="L5615" s="67"/>
      <c r="M5615" s="68" t="s">
        <v>21120</v>
      </c>
      <c r="N5615" s="66">
        <v>235959.0</v>
      </c>
      <c r="O5615" s="66">
        <v>2.0091014E7</v>
      </c>
      <c r="P5615" s="67"/>
      <c r="Q5615" s="66">
        <v>8.0</v>
      </c>
      <c r="R5615" s="66">
        <v>2.0091014E7</v>
      </c>
      <c r="S5615" s="69">
        <v>1.0</v>
      </c>
      <c r="T5615" s="69">
        <v>1.0</v>
      </c>
      <c r="U5615" s="71" t="s">
        <v>2608</v>
      </c>
      <c r="V5615" s="71" t="s">
        <v>2609</v>
      </c>
      <c r="W5615" s="71" t="s">
        <v>49</v>
      </c>
      <c r="X5615" s="72"/>
      <c r="Y5615" s="66" t="s">
        <v>18</v>
      </c>
    </row>
    <row r="5616">
      <c r="A5616" s="66" t="s">
        <v>60</v>
      </c>
      <c r="B5616" s="66">
        <v>2.38705633E8</v>
      </c>
      <c r="C5616" s="66" t="s">
        <v>21121</v>
      </c>
      <c r="D5616" s="66" t="s">
        <v>215</v>
      </c>
      <c r="E5616" s="66" t="s">
        <v>21122</v>
      </c>
      <c r="F5616" s="66" t="s">
        <v>21123</v>
      </c>
      <c r="G5616" s="66">
        <v>859.0</v>
      </c>
      <c r="H5616" s="66">
        <v>2.0080428E7</v>
      </c>
      <c r="I5616" s="66">
        <v>0.0</v>
      </c>
      <c r="J5616" s="66">
        <v>1.0</v>
      </c>
      <c r="K5616" s="67"/>
      <c r="L5616" s="67"/>
      <c r="M5616" s="68" t="s">
        <v>21124</v>
      </c>
      <c r="N5616" s="66">
        <v>235959.0</v>
      </c>
      <c r="O5616" s="66">
        <v>2.0080428E7</v>
      </c>
      <c r="P5616" s="67"/>
      <c r="Q5616" s="66">
        <v>45.0</v>
      </c>
      <c r="R5616" s="66">
        <v>2.0080428E7</v>
      </c>
      <c r="S5616" s="70">
        <v>1.0</v>
      </c>
      <c r="T5616" s="70">
        <v>0.0</v>
      </c>
      <c r="U5616" s="71" t="s">
        <v>2608</v>
      </c>
      <c r="V5616" s="71" t="s">
        <v>2609</v>
      </c>
      <c r="W5616" s="71" t="s">
        <v>49</v>
      </c>
      <c r="X5616" s="72"/>
      <c r="Y5616" s="65" t="s">
        <v>12</v>
      </c>
    </row>
    <row r="5617">
      <c r="A5617" s="66" t="s">
        <v>60</v>
      </c>
      <c r="B5617" s="66">
        <v>3.93461904E8</v>
      </c>
      <c r="C5617" s="66" t="s">
        <v>21125</v>
      </c>
      <c r="D5617" s="66" t="s">
        <v>106</v>
      </c>
      <c r="E5617" s="66" t="s">
        <v>21126</v>
      </c>
      <c r="F5617" s="66" t="s">
        <v>21127</v>
      </c>
      <c r="G5617" s="66">
        <v>351.0</v>
      </c>
      <c r="H5617" s="66">
        <v>2.0160428E7</v>
      </c>
      <c r="I5617" s="66">
        <v>0.0</v>
      </c>
      <c r="J5617" s="66">
        <v>1.0</v>
      </c>
      <c r="K5617" s="67"/>
      <c r="L5617" s="67"/>
      <c r="M5617" s="68" t="s">
        <v>21128</v>
      </c>
      <c r="N5617" s="66">
        <v>235959.0</v>
      </c>
      <c r="O5617" s="66">
        <v>2.0160428E7</v>
      </c>
      <c r="P5617" s="66"/>
      <c r="Q5617" s="66">
        <v>16.0</v>
      </c>
      <c r="R5617" s="66">
        <v>2.0160428E7</v>
      </c>
      <c r="S5617" s="70">
        <v>1.0</v>
      </c>
      <c r="T5617" s="70">
        <v>0.0</v>
      </c>
      <c r="U5617" s="71" t="s">
        <v>2608</v>
      </c>
      <c r="V5617" s="71" t="s">
        <v>2609</v>
      </c>
      <c r="W5617" s="71" t="s">
        <v>49</v>
      </c>
      <c r="X5617" s="67"/>
      <c r="Y5617" s="65" t="s">
        <v>12</v>
      </c>
    </row>
    <row r="5618">
      <c r="A5618" s="66" t="s">
        <v>23</v>
      </c>
      <c r="B5618" s="66">
        <v>5994065.0</v>
      </c>
      <c r="C5618" s="66" t="s">
        <v>21129</v>
      </c>
      <c r="D5618" s="66" t="s">
        <v>244</v>
      </c>
      <c r="E5618" s="66" t="s">
        <v>2380</v>
      </c>
      <c r="F5618" s="66" t="s">
        <v>21130</v>
      </c>
      <c r="G5618" s="66">
        <v>209.0</v>
      </c>
      <c r="H5618" s="66">
        <v>2.0141104E7</v>
      </c>
      <c r="I5618" s="66">
        <v>0.0</v>
      </c>
      <c r="J5618" s="66">
        <v>2.0</v>
      </c>
      <c r="K5618" s="67"/>
      <c r="L5618" s="67"/>
      <c r="M5618" s="66" t="s">
        <v>121</v>
      </c>
      <c r="N5618" s="66">
        <v>235959.0</v>
      </c>
      <c r="O5618" s="66">
        <v>2.0141104E7</v>
      </c>
      <c r="P5618" s="66"/>
      <c r="Q5618" s="66">
        <v>10.0</v>
      </c>
      <c r="R5618" s="66">
        <v>2.0141104E7</v>
      </c>
      <c r="S5618" s="70">
        <v>1.0</v>
      </c>
      <c r="T5618" s="70">
        <v>0.0</v>
      </c>
      <c r="U5618" s="71" t="s">
        <v>2608</v>
      </c>
      <c r="V5618" s="71" t="s">
        <v>2609</v>
      </c>
      <c r="W5618" s="71" t="s">
        <v>51</v>
      </c>
      <c r="X5618" s="72"/>
      <c r="Y5618" s="66" t="s">
        <v>16</v>
      </c>
    </row>
    <row r="5619">
      <c r="A5619" s="66" t="s">
        <v>60</v>
      </c>
      <c r="B5619" s="66">
        <v>3.24766322E8</v>
      </c>
      <c r="C5619" s="66" t="s">
        <v>2382</v>
      </c>
      <c r="D5619" s="66" t="s">
        <v>244</v>
      </c>
      <c r="E5619" s="66" t="s">
        <v>2383</v>
      </c>
      <c r="F5619" s="66" t="s">
        <v>2384</v>
      </c>
      <c r="G5619" s="66">
        <v>589.0</v>
      </c>
      <c r="H5619" s="66">
        <v>2.0120723E7</v>
      </c>
      <c r="I5619" s="66">
        <v>0.0</v>
      </c>
      <c r="J5619" s="66">
        <v>1.0</v>
      </c>
      <c r="K5619" s="67"/>
      <c r="L5619" s="67"/>
      <c r="M5619" s="68" t="s">
        <v>21131</v>
      </c>
      <c r="N5619" s="66">
        <v>235959.0</v>
      </c>
      <c r="O5619" s="66">
        <v>2.0120723E7</v>
      </c>
      <c r="P5619" s="67"/>
      <c r="Q5619" s="66">
        <v>34.0</v>
      </c>
      <c r="R5619" s="66">
        <v>2.0120723E7</v>
      </c>
      <c r="S5619" s="70">
        <v>1.0</v>
      </c>
      <c r="T5619" s="70">
        <v>0.0</v>
      </c>
      <c r="U5619" s="71" t="s">
        <v>2608</v>
      </c>
      <c r="V5619" s="71" t="s">
        <v>2609</v>
      </c>
      <c r="W5619" s="71" t="s">
        <v>51</v>
      </c>
      <c r="X5619" s="72"/>
      <c r="Y5619" s="66" t="s">
        <v>16</v>
      </c>
    </row>
    <row r="5620">
      <c r="A5620" s="66" t="s">
        <v>63</v>
      </c>
      <c r="B5620" s="66">
        <v>3.6918457E7</v>
      </c>
      <c r="C5620" s="66" t="s">
        <v>21132</v>
      </c>
      <c r="D5620" s="66" t="s">
        <v>106</v>
      </c>
      <c r="E5620" s="66" t="s">
        <v>21133</v>
      </c>
      <c r="F5620" s="66" t="s">
        <v>21134</v>
      </c>
      <c r="G5620" s="66">
        <v>355.0</v>
      </c>
      <c r="H5620" s="66">
        <v>2.0161013E7</v>
      </c>
      <c r="I5620" s="66">
        <v>0.0</v>
      </c>
      <c r="J5620" s="66">
        <v>9.0</v>
      </c>
      <c r="K5620" s="67"/>
      <c r="L5620" s="67"/>
      <c r="M5620" s="68" t="s">
        <v>21135</v>
      </c>
      <c r="N5620" s="66">
        <v>235959.0</v>
      </c>
      <c r="O5620" s="66">
        <v>2.0161013E7</v>
      </c>
      <c r="P5620" s="66" t="s">
        <v>6583</v>
      </c>
      <c r="Q5620" s="66">
        <v>22.0</v>
      </c>
      <c r="R5620" s="66">
        <v>2.0161013E7</v>
      </c>
      <c r="S5620" s="70">
        <v>1.0</v>
      </c>
      <c r="T5620" s="70">
        <v>0.0</v>
      </c>
      <c r="U5620" s="71" t="s">
        <v>2608</v>
      </c>
      <c r="V5620" s="71" t="s">
        <v>2609</v>
      </c>
      <c r="W5620" s="71" t="s">
        <v>49</v>
      </c>
      <c r="X5620" s="72"/>
      <c r="Y5620" s="65" t="s">
        <v>12</v>
      </c>
    </row>
    <row r="5621">
      <c r="A5621" s="66" t="s">
        <v>63</v>
      </c>
      <c r="B5621" s="66">
        <v>5.5918361E7</v>
      </c>
      <c r="C5621" s="66" t="s">
        <v>21136</v>
      </c>
      <c r="D5621" s="66" t="s">
        <v>106</v>
      </c>
      <c r="E5621" s="66" t="s">
        <v>21137</v>
      </c>
      <c r="F5621" s="66" t="s">
        <v>21138</v>
      </c>
      <c r="G5621" s="66">
        <v>320.0</v>
      </c>
      <c r="H5621" s="66">
        <v>2.0190801E7</v>
      </c>
      <c r="I5621" s="66">
        <v>0.0</v>
      </c>
      <c r="J5621" s="66">
        <v>9.0</v>
      </c>
      <c r="K5621" s="67"/>
      <c r="L5621" s="67"/>
      <c r="M5621" s="68" t="s">
        <v>21139</v>
      </c>
      <c r="N5621" s="66">
        <v>235959.0</v>
      </c>
      <c r="O5621" s="66">
        <v>2.0190801E7</v>
      </c>
      <c r="P5621" s="66" t="s">
        <v>6012</v>
      </c>
      <c r="Q5621" s="66">
        <v>17.0</v>
      </c>
      <c r="R5621" s="66">
        <v>2.0190801E7</v>
      </c>
      <c r="S5621" s="70">
        <v>1.0</v>
      </c>
      <c r="T5621" s="70">
        <v>0.0</v>
      </c>
      <c r="U5621" s="71" t="s">
        <v>2608</v>
      </c>
      <c r="V5621" s="71" t="s">
        <v>2609</v>
      </c>
      <c r="W5621" s="71" t="s">
        <v>49</v>
      </c>
      <c r="X5621" s="72"/>
      <c r="Y5621" s="65" t="s">
        <v>12</v>
      </c>
    </row>
    <row r="5622">
      <c r="A5622" s="73" t="s">
        <v>60</v>
      </c>
      <c r="B5622" s="66">
        <v>1.78854367E8</v>
      </c>
      <c r="C5622" s="65" t="s">
        <v>21140</v>
      </c>
      <c r="D5622" s="65" t="s">
        <v>106</v>
      </c>
      <c r="E5622" s="65" t="s">
        <v>21141</v>
      </c>
      <c r="F5622" s="66" t="s">
        <v>19899</v>
      </c>
      <c r="G5622" s="66">
        <v>1120.0</v>
      </c>
      <c r="H5622" s="66">
        <v>2.0060123E7</v>
      </c>
      <c r="I5622" s="66">
        <v>0.0</v>
      </c>
      <c r="J5622" s="66">
        <v>1.0</v>
      </c>
      <c r="K5622" s="67"/>
      <c r="L5622" s="67"/>
      <c r="M5622" s="68" t="s">
        <v>19900</v>
      </c>
      <c r="N5622" s="66">
        <v>235959.0</v>
      </c>
      <c r="O5622" s="66">
        <v>2.0060123E7</v>
      </c>
      <c r="P5622" s="66"/>
      <c r="Q5622" s="66">
        <v>61.0</v>
      </c>
      <c r="R5622" s="66">
        <v>2.0060123E7</v>
      </c>
      <c r="S5622" s="70">
        <v>1.0</v>
      </c>
      <c r="T5622" s="70">
        <v>0.0</v>
      </c>
      <c r="U5622" s="71" t="s">
        <v>2608</v>
      </c>
      <c r="V5622" s="71" t="s">
        <v>2609</v>
      </c>
      <c r="W5622" s="71" t="s">
        <v>49</v>
      </c>
      <c r="X5622" s="72"/>
      <c r="Y5622" s="65" t="s">
        <v>12</v>
      </c>
    </row>
    <row r="5623">
      <c r="A5623" s="68" t="s">
        <v>24</v>
      </c>
      <c r="B5623" s="66">
        <v>6.3021306E7</v>
      </c>
      <c r="C5623" s="66" t="s">
        <v>21142</v>
      </c>
      <c r="D5623" s="66" t="s">
        <v>106</v>
      </c>
      <c r="E5623" s="66" t="s">
        <v>21143</v>
      </c>
      <c r="F5623" s="66" t="s">
        <v>21144</v>
      </c>
      <c r="G5623" s="66">
        <v>579.0</v>
      </c>
      <c r="H5623" s="66">
        <v>2.0190416E7</v>
      </c>
      <c r="I5623" s="66">
        <v>0.0</v>
      </c>
      <c r="J5623" s="66">
        <v>11.0</v>
      </c>
      <c r="K5623" s="67"/>
      <c r="L5623" s="67"/>
      <c r="M5623" s="68" t="s">
        <v>21145</v>
      </c>
      <c r="N5623" s="66">
        <v>235959.0</v>
      </c>
      <c r="O5623" s="66">
        <v>2.0190416E7</v>
      </c>
      <c r="P5623" s="66" t="s">
        <v>328</v>
      </c>
      <c r="Q5623" s="66">
        <v>37.0</v>
      </c>
      <c r="R5623" s="66">
        <v>2.0190416E7</v>
      </c>
      <c r="S5623" s="69">
        <v>1.0</v>
      </c>
      <c r="T5623" s="69">
        <v>0.0</v>
      </c>
      <c r="U5623" s="71" t="s">
        <v>2608</v>
      </c>
      <c r="V5623" s="71" t="s">
        <v>2609</v>
      </c>
      <c r="W5623" s="71" t="s">
        <v>49</v>
      </c>
      <c r="X5623" s="72"/>
      <c r="Y5623" s="65" t="s">
        <v>12</v>
      </c>
    </row>
    <row r="5624">
      <c r="A5624" s="68" t="s">
        <v>59</v>
      </c>
      <c r="B5624" s="66">
        <v>1.86919676E8</v>
      </c>
      <c r="C5624" s="66" t="s">
        <v>21146</v>
      </c>
      <c r="D5624" s="66" t="s">
        <v>106</v>
      </c>
      <c r="E5624" s="66" t="s">
        <v>21147</v>
      </c>
      <c r="F5624" s="66" t="s">
        <v>21148</v>
      </c>
      <c r="G5624" s="66">
        <v>302.0</v>
      </c>
      <c r="H5624" s="66">
        <v>2.0170907E7</v>
      </c>
      <c r="I5624" s="66">
        <v>0.0</v>
      </c>
      <c r="J5624" s="66">
        <v>6.0</v>
      </c>
      <c r="K5624" s="67"/>
      <c r="L5624" s="67"/>
      <c r="M5624" s="68" t="s">
        <v>21149</v>
      </c>
      <c r="N5624" s="66">
        <v>235959.0</v>
      </c>
      <c r="O5624" s="66">
        <v>2.0170907E7</v>
      </c>
      <c r="P5624" s="66" t="s">
        <v>898</v>
      </c>
      <c r="Q5624" s="66">
        <v>13.0</v>
      </c>
      <c r="R5624" s="66">
        <v>2.0170907E7</v>
      </c>
      <c r="S5624" s="70">
        <v>1.0</v>
      </c>
      <c r="T5624" s="70">
        <v>0.0</v>
      </c>
      <c r="U5624" s="71" t="s">
        <v>2608</v>
      </c>
      <c r="V5624" s="71" t="s">
        <v>2609</v>
      </c>
      <c r="W5624" s="71" t="s">
        <v>49</v>
      </c>
      <c r="X5624" s="72"/>
      <c r="Y5624" s="65" t="s">
        <v>12</v>
      </c>
    </row>
    <row r="5625">
      <c r="A5625" s="66" t="s">
        <v>60</v>
      </c>
      <c r="B5625" s="66">
        <v>3.12282966E8</v>
      </c>
      <c r="C5625" s="66" t="s">
        <v>21150</v>
      </c>
      <c r="D5625" s="66" t="s">
        <v>106</v>
      </c>
      <c r="E5625" s="66" t="s">
        <v>21151</v>
      </c>
      <c r="F5625" s="66" t="s">
        <v>21152</v>
      </c>
      <c r="G5625" s="66">
        <v>549.0</v>
      </c>
      <c r="H5625" s="66">
        <v>2.0111027E7</v>
      </c>
      <c r="I5625" s="66">
        <v>0.0</v>
      </c>
      <c r="J5625" s="66">
        <v>1.0</v>
      </c>
      <c r="K5625" s="67"/>
      <c r="L5625" s="67"/>
      <c r="M5625" s="68" t="s">
        <v>21153</v>
      </c>
      <c r="N5625" s="66">
        <v>235959.0</v>
      </c>
      <c r="O5625" s="66">
        <v>2.0111027E7</v>
      </c>
      <c r="P5625" s="67"/>
      <c r="Q5625" s="66">
        <v>24.0</v>
      </c>
      <c r="R5625" s="66">
        <v>2.0111027E7</v>
      </c>
      <c r="S5625" s="70">
        <v>1.0</v>
      </c>
      <c r="T5625" s="70">
        <v>0.0</v>
      </c>
      <c r="U5625" s="71" t="s">
        <v>2608</v>
      </c>
      <c r="V5625" s="71" t="s">
        <v>2609</v>
      </c>
      <c r="W5625" s="71" t="s">
        <v>49</v>
      </c>
      <c r="X5625" s="72"/>
      <c r="Y5625" s="65" t="s">
        <v>12</v>
      </c>
    </row>
    <row r="5626">
      <c r="A5626" s="68" t="s">
        <v>59</v>
      </c>
      <c r="B5626" s="66">
        <v>1.16018288E8</v>
      </c>
      <c r="C5626" s="66" t="s">
        <v>21154</v>
      </c>
      <c r="D5626" s="66" t="s">
        <v>106</v>
      </c>
      <c r="E5626" s="66" t="s">
        <v>21155</v>
      </c>
      <c r="F5626" s="66" t="s">
        <v>21156</v>
      </c>
      <c r="G5626" s="66">
        <v>241.0</v>
      </c>
      <c r="H5626" s="66">
        <v>2.0120418E7</v>
      </c>
      <c r="I5626" s="66">
        <v>0.0</v>
      </c>
      <c r="J5626" s="66">
        <v>1.0</v>
      </c>
      <c r="K5626" s="67"/>
      <c r="L5626" s="67"/>
      <c r="M5626" s="68" t="s">
        <v>21157</v>
      </c>
      <c r="N5626" s="66">
        <v>235959.0</v>
      </c>
      <c r="O5626" s="66">
        <v>2.0120418E7</v>
      </c>
      <c r="P5626" s="67"/>
      <c r="Q5626" s="66">
        <v>11.0</v>
      </c>
      <c r="R5626" s="66">
        <v>2.0120418E7</v>
      </c>
      <c r="S5626" s="70">
        <v>1.0</v>
      </c>
      <c r="T5626" s="70">
        <v>0.0</v>
      </c>
      <c r="U5626" s="71" t="s">
        <v>2608</v>
      </c>
      <c r="V5626" s="71" t="s">
        <v>2609</v>
      </c>
      <c r="W5626" s="71" t="s">
        <v>49</v>
      </c>
      <c r="X5626" s="72"/>
      <c r="Y5626" s="65" t="s">
        <v>12</v>
      </c>
    </row>
    <row r="5627">
      <c r="A5627" s="66" t="s">
        <v>79</v>
      </c>
      <c r="B5627" s="66">
        <v>1.12486546E8</v>
      </c>
      <c r="C5627" s="66" t="s">
        <v>21158</v>
      </c>
      <c r="D5627" s="66" t="s">
        <v>149</v>
      </c>
      <c r="E5627" s="66" t="s">
        <v>21159</v>
      </c>
      <c r="F5627" s="66" t="s">
        <v>21160</v>
      </c>
      <c r="G5627" s="66">
        <v>469.0</v>
      </c>
      <c r="H5627" s="66">
        <v>2.0170201E7</v>
      </c>
      <c r="I5627" s="66">
        <v>0.0</v>
      </c>
      <c r="J5627" s="66">
        <v>12.0</v>
      </c>
      <c r="K5627" s="67"/>
      <c r="L5627" s="67"/>
      <c r="M5627" s="68" t="s">
        <v>21161</v>
      </c>
      <c r="N5627" s="66">
        <v>235959.0</v>
      </c>
      <c r="O5627" s="66">
        <v>2.0170201E7</v>
      </c>
      <c r="P5627" s="66" t="s">
        <v>4802</v>
      </c>
      <c r="Q5627" s="66">
        <v>30.0</v>
      </c>
      <c r="R5627" s="66">
        <v>2.0170201E7</v>
      </c>
      <c r="S5627" s="69">
        <v>1.0</v>
      </c>
      <c r="T5627" s="69">
        <v>1.0</v>
      </c>
      <c r="U5627" s="71" t="s">
        <v>2608</v>
      </c>
      <c r="V5627" s="71" t="s">
        <v>2609</v>
      </c>
      <c r="W5627" s="71" t="s">
        <v>49</v>
      </c>
      <c r="X5627" s="72"/>
      <c r="Y5627" s="66" t="s">
        <v>18</v>
      </c>
    </row>
    <row r="5628">
      <c r="A5628" s="66" t="s">
        <v>60</v>
      </c>
      <c r="B5628" s="66">
        <v>2.46446225E8</v>
      </c>
      <c r="C5628" s="66" t="s">
        <v>21162</v>
      </c>
      <c r="D5628" s="66" t="s">
        <v>423</v>
      </c>
      <c r="E5628" s="66" t="s">
        <v>21163</v>
      </c>
      <c r="F5628" s="66" t="s">
        <v>21164</v>
      </c>
      <c r="G5628" s="66">
        <v>1995.0</v>
      </c>
      <c r="H5628" s="66">
        <v>2.008071E7</v>
      </c>
      <c r="I5628" s="66">
        <v>0.0</v>
      </c>
      <c r="J5628" s="66">
        <v>1.0</v>
      </c>
      <c r="K5628" s="67"/>
      <c r="L5628" s="67"/>
      <c r="M5628" s="68" t="s">
        <v>21165</v>
      </c>
      <c r="N5628" s="66">
        <v>235959.0</v>
      </c>
      <c r="O5628" s="66">
        <v>2.008071E7</v>
      </c>
      <c r="P5628" s="66"/>
      <c r="Q5628" s="66">
        <v>122.0</v>
      </c>
      <c r="R5628" s="66">
        <v>2.008071E7</v>
      </c>
      <c r="S5628" s="70">
        <v>1.0</v>
      </c>
      <c r="T5628" s="70">
        <v>0.0</v>
      </c>
      <c r="U5628" s="71" t="s">
        <v>2608</v>
      </c>
      <c r="V5628" s="71" t="s">
        <v>2609</v>
      </c>
      <c r="W5628" s="71" t="s">
        <v>51</v>
      </c>
      <c r="X5628" s="72"/>
      <c r="Y5628" s="66" t="s">
        <v>16</v>
      </c>
    </row>
    <row r="5629">
      <c r="A5629" s="73" t="s">
        <v>59</v>
      </c>
      <c r="B5629" s="66">
        <v>9.5269774E7</v>
      </c>
      <c r="C5629" s="65" t="s">
        <v>2386</v>
      </c>
      <c r="D5629" s="65" t="s">
        <v>139</v>
      </c>
      <c r="E5629" s="65" t="s">
        <v>2387</v>
      </c>
      <c r="F5629" s="66" t="s">
        <v>21166</v>
      </c>
      <c r="G5629" s="66">
        <v>159.0</v>
      </c>
      <c r="H5629" s="66">
        <v>2.0100217E7</v>
      </c>
      <c r="I5629" s="66">
        <v>0.0</v>
      </c>
      <c r="J5629" s="66">
        <v>1.0</v>
      </c>
      <c r="K5629" s="67"/>
      <c r="L5629" s="67"/>
      <c r="M5629" s="68" t="s">
        <v>21167</v>
      </c>
      <c r="N5629" s="66">
        <v>235959.0</v>
      </c>
      <c r="O5629" s="66">
        <v>2.0100217E7</v>
      </c>
      <c r="P5629" s="67"/>
      <c r="Q5629" s="66">
        <v>6.0</v>
      </c>
      <c r="R5629" s="66">
        <v>2.0100217E7</v>
      </c>
      <c r="S5629" s="70">
        <v>1.0</v>
      </c>
      <c r="T5629" s="70">
        <v>0.0</v>
      </c>
      <c r="U5629" s="71" t="s">
        <v>2608</v>
      </c>
      <c r="V5629" s="71" t="s">
        <v>2609</v>
      </c>
      <c r="W5629" s="71" t="s">
        <v>51</v>
      </c>
      <c r="X5629" s="72"/>
      <c r="Y5629" s="66" t="s">
        <v>16</v>
      </c>
    </row>
    <row r="5630">
      <c r="A5630" s="68" t="s">
        <v>59</v>
      </c>
      <c r="B5630" s="66">
        <v>1.05076733E8</v>
      </c>
      <c r="C5630" s="66" t="s">
        <v>2396</v>
      </c>
      <c r="D5630" s="66" t="s">
        <v>139</v>
      </c>
      <c r="E5630" s="66" t="s">
        <v>2397</v>
      </c>
      <c r="F5630" s="66" t="s">
        <v>21168</v>
      </c>
      <c r="G5630" s="66">
        <v>297.0</v>
      </c>
      <c r="H5630" s="66">
        <v>2.0110325E7</v>
      </c>
      <c r="I5630" s="66">
        <v>0.0</v>
      </c>
      <c r="J5630" s="66">
        <v>1.0</v>
      </c>
      <c r="K5630" s="67"/>
      <c r="L5630" s="67"/>
      <c r="M5630" s="68" t="s">
        <v>21169</v>
      </c>
      <c r="N5630" s="66">
        <v>235959.0</v>
      </c>
      <c r="O5630" s="66">
        <v>2.0110325E7</v>
      </c>
      <c r="P5630" s="66"/>
      <c r="Q5630" s="66">
        <v>12.0</v>
      </c>
      <c r="R5630" s="66">
        <v>2.0110325E7</v>
      </c>
      <c r="S5630" s="70">
        <v>1.0</v>
      </c>
      <c r="T5630" s="70">
        <v>0.0</v>
      </c>
      <c r="U5630" s="71" t="s">
        <v>2608</v>
      </c>
      <c r="V5630" s="71" t="s">
        <v>2609</v>
      </c>
      <c r="W5630" s="71" t="s">
        <v>51</v>
      </c>
      <c r="X5630" s="72"/>
      <c r="Y5630" s="66" t="s">
        <v>16</v>
      </c>
    </row>
    <row r="5631">
      <c r="A5631" s="65" t="s">
        <v>79</v>
      </c>
      <c r="B5631" s="66">
        <v>1.13542858E8</v>
      </c>
      <c r="C5631" s="65" t="s">
        <v>21170</v>
      </c>
      <c r="D5631" s="65" t="s">
        <v>258</v>
      </c>
      <c r="E5631" s="65" t="s">
        <v>21171</v>
      </c>
      <c r="F5631" s="66" t="s">
        <v>7272</v>
      </c>
      <c r="G5631" s="66">
        <v>601.0</v>
      </c>
      <c r="H5631" s="66">
        <v>2.0170316E7</v>
      </c>
      <c r="I5631" s="66">
        <v>0.0</v>
      </c>
      <c r="J5631" s="66">
        <v>8.0</v>
      </c>
      <c r="K5631" s="67"/>
      <c r="L5631" s="67"/>
      <c r="M5631" s="68" t="s">
        <v>7273</v>
      </c>
      <c r="N5631" s="66">
        <v>235959.0</v>
      </c>
      <c r="O5631" s="66">
        <v>2.0170316E7</v>
      </c>
      <c r="P5631" s="66" t="s">
        <v>7274</v>
      </c>
      <c r="Q5631" s="66">
        <v>21.0</v>
      </c>
      <c r="R5631" s="66">
        <v>2.0170316E7</v>
      </c>
      <c r="S5631" s="70">
        <v>1.0</v>
      </c>
      <c r="T5631" s="70">
        <v>0.0</v>
      </c>
      <c r="U5631" s="71" t="s">
        <v>2608</v>
      </c>
      <c r="V5631" s="71" t="s">
        <v>2609</v>
      </c>
      <c r="W5631" s="71" t="s">
        <v>51</v>
      </c>
      <c r="X5631" s="72"/>
      <c r="Y5631" s="66" t="s">
        <v>16</v>
      </c>
    </row>
    <row r="5632">
      <c r="A5632" s="66" t="s">
        <v>79</v>
      </c>
      <c r="B5632" s="66">
        <v>1.20771159E8</v>
      </c>
      <c r="C5632" s="66" t="s">
        <v>21172</v>
      </c>
      <c r="D5632" s="66" t="s">
        <v>21173</v>
      </c>
      <c r="E5632" s="66" t="s">
        <v>21174</v>
      </c>
      <c r="F5632" s="66" t="s">
        <v>21175</v>
      </c>
      <c r="G5632" s="66">
        <v>468.0</v>
      </c>
      <c r="H5632" s="66">
        <v>2.0170915E7</v>
      </c>
      <c r="I5632" s="66">
        <v>0.0</v>
      </c>
      <c r="J5632" s="66">
        <v>13.0</v>
      </c>
      <c r="K5632" s="67"/>
      <c r="L5632" s="67"/>
      <c r="M5632" s="68" t="s">
        <v>21176</v>
      </c>
      <c r="N5632" s="66">
        <v>235959.0</v>
      </c>
      <c r="O5632" s="66">
        <v>2.0170915E7</v>
      </c>
      <c r="P5632" s="66" t="s">
        <v>4387</v>
      </c>
      <c r="Q5632" s="66">
        <v>23.0</v>
      </c>
      <c r="R5632" s="66">
        <v>2.0170915E7</v>
      </c>
      <c r="S5632" s="69">
        <v>1.0</v>
      </c>
      <c r="T5632" s="69">
        <v>1.0</v>
      </c>
      <c r="U5632" s="71" t="s">
        <v>2608</v>
      </c>
      <c r="V5632" s="71" t="s">
        <v>2609</v>
      </c>
      <c r="W5632" s="71" t="s">
        <v>51</v>
      </c>
      <c r="X5632" s="72"/>
      <c r="Y5632" s="65" t="s">
        <v>22</v>
      </c>
    </row>
    <row r="5633">
      <c r="A5633" s="65" t="s">
        <v>17</v>
      </c>
      <c r="B5633" s="66">
        <v>3731307.0</v>
      </c>
      <c r="C5633" s="65" t="s">
        <v>21177</v>
      </c>
      <c r="D5633" s="65" t="s">
        <v>123</v>
      </c>
      <c r="E5633" s="65" t="s">
        <v>21178</v>
      </c>
      <c r="F5633" s="66" t="s">
        <v>21179</v>
      </c>
      <c r="G5633" s="66">
        <v>691.0</v>
      </c>
      <c r="H5633" s="66">
        <v>2.0190529E7</v>
      </c>
      <c r="I5633" s="66">
        <v>0.0</v>
      </c>
      <c r="J5633" s="66">
        <v>13.0</v>
      </c>
      <c r="K5633" s="67"/>
      <c r="L5633" s="67"/>
      <c r="M5633" s="68" t="s">
        <v>21180</v>
      </c>
      <c r="N5633" s="66">
        <v>235959.0</v>
      </c>
      <c r="O5633" s="66">
        <v>2.0190529E7</v>
      </c>
      <c r="P5633" s="66" t="s">
        <v>21181</v>
      </c>
      <c r="Q5633" s="66">
        <v>39.0</v>
      </c>
      <c r="R5633" s="66">
        <v>2.0190529E7</v>
      </c>
      <c r="S5633" s="70">
        <v>1.0</v>
      </c>
      <c r="T5633" s="70">
        <v>0.0</v>
      </c>
      <c r="U5633" s="71" t="s">
        <v>2608</v>
      </c>
      <c r="V5633" s="71" t="s">
        <v>2609</v>
      </c>
      <c r="W5633" s="71" t="s">
        <v>49</v>
      </c>
      <c r="X5633" s="72"/>
      <c r="Y5633" s="65" t="s">
        <v>12</v>
      </c>
    </row>
    <row r="5634">
      <c r="A5634" s="74" t="s">
        <v>24</v>
      </c>
      <c r="B5634" s="66">
        <v>2.9798166E7</v>
      </c>
      <c r="C5634" s="65" t="s">
        <v>21182</v>
      </c>
      <c r="D5634" s="65" t="s">
        <v>112</v>
      </c>
      <c r="E5634" s="65" t="s">
        <v>21183</v>
      </c>
      <c r="F5634" s="66" t="s">
        <v>21184</v>
      </c>
      <c r="G5634" s="66">
        <v>906.0</v>
      </c>
      <c r="H5634" s="66">
        <v>2.0131101E7</v>
      </c>
      <c r="I5634" s="66">
        <v>0.0</v>
      </c>
      <c r="J5634" s="66">
        <v>10.0</v>
      </c>
      <c r="K5634" s="67"/>
      <c r="L5634" s="67"/>
      <c r="M5634" s="68" t="s">
        <v>21185</v>
      </c>
      <c r="N5634" s="66">
        <v>235959.0</v>
      </c>
      <c r="O5634" s="66">
        <v>2.0131101E7</v>
      </c>
      <c r="P5634" s="66" t="s">
        <v>5322</v>
      </c>
      <c r="Q5634" s="66">
        <v>38.0</v>
      </c>
      <c r="R5634" s="66">
        <v>2.0131101E7</v>
      </c>
      <c r="S5634" s="70">
        <v>1.0</v>
      </c>
      <c r="T5634" s="70">
        <v>0.0</v>
      </c>
      <c r="U5634" s="71" t="s">
        <v>2608</v>
      </c>
      <c r="V5634" s="71" t="s">
        <v>2609</v>
      </c>
      <c r="W5634" s="71" t="s">
        <v>49</v>
      </c>
      <c r="X5634" s="72"/>
      <c r="Y5634" s="65" t="s">
        <v>12</v>
      </c>
    </row>
    <row r="5635">
      <c r="A5635" s="68" t="s">
        <v>59</v>
      </c>
      <c r="B5635" s="66">
        <v>1.92102048E8</v>
      </c>
      <c r="C5635" s="66" t="s">
        <v>21186</v>
      </c>
      <c r="D5635" s="66" t="s">
        <v>21187</v>
      </c>
      <c r="E5635" s="66" t="s">
        <v>21188</v>
      </c>
      <c r="F5635" s="66" t="s">
        <v>21189</v>
      </c>
      <c r="G5635" s="66">
        <v>605.0</v>
      </c>
      <c r="H5635" s="66">
        <v>2.0180201E7</v>
      </c>
      <c r="I5635" s="66">
        <v>0.0</v>
      </c>
      <c r="J5635" s="66">
        <v>15.0</v>
      </c>
      <c r="K5635" s="67"/>
      <c r="L5635" s="67"/>
      <c r="M5635" s="68" t="s">
        <v>21190</v>
      </c>
      <c r="N5635" s="66">
        <v>235959.0</v>
      </c>
      <c r="O5635" s="66">
        <v>2.0180201E7</v>
      </c>
      <c r="P5635" s="67"/>
      <c r="Q5635" s="66">
        <v>38.0</v>
      </c>
      <c r="R5635" s="66">
        <v>2.0180201E7</v>
      </c>
      <c r="S5635" s="70">
        <v>1.0</v>
      </c>
      <c r="T5635" s="70">
        <v>0.0</v>
      </c>
      <c r="U5635" s="71" t="s">
        <v>2608</v>
      </c>
      <c r="V5635" s="71" t="s">
        <v>2609</v>
      </c>
      <c r="W5635" s="71" t="s">
        <v>51</v>
      </c>
      <c r="X5635" s="72"/>
      <c r="Y5635" s="66" t="s">
        <v>16</v>
      </c>
    </row>
    <row r="5636">
      <c r="A5636" s="66" t="s">
        <v>60</v>
      </c>
      <c r="B5636" s="66">
        <v>2.00004437E8</v>
      </c>
      <c r="C5636" s="66" t="s">
        <v>21191</v>
      </c>
      <c r="D5636" s="66" t="s">
        <v>106</v>
      </c>
      <c r="E5636" s="66" t="s">
        <v>21192</v>
      </c>
      <c r="F5636" s="66" t="s">
        <v>21193</v>
      </c>
      <c r="G5636" s="66">
        <v>796.0</v>
      </c>
      <c r="H5636" s="66">
        <v>2.006101E7</v>
      </c>
      <c r="I5636" s="66">
        <v>0.0</v>
      </c>
      <c r="J5636" s="66">
        <v>1.0</v>
      </c>
      <c r="K5636" s="67"/>
      <c r="L5636" s="67"/>
      <c r="M5636" s="68" t="s">
        <v>21194</v>
      </c>
      <c r="N5636" s="66">
        <v>235959.0</v>
      </c>
      <c r="O5636" s="66">
        <v>2.006101E7</v>
      </c>
      <c r="P5636" s="67"/>
      <c r="Q5636" s="66">
        <v>42.0</v>
      </c>
      <c r="R5636" s="66">
        <v>2.006101E7</v>
      </c>
      <c r="S5636" s="70">
        <v>1.0</v>
      </c>
      <c r="T5636" s="70">
        <v>0.0</v>
      </c>
      <c r="U5636" s="71" t="s">
        <v>2608</v>
      </c>
      <c r="V5636" s="71" t="s">
        <v>2609</v>
      </c>
      <c r="W5636" s="71" t="s">
        <v>49</v>
      </c>
      <c r="X5636" s="72"/>
      <c r="Y5636" s="65" t="s">
        <v>12</v>
      </c>
    </row>
    <row r="5637">
      <c r="A5637" s="66" t="s">
        <v>60</v>
      </c>
      <c r="B5637" s="66">
        <v>1.0516039E8</v>
      </c>
      <c r="C5637" s="66" t="s">
        <v>21195</v>
      </c>
      <c r="D5637" s="66" t="s">
        <v>106</v>
      </c>
      <c r="E5637" s="66" t="s">
        <v>21196</v>
      </c>
      <c r="F5637" s="66" t="s">
        <v>21197</v>
      </c>
      <c r="G5637" s="66">
        <v>1750.0</v>
      </c>
      <c r="H5637" s="66">
        <v>2.0030518E7</v>
      </c>
      <c r="I5637" s="66">
        <v>0.0</v>
      </c>
      <c r="J5637" s="66">
        <v>1.0</v>
      </c>
      <c r="K5637" s="67"/>
      <c r="L5637" s="67"/>
      <c r="M5637" s="68" t="s">
        <v>21198</v>
      </c>
      <c r="N5637" s="66">
        <v>235959.0</v>
      </c>
      <c r="O5637" s="66">
        <v>2.0030518E7</v>
      </c>
      <c r="P5637" s="67"/>
      <c r="Q5637" s="66">
        <v>58.0</v>
      </c>
      <c r="R5637" s="66">
        <v>2.0030518E7</v>
      </c>
      <c r="S5637" s="70">
        <v>1.0</v>
      </c>
      <c r="T5637" s="70">
        <v>0.0</v>
      </c>
      <c r="U5637" s="71" t="s">
        <v>2608</v>
      </c>
      <c r="V5637" s="71" t="s">
        <v>2609</v>
      </c>
      <c r="W5637" s="71" t="s">
        <v>49</v>
      </c>
      <c r="X5637" s="72"/>
      <c r="Y5637" s="65" t="s">
        <v>12</v>
      </c>
    </row>
    <row r="5638">
      <c r="A5638" s="66" t="s">
        <v>79</v>
      </c>
      <c r="B5638" s="66">
        <v>1.01773368E8</v>
      </c>
      <c r="C5638" s="66" t="s">
        <v>21199</v>
      </c>
      <c r="D5638" s="66" t="s">
        <v>220</v>
      </c>
      <c r="E5638" s="66" t="s">
        <v>21200</v>
      </c>
      <c r="F5638" s="66" t="s">
        <v>21201</v>
      </c>
      <c r="G5638" s="66">
        <v>405.0</v>
      </c>
      <c r="H5638" s="66">
        <v>2.0160304E7</v>
      </c>
      <c r="I5638" s="66">
        <v>0.0</v>
      </c>
      <c r="J5638" s="66">
        <v>7.0</v>
      </c>
      <c r="K5638" s="67"/>
      <c r="L5638" s="67"/>
      <c r="M5638" s="68" t="s">
        <v>21202</v>
      </c>
      <c r="N5638" s="66">
        <v>235959.0</v>
      </c>
      <c r="O5638" s="66">
        <v>2.0160304E7</v>
      </c>
      <c r="P5638" s="66" t="s">
        <v>5212</v>
      </c>
      <c r="Q5638" s="66">
        <v>24.0</v>
      </c>
      <c r="R5638" s="66">
        <v>2.0160304E7</v>
      </c>
      <c r="S5638" s="70">
        <v>1.0</v>
      </c>
      <c r="T5638" s="70">
        <v>0.0</v>
      </c>
      <c r="U5638" s="71" t="s">
        <v>2608</v>
      </c>
      <c r="V5638" s="71" t="s">
        <v>2609</v>
      </c>
      <c r="W5638" s="71" t="s">
        <v>49</v>
      </c>
      <c r="X5638" s="72"/>
      <c r="Y5638" s="65" t="s">
        <v>12</v>
      </c>
    </row>
    <row r="5639">
      <c r="A5639" s="65" t="s">
        <v>68</v>
      </c>
      <c r="B5639" s="66">
        <v>1.0014914E7</v>
      </c>
      <c r="C5639" s="65" t="s">
        <v>21203</v>
      </c>
      <c r="D5639" s="65" t="s">
        <v>106</v>
      </c>
      <c r="E5639" s="65" t="s">
        <v>21204</v>
      </c>
      <c r="F5639" s="66" t="s">
        <v>21205</v>
      </c>
      <c r="G5639" s="66">
        <v>2313.0</v>
      </c>
      <c r="H5639" s="66">
        <v>2.0121219E7</v>
      </c>
      <c r="I5639" s="66">
        <v>0.0</v>
      </c>
      <c r="J5639" s="66">
        <v>19.0</v>
      </c>
      <c r="K5639" s="67"/>
      <c r="L5639" s="67"/>
      <c r="M5639" s="66" t="s">
        <v>121</v>
      </c>
      <c r="N5639" s="66">
        <v>235959.0</v>
      </c>
      <c r="O5639" s="66">
        <v>2.0121219E7</v>
      </c>
      <c r="P5639" s="66"/>
      <c r="Q5639" s="66">
        <v>123.0</v>
      </c>
      <c r="R5639" s="66">
        <v>2.0121219E7</v>
      </c>
      <c r="S5639" s="70">
        <v>1.0</v>
      </c>
      <c r="T5639" s="70">
        <v>0.0</v>
      </c>
      <c r="U5639" s="71" t="s">
        <v>2608</v>
      </c>
      <c r="V5639" s="71" t="s">
        <v>2609</v>
      </c>
      <c r="W5639" s="71" t="s">
        <v>49</v>
      </c>
      <c r="X5639" s="72"/>
      <c r="Y5639" s="65" t="s">
        <v>12</v>
      </c>
    </row>
    <row r="5640">
      <c r="A5640" s="68" t="s">
        <v>59</v>
      </c>
      <c r="B5640" s="66">
        <v>1.7321992E8</v>
      </c>
      <c r="C5640" s="66" t="s">
        <v>21206</v>
      </c>
      <c r="D5640" s="66" t="s">
        <v>112</v>
      </c>
      <c r="E5640" s="66" t="s">
        <v>21207</v>
      </c>
      <c r="F5640" s="66" t="s">
        <v>21208</v>
      </c>
      <c r="G5640" s="66">
        <v>797.0</v>
      </c>
      <c r="H5640" s="66">
        <v>2.0160913E7</v>
      </c>
      <c r="I5640" s="66">
        <v>0.0</v>
      </c>
      <c r="J5640" s="66">
        <v>16.0</v>
      </c>
      <c r="K5640" s="67"/>
      <c r="L5640" s="67"/>
      <c r="M5640" s="68" t="s">
        <v>21209</v>
      </c>
      <c r="N5640" s="66">
        <v>235959.0</v>
      </c>
      <c r="O5640" s="66">
        <v>2.0160913E7</v>
      </c>
      <c r="P5640" s="66" t="s">
        <v>898</v>
      </c>
      <c r="Q5640" s="66">
        <v>39.0</v>
      </c>
      <c r="R5640" s="66">
        <v>2.0160913E7</v>
      </c>
      <c r="S5640" s="70">
        <v>1.0</v>
      </c>
      <c r="T5640" s="70">
        <v>0.0</v>
      </c>
      <c r="U5640" s="71" t="s">
        <v>2608</v>
      </c>
      <c r="V5640" s="71" t="s">
        <v>2609</v>
      </c>
      <c r="W5640" s="71" t="s">
        <v>49</v>
      </c>
      <c r="X5640" s="72"/>
      <c r="Y5640" s="65" t="s">
        <v>12</v>
      </c>
    </row>
    <row r="5641">
      <c r="A5641" s="66" t="s">
        <v>60</v>
      </c>
      <c r="B5641" s="66">
        <v>4.40993084E8</v>
      </c>
      <c r="C5641" s="66" t="s">
        <v>21210</v>
      </c>
      <c r="D5641" s="66" t="s">
        <v>1101</v>
      </c>
      <c r="E5641" s="66" t="s">
        <v>21211</v>
      </c>
      <c r="F5641" s="66" t="s">
        <v>21212</v>
      </c>
      <c r="G5641" s="66">
        <v>487.0</v>
      </c>
      <c r="H5641" s="66">
        <v>2.0190104E7</v>
      </c>
      <c r="I5641" s="66">
        <v>0.0</v>
      </c>
      <c r="J5641" s="66">
        <v>6.0</v>
      </c>
      <c r="K5641" s="67"/>
      <c r="L5641" s="67"/>
      <c r="M5641" s="66" t="s">
        <v>121</v>
      </c>
      <c r="N5641" s="66">
        <v>235959.0</v>
      </c>
      <c r="O5641" s="66">
        <v>2.0190104E7</v>
      </c>
      <c r="P5641" s="66"/>
      <c r="Q5641" s="66">
        <v>25.0</v>
      </c>
      <c r="R5641" s="66">
        <v>2.0190104E7</v>
      </c>
      <c r="S5641" s="70">
        <v>1.0</v>
      </c>
      <c r="T5641" s="70">
        <v>0.0</v>
      </c>
      <c r="U5641" s="71" t="s">
        <v>2608</v>
      </c>
      <c r="V5641" s="71" t="s">
        <v>2609</v>
      </c>
      <c r="W5641" s="71" t="s">
        <v>49</v>
      </c>
      <c r="X5641" s="72"/>
      <c r="Y5641" s="65" t="s">
        <v>12</v>
      </c>
    </row>
    <row r="5642">
      <c r="A5642" s="68" t="s">
        <v>59</v>
      </c>
      <c r="B5642" s="66">
        <v>1.35986072E8</v>
      </c>
      <c r="C5642" s="66" t="s">
        <v>21213</v>
      </c>
      <c r="D5642" s="66" t="s">
        <v>220</v>
      </c>
      <c r="E5642" s="66" t="s">
        <v>21214</v>
      </c>
      <c r="F5642" s="66" t="s">
        <v>21215</v>
      </c>
      <c r="G5642" s="66">
        <v>339.0</v>
      </c>
      <c r="H5642" s="66">
        <v>2.0131202E7</v>
      </c>
      <c r="I5642" s="66">
        <v>0.0</v>
      </c>
      <c r="J5642" s="66">
        <v>1.0</v>
      </c>
      <c r="K5642" s="67"/>
      <c r="L5642" s="67"/>
      <c r="M5642" s="68" t="s">
        <v>21216</v>
      </c>
      <c r="N5642" s="66">
        <v>235959.0</v>
      </c>
      <c r="O5642" s="66">
        <v>2.0131202E7</v>
      </c>
      <c r="P5642" s="67"/>
      <c r="Q5642" s="66">
        <v>17.0</v>
      </c>
      <c r="R5642" s="66">
        <v>2.0131202E7</v>
      </c>
      <c r="S5642" s="70">
        <v>1.0</v>
      </c>
      <c r="T5642" s="70">
        <v>0.0</v>
      </c>
      <c r="U5642" s="71" t="s">
        <v>2608</v>
      </c>
      <c r="V5642" s="71" t="s">
        <v>2609</v>
      </c>
      <c r="W5642" s="71" t="s">
        <v>49</v>
      </c>
      <c r="X5642" s="72"/>
      <c r="Y5642" s="65" t="s">
        <v>12</v>
      </c>
    </row>
    <row r="5643">
      <c r="A5643" s="65" t="s">
        <v>60</v>
      </c>
      <c r="B5643" s="66">
        <v>1.28112367E8</v>
      </c>
      <c r="C5643" s="65" t="s">
        <v>21217</v>
      </c>
      <c r="D5643" s="65" t="s">
        <v>112</v>
      </c>
      <c r="E5643" s="65" t="s">
        <v>21218</v>
      </c>
      <c r="F5643" s="66" t="s">
        <v>20857</v>
      </c>
      <c r="G5643" s="66">
        <v>418.0</v>
      </c>
      <c r="H5643" s="66">
        <v>2.004021E7</v>
      </c>
      <c r="I5643" s="66">
        <v>0.0</v>
      </c>
      <c r="J5643" s="66">
        <v>1.0</v>
      </c>
      <c r="K5643" s="67"/>
      <c r="L5643" s="67"/>
      <c r="M5643" s="68" t="s">
        <v>21219</v>
      </c>
      <c r="N5643" s="66">
        <v>235959.0</v>
      </c>
      <c r="O5643" s="66">
        <v>2.004021E7</v>
      </c>
      <c r="P5643" s="67"/>
      <c r="Q5643" s="66">
        <v>19.0</v>
      </c>
      <c r="R5643" s="66">
        <v>2.004021E7</v>
      </c>
      <c r="S5643" s="70">
        <v>1.0</v>
      </c>
      <c r="T5643" s="70">
        <v>0.0</v>
      </c>
      <c r="U5643" s="71" t="s">
        <v>2608</v>
      </c>
      <c r="V5643" s="71" t="s">
        <v>2609</v>
      </c>
      <c r="W5643" s="71" t="s">
        <v>49</v>
      </c>
      <c r="X5643" s="72"/>
      <c r="Y5643" s="65" t="s">
        <v>12</v>
      </c>
    </row>
    <row r="5644">
      <c r="A5644" s="68" t="s">
        <v>24</v>
      </c>
      <c r="B5644" s="66">
        <v>3.2216115E7</v>
      </c>
      <c r="C5644" s="66" t="s">
        <v>21220</v>
      </c>
      <c r="D5644" s="66" t="s">
        <v>112</v>
      </c>
      <c r="E5644" s="66" t="s">
        <v>21221</v>
      </c>
      <c r="F5644" s="66" t="s">
        <v>4754</v>
      </c>
      <c r="G5644" s="66">
        <v>4529.0</v>
      </c>
      <c r="H5644" s="66">
        <v>2.0140314E7</v>
      </c>
      <c r="I5644" s="66">
        <v>0.0</v>
      </c>
      <c r="J5644" s="66">
        <v>77.0</v>
      </c>
      <c r="K5644" s="67"/>
      <c r="L5644" s="67"/>
      <c r="M5644" s="68" t="s">
        <v>4755</v>
      </c>
      <c r="N5644" s="66">
        <v>235959.0</v>
      </c>
      <c r="O5644" s="66">
        <v>2.0140314E7</v>
      </c>
      <c r="P5644" s="66" t="s">
        <v>239</v>
      </c>
      <c r="Q5644" s="66">
        <v>300.0</v>
      </c>
      <c r="R5644" s="66">
        <v>2.0140314E7</v>
      </c>
      <c r="S5644" s="70">
        <v>1.0</v>
      </c>
      <c r="T5644" s="70">
        <v>0.0</v>
      </c>
      <c r="U5644" s="71" t="s">
        <v>2608</v>
      </c>
      <c r="V5644" s="71" t="s">
        <v>2609</v>
      </c>
      <c r="W5644" s="71" t="s">
        <v>49</v>
      </c>
      <c r="X5644" s="72"/>
      <c r="Y5644" s="65" t="s">
        <v>12</v>
      </c>
    </row>
    <row r="5645">
      <c r="A5645" s="73" t="s">
        <v>59</v>
      </c>
      <c r="B5645" s="66">
        <v>1.82189799E8</v>
      </c>
      <c r="C5645" s="65" t="s">
        <v>21222</v>
      </c>
      <c r="D5645" s="65" t="s">
        <v>112</v>
      </c>
      <c r="E5645" s="65" t="s">
        <v>21223</v>
      </c>
      <c r="F5645" s="66" t="s">
        <v>21224</v>
      </c>
      <c r="G5645" s="66">
        <v>250.0</v>
      </c>
      <c r="H5645" s="66">
        <v>2.0170514E7</v>
      </c>
      <c r="I5645" s="66">
        <v>0.0</v>
      </c>
      <c r="J5645" s="66">
        <v>3.0</v>
      </c>
      <c r="K5645" s="67"/>
      <c r="L5645" s="67"/>
      <c r="M5645" s="68" t="s">
        <v>21225</v>
      </c>
      <c r="N5645" s="66">
        <v>235959.0</v>
      </c>
      <c r="O5645" s="66">
        <v>2.0170514E7</v>
      </c>
      <c r="P5645" s="66" t="s">
        <v>737</v>
      </c>
      <c r="Q5645" s="66">
        <v>13.0</v>
      </c>
      <c r="R5645" s="66">
        <v>2.0170514E7</v>
      </c>
      <c r="S5645" s="70">
        <v>1.0</v>
      </c>
      <c r="T5645" s="70">
        <v>0.0</v>
      </c>
      <c r="U5645" s="71" t="s">
        <v>2608</v>
      </c>
      <c r="V5645" s="71" t="s">
        <v>2609</v>
      </c>
      <c r="W5645" s="71" t="s">
        <v>49</v>
      </c>
      <c r="X5645" s="72"/>
      <c r="Y5645" s="65" t="s">
        <v>12</v>
      </c>
    </row>
    <row r="5646">
      <c r="A5646" s="74" t="s">
        <v>59</v>
      </c>
      <c r="B5646" s="66">
        <v>2.14919763E8</v>
      </c>
      <c r="C5646" s="65" t="s">
        <v>21226</v>
      </c>
      <c r="D5646" s="65" t="s">
        <v>123</v>
      </c>
      <c r="E5646" s="65" t="s">
        <v>21227</v>
      </c>
      <c r="F5646" s="66" t="s">
        <v>21228</v>
      </c>
      <c r="G5646" s="66">
        <v>1533.0</v>
      </c>
      <c r="H5646" s="66">
        <v>2.0191101E7</v>
      </c>
      <c r="I5646" s="66">
        <v>0.0</v>
      </c>
      <c r="J5646" s="66">
        <v>34.0</v>
      </c>
      <c r="K5646" s="67"/>
      <c r="L5646" s="67"/>
      <c r="M5646" s="68" t="s">
        <v>21229</v>
      </c>
      <c r="N5646" s="66">
        <v>235959.0</v>
      </c>
      <c r="O5646" s="66">
        <v>2.0191101E7</v>
      </c>
      <c r="P5646" s="66"/>
      <c r="Q5646" s="66">
        <v>101.0</v>
      </c>
      <c r="R5646" s="66">
        <v>2.0191101E7</v>
      </c>
      <c r="S5646" s="70">
        <v>1.0</v>
      </c>
      <c r="T5646" s="70">
        <v>0.0</v>
      </c>
      <c r="U5646" s="71" t="s">
        <v>2608</v>
      </c>
      <c r="V5646" s="71" t="s">
        <v>2609</v>
      </c>
      <c r="W5646" s="71" t="s">
        <v>49</v>
      </c>
      <c r="X5646" s="72"/>
      <c r="Y5646" s="65" t="s">
        <v>12</v>
      </c>
    </row>
    <row r="5647">
      <c r="A5647" s="66" t="s">
        <v>67</v>
      </c>
      <c r="B5647" s="66">
        <v>1251468.0</v>
      </c>
      <c r="C5647" s="66" t="s">
        <v>21230</v>
      </c>
      <c r="D5647" s="66" t="s">
        <v>106</v>
      </c>
      <c r="E5647" s="66" t="s">
        <v>21231</v>
      </c>
      <c r="F5647" s="66" t="s">
        <v>21232</v>
      </c>
      <c r="G5647" s="66">
        <v>366.0</v>
      </c>
      <c r="H5647" s="66">
        <v>2.0051026E7</v>
      </c>
      <c r="I5647" s="66">
        <v>0.0</v>
      </c>
      <c r="J5647" s="66">
        <v>4.0</v>
      </c>
      <c r="K5647" s="67"/>
      <c r="L5647" s="67"/>
      <c r="M5647" s="66" t="s">
        <v>121</v>
      </c>
      <c r="N5647" s="66">
        <v>235959.0</v>
      </c>
      <c r="O5647" s="66">
        <v>2.0051026E7</v>
      </c>
      <c r="P5647" s="67"/>
      <c r="Q5647" s="66">
        <v>24.0</v>
      </c>
      <c r="R5647" s="66">
        <v>2.0051026E7</v>
      </c>
      <c r="S5647" s="70">
        <v>1.0</v>
      </c>
      <c r="T5647" s="70">
        <v>0.0</v>
      </c>
      <c r="U5647" s="71" t="s">
        <v>2608</v>
      </c>
      <c r="V5647" s="71" t="s">
        <v>2609</v>
      </c>
      <c r="W5647" s="71" t="s">
        <v>49</v>
      </c>
      <c r="X5647" s="72"/>
      <c r="Y5647" s="65" t="s">
        <v>12</v>
      </c>
    </row>
    <row r="5648">
      <c r="A5648" s="65" t="s">
        <v>79</v>
      </c>
      <c r="B5648" s="66">
        <v>4.2653666E7</v>
      </c>
      <c r="C5648" s="65" t="s">
        <v>21233</v>
      </c>
      <c r="D5648" s="65" t="s">
        <v>106</v>
      </c>
      <c r="E5648" s="65" t="s">
        <v>21234</v>
      </c>
      <c r="F5648" s="66" t="s">
        <v>21235</v>
      </c>
      <c r="G5648" s="66">
        <v>147.0</v>
      </c>
      <c r="H5648" s="66">
        <v>2.0101031E7</v>
      </c>
      <c r="I5648" s="66">
        <v>0.0</v>
      </c>
      <c r="J5648" s="66">
        <v>4.0</v>
      </c>
      <c r="K5648" s="67"/>
      <c r="L5648" s="67"/>
      <c r="M5648" s="68" t="s">
        <v>21236</v>
      </c>
      <c r="N5648" s="66">
        <v>235959.0</v>
      </c>
      <c r="O5648" s="66">
        <v>2.0101031E7</v>
      </c>
      <c r="P5648" s="66" t="s">
        <v>502</v>
      </c>
      <c r="Q5648" s="66">
        <v>10.0</v>
      </c>
      <c r="R5648" s="66">
        <v>2.0101031E7</v>
      </c>
      <c r="S5648" s="70">
        <v>1.0</v>
      </c>
      <c r="T5648" s="70">
        <v>0.0</v>
      </c>
      <c r="U5648" s="71" t="s">
        <v>2608</v>
      </c>
      <c r="V5648" s="71" t="s">
        <v>2609</v>
      </c>
      <c r="W5648" s="71" t="s">
        <v>49</v>
      </c>
      <c r="X5648" s="72"/>
      <c r="Y5648" s="65" t="s">
        <v>12</v>
      </c>
    </row>
    <row r="5649">
      <c r="A5649" s="65" t="s">
        <v>79</v>
      </c>
      <c r="B5649" s="66">
        <v>6.7793834E7</v>
      </c>
      <c r="C5649" s="65" t="s">
        <v>21237</v>
      </c>
      <c r="D5649" s="65" t="s">
        <v>123</v>
      </c>
      <c r="E5649" s="65" t="s">
        <v>21238</v>
      </c>
      <c r="F5649" s="66" t="s">
        <v>21239</v>
      </c>
      <c r="G5649" s="66">
        <v>361.0</v>
      </c>
      <c r="H5649" s="66">
        <v>2.0130518E7</v>
      </c>
      <c r="I5649" s="66">
        <v>0.0</v>
      </c>
      <c r="J5649" s="66">
        <v>7.0</v>
      </c>
      <c r="K5649" s="67"/>
      <c r="L5649" s="67"/>
      <c r="M5649" s="68" t="s">
        <v>21240</v>
      </c>
      <c r="N5649" s="66">
        <v>235959.0</v>
      </c>
      <c r="O5649" s="66">
        <v>2.0130518E7</v>
      </c>
      <c r="P5649" s="67"/>
      <c r="Q5649" s="66">
        <v>18.0</v>
      </c>
      <c r="R5649" s="66">
        <v>2.0130518E7</v>
      </c>
      <c r="S5649" s="70">
        <v>1.0</v>
      </c>
      <c r="T5649" s="70">
        <v>0.0</v>
      </c>
      <c r="U5649" s="71" t="s">
        <v>2608</v>
      </c>
      <c r="V5649" s="71" t="s">
        <v>2609</v>
      </c>
      <c r="W5649" s="71" t="s">
        <v>49</v>
      </c>
      <c r="X5649" s="72"/>
      <c r="Y5649" s="65" t="s">
        <v>12</v>
      </c>
    </row>
    <row r="5650">
      <c r="A5650" s="66" t="s">
        <v>67</v>
      </c>
      <c r="B5650" s="66">
        <v>4019615.0</v>
      </c>
      <c r="C5650" s="66" t="s">
        <v>21241</v>
      </c>
      <c r="D5650" s="66" t="s">
        <v>118</v>
      </c>
      <c r="E5650" s="66" t="s">
        <v>21242</v>
      </c>
      <c r="F5650" s="66" t="s">
        <v>21243</v>
      </c>
      <c r="G5650" s="66">
        <v>329.0</v>
      </c>
      <c r="H5650" s="66">
        <v>2.0080709E7</v>
      </c>
      <c r="I5650" s="66">
        <v>0.0</v>
      </c>
      <c r="J5650" s="66">
        <v>6.0</v>
      </c>
      <c r="K5650" s="67"/>
      <c r="L5650" s="67"/>
      <c r="M5650" s="66" t="s">
        <v>121</v>
      </c>
      <c r="N5650" s="66">
        <v>235959.0</v>
      </c>
      <c r="O5650" s="66">
        <v>2.0080709E7</v>
      </c>
      <c r="P5650" s="66"/>
      <c r="Q5650" s="66">
        <v>14.0</v>
      </c>
      <c r="R5650" s="66">
        <v>2.0080709E7</v>
      </c>
      <c r="S5650" s="69">
        <v>1.0</v>
      </c>
      <c r="T5650" s="69">
        <v>1.0</v>
      </c>
      <c r="U5650" s="71" t="s">
        <v>2608</v>
      </c>
      <c r="V5650" s="71" t="s">
        <v>2609</v>
      </c>
      <c r="W5650" s="71" t="s">
        <v>49</v>
      </c>
      <c r="X5650" s="72"/>
      <c r="Y5650" s="66" t="s">
        <v>18</v>
      </c>
    </row>
    <row r="5651">
      <c r="A5651" s="66" t="s">
        <v>79</v>
      </c>
      <c r="B5651" s="66">
        <v>1.18816144E8</v>
      </c>
      <c r="C5651" s="66" t="s">
        <v>21244</v>
      </c>
      <c r="D5651" s="66" t="s">
        <v>106</v>
      </c>
      <c r="E5651" s="66" t="s">
        <v>21245</v>
      </c>
      <c r="F5651" s="66" t="s">
        <v>21246</v>
      </c>
      <c r="G5651" s="66">
        <v>335.0</v>
      </c>
      <c r="H5651" s="66">
        <v>2.017083E7</v>
      </c>
      <c r="I5651" s="66">
        <v>0.0</v>
      </c>
      <c r="J5651" s="66">
        <v>7.0</v>
      </c>
      <c r="K5651" s="67"/>
      <c r="L5651" s="67"/>
      <c r="M5651" s="68" t="s">
        <v>21247</v>
      </c>
      <c r="N5651" s="66">
        <v>235959.0</v>
      </c>
      <c r="O5651" s="66">
        <v>2.017083E7</v>
      </c>
      <c r="P5651" s="66" t="s">
        <v>4802</v>
      </c>
      <c r="Q5651" s="66">
        <v>26.0</v>
      </c>
      <c r="R5651" s="66">
        <v>2.017083E7</v>
      </c>
      <c r="S5651" s="70">
        <v>1.0</v>
      </c>
      <c r="T5651" s="70">
        <v>0.0</v>
      </c>
      <c r="U5651" s="71" t="s">
        <v>2608</v>
      </c>
      <c r="V5651" s="71" t="s">
        <v>2609</v>
      </c>
      <c r="W5651" s="71" t="s">
        <v>49</v>
      </c>
      <c r="X5651" s="72"/>
      <c r="Y5651" s="65" t="s">
        <v>12</v>
      </c>
    </row>
    <row r="5652">
      <c r="A5652" s="66" t="s">
        <v>63</v>
      </c>
      <c r="B5652" s="66">
        <v>5.3299666E7</v>
      </c>
      <c r="C5652" s="66" t="s">
        <v>21248</v>
      </c>
      <c r="D5652" s="66" t="s">
        <v>827</v>
      </c>
      <c r="E5652" s="66" t="s">
        <v>21249</v>
      </c>
      <c r="F5652" s="66" t="s">
        <v>21250</v>
      </c>
      <c r="G5652" s="66">
        <v>753.0</v>
      </c>
      <c r="H5652" s="66">
        <v>2.0190324E7</v>
      </c>
      <c r="I5652" s="66">
        <v>0.0</v>
      </c>
      <c r="J5652" s="66">
        <v>10.0</v>
      </c>
      <c r="K5652" s="67"/>
      <c r="L5652" s="67"/>
      <c r="M5652" s="68" t="s">
        <v>21251</v>
      </c>
      <c r="N5652" s="66">
        <v>235959.0</v>
      </c>
      <c r="O5652" s="66">
        <v>2.0190324E7</v>
      </c>
      <c r="P5652" s="66" t="s">
        <v>18286</v>
      </c>
      <c r="Q5652" s="66">
        <v>38.0</v>
      </c>
      <c r="R5652" s="66">
        <v>2.0190324E7</v>
      </c>
      <c r="S5652" s="70">
        <v>1.0</v>
      </c>
      <c r="T5652" s="70">
        <v>0.0</v>
      </c>
      <c r="U5652" s="71" t="s">
        <v>2608</v>
      </c>
      <c r="V5652" s="71" t="s">
        <v>2609</v>
      </c>
      <c r="W5652" s="71" t="s">
        <v>49</v>
      </c>
      <c r="X5652" s="72"/>
      <c r="Y5652" s="65" t="s">
        <v>12</v>
      </c>
    </row>
    <row r="5653">
      <c r="A5653" s="66" t="s">
        <v>60</v>
      </c>
      <c r="B5653" s="66">
        <v>8.9477302E7</v>
      </c>
      <c r="C5653" s="66" t="s">
        <v>21252</v>
      </c>
      <c r="D5653" s="66" t="s">
        <v>1962</v>
      </c>
      <c r="E5653" s="66" t="s">
        <v>21253</v>
      </c>
      <c r="F5653" s="66" t="s">
        <v>21254</v>
      </c>
      <c r="G5653" s="66">
        <v>758.0</v>
      </c>
      <c r="H5653" s="66">
        <v>2.002101E7</v>
      </c>
      <c r="I5653" s="66">
        <v>0.0</v>
      </c>
      <c r="J5653" s="66">
        <v>1.0</v>
      </c>
      <c r="K5653" s="67"/>
      <c r="L5653" s="67"/>
      <c r="M5653" s="68" t="s">
        <v>21255</v>
      </c>
      <c r="N5653" s="66">
        <v>235959.0</v>
      </c>
      <c r="O5653" s="66">
        <v>2.002101E7</v>
      </c>
      <c r="P5653" s="66"/>
      <c r="Q5653" s="66">
        <v>35.0</v>
      </c>
      <c r="R5653" s="66">
        <v>2.002101E7</v>
      </c>
      <c r="S5653" s="70">
        <v>1.0</v>
      </c>
      <c r="T5653" s="70">
        <v>0.0</v>
      </c>
      <c r="U5653" s="71" t="s">
        <v>2608</v>
      </c>
      <c r="V5653" s="71" t="s">
        <v>2609</v>
      </c>
      <c r="W5653" s="71" t="s">
        <v>51</v>
      </c>
      <c r="X5653" s="72"/>
      <c r="Y5653" s="66" t="s">
        <v>16</v>
      </c>
    </row>
    <row r="5654">
      <c r="A5654" s="66" t="s">
        <v>60</v>
      </c>
      <c r="B5654" s="66">
        <v>1.34774635E8</v>
      </c>
      <c r="C5654" s="66" t="s">
        <v>21256</v>
      </c>
      <c r="D5654" s="66" t="s">
        <v>112</v>
      </c>
      <c r="E5654" s="66" t="s">
        <v>21257</v>
      </c>
      <c r="F5654" s="66" t="s">
        <v>21258</v>
      </c>
      <c r="G5654" s="66">
        <v>1512.0</v>
      </c>
      <c r="H5654" s="66">
        <v>2.0040522E7</v>
      </c>
      <c r="I5654" s="66">
        <v>0.0</v>
      </c>
      <c r="J5654" s="66">
        <v>1.0</v>
      </c>
      <c r="K5654" s="67"/>
      <c r="L5654" s="67"/>
      <c r="M5654" s="68" t="s">
        <v>21259</v>
      </c>
      <c r="N5654" s="66">
        <v>235959.0</v>
      </c>
      <c r="O5654" s="66">
        <v>2.0040522E7</v>
      </c>
      <c r="P5654" s="67"/>
      <c r="Q5654" s="66">
        <v>63.0</v>
      </c>
      <c r="R5654" s="66">
        <v>2.0040522E7</v>
      </c>
      <c r="S5654" s="70">
        <v>1.0</v>
      </c>
      <c r="T5654" s="70">
        <v>0.0</v>
      </c>
      <c r="U5654" s="71" t="s">
        <v>2608</v>
      </c>
      <c r="V5654" s="71" t="s">
        <v>2609</v>
      </c>
      <c r="W5654" s="71" t="s">
        <v>49</v>
      </c>
      <c r="X5654" s="72"/>
      <c r="Y5654" s="65" t="s">
        <v>12</v>
      </c>
    </row>
    <row r="5655">
      <c r="A5655" s="66" t="s">
        <v>79</v>
      </c>
      <c r="B5655" s="66">
        <v>8318630.0</v>
      </c>
      <c r="C5655" s="66" t="s">
        <v>21260</v>
      </c>
      <c r="D5655" s="66" t="s">
        <v>112</v>
      </c>
      <c r="E5655" s="66" t="s">
        <v>21261</v>
      </c>
      <c r="F5655" s="66" t="s">
        <v>21262</v>
      </c>
      <c r="G5655" s="66">
        <v>797.0</v>
      </c>
      <c r="H5655" s="66">
        <v>2.0050914E7</v>
      </c>
      <c r="I5655" s="66">
        <v>0.0</v>
      </c>
      <c r="J5655" s="66">
        <v>18.0</v>
      </c>
      <c r="K5655" s="67"/>
      <c r="L5655" s="67"/>
      <c r="M5655" s="68" t="s">
        <v>21263</v>
      </c>
      <c r="N5655" s="66">
        <v>235959.0</v>
      </c>
      <c r="O5655" s="66">
        <v>2.0050914E7</v>
      </c>
      <c r="P5655" s="66"/>
      <c r="Q5655" s="66">
        <v>57.0</v>
      </c>
      <c r="R5655" s="66">
        <v>2.0050914E7</v>
      </c>
      <c r="S5655" s="70">
        <v>1.0</v>
      </c>
      <c r="T5655" s="70">
        <v>0.0</v>
      </c>
      <c r="U5655" s="71" t="s">
        <v>2608</v>
      </c>
      <c r="V5655" s="71" t="s">
        <v>2609</v>
      </c>
      <c r="W5655" s="71" t="s">
        <v>49</v>
      </c>
      <c r="X5655" s="72"/>
      <c r="Y5655" s="65" t="s">
        <v>12</v>
      </c>
    </row>
    <row r="5656">
      <c r="A5656" s="65" t="s">
        <v>63</v>
      </c>
      <c r="B5656" s="66">
        <v>1.1895737E7</v>
      </c>
      <c r="C5656" s="65" t="s">
        <v>21264</v>
      </c>
      <c r="D5656" s="65" t="s">
        <v>123</v>
      </c>
      <c r="E5656" s="65" t="s">
        <v>21265</v>
      </c>
      <c r="F5656" s="66" t="s">
        <v>21266</v>
      </c>
      <c r="G5656" s="66">
        <v>285.0</v>
      </c>
      <c r="H5656" s="66">
        <v>2.0121101E7</v>
      </c>
      <c r="I5656" s="66">
        <v>0.0</v>
      </c>
      <c r="J5656" s="66">
        <v>4.0</v>
      </c>
      <c r="K5656" s="67"/>
      <c r="L5656" s="67"/>
      <c r="M5656" s="68" t="s">
        <v>21267</v>
      </c>
      <c r="N5656" s="66">
        <v>235959.0</v>
      </c>
      <c r="O5656" s="66">
        <v>2.0121101E7</v>
      </c>
      <c r="P5656" s="67"/>
      <c r="Q5656" s="66">
        <v>15.0</v>
      </c>
      <c r="R5656" s="66">
        <v>2.0121101E7</v>
      </c>
      <c r="S5656" s="70">
        <v>1.0</v>
      </c>
      <c r="T5656" s="70">
        <v>0.0</v>
      </c>
      <c r="U5656" s="71" t="s">
        <v>2608</v>
      </c>
      <c r="V5656" s="71" t="s">
        <v>2609</v>
      </c>
      <c r="W5656" s="71" t="s">
        <v>49</v>
      </c>
      <c r="X5656" s="65"/>
      <c r="Y5656" s="65" t="s">
        <v>12</v>
      </c>
    </row>
    <row r="5657">
      <c r="A5657" s="66" t="s">
        <v>62</v>
      </c>
      <c r="B5657" s="66">
        <v>1.682829E7</v>
      </c>
      <c r="C5657" s="66" t="s">
        <v>21268</v>
      </c>
      <c r="D5657" s="66" t="s">
        <v>123</v>
      </c>
      <c r="E5657" s="66" t="s">
        <v>21269</v>
      </c>
      <c r="F5657" s="66" t="s">
        <v>21270</v>
      </c>
      <c r="G5657" s="66">
        <v>373.0</v>
      </c>
      <c r="H5657" s="66">
        <v>2.0121101E7</v>
      </c>
      <c r="I5657" s="66">
        <v>0.0</v>
      </c>
      <c r="J5657" s="66">
        <v>6.0</v>
      </c>
      <c r="K5657" s="67"/>
      <c r="L5657" s="67"/>
      <c r="M5657" s="66" t="s">
        <v>121</v>
      </c>
      <c r="N5657" s="66">
        <v>235959.0</v>
      </c>
      <c r="O5657" s="66">
        <v>2.0121101E7</v>
      </c>
      <c r="P5657" s="66"/>
      <c r="Q5657" s="66">
        <v>13.0</v>
      </c>
      <c r="R5657" s="66">
        <v>2.0121101E7</v>
      </c>
      <c r="S5657" s="70">
        <v>1.0</v>
      </c>
      <c r="T5657" s="70">
        <v>0.0</v>
      </c>
      <c r="U5657" s="71" t="s">
        <v>2608</v>
      </c>
      <c r="V5657" s="71" t="s">
        <v>2609</v>
      </c>
      <c r="W5657" s="71" t="s">
        <v>49</v>
      </c>
      <c r="X5657" s="72"/>
      <c r="Y5657" s="65" t="s">
        <v>12</v>
      </c>
    </row>
    <row r="5658">
      <c r="A5658" s="66" t="s">
        <v>79</v>
      </c>
      <c r="B5658" s="66">
        <v>6.6185677E7</v>
      </c>
      <c r="C5658" s="66" t="s">
        <v>21271</v>
      </c>
      <c r="D5658" s="66" t="s">
        <v>112</v>
      </c>
      <c r="E5658" s="66" t="s">
        <v>21272</v>
      </c>
      <c r="F5658" s="66" t="s">
        <v>21273</v>
      </c>
      <c r="G5658" s="66">
        <v>508.0</v>
      </c>
      <c r="H5658" s="66">
        <v>2.0130311E7</v>
      </c>
      <c r="I5658" s="66">
        <v>0.0</v>
      </c>
      <c r="J5658" s="66">
        <v>6.0</v>
      </c>
      <c r="K5658" s="67"/>
      <c r="L5658" s="67"/>
      <c r="M5658" s="68" t="s">
        <v>21274</v>
      </c>
      <c r="N5658" s="66">
        <v>235959.0</v>
      </c>
      <c r="O5658" s="66">
        <v>2.0130311E7</v>
      </c>
      <c r="P5658" s="66"/>
      <c r="Q5658" s="66">
        <v>31.0</v>
      </c>
      <c r="R5658" s="66">
        <v>2.0130311E7</v>
      </c>
      <c r="S5658" s="70">
        <v>1.0</v>
      </c>
      <c r="T5658" s="70">
        <v>0.0</v>
      </c>
      <c r="U5658" s="71" t="s">
        <v>2608</v>
      </c>
      <c r="V5658" s="71" t="s">
        <v>2609</v>
      </c>
      <c r="W5658" s="71" t="s">
        <v>49</v>
      </c>
      <c r="X5658" s="72"/>
      <c r="Y5658" s="65" t="s">
        <v>12</v>
      </c>
    </row>
    <row r="5659">
      <c r="A5659" s="68" t="s">
        <v>59</v>
      </c>
      <c r="B5659" s="66">
        <v>2.4728951E7</v>
      </c>
      <c r="C5659" s="66" t="s">
        <v>2400</v>
      </c>
      <c r="D5659" s="66" t="s">
        <v>106</v>
      </c>
      <c r="E5659" s="66" t="s">
        <v>2401</v>
      </c>
      <c r="F5659" s="66" t="s">
        <v>2402</v>
      </c>
      <c r="G5659" s="66">
        <v>859.0</v>
      </c>
      <c r="H5659" s="66">
        <v>2.0010425E7</v>
      </c>
      <c r="I5659" s="66">
        <v>0.0</v>
      </c>
      <c r="J5659" s="66">
        <v>1.0</v>
      </c>
      <c r="K5659" s="67"/>
      <c r="L5659" s="67"/>
      <c r="M5659" s="68" t="s">
        <v>21275</v>
      </c>
      <c r="N5659" s="66">
        <v>235959.0</v>
      </c>
      <c r="O5659" s="66">
        <v>2.0010425E7</v>
      </c>
      <c r="P5659" s="67"/>
      <c r="Q5659" s="66">
        <v>37.0</v>
      </c>
      <c r="R5659" s="66">
        <v>2.0010425E7</v>
      </c>
      <c r="S5659" s="70">
        <v>1.0</v>
      </c>
      <c r="T5659" s="70">
        <v>0.0</v>
      </c>
      <c r="U5659" s="71" t="s">
        <v>2608</v>
      </c>
      <c r="V5659" s="71" t="s">
        <v>2609</v>
      </c>
      <c r="W5659" s="71" t="s">
        <v>49</v>
      </c>
      <c r="X5659" s="71"/>
      <c r="Y5659" s="65" t="s">
        <v>12</v>
      </c>
    </row>
    <row r="5660">
      <c r="A5660" s="68" t="s">
        <v>59</v>
      </c>
      <c r="B5660" s="66">
        <v>1.82096694E8</v>
      </c>
      <c r="C5660" s="66" t="s">
        <v>21276</v>
      </c>
      <c r="D5660" s="66" t="s">
        <v>112</v>
      </c>
      <c r="E5660" s="66" t="s">
        <v>21277</v>
      </c>
      <c r="F5660" s="66" t="s">
        <v>21278</v>
      </c>
      <c r="G5660" s="66">
        <v>787.0</v>
      </c>
      <c r="H5660" s="66">
        <v>2.0170524E7</v>
      </c>
      <c r="I5660" s="66">
        <v>0.0</v>
      </c>
      <c r="J5660" s="66">
        <v>13.0</v>
      </c>
      <c r="K5660" s="67"/>
      <c r="L5660" s="67"/>
      <c r="M5660" s="68" t="s">
        <v>21279</v>
      </c>
      <c r="N5660" s="66">
        <v>235959.0</v>
      </c>
      <c r="O5660" s="66">
        <v>2.0170524E7</v>
      </c>
      <c r="P5660" s="66" t="s">
        <v>1864</v>
      </c>
      <c r="Q5660" s="66">
        <v>37.0</v>
      </c>
      <c r="R5660" s="66">
        <v>2.0170524E7</v>
      </c>
      <c r="S5660" s="70">
        <v>1.0</v>
      </c>
      <c r="T5660" s="70">
        <v>0.0</v>
      </c>
      <c r="U5660" s="71" t="s">
        <v>2608</v>
      </c>
      <c r="V5660" s="71" t="s">
        <v>2609</v>
      </c>
      <c r="W5660" s="71" t="s">
        <v>49</v>
      </c>
      <c r="X5660" s="72"/>
      <c r="Y5660" s="65" t="s">
        <v>12</v>
      </c>
    </row>
    <row r="5661">
      <c r="A5661" s="65" t="s">
        <v>63</v>
      </c>
      <c r="B5661" s="66">
        <v>4.8956043E7</v>
      </c>
      <c r="C5661" s="65" t="s">
        <v>21280</v>
      </c>
      <c r="D5661" s="65" t="s">
        <v>123</v>
      </c>
      <c r="E5661" s="65" t="s">
        <v>21281</v>
      </c>
      <c r="F5661" s="66" t="s">
        <v>21282</v>
      </c>
      <c r="G5661" s="66">
        <v>411.0</v>
      </c>
      <c r="H5661" s="66">
        <v>2.0180912E7</v>
      </c>
      <c r="I5661" s="66">
        <v>0.0</v>
      </c>
      <c r="J5661" s="66">
        <v>7.0</v>
      </c>
      <c r="K5661" s="67"/>
      <c r="L5661" s="67"/>
      <c r="M5661" s="68" t="s">
        <v>21283</v>
      </c>
      <c r="N5661" s="66">
        <v>235959.0</v>
      </c>
      <c r="O5661" s="66">
        <v>2.0180912E7</v>
      </c>
      <c r="P5661" s="66" t="s">
        <v>1528</v>
      </c>
      <c r="Q5661" s="66">
        <v>20.0</v>
      </c>
      <c r="R5661" s="66">
        <v>2.0180912E7</v>
      </c>
      <c r="S5661" s="70">
        <v>1.0</v>
      </c>
      <c r="T5661" s="70">
        <v>0.0</v>
      </c>
      <c r="U5661" s="71" t="s">
        <v>2608</v>
      </c>
      <c r="V5661" s="71" t="s">
        <v>2609</v>
      </c>
      <c r="W5661" s="71" t="s">
        <v>49</v>
      </c>
      <c r="X5661" s="72"/>
      <c r="Y5661" s="65" t="s">
        <v>12</v>
      </c>
    </row>
    <row r="5662">
      <c r="A5662" s="74" t="s">
        <v>59</v>
      </c>
      <c r="B5662" s="66">
        <v>2.03366777E8</v>
      </c>
      <c r="C5662" s="65" t="s">
        <v>21284</v>
      </c>
      <c r="D5662" s="65" t="s">
        <v>106</v>
      </c>
      <c r="E5662" s="65" t="s">
        <v>21285</v>
      </c>
      <c r="F5662" s="66" t="s">
        <v>21286</v>
      </c>
      <c r="G5662" s="66">
        <v>424.0</v>
      </c>
      <c r="H5662" s="66">
        <v>2.0181219E7</v>
      </c>
      <c r="I5662" s="66">
        <v>0.0</v>
      </c>
      <c r="J5662" s="66">
        <v>5.0</v>
      </c>
      <c r="K5662" s="67"/>
      <c r="L5662" s="67"/>
      <c r="M5662" s="68" t="s">
        <v>21287</v>
      </c>
      <c r="N5662" s="66">
        <v>235959.0</v>
      </c>
      <c r="O5662" s="66">
        <v>2.0181219E7</v>
      </c>
      <c r="P5662" s="67"/>
      <c r="Q5662" s="66">
        <v>18.0</v>
      </c>
      <c r="R5662" s="66">
        <v>2.0181219E7</v>
      </c>
      <c r="S5662" s="70">
        <v>1.0</v>
      </c>
      <c r="T5662" s="70">
        <v>0.0</v>
      </c>
      <c r="U5662" s="71" t="s">
        <v>2608</v>
      </c>
      <c r="V5662" s="71" t="s">
        <v>2609</v>
      </c>
      <c r="W5662" s="71" t="s">
        <v>49</v>
      </c>
      <c r="X5662" s="72"/>
      <c r="Y5662" s="65" t="s">
        <v>12</v>
      </c>
    </row>
    <row r="5663">
      <c r="A5663" s="66" t="s">
        <v>23</v>
      </c>
      <c r="B5663" s="66">
        <v>5968100.0</v>
      </c>
      <c r="C5663" s="66" t="s">
        <v>21288</v>
      </c>
      <c r="D5663" s="66" t="s">
        <v>118</v>
      </c>
      <c r="E5663" s="66" t="s">
        <v>21289</v>
      </c>
      <c r="F5663" s="66" t="s">
        <v>21290</v>
      </c>
      <c r="G5663" s="66">
        <v>295.0</v>
      </c>
      <c r="H5663" s="66">
        <v>2.0141009E7</v>
      </c>
      <c r="I5663" s="66">
        <v>0.0</v>
      </c>
      <c r="J5663" s="66">
        <v>5.0</v>
      </c>
      <c r="K5663" s="67"/>
      <c r="L5663" s="67"/>
      <c r="M5663" s="66" t="s">
        <v>121</v>
      </c>
      <c r="N5663" s="66">
        <v>235959.0</v>
      </c>
      <c r="O5663" s="66">
        <v>2.0141009E7</v>
      </c>
      <c r="P5663" s="67"/>
      <c r="Q5663" s="66">
        <v>9.0</v>
      </c>
      <c r="R5663" s="66">
        <v>2.0141009E7</v>
      </c>
      <c r="S5663" s="69">
        <v>1.0</v>
      </c>
      <c r="T5663" s="69">
        <v>1.0</v>
      </c>
      <c r="U5663" s="71" t="s">
        <v>2608</v>
      </c>
      <c r="V5663" s="71" t="s">
        <v>2609</v>
      </c>
      <c r="W5663" s="71" t="s">
        <v>49</v>
      </c>
      <c r="X5663" s="71"/>
      <c r="Y5663" s="66" t="s">
        <v>18</v>
      </c>
    </row>
    <row r="5664">
      <c r="A5664" s="66" t="s">
        <v>66</v>
      </c>
      <c r="B5664" s="66">
        <v>1.5345843E7</v>
      </c>
      <c r="C5664" s="66" t="s">
        <v>21291</v>
      </c>
      <c r="D5664" s="66" t="s">
        <v>164</v>
      </c>
      <c r="E5664" s="66" t="s">
        <v>21292</v>
      </c>
      <c r="F5664" s="66" t="s">
        <v>21293</v>
      </c>
      <c r="G5664" s="66">
        <v>434.0</v>
      </c>
      <c r="H5664" s="66">
        <v>2.016123E7</v>
      </c>
      <c r="I5664" s="66">
        <v>0.0</v>
      </c>
      <c r="J5664" s="66">
        <v>8.0</v>
      </c>
      <c r="K5664" s="67"/>
      <c r="L5664" s="67"/>
      <c r="M5664" s="66" t="s">
        <v>121</v>
      </c>
      <c r="N5664" s="66">
        <v>235959.0</v>
      </c>
      <c r="O5664" s="66">
        <v>2.016123E7</v>
      </c>
      <c r="P5664" s="67"/>
      <c r="Q5664" s="66">
        <v>19.0</v>
      </c>
      <c r="R5664" s="66">
        <v>2.016123E7</v>
      </c>
      <c r="S5664" s="69">
        <v>1.0</v>
      </c>
      <c r="T5664" s="69">
        <v>1.0</v>
      </c>
      <c r="U5664" s="71" t="s">
        <v>2608</v>
      </c>
      <c r="V5664" s="71" t="s">
        <v>2609</v>
      </c>
      <c r="W5664" s="71" t="s">
        <v>49</v>
      </c>
      <c r="X5664" s="72"/>
      <c r="Y5664" s="66" t="s">
        <v>18</v>
      </c>
    </row>
    <row r="5665">
      <c r="A5665" s="66" t="s">
        <v>60</v>
      </c>
      <c r="B5665" s="66">
        <v>4.05488523E8</v>
      </c>
      <c r="C5665" s="66" t="s">
        <v>21294</v>
      </c>
      <c r="D5665" s="66" t="s">
        <v>106</v>
      </c>
      <c r="E5665" s="66" t="s">
        <v>21295</v>
      </c>
      <c r="F5665" s="66" t="s">
        <v>21296</v>
      </c>
      <c r="G5665" s="66">
        <v>305.0</v>
      </c>
      <c r="H5665" s="66">
        <v>2.016121E7</v>
      </c>
      <c r="I5665" s="66">
        <v>0.0</v>
      </c>
      <c r="J5665" s="66">
        <v>1.0</v>
      </c>
      <c r="K5665" s="67"/>
      <c r="L5665" s="67"/>
      <c r="M5665" s="68" t="s">
        <v>21297</v>
      </c>
      <c r="N5665" s="66">
        <v>235959.0</v>
      </c>
      <c r="O5665" s="66">
        <v>2.016121E7</v>
      </c>
      <c r="P5665" s="66" t="s">
        <v>21298</v>
      </c>
      <c r="Q5665" s="66">
        <v>14.0</v>
      </c>
      <c r="R5665" s="66">
        <v>2.016121E7</v>
      </c>
      <c r="S5665" s="70">
        <v>1.0</v>
      </c>
      <c r="T5665" s="70">
        <v>0.0</v>
      </c>
      <c r="U5665" s="71" t="s">
        <v>2608</v>
      </c>
      <c r="V5665" s="71" t="s">
        <v>2609</v>
      </c>
      <c r="W5665" s="71" t="s">
        <v>49</v>
      </c>
      <c r="X5665" s="72"/>
      <c r="Y5665" s="65" t="s">
        <v>12</v>
      </c>
    </row>
    <row r="5666">
      <c r="A5666" s="66" t="s">
        <v>79</v>
      </c>
      <c r="B5666" s="66">
        <v>3.8907514E7</v>
      </c>
      <c r="C5666" s="66" t="s">
        <v>21299</v>
      </c>
      <c r="D5666" s="66" t="s">
        <v>123</v>
      </c>
      <c r="E5666" s="66" t="s">
        <v>21300</v>
      </c>
      <c r="F5666" s="66" t="s">
        <v>21301</v>
      </c>
      <c r="G5666" s="66">
        <v>344.0</v>
      </c>
      <c r="H5666" s="66">
        <v>2.0100528E7</v>
      </c>
      <c r="I5666" s="66">
        <v>0.0</v>
      </c>
      <c r="J5666" s="66">
        <v>5.0</v>
      </c>
      <c r="K5666" s="67"/>
      <c r="L5666" s="67"/>
      <c r="M5666" s="68" t="s">
        <v>21302</v>
      </c>
      <c r="N5666" s="66">
        <v>235959.0</v>
      </c>
      <c r="O5666" s="66">
        <v>2.0100528E7</v>
      </c>
      <c r="P5666" s="66"/>
      <c r="Q5666" s="66">
        <v>21.0</v>
      </c>
      <c r="R5666" s="66">
        <v>2.0100528E7</v>
      </c>
      <c r="S5666" s="70">
        <v>1.0</v>
      </c>
      <c r="T5666" s="70">
        <v>0.0</v>
      </c>
      <c r="U5666" s="71" t="s">
        <v>2608</v>
      </c>
      <c r="V5666" s="71" t="s">
        <v>2609</v>
      </c>
      <c r="W5666" s="71" t="s">
        <v>49</v>
      </c>
      <c r="X5666" s="72"/>
      <c r="Y5666" s="65" t="s">
        <v>12</v>
      </c>
    </row>
    <row r="5667">
      <c r="A5667" s="66" t="s">
        <v>60</v>
      </c>
      <c r="B5667" s="66">
        <v>4.01024765E8</v>
      </c>
      <c r="C5667" s="66" t="s">
        <v>21303</v>
      </c>
      <c r="D5667" s="66" t="s">
        <v>149</v>
      </c>
      <c r="E5667" s="66" t="s">
        <v>21304</v>
      </c>
      <c r="F5667" s="66" t="s">
        <v>21305</v>
      </c>
      <c r="G5667" s="66">
        <v>1302.0</v>
      </c>
      <c r="H5667" s="66">
        <v>2.0160913E7</v>
      </c>
      <c r="I5667" s="66">
        <v>0.0</v>
      </c>
      <c r="J5667" s="66">
        <v>1.0</v>
      </c>
      <c r="K5667" s="67"/>
      <c r="L5667" s="67"/>
      <c r="M5667" s="68" t="s">
        <v>21306</v>
      </c>
      <c r="N5667" s="66">
        <v>235959.0</v>
      </c>
      <c r="O5667" s="66">
        <v>2.0160913E7</v>
      </c>
      <c r="P5667" s="66"/>
      <c r="Q5667" s="66">
        <v>64.0</v>
      </c>
      <c r="R5667" s="66">
        <v>2.0160913E7</v>
      </c>
      <c r="S5667" s="69">
        <v>1.0</v>
      </c>
      <c r="T5667" s="69">
        <v>1.0</v>
      </c>
      <c r="U5667" s="71" t="s">
        <v>2608</v>
      </c>
      <c r="V5667" s="71" t="s">
        <v>2609</v>
      </c>
      <c r="W5667" s="71" t="s">
        <v>49</v>
      </c>
      <c r="X5667" s="72"/>
      <c r="Y5667" s="66" t="s">
        <v>18</v>
      </c>
    </row>
    <row r="5668">
      <c r="A5668" s="66" t="s">
        <v>63</v>
      </c>
      <c r="B5668" s="66">
        <v>3.1653897E7</v>
      </c>
      <c r="C5668" s="66" t="s">
        <v>21307</v>
      </c>
      <c r="D5668" s="66" t="s">
        <v>149</v>
      </c>
      <c r="E5668" s="66" t="s">
        <v>21308</v>
      </c>
      <c r="F5668" s="66" t="s">
        <v>21309</v>
      </c>
      <c r="G5668" s="66">
        <v>279.0</v>
      </c>
      <c r="H5668" s="66">
        <v>2.0151129E7</v>
      </c>
      <c r="I5668" s="66">
        <v>0.0</v>
      </c>
      <c r="J5668" s="66">
        <v>7.0</v>
      </c>
      <c r="K5668" s="67"/>
      <c r="L5668" s="67"/>
      <c r="M5668" s="68" t="s">
        <v>21310</v>
      </c>
      <c r="N5668" s="66">
        <v>235959.0</v>
      </c>
      <c r="O5668" s="66">
        <v>2.0151129E7</v>
      </c>
      <c r="P5668" s="66" t="s">
        <v>21311</v>
      </c>
      <c r="Q5668" s="66">
        <v>13.0</v>
      </c>
      <c r="R5668" s="66">
        <v>2.0151129E7</v>
      </c>
      <c r="S5668" s="69">
        <v>1.0</v>
      </c>
      <c r="T5668" s="69">
        <v>1.0</v>
      </c>
      <c r="U5668" s="71" t="s">
        <v>2608</v>
      </c>
      <c r="V5668" s="71" t="s">
        <v>2609</v>
      </c>
      <c r="W5668" s="71" t="s">
        <v>49</v>
      </c>
      <c r="X5668" s="72"/>
      <c r="Y5668" s="66" t="s">
        <v>18</v>
      </c>
    </row>
    <row r="5669">
      <c r="A5669" s="68" t="s">
        <v>73</v>
      </c>
      <c r="B5669" s="66">
        <v>1.955543E7</v>
      </c>
      <c r="C5669" s="66" t="s">
        <v>21312</v>
      </c>
      <c r="D5669" s="66" t="s">
        <v>164</v>
      </c>
      <c r="E5669" s="66" t="s">
        <v>21313</v>
      </c>
      <c r="F5669" s="66" t="s">
        <v>21314</v>
      </c>
      <c r="G5669" s="66">
        <v>329.0</v>
      </c>
      <c r="H5669" s="66">
        <v>2.0170422E7</v>
      </c>
      <c r="I5669" s="66">
        <v>0.0</v>
      </c>
      <c r="J5669" s="66">
        <v>8.0</v>
      </c>
      <c r="K5669" s="67"/>
      <c r="L5669" s="67"/>
      <c r="M5669" s="68" t="s">
        <v>21315</v>
      </c>
      <c r="N5669" s="66">
        <v>235959.0</v>
      </c>
      <c r="O5669" s="66">
        <v>2.0170422E7</v>
      </c>
      <c r="P5669" s="66" t="s">
        <v>14657</v>
      </c>
      <c r="Q5669" s="66">
        <v>18.0</v>
      </c>
      <c r="R5669" s="66">
        <v>2.0170422E7</v>
      </c>
      <c r="S5669" s="69">
        <v>1.0</v>
      </c>
      <c r="T5669" s="69">
        <v>1.0</v>
      </c>
      <c r="U5669" s="71" t="s">
        <v>2608</v>
      </c>
      <c r="V5669" s="71" t="s">
        <v>2609</v>
      </c>
      <c r="W5669" s="71" t="s">
        <v>49</v>
      </c>
      <c r="X5669" s="72"/>
      <c r="Y5669" s="66" t="s">
        <v>18</v>
      </c>
    </row>
    <row r="5670">
      <c r="A5670" s="65" t="s">
        <v>66</v>
      </c>
      <c r="B5670" s="66">
        <v>5242044.0</v>
      </c>
      <c r="C5670" s="65" t="s">
        <v>21316</v>
      </c>
      <c r="D5670" s="65" t="s">
        <v>149</v>
      </c>
      <c r="E5670" s="65" t="s">
        <v>21317</v>
      </c>
      <c r="F5670" s="66" t="s">
        <v>21318</v>
      </c>
      <c r="G5670" s="66">
        <v>283.0</v>
      </c>
      <c r="H5670" s="66">
        <v>2.0080701E7</v>
      </c>
      <c r="I5670" s="66">
        <v>0.0</v>
      </c>
      <c r="J5670" s="66">
        <v>7.0</v>
      </c>
      <c r="K5670" s="67"/>
      <c r="L5670" s="67"/>
      <c r="M5670" s="66" t="s">
        <v>121</v>
      </c>
      <c r="N5670" s="66">
        <v>235959.0</v>
      </c>
      <c r="O5670" s="66">
        <v>2.0080701E7</v>
      </c>
      <c r="P5670" s="66"/>
      <c r="Q5670" s="66">
        <v>15.0</v>
      </c>
      <c r="R5670" s="66">
        <v>2.0080701E7</v>
      </c>
      <c r="S5670" s="69">
        <v>1.0</v>
      </c>
      <c r="T5670" s="69">
        <v>1.0</v>
      </c>
      <c r="U5670" s="71" t="s">
        <v>2608</v>
      </c>
      <c r="V5670" s="71" t="s">
        <v>2609</v>
      </c>
      <c r="W5670" s="71" t="s">
        <v>49</v>
      </c>
      <c r="X5670" s="72"/>
      <c r="Y5670" s="66" t="s">
        <v>18</v>
      </c>
    </row>
    <row r="5671">
      <c r="A5671" s="66" t="s">
        <v>60</v>
      </c>
      <c r="B5671" s="66">
        <v>7.7497689E7</v>
      </c>
      <c r="C5671" s="66" t="s">
        <v>21319</v>
      </c>
      <c r="D5671" s="66" t="s">
        <v>106</v>
      </c>
      <c r="E5671" s="66" t="s">
        <v>21320</v>
      </c>
      <c r="F5671" s="66" t="s">
        <v>21321</v>
      </c>
      <c r="G5671" s="66">
        <v>1451.0</v>
      </c>
      <c r="H5671" s="66">
        <v>2.0020516E7</v>
      </c>
      <c r="I5671" s="66">
        <v>0.0</v>
      </c>
      <c r="J5671" s="66">
        <v>2.0</v>
      </c>
      <c r="K5671" s="67"/>
      <c r="L5671" s="67"/>
      <c r="M5671" s="68" t="s">
        <v>21322</v>
      </c>
      <c r="N5671" s="66">
        <v>235959.0</v>
      </c>
      <c r="O5671" s="66">
        <v>2.0020516E7</v>
      </c>
      <c r="P5671" s="66"/>
      <c r="Q5671" s="66">
        <v>62.0</v>
      </c>
      <c r="R5671" s="66">
        <v>2.0020516E7</v>
      </c>
      <c r="S5671" s="70">
        <v>1.0</v>
      </c>
      <c r="T5671" s="70">
        <v>0.0</v>
      </c>
      <c r="U5671" s="71" t="s">
        <v>2608</v>
      </c>
      <c r="V5671" s="71" t="s">
        <v>2609</v>
      </c>
      <c r="W5671" s="71" t="s">
        <v>49</v>
      </c>
      <c r="X5671" s="72"/>
      <c r="Y5671" s="65" t="s">
        <v>12</v>
      </c>
    </row>
    <row r="5672">
      <c r="A5672" s="65" t="s">
        <v>60</v>
      </c>
      <c r="B5672" s="66">
        <v>3.5004055E8</v>
      </c>
      <c r="C5672" s="65" t="s">
        <v>21323</v>
      </c>
      <c r="D5672" s="65" t="s">
        <v>112</v>
      </c>
      <c r="E5672" s="65" t="s">
        <v>21324</v>
      </c>
      <c r="F5672" s="66" t="s">
        <v>21325</v>
      </c>
      <c r="G5672" s="66">
        <v>1877.0</v>
      </c>
      <c r="H5672" s="66">
        <v>2.013111E7</v>
      </c>
      <c r="I5672" s="66">
        <v>0.0</v>
      </c>
      <c r="J5672" s="66">
        <v>2.0</v>
      </c>
      <c r="K5672" s="67"/>
      <c r="L5672" s="67"/>
      <c r="M5672" s="68" t="s">
        <v>21326</v>
      </c>
      <c r="N5672" s="66">
        <v>235959.0</v>
      </c>
      <c r="O5672" s="66">
        <v>2.013111E7</v>
      </c>
      <c r="P5672" s="66"/>
      <c r="Q5672" s="66">
        <v>119.0</v>
      </c>
      <c r="R5672" s="66">
        <v>2.013111E7</v>
      </c>
      <c r="S5672" s="70">
        <v>1.0</v>
      </c>
      <c r="T5672" s="70">
        <v>0.0</v>
      </c>
      <c r="U5672" s="71" t="s">
        <v>2608</v>
      </c>
      <c r="V5672" s="71" t="s">
        <v>2609</v>
      </c>
      <c r="W5672" s="71" t="s">
        <v>49</v>
      </c>
      <c r="X5672" s="72"/>
      <c r="Y5672" s="65" t="s">
        <v>12</v>
      </c>
    </row>
    <row r="5673">
      <c r="A5673" s="66" t="s">
        <v>60</v>
      </c>
      <c r="B5673" s="66">
        <v>4.29178091E8</v>
      </c>
      <c r="C5673" s="66" t="s">
        <v>21327</v>
      </c>
      <c r="D5673" s="66" t="s">
        <v>106</v>
      </c>
      <c r="E5673" s="66" t="s">
        <v>21328</v>
      </c>
      <c r="F5673" s="66" t="s">
        <v>21329</v>
      </c>
      <c r="G5673" s="66">
        <v>130.0</v>
      </c>
      <c r="H5673" s="66">
        <v>2.0180525E7</v>
      </c>
      <c r="I5673" s="66">
        <v>0.0</v>
      </c>
      <c r="J5673" s="66">
        <v>1.0</v>
      </c>
      <c r="K5673" s="67"/>
      <c r="L5673" s="67"/>
      <c r="M5673" s="68" t="s">
        <v>21330</v>
      </c>
      <c r="N5673" s="66">
        <v>235959.0</v>
      </c>
      <c r="O5673" s="66">
        <v>2.0180525E7</v>
      </c>
      <c r="P5673" s="66"/>
      <c r="Q5673" s="66">
        <v>7.0</v>
      </c>
      <c r="R5673" s="66">
        <v>2.0180525E7</v>
      </c>
      <c r="S5673" s="70">
        <v>1.0</v>
      </c>
      <c r="T5673" s="70">
        <v>0.0</v>
      </c>
      <c r="U5673" s="71" t="s">
        <v>2608</v>
      </c>
      <c r="V5673" s="71" t="s">
        <v>2609</v>
      </c>
      <c r="W5673" s="71" t="s">
        <v>49</v>
      </c>
      <c r="X5673" s="72"/>
      <c r="Y5673" s="65" t="s">
        <v>12</v>
      </c>
    </row>
    <row r="5674">
      <c r="A5674" s="66" t="s">
        <v>79</v>
      </c>
      <c r="B5674" s="66">
        <v>1.15999117E8</v>
      </c>
      <c r="C5674" s="66" t="s">
        <v>21331</v>
      </c>
      <c r="D5674" s="66" t="s">
        <v>2255</v>
      </c>
      <c r="E5674" s="66" t="s">
        <v>21332</v>
      </c>
      <c r="F5674" s="66" t="s">
        <v>21333</v>
      </c>
      <c r="G5674" s="66">
        <v>426.0</v>
      </c>
      <c r="H5674" s="66">
        <v>2.0170525E7</v>
      </c>
      <c r="I5674" s="66">
        <v>0.0</v>
      </c>
      <c r="J5674" s="66">
        <v>13.0</v>
      </c>
      <c r="K5674" s="67"/>
      <c r="L5674" s="67"/>
      <c r="M5674" s="68" t="s">
        <v>21334</v>
      </c>
      <c r="N5674" s="66">
        <v>235959.0</v>
      </c>
      <c r="O5674" s="66">
        <v>2.0170525E7</v>
      </c>
      <c r="P5674" s="66" t="s">
        <v>4387</v>
      </c>
      <c r="Q5674" s="66">
        <v>18.0</v>
      </c>
      <c r="R5674" s="66">
        <v>2.0170525E7</v>
      </c>
      <c r="S5674" s="69">
        <v>1.0</v>
      </c>
      <c r="T5674" s="69">
        <v>1.0</v>
      </c>
      <c r="U5674" s="71" t="s">
        <v>2608</v>
      </c>
      <c r="V5674" s="71" t="s">
        <v>2609</v>
      </c>
      <c r="W5674" s="71" t="s">
        <v>49</v>
      </c>
      <c r="X5674" s="72"/>
      <c r="Y5674" s="66" t="s">
        <v>18</v>
      </c>
    </row>
    <row r="5675">
      <c r="A5675" s="66" t="s">
        <v>60</v>
      </c>
      <c r="B5675" s="66">
        <v>1.24531196E8</v>
      </c>
      <c r="C5675" s="66" t="s">
        <v>21335</v>
      </c>
      <c r="D5675" s="66" t="s">
        <v>123</v>
      </c>
      <c r="E5675" s="66" t="s">
        <v>21336</v>
      </c>
      <c r="F5675" s="66" t="s">
        <v>4823</v>
      </c>
      <c r="G5675" s="66">
        <v>1558.0</v>
      </c>
      <c r="H5675" s="66">
        <v>2.0040111E7</v>
      </c>
      <c r="I5675" s="66">
        <v>0.0</v>
      </c>
      <c r="J5675" s="66">
        <v>1.0</v>
      </c>
      <c r="K5675" s="67"/>
      <c r="L5675" s="67"/>
      <c r="M5675" s="68" t="s">
        <v>4824</v>
      </c>
      <c r="N5675" s="66">
        <v>235959.0</v>
      </c>
      <c r="O5675" s="66">
        <v>2.0040111E7</v>
      </c>
      <c r="P5675" s="67"/>
      <c r="Q5675" s="66">
        <v>69.0</v>
      </c>
      <c r="R5675" s="66">
        <v>2.0040111E7</v>
      </c>
      <c r="S5675" s="70">
        <v>1.0</v>
      </c>
      <c r="T5675" s="70">
        <v>0.0</v>
      </c>
      <c r="U5675" s="71" t="s">
        <v>2608</v>
      </c>
      <c r="V5675" s="71" t="s">
        <v>2609</v>
      </c>
      <c r="W5675" s="71" t="s">
        <v>49</v>
      </c>
      <c r="X5675" s="72"/>
      <c r="Y5675" s="65" t="s">
        <v>12</v>
      </c>
    </row>
    <row r="5676">
      <c r="A5676" s="66" t="s">
        <v>60</v>
      </c>
      <c r="B5676" s="66">
        <v>1.3885579E7</v>
      </c>
      <c r="C5676" s="66" t="s">
        <v>21337</v>
      </c>
      <c r="D5676" s="66" t="s">
        <v>106</v>
      </c>
      <c r="E5676" s="66" t="s">
        <v>21338</v>
      </c>
      <c r="F5676" s="66" t="s">
        <v>21339</v>
      </c>
      <c r="G5676" s="66">
        <v>445.0</v>
      </c>
      <c r="H5676" s="66">
        <v>2.0000407E7</v>
      </c>
      <c r="I5676" s="66">
        <v>0.0</v>
      </c>
      <c r="J5676" s="66">
        <v>2.0</v>
      </c>
      <c r="K5676" s="67"/>
      <c r="L5676" s="67"/>
      <c r="M5676" s="68" t="s">
        <v>21340</v>
      </c>
      <c r="N5676" s="66">
        <v>235959.0</v>
      </c>
      <c r="O5676" s="66">
        <v>2.0000407E7</v>
      </c>
      <c r="P5676" s="66"/>
      <c r="Q5676" s="66">
        <v>18.0</v>
      </c>
      <c r="R5676" s="66">
        <v>2.0000407E7</v>
      </c>
      <c r="S5676" s="70">
        <v>1.0</v>
      </c>
      <c r="T5676" s="70">
        <v>0.0</v>
      </c>
      <c r="U5676" s="71" t="s">
        <v>2608</v>
      </c>
      <c r="V5676" s="71" t="s">
        <v>2609</v>
      </c>
      <c r="W5676" s="71" t="s">
        <v>49</v>
      </c>
      <c r="X5676" s="72"/>
      <c r="Y5676" s="65" t="s">
        <v>12</v>
      </c>
    </row>
    <row r="5677">
      <c r="A5677" s="65" t="s">
        <v>60</v>
      </c>
      <c r="B5677" s="66">
        <v>1.88691736E8</v>
      </c>
      <c r="C5677" s="65" t="s">
        <v>21341</v>
      </c>
      <c r="D5677" s="65" t="s">
        <v>112</v>
      </c>
      <c r="E5677" s="65" t="s">
        <v>21342</v>
      </c>
      <c r="F5677" s="66" t="s">
        <v>21343</v>
      </c>
      <c r="G5677" s="66">
        <v>2904.0</v>
      </c>
      <c r="H5677" s="66">
        <v>2.0060511E7</v>
      </c>
      <c r="I5677" s="66">
        <v>0.0</v>
      </c>
      <c r="J5677" s="66">
        <v>1.0</v>
      </c>
      <c r="K5677" s="67"/>
      <c r="L5677" s="67"/>
      <c r="M5677" s="68" t="s">
        <v>21344</v>
      </c>
      <c r="N5677" s="66">
        <v>235959.0</v>
      </c>
      <c r="O5677" s="66">
        <v>2.0060511E7</v>
      </c>
      <c r="P5677" s="67"/>
      <c r="Q5677" s="66">
        <v>140.0</v>
      </c>
      <c r="R5677" s="66">
        <v>2.0060511E7</v>
      </c>
      <c r="S5677" s="70">
        <v>1.0</v>
      </c>
      <c r="T5677" s="70">
        <v>0.0</v>
      </c>
      <c r="U5677" s="71" t="s">
        <v>2608</v>
      </c>
      <c r="V5677" s="71" t="s">
        <v>2609</v>
      </c>
      <c r="W5677" s="71" t="s">
        <v>49</v>
      </c>
      <c r="X5677" s="72"/>
      <c r="Y5677" s="65" t="s">
        <v>12</v>
      </c>
    </row>
    <row r="5678">
      <c r="A5678" s="73" t="s">
        <v>59</v>
      </c>
      <c r="B5678" s="66">
        <v>6.0316571E7</v>
      </c>
      <c r="C5678" s="65" t="s">
        <v>21345</v>
      </c>
      <c r="D5678" s="65" t="s">
        <v>106</v>
      </c>
      <c r="E5678" s="65" t="s">
        <v>21346</v>
      </c>
      <c r="F5678" s="66" t="s">
        <v>21347</v>
      </c>
      <c r="G5678" s="66">
        <v>233.0</v>
      </c>
      <c r="H5678" s="66">
        <v>2.0051123E7</v>
      </c>
      <c r="I5678" s="66">
        <v>0.0</v>
      </c>
      <c r="J5678" s="66">
        <v>1.0</v>
      </c>
      <c r="K5678" s="67"/>
      <c r="L5678" s="67"/>
      <c r="M5678" s="68" t="s">
        <v>21348</v>
      </c>
      <c r="N5678" s="66">
        <v>235959.0</v>
      </c>
      <c r="O5678" s="66">
        <v>2.0051123E7</v>
      </c>
      <c r="P5678" s="67"/>
      <c r="Q5678" s="66">
        <v>12.0</v>
      </c>
      <c r="R5678" s="66">
        <v>2.0051123E7</v>
      </c>
      <c r="S5678" s="70">
        <v>1.0</v>
      </c>
      <c r="T5678" s="70">
        <v>0.0</v>
      </c>
      <c r="U5678" s="71" t="s">
        <v>2608</v>
      </c>
      <c r="V5678" s="71" t="s">
        <v>2609</v>
      </c>
      <c r="W5678" s="71" t="s">
        <v>49</v>
      </c>
      <c r="X5678" s="65"/>
      <c r="Y5678" s="65" t="s">
        <v>12</v>
      </c>
    </row>
    <row r="5679">
      <c r="A5679" s="66" t="s">
        <v>69</v>
      </c>
      <c r="B5679" s="66">
        <v>6896211.0</v>
      </c>
      <c r="C5679" s="66" t="s">
        <v>21349</v>
      </c>
      <c r="D5679" s="66" t="s">
        <v>112</v>
      </c>
      <c r="E5679" s="66" t="s">
        <v>21350</v>
      </c>
      <c r="F5679" s="66" t="s">
        <v>21351</v>
      </c>
      <c r="G5679" s="66">
        <v>1739.0</v>
      </c>
      <c r="H5679" s="66">
        <v>2.0171202E7</v>
      </c>
      <c r="I5679" s="66">
        <v>0.0</v>
      </c>
      <c r="J5679" s="66">
        <v>23.0</v>
      </c>
      <c r="K5679" s="67"/>
      <c r="L5679" s="67"/>
      <c r="M5679" s="68" t="s">
        <v>21352</v>
      </c>
      <c r="N5679" s="66">
        <v>235959.0</v>
      </c>
      <c r="O5679" s="66">
        <v>2.0171202E7</v>
      </c>
      <c r="P5679" s="66" t="s">
        <v>21353</v>
      </c>
      <c r="Q5679" s="66">
        <v>78.0</v>
      </c>
      <c r="R5679" s="66">
        <v>2.0171202E7</v>
      </c>
      <c r="S5679" s="70">
        <v>1.0</v>
      </c>
      <c r="T5679" s="70">
        <v>0.0</v>
      </c>
      <c r="U5679" s="71" t="s">
        <v>2608</v>
      </c>
      <c r="V5679" s="71" t="s">
        <v>2609</v>
      </c>
      <c r="W5679" s="71" t="s">
        <v>49</v>
      </c>
      <c r="X5679" s="72"/>
      <c r="Y5679" s="65" t="s">
        <v>12</v>
      </c>
    </row>
    <row r="5680">
      <c r="A5680" s="66" t="s">
        <v>79</v>
      </c>
      <c r="B5680" s="66">
        <v>1.05090092E8</v>
      </c>
      <c r="C5680" s="66" t="s">
        <v>21354</v>
      </c>
      <c r="D5680" s="66" t="s">
        <v>106</v>
      </c>
      <c r="E5680" s="66" t="s">
        <v>21355</v>
      </c>
      <c r="F5680" s="66" t="s">
        <v>21356</v>
      </c>
      <c r="G5680" s="66">
        <v>484.0</v>
      </c>
      <c r="H5680" s="66">
        <v>2.0160602E7</v>
      </c>
      <c r="I5680" s="66">
        <v>0.0</v>
      </c>
      <c r="J5680" s="66">
        <v>7.0</v>
      </c>
      <c r="K5680" s="67"/>
      <c r="L5680" s="67"/>
      <c r="M5680" s="68" t="s">
        <v>21357</v>
      </c>
      <c r="N5680" s="66">
        <v>235959.0</v>
      </c>
      <c r="O5680" s="66">
        <v>2.0160602E7</v>
      </c>
      <c r="P5680" s="66" t="s">
        <v>3321</v>
      </c>
      <c r="Q5680" s="66">
        <v>22.0</v>
      </c>
      <c r="R5680" s="66">
        <v>2.0160602E7</v>
      </c>
      <c r="S5680" s="70">
        <v>1.0</v>
      </c>
      <c r="T5680" s="70">
        <v>0.0</v>
      </c>
      <c r="U5680" s="71" t="s">
        <v>2608</v>
      </c>
      <c r="V5680" s="71" t="s">
        <v>2609</v>
      </c>
      <c r="W5680" s="71" t="s">
        <v>49</v>
      </c>
      <c r="X5680" s="72"/>
      <c r="Y5680" s="65" t="s">
        <v>12</v>
      </c>
    </row>
    <row r="5681">
      <c r="A5681" s="66" t="s">
        <v>67</v>
      </c>
      <c r="B5681" s="66">
        <v>1.1086068E7</v>
      </c>
      <c r="C5681" s="66" t="s">
        <v>21358</v>
      </c>
      <c r="D5681" s="66" t="s">
        <v>112</v>
      </c>
      <c r="E5681" s="66" t="s">
        <v>21359</v>
      </c>
      <c r="F5681" s="66" t="s">
        <v>21360</v>
      </c>
      <c r="G5681" s="66">
        <v>366.0</v>
      </c>
      <c r="H5681" s="66">
        <v>2.0150915E7</v>
      </c>
      <c r="I5681" s="66">
        <v>0.0</v>
      </c>
      <c r="J5681" s="66">
        <v>9.0</v>
      </c>
      <c r="K5681" s="67"/>
      <c r="L5681" s="67"/>
      <c r="M5681" s="66" t="s">
        <v>121</v>
      </c>
      <c r="N5681" s="66">
        <v>235959.0</v>
      </c>
      <c r="O5681" s="66">
        <v>2.0150915E7</v>
      </c>
      <c r="P5681" s="66"/>
      <c r="Q5681" s="66">
        <v>18.0</v>
      </c>
      <c r="R5681" s="66">
        <v>2.0150915E7</v>
      </c>
      <c r="S5681" s="76">
        <v>1.0</v>
      </c>
      <c r="T5681" s="70">
        <v>0.0</v>
      </c>
      <c r="U5681" s="71" t="s">
        <v>2608</v>
      </c>
      <c r="V5681" s="71" t="s">
        <v>2609</v>
      </c>
      <c r="W5681" s="71" t="s">
        <v>49</v>
      </c>
      <c r="X5681" s="67"/>
      <c r="Y5681" s="65" t="s">
        <v>12</v>
      </c>
    </row>
    <row r="5682">
      <c r="A5682" s="65" t="s">
        <v>79</v>
      </c>
      <c r="B5682" s="66">
        <v>9.5583519E7</v>
      </c>
      <c r="C5682" s="65" t="s">
        <v>21361</v>
      </c>
      <c r="D5682" s="65" t="s">
        <v>112</v>
      </c>
      <c r="E5682" s="65" t="s">
        <v>21362</v>
      </c>
      <c r="F5682" s="66" t="s">
        <v>21363</v>
      </c>
      <c r="G5682" s="66">
        <v>368.0</v>
      </c>
      <c r="H5682" s="66">
        <v>2.0150915E7</v>
      </c>
      <c r="I5682" s="66">
        <v>0.0</v>
      </c>
      <c r="J5682" s="66">
        <v>9.0</v>
      </c>
      <c r="K5682" s="67"/>
      <c r="L5682" s="67"/>
      <c r="M5682" s="68" t="s">
        <v>21364</v>
      </c>
      <c r="N5682" s="66">
        <v>235959.0</v>
      </c>
      <c r="O5682" s="66">
        <v>2.0150915E7</v>
      </c>
      <c r="P5682" s="66" t="s">
        <v>2150</v>
      </c>
      <c r="Q5682" s="66">
        <v>19.0</v>
      </c>
      <c r="R5682" s="66">
        <v>2.0150915E7</v>
      </c>
      <c r="S5682" s="70">
        <v>1.0</v>
      </c>
      <c r="T5682" s="70">
        <v>0.0</v>
      </c>
      <c r="U5682" s="71" t="s">
        <v>2608</v>
      </c>
      <c r="V5682" s="71" t="s">
        <v>2609</v>
      </c>
      <c r="W5682" s="71" t="s">
        <v>49</v>
      </c>
      <c r="X5682" s="72"/>
      <c r="Y5682" s="65" t="s">
        <v>12</v>
      </c>
    </row>
    <row r="5683">
      <c r="A5683" s="66" t="s">
        <v>37</v>
      </c>
      <c r="B5683" s="66">
        <v>5254673.0</v>
      </c>
      <c r="C5683" s="66" t="s">
        <v>21365</v>
      </c>
      <c r="D5683" s="66" t="s">
        <v>112</v>
      </c>
      <c r="E5683" s="66" t="s">
        <v>21366</v>
      </c>
      <c r="F5683" s="66" t="s">
        <v>21367</v>
      </c>
      <c r="G5683" s="66">
        <v>115.0</v>
      </c>
      <c r="H5683" s="66">
        <v>2.005081E7</v>
      </c>
      <c r="I5683" s="66">
        <v>0.0</v>
      </c>
      <c r="J5683" s="66">
        <v>3.0</v>
      </c>
      <c r="K5683" s="67"/>
      <c r="L5683" s="67"/>
      <c r="M5683" s="66" t="s">
        <v>121</v>
      </c>
      <c r="N5683" s="66">
        <v>235959.0</v>
      </c>
      <c r="O5683" s="66">
        <v>2.005081E7</v>
      </c>
      <c r="P5683" s="67"/>
      <c r="Q5683" s="66">
        <v>7.0</v>
      </c>
      <c r="R5683" s="66">
        <v>2.005081E7</v>
      </c>
      <c r="S5683" s="69">
        <v>1.0</v>
      </c>
      <c r="T5683" s="69">
        <v>0.0</v>
      </c>
      <c r="U5683" s="71" t="s">
        <v>2608</v>
      </c>
      <c r="V5683" s="71" t="s">
        <v>2609</v>
      </c>
      <c r="W5683" s="71" t="s">
        <v>49</v>
      </c>
      <c r="X5683" s="72"/>
      <c r="Y5683" s="65" t="s">
        <v>12</v>
      </c>
    </row>
    <row r="5684">
      <c r="A5684" s="66" t="s">
        <v>40</v>
      </c>
      <c r="B5684" s="66">
        <v>1.2215996E7</v>
      </c>
      <c r="C5684" s="66" t="s">
        <v>21368</v>
      </c>
      <c r="D5684" s="66" t="s">
        <v>112</v>
      </c>
      <c r="E5684" s="66" t="s">
        <v>21369</v>
      </c>
      <c r="F5684" s="66" t="s">
        <v>21370</v>
      </c>
      <c r="G5684" s="66">
        <v>419.0</v>
      </c>
      <c r="H5684" s="66">
        <v>2.0190822E7</v>
      </c>
      <c r="I5684" s="66">
        <v>0.0</v>
      </c>
      <c r="J5684" s="66">
        <v>12.0</v>
      </c>
      <c r="K5684" s="67"/>
      <c r="L5684" s="67"/>
      <c r="M5684" s="68" t="s">
        <v>21371</v>
      </c>
      <c r="N5684" s="66">
        <v>235959.0</v>
      </c>
      <c r="O5684" s="66">
        <v>2.0190822E7</v>
      </c>
      <c r="P5684" s="66" t="s">
        <v>8447</v>
      </c>
      <c r="Q5684" s="66">
        <v>19.0</v>
      </c>
      <c r="R5684" s="66">
        <v>2.0190822E7</v>
      </c>
      <c r="S5684" s="70">
        <v>1.0</v>
      </c>
      <c r="T5684" s="70">
        <v>0.0</v>
      </c>
      <c r="U5684" s="71" t="s">
        <v>2608</v>
      </c>
      <c r="V5684" s="71" t="s">
        <v>2609</v>
      </c>
      <c r="W5684" s="71" t="s">
        <v>49</v>
      </c>
      <c r="X5684" s="72"/>
      <c r="Y5684" s="65" t="s">
        <v>12</v>
      </c>
    </row>
    <row r="5685">
      <c r="A5685" s="65" t="s">
        <v>68</v>
      </c>
      <c r="B5685" s="66">
        <v>1.5786765E7</v>
      </c>
      <c r="C5685" s="65" t="s">
        <v>21372</v>
      </c>
      <c r="D5685" s="65" t="s">
        <v>1101</v>
      </c>
      <c r="E5685" s="65" t="s">
        <v>21373</v>
      </c>
      <c r="F5685" s="66" t="s">
        <v>21374</v>
      </c>
      <c r="G5685" s="66">
        <v>1116.0</v>
      </c>
      <c r="H5685" s="66">
        <v>2.0160914E7</v>
      </c>
      <c r="I5685" s="66">
        <v>0.0</v>
      </c>
      <c r="J5685" s="66">
        <v>12.0</v>
      </c>
      <c r="K5685" s="67"/>
      <c r="L5685" s="67"/>
      <c r="M5685" s="66" t="s">
        <v>121</v>
      </c>
      <c r="N5685" s="66">
        <v>235959.0</v>
      </c>
      <c r="O5685" s="66">
        <v>2.0160914E7</v>
      </c>
      <c r="P5685" s="66"/>
      <c r="Q5685" s="66">
        <v>66.0</v>
      </c>
      <c r="R5685" s="66">
        <v>2.0160914E7</v>
      </c>
      <c r="S5685" s="70">
        <v>1.0</v>
      </c>
      <c r="T5685" s="70">
        <v>0.0</v>
      </c>
      <c r="U5685" s="71" t="s">
        <v>2608</v>
      </c>
      <c r="V5685" s="71" t="s">
        <v>2609</v>
      </c>
      <c r="W5685" s="71" t="s">
        <v>49</v>
      </c>
      <c r="X5685" s="72"/>
      <c r="Y5685" s="65" t="s">
        <v>12</v>
      </c>
    </row>
    <row r="5686">
      <c r="A5686" s="66" t="s">
        <v>60</v>
      </c>
      <c r="B5686" s="66">
        <v>2.79665174E8</v>
      </c>
      <c r="C5686" s="66" t="s">
        <v>21375</v>
      </c>
      <c r="D5686" s="66" t="s">
        <v>827</v>
      </c>
      <c r="E5686" s="66" t="s">
        <v>21376</v>
      </c>
      <c r="F5686" s="66" t="s">
        <v>21377</v>
      </c>
      <c r="G5686" s="66">
        <v>512.0</v>
      </c>
      <c r="H5686" s="66">
        <v>2.0100104E7</v>
      </c>
      <c r="I5686" s="66">
        <v>0.0</v>
      </c>
      <c r="J5686" s="66">
        <v>2.0</v>
      </c>
      <c r="K5686" s="67"/>
      <c r="L5686" s="67"/>
      <c r="M5686" s="68" t="s">
        <v>21378</v>
      </c>
      <c r="N5686" s="66">
        <v>235959.0</v>
      </c>
      <c r="O5686" s="66">
        <v>2.0100104E7</v>
      </c>
      <c r="P5686" s="67"/>
      <c r="Q5686" s="66">
        <v>25.0</v>
      </c>
      <c r="R5686" s="66">
        <v>2.0100104E7</v>
      </c>
      <c r="S5686" s="70">
        <v>1.0</v>
      </c>
      <c r="T5686" s="70">
        <v>0.0</v>
      </c>
      <c r="U5686" s="71" t="s">
        <v>2608</v>
      </c>
      <c r="V5686" s="71" t="s">
        <v>2609</v>
      </c>
      <c r="W5686" s="71" t="s">
        <v>49</v>
      </c>
      <c r="X5686" s="72"/>
      <c r="Y5686" s="65" t="s">
        <v>12</v>
      </c>
    </row>
    <row r="5687">
      <c r="A5687" s="65" t="s">
        <v>79</v>
      </c>
      <c r="B5687" s="66">
        <v>1.25216884E8</v>
      </c>
      <c r="C5687" s="65" t="s">
        <v>21379</v>
      </c>
      <c r="D5687" s="65" t="s">
        <v>118</v>
      </c>
      <c r="E5687" s="65" t="s">
        <v>21380</v>
      </c>
      <c r="F5687" s="66" t="s">
        <v>7134</v>
      </c>
      <c r="G5687" s="66">
        <v>459.0</v>
      </c>
      <c r="H5687" s="66">
        <v>2.018013E7</v>
      </c>
      <c r="I5687" s="66">
        <v>0.0</v>
      </c>
      <c r="J5687" s="66">
        <v>12.0</v>
      </c>
      <c r="K5687" s="67"/>
      <c r="L5687" s="67"/>
      <c r="M5687" s="68" t="s">
        <v>7135</v>
      </c>
      <c r="N5687" s="66">
        <v>235959.0</v>
      </c>
      <c r="O5687" s="66">
        <v>2.018013E7</v>
      </c>
      <c r="P5687" s="66" t="s">
        <v>3382</v>
      </c>
      <c r="Q5687" s="66">
        <v>24.0</v>
      </c>
      <c r="R5687" s="66">
        <v>2.018013E7</v>
      </c>
      <c r="S5687" s="69">
        <v>1.0</v>
      </c>
      <c r="T5687" s="69">
        <v>1.0</v>
      </c>
      <c r="U5687" s="71" t="s">
        <v>2608</v>
      </c>
      <c r="V5687" s="71" t="s">
        <v>2609</v>
      </c>
      <c r="W5687" s="71" t="s">
        <v>49</v>
      </c>
      <c r="X5687" s="72"/>
      <c r="Y5687" s="66" t="s">
        <v>18</v>
      </c>
    </row>
    <row r="5688">
      <c r="A5688" s="65" t="s">
        <v>60</v>
      </c>
      <c r="B5688" s="66">
        <v>3.67139898E8</v>
      </c>
      <c r="C5688" s="65" t="s">
        <v>21381</v>
      </c>
      <c r="D5688" s="65" t="s">
        <v>220</v>
      </c>
      <c r="E5688" s="65" t="s">
        <v>21382</v>
      </c>
      <c r="F5688" s="66" t="s">
        <v>21383</v>
      </c>
      <c r="G5688" s="66">
        <v>442.0</v>
      </c>
      <c r="H5688" s="66">
        <v>2.0141106E7</v>
      </c>
      <c r="I5688" s="66">
        <v>0.0</v>
      </c>
      <c r="J5688" s="66">
        <v>1.0</v>
      </c>
      <c r="K5688" s="67"/>
      <c r="L5688" s="67"/>
      <c r="M5688" s="68" t="s">
        <v>21384</v>
      </c>
      <c r="N5688" s="66">
        <v>235959.0</v>
      </c>
      <c r="O5688" s="66">
        <v>2.0141106E7</v>
      </c>
      <c r="P5688" s="67"/>
      <c r="Q5688" s="66">
        <v>24.0</v>
      </c>
      <c r="R5688" s="66">
        <v>2.0141106E7</v>
      </c>
      <c r="S5688" s="70">
        <v>1.0</v>
      </c>
      <c r="T5688" s="70">
        <v>0.0</v>
      </c>
      <c r="U5688" s="71" t="s">
        <v>2608</v>
      </c>
      <c r="V5688" s="71" t="s">
        <v>2609</v>
      </c>
      <c r="W5688" s="71" t="s">
        <v>49</v>
      </c>
      <c r="X5688" s="72"/>
      <c r="Y5688" s="65" t="s">
        <v>12</v>
      </c>
    </row>
    <row r="5689">
      <c r="A5689" s="66" t="s">
        <v>60</v>
      </c>
      <c r="B5689" s="66">
        <v>5.1490149E7</v>
      </c>
      <c r="C5689" s="66" t="s">
        <v>21385</v>
      </c>
      <c r="D5689" s="66" t="s">
        <v>123</v>
      </c>
      <c r="E5689" s="66" t="s">
        <v>21386</v>
      </c>
      <c r="F5689" s="66" t="s">
        <v>21387</v>
      </c>
      <c r="G5689" s="66">
        <v>607.0</v>
      </c>
      <c r="H5689" s="66">
        <v>2.0010603E7</v>
      </c>
      <c r="I5689" s="66">
        <v>0.0</v>
      </c>
      <c r="J5689" s="66">
        <v>1.0</v>
      </c>
      <c r="K5689" s="67"/>
      <c r="L5689" s="67"/>
      <c r="M5689" s="68" t="s">
        <v>21388</v>
      </c>
      <c r="N5689" s="66">
        <v>235959.0</v>
      </c>
      <c r="O5689" s="66">
        <v>2.0010603E7</v>
      </c>
      <c r="P5689" s="67"/>
      <c r="Q5689" s="66">
        <v>45.0</v>
      </c>
      <c r="R5689" s="66">
        <v>2.0010603E7</v>
      </c>
      <c r="S5689" s="70">
        <v>1.0</v>
      </c>
      <c r="T5689" s="70">
        <v>0.0</v>
      </c>
      <c r="U5689" s="71" t="s">
        <v>2608</v>
      </c>
      <c r="V5689" s="71" t="s">
        <v>2609</v>
      </c>
      <c r="W5689" s="71" t="s">
        <v>49</v>
      </c>
      <c r="X5689" s="72"/>
      <c r="Y5689" s="65" t="s">
        <v>12</v>
      </c>
    </row>
    <row r="5690">
      <c r="A5690" s="65" t="s">
        <v>62</v>
      </c>
      <c r="B5690" s="66">
        <v>2102349.0</v>
      </c>
      <c r="C5690" s="65" t="s">
        <v>21389</v>
      </c>
      <c r="D5690" s="65" t="s">
        <v>118</v>
      </c>
      <c r="E5690" s="65" t="s">
        <v>21390</v>
      </c>
      <c r="F5690" s="66" t="s">
        <v>21391</v>
      </c>
      <c r="G5690" s="66">
        <v>309.0</v>
      </c>
      <c r="H5690" s="66">
        <v>2.0051023E7</v>
      </c>
      <c r="I5690" s="66">
        <v>0.0</v>
      </c>
      <c r="J5690" s="66">
        <v>5.0</v>
      </c>
      <c r="K5690" s="67"/>
      <c r="L5690" s="67"/>
      <c r="M5690" s="66" t="s">
        <v>121</v>
      </c>
      <c r="N5690" s="66">
        <v>235959.0</v>
      </c>
      <c r="O5690" s="66">
        <v>2.0051023E7</v>
      </c>
      <c r="P5690" s="66"/>
      <c r="Q5690" s="66">
        <v>13.0</v>
      </c>
      <c r="R5690" s="66">
        <v>2.0051023E7</v>
      </c>
      <c r="S5690" s="69">
        <v>1.0</v>
      </c>
      <c r="T5690" s="69">
        <v>1.0</v>
      </c>
      <c r="U5690" s="71" t="s">
        <v>2608</v>
      </c>
      <c r="V5690" s="71" t="s">
        <v>2609</v>
      </c>
      <c r="W5690" s="71" t="s">
        <v>49</v>
      </c>
      <c r="X5690" s="72"/>
      <c r="Y5690" s="66" t="s">
        <v>18</v>
      </c>
    </row>
    <row r="5691">
      <c r="A5691" s="65" t="s">
        <v>28</v>
      </c>
      <c r="B5691" s="66">
        <v>856141.0</v>
      </c>
      <c r="C5691" s="65" t="s">
        <v>2408</v>
      </c>
      <c r="D5691" s="65" t="s">
        <v>244</v>
      </c>
      <c r="E5691" s="65" t="s">
        <v>2409</v>
      </c>
      <c r="F5691" s="66" t="s">
        <v>21392</v>
      </c>
      <c r="G5691" s="66">
        <v>737.0</v>
      </c>
      <c r="H5691" s="66">
        <v>2.0080308E7</v>
      </c>
      <c r="I5691" s="66">
        <v>0.0</v>
      </c>
      <c r="J5691" s="66">
        <v>8.0</v>
      </c>
      <c r="K5691" s="67"/>
      <c r="L5691" s="67"/>
      <c r="M5691" s="66" t="s">
        <v>21393</v>
      </c>
      <c r="N5691" s="66">
        <v>235959.0</v>
      </c>
      <c r="O5691" s="66">
        <v>2.0080308E7</v>
      </c>
      <c r="P5691" s="67"/>
      <c r="Q5691" s="66">
        <v>41.0</v>
      </c>
      <c r="R5691" s="66">
        <v>2.0080308E7</v>
      </c>
      <c r="S5691" s="70">
        <v>1.0</v>
      </c>
      <c r="T5691" s="70">
        <v>0.0</v>
      </c>
      <c r="U5691" s="71" t="s">
        <v>2608</v>
      </c>
      <c r="V5691" s="71" t="s">
        <v>2609</v>
      </c>
      <c r="W5691" s="71" t="s">
        <v>51</v>
      </c>
      <c r="X5691" s="72"/>
      <c r="Y5691" s="66" t="s">
        <v>16</v>
      </c>
    </row>
    <row r="5692">
      <c r="A5692" s="66" t="s">
        <v>23</v>
      </c>
      <c r="B5692" s="66">
        <v>6204089.0</v>
      </c>
      <c r="C5692" s="66" t="s">
        <v>21394</v>
      </c>
      <c r="D5692" s="66" t="s">
        <v>149</v>
      </c>
      <c r="E5692" s="66" t="s">
        <v>21395</v>
      </c>
      <c r="F5692" s="66" t="s">
        <v>21396</v>
      </c>
      <c r="G5692" s="66">
        <v>469.0</v>
      </c>
      <c r="H5692" s="66">
        <v>2.015021E7</v>
      </c>
      <c r="I5692" s="66">
        <v>0.0</v>
      </c>
      <c r="J5692" s="66">
        <v>7.0</v>
      </c>
      <c r="K5692" s="67"/>
      <c r="L5692" s="67"/>
      <c r="M5692" s="66" t="s">
        <v>121</v>
      </c>
      <c r="N5692" s="66">
        <v>235959.0</v>
      </c>
      <c r="O5692" s="66">
        <v>2.015021E7</v>
      </c>
      <c r="P5692" s="67"/>
      <c r="Q5692" s="66">
        <v>18.0</v>
      </c>
      <c r="R5692" s="66">
        <v>2.015021E7</v>
      </c>
      <c r="S5692" s="69">
        <v>1.0</v>
      </c>
      <c r="T5692" s="69">
        <v>1.0</v>
      </c>
      <c r="U5692" s="71" t="s">
        <v>2608</v>
      </c>
      <c r="V5692" s="71" t="s">
        <v>2609</v>
      </c>
      <c r="W5692" s="71" t="s">
        <v>49</v>
      </c>
      <c r="X5692" s="71"/>
      <c r="Y5692" s="66" t="s">
        <v>18</v>
      </c>
    </row>
    <row r="5693">
      <c r="A5693" s="66" t="s">
        <v>76</v>
      </c>
      <c r="B5693" s="66">
        <v>7981010.0</v>
      </c>
      <c r="C5693" s="66" t="s">
        <v>21397</v>
      </c>
      <c r="D5693" s="66" t="s">
        <v>118</v>
      </c>
      <c r="E5693" s="66" t="s">
        <v>21398</v>
      </c>
      <c r="F5693" s="66" t="s">
        <v>21399</v>
      </c>
      <c r="G5693" s="66">
        <v>359.0</v>
      </c>
      <c r="H5693" s="66">
        <v>2.0110314E7</v>
      </c>
      <c r="I5693" s="66">
        <v>0.0</v>
      </c>
      <c r="J5693" s="66">
        <v>8.0</v>
      </c>
      <c r="K5693" s="67"/>
      <c r="L5693" s="67"/>
      <c r="M5693" s="68" t="s">
        <v>21400</v>
      </c>
      <c r="N5693" s="66">
        <v>235959.0</v>
      </c>
      <c r="O5693" s="66">
        <v>2.0110314E7</v>
      </c>
      <c r="P5693" s="67"/>
      <c r="Q5693" s="66">
        <v>16.0</v>
      </c>
      <c r="R5693" s="66">
        <v>2.0110314E7</v>
      </c>
      <c r="S5693" s="69">
        <v>1.0</v>
      </c>
      <c r="T5693" s="69">
        <v>1.0</v>
      </c>
      <c r="U5693" s="71" t="s">
        <v>2608</v>
      </c>
      <c r="V5693" s="71" t="s">
        <v>2609</v>
      </c>
      <c r="W5693" s="71" t="s">
        <v>49</v>
      </c>
      <c r="X5693" s="72"/>
      <c r="Y5693" s="66" t="s">
        <v>18</v>
      </c>
    </row>
    <row r="5694">
      <c r="A5694" s="66" t="s">
        <v>60</v>
      </c>
      <c r="B5694" s="66">
        <v>1.70902712E8</v>
      </c>
      <c r="C5694" s="66" t="s">
        <v>21401</v>
      </c>
      <c r="D5694" s="66" t="s">
        <v>123</v>
      </c>
      <c r="E5694" s="66" t="s">
        <v>21402</v>
      </c>
      <c r="F5694" s="66" t="s">
        <v>4284</v>
      </c>
      <c r="G5694" s="66">
        <v>1256.0</v>
      </c>
      <c r="H5694" s="66">
        <v>2.005102E7</v>
      </c>
      <c r="I5694" s="66">
        <v>0.0</v>
      </c>
      <c r="J5694" s="66">
        <v>2.0</v>
      </c>
      <c r="K5694" s="67"/>
      <c r="L5694" s="67"/>
      <c r="M5694" s="68" t="s">
        <v>4285</v>
      </c>
      <c r="N5694" s="66">
        <v>235959.0</v>
      </c>
      <c r="O5694" s="66">
        <v>2.005102E7</v>
      </c>
      <c r="P5694" s="67"/>
      <c r="Q5694" s="66">
        <v>94.0</v>
      </c>
      <c r="R5694" s="66">
        <v>2.005102E7</v>
      </c>
      <c r="S5694" s="70">
        <v>1.0</v>
      </c>
      <c r="T5694" s="70">
        <v>0.0</v>
      </c>
      <c r="U5694" s="71" t="s">
        <v>2608</v>
      </c>
      <c r="V5694" s="71" t="s">
        <v>2609</v>
      </c>
      <c r="W5694" s="71" t="s">
        <v>49</v>
      </c>
      <c r="X5694" s="72"/>
      <c r="Y5694" s="65" t="s">
        <v>12</v>
      </c>
    </row>
    <row r="5695">
      <c r="A5695" s="66" t="s">
        <v>60</v>
      </c>
      <c r="B5695" s="66">
        <v>3.9517503E8</v>
      </c>
      <c r="C5695" s="66" t="s">
        <v>21403</v>
      </c>
      <c r="D5695" s="66" t="s">
        <v>112</v>
      </c>
      <c r="E5695" s="66" t="s">
        <v>21404</v>
      </c>
      <c r="F5695" s="66" t="s">
        <v>21405</v>
      </c>
      <c r="G5695" s="66">
        <v>427.0</v>
      </c>
      <c r="H5695" s="66">
        <v>2.0160523E7</v>
      </c>
      <c r="I5695" s="66">
        <v>0.0</v>
      </c>
      <c r="J5695" s="66">
        <v>1.0</v>
      </c>
      <c r="K5695" s="67"/>
      <c r="L5695" s="67"/>
      <c r="M5695" s="68" t="s">
        <v>21406</v>
      </c>
      <c r="N5695" s="66">
        <v>235959.0</v>
      </c>
      <c r="O5695" s="66">
        <v>2.0160523E7</v>
      </c>
      <c r="P5695" s="67"/>
      <c r="Q5695" s="66">
        <v>26.0</v>
      </c>
      <c r="R5695" s="66">
        <v>2.0160523E7</v>
      </c>
      <c r="S5695" s="70">
        <v>1.0</v>
      </c>
      <c r="T5695" s="70">
        <v>0.0</v>
      </c>
      <c r="U5695" s="71" t="s">
        <v>2608</v>
      </c>
      <c r="V5695" s="71" t="s">
        <v>2609</v>
      </c>
      <c r="W5695" s="71" t="s">
        <v>49</v>
      </c>
      <c r="X5695" s="72"/>
      <c r="Y5695" s="65" t="s">
        <v>12</v>
      </c>
    </row>
    <row r="5696">
      <c r="A5696" s="65" t="s">
        <v>60</v>
      </c>
      <c r="B5696" s="66">
        <v>3.78204465E8</v>
      </c>
      <c r="C5696" s="65" t="s">
        <v>21407</v>
      </c>
      <c r="D5696" s="65" t="s">
        <v>112</v>
      </c>
      <c r="E5696" s="65" t="s">
        <v>21408</v>
      </c>
      <c r="F5696" s="66" t="s">
        <v>21409</v>
      </c>
      <c r="G5696" s="66">
        <v>448.0</v>
      </c>
      <c r="H5696" s="66">
        <v>2.0150622E7</v>
      </c>
      <c r="I5696" s="66">
        <v>0.0</v>
      </c>
      <c r="J5696" s="66">
        <v>1.0</v>
      </c>
      <c r="K5696" s="67"/>
      <c r="L5696" s="67"/>
      <c r="M5696" s="68" t="s">
        <v>21410</v>
      </c>
      <c r="N5696" s="66">
        <v>235959.0</v>
      </c>
      <c r="O5696" s="66">
        <v>2.0150622E7</v>
      </c>
      <c r="P5696" s="66"/>
      <c r="Q5696" s="66">
        <v>29.0</v>
      </c>
      <c r="R5696" s="66">
        <v>2.0150622E7</v>
      </c>
      <c r="S5696" s="70">
        <v>1.0</v>
      </c>
      <c r="T5696" s="70">
        <v>0.0</v>
      </c>
      <c r="U5696" s="71" t="s">
        <v>2608</v>
      </c>
      <c r="V5696" s="71" t="s">
        <v>2609</v>
      </c>
      <c r="W5696" s="71" t="s">
        <v>49</v>
      </c>
      <c r="X5696" s="72"/>
      <c r="Y5696" s="65" t="s">
        <v>12</v>
      </c>
    </row>
    <row r="5697">
      <c r="A5697" s="73" t="s">
        <v>59</v>
      </c>
      <c r="B5697" s="66">
        <v>1.48088197E8</v>
      </c>
      <c r="C5697" s="65" t="s">
        <v>2414</v>
      </c>
      <c r="D5697" s="65" t="s">
        <v>106</v>
      </c>
      <c r="E5697" s="65" t="s">
        <v>2415</v>
      </c>
      <c r="F5697" s="66" t="s">
        <v>2416</v>
      </c>
      <c r="G5697" s="66">
        <v>594.0</v>
      </c>
      <c r="H5697" s="66">
        <v>2.0141216E7</v>
      </c>
      <c r="I5697" s="66">
        <v>0.0</v>
      </c>
      <c r="J5697" s="66">
        <v>1.0</v>
      </c>
      <c r="K5697" s="67"/>
      <c r="L5697" s="67"/>
      <c r="M5697" s="68" t="s">
        <v>21411</v>
      </c>
      <c r="N5697" s="66">
        <v>235959.0</v>
      </c>
      <c r="O5697" s="66">
        <v>2.0141216E7</v>
      </c>
      <c r="P5697" s="66"/>
      <c r="Q5697" s="66">
        <v>24.0</v>
      </c>
      <c r="R5697" s="66">
        <v>2.0141216E7</v>
      </c>
      <c r="S5697" s="70">
        <v>1.0</v>
      </c>
      <c r="T5697" s="70">
        <v>0.0</v>
      </c>
      <c r="U5697" s="71" t="s">
        <v>2608</v>
      </c>
      <c r="V5697" s="71" t="s">
        <v>2609</v>
      </c>
      <c r="W5697" s="71" t="s">
        <v>49</v>
      </c>
      <c r="X5697" s="72"/>
      <c r="Y5697" s="65" t="s">
        <v>12</v>
      </c>
    </row>
    <row r="5698">
      <c r="A5698" s="66" t="s">
        <v>60</v>
      </c>
      <c r="B5698" s="66">
        <v>1.57598365E8</v>
      </c>
      <c r="C5698" s="66" t="s">
        <v>21412</v>
      </c>
      <c r="D5698" s="66" t="s">
        <v>112</v>
      </c>
      <c r="E5698" s="66" t="s">
        <v>21413</v>
      </c>
      <c r="F5698" s="66" t="s">
        <v>21414</v>
      </c>
      <c r="G5698" s="66">
        <v>2147.0</v>
      </c>
      <c r="H5698" s="66">
        <v>2.005041E7</v>
      </c>
      <c r="I5698" s="66">
        <v>0.0</v>
      </c>
      <c r="J5698" s="66">
        <v>1.0</v>
      </c>
      <c r="K5698" s="67"/>
      <c r="L5698" s="67"/>
      <c r="M5698" s="68" t="s">
        <v>21415</v>
      </c>
      <c r="N5698" s="66">
        <v>235959.0</v>
      </c>
      <c r="O5698" s="66">
        <v>2.005041E7</v>
      </c>
      <c r="P5698" s="67"/>
      <c r="Q5698" s="66">
        <v>91.0</v>
      </c>
      <c r="R5698" s="66">
        <v>2.005041E7</v>
      </c>
      <c r="S5698" s="70">
        <v>1.0</v>
      </c>
      <c r="T5698" s="70">
        <v>0.0</v>
      </c>
      <c r="U5698" s="71" t="s">
        <v>2608</v>
      </c>
      <c r="V5698" s="71" t="s">
        <v>2609</v>
      </c>
      <c r="W5698" s="71" t="s">
        <v>49</v>
      </c>
      <c r="X5698" s="67"/>
      <c r="Y5698" s="65" t="s">
        <v>12</v>
      </c>
    </row>
    <row r="5699">
      <c r="A5699" s="74" t="s">
        <v>73</v>
      </c>
      <c r="B5699" s="66">
        <v>5944802.0</v>
      </c>
      <c r="C5699" s="65" t="s">
        <v>21416</v>
      </c>
      <c r="D5699" s="65" t="s">
        <v>106</v>
      </c>
      <c r="E5699" s="65" t="s">
        <v>21417</v>
      </c>
      <c r="F5699" s="66" t="s">
        <v>21418</v>
      </c>
      <c r="G5699" s="66">
        <v>333.0</v>
      </c>
      <c r="H5699" s="66">
        <v>2.0090713E7</v>
      </c>
      <c r="I5699" s="66">
        <v>0.0</v>
      </c>
      <c r="J5699" s="66">
        <v>7.0</v>
      </c>
      <c r="K5699" s="67"/>
      <c r="L5699" s="67"/>
      <c r="M5699" s="68" t="s">
        <v>21419</v>
      </c>
      <c r="N5699" s="66">
        <v>235959.0</v>
      </c>
      <c r="O5699" s="66">
        <v>2.0090713E7</v>
      </c>
      <c r="P5699" s="66" t="s">
        <v>459</v>
      </c>
      <c r="Q5699" s="66">
        <v>17.0</v>
      </c>
      <c r="R5699" s="66">
        <v>2.0090713E7</v>
      </c>
      <c r="S5699" s="70">
        <v>1.0</v>
      </c>
      <c r="T5699" s="70">
        <v>0.0</v>
      </c>
      <c r="U5699" s="71" t="s">
        <v>2608</v>
      </c>
      <c r="V5699" s="71" t="s">
        <v>2609</v>
      </c>
      <c r="W5699" s="71" t="s">
        <v>49</v>
      </c>
      <c r="X5699" s="65"/>
      <c r="Y5699" s="65" t="s">
        <v>12</v>
      </c>
    </row>
    <row r="5700">
      <c r="A5700" s="73" t="s">
        <v>79</v>
      </c>
      <c r="B5700" s="66">
        <v>1.18597496E8</v>
      </c>
      <c r="C5700" s="65" t="s">
        <v>21420</v>
      </c>
      <c r="D5700" s="65" t="s">
        <v>123</v>
      </c>
      <c r="E5700" s="65" t="s">
        <v>21421</v>
      </c>
      <c r="F5700" s="66" t="s">
        <v>21422</v>
      </c>
      <c r="G5700" s="66">
        <v>419.0</v>
      </c>
      <c r="H5700" s="66">
        <v>2.0170715E7</v>
      </c>
      <c r="I5700" s="66">
        <v>0.0</v>
      </c>
      <c r="J5700" s="66">
        <v>10.0</v>
      </c>
      <c r="K5700" s="67"/>
      <c r="L5700" s="67"/>
      <c r="M5700" s="68" t="s">
        <v>21423</v>
      </c>
      <c r="N5700" s="66">
        <v>235959.0</v>
      </c>
      <c r="O5700" s="66">
        <v>2.0170715E7</v>
      </c>
      <c r="P5700" s="66"/>
      <c r="Q5700" s="66">
        <v>29.0</v>
      </c>
      <c r="R5700" s="66">
        <v>2.0170715E7</v>
      </c>
      <c r="S5700" s="70">
        <v>1.0</v>
      </c>
      <c r="T5700" s="70">
        <v>0.0</v>
      </c>
      <c r="U5700" s="71" t="s">
        <v>2608</v>
      </c>
      <c r="V5700" s="71" t="s">
        <v>2609</v>
      </c>
      <c r="W5700" s="71" t="s">
        <v>49</v>
      </c>
      <c r="X5700" s="72"/>
      <c r="Y5700" s="65" t="s">
        <v>12</v>
      </c>
    </row>
    <row r="5701">
      <c r="A5701" s="65" t="s">
        <v>66</v>
      </c>
      <c r="B5701" s="66">
        <v>4043817.0</v>
      </c>
      <c r="C5701" s="65" t="s">
        <v>21424</v>
      </c>
      <c r="D5701" s="65" t="s">
        <v>2255</v>
      </c>
      <c r="E5701" s="65" t="s">
        <v>21425</v>
      </c>
      <c r="F5701" s="66" t="s">
        <v>21426</v>
      </c>
      <c r="G5701" s="66">
        <v>290.0</v>
      </c>
      <c r="H5701" s="66">
        <v>2.0070818E7</v>
      </c>
      <c r="I5701" s="66">
        <v>0.0</v>
      </c>
      <c r="J5701" s="66">
        <v>9.0</v>
      </c>
      <c r="K5701" s="67"/>
      <c r="L5701" s="67"/>
      <c r="M5701" s="66" t="s">
        <v>121</v>
      </c>
      <c r="N5701" s="66">
        <v>235959.0</v>
      </c>
      <c r="O5701" s="66">
        <v>2.0070818E7</v>
      </c>
      <c r="P5701" s="66"/>
      <c r="Q5701" s="66">
        <v>25.0</v>
      </c>
      <c r="R5701" s="66">
        <v>2.0070818E7</v>
      </c>
      <c r="S5701" s="69">
        <v>1.0</v>
      </c>
      <c r="T5701" s="69">
        <v>1.0</v>
      </c>
      <c r="U5701" s="71" t="s">
        <v>2608</v>
      </c>
      <c r="V5701" s="71" t="s">
        <v>2609</v>
      </c>
      <c r="W5701" s="71" t="s">
        <v>49</v>
      </c>
      <c r="X5701" s="72"/>
      <c r="Y5701" s="66" t="s">
        <v>18</v>
      </c>
    </row>
    <row r="5702">
      <c r="A5702" s="65" t="s">
        <v>60</v>
      </c>
      <c r="B5702" s="66">
        <v>2.67529499E8</v>
      </c>
      <c r="C5702" s="65" t="s">
        <v>21427</v>
      </c>
      <c r="D5702" s="65" t="s">
        <v>123</v>
      </c>
      <c r="E5702" s="65" t="s">
        <v>21428</v>
      </c>
      <c r="F5702" s="66" t="s">
        <v>21429</v>
      </c>
      <c r="G5702" s="66">
        <v>340.0</v>
      </c>
      <c r="H5702" s="66">
        <v>2.0090612E7</v>
      </c>
      <c r="I5702" s="66">
        <v>0.0</v>
      </c>
      <c r="J5702" s="66">
        <v>1.0</v>
      </c>
      <c r="K5702" s="67"/>
      <c r="L5702" s="67"/>
      <c r="M5702" s="68" t="s">
        <v>21430</v>
      </c>
      <c r="N5702" s="66">
        <v>235959.0</v>
      </c>
      <c r="O5702" s="66">
        <v>2.0090612E7</v>
      </c>
      <c r="P5702" s="67"/>
      <c r="Q5702" s="66">
        <v>17.0</v>
      </c>
      <c r="R5702" s="66">
        <v>2.0090612E7</v>
      </c>
      <c r="S5702" s="70">
        <v>1.0</v>
      </c>
      <c r="T5702" s="70">
        <v>0.0</v>
      </c>
      <c r="U5702" s="71" t="s">
        <v>2608</v>
      </c>
      <c r="V5702" s="71" t="s">
        <v>2609</v>
      </c>
      <c r="W5702" s="71" t="s">
        <v>49</v>
      </c>
      <c r="X5702" s="72"/>
      <c r="Y5702" s="65" t="s">
        <v>12</v>
      </c>
    </row>
    <row r="5703">
      <c r="A5703" s="68" t="s">
        <v>56</v>
      </c>
      <c r="B5703" s="66">
        <v>250411.0</v>
      </c>
      <c r="C5703" s="66" t="s">
        <v>21431</v>
      </c>
      <c r="D5703" s="66" t="s">
        <v>123</v>
      </c>
      <c r="E5703" s="66" t="s">
        <v>21432</v>
      </c>
      <c r="F5703" s="66" t="s">
        <v>21433</v>
      </c>
      <c r="G5703" s="66">
        <v>765.0</v>
      </c>
      <c r="H5703" s="66">
        <v>2.0151008E7</v>
      </c>
      <c r="I5703" s="66">
        <v>0.0</v>
      </c>
      <c r="J5703" s="66">
        <v>10.0</v>
      </c>
      <c r="K5703" s="67"/>
      <c r="L5703" s="67"/>
      <c r="M5703" s="68" t="s">
        <v>21434</v>
      </c>
      <c r="N5703" s="66">
        <v>235959.0</v>
      </c>
      <c r="O5703" s="66">
        <v>2.0151008E7</v>
      </c>
      <c r="P5703" s="66" t="s">
        <v>21435</v>
      </c>
      <c r="Q5703" s="66">
        <v>50.0</v>
      </c>
      <c r="R5703" s="66">
        <v>2.0151008E7</v>
      </c>
      <c r="S5703" s="70">
        <v>1.0</v>
      </c>
      <c r="T5703" s="70">
        <v>0.0</v>
      </c>
      <c r="U5703" s="71" t="s">
        <v>2608</v>
      </c>
      <c r="V5703" s="71" t="s">
        <v>2609</v>
      </c>
      <c r="W5703" s="71" t="s">
        <v>49</v>
      </c>
      <c r="X5703" s="72"/>
      <c r="Y5703" s="65" t="s">
        <v>12</v>
      </c>
    </row>
    <row r="5704">
      <c r="A5704" s="65" t="s">
        <v>62</v>
      </c>
      <c r="B5704" s="66">
        <v>9697651.0</v>
      </c>
      <c r="C5704" s="65" t="s">
        <v>21436</v>
      </c>
      <c r="D5704" s="65" t="s">
        <v>118</v>
      </c>
      <c r="E5704" s="65" t="s">
        <v>21437</v>
      </c>
      <c r="F5704" s="66" t="s">
        <v>21438</v>
      </c>
      <c r="G5704" s="66">
        <v>308.0</v>
      </c>
      <c r="H5704" s="66">
        <v>2.0090404E7</v>
      </c>
      <c r="I5704" s="66">
        <v>0.0</v>
      </c>
      <c r="J5704" s="66">
        <v>7.0</v>
      </c>
      <c r="K5704" s="67"/>
      <c r="L5704" s="67"/>
      <c r="M5704" s="66" t="s">
        <v>121</v>
      </c>
      <c r="N5704" s="66">
        <v>235959.0</v>
      </c>
      <c r="O5704" s="66">
        <v>2.0090404E7</v>
      </c>
      <c r="P5704" s="67"/>
      <c r="Q5704" s="66">
        <v>15.0</v>
      </c>
      <c r="R5704" s="66">
        <v>2.0090404E7</v>
      </c>
      <c r="S5704" s="69">
        <v>1.0</v>
      </c>
      <c r="T5704" s="69">
        <v>1.0</v>
      </c>
      <c r="U5704" s="71" t="s">
        <v>2608</v>
      </c>
      <c r="V5704" s="71" t="s">
        <v>2609</v>
      </c>
      <c r="W5704" s="71" t="s">
        <v>49</v>
      </c>
      <c r="X5704" s="72"/>
      <c r="Y5704" s="66" t="s">
        <v>18</v>
      </c>
    </row>
    <row r="5705">
      <c r="A5705" s="66" t="s">
        <v>60</v>
      </c>
      <c r="B5705" s="66">
        <v>3.950992E7</v>
      </c>
      <c r="C5705" s="66" t="s">
        <v>21439</v>
      </c>
      <c r="D5705" s="66" t="s">
        <v>123</v>
      </c>
      <c r="E5705" s="66" t="s">
        <v>21440</v>
      </c>
      <c r="F5705" s="66" t="s">
        <v>21441</v>
      </c>
      <c r="G5705" s="66">
        <v>1029.0</v>
      </c>
      <c r="H5705" s="66">
        <v>2.001011E7</v>
      </c>
      <c r="I5705" s="66">
        <v>0.0</v>
      </c>
      <c r="J5705" s="66">
        <v>2.0</v>
      </c>
      <c r="K5705" s="67"/>
      <c r="L5705" s="67"/>
      <c r="M5705" s="68" t="s">
        <v>21442</v>
      </c>
      <c r="N5705" s="66">
        <v>235959.0</v>
      </c>
      <c r="O5705" s="66">
        <v>2.001011E7</v>
      </c>
      <c r="P5705" s="67"/>
      <c r="Q5705" s="66">
        <v>65.0</v>
      </c>
      <c r="R5705" s="66">
        <v>2.001011E7</v>
      </c>
      <c r="S5705" s="70">
        <v>1.0</v>
      </c>
      <c r="T5705" s="70">
        <v>0.0</v>
      </c>
      <c r="U5705" s="71" t="s">
        <v>2608</v>
      </c>
      <c r="V5705" s="71" t="s">
        <v>2609</v>
      </c>
      <c r="W5705" s="71" t="s">
        <v>49</v>
      </c>
      <c r="X5705" s="72"/>
      <c r="Y5705" s="65" t="s">
        <v>12</v>
      </c>
    </row>
    <row r="5706">
      <c r="A5706" s="66" t="s">
        <v>63</v>
      </c>
      <c r="B5706" s="66">
        <v>2.5507862E7</v>
      </c>
      <c r="C5706" s="66" t="s">
        <v>21443</v>
      </c>
      <c r="D5706" s="66" t="s">
        <v>118</v>
      </c>
      <c r="E5706" s="66" t="s">
        <v>21444</v>
      </c>
      <c r="F5706" s="66" t="s">
        <v>20985</v>
      </c>
      <c r="G5706" s="66">
        <v>448.0</v>
      </c>
      <c r="H5706" s="66">
        <v>2.0150109E7</v>
      </c>
      <c r="I5706" s="66">
        <v>0.0</v>
      </c>
      <c r="J5706" s="66">
        <v>6.0</v>
      </c>
      <c r="K5706" s="67"/>
      <c r="L5706" s="67"/>
      <c r="M5706" s="68" t="s">
        <v>20986</v>
      </c>
      <c r="N5706" s="66">
        <v>235959.0</v>
      </c>
      <c r="O5706" s="66">
        <v>2.0150109E7</v>
      </c>
      <c r="P5706" s="66"/>
      <c r="Q5706" s="66">
        <v>16.0</v>
      </c>
      <c r="R5706" s="66">
        <v>2.0150109E7</v>
      </c>
      <c r="S5706" s="69">
        <v>1.0</v>
      </c>
      <c r="T5706" s="69">
        <v>1.0</v>
      </c>
      <c r="U5706" s="71" t="s">
        <v>2608</v>
      </c>
      <c r="V5706" s="71" t="s">
        <v>2609</v>
      </c>
      <c r="W5706" s="71" t="s">
        <v>49</v>
      </c>
      <c r="X5706" s="72"/>
      <c r="Y5706" s="66" t="s">
        <v>18</v>
      </c>
    </row>
    <row r="5707">
      <c r="A5707" s="65" t="s">
        <v>66</v>
      </c>
      <c r="B5707" s="66">
        <v>1.330979E7</v>
      </c>
      <c r="C5707" s="65" t="s">
        <v>21445</v>
      </c>
      <c r="D5707" s="65" t="s">
        <v>118</v>
      </c>
      <c r="E5707" s="65" t="s">
        <v>21446</v>
      </c>
      <c r="F5707" s="66" t="s">
        <v>21447</v>
      </c>
      <c r="G5707" s="66">
        <v>241.0</v>
      </c>
      <c r="H5707" s="66">
        <v>2.0150109E7</v>
      </c>
      <c r="I5707" s="66">
        <v>0.0</v>
      </c>
      <c r="J5707" s="66">
        <v>1.0</v>
      </c>
      <c r="K5707" s="67"/>
      <c r="L5707" s="67"/>
      <c r="M5707" s="66" t="s">
        <v>121</v>
      </c>
      <c r="N5707" s="66">
        <v>235959.0</v>
      </c>
      <c r="O5707" s="66">
        <v>2.0150109E7</v>
      </c>
      <c r="P5707" s="66"/>
      <c r="Q5707" s="66">
        <v>4.0</v>
      </c>
      <c r="R5707" s="66">
        <v>2.0150109E7</v>
      </c>
      <c r="S5707" s="69">
        <v>1.0</v>
      </c>
      <c r="T5707" s="69">
        <v>1.0</v>
      </c>
      <c r="U5707" s="71" t="s">
        <v>2608</v>
      </c>
      <c r="V5707" s="71" t="s">
        <v>2609</v>
      </c>
      <c r="W5707" s="71" t="s">
        <v>49</v>
      </c>
      <c r="X5707" s="72"/>
      <c r="Y5707" s="66" t="s">
        <v>18</v>
      </c>
    </row>
    <row r="5708">
      <c r="A5708" s="66" t="s">
        <v>62</v>
      </c>
      <c r="B5708" s="66">
        <v>2.1013466E7</v>
      </c>
      <c r="C5708" s="66" t="s">
        <v>21448</v>
      </c>
      <c r="D5708" s="66" t="s">
        <v>1962</v>
      </c>
      <c r="E5708" s="66" t="s">
        <v>21449</v>
      </c>
      <c r="F5708" s="66" t="s">
        <v>21450</v>
      </c>
      <c r="G5708" s="66">
        <v>520.0</v>
      </c>
      <c r="H5708" s="66">
        <v>2.0150925E7</v>
      </c>
      <c r="I5708" s="66">
        <v>0.0</v>
      </c>
      <c r="J5708" s="66">
        <v>13.0</v>
      </c>
      <c r="K5708" s="67"/>
      <c r="L5708" s="67"/>
      <c r="M5708" s="66" t="s">
        <v>121</v>
      </c>
      <c r="N5708" s="66">
        <v>235959.0</v>
      </c>
      <c r="O5708" s="66">
        <v>2.0150925E7</v>
      </c>
      <c r="P5708" s="67"/>
      <c r="Q5708" s="66">
        <v>28.0</v>
      </c>
      <c r="R5708" s="66">
        <v>2.0150925E7</v>
      </c>
      <c r="S5708" s="70">
        <v>1.0</v>
      </c>
      <c r="T5708" s="70">
        <v>0.0</v>
      </c>
      <c r="U5708" s="71" t="s">
        <v>2608</v>
      </c>
      <c r="V5708" s="71" t="s">
        <v>2609</v>
      </c>
      <c r="W5708" s="71" t="s">
        <v>51</v>
      </c>
      <c r="X5708" s="72"/>
      <c r="Y5708" s="66" t="s">
        <v>16</v>
      </c>
    </row>
    <row r="5709">
      <c r="A5709" s="66" t="s">
        <v>63</v>
      </c>
      <c r="B5709" s="66">
        <v>2.9789325E7</v>
      </c>
      <c r="C5709" s="66" t="s">
        <v>21451</v>
      </c>
      <c r="D5709" s="66" t="s">
        <v>2255</v>
      </c>
      <c r="E5709" s="66" t="s">
        <v>21452</v>
      </c>
      <c r="F5709" s="66" t="s">
        <v>21453</v>
      </c>
      <c r="G5709" s="66">
        <v>393.0</v>
      </c>
      <c r="H5709" s="66">
        <v>2.0150818E7</v>
      </c>
      <c r="I5709" s="66">
        <v>0.0</v>
      </c>
      <c r="J5709" s="66">
        <v>7.0</v>
      </c>
      <c r="K5709" s="67"/>
      <c r="L5709" s="67"/>
      <c r="M5709" s="68" t="s">
        <v>21454</v>
      </c>
      <c r="N5709" s="66">
        <v>235959.0</v>
      </c>
      <c r="O5709" s="66">
        <v>2.0150818E7</v>
      </c>
      <c r="P5709" s="66" t="s">
        <v>21455</v>
      </c>
      <c r="Q5709" s="66">
        <v>19.0</v>
      </c>
      <c r="R5709" s="66">
        <v>2.0150818E7</v>
      </c>
      <c r="S5709" s="69">
        <v>1.0</v>
      </c>
      <c r="T5709" s="69">
        <v>1.0</v>
      </c>
      <c r="U5709" s="71" t="s">
        <v>2608</v>
      </c>
      <c r="V5709" s="71" t="s">
        <v>2609</v>
      </c>
      <c r="W5709" s="71" t="s">
        <v>49</v>
      </c>
      <c r="X5709" s="72"/>
      <c r="Y5709" s="66" t="s">
        <v>18</v>
      </c>
    </row>
    <row r="5710">
      <c r="A5710" s="66" t="s">
        <v>66</v>
      </c>
      <c r="B5710" s="66">
        <v>1.3897106E7</v>
      </c>
      <c r="C5710" s="66" t="s">
        <v>21456</v>
      </c>
      <c r="D5710" s="66" t="s">
        <v>2255</v>
      </c>
      <c r="E5710" s="66" t="s">
        <v>21457</v>
      </c>
      <c r="F5710" s="66" t="s">
        <v>21458</v>
      </c>
      <c r="G5710" s="66">
        <v>440.0</v>
      </c>
      <c r="H5710" s="66">
        <v>2.0150818E7</v>
      </c>
      <c r="I5710" s="66">
        <v>0.0</v>
      </c>
      <c r="J5710" s="66">
        <v>4.0</v>
      </c>
      <c r="K5710" s="67"/>
      <c r="L5710" s="67"/>
      <c r="M5710" s="66" t="s">
        <v>121</v>
      </c>
      <c r="N5710" s="66">
        <v>235959.0</v>
      </c>
      <c r="O5710" s="66">
        <v>2.0150818E7</v>
      </c>
      <c r="P5710" s="67"/>
      <c r="Q5710" s="66">
        <v>21.0</v>
      </c>
      <c r="R5710" s="66">
        <v>2.0150818E7</v>
      </c>
      <c r="S5710" s="69">
        <v>1.0</v>
      </c>
      <c r="T5710" s="69">
        <v>1.0</v>
      </c>
      <c r="U5710" s="71" t="s">
        <v>2608</v>
      </c>
      <c r="V5710" s="71" t="s">
        <v>2609</v>
      </c>
      <c r="W5710" s="71" t="s">
        <v>49</v>
      </c>
      <c r="X5710" s="72"/>
      <c r="Y5710" s="66" t="s">
        <v>18</v>
      </c>
    </row>
    <row r="5711">
      <c r="A5711" s="66" t="s">
        <v>37</v>
      </c>
      <c r="B5711" s="66">
        <v>4.9803484E7</v>
      </c>
      <c r="C5711" s="66" t="s">
        <v>21459</v>
      </c>
      <c r="D5711" s="66" t="s">
        <v>149</v>
      </c>
      <c r="E5711" s="66" t="s">
        <v>21460</v>
      </c>
      <c r="F5711" s="66" t="s">
        <v>21461</v>
      </c>
      <c r="G5711" s="66">
        <v>366.0</v>
      </c>
      <c r="H5711" s="66">
        <v>2.0180616E7</v>
      </c>
      <c r="I5711" s="66">
        <v>0.0</v>
      </c>
      <c r="J5711" s="66">
        <v>7.0</v>
      </c>
      <c r="K5711" s="67"/>
      <c r="L5711" s="67"/>
      <c r="M5711" s="68" t="s">
        <v>21462</v>
      </c>
      <c r="N5711" s="66">
        <v>235959.0</v>
      </c>
      <c r="O5711" s="66">
        <v>2.0180616E7</v>
      </c>
      <c r="P5711" s="66" t="s">
        <v>502</v>
      </c>
      <c r="Q5711" s="66">
        <v>24.0</v>
      </c>
      <c r="R5711" s="66">
        <v>2.0180616E7</v>
      </c>
      <c r="S5711" s="69">
        <v>1.0</v>
      </c>
      <c r="T5711" s="69">
        <v>1.0</v>
      </c>
      <c r="U5711" s="71" t="s">
        <v>2608</v>
      </c>
      <c r="V5711" s="71" t="s">
        <v>2609</v>
      </c>
      <c r="W5711" s="71" t="s">
        <v>49</v>
      </c>
      <c r="X5711" s="72"/>
      <c r="Y5711" s="66" t="s">
        <v>18</v>
      </c>
    </row>
    <row r="5712">
      <c r="A5712" s="68" t="s">
        <v>24</v>
      </c>
      <c r="B5712" s="66">
        <v>5.526424E7</v>
      </c>
      <c r="C5712" s="66" t="s">
        <v>21463</v>
      </c>
      <c r="D5712" s="66" t="s">
        <v>149</v>
      </c>
      <c r="E5712" s="66" t="s">
        <v>21464</v>
      </c>
      <c r="F5712" s="66" t="s">
        <v>21465</v>
      </c>
      <c r="G5712" s="66">
        <v>272.0</v>
      </c>
      <c r="H5712" s="66">
        <v>2.0180616E7</v>
      </c>
      <c r="I5712" s="66">
        <v>0.0</v>
      </c>
      <c r="J5712" s="66">
        <v>10.0</v>
      </c>
      <c r="K5712" s="67"/>
      <c r="L5712" s="67"/>
      <c r="M5712" s="68" t="s">
        <v>21466</v>
      </c>
      <c r="N5712" s="66">
        <v>235959.0</v>
      </c>
      <c r="O5712" s="66">
        <v>2.0180616E7</v>
      </c>
      <c r="P5712" s="66" t="s">
        <v>8390</v>
      </c>
      <c r="Q5712" s="66">
        <v>15.0</v>
      </c>
      <c r="R5712" s="66">
        <v>2.0180616E7</v>
      </c>
      <c r="S5712" s="69">
        <v>1.0</v>
      </c>
      <c r="T5712" s="69">
        <v>1.0</v>
      </c>
      <c r="U5712" s="71" t="s">
        <v>2608</v>
      </c>
      <c r="V5712" s="71" t="s">
        <v>2609</v>
      </c>
      <c r="W5712" s="71" t="s">
        <v>49</v>
      </c>
      <c r="X5712" s="72"/>
      <c r="Y5712" s="66" t="s">
        <v>18</v>
      </c>
    </row>
    <row r="5713">
      <c r="A5713" s="66" t="s">
        <v>79</v>
      </c>
      <c r="B5713" s="66">
        <v>1.31284776E8</v>
      </c>
      <c r="C5713" s="66" t="s">
        <v>21467</v>
      </c>
      <c r="D5713" s="66" t="s">
        <v>149</v>
      </c>
      <c r="E5713" s="66" t="s">
        <v>21468</v>
      </c>
      <c r="F5713" s="66" t="s">
        <v>21469</v>
      </c>
      <c r="G5713" s="66">
        <v>372.0</v>
      </c>
      <c r="H5713" s="66">
        <v>2.0180616E7</v>
      </c>
      <c r="I5713" s="66">
        <v>0.0</v>
      </c>
      <c r="J5713" s="66">
        <v>12.0</v>
      </c>
      <c r="K5713" s="67"/>
      <c r="L5713" s="67"/>
      <c r="M5713" s="68" t="s">
        <v>21470</v>
      </c>
      <c r="N5713" s="66">
        <v>235959.0</v>
      </c>
      <c r="O5713" s="66">
        <v>2.0180616E7</v>
      </c>
      <c r="P5713" s="66" t="s">
        <v>1921</v>
      </c>
      <c r="Q5713" s="66">
        <v>21.0</v>
      </c>
      <c r="R5713" s="66">
        <v>2.0180616E7</v>
      </c>
      <c r="S5713" s="69">
        <v>1.0</v>
      </c>
      <c r="T5713" s="69">
        <v>1.0</v>
      </c>
      <c r="U5713" s="71" t="s">
        <v>2608</v>
      </c>
      <c r="V5713" s="71" t="s">
        <v>2609</v>
      </c>
      <c r="W5713" s="71" t="s">
        <v>49</v>
      </c>
      <c r="X5713" s="72"/>
      <c r="Y5713" s="66" t="s">
        <v>18</v>
      </c>
    </row>
    <row r="5714">
      <c r="A5714" s="66" t="s">
        <v>79</v>
      </c>
      <c r="B5714" s="66">
        <v>5.9891419E7</v>
      </c>
      <c r="C5714" s="66" t="s">
        <v>21471</v>
      </c>
      <c r="D5714" s="66" t="s">
        <v>149</v>
      </c>
      <c r="E5714" s="66" t="s">
        <v>21472</v>
      </c>
      <c r="F5714" s="66" t="s">
        <v>21473</v>
      </c>
      <c r="G5714" s="66">
        <v>1665.0</v>
      </c>
      <c r="H5714" s="66">
        <v>2.012082E7</v>
      </c>
      <c r="I5714" s="66">
        <v>0.0</v>
      </c>
      <c r="J5714" s="66">
        <v>29.0</v>
      </c>
      <c r="K5714" s="67"/>
      <c r="L5714" s="67"/>
      <c r="M5714" s="68" t="s">
        <v>21474</v>
      </c>
      <c r="N5714" s="66">
        <v>235959.0</v>
      </c>
      <c r="O5714" s="66">
        <v>2.012082E7</v>
      </c>
      <c r="P5714" s="66" t="s">
        <v>21475</v>
      </c>
      <c r="Q5714" s="66">
        <v>61.0</v>
      </c>
      <c r="R5714" s="66">
        <v>2.012082E7</v>
      </c>
      <c r="S5714" s="69">
        <v>1.0</v>
      </c>
      <c r="T5714" s="69">
        <v>1.0</v>
      </c>
      <c r="U5714" s="71" t="s">
        <v>2608</v>
      </c>
      <c r="V5714" s="71" t="s">
        <v>2609</v>
      </c>
      <c r="W5714" s="71" t="s">
        <v>49</v>
      </c>
      <c r="X5714" s="72"/>
      <c r="Y5714" s="66" t="s">
        <v>18</v>
      </c>
    </row>
    <row r="5715">
      <c r="A5715" s="66" t="s">
        <v>63</v>
      </c>
      <c r="B5715" s="66">
        <v>2.1572033E7</v>
      </c>
      <c r="C5715" s="66" t="s">
        <v>21476</v>
      </c>
      <c r="D5715" s="66" t="s">
        <v>118</v>
      </c>
      <c r="E5715" s="66" t="s">
        <v>21477</v>
      </c>
      <c r="F5715" s="66" t="s">
        <v>21478</v>
      </c>
      <c r="G5715" s="66">
        <v>279.0</v>
      </c>
      <c r="H5715" s="66">
        <v>2.0140626E7</v>
      </c>
      <c r="I5715" s="66">
        <v>0.0</v>
      </c>
      <c r="J5715" s="66">
        <v>6.0</v>
      </c>
      <c r="K5715" s="67"/>
      <c r="L5715" s="67"/>
      <c r="M5715" s="68" t="s">
        <v>21479</v>
      </c>
      <c r="N5715" s="66">
        <v>235959.0</v>
      </c>
      <c r="O5715" s="66">
        <v>2.0140626E7</v>
      </c>
      <c r="P5715" s="66"/>
      <c r="Q5715" s="66">
        <v>10.0</v>
      </c>
      <c r="R5715" s="66">
        <v>2.0140626E7</v>
      </c>
      <c r="S5715" s="69">
        <v>1.0</v>
      </c>
      <c r="T5715" s="69">
        <v>1.0</v>
      </c>
      <c r="U5715" s="71" t="s">
        <v>2608</v>
      </c>
      <c r="V5715" s="71" t="s">
        <v>2609</v>
      </c>
      <c r="W5715" s="71" t="s">
        <v>49</v>
      </c>
      <c r="X5715" s="72"/>
      <c r="Y5715" s="66" t="s">
        <v>18</v>
      </c>
    </row>
    <row r="5716">
      <c r="A5716" s="66" t="s">
        <v>66</v>
      </c>
      <c r="B5716" s="66">
        <v>1.2726097E7</v>
      </c>
      <c r="C5716" s="66" t="s">
        <v>21476</v>
      </c>
      <c r="D5716" s="66" t="s">
        <v>118</v>
      </c>
      <c r="E5716" s="66" t="s">
        <v>21480</v>
      </c>
      <c r="F5716" s="66" t="s">
        <v>21481</v>
      </c>
      <c r="G5716" s="66">
        <v>284.0</v>
      </c>
      <c r="H5716" s="66">
        <v>2.0140626E7</v>
      </c>
      <c r="I5716" s="66">
        <v>0.0</v>
      </c>
      <c r="J5716" s="66">
        <v>7.0</v>
      </c>
      <c r="K5716" s="67"/>
      <c r="L5716" s="67"/>
      <c r="M5716" s="66" t="s">
        <v>121</v>
      </c>
      <c r="N5716" s="66">
        <v>235959.0</v>
      </c>
      <c r="O5716" s="66">
        <v>2.0140626E7</v>
      </c>
      <c r="P5716" s="66"/>
      <c r="Q5716" s="66">
        <v>13.0</v>
      </c>
      <c r="R5716" s="66">
        <v>2.0140626E7</v>
      </c>
      <c r="S5716" s="69">
        <v>1.0</v>
      </c>
      <c r="T5716" s="69">
        <v>1.0</v>
      </c>
      <c r="U5716" s="71" t="s">
        <v>2608</v>
      </c>
      <c r="V5716" s="71" t="s">
        <v>2609</v>
      </c>
      <c r="W5716" s="71" t="s">
        <v>49</v>
      </c>
      <c r="X5716" s="72"/>
      <c r="Y5716" s="66" t="s">
        <v>18</v>
      </c>
    </row>
    <row r="5717">
      <c r="A5717" s="68" t="s">
        <v>59</v>
      </c>
      <c r="B5717" s="66">
        <v>1.85609609E8</v>
      </c>
      <c r="C5717" s="66" t="s">
        <v>21482</v>
      </c>
      <c r="D5717" s="66" t="s">
        <v>164</v>
      </c>
      <c r="E5717" s="66" t="s">
        <v>21483</v>
      </c>
      <c r="F5717" s="66" t="s">
        <v>21484</v>
      </c>
      <c r="G5717" s="66">
        <v>194.0</v>
      </c>
      <c r="H5717" s="66">
        <v>2.0170809E7</v>
      </c>
      <c r="I5717" s="66">
        <v>0.0</v>
      </c>
      <c r="J5717" s="66">
        <v>6.0</v>
      </c>
      <c r="K5717" s="67"/>
      <c r="L5717" s="67"/>
      <c r="M5717" s="68" t="s">
        <v>21485</v>
      </c>
      <c r="N5717" s="66">
        <v>235959.0</v>
      </c>
      <c r="O5717" s="66">
        <v>2.0170809E7</v>
      </c>
      <c r="P5717" s="67"/>
      <c r="Q5717" s="66">
        <v>9.0</v>
      </c>
      <c r="R5717" s="66">
        <v>2.0170809E7</v>
      </c>
      <c r="S5717" s="69">
        <v>1.0</v>
      </c>
      <c r="T5717" s="69">
        <v>1.0</v>
      </c>
      <c r="U5717" s="71" t="s">
        <v>2608</v>
      </c>
      <c r="V5717" s="71" t="s">
        <v>2609</v>
      </c>
      <c r="W5717" s="71" t="s">
        <v>49</v>
      </c>
      <c r="X5717" s="72"/>
      <c r="Y5717" s="66" t="s">
        <v>18</v>
      </c>
    </row>
    <row r="5718">
      <c r="A5718" s="66" t="s">
        <v>60</v>
      </c>
      <c r="B5718" s="66">
        <v>2.23425009E8</v>
      </c>
      <c r="C5718" s="66" t="s">
        <v>21486</v>
      </c>
      <c r="D5718" s="66" t="s">
        <v>149</v>
      </c>
      <c r="E5718" s="66" t="s">
        <v>21487</v>
      </c>
      <c r="F5718" s="66" t="s">
        <v>21488</v>
      </c>
      <c r="G5718" s="66">
        <v>909.0</v>
      </c>
      <c r="H5718" s="66">
        <v>2.0070909E7</v>
      </c>
      <c r="I5718" s="66">
        <v>0.0</v>
      </c>
      <c r="J5718" s="66">
        <v>2.0</v>
      </c>
      <c r="K5718" s="67"/>
      <c r="L5718" s="67"/>
      <c r="M5718" s="68" t="s">
        <v>21489</v>
      </c>
      <c r="N5718" s="66">
        <v>235959.0</v>
      </c>
      <c r="O5718" s="66">
        <v>2.0070909E7</v>
      </c>
      <c r="P5718" s="67"/>
      <c r="Q5718" s="66">
        <v>47.0</v>
      </c>
      <c r="R5718" s="66">
        <v>2.0070909E7</v>
      </c>
      <c r="S5718" s="69">
        <v>1.0</v>
      </c>
      <c r="T5718" s="69">
        <v>1.0</v>
      </c>
      <c r="U5718" s="71" t="s">
        <v>2608</v>
      </c>
      <c r="V5718" s="71" t="s">
        <v>2609</v>
      </c>
      <c r="W5718" s="71" t="s">
        <v>49</v>
      </c>
      <c r="X5718" s="72"/>
      <c r="Y5718" s="66" t="s">
        <v>18</v>
      </c>
    </row>
    <row r="5719">
      <c r="A5719" s="73" t="s">
        <v>37</v>
      </c>
      <c r="B5719" s="66">
        <v>1.3734887E7</v>
      </c>
      <c r="C5719" s="65" t="s">
        <v>21490</v>
      </c>
      <c r="D5719" s="65" t="s">
        <v>149</v>
      </c>
      <c r="E5719" s="65" t="s">
        <v>21491</v>
      </c>
      <c r="F5719" s="66" t="s">
        <v>21492</v>
      </c>
      <c r="G5719" s="66">
        <v>240.0</v>
      </c>
      <c r="H5719" s="66">
        <v>2.0080927E7</v>
      </c>
      <c r="I5719" s="66">
        <v>0.0</v>
      </c>
      <c r="J5719" s="66">
        <v>2.0</v>
      </c>
      <c r="K5719" s="67"/>
      <c r="L5719" s="67"/>
      <c r="M5719" s="66" t="s">
        <v>121</v>
      </c>
      <c r="N5719" s="66">
        <v>235959.0</v>
      </c>
      <c r="O5719" s="66">
        <v>2.0080927E7</v>
      </c>
      <c r="P5719" s="67"/>
      <c r="Q5719" s="66">
        <v>10.0</v>
      </c>
      <c r="R5719" s="66">
        <v>2.0080927E7</v>
      </c>
      <c r="S5719" s="69">
        <v>1.0</v>
      </c>
      <c r="T5719" s="69">
        <v>1.0</v>
      </c>
      <c r="U5719" s="71" t="s">
        <v>2608</v>
      </c>
      <c r="V5719" s="71" t="s">
        <v>2609</v>
      </c>
      <c r="W5719" s="71" t="s">
        <v>49</v>
      </c>
      <c r="X5719" s="72"/>
      <c r="Y5719" s="66" t="s">
        <v>18</v>
      </c>
    </row>
    <row r="5720">
      <c r="A5720" s="73" t="s">
        <v>68</v>
      </c>
      <c r="B5720" s="66">
        <v>1.6112974E7</v>
      </c>
      <c r="C5720" s="65" t="s">
        <v>21493</v>
      </c>
      <c r="D5720" s="65" t="s">
        <v>112</v>
      </c>
      <c r="E5720" s="65" t="s">
        <v>21494</v>
      </c>
      <c r="F5720" s="66" t="s">
        <v>21495</v>
      </c>
      <c r="G5720" s="66">
        <v>263.0</v>
      </c>
      <c r="H5720" s="66">
        <v>2.0170222E7</v>
      </c>
      <c r="I5720" s="66">
        <v>0.0</v>
      </c>
      <c r="J5720" s="66">
        <v>2.0</v>
      </c>
      <c r="K5720" s="67"/>
      <c r="L5720" s="67"/>
      <c r="M5720" s="68" t="s">
        <v>21496</v>
      </c>
      <c r="N5720" s="66">
        <v>235959.0</v>
      </c>
      <c r="O5720" s="66">
        <v>2.0170222E7</v>
      </c>
      <c r="P5720" s="66"/>
      <c r="Q5720" s="66">
        <v>13.0</v>
      </c>
      <c r="R5720" s="66">
        <v>2.0170222E7</v>
      </c>
      <c r="S5720" s="70">
        <v>1.0</v>
      </c>
      <c r="T5720" s="70">
        <v>0.0</v>
      </c>
      <c r="U5720" s="71" t="s">
        <v>2608</v>
      </c>
      <c r="V5720" s="71" t="s">
        <v>2609</v>
      </c>
      <c r="W5720" s="71" t="s">
        <v>49</v>
      </c>
      <c r="X5720" s="72"/>
      <c r="Y5720" s="65" t="s">
        <v>12</v>
      </c>
    </row>
    <row r="5721">
      <c r="A5721" s="66" t="s">
        <v>60</v>
      </c>
      <c r="B5721" s="66">
        <v>3.07804803E8</v>
      </c>
      <c r="C5721" s="66" t="s">
        <v>21497</v>
      </c>
      <c r="D5721" s="66" t="s">
        <v>112</v>
      </c>
      <c r="E5721" s="66" t="s">
        <v>21498</v>
      </c>
      <c r="F5721" s="66" t="s">
        <v>21499</v>
      </c>
      <c r="G5721" s="66">
        <v>2894.0</v>
      </c>
      <c r="H5721" s="66">
        <v>2.011071E7</v>
      </c>
      <c r="I5721" s="66">
        <v>0.0</v>
      </c>
      <c r="J5721" s="66">
        <v>1.0</v>
      </c>
      <c r="K5721" s="67"/>
      <c r="L5721" s="67"/>
      <c r="M5721" s="68" t="s">
        <v>21500</v>
      </c>
      <c r="N5721" s="66">
        <v>235959.0</v>
      </c>
      <c r="O5721" s="66">
        <v>2.011071E7</v>
      </c>
      <c r="P5721" s="67"/>
      <c r="Q5721" s="66">
        <v>145.0</v>
      </c>
      <c r="R5721" s="66">
        <v>2.011071E7</v>
      </c>
      <c r="S5721" s="70">
        <v>1.0</v>
      </c>
      <c r="T5721" s="70">
        <v>0.0</v>
      </c>
      <c r="U5721" s="71" t="s">
        <v>2608</v>
      </c>
      <c r="V5721" s="71" t="s">
        <v>2609</v>
      </c>
      <c r="W5721" s="71" t="s">
        <v>49</v>
      </c>
      <c r="X5721" s="72"/>
      <c r="Y5721" s="65" t="s">
        <v>12</v>
      </c>
    </row>
    <row r="5722">
      <c r="A5722" s="73" t="s">
        <v>59</v>
      </c>
      <c r="B5722" s="66">
        <v>3.281022E7</v>
      </c>
      <c r="C5722" s="65" t="s">
        <v>2418</v>
      </c>
      <c r="D5722" s="65" t="s">
        <v>123</v>
      </c>
      <c r="E5722" s="65" t="s">
        <v>2419</v>
      </c>
      <c r="F5722" s="66" t="s">
        <v>2420</v>
      </c>
      <c r="G5722" s="66">
        <v>1285.0</v>
      </c>
      <c r="H5722" s="66">
        <v>2.0020223E7</v>
      </c>
      <c r="I5722" s="66">
        <v>0.0</v>
      </c>
      <c r="J5722" s="66">
        <v>2.0</v>
      </c>
      <c r="K5722" s="67"/>
      <c r="L5722" s="67"/>
      <c r="M5722" s="68" t="s">
        <v>21501</v>
      </c>
      <c r="N5722" s="66">
        <v>235959.0</v>
      </c>
      <c r="O5722" s="66">
        <v>2.0020223E7</v>
      </c>
      <c r="P5722" s="67"/>
      <c r="Q5722" s="66">
        <v>88.0</v>
      </c>
      <c r="R5722" s="66">
        <v>2.0020223E7</v>
      </c>
      <c r="S5722" s="70">
        <v>1.0</v>
      </c>
      <c r="T5722" s="70">
        <v>0.0</v>
      </c>
      <c r="U5722" s="71" t="s">
        <v>2608</v>
      </c>
      <c r="V5722" s="71" t="s">
        <v>2609</v>
      </c>
      <c r="W5722" s="71" t="s">
        <v>49</v>
      </c>
      <c r="X5722" s="65"/>
      <c r="Y5722" s="65" t="s">
        <v>12</v>
      </c>
    </row>
    <row r="5723">
      <c r="A5723" s="66" t="s">
        <v>60</v>
      </c>
      <c r="B5723" s="66">
        <v>3.57278805E8</v>
      </c>
      <c r="C5723" s="66" t="s">
        <v>21502</v>
      </c>
      <c r="D5723" s="66" t="s">
        <v>827</v>
      </c>
      <c r="E5723" s="66" t="s">
        <v>21503</v>
      </c>
      <c r="F5723" s="66" t="s">
        <v>21504</v>
      </c>
      <c r="G5723" s="66">
        <v>655.0</v>
      </c>
      <c r="H5723" s="66">
        <v>2.0140403E7</v>
      </c>
      <c r="I5723" s="66">
        <v>0.0</v>
      </c>
      <c r="J5723" s="66">
        <v>1.0</v>
      </c>
      <c r="K5723" s="67"/>
      <c r="L5723" s="67"/>
      <c r="M5723" s="68" t="s">
        <v>21505</v>
      </c>
      <c r="N5723" s="66">
        <v>235959.0</v>
      </c>
      <c r="O5723" s="66">
        <v>2.0140403E7</v>
      </c>
      <c r="P5723" s="67"/>
      <c r="Q5723" s="66">
        <v>31.0</v>
      </c>
      <c r="R5723" s="66">
        <v>2.0140403E7</v>
      </c>
      <c r="S5723" s="70">
        <v>1.0</v>
      </c>
      <c r="T5723" s="70">
        <v>0.0</v>
      </c>
      <c r="U5723" s="71" t="s">
        <v>2608</v>
      </c>
      <c r="V5723" s="71" t="s">
        <v>2609</v>
      </c>
      <c r="W5723" s="71" t="s">
        <v>49</v>
      </c>
      <c r="X5723" s="72"/>
      <c r="Y5723" s="65" t="s">
        <v>12</v>
      </c>
    </row>
    <row r="5724">
      <c r="A5724" s="66" t="s">
        <v>79</v>
      </c>
      <c r="B5724" s="66">
        <v>1.27762948E8</v>
      </c>
      <c r="C5724" s="66" t="s">
        <v>21506</v>
      </c>
      <c r="D5724" s="66" t="s">
        <v>123</v>
      </c>
      <c r="E5724" s="66" t="s">
        <v>21507</v>
      </c>
      <c r="F5724" s="66" t="s">
        <v>13885</v>
      </c>
      <c r="G5724" s="66">
        <v>2176.0</v>
      </c>
      <c r="H5724" s="66">
        <v>2.0180303E7</v>
      </c>
      <c r="I5724" s="66">
        <v>0.0</v>
      </c>
      <c r="J5724" s="66">
        <v>43.0</v>
      </c>
      <c r="K5724" s="67"/>
      <c r="L5724" s="67"/>
      <c r="M5724" s="68" t="s">
        <v>13886</v>
      </c>
      <c r="N5724" s="66">
        <v>235959.0</v>
      </c>
      <c r="O5724" s="66">
        <v>2.0180303E7</v>
      </c>
      <c r="P5724" s="66" t="s">
        <v>4387</v>
      </c>
      <c r="Q5724" s="66">
        <v>104.0</v>
      </c>
      <c r="R5724" s="66">
        <v>2.0180303E7</v>
      </c>
      <c r="S5724" s="70">
        <v>1.0</v>
      </c>
      <c r="T5724" s="70">
        <v>0.0</v>
      </c>
      <c r="U5724" s="71" t="s">
        <v>2608</v>
      </c>
      <c r="V5724" s="71" t="s">
        <v>2609</v>
      </c>
      <c r="W5724" s="71" t="s">
        <v>49</v>
      </c>
      <c r="X5724" s="72"/>
      <c r="Y5724" s="65" t="s">
        <v>12</v>
      </c>
    </row>
    <row r="5725">
      <c r="A5725" s="74" t="s">
        <v>59</v>
      </c>
      <c r="B5725" s="66">
        <v>8.2830709E7</v>
      </c>
      <c r="C5725" s="65" t="s">
        <v>21508</v>
      </c>
      <c r="D5725" s="65" t="s">
        <v>123</v>
      </c>
      <c r="E5725" s="65" t="s">
        <v>2423</v>
      </c>
      <c r="F5725" s="66" t="s">
        <v>21509</v>
      </c>
      <c r="G5725" s="66">
        <v>86.0</v>
      </c>
      <c r="H5725" s="66">
        <v>2.0081029E7</v>
      </c>
      <c r="I5725" s="66">
        <v>0.0</v>
      </c>
      <c r="J5725" s="66">
        <v>1.0</v>
      </c>
      <c r="K5725" s="67"/>
      <c r="L5725" s="67"/>
      <c r="M5725" s="68" t="s">
        <v>21510</v>
      </c>
      <c r="N5725" s="66">
        <v>235959.0</v>
      </c>
      <c r="O5725" s="66">
        <v>2.0081029E7</v>
      </c>
      <c r="P5725" s="67"/>
      <c r="Q5725" s="66">
        <v>5.0</v>
      </c>
      <c r="R5725" s="66">
        <v>2.0081029E7</v>
      </c>
      <c r="S5725" s="70">
        <v>1.0</v>
      </c>
      <c r="T5725" s="70">
        <v>0.0</v>
      </c>
      <c r="U5725" s="71" t="s">
        <v>2608</v>
      </c>
      <c r="V5725" s="71" t="s">
        <v>2609</v>
      </c>
      <c r="W5725" s="71" t="s">
        <v>49</v>
      </c>
      <c r="X5725" s="72"/>
      <c r="Y5725" s="65" t="s">
        <v>12</v>
      </c>
    </row>
    <row r="5726">
      <c r="A5726" s="66" t="s">
        <v>68</v>
      </c>
      <c r="B5726" s="66">
        <v>4560077.0</v>
      </c>
      <c r="C5726" s="66" t="s">
        <v>21511</v>
      </c>
      <c r="D5726" s="66" t="s">
        <v>123</v>
      </c>
      <c r="E5726" s="66" t="s">
        <v>21512</v>
      </c>
      <c r="F5726" s="66" t="s">
        <v>21513</v>
      </c>
      <c r="G5726" s="66">
        <v>90.0</v>
      </c>
      <c r="H5726" s="66">
        <v>2.0081112E7</v>
      </c>
      <c r="I5726" s="66">
        <v>0.0</v>
      </c>
      <c r="J5726" s="66">
        <v>3.0</v>
      </c>
      <c r="K5726" s="67"/>
      <c r="L5726" s="67"/>
      <c r="M5726" s="66" t="s">
        <v>121</v>
      </c>
      <c r="N5726" s="66">
        <v>235959.0</v>
      </c>
      <c r="O5726" s="66">
        <v>2.0081112E7</v>
      </c>
      <c r="P5726" s="67"/>
      <c r="Q5726" s="66">
        <v>6.0</v>
      </c>
      <c r="R5726" s="66">
        <v>2.0081112E7</v>
      </c>
      <c r="S5726" s="70">
        <v>1.0</v>
      </c>
      <c r="T5726" s="70">
        <v>0.0</v>
      </c>
      <c r="U5726" s="71" t="s">
        <v>2608</v>
      </c>
      <c r="V5726" s="71" t="s">
        <v>2609</v>
      </c>
      <c r="W5726" s="71" t="s">
        <v>49</v>
      </c>
      <c r="X5726" s="72"/>
      <c r="Y5726" s="65" t="s">
        <v>12</v>
      </c>
    </row>
    <row r="5727">
      <c r="A5727" s="65" t="s">
        <v>63</v>
      </c>
      <c r="B5727" s="66">
        <v>4.2456416E7</v>
      </c>
      <c r="C5727" s="65" t="s">
        <v>21514</v>
      </c>
      <c r="D5727" s="65" t="s">
        <v>123</v>
      </c>
      <c r="E5727" s="65" t="s">
        <v>21515</v>
      </c>
      <c r="F5727" s="66" t="s">
        <v>21516</v>
      </c>
      <c r="G5727" s="66">
        <v>263.0</v>
      </c>
      <c r="H5727" s="66">
        <v>2.0170817E7</v>
      </c>
      <c r="I5727" s="66">
        <v>0.0</v>
      </c>
      <c r="J5727" s="66">
        <v>5.0</v>
      </c>
      <c r="K5727" s="67"/>
      <c r="L5727" s="67"/>
      <c r="M5727" s="68" t="s">
        <v>21517</v>
      </c>
      <c r="N5727" s="66">
        <v>235959.0</v>
      </c>
      <c r="O5727" s="66">
        <v>2.0170817E7</v>
      </c>
      <c r="P5727" s="66" t="s">
        <v>21518</v>
      </c>
      <c r="Q5727" s="66">
        <v>18.0</v>
      </c>
      <c r="R5727" s="66">
        <v>2.0170817E7</v>
      </c>
      <c r="S5727" s="70">
        <v>1.0</v>
      </c>
      <c r="T5727" s="70">
        <v>0.0</v>
      </c>
      <c r="U5727" s="71" t="s">
        <v>2608</v>
      </c>
      <c r="V5727" s="71" t="s">
        <v>2609</v>
      </c>
      <c r="W5727" s="71" t="s">
        <v>49</v>
      </c>
      <c r="X5727" s="72"/>
      <c r="Y5727" s="65" t="s">
        <v>12</v>
      </c>
    </row>
    <row r="5728">
      <c r="A5728" s="66" t="s">
        <v>62</v>
      </c>
      <c r="B5728" s="66">
        <v>2.3234767E7</v>
      </c>
      <c r="C5728" s="66" t="s">
        <v>21519</v>
      </c>
      <c r="D5728" s="66" t="s">
        <v>123</v>
      </c>
      <c r="E5728" s="66" t="s">
        <v>21520</v>
      </c>
      <c r="F5728" s="66" t="s">
        <v>21521</v>
      </c>
      <c r="G5728" s="66">
        <v>302.0</v>
      </c>
      <c r="H5728" s="66">
        <v>2.0170817E7</v>
      </c>
      <c r="I5728" s="66">
        <v>0.0</v>
      </c>
      <c r="J5728" s="66">
        <v>8.0</v>
      </c>
      <c r="K5728" s="67"/>
      <c r="L5728" s="67"/>
      <c r="M5728" s="66" t="s">
        <v>121</v>
      </c>
      <c r="N5728" s="66">
        <v>235959.0</v>
      </c>
      <c r="O5728" s="66">
        <v>2.0170817E7</v>
      </c>
      <c r="P5728" s="67"/>
      <c r="Q5728" s="66">
        <v>18.0</v>
      </c>
      <c r="R5728" s="66">
        <v>2.0170817E7</v>
      </c>
      <c r="S5728" s="70">
        <v>1.0</v>
      </c>
      <c r="T5728" s="70">
        <v>0.0</v>
      </c>
      <c r="U5728" s="71" t="s">
        <v>2608</v>
      </c>
      <c r="V5728" s="71" t="s">
        <v>2609</v>
      </c>
      <c r="W5728" s="71" t="s">
        <v>49</v>
      </c>
      <c r="X5728" s="72"/>
      <c r="Y5728" s="65" t="s">
        <v>12</v>
      </c>
    </row>
    <row r="5729">
      <c r="A5729" s="66" t="s">
        <v>79</v>
      </c>
      <c r="B5729" s="66">
        <v>6.104114E7</v>
      </c>
      <c r="C5729" s="66" t="s">
        <v>21522</v>
      </c>
      <c r="D5729" s="66" t="s">
        <v>106</v>
      </c>
      <c r="E5729" s="66" t="s">
        <v>21523</v>
      </c>
      <c r="F5729" s="66" t="s">
        <v>21524</v>
      </c>
      <c r="G5729" s="66">
        <v>313.0</v>
      </c>
      <c r="H5729" s="66">
        <v>2.0120925E7</v>
      </c>
      <c r="I5729" s="66">
        <v>0.0</v>
      </c>
      <c r="J5729" s="66">
        <v>9.0</v>
      </c>
      <c r="K5729" s="67"/>
      <c r="L5729" s="67"/>
      <c r="M5729" s="68" t="s">
        <v>21525</v>
      </c>
      <c r="N5729" s="66">
        <v>235959.0</v>
      </c>
      <c r="O5729" s="66">
        <v>2.0120925E7</v>
      </c>
      <c r="P5729" s="66" t="s">
        <v>228</v>
      </c>
      <c r="Q5729" s="66">
        <v>25.0</v>
      </c>
      <c r="R5729" s="66">
        <v>2.0120925E7</v>
      </c>
      <c r="S5729" s="70">
        <v>1.0</v>
      </c>
      <c r="T5729" s="70">
        <v>0.0</v>
      </c>
      <c r="U5729" s="71" t="s">
        <v>2608</v>
      </c>
      <c r="V5729" s="71" t="s">
        <v>2609</v>
      </c>
      <c r="W5729" s="71" t="s">
        <v>49</v>
      </c>
      <c r="X5729" s="72"/>
      <c r="Y5729" s="65" t="s">
        <v>12</v>
      </c>
    </row>
    <row r="5730">
      <c r="A5730" s="66" t="s">
        <v>37</v>
      </c>
      <c r="B5730" s="66">
        <v>4.5176211E7</v>
      </c>
      <c r="C5730" s="66" t="s">
        <v>21526</v>
      </c>
      <c r="D5730" s="66" t="s">
        <v>112</v>
      </c>
      <c r="E5730" s="66" t="s">
        <v>21527</v>
      </c>
      <c r="F5730" s="66" t="s">
        <v>21528</v>
      </c>
      <c r="G5730" s="66">
        <v>557.0</v>
      </c>
      <c r="H5730" s="66">
        <v>2.0170517E7</v>
      </c>
      <c r="I5730" s="66">
        <v>0.0</v>
      </c>
      <c r="J5730" s="66">
        <v>12.0</v>
      </c>
      <c r="K5730" s="67"/>
      <c r="L5730" s="67"/>
      <c r="M5730" s="68" t="s">
        <v>21529</v>
      </c>
      <c r="N5730" s="66">
        <v>235959.0</v>
      </c>
      <c r="O5730" s="66">
        <v>2.0170517E7</v>
      </c>
      <c r="P5730" s="66" t="s">
        <v>502</v>
      </c>
      <c r="Q5730" s="66">
        <v>32.0</v>
      </c>
      <c r="R5730" s="66">
        <v>2.0170517E7</v>
      </c>
      <c r="S5730" s="69">
        <v>1.0</v>
      </c>
      <c r="T5730" s="69">
        <v>0.0</v>
      </c>
      <c r="U5730" s="71" t="s">
        <v>2608</v>
      </c>
      <c r="V5730" s="71" t="s">
        <v>2609</v>
      </c>
      <c r="W5730" s="71" t="s">
        <v>49</v>
      </c>
      <c r="X5730" s="72"/>
      <c r="Y5730" s="65" t="s">
        <v>12</v>
      </c>
    </row>
    <row r="5731">
      <c r="A5731" s="66" t="s">
        <v>37</v>
      </c>
      <c r="B5731" s="66">
        <v>2.727636E7</v>
      </c>
      <c r="C5731" s="66" t="s">
        <v>21530</v>
      </c>
      <c r="D5731" s="66" t="s">
        <v>112</v>
      </c>
      <c r="E5731" s="66" t="s">
        <v>21531</v>
      </c>
      <c r="F5731" s="66" t="s">
        <v>21532</v>
      </c>
      <c r="G5731" s="66">
        <v>103.0</v>
      </c>
      <c r="H5731" s="66">
        <v>2.0120828E7</v>
      </c>
      <c r="I5731" s="66">
        <v>0.0</v>
      </c>
      <c r="J5731" s="66">
        <v>2.0</v>
      </c>
      <c r="K5731" s="67"/>
      <c r="L5731" s="67"/>
      <c r="M5731" s="66" t="s">
        <v>121</v>
      </c>
      <c r="N5731" s="66">
        <v>235959.0</v>
      </c>
      <c r="O5731" s="66">
        <v>2.0120828E7</v>
      </c>
      <c r="P5731" s="66"/>
      <c r="Q5731" s="66">
        <v>6.0</v>
      </c>
      <c r="R5731" s="66">
        <v>2.0120828E7</v>
      </c>
      <c r="S5731" s="69">
        <v>1.0</v>
      </c>
      <c r="T5731" s="69">
        <v>0.0</v>
      </c>
      <c r="U5731" s="71" t="s">
        <v>2608</v>
      </c>
      <c r="V5731" s="71" t="s">
        <v>2609</v>
      </c>
      <c r="W5731" s="71" t="s">
        <v>49</v>
      </c>
      <c r="X5731" s="72"/>
      <c r="Y5731" s="65" t="s">
        <v>12</v>
      </c>
    </row>
    <row r="5732">
      <c r="A5732" s="68" t="s">
        <v>59</v>
      </c>
      <c r="B5732" s="66">
        <v>1.97104081E8</v>
      </c>
      <c r="C5732" s="66" t="s">
        <v>2430</v>
      </c>
      <c r="D5732" s="66" t="s">
        <v>112</v>
      </c>
      <c r="E5732" s="66" t="s">
        <v>2431</v>
      </c>
      <c r="F5732" s="66" t="s">
        <v>21533</v>
      </c>
      <c r="G5732" s="66">
        <v>1877.0</v>
      </c>
      <c r="H5732" s="66">
        <v>2.0180607E7</v>
      </c>
      <c r="I5732" s="66">
        <v>0.0</v>
      </c>
      <c r="J5732" s="66">
        <v>30.0</v>
      </c>
      <c r="K5732" s="67"/>
      <c r="L5732" s="67"/>
      <c r="M5732" s="68" t="s">
        <v>21534</v>
      </c>
      <c r="N5732" s="66">
        <v>235959.0</v>
      </c>
      <c r="O5732" s="66">
        <v>2.0180607E7</v>
      </c>
      <c r="P5732" s="66" t="s">
        <v>2002</v>
      </c>
      <c r="Q5732" s="66">
        <v>104.0</v>
      </c>
      <c r="R5732" s="66">
        <v>2.0180607E7</v>
      </c>
      <c r="S5732" s="70">
        <v>1.0</v>
      </c>
      <c r="T5732" s="70">
        <v>0.0</v>
      </c>
      <c r="U5732" s="71" t="s">
        <v>2608</v>
      </c>
      <c r="V5732" s="71" t="s">
        <v>2609</v>
      </c>
      <c r="W5732" s="71" t="s">
        <v>49</v>
      </c>
      <c r="X5732" s="72"/>
      <c r="Y5732" s="65" t="s">
        <v>12</v>
      </c>
    </row>
    <row r="5733">
      <c r="A5733" s="66" t="s">
        <v>76</v>
      </c>
      <c r="B5733" s="66">
        <v>7204111.0</v>
      </c>
      <c r="C5733" s="66" t="s">
        <v>21535</v>
      </c>
      <c r="D5733" s="66" t="s">
        <v>220</v>
      </c>
      <c r="E5733" s="66" t="s">
        <v>21536</v>
      </c>
      <c r="F5733" s="66" t="s">
        <v>21537</v>
      </c>
      <c r="G5733" s="66">
        <v>362.0</v>
      </c>
      <c r="H5733" s="66">
        <v>2.0100416E7</v>
      </c>
      <c r="I5733" s="66">
        <v>0.0</v>
      </c>
      <c r="J5733" s="66">
        <v>10.0</v>
      </c>
      <c r="K5733" s="67"/>
      <c r="L5733" s="67"/>
      <c r="M5733" s="68" t="s">
        <v>21538</v>
      </c>
      <c r="N5733" s="66">
        <v>235959.0</v>
      </c>
      <c r="O5733" s="66">
        <v>2.0100416E7</v>
      </c>
      <c r="P5733" s="67"/>
      <c r="Q5733" s="66">
        <v>26.0</v>
      </c>
      <c r="R5733" s="66">
        <v>2.0100416E7</v>
      </c>
      <c r="S5733" s="70">
        <v>1.0</v>
      </c>
      <c r="T5733" s="70">
        <v>0.0</v>
      </c>
      <c r="U5733" s="71" t="s">
        <v>2608</v>
      </c>
      <c r="V5733" s="71" t="s">
        <v>2609</v>
      </c>
      <c r="W5733" s="71" t="s">
        <v>49</v>
      </c>
      <c r="X5733" s="72"/>
      <c r="Y5733" s="65" t="s">
        <v>12</v>
      </c>
    </row>
    <row r="5734">
      <c r="A5734" s="65" t="s">
        <v>67</v>
      </c>
      <c r="B5734" s="66">
        <v>1.2500185E7</v>
      </c>
      <c r="C5734" s="65" t="s">
        <v>21539</v>
      </c>
      <c r="D5734" s="65" t="s">
        <v>106</v>
      </c>
      <c r="E5734" s="65" t="s">
        <v>21540</v>
      </c>
      <c r="F5734" s="66" t="s">
        <v>21541</v>
      </c>
      <c r="G5734" s="66">
        <v>561.0</v>
      </c>
      <c r="H5734" s="66">
        <v>2.0170516E7</v>
      </c>
      <c r="I5734" s="66">
        <v>0.0</v>
      </c>
      <c r="J5734" s="66">
        <v>18.0</v>
      </c>
      <c r="K5734" s="67"/>
      <c r="L5734" s="67"/>
      <c r="M5734" s="66" t="s">
        <v>121</v>
      </c>
      <c r="N5734" s="66">
        <v>235959.0</v>
      </c>
      <c r="O5734" s="66">
        <v>2.0170516E7</v>
      </c>
      <c r="P5734" s="67"/>
      <c r="Q5734" s="66">
        <v>31.0</v>
      </c>
      <c r="R5734" s="66">
        <v>2.0170516E7</v>
      </c>
      <c r="S5734" s="70">
        <v>1.0</v>
      </c>
      <c r="T5734" s="70">
        <v>0.0</v>
      </c>
      <c r="U5734" s="71" t="s">
        <v>2608</v>
      </c>
      <c r="V5734" s="71" t="s">
        <v>2609</v>
      </c>
      <c r="W5734" s="71" t="s">
        <v>49</v>
      </c>
      <c r="X5734" s="72"/>
      <c r="Y5734" s="65" t="s">
        <v>12</v>
      </c>
    </row>
    <row r="5735">
      <c r="A5735" s="68" t="s">
        <v>11</v>
      </c>
      <c r="B5735" s="66">
        <v>1796305.0</v>
      </c>
      <c r="C5735" s="66" t="s">
        <v>21542</v>
      </c>
      <c r="D5735" s="66" t="s">
        <v>164</v>
      </c>
      <c r="E5735" s="66" t="s">
        <v>21543</v>
      </c>
      <c r="F5735" s="66" t="s">
        <v>21544</v>
      </c>
      <c r="G5735" s="66">
        <v>98.0</v>
      </c>
      <c r="H5735" s="66">
        <v>2.0150217E7</v>
      </c>
      <c r="I5735" s="66">
        <v>0.0</v>
      </c>
      <c r="J5735" s="66">
        <v>5.0</v>
      </c>
      <c r="K5735" s="67"/>
      <c r="L5735" s="67"/>
      <c r="M5735" s="68" t="s">
        <v>21545</v>
      </c>
      <c r="N5735" s="66">
        <v>235959.0</v>
      </c>
      <c r="O5735" s="66">
        <v>2.0150217E7</v>
      </c>
      <c r="P5735" s="66" t="s">
        <v>7704</v>
      </c>
      <c r="Q5735" s="66">
        <v>5.0</v>
      </c>
      <c r="R5735" s="66">
        <v>2.0150217E7</v>
      </c>
      <c r="S5735" s="69">
        <v>1.0</v>
      </c>
      <c r="T5735" s="69">
        <v>1.0</v>
      </c>
      <c r="U5735" s="71" t="s">
        <v>2608</v>
      </c>
      <c r="V5735" s="71" t="s">
        <v>2609</v>
      </c>
      <c r="W5735" s="71" t="s">
        <v>49</v>
      </c>
      <c r="X5735" s="71"/>
      <c r="Y5735" s="66" t="s">
        <v>18</v>
      </c>
    </row>
    <row r="5736">
      <c r="A5736" s="68" t="s">
        <v>59</v>
      </c>
      <c r="B5736" s="66">
        <v>2.06816236E8</v>
      </c>
      <c r="C5736" s="66" t="s">
        <v>21546</v>
      </c>
      <c r="D5736" s="66" t="s">
        <v>118</v>
      </c>
      <c r="E5736" s="66" t="s">
        <v>2435</v>
      </c>
      <c r="F5736" s="66" t="s">
        <v>21547</v>
      </c>
      <c r="G5736" s="66">
        <v>502.0</v>
      </c>
      <c r="H5736" s="66">
        <v>2.0190307E7</v>
      </c>
      <c r="I5736" s="66">
        <v>0.0</v>
      </c>
      <c r="J5736" s="66">
        <v>11.0</v>
      </c>
      <c r="K5736" s="67"/>
      <c r="L5736" s="67"/>
      <c r="M5736" s="68" t="s">
        <v>21548</v>
      </c>
      <c r="N5736" s="66">
        <v>235959.0</v>
      </c>
      <c r="O5736" s="66">
        <v>2.0190307E7</v>
      </c>
      <c r="P5736" s="66" t="s">
        <v>5302</v>
      </c>
      <c r="Q5736" s="66">
        <v>25.0</v>
      </c>
      <c r="R5736" s="66">
        <v>2.0190307E7</v>
      </c>
      <c r="S5736" s="69">
        <v>1.0</v>
      </c>
      <c r="T5736" s="69">
        <v>1.0</v>
      </c>
      <c r="U5736" s="71" t="s">
        <v>2608</v>
      </c>
      <c r="V5736" s="71" t="s">
        <v>2609</v>
      </c>
      <c r="W5736" s="71" t="s">
        <v>49</v>
      </c>
      <c r="X5736" s="71"/>
      <c r="Y5736" s="66" t="s">
        <v>18</v>
      </c>
    </row>
    <row r="5737">
      <c r="A5737" s="68" t="s">
        <v>59</v>
      </c>
      <c r="B5737" s="66">
        <v>1.19540339E8</v>
      </c>
      <c r="C5737" s="66" t="s">
        <v>21549</v>
      </c>
      <c r="D5737" s="66" t="s">
        <v>106</v>
      </c>
      <c r="E5737" s="66" t="s">
        <v>2438</v>
      </c>
      <c r="F5737" s="66" t="s">
        <v>21550</v>
      </c>
      <c r="G5737" s="66">
        <v>276.0</v>
      </c>
      <c r="H5737" s="66">
        <v>2.0120706E7</v>
      </c>
      <c r="I5737" s="66">
        <v>0.0</v>
      </c>
      <c r="J5737" s="66">
        <v>2.0</v>
      </c>
      <c r="K5737" s="67"/>
      <c r="L5737" s="67"/>
      <c r="M5737" s="68" t="s">
        <v>21551</v>
      </c>
      <c r="N5737" s="66">
        <v>235959.0</v>
      </c>
      <c r="O5737" s="66">
        <v>2.0120706E7</v>
      </c>
      <c r="P5737" s="67"/>
      <c r="Q5737" s="66">
        <v>9.0</v>
      </c>
      <c r="R5737" s="66">
        <v>2.0120706E7</v>
      </c>
      <c r="S5737" s="70">
        <v>1.0</v>
      </c>
      <c r="T5737" s="70">
        <v>0.0</v>
      </c>
      <c r="U5737" s="71" t="s">
        <v>2608</v>
      </c>
      <c r="V5737" s="71" t="s">
        <v>2609</v>
      </c>
      <c r="W5737" s="71" t="s">
        <v>49</v>
      </c>
      <c r="X5737" s="71"/>
      <c r="Y5737" s="65" t="s">
        <v>12</v>
      </c>
    </row>
    <row r="5738">
      <c r="A5738" s="68" t="s">
        <v>73</v>
      </c>
      <c r="B5738" s="66">
        <v>9965378.0</v>
      </c>
      <c r="C5738" s="66" t="s">
        <v>21552</v>
      </c>
      <c r="D5738" s="66" t="s">
        <v>112</v>
      </c>
      <c r="E5738" s="66" t="s">
        <v>2438</v>
      </c>
      <c r="F5738" s="66" t="s">
        <v>21553</v>
      </c>
      <c r="G5738" s="66">
        <v>241.0</v>
      </c>
      <c r="H5738" s="66">
        <v>2.0120706E7</v>
      </c>
      <c r="I5738" s="66">
        <v>0.0</v>
      </c>
      <c r="J5738" s="66">
        <v>4.0</v>
      </c>
      <c r="K5738" s="67"/>
      <c r="L5738" s="67"/>
      <c r="M5738" s="68" t="s">
        <v>21554</v>
      </c>
      <c r="N5738" s="66">
        <v>235959.0</v>
      </c>
      <c r="O5738" s="66">
        <v>2.0120706E7</v>
      </c>
      <c r="P5738" s="66" t="s">
        <v>459</v>
      </c>
      <c r="Q5738" s="66">
        <v>9.0</v>
      </c>
      <c r="R5738" s="66">
        <v>2.0120706E7</v>
      </c>
      <c r="S5738" s="70">
        <v>1.0</v>
      </c>
      <c r="T5738" s="70">
        <v>0.0</v>
      </c>
      <c r="U5738" s="71" t="s">
        <v>2608</v>
      </c>
      <c r="V5738" s="71" t="s">
        <v>2609</v>
      </c>
      <c r="W5738" s="71" t="s">
        <v>49</v>
      </c>
      <c r="X5738" s="72"/>
      <c r="Y5738" s="65" t="s">
        <v>12</v>
      </c>
    </row>
    <row r="5739">
      <c r="A5739" s="66" t="s">
        <v>60</v>
      </c>
      <c r="B5739" s="66">
        <v>1.5525285E8</v>
      </c>
      <c r="C5739" s="66" t="s">
        <v>21555</v>
      </c>
      <c r="D5739" s="66" t="s">
        <v>106</v>
      </c>
      <c r="E5739" s="66" t="s">
        <v>21556</v>
      </c>
      <c r="F5739" s="66" t="s">
        <v>21557</v>
      </c>
      <c r="G5739" s="66">
        <v>780.0</v>
      </c>
      <c r="H5739" s="66">
        <v>2.0050319E7</v>
      </c>
      <c r="I5739" s="66">
        <v>0.0</v>
      </c>
      <c r="J5739" s="66">
        <v>1.0</v>
      </c>
      <c r="K5739" s="67"/>
      <c r="L5739" s="67"/>
      <c r="M5739" s="68" t="s">
        <v>21558</v>
      </c>
      <c r="N5739" s="66">
        <v>235959.0</v>
      </c>
      <c r="O5739" s="66">
        <v>2.0050319E7</v>
      </c>
      <c r="P5739" s="67"/>
      <c r="Q5739" s="66">
        <v>39.0</v>
      </c>
      <c r="R5739" s="66">
        <v>2.0050319E7</v>
      </c>
      <c r="S5739" s="70">
        <v>1.0</v>
      </c>
      <c r="T5739" s="70">
        <v>0.0</v>
      </c>
      <c r="U5739" s="71" t="s">
        <v>2608</v>
      </c>
      <c r="V5739" s="71" t="s">
        <v>2609</v>
      </c>
      <c r="W5739" s="71" t="s">
        <v>49</v>
      </c>
      <c r="X5739" s="72"/>
      <c r="Y5739" s="65" t="s">
        <v>12</v>
      </c>
    </row>
    <row r="5740">
      <c r="A5740" s="73" t="s">
        <v>30</v>
      </c>
      <c r="B5740" s="66">
        <v>1273912.0</v>
      </c>
      <c r="C5740" s="65" t="s">
        <v>21559</v>
      </c>
      <c r="D5740" s="65" t="s">
        <v>220</v>
      </c>
      <c r="E5740" s="65" t="s">
        <v>21560</v>
      </c>
      <c r="F5740" s="66" t="s">
        <v>21561</v>
      </c>
      <c r="G5740" s="66">
        <v>299.0</v>
      </c>
      <c r="H5740" s="66">
        <v>2.0080714E7</v>
      </c>
      <c r="I5740" s="66">
        <v>0.0</v>
      </c>
      <c r="J5740" s="66">
        <v>8.0</v>
      </c>
      <c r="K5740" s="67"/>
      <c r="L5740" s="67"/>
      <c r="M5740" s="68" t="s">
        <v>21562</v>
      </c>
      <c r="N5740" s="66">
        <v>235959.0</v>
      </c>
      <c r="O5740" s="66">
        <v>2.0080714E7</v>
      </c>
      <c r="P5740" s="66"/>
      <c r="Q5740" s="66">
        <v>14.0</v>
      </c>
      <c r="R5740" s="66">
        <v>2.0080714E7</v>
      </c>
      <c r="S5740" s="69">
        <v>1.0</v>
      </c>
      <c r="T5740" s="69">
        <v>0.0</v>
      </c>
      <c r="U5740" s="71" t="s">
        <v>2608</v>
      </c>
      <c r="V5740" s="71" t="s">
        <v>2609</v>
      </c>
      <c r="W5740" s="71" t="s">
        <v>49</v>
      </c>
      <c r="X5740" s="65"/>
      <c r="Y5740" s="65" t="s">
        <v>12</v>
      </c>
    </row>
    <row r="5741">
      <c r="A5741" s="73" t="s">
        <v>66</v>
      </c>
      <c r="B5741" s="66">
        <v>1.437386E7</v>
      </c>
      <c r="C5741" s="65" t="s">
        <v>21563</v>
      </c>
      <c r="D5741" s="65" t="s">
        <v>106</v>
      </c>
      <c r="E5741" s="65" t="s">
        <v>21564</v>
      </c>
      <c r="F5741" s="66" t="s">
        <v>21565</v>
      </c>
      <c r="G5741" s="66">
        <v>1053.0</v>
      </c>
      <c r="H5741" s="66">
        <v>2.016011E7</v>
      </c>
      <c r="I5741" s="66">
        <v>0.0</v>
      </c>
      <c r="J5741" s="66">
        <v>32.0</v>
      </c>
      <c r="K5741" s="67"/>
      <c r="L5741" s="67"/>
      <c r="M5741" s="66" t="s">
        <v>121</v>
      </c>
      <c r="N5741" s="66">
        <v>235959.0</v>
      </c>
      <c r="O5741" s="66">
        <v>2.016011E7</v>
      </c>
      <c r="P5741" s="67"/>
      <c r="Q5741" s="66">
        <v>64.0</v>
      </c>
      <c r="R5741" s="66">
        <v>2.016011E7</v>
      </c>
      <c r="S5741" s="70">
        <v>1.0</v>
      </c>
      <c r="T5741" s="70">
        <v>0.0</v>
      </c>
      <c r="U5741" s="71" t="s">
        <v>2608</v>
      </c>
      <c r="V5741" s="71" t="s">
        <v>2609</v>
      </c>
      <c r="W5741" s="71" t="s">
        <v>49</v>
      </c>
      <c r="X5741" s="72"/>
      <c r="Y5741" s="65" t="s">
        <v>12</v>
      </c>
    </row>
    <row r="5742">
      <c r="A5742" s="74" t="s">
        <v>24</v>
      </c>
      <c r="B5742" s="66">
        <v>9638580.0</v>
      </c>
      <c r="C5742" s="65" t="s">
        <v>21566</v>
      </c>
      <c r="D5742" s="65" t="s">
        <v>112</v>
      </c>
      <c r="E5742" s="65" t="s">
        <v>21567</v>
      </c>
      <c r="F5742" s="66" t="s">
        <v>21568</v>
      </c>
      <c r="G5742" s="66">
        <v>3985.0</v>
      </c>
      <c r="H5742" s="66">
        <v>2.0100216E7</v>
      </c>
      <c r="I5742" s="66">
        <v>0.0</v>
      </c>
      <c r="J5742" s="66">
        <v>10.0</v>
      </c>
      <c r="K5742" s="67"/>
      <c r="L5742" s="67"/>
      <c r="M5742" s="66" t="s">
        <v>121</v>
      </c>
      <c r="N5742" s="66">
        <v>235959.0</v>
      </c>
      <c r="O5742" s="66">
        <v>2.0100216E7</v>
      </c>
      <c r="P5742" s="67"/>
      <c r="Q5742" s="66">
        <v>190.0</v>
      </c>
      <c r="R5742" s="66">
        <v>2.0100216E7</v>
      </c>
      <c r="S5742" s="70">
        <v>1.0</v>
      </c>
      <c r="T5742" s="70">
        <v>0.0</v>
      </c>
      <c r="U5742" s="71" t="s">
        <v>2608</v>
      </c>
      <c r="V5742" s="71" t="s">
        <v>2609</v>
      </c>
      <c r="W5742" s="71" t="s">
        <v>49</v>
      </c>
      <c r="X5742" s="72"/>
      <c r="Y5742" s="65" t="s">
        <v>12</v>
      </c>
    </row>
    <row r="5743">
      <c r="A5743" s="65" t="s">
        <v>63</v>
      </c>
      <c r="B5743" s="66">
        <v>3.5748624E7</v>
      </c>
      <c r="C5743" s="65" t="s">
        <v>21569</v>
      </c>
      <c r="D5743" s="65" t="s">
        <v>149</v>
      </c>
      <c r="E5743" s="65" t="s">
        <v>21570</v>
      </c>
      <c r="F5743" s="66" t="s">
        <v>21571</v>
      </c>
      <c r="G5743" s="66">
        <v>212.0</v>
      </c>
      <c r="H5743" s="66">
        <v>2.0160704E7</v>
      </c>
      <c r="I5743" s="66">
        <v>0.0</v>
      </c>
      <c r="J5743" s="66">
        <v>4.0</v>
      </c>
      <c r="K5743" s="67"/>
      <c r="L5743" s="67"/>
      <c r="M5743" s="68" t="s">
        <v>21572</v>
      </c>
      <c r="N5743" s="66">
        <v>235959.0</v>
      </c>
      <c r="O5743" s="66">
        <v>2.0160704E7</v>
      </c>
      <c r="P5743" s="66" t="s">
        <v>11630</v>
      </c>
      <c r="Q5743" s="66">
        <v>9.0</v>
      </c>
      <c r="R5743" s="66">
        <v>2.0160704E7</v>
      </c>
      <c r="S5743" s="69">
        <v>1.0</v>
      </c>
      <c r="T5743" s="69">
        <v>1.0</v>
      </c>
      <c r="U5743" s="71" t="s">
        <v>2608</v>
      </c>
      <c r="V5743" s="71" t="s">
        <v>2609</v>
      </c>
      <c r="W5743" s="71" t="s">
        <v>49</v>
      </c>
      <c r="X5743" s="72"/>
      <c r="Y5743" s="66" t="s">
        <v>18</v>
      </c>
    </row>
    <row r="5744">
      <c r="A5744" s="66" t="s">
        <v>60</v>
      </c>
      <c r="B5744" s="66">
        <v>3.1514567E7</v>
      </c>
      <c r="C5744" s="66" t="s">
        <v>21573</v>
      </c>
      <c r="D5744" s="66" t="s">
        <v>112</v>
      </c>
      <c r="E5744" s="66" t="s">
        <v>21574</v>
      </c>
      <c r="F5744" s="66" t="s">
        <v>21575</v>
      </c>
      <c r="G5744" s="66">
        <v>1184.0</v>
      </c>
      <c r="H5744" s="66">
        <v>2.0001116E7</v>
      </c>
      <c r="I5744" s="66">
        <v>0.0</v>
      </c>
      <c r="J5744" s="66">
        <v>1.0</v>
      </c>
      <c r="K5744" s="67"/>
      <c r="L5744" s="67"/>
      <c r="M5744" s="68" t="s">
        <v>21576</v>
      </c>
      <c r="N5744" s="66">
        <v>235959.0</v>
      </c>
      <c r="O5744" s="66">
        <v>2.0001116E7</v>
      </c>
      <c r="P5744" s="66"/>
      <c r="Q5744" s="66">
        <v>66.0</v>
      </c>
      <c r="R5744" s="66">
        <v>2.0001116E7</v>
      </c>
      <c r="S5744" s="76">
        <v>1.0</v>
      </c>
      <c r="T5744" s="70">
        <v>0.0</v>
      </c>
      <c r="U5744" s="71" t="s">
        <v>2608</v>
      </c>
      <c r="V5744" s="71" t="s">
        <v>2609</v>
      </c>
      <c r="W5744" s="71" t="s">
        <v>49</v>
      </c>
      <c r="X5744" s="67"/>
      <c r="Y5744" s="65" t="s">
        <v>12</v>
      </c>
    </row>
    <row r="5745">
      <c r="A5745" s="65" t="s">
        <v>66</v>
      </c>
      <c r="B5745" s="66">
        <v>1.4864207E7</v>
      </c>
      <c r="C5745" s="65" t="s">
        <v>21569</v>
      </c>
      <c r="D5745" s="65" t="s">
        <v>149</v>
      </c>
      <c r="E5745" s="65" t="s">
        <v>21577</v>
      </c>
      <c r="F5745" s="66" t="s">
        <v>21578</v>
      </c>
      <c r="G5745" s="66">
        <v>329.0</v>
      </c>
      <c r="H5745" s="66">
        <v>2.0160701E7</v>
      </c>
      <c r="I5745" s="66">
        <v>0.0</v>
      </c>
      <c r="J5745" s="66">
        <v>9.0</v>
      </c>
      <c r="K5745" s="67"/>
      <c r="L5745" s="67"/>
      <c r="M5745" s="66" t="s">
        <v>121</v>
      </c>
      <c r="N5745" s="66">
        <v>235959.0</v>
      </c>
      <c r="O5745" s="66">
        <v>2.0160701E7</v>
      </c>
      <c r="P5745" s="66"/>
      <c r="Q5745" s="66">
        <v>14.0</v>
      </c>
      <c r="R5745" s="66">
        <v>2.0160701E7</v>
      </c>
      <c r="S5745" s="69">
        <v>1.0</v>
      </c>
      <c r="T5745" s="69">
        <v>1.0</v>
      </c>
      <c r="U5745" s="71" t="s">
        <v>2608</v>
      </c>
      <c r="V5745" s="71" t="s">
        <v>2609</v>
      </c>
      <c r="W5745" s="71" t="s">
        <v>49</v>
      </c>
      <c r="X5745" s="72"/>
      <c r="Y5745" s="66" t="s">
        <v>18</v>
      </c>
    </row>
    <row r="5746">
      <c r="A5746" s="66" t="s">
        <v>62</v>
      </c>
      <c r="B5746" s="66">
        <v>2.426312E7</v>
      </c>
      <c r="C5746" s="66" t="s">
        <v>21579</v>
      </c>
      <c r="D5746" s="66" t="s">
        <v>11449</v>
      </c>
      <c r="E5746" s="66" t="s">
        <v>21580</v>
      </c>
      <c r="F5746" s="66" t="s">
        <v>21581</v>
      </c>
      <c r="G5746" s="66">
        <v>294.0</v>
      </c>
      <c r="H5746" s="66">
        <v>2.0180708E7</v>
      </c>
      <c r="I5746" s="66">
        <v>0.0</v>
      </c>
      <c r="J5746" s="66">
        <v>6.0</v>
      </c>
      <c r="K5746" s="67"/>
      <c r="L5746" s="67"/>
      <c r="M5746" s="66" t="s">
        <v>121</v>
      </c>
      <c r="N5746" s="66">
        <v>235959.0</v>
      </c>
      <c r="O5746" s="66">
        <v>2.0180708E7</v>
      </c>
      <c r="P5746" s="66"/>
      <c r="Q5746" s="66">
        <v>17.0</v>
      </c>
      <c r="R5746" s="66">
        <v>2.0180708E7</v>
      </c>
      <c r="S5746" s="69">
        <v>1.0</v>
      </c>
      <c r="T5746" s="69">
        <v>1.0</v>
      </c>
      <c r="U5746" s="71" t="s">
        <v>2608</v>
      </c>
      <c r="V5746" s="71" t="s">
        <v>2609</v>
      </c>
      <c r="W5746" s="71" t="s">
        <v>49</v>
      </c>
      <c r="X5746" s="72"/>
      <c r="Y5746" s="66" t="s">
        <v>18</v>
      </c>
    </row>
    <row r="5747">
      <c r="A5747" s="68" t="s">
        <v>59</v>
      </c>
      <c r="B5747" s="66">
        <v>8.8824531E7</v>
      </c>
      <c r="C5747" s="66" t="s">
        <v>21582</v>
      </c>
      <c r="D5747" s="66" t="s">
        <v>112</v>
      </c>
      <c r="E5747" s="66" t="s">
        <v>21583</v>
      </c>
      <c r="F5747" s="66" t="s">
        <v>21584</v>
      </c>
      <c r="G5747" s="66">
        <v>540.0</v>
      </c>
      <c r="H5747" s="66">
        <v>2.0090504E7</v>
      </c>
      <c r="I5747" s="66">
        <v>0.0</v>
      </c>
      <c r="J5747" s="66">
        <v>1.0</v>
      </c>
      <c r="K5747" s="67"/>
      <c r="L5747" s="67"/>
      <c r="M5747" s="68" t="s">
        <v>21585</v>
      </c>
      <c r="N5747" s="66">
        <v>235959.0</v>
      </c>
      <c r="O5747" s="66">
        <v>2.0090504E7</v>
      </c>
      <c r="P5747" s="67"/>
      <c r="Q5747" s="66">
        <v>27.0</v>
      </c>
      <c r="R5747" s="66">
        <v>2.0090504E7</v>
      </c>
      <c r="S5747" s="70">
        <v>1.0</v>
      </c>
      <c r="T5747" s="70">
        <v>0.0</v>
      </c>
      <c r="U5747" s="71" t="s">
        <v>2608</v>
      </c>
      <c r="V5747" s="71" t="s">
        <v>2609</v>
      </c>
      <c r="W5747" s="71" t="s">
        <v>49</v>
      </c>
      <c r="X5747" s="72"/>
      <c r="Y5747" s="65" t="s">
        <v>12</v>
      </c>
    </row>
    <row r="5748">
      <c r="A5748" s="66" t="s">
        <v>67</v>
      </c>
      <c r="B5748" s="66">
        <v>1.4236427E7</v>
      </c>
      <c r="C5748" s="66" t="s">
        <v>21586</v>
      </c>
      <c r="D5748" s="66" t="s">
        <v>123</v>
      </c>
      <c r="E5748" s="66" t="s">
        <v>21587</v>
      </c>
      <c r="F5748" s="66" t="s">
        <v>21588</v>
      </c>
      <c r="G5748" s="66">
        <v>325.0</v>
      </c>
      <c r="H5748" s="66">
        <v>2.0191022E7</v>
      </c>
      <c r="I5748" s="66">
        <v>0.0</v>
      </c>
      <c r="J5748" s="66">
        <v>1.0</v>
      </c>
      <c r="K5748" s="67"/>
      <c r="L5748" s="67"/>
      <c r="M5748" s="66" t="s">
        <v>121</v>
      </c>
      <c r="N5748" s="66">
        <v>235959.0</v>
      </c>
      <c r="O5748" s="66">
        <v>2.0191022E7</v>
      </c>
      <c r="P5748" s="66"/>
      <c r="Q5748" s="66">
        <v>17.0</v>
      </c>
      <c r="R5748" s="66">
        <v>2.0191022E7</v>
      </c>
      <c r="S5748" s="70">
        <v>1.0</v>
      </c>
      <c r="T5748" s="70">
        <v>0.0</v>
      </c>
      <c r="U5748" s="71" t="s">
        <v>2608</v>
      </c>
      <c r="V5748" s="71" t="s">
        <v>2609</v>
      </c>
      <c r="W5748" s="71" t="s">
        <v>49</v>
      </c>
      <c r="X5748" s="72"/>
      <c r="Y5748" s="65" t="s">
        <v>12</v>
      </c>
    </row>
    <row r="5749">
      <c r="A5749" s="66" t="s">
        <v>62</v>
      </c>
      <c r="B5749" s="66">
        <v>6345573.0</v>
      </c>
      <c r="C5749" s="66" t="s">
        <v>21589</v>
      </c>
      <c r="D5749" s="66" t="s">
        <v>118</v>
      </c>
      <c r="E5749" s="66" t="s">
        <v>21590</v>
      </c>
      <c r="F5749" s="66" t="s">
        <v>21591</v>
      </c>
      <c r="G5749" s="66">
        <v>287.0</v>
      </c>
      <c r="H5749" s="66">
        <v>2.0071011E7</v>
      </c>
      <c r="I5749" s="66">
        <v>0.0</v>
      </c>
      <c r="J5749" s="66">
        <v>3.0</v>
      </c>
      <c r="K5749" s="67"/>
      <c r="L5749" s="67"/>
      <c r="M5749" s="66" t="s">
        <v>121</v>
      </c>
      <c r="N5749" s="66">
        <v>235959.0</v>
      </c>
      <c r="O5749" s="66">
        <v>2.0071011E7</v>
      </c>
      <c r="P5749" s="67"/>
      <c r="Q5749" s="66">
        <v>15.0</v>
      </c>
      <c r="R5749" s="66">
        <v>2.0071011E7</v>
      </c>
      <c r="S5749" s="69">
        <v>1.0</v>
      </c>
      <c r="T5749" s="69">
        <v>1.0</v>
      </c>
      <c r="U5749" s="71" t="s">
        <v>2608</v>
      </c>
      <c r="V5749" s="71" t="s">
        <v>2609</v>
      </c>
      <c r="W5749" s="71" t="s">
        <v>49</v>
      </c>
      <c r="X5749" s="72"/>
      <c r="Y5749" s="66" t="s">
        <v>18</v>
      </c>
    </row>
    <row r="5750">
      <c r="A5750" s="74" t="s">
        <v>24</v>
      </c>
      <c r="B5750" s="66">
        <v>6552478.0</v>
      </c>
      <c r="C5750" s="65" t="s">
        <v>21592</v>
      </c>
      <c r="D5750" s="65" t="s">
        <v>123</v>
      </c>
      <c r="E5750" s="65" t="s">
        <v>21593</v>
      </c>
      <c r="F5750" s="66" t="s">
        <v>21594</v>
      </c>
      <c r="G5750" s="66">
        <v>100.0</v>
      </c>
      <c r="H5750" s="66">
        <v>2.0090517E7</v>
      </c>
      <c r="I5750" s="66">
        <v>0.0</v>
      </c>
      <c r="J5750" s="66">
        <v>2.0</v>
      </c>
      <c r="K5750" s="67"/>
      <c r="L5750" s="67"/>
      <c r="M5750" s="68" t="s">
        <v>21595</v>
      </c>
      <c r="N5750" s="66">
        <v>235959.0</v>
      </c>
      <c r="O5750" s="66">
        <v>2.0090517E7</v>
      </c>
      <c r="P5750" s="66" t="s">
        <v>417</v>
      </c>
      <c r="Q5750" s="66">
        <v>3.0</v>
      </c>
      <c r="R5750" s="66">
        <v>2.0090517E7</v>
      </c>
      <c r="S5750" s="70">
        <v>1.0</v>
      </c>
      <c r="T5750" s="70">
        <v>0.0</v>
      </c>
      <c r="U5750" s="71" t="s">
        <v>2608</v>
      </c>
      <c r="V5750" s="71" t="s">
        <v>2609</v>
      </c>
      <c r="W5750" s="71" t="s">
        <v>49</v>
      </c>
      <c r="X5750" s="72"/>
      <c r="Y5750" s="65" t="s">
        <v>12</v>
      </c>
    </row>
    <row r="5751">
      <c r="A5751" s="66" t="s">
        <v>40</v>
      </c>
      <c r="B5751" s="66">
        <v>6723033.0</v>
      </c>
      <c r="C5751" s="66" t="s">
        <v>21596</v>
      </c>
      <c r="D5751" s="66" t="s">
        <v>164</v>
      </c>
      <c r="E5751" s="66" t="s">
        <v>21597</v>
      </c>
      <c r="F5751" s="66" t="s">
        <v>21598</v>
      </c>
      <c r="G5751" s="66">
        <v>606.0</v>
      </c>
      <c r="H5751" s="66">
        <v>2.0181205E7</v>
      </c>
      <c r="I5751" s="66">
        <v>0.0</v>
      </c>
      <c r="J5751" s="66">
        <v>19.0</v>
      </c>
      <c r="K5751" s="67"/>
      <c r="L5751" s="67"/>
      <c r="M5751" s="68" t="s">
        <v>21599</v>
      </c>
      <c r="N5751" s="66">
        <v>235959.0</v>
      </c>
      <c r="O5751" s="66">
        <v>2.0181205E7</v>
      </c>
      <c r="P5751" s="66" t="s">
        <v>21600</v>
      </c>
      <c r="Q5751" s="66">
        <v>41.0</v>
      </c>
      <c r="R5751" s="66">
        <v>2.0181205E7</v>
      </c>
      <c r="S5751" s="69">
        <v>1.0</v>
      </c>
      <c r="T5751" s="69">
        <v>1.0</v>
      </c>
      <c r="U5751" s="71" t="s">
        <v>2608</v>
      </c>
      <c r="V5751" s="71" t="s">
        <v>2609</v>
      </c>
      <c r="W5751" s="71" t="s">
        <v>49</v>
      </c>
      <c r="X5751" s="71"/>
      <c r="Y5751" s="66" t="s">
        <v>18</v>
      </c>
    </row>
    <row r="5752">
      <c r="A5752" s="68" t="s">
        <v>73</v>
      </c>
      <c r="B5752" s="66">
        <v>2.3015499E7</v>
      </c>
      <c r="C5752" s="66" t="s">
        <v>21601</v>
      </c>
      <c r="D5752" s="66" t="s">
        <v>164</v>
      </c>
      <c r="E5752" s="66" t="s">
        <v>21602</v>
      </c>
      <c r="F5752" s="66" t="s">
        <v>21603</v>
      </c>
      <c r="G5752" s="66">
        <v>363.0</v>
      </c>
      <c r="H5752" s="66">
        <v>2.0181205E7</v>
      </c>
      <c r="I5752" s="66">
        <v>0.0</v>
      </c>
      <c r="J5752" s="66">
        <v>9.0</v>
      </c>
      <c r="K5752" s="67"/>
      <c r="L5752" s="67"/>
      <c r="M5752" s="68" t="s">
        <v>21604</v>
      </c>
      <c r="N5752" s="66">
        <v>235959.0</v>
      </c>
      <c r="O5752" s="66">
        <v>2.0181205E7</v>
      </c>
      <c r="P5752" s="66" t="s">
        <v>459</v>
      </c>
      <c r="Q5752" s="66">
        <v>18.0</v>
      </c>
      <c r="R5752" s="66">
        <v>2.0181205E7</v>
      </c>
      <c r="S5752" s="69">
        <v>1.0</v>
      </c>
      <c r="T5752" s="69">
        <v>1.0</v>
      </c>
      <c r="U5752" s="71" t="s">
        <v>2608</v>
      </c>
      <c r="V5752" s="71" t="s">
        <v>2609</v>
      </c>
      <c r="W5752" s="71" t="s">
        <v>49</v>
      </c>
      <c r="X5752" s="72"/>
      <c r="Y5752" s="66" t="s">
        <v>18</v>
      </c>
    </row>
    <row r="5753">
      <c r="A5753" s="66" t="s">
        <v>60</v>
      </c>
      <c r="B5753" s="66">
        <v>1.9643067E8</v>
      </c>
      <c r="C5753" s="66" t="s">
        <v>21605</v>
      </c>
      <c r="D5753" s="66" t="s">
        <v>106</v>
      </c>
      <c r="E5753" s="66" t="s">
        <v>21606</v>
      </c>
      <c r="F5753" s="66" t="s">
        <v>21607</v>
      </c>
      <c r="G5753" s="66">
        <v>289.0</v>
      </c>
      <c r="H5753" s="66">
        <v>2.0060804E7</v>
      </c>
      <c r="I5753" s="66">
        <v>0.0</v>
      </c>
      <c r="J5753" s="66">
        <v>1.0</v>
      </c>
      <c r="K5753" s="67"/>
      <c r="L5753" s="67"/>
      <c r="M5753" s="68" t="s">
        <v>21608</v>
      </c>
      <c r="N5753" s="66">
        <v>235959.0</v>
      </c>
      <c r="O5753" s="66">
        <v>2.0060804E7</v>
      </c>
      <c r="P5753" s="67"/>
      <c r="Q5753" s="66">
        <v>10.0</v>
      </c>
      <c r="R5753" s="66">
        <v>2.0060804E7</v>
      </c>
      <c r="S5753" s="70">
        <v>1.0</v>
      </c>
      <c r="T5753" s="70">
        <v>0.0</v>
      </c>
      <c r="U5753" s="71" t="s">
        <v>2608</v>
      </c>
      <c r="V5753" s="71" t="s">
        <v>2609</v>
      </c>
      <c r="W5753" s="71" t="s">
        <v>49</v>
      </c>
      <c r="X5753" s="72"/>
      <c r="Y5753" s="65" t="s">
        <v>12</v>
      </c>
    </row>
    <row r="5754">
      <c r="A5754" s="68" t="s">
        <v>73</v>
      </c>
      <c r="B5754" s="66">
        <v>2.434761E7</v>
      </c>
      <c r="C5754" s="66" t="s">
        <v>21609</v>
      </c>
      <c r="D5754" s="66" t="s">
        <v>106</v>
      </c>
      <c r="E5754" s="66" t="s">
        <v>21610</v>
      </c>
      <c r="F5754" s="66" t="s">
        <v>21611</v>
      </c>
      <c r="G5754" s="66">
        <v>979.0</v>
      </c>
      <c r="H5754" s="66">
        <v>2.0190831E7</v>
      </c>
      <c r="I5754" s="66">
        <v>0.0</v>
      </c>
      <c r="J5754" s="66">
        <v>15.0</v>
      </c>
      <c r="K5754" s="67"/>
      <c r="L5754" s="67"/>
      <c r="M5754" s="68" t="s">
        <v>21612</v>
      </c>
      <c r="N5754" s="66">
        <v>235959.0</v>
      </c>
      <c r="O5754" s="66">
        <v>2.0190831E7</v>
      </c>
      <c r="P5754" s="66" t="s">
        <v>21613</v>
      </c>
      <c r="Q5754" s="66">
        <v>59.0</v>
      </c>
      <c r="R5754" s="66">
        <v>2.0190831E7</v>
      </c>
      <c r="S5754" s="70">
        <v>1.0</v>
      </c>
      <c r="T5754" s="70">
        <v>0.0</v>
      </c>
      <c r="U5754" s="71" t="s">
        <v>2608</v>
      </c>
      <c r="V5754" s="71" t="s">
        <v>2609</v>
      </c>
      <c r="W5754" s="71" t="s">
        <v>49</v>
      </c>
      <c r="X5754" s="72"/>
      <c r="Y5754" s="65" t="s">
        <v>12</v>
      </c>
    </row>
    <row r="5755">
      <c r="A5755" s="74" t="s">
        <v>59</v>
      </c>
      <c r="B5755" s="66">
        <v>1.38374062E8</v>
      </c>
      <c r="C5755" s="65" t="s">
        <v>21614</v>
      </c>
      <c r="D5755" s="65" t="s">
        <v>123</v>
      </c>
      <c r="E5755" s="65" t="s">
        <v>21615</v>
      </c>
      <c r="F5755" s="66" t="s">
        <v>21616</v>
      </c>
      <c r="G5755" s="66">
        <v>1281.0</v>
      </c>
      <c r="H5755" s="66">
        <v>2.0140313E7</v>
      </c>
      <c r="I5755" s="66">
        <v>0.0</v>
      </c>
      <c r="J5755" s="66">
        <v>5.0</v>
      </c>
      <c r="K5755" s="67"/>
      <c r="L5755" s="67"/>
      <c r="M5755" s="68" t="s">
        <v>21617</v>
      </c>
      <c r="N5755" s="66">
        <v>235959.0</v>
      </c>
      <c r="O5755" s="66">
        <v>2.0140313E7</v>
      </c>
      <c r="P5755" s="67"/>
      <c r="Q5755" s="66">
        <v>70.0</v>
      </c>
      <c r="R5755" s="66">
        <v>2.0140313E7</v>
      </c>
      <c r="S5755" s="70">
        <v>1.0</v>
      </c>
      <c r="T5755" s="70">
        <v>0.0</v>
      </c>
      <c r="U5755" s="71" t="s">
        <v>2608</v>
      </c>
      <c r="V5755" s="71" t="s">
        <v>2609</v>
      </c>
      <c r="W5755" s="71" t="s">
        <v>49</v>
      </c>
      <c r="X5755" s="72"/>
      <c r="Y5755" s="65" t="s">
        <v>12</v>
      </c>
    </row>
    <row r="5756">
      <c r="A5756" s="68" t="s">
        <v>24</v>
      </c>
      <c r="B5756" s="66">
        <v>6.7046055E7</v>
      </c>
      <c r="C5756" s="66" t="s">
        <v>21618</v>
      </c>
      <c r="D5756" s="66" t="s">
        <v>164</v>
      </c>
      <c r="E5756" s="66" t="s">
        <v>21619</v>
      </c>
      <c r="F5756" s="66" t="s">
        <v>21620</v>
      </c>
      <c r="G5756" s="66">
        <v>263.0</v>
      </c>
      <c r="H5756" s="66">
        <v>2.0191206E7</v>
      </c>
      <c r="I5756" s="66">
        <v>0.0</v>
      </c>
      <c r="J5756" s="66">
        <v>10.0</v>
      </c>
      <c r="K5756" s="67"/>
      <c r="L5756" s="67"/>
      <c r="M5756" s="68" t="s">
        <v>21621</v>
      </c>
      <c r="N5756" s="66">
        <v>235959.0</v>
      </c>
      <c r="O5756" s="66">
        <v>2.0191206E7</v>
      </c>
      <c r="P5756" s="66" t="s">
        <v>21622</v>
      </c>
      <c r="Q5756" s="66">
        <v>16.0</v>
      </c>
      <c r="R5756" s="66">
        <v>2.0191206E7</v>
      </c>
      <c r="S5756" s="69">
        <v>1.0</v>
      </c>
      <c r="T5756" s="69">
        <v>1.0</v>
      </c>
      <c r="U5756" s="71" t="s">
        <v>2608</v>
      </c>
      <c r="V5756" s="71" t="s">
        <v>2609</v>
      </c>
      <c r="W5756" s="71" t="s">
        <v>49</v>
      </c>
      <c r="X5756" s="72"/>
      <c r="Y5756" s="66" t="s">
        <v>18</v>
      </c>
    </row>
    <row r="5757">
      <c r="A5757" s="66" t="s">
        <v>60</v>
      </c>
      <c r="B5757" s="66">
        <v>1.98961262E8</v>
      </c>
      <c r="C5757" s="66" t="s">
        <v>21623</v>
      </c>
      <c r="D5757" s="66" t="s">
        <v>106</v>
      </c>
      <c r="E5757" s="66" t="s">
        <v>21624</v>
      </c>
      <c r="F5757" s="66" t="s">
        <v>21625</v>
      </c>
      <c r="G5757" s="66">
        <v>459.0</v>
      </c>
      <c r="H5757" s="66">
        <v>2.0060926E7</v>
      </c>
      <c r="I5757" s="66">
        <v>0.0</v>
      </c>
      <c r="J5757" s="66">
        <v>1.0</v>
      </c>
      <c r="K5757" s="67"/>
      <c r="L5757" s="67"/>
      <c r="M5757" s="68" t="s">
        <v>21626</v>
      </c>
      <c r="N5757" s="66">
        <v>235959.0</v>
      </c>
      <c r="O5757" s="66">
        <v>2.0060926E7</v>
      </c>
      <c r="P5757" s="66"/>
      <c r="Q5757" s="66">
        <v>17.0</v>
      </c>
      <c r="R5757" s="66">
        <v>2.0060926E7</v>
      </c>
      <c r="S5757" s="70">
        <v>1.0</v>
      </c>
      <c r="T5757" s="70">
        <v>0.0</v>
      </c>
      <c r="U5757" s="71" t="s">
        <v>2608</v>
      </c>
      <c r="V5757" s="71" t="s">
        <v>2609</v>
      </c>
      <c r="W5757" s="71" t="s">
        <v>49</v>
      </c>
      <c r="X5757" s="72"/>
      <c r="Y5757" s="65" t="s">
        <v>12</v>
      </c>
    </row>
    <row r="5758">
      <c r="A5758" s="66" t="s">
        <v>60</v>
      </c>
      <c r="B5758" s="66">
        <v>3.12976497E8</v>
      </c>
      <c r="C5758" s="66" t="s">
        <v>21627</v>
      </c>
      <c r="D5758" s="66" t="s">
        <v>123</v>
      </c>
      <c r="E5758" s="66" t="s">
        <v>21628</v>
      </c>
      <c r="F5758" s="66" t="s">
        <v>21629</v>
      </c>
      <c r="G5758" s="66">
        <v>1055.0</v>
      </c>
      <c r="H5758" s="66">
        <v>2.0111105E7</v>
      </c>
      <c r="I5758" s="66">
        <v>0.0</v>
      </c>
      <c r="J5758" s="66">
        <v>1.0</v>
      </c>
      <c r="K5758" s="67"/>
      <c r="L5758" s="67"/>
      <c r="M5758" s="68" t="s">
        <v>21630</v>
      </c>
      <c r="N5758" s="66">
        <v>235959.0</v>
      </c>
      <c r="O5758" s="66">
        <v>2.0111105E7</v>
      </c>
      <c r="P5758" s="67"/>
      <c r="Q5758" s="66">
        <v>68.0</v>
      </c>
      <c r="R5758" s="66">
        <v>2.0111105E7</v>
      </c>
      <c r="S5758" s="70">
        <v>1.0</v>
      </c>
      <c r="T5758" s="70">
        <v>0.0</v>
      </c>
      <c r="U5758" s="71" t="s">
        <v>2608</v>
      </c>
      <c r="V5758" s="71" t="s">
        <v>2609</v>
      </c>
      <c r="W5758" s="71" t="s">
        <v>49</v>
      </c>
      <c r="X5758" s="67"/>
      <c r="Y5758" s="65" t="s">
        <v>12</v>
      </c>
    </row>
    <row r="5759">
      <c r="A5759" s="73" t="s">
        <v>63</v>
      </c>
      <c r="B5759" s="66">
        <v>5.2404696E7</v>
      </c>
      <c r="C5759" s="65" t="s">
        <v>2442</v>
      </c>
      <c r="D5759" s="65" t="s">
        <v>106</v>
      </c>
      <c r="E5759" s="65" t="s">
        <v>21631</v>
      </c>
      <c r="F5759" s="66" t="s">
        <v>21632</v>
      </c>
      <c r="G5759" s="66">
        <v>314.0</v>
      </c>
      <c r="H5759" s="66">
        <v>2.0190225E7</v>
      </c>
      <c r="I5759" s="66">
        <v>0.0</v>
      </c>
      <c r="J5759" s="66">
        <v>7.0</v>
      </c>
      <c r="K5759" s="67"/>
      <c r="L5759" s="67"/>
      <c r="M5759" s="68" t="s">
        <v>21633</v>
      </c>
      <c r="N5759" s="66">
        <v>235959.0</v>
      </c>
      <c r="O5759" s="66">
        <v>2.0190225E7</v>
      </c>
      <c r="P5759" s="66" t="s">
        <v>10450</v>
      </c>
      <c r="Q5759" s="66">
        <v>17.0</v>
      </c>
      <c r="R5759" s="66">
        <v>2.0190225E7</v>
      </c>
      <c r="S5759" s="70">
        <v>1.0</v>
      </c>
      <c r="T5759" s="70">
        <v>0.0</v>
      </c>
      <c r="U5759" s="71" t="s">
        <v>2608</v>
      </c>
      <c r="V5759" s="71" t="s">
        <v>2609</v>
      </c>
      <c r="W5759" s="71" t="s">
        <v>49</v>
      </c>
      <c r="X5759" s="72"/>
      <c r="Y5759" s="65" t="s">
        <v>12</v>
      </c>
    </row>
    <row r="5760">
      <c r="A5760" s="65" t="s">
        <v>63</v>
      </c>
      <c r="B5760" s="66">
        <v>4.9924966E7</v>
      </c>
      <c r="C5760" s="65" t="s">
        <v>21634</v>
      </c>
      <c r="D5760" s="65" t="s">
        <v>123</v>
      </c>
      <c r="E5760" s="65" t="s">
        <v>21635</v>
      </c>
      <c r="F5760" s="66" t="s">
        <v>2449</v>
      </c>
      <c r="G5760" s="66">
        <v>561.0</v>
      </c>
      <c r="H5760" s="66">
        <v>2.0181002E7</v>
      </c>
      <c r="I5760" s="66">
        <v>0.0</v>
      </c>
      <c r="J5760" s="66">
        <v>11.0</v>
      </c>
      <c r="K5760" s="67"/>
      <c r="L5760" s="67"/>
      <c r="M5760" s="68" t="s">
        <v>21636</v>
      </c>
      <c r="N5760" s="66">
        <v>235959.0</v>
      </c>
      <c r="O5760" s="66">
        <v>2.0181002E7</v>
      </c>
      <c r="P5760" s="66" t="s">
        <v>1065</v>
      </c>
      <c r="Q5760" s="66">
        <v>33.0</v>
      </c>
      <c r="R5760" s="66">
        <v>2.0181002E7</v>
      </c>
      <c r="S5760" s="70">
        <v>1.0</v>
      </c>
      <c r="T5760" s="70">
        <v>0.0</v>
      </c>
      <c r="U5760" s="71" t="s">
        <v>2608</v>
      </c>
      <c r="V5760" s="71" t="s">
        <v>2609</v>
      </c>
      <c r="W5760" s="71" t="s">
        <v>49</v>
      </c>
      <c r="X5760" s="72"/>
      <c r="Y5760" s="65" t="s">
        <v>12</v>
      </c>
    </row>
    <row r="5761">
      <c r="A5761" s="65" t="s">
        <v>60</v>
      </c>
      <c r="B5761" s="66">
        <v>4.10696472E8</v>
      </c>
      <c r="C5761" s="65" t="s">
        <v>21637</v>
      </c>
      <c r="D5761" s="65" t="s">
        <v>112</v>
      </c>
      <c r="E5761" s="65" t="s">
        <v>21638</v>
      </c>
      <c r="F5761" s="66" t="s">
        <v>21639</v>
      </c>
      <c r="G5761" s="66">
        <v>1289.0</v>
      </c>
      <c r="H5761" s="66">
        <v>2.0170407E7</v>
      </c>
      <c r="I5761" s="66">
        <v>0.0</v>
      </c>
      <c r="J5761" s="66">
        <v>1.0</v>
      </c>
      <c r="K5761" s="67"/>
      <c r="L5761" s="67"/>
      <c r="M5761" s="68" t="s">
        <v>21640</v>
      </c>
      <c r="N5761" s="66">
        <v>235959.0</v>
      </c>
      <c r="O5761" s="66">
        <v>2.0170407E7</v>
      </c>
      <c r="P5761" s="67"/>
      <c r="Q5761" s="66">
        <v>95.0</v>
      </c>
      <c r="R5761" s="66">
        <v>2.0170407E7</v>
      </c>
      <c r="S5761" s="70">
        <v>1.0</v>
      </c>
      <c r="T5761" s="70">
        <v>0.0</v>
      </c>
      <c r="U5761" s="71" t="s">
        <v>2608</v>
      </c>
      <c r="V5761" s="71" t="s">
        <v>2609</v>
      </c>
      <c r="W5761" s="71" t="s">
        <v>49</v>
      </c>
      <c r="X5761" s="72"/>
      <c r="Y5761" s="65" t="s">
        <v>12</v>
      </c>
    </row>
    <row r="5762">
      <c r="A5762" s="73" t="s">
        <v>23</v>
      </c>
      <c r="B5762" s="66">
        <v>3233685.0</v>
      </c>
      <c r="C5762" s="65" t="s">
        <v>21641</v>
      </c>
      <c r="D5762" s="65" t="s">
        <v>244</v>
      </c>
      <c r="E5762" s="65" t="s">
        <v>21642</v>
      </c>
      <c r="F5762" s="66" t="s">
        <v>21643</v>
      </c>
      <c r="G5762" s="66">
        <v>308.0</v>
      </c>
      <c r="H5762" s="66">
        <v>2.0110812E7</v>
      </c>
      <c r="I5762" s="66">
        <v>0.0</v>
      </c>
      <c r="J5762" s="66">
        <v>7.0</v>
      </c>
      <c r="K5762" s="67"/>
      <c r="L5762" s="67"/>
      <c r="M5762" s="66" t="s">
        <v>121</v>
      </c>
      <c r="N5762" s="66">
        <v>235959.0</v>
      </c>
      <c r="O5762" s="66">
        <v>2.0110812E7</v>
      </c>
      <c r="P5762" s="67"/>
      <c r="Q5762" s="66">
        <v>13.0</v>
      </c>
      <c r="R5762" s="66">
        <v>2.0110812E7</v>
      </c>
      <c r="S5762" s="70">
        <v>1.0</v>
      </c>
      <c r="T5762" s="70">
        <v>0.0</v>
      </c>
      <c r="U5762" s="71" t="s">
        <v>2608</v>
      </c>
      <c r="V5762" s="71" t="s">
        <v>2609</v>
      </c>
      <c r="W5762" s="71" t="s">
        <v>51</v>
      </c>
      <c r="X5762" s="72"/>
      <c r="Y5762" s="66" t="s">
        <v>16</v>
      </c>
    </row>
    <row r="5763">
      <c r="A5763" s="66" t="s">
        <v>79</v>
      </c>
      <c r="B5763" s="66">
        <v>7.1900019E7</v>
      </c>
      <c r="C5763" s="66" t="s">
        <v>21644</v>
      </c>
      <c r="D5763" s="66" t="s">
        <v>244</v>
      </c>
      <c r="E5763" s="66" t="s">
        <v>21645</v>
      </c>
      <c r="F5763" s="66" t="s">
        <v>21646</v>
      </c>
      <c r="G5763" s="66">
        <v>256.0</v>
      </c>
      <c r="H5763" s="66">
        <v>2.0131014E7</v>
      </c>
      <c r="I5763" s="66">
        <v>0.0</v>
      </c>
      <c r="J5763" s="66">
        <v>8.0</v>
      </c>
      <c r="K5763" s="67"/>
      <c r="L5763" s="67"/>
      <c r="M5763" s="68" t="s">
        <v>21647</v>
      </c>
      <c r="N5763" s="66">
        <v>235959.0</v>
      </c>
      <c r="O5763" s="66">
        <v>2.0131014E7</v>
      </c>
      <c r="P5763" s="66" t="s">
        <v>187</v>
      </c>
      <c r="Q5763" s="66">
        <v>21.0</v>
      </c>
      <c r="R5763" s="66">
        <v>2.0131014E7</v>
      </c>
      <c r="S5763" s="70">
        <v>1.0</v>
      </c>
      <c r="T5763" s="70">
        <v>0.0</v>
      </c>
      <c r="U5763" s="71" t="s">
        <v>2608</v>
      </c>
      <c r="V5763" s="71" t="s">
        <v>2609</v>
      </c>
      <c r="W5763" s="71" t="s">
        <v>51</v>
      </c>
      <c r="X5763" s="72"/>
      <c r="Y5763" s="66" t="s">
        <v>16</v>
      </c>
    </row>
    <row r="5764">
      <c r="A5764" s="66" t="s">
        <v>37</v>
      </c>
      <c r="B5764" s="66">
        <v>5.4991527E7</v>
      </c>
      <c r="C5764" s="66" t="s">
        <v>21648</v>
      </c>
      <c r="D5764" s="66" t="s">
        <v>827</v>
      </c>
      <c r="E5764" s="66" t="s">
        <v>21649</v>
      </c>
      <c r="F5764" s="66" t="s">
        <v>21650</v>
      </c>
      <c r="G5764" s="66">
        <v>272.0</v>
      </c>
      <c r="H5764" s="66">
        <v>2.0190915E7</v>
      </c>
      <c r="I5764" s="66">
        <v>0.0</v>
      </c>
      <c r="J5764" s="66">
        <v>6.0</v>
      </c>
      <c r="K5764" s="67"/>
      <c r="L5764" s="67"/>
      <c r="M5764" s="68" t="s">
        <v>21651</v>
      </c>
      <c r="N5764" s="66">
        <v>235959.0</v>
      </c>
      <c r="O5764" s="66">
        <v>2.0190915E7</v>
      </c>
      <c r="P5764" s="66" t="s">
        <v>2548</v>
      </c>
      <c r="Q5764" s="66">
        <v>13.0</v>
      </c>
      <c r="R5764" s="66">
        <v>2.0190915E7</v>
      </c>
      <c r="S5764" s="69">
        <v>1.0</v>
      </c>
      <c r="T5764" s="69">
        <v>0.0</v>
      </c>
      <c r="U5764" s="71" t="s">
        <v>2608</v>
      </c>
      <c r="V5764" s="71" t="s">
        <v>2609</v>
      </c>
      <c r="W5764" s="71" t="s">
        <v>49</v>
      </c>
      <c r="X5764" s="72"/>
      <c r="Y5764" s="65" t="s">
        <v>12</v>
      </c>
    </row>
    <row r="5765">
      <c r="A5765" s="68" t="s">
        <v>59</v>
      </c>
      <c r="B5765" s="66">
        <v>1.91125124E8</v>
      </c>
      <c r="C5765" s="66" t="s">
        <v>21652</v>
      </c>
      <c r="D5765" s="66" t="s">
        <v>112</v>
      </c>
      <c r="E5765" s="66" t="s">
        <v>21653</v>
      </c>
      <c r="F5765" s="66" t="s">
        <v>21654</v>
      </c>
      <c r="G5765" s="66">
        <v>379.0</v>
      </c>
      <c r="H5765" s="66">
        <v>2.0180116E7</v>
      </c>
      <c r="I5765" s="66">
        <v>0.0</v>
      </c>
      <c r="J5765" s="66">
        <v>5.0</v>
      </c>
      <c r="K5765" s="67"/>
      <c r="L5765" s="67"/>
      <c r="M5765" s="68" t="s">
        <v>21655</v>
      </c>
      <c r="N5765" s="66">
        <v>235959.0</v>
      </c>
      <c r="O5765" s="66">
        <v>2.0180116E7</v>
      </c>
      <c r="P5765" s="66"/>
      <c r="Q5765" s="66">
        <v>17.0</v>
      </c>
      <c r="R5765" s="66">
        <v>2.0180116E7</v>
      </c>
      <c r="S5765" s="70">
        <v>1.0</v>
      </c>
      <c r="T5765" s="70">
        <v>0.0</v>
      </c>
      <c r="U5765" s="71" t="s">
        <v>2608</v>
      </c>
      <c r="V5765" s="71" t="s">
        <v>2609</v>
      </c>
      <c r="W5765" s="71" t="s">
        <v>49</v>
      </c>
      <c r="X5765" s="72"/>
      <c r="Y5765" s="65" t="s">
        <v>12</v>
      </c>
    </row>
    <row r="5766">
      <c r="A5766" s="66" t="s">
        <v>60</v>
      </c>
      <c r="B5766" s="66">
        <v>1.0165563E8</v>
      </c>
      <c r="C5766" s="66" t="s">
        <v>21656</v>
      </c>
      <c r="D5766" s="66" t="s">
        <v>112</v>
      </c>
      <c r="E5766" s="66" t="s">
        <v>21657</v>
      </c>
      <c r="F5766" s="66" t="s">
        <v>21658</v>
      </c>
      <c r="G5766" s="66">
        <v>629.0</v>
      </c>
      <c r="H5766" s="66">
        <v>2.0030329E7</v>
      </c>
      <c r="I5766" s="66">
        <v>0.0</v>
      </c>
      <c r="J5766" s="66">
        <v>1.0</v>
      </c>
      <c r="K5766" s="67"/>
      <c r="L5766" s="67"/>
      <c r="M5766" s="68" t="s">
        <v>21659</v>
      </c>
      <c r="N5766" s="66">
        <v>235959.0</v>
      </c>
      <c r="O5766" s="66">
        <v>2.0030329E7</v>
      </c>
      <c r="P5766" s="66"/>
      <c r="Q5766" s="66">
        <v>42.0</v>
      </c>
      <c r="R5766" s="66">
        <v>2.0030329E7</v>
      </c>
      <c r="S5766" s="70">
        <v>1.0</v>
      </c>
      <c r="T5766" s="70">
        <v>0.0</v>
      </c>
      <c r="U5766" s="71" t="s">
        <v>2608</v>
      </c>
      <c r="V5766" s="71" t="s">
        <v>2609</v>
      </c>
      <c r="W5766" s="71" t="s">
        <v>49</v>
      </c>
      <c r="X5766" s="72"/>
      <c r="Y5766" s="65" t="s">
        <v>12</v>
      </c>
    </row>
    <row r="5767">
      <c r="A5767" s="65" t="s">
        <v>79</v>
      </c>
      <c r="B5767" s="66">
        <v>4.1809001E7</v>
      </c>
      <c r="C5767" s="65" t="s">
        <v>21660</v>
      </c>
      <c r="D5767" s="65" t="s">
        <v>827</v>
      </c>
      <c r="E5767" s="65" t="s">
        <v>21661</v>
      </c>
      <c r="F5767" s="66" t="s">
        <v>21662</v>
      </c>
      <c r="G5767" s="66">
        <v>202.0</v>
      </c>
      <c r="H5767" s="66">
        <v>2.0100923E7</v>
      </c>
      <c r="I5767" s="66">
        <v>0.0</v>
      </c>
      <c r="J5767" s="66">
        <v>5.0</v>
      </c>
      <c r="K5767" s="67"/>
      <c r="L5767" s="67"/>
      <c r="M5767" s="68" t="s">
        <v>21663</v>
      </c>
      <c r="N5767" s="66">
        <v>235959.0</v>
      </c>
      <c r="O5767" s="66">
        <v>2.0100923E7</v>
      </c>
      <c r="P5767" s="66"/>
      <c r="Q5767" s="66">
        <v>12.0</v>
      </c>
      <c r="R5767" s="66">
        <v>2.0100923E7</v>
      </c>
      <c r="S5767" s="70">
        <v>1.0</v>
      </c>
      <c r="T5767" s="70">
        <v>0.0</v>
      </c>
      <c r="U5767" s="71" t="s">
        <v>2608</v>
      </c>
      <c r="V5767" s="71" t="s">
        <v>2609</v>
      </c>
      <c r="W5767" s="71" t="s">
        <v>49</v>
      </c>
      <c r="X5767" s="72"/>
      <c r="Y5767" s="65" t="s">
        <v>12</v>
      </c>
    </row>
    <row r="5768">
      <c r="A5768" s="74" t="s">
        <v>56</v>
      </c>
      <c r="B5768" s="66">
        <v>3129681.0</v>
      </c>
      <c r="C5768" s="65" t="s">
        <v>21664</v>
      </c>
      <c r="D5768" s="65" t="s">
        <v>106</v>
      </c>
      <c r="E5768" s="65" t="s">
        <v>21665</v>
      </c>
      <c r="F5768" s="66" t="s">
        <v>21666</v>
      </c>
      <c r="G5768" s="66">
        <v>1909.0</v>
      </c>
      <c r="H5768" s="66">
        <v>2.0171014E7</v>
      </c>
      <c r="I5768" s="66">
        <v>0.0</v>
      </c>
      <c r="J5768" s="66">
        <v>37.0</v>
      </c>
      <c r="K5768" s="67"/>
      <c r="L5768" s="67"/>
      <c r="M5768" s="68" t="s">
        <v>21667</v>
      </c>
      <c r="N5768" s="66">
        <v>235959.0</v>
      </c>
      <c r="O5768" s="66">
        <v>2.0171014E7</v>
      </c>
      <c r="P5768" s="66" t="s">
        <v>2302</v>
      </c>
      <c r="Q5768" s="66">
        <v>88.0</v>
      </c>
      <c r="R5768" s="66">
        <v>2.0171014E7</v>
      </c>
      <c r="S5768" s="70">
        <v>1.0</v>
      </c>
      <c r="T5768" s="70">
        <v>0.0</v>
      </c>
      <c r="U5768" s="71" t="s">
        <v>2608</v>
      </c>
      <c r="V5768" s="71" t="s">
        <v>2609</v>
      </c>
      <c r="W5768" s="71" t="s">
        <v>49</v>
      </c>
      <c r="X5768" s="72"/>
      <c r="Y5768" s="65" t="s">
        <v>12</v>
      </c>
    </row>
    <row r="5769">
      <c r="A5769" s="73" t="s">
        <v>37</v>
      </c>
      <c r="B5769" s="66">
        <v>5.0950237E7</v>
      </c>
      <c r="C5769" s="65" t="s">
        <v>21668</v>
      </c>
      <c r="D5769" s="65" t="s">
        <v>112</v>
      </c>
      <c r="E5769" s="65" t="s">
        <v>21669</v>
      </c>
      <c r="F5769" s="66" t="s">
        <v>21670</v>
      </c>
      <c r="G5769" s="66">
        <v>209.0</v>
      </c>
      <c r="H5769" s="66">
        <v>2.0180901E7</v>
      </c>
      <c r="I5769" s="66">
        <v>0.0</v>
      </c>
      <c r="J5769" s="66">
        <v>7.0</v>
      </c>
      <c r="K5769" s="67"/>
      <c r="L5769" s="67"/>
      <c r="M5769" s="68" t="s">
        <v>21671</v>
      </c>
      <c r="N5769" s="66">
        <v>235959.0</v>
      </c>
      <c r="O5769" s="66">
        <v>2.0180901E7</v>
      </c>
      <c r="P5769" s="66" t="s">
        <v>4953</v>
      </c>
      <c r="Q5769" s="66">
        <v>11.0</v>
      </c>
      <c r="R5769" s="66">
        <v>2.0180901E7</v>
      </c>
      <c r="S5769" s="69">
        <v>1.0</v>
      </c>
      <c r="T5769" s="69">
        <v>0.0</v>
      </c>
      <c r="U5769" s="71" t="s">
        <v>2608</v>
      </c>
      <c r="V5769" s="71" t="s">
        <v>2609</v>
      </c>
      <c r="W5769" s="71" t="s">
        <v>49</v>
      </c>
      <c r="X5769" s="72"/>
      <c r="Y5769" s="65" t="s">
        <v>12</v>
      </c>
    </row>
    <row r="5770">
      <c r="A5770" s="66" t="s">
        <v>60</v>
      </c>
      <c r="B5770" s="66">
        <v>2.75657663E8</v>
      </c>
      <c r="C5770" s="66" t="s">
        <v>21672</v>
      </c>
      <c r="D5770" s="66" t="s">
        <v>123</v>
      </c>
      <c r="E5770" s="66" t="s">
        <v>21673</v>
      </c>
      <c r="F5770" s="66" t="s">
        <v>12242</v>
      </c>
      <c r="G5770" s="66">
        <v>633.0</v>
      </c>
      <c r="H5770" s="66">
        <v>2.0091127E7</v>
      </c>
      <c r="I5770" s="66">
        <v>0.0</v>
      </c>
      <c r="J5770" s="66">
        <v>1.0</v>
      </c>
      <c r="K5770" s="67"/>
      <c r="L5770" s="67"/>
      <c r="M5770" s="68" t="s">
        <v>12243</v>
      </c>
      <c r="N5770" s="66">
        <v>235959.0</v>
      </c>
      <c r="O5770" s="66">
        <v>2.0091127E7</v>
      </c>
      <c r="P5770" s="67"/>
      <c r="Q5770" s="66">
        <v>33.0</v>
      </c>
      <c r="R5770" s="66">
        <v>2.0091127E7</v>
      </c>
      <c r="S5770" s="70">
        <v>1.0</v>
      </c>
      <c r="T5770" s="70">
        <v>0.0</v>
      </c>
      <c r="U5770" s="71" t="s">
        <v>2608</v>
      </c>
      <c r="V5770" s="71" t="s">
        <v>2609</v>
      </c>
      <c r="W5770" s="71" t="s">
        <v>49</v>
      </c>
      <c r="X5770" s="72"/>
      <c r="Y5770" s="65" t="s">
        <v>12</v>
      </c>
    </row>
    <row r="5771">
      <c r="A5771" s="65" t="s">
        <v>40</v>
      </c>
      <c r="B5771" s="66">
        <v>4051669.0</v>
      </c>
      <c r="C5771" s="65" t="s">
        <v>2450</v>
      </c>
      <c r="D5771" s="65" t="s">
        <v>164</v>
      </c>
      <c r="E5771" s="65" t="s">
        <v>2451</v>
      </c>
      <c r="F5771" s="66" t="s">
        <v>2452</v>
      </c>
      <c r="G5771" s="66">
        <v>940.0</v>
      </c>
      <c r="H5771" s="66">
        <v>2.0180818E7</v>
      </c>
      <c r="I5771" s="66">
        <v>0.0</v>
      </c>
      <c r="J5771" s="66">
        <v>29.0</v>
      </c>
      <c r="K5771" s="67"/>
      <c r="L5771" s="67"/>
      <c r="M5771" s="66" t="s">
        <v>21674</v>
      </c>
      <c r="N5771" s="66">
        <v>235959.0</v>
      </c>
      <c r="O5771" s="66">
        <v>2.0180818E7</v>
      </c>
      <c r="P5771" s="66" t="s">
        <v>1937</v>
      </c>
      <c r="Q5771" s="66">
        <v>68.0</v>
      </c>
      <c r="R5771" s="66">
        <v>2.0180818E7</v>
      </c>
      <c r="S5771" s="69">
        <v>1.0</v>
      </c>
      <c r="T5771" s="69">
        <v>1.0</v>
      </c>
      <c r="U5771" s="71" t="s">
        <v>2608</v>
      </c>
      <c r="V5771" s="71" t="s">
        <v>2609</v>
      </c>
      <c r="W5771" s="71" t="s">
        <v>49</v>
      </c>
      <c r="X5771" s="72"/>
      <c r="Y5771" s="66" t="s">
        <v>18</v>
      </c>
    </row>
    <row r="5772">
      <c r="A5772" s="66" t="s">
        <v>60</v>
      </c>
      <c r="B5772" s="66">
        <v>3.92170161E8</v>
      </c>
      <c r="C5772" s="66" t="s">
        <v>21675</v>
      </c>
      <c r="D5772" s="66" t="s">
        <v>123</v>
      </c>
      <c r="E5772" s="66" t="s">
        <v>21676</v>
      </c>
      <c r="F5772" s="66" t="s">
        <v>21677</v>
      </c>
      <c r="G5772" s="66">
        <v>1045.0</v>
      </c>
      <c r="H5772" s="66">
        <v>2.0160311E7</v>
      </c>
      <c r="I5772" s="66">
        <v>0.0</v>
      </c>
      <c r="J5772" s="66">
        <v>1.0</v>
      </c>
      <c r="K5772" s="67"/>
      <c r="L5772" s="67"/>
      <c r="M5772" s="68" t="s">
        <v>21678</v>
      </c>
      <c r="N5772" s="66">
        <v>235959.0</v>
      </c>
      <c r="O5772" s="66">
        <v>2.0160311E7</v>
      </c>
      <c r="P5772" s="66"/>
      <c r="Q5772" s="66">
        <v>60.0</v>
      </c>
      <c r="R5772" s="66">
        <v>2.0160311E7</v>
      </c>
      <c r="S5772" s="70">
        <v>1.0</v>
      </c>
      <c r="T5772" s="70">
        <v>0.0</v>
      </c>
      <c r="U5772" s="71" t="s">
        <v>2608</v>
      </c>
      <c r="V5772" s="71" t="s">
        <v>2609</v>
      </c>
      <c r="W5772" s="71" t="s">
        <v>49</v>
      </c>
      <c r="X5772" s="72"/>
      <c r="Y5772" s="65" t="s">
        <v>12</v>
      </c>
    </row>
    <row r="5773">
      <c r="A5773" s="66" t="s">
        <v>74</v>
      </c>
      <c r="B5773" s="66">
        <v>1694571.0</v>
      </c>
      <c r="C5773" s="66" t="s">
        <v>21679</v>
      </c>
      <c r="D5773" s="66" t="s">
        <v>112</v>
      </c>
      <c r="E5773" s="66" t="s">
        <v>21680</v>
      </c>
      <c r="F5773" s="66" t="s">
        <v>21681</v>
      </c>
      <c r="G5773" s="66">
        <v>130.0</v>
      </c>
      <c r="H5773" s="66">
        <v>2.0190108E7</v>
      </c>
      <c r="I5773" s="66">
        <v>0.0</v>
      </c>
      <c r="J5773" s="66">
        <v>5.0</v>
      </c>
      <c r="K5773" s="67"/>
      <c r="L5773" s="67"/>
      <c r="M5773" s="68" t="s">
        <v>21682</v>
      </c>
      <c r="N5773" s="66">
        <v>235959.0</v>
      </c>
      <c r="O5773" s="66">
        <v>2.0190108E7</v>
      </c>
      <c r="P5773" s="67"/>
      <c r="Q5773" s="66">
        <v>11.0</v>
      </c>
      <c r="R5773" s="66">
        <v>2.0190108E7</v>
      </c>
      <c r="S5773" s="70">
        <v>1.0</v>
      </c>
      <c r="T5773" s="70">
        <v>0.0</v>
      </c>
      <c r="U5773" s="71" t="s">
        <v>2608</v>
      </c>
      <c r="V5773" s="71" t="s">
        <v>2609</v>
      </c>
      <c r="W5773" s="71" t="s">
        <v>49</v>
      </c>
      <c r="X5773" s="72"/>
      <c r="Y5773" s="65" t="s">
        <v>12</v>
      </c>
    </row>
    <row r="5774">
      <c r="A5774" s="66" t="s">
        <v>67</v>
      </c>
      <c r="B5774" s="66">
        <v>1.2494203E7</v>
      </c>
      <c r="C5774" s="66" t="s">
        <v>21683</v>
      </c>
      <c r="D5774" s="66" t="s">
        <v>220</v>
      </c>
      <c r="E5774" s="66" t="s">
        <v>21684</v>
      </c>
      <c r="F5774" s="66" t="s">
        <v>21685</v>
      </c>
      <c r="G5774" s="66">
        <v>365.0</v>
      </c>
      <c r="H5774" s="66">
        <v>2.017051E7</v>
      </c>
      <c r="I5774" s="66">
        <v>0.0</v>
      </c>
      <c r="J5774" s="66">
        <v>7.0</v>
      </c>
      <c r="K5774" s="67"/>
      <c r="L5774" s="67"/>
      <c r="M5774" s="66" t="s">
        <v>121</v>
      </c>
      <c r="N5774" s="66">
        <v>235959.0</v>
      </c>
      <c r="O5774" s="66">
        <v>2.017051E7</v>
      </c>
      <c r="P5774" s="67"/>
      <c r="Q5774" s="66">
        <v>18.0</v>
      </c>
      <c r="R5774" s="66">
        <v>2.017051E7</v>
      </c>
      <c r="S5774" s="70">
        <v>1.0</v>
      </c>
      <c r="T5774" s="70">
        <v>0.0</v>
      </c>
      <c r="U5774" s="71" t="s">
        <v>2608</v>
      </c>
      <c r="V5774" s="71" t="s">
        <v>2609</v>
      </c>
      <c r="W5774" s="71" t="s">
        <v>49</v>
      </c>
      <c r="X5774" s="72"/>
      <c r="Y5774" s="65" t="s">
        <v>12</v>
      </c>
    </row>
    <row r="5775">
      <c r="A5775" s="68" t="s">
        <v>59</v>
      </c>
      <c r="B5775" s="66">
        <v>1.88238293E8</v>
      </c>
      <c r="C5775" s="66" t="s">
        <v>21686</v>
      </c>
      <c r="D5775" s="66" t="s">
        <v>123</v>
      </c>
      <c r="E5775" s="66" t="s">
        <v>2455</v>
      </c>
      <c r="F5775" s="66" t="s">
        <v>21687</v>
      </c>
      <c r="G5775" s="66">
        <v>657.0</v>
      </c>
      <c r="H5775" s="66">
        <v>2.0171021E7</v>
      </c>
      <c r="I5775" s="66">
        <v>0.0</v>
      </c>
      <c r="J5775" s="66">
        <v>17.0</v>
      </c>
      <c r="K5775" s="67"/>
      <c r="L5775" s="67"/>
      <c r="M5775" s="68" t="s">
        <v>21688</v>
      </c>
      <c r="N5775" s="66">
        <v>235959.0</v>
      </c>
      <c r="O5775" s="66">
        <v>2.0171021E7</v>
      </c>
      <c r="P5775" s="67"/>
      <c r="Q5775" s="66">
        <v>45.0</v>
      </c>
      <c r="R5775" s="66">
        <v>2.0171021E7</v>
      </c>
      <c r="S5775" s="70">
        <v>1.0</v>
      </c>
      <c r="T5775" s="70">
        <v>0.0</v>
      </c>
      <c r="U5775" s="71" t="s">
        <v>2608</v>
      </c>
      <c r="V5775" s="71" t="s">
        <v>2609</v>
      </c>
      <c r="W5775" s="71" t="s">
        <v>49</v>
      </c>
      <c r="X5775" s="72"/>
      <c r="Y5775" s="65" t="s">
        <v>12</v>
      </c>
    </row>
    <row r="5776">
      <c r="A5776" s="65" t="s">
        <v>37</v>
      </c>
      <c r="B5776" s="66">
        <v>2.0699205E7</v>
      </c>
      <c r="C5776" s="65" t="s">
        <v>21689</v>
      </c>
      <c r="D5776" s="65" t="s">
        <v>149</v>
      </c>
      <c r="E5776" s="65" t="s">
        <v>21690</v>
      </c>
      <c r="F5776" s="66" t="s">
        <v>21691</v>
      </c>
      <c r="G5776" s="66">
        <v>96.0</v>
      </c>
      <c r="H5776" s="66">
        <v>2.0100916E7</v>
      </c>
      <c r="I5776" s="66">
        <v>0.0</v>
      </c>
      <c r="J5776" s="66">
        <v>2.0</v>
      </c>
      <c r="K5776" s="67"/>
      <c r="L5776" s="67"/>
      <c r="M5776" s="66" t="s">
        <v>121</v>
      </c>
      <c r="N5776" s="66">
        <v>235959.0</v>
      </c>
      <c r="O5776" s="66">
        <v>2.0100916E7</v>
      </c>
      <c r="P5776" s="66"/>
      <c r="Q5776" s="66">
        <v>5.0</v>
      </c>
      <c r="R5776" s="66">
        <v>2.0100916E7</v>
      </c>
      <c r="S5776" s="69">
        <v>1.0</v>
      </c>
      <c r="T5776" s="69">
        <v>1.0</v>
      </c>
      <c r="U5776" s="71" t="s">
        <v>2608</v>
      </c>
      <c r="V5776" s="71" t="s">
        <v>2609</v>
      </c>
      <c r="W5776" s="71" t="s">
        <v>49</v>
      </c>
      <c r="X5776" s="72"/>
      <c r="Y5776" s="66" t="s">
        <v>18</v>
      </c>
    </row>
    <row r="5777">
      <c r="A5777" s="66" t="s">
        <v>60</v>
      </c>
      <c r="B5777" s="66">
        <v>9.1734642E7</v>
      </c>
      <c r="C5777" s="66" t="s">
        <v>21692</v>
      </c>
      <c r="D5777" s="66" t="s">
        <v>2255</v>
      </c>
      <c r="E5777" s="66" t="s">
        <v>21693</v>
      </c>
      <c r="F5777" s="66" t="s">
        <v>21694</v>
      </c>
      <c r="G5777" s="66">
        <v>279.0</v>
      </c>
      <c r="H5777" s="66">
        <v>2.0021116E7</v>
      </c>
      <c r="I5777" s="66">
        <v>0.0</v>
      </c>
      <c r="J5777" s="66">
        <v>1.0</v>
      </c>
      <c r="K5777" s="67"/>
      <c r="L5777" s="67"/>
      <c r="M5777" s="68" t="s">
        <v>21695</v>
      </c>
      <c r="N5777" s="66">
        <v>235959.0</v>
      </c>
      <c r="O5777" s="66">
        <v>2.0021116E7</v>
      </c>
      <c r="P5777" s="66"/>
      <c r="Q5777" s="66">
        <v>16.0</v>
      </c>
      <c r="R5777" s="66">
        <v>2.0021116E7</v>
      </c>
      <c r="S5777" s="69">
        <v>1.0</v>
      </c>
      <c r="T5777" s="69">
        <v>1.0</v>
      </c>
      <c r="U5777" s="71" t="s">
        <v>2608</v>
      </c>
      <c r="V5777" s="71" t="s">
        <v>2609</v>
      </c>
      <c r="W5777" s="71" t="s">
        <v>49</v>
      </c>
      <c r="X5777" s="72"/>
      <c r="Y5777" s="66" t="s">
        <v>18</v>
      </c>
    </row>
    <row r="5778">
      <c r="A5778" s="68" t="s">
        <v>59</v>
      </c>
      <c r="B5778" s="66">
        <v>1.69978928E8</v>
      </c>
      <c r="C5778" s="66" t="s">
        <v>21696</v>
      </c>
      <c r="D5778" s="66" t="s">
        <v>220</v>
      </c>
      <c r="E5778" s="66" t="s">
        <v>21697</v>
      </c>
      <c r="F5778" s="66" t="s">
        <v>21698</v>
      </c>
      <c r="G5778" s="66">
        <v>922.0</v>
      </c>
      <c r="H5778" s="66">
        <v>2.0160624E7</v>
      </c>
      <c r="I5778" s="66">
        <v>0.0</v>
      </c>
      <c r="J5778" s="66">
        <v>14.0</v>
      </c>
      <c r="K5778" s="67"/>
      <c r="L5778" s="67"/>
      <c r="M5778" s="68" t="s">
        <v>21699</v>
      </c>
      <c r="N5778" s="66">
        <v>235959.0</v>
      </c>
      <c r="O5778" s="66">
        <v>2.0160624E7</v>
      </c>
      <c r="P5778" s="66" t="s">
        <v>655</v>
      </c>
      <c r="Q5778" s="66">
        <v>51.0</v>
      </c>
      <c r="R5778" s="66">
        <v>2.0160624E7</v>
      </c>
      <c r="S5778" s="70">
        <v>1.0</v>
      </c>
      <c r="T5778" s="70">
        <v>0.0</v>
      </c>
      <c r="U5778" s="71" t="s">
        <v>2608</v>
      </c>
      <c r="V5778" s="71" t="s">
        <v>2609</v>
      </c>
      <c r="W5778" s="71" t="s">
        <v>49</v>
      </c>
      <c r="X5778" s="72"/>
      <c r="Y5778" s="65" t="s">
        <v>12</v>
      </c>
    </row>
    <row r="5779">
      <c r="A5779" s="66" t="s">
        <v>40</v>
      </c>
      <c r="B5779" s="66">
        <v>7157256.0</v>
      </c>
      <c r="C5779" s="66" t="s">
        <v>2458</v>
      </c>
      <c r="D5779" s="66" t="s">
        <v>2119</v>
      </c>
      <c r="E5779" s="66" t="s">
        <v>2459</v>
      </c>
      <c r="F5779" s="66" t="s">
        <v>21700</v>
      </c>
      <c r="G5779" s="66">
        <v>290.0</v>
      </c>
      <c r="H5779" s="66">
        <v>2.0181204E7</v>
      </c>
      <c r="I5779" s="66">
        <v>0.0</v>
      </c>
      <c r="J5779" s="66">
        <v>8.0</v>
      </c>
      <c r="K5779" s="67"/>
      <c r="L5779" s="67"/>
      <c r="M5779" s="68" t="s">
        <v>21701</v>
      </c>
      <c r="N5779" s="66">
        <v>235959.0</v>
      </c>
      <c r="O5779" s="66">
        <v>2.0181204E7</v>
      </c>
      <c r="P5779" s="66" t="s">
        <v>2462</v>
      </c>
      <c r="Q5779" s="66">
        <v>17.0</v>
      </c>
      <c r="R5779" s="66">
        <v>2.0181204E7</v>
      </c>
      <c r="S5779" s="69">
        <v>1.0</v>
      </c>
      <c r="T5779" s="69">
        <v>1.0</v>
      </c>
      <c r="U5779" s="71" t="s">
        <v>2608</v>
      </c>
      <c r="V5779" s="71" t="s">
        <v>2609</v>
      </c>
      <c r="W5779" s="71" t="s">
        <v>51</v>
      </c>
      <c r="X5779" s="72"/>
      <c r="Y5779" s="65" t="s">
        <v>22</v>
      </c>
    </row>
    <row r="5780">
      <c r="A5780" s="65" t="s">
        <v>67</v>
      </c>
      <c r="B5780" s="66">
        <v>9906447.0</v>
      </c>
      <c r="C5780" s="65" t="s">
        <v>21702</v>
      </c>
      <c r="D5780" s="65" t="s">
        <v>1499</v>
      </c>
      <c r="E5780" s="65" t="s">
        <v>21703</v>
      </c>
      <c r="F5780" s="66" t="s">
        <v>21704</v>
      </c>
      <c r="G5780" s="66">
        <v>333.0</v>
      </c>
      <c r="H5780" s="66">
        <v>2.0140401E7</v>
      </c>
      <c r="I5780" s="66">
        <v>0.0</v>
      </c>
      <c r="J5780" s="66">
        <v>10.0</v>
      </c>
      <c r="K5780" s="67"/>
      <c r="L5780" s="67"/>
      <c r="M5780" s="66" t="s">
        <v>121</v>
      </c>
      <c r="N5780" s="66">
        <v>235959.0</v>
      </c>
      <c r="O5780" s="66">
        <v>2.0140401E7</v>
      </c>
      <c r="P5780" s="66"/>
      <c r="Q5780" s="66">
        <v>22.0</v>
      </c>
      <c r="R5780" s="66">
        <v>2.0140401E7</v>
      </c>
      <c r="S5780" s="69">
        <v>1.0</v>
      </c>
      <c r="T5780" s="69">
        <v>1.0</v>
      </c>
      <c r="U5780" s="71" t="s">
        <v>2608</v>
      </c>
      <c r="V5780" s="71" t="s">
        <v>2609</v>
      </c>
      <c r="W5780" s="71" t="s">
        <v>51</v>
      </c>
      <c r="X5780" s="72"/>
      <c r="Y5780" s="65" t="s">
        <v>22</v>
      </c>
    </row>
    <row r="5781">
      <c r="A5781" s="68" t="s">
        <v>59</v>
      </c>
      <c r="B5781" s="66">
        <v>1.66311533E8</v>
      </c>
      <c r="C5781" s="66" t="s">
        <v>21705</v>
      </c>
      <c r="D5781" s="66" t="s">
        <v>123</v>
      </c>
      <c r="E5781" s="66" t="s">
        <v>21706</v>
      </c>
      <c r="F5781" s="66" t="s">
        <v>21707</v>
      </c>
      <c r="G5781" s="66">
        <v>781.0</v>
      </c>
      <c r="H5781" s="66">
        <v>2.0160418E7</v>
      </c>
      <c r="I5781" s="66">
        <v>0.0</v>
      </c>
      <c r="J5781" s="66">
        <v>13.0</v>
      </c>
      <c r="K5781" s="67"/>
      <c r="L5781" s="67"/>
      <c r="M5781" s="68" t="s">
        <v>21708</v>
      </c>
      <c r="N5781" s="66">
        <v>235959.0</v>
      </c>
      <c r="O5781" s="66">
        <v>2.0160418E7</v>
      </c>
      <c r="P5781" s="67"/>
      <c r="Q5781" s="66">
        <v>45.0</v>
      </c>
      <c r="R5781" s="66">
        <v>2.0160418E7</v>
      </c>
      <c r="S5781" s="70">
        <v>1.0</v>
      </c>
      <c r="T5781" s="70">
        <v>0.0</v>
      </c>
      <c r="U5781" s="71" t="s">
        <v>2608</v>
      </c>
      <c r="V5781" s="71" t="s">
        <v>2609</v>
      </c>
      <c r="W5781" s="71" t="s">
        <v>49</v>
      </c>
      <c r="X5781" s="72"/>
      <c r="Y5781" s="65" t="s">
        <v>12</v>
      </c>
    </row>
    <row r="5782">
      <c r="A5782" s="68" t="s">
        <v>11</v>
      </c>
      <c r="B5782" s="66">
        <v>880834.0</v>
      </c>
      <c r="C5782" s="66" t="s">
        <v>21709</v>
      </c>
      <c r="D5782" s="66" t="s">
        <v>149</v>
      </c>
      <c r="E5782" s="66" t="s">
        <v>21710</v>
      </c>
      <c r="F5782" s="66" t="s">
        <v>21711</v>
      </c>
      <c r="G5782" s="66">
        <v>648.0</v>
      </c>
      <c r="H5782" s="66">
        <v>2.0140127E7</v>
      </c>
      <c r="I5782" s="66">
        <v>0.0</v>
      </c>
      <c r="J5782" s="66">
        <v>18.0</v>
      </c>
      <c r="K5782" s="67"/>
      <c r="L5782" s="67"/>
      <c r="M5782" s="68" t="s">
        <v>21712</v>
      </c>
      <c r="N5782" s="66">
        <v>235959.0</v>
      </c>
      <c r="O5782" s="66">
        <v>2.0140127E7</v>
      </c>
      <c r="P5782" s="66" t="s">
        <v>4363</v>
      </c>
      <c r="Q5782" s="66">
        <v>30.0</v>
      </c>
      <c r="R5782" s="66">
        <v>2.0140127E7</v>
      </c>
      <c r="S5782" s="69">
        <v>1.0</v>
      </c>
      <c r="T5782" s="69">
        <v>1.0</v>
      </c>
      <c r="U5782" s="71" t="s">
        <v>2608</v>
      </c>
      <c r="V5782" s="71" t="s">
        <v>2609</v>
      </c>
      <c r="W5782" s="71" t="s">
        <v>49</v>
      </c>
      <c r="X5782" s="72"/>
      <c r="Y5782" s="66" t="s">
        <v>18</v>
      </c>
    </row>
    <row r="5783">
      <c r="A5783" s="66" t="s">
        <v>79</v>
      </c>
      <c r="B5783" s="66">
        <v>7.3026392E7</v>
      </c>
      <c r="C5783" s="66" t="s">
        <v>21713</v>
      </c>
      <c r="D5783" s="66" t="s">
        <v>123</v>
      </c>
      <c r="E5783" s="66" t="s">
        <v>21714</v>
      </c>
      <c r="F5783" s="66" t="s">
        <v>21715</v>
      </c>
      <c r="G5783" s="66">
        <v>491.0</v>
      </c>
      <c r="H5783" s="66">
        <v>2.0131129E7</v>
      </c>
      <c r="I5783" s="66">
        <v>0.0</v>
      </c>
      <c r="J5783" s="66">
        <v>6.0</v>
      </c>
      <c r="K5783" s="67"/>
      <c r="L5783" s="67"/>
      <c r="M5783" s="68" t="s">
        <v>21716</v>
      </c>
      <c r="N5783" s="66">
        <v>235959.0</v>
      </c>
      <c r="O5783" s="66">
        <v>2.0131129E7</v>
      </c>
      <c r="P5783" s="67"/>
      <c r="Q5783" s="66">
        <v>26.0</v>
      </c>
      <c r="R5783" s="66">
        <v>2.0131129E7</v>
      </c>
      <c r="S5783" s="70">
        <v>1.0</v>
      </c>
      <c r="T5783" s="70">
        <v>0.0</v>
      </c>
      <c r="U5783" s="71" t="s">
        <v>2608</v>
      </c>
      <c r="V5783" s="71" t="s">
        <v>2609</v>
      </c>
      <c r="W5783" s="71" t="s">
        <v>49</v>
      </c>
      <c r="X5783" s="72"/>
      <c r="Y5783" s="65" t="s">
        <v>12</v>
      </c>
    </row>
    <row r="5784">
      <c r="A5784" s="66" t="s">
        <v>23</v>
      </c>
      <c r="B5784" s="66">
        <v>3813747.0</v>
      </c>
      <c r="C5784" s="66" t="s">
        <v>21717</v>
      </c>
      <c r="D5784" s="66" t="s">
        <v>123</v>
      </c>
      <c r="E5784" s="66" t="s">
        <v>21718</v>
      </c>
      <c r="F5784" s="66" t="s">
        <v>21719</v>
      </c>
      <c r="G5784" s="66">
        <v>317.0</v>
      </c>
      <c r="H5784" s="66">
        <v>2.0120504E7</v>
      </c>
      <c r="I5784" s="66">
        <v>0.0</v>
      </c>
      <c r="J5784" s="66">
        <v>8.0</v>
      </c>
      <c r="K5784" s="67"/>
      <c r="L5784" s="67"/>
      <c r="M5784" s="66" t="s">
        <v>121</v>
      </c>
      <c r="N5784" s="66">
        <v>235959.0</v>
      </c>
      <c r="O5784" s="66">
        <v>2.0120504E7</v>
      </c>
      <c r="P5784" s="66"/>
      <c r="Q5784" s="66">
        <v>13.0</v>
      </c>
      <c r="R5784" s="66">
        <v>2.0120504E7</v>
      </c>
      <c r="S5784" s="70">
        <v>1.0</v>
      </c>
      <c r="T5784" s="70">
        <v>0.0</v>
      </c>
      <c r="U5784" s="71" t="s">
        <v>2608</v>
      </c>
      <c r="V5784" s="71" t="s">
        <v>2609</v>
      </c>
      <c r="W5784" s="71" t="s">
        <v>49</v>
      </c>
      <c r="X5784" s="72"/>
      <c r="Y5784" s="65" t="s">
        <v>12</v>
      </c>
    </row>
    <row r="5785">
      <c r="A5785" s="66" t="s">
        <v>62</v>
      </c>
      <c r="B5785" s="66">
        <v>7293733.0</v>
      </c>
      <c r="C5785" s="66" t="s">
        <v>21720</v>
      </c>
      <c r="D5785" s="66" t="s">
        <v>149</v>
      </c>
      <c r="E5785" s="66" t="s">
        <v>21721</v>
      </c>
      <c r="F5785" s="66" t="s">
        <v>21722</v>
      </c>
      <c r="G5785" s="66">
        <v>349.0</v>
      </c>
      <c r="H5785" s="66">
        <v>2.0080416E7</v>
      </c>
      <c r="I5785" s="66">
        <v>0.0</v>
      </c>
      <c r="J5785" s="66">
        <v>5.0</v>
      </c>
      <c r="K5785" s="67"/>
      <c r="L5785" s="67"/>
      <c r="M5785" s="66" t="s">
        <v>121</v>
      </c>
      <c r="N5785" s="66">
        <v>235959.0</v>
      </c>
      <c r="O5785" s="66">
        <v>2.0080416E7</v>
      </c>
      <c r="P5785" s="67"/>
      <c r="Q5785" s="66">
        <v>10.0</v>
      </c>
      <c r="R5785" s="66">
        <v>2.0080416E7</v>
      </c>
      <c r="S5785" s="69">
        <v>1.0</v>
      </c>
      <c r="T5785" s="69">
        <v>1.0</v>
      </c>
      <c r="U5785" s="71" t="s">
        <v>2608</v>
      </c>
      <c r="V5785" s="71" t="s">
        <v>2609</v>
      </c>
      <c r="W5785" s="71" t="s">
        <v>49</v>
      </c>
      <c r="X5785" s="72"/>
      <c r="Y5785" s="66" t="s">
        <v>18</v>
      </c>
    </row>
    <row r="5786">
      <c r="A5786" s="65" t="s">
        <v>63</v>
      </c>
      <c r="B5786" s="66">
        <v>5.247959E7</v>
      </c>
      <c r="C5786" s="65" t="s">
        <v>21723</v>
      </c>
      <c r="D5786" s="65" t="s">
        <v>149</v>
      </c>
      <c r="E5786" s="65" t="s">
        <v>21724</v>
      </c>
      <c r="F5786" s="66" t="s">
        <v>21725</v>
      </c>
      <c r="G5786" s="66">
        <v>980.0</v>
      </c>
      <c r="H5786" s="66">
        <v>2.0190213E7</v>
      </c>
      <c r="I5786" s="66">
        <v>0.0</v>
      </c>
      <c r="J5786" s="66">
        <v>14.0</v>
      </c>
      <c r="K5786" s="67"/>
      <c r="L5786" s="67"/>
      <c r="M5786" s="68" t="s">
        <v>21726</v>
      </c>
      <c r="N5786" s="66">
        <v>235959.0</v>
      </c>
      <c r="O5786" s="66">
        <v>2.0190213E7</v>
      </c>
      <c r="P5786" s="66" t="s">
        <v>3197</v>
      </c>
      <c r="Q5786" s="66">
        <v>47.0</v>
      </c>
      <c r="R5786" s="66">
        <v>2.0190213E7</v>
      </c>
      <c r="S5786" s="69">
        <v>1.0</v>
      </c>
      <c r="T5786" s="69">
        <v>1.0</v>
      </c>
      <c r="U5786" s="71" t="s">
        <v>2608</v>
      </c>
      <c r="V5786" s="71" t="s">
        <v>2609</v>
      </c>
      <c r="W5786" s="71" t="s">
        <v>49</v>
      </c>
      <c r="X5786" s="72"/>
      <c r="Y5786" s="66" t="s">
        <v>18</v>
      </c>
    </row>
    <row r="5787">
      <c r="A5787" s="66" t="s">
        <v>60</v>
      </c>
      <c r="B5787" s="66">
        <v>2.42889261E8</v>
      </c>
      <c r="C5787" s="66" t="s">
        <v>2463</v>
      </c>
      <c r="D5787" s="66" t="s">
        <v>123</v>
      </c>
      <c r="E5787" s="66" t="s">
        <v>2464</v>
      </c>
      <c r="F5787" s="66" t="s">
        <v>21727</v>
      </c>
      <c r="G5787" s="66">
        <v>420.0</v>
      </c>
      <c r="H5787" s="66">
        <v>2.0080519E7</v>
      </c>
      <c r="I5787" s="66">
        <v>0.0</v>
      </c>
      <c r="J5787" s="66">
        <v>1.0</v>
      </c>
      <c r="K5787" s="67"/>
      <c r="L5787" s="67"/>
      <c r="M5787" s="68" t="s">
        <v>21728</v>
      </c>
      <c r="N5787" s="66">
        <v>235959.0</v>
      </c>
      <c r="O5787" s="66">
        <v>2.0080519E7</v>
      </c>
      <c r="P5787" s="66"/>
      <c r="Q5787" s="66">
        <v>20.0</v>
      </c>
      <c r="R5787" s="66">
        <v>2.0080519E7</v>
      </c>
      <c r="S5787" s="70">
        <v>1.0</v>
      </c>
      <c r="T5787" s="70">
        <v>0.0</v>
      </c>
      <c r="U5787" s="71" t="s">
        <v>2608</v>
      </c>
      <c r="V5787" s="71" t="s">
        <v>2609</v>
      </c>
      <c r="W5787" s="71" t="s">
        <v>49</v>
      </c>
      <c r="X5787" s="72"/>
      <c r="Y5787" s="65" t="s">
        <v>12</v>
      </c>
    </row>
    <row r="5788">
      <c r="A5788" s="68" t="s">
        <v>59</v>
      </c>
      <c r="B5788" s="66">
        <v>1.82626381E8</v>
      </c>
      <c r="C5788" s="66" t="s">
        <v>21729</v>
      </c>
      <c r="D5788" s="66" t="s">
        <v>312</v>
      </c>
      <c r="E5788" s="66" t="s">
        <v>21730</v>
      </c>
      <c r="F5788" s="66" t="s">
        <v>21731</v>
      </c>
      <c r="G5788" s="66">
        <v>340.0</v>
      </c>
      <c r="H5788" s="66">
        <v>2.0170513E7</v>
      </c>
      <c r="I5788" s="66">
        <v>0.0</v>
      </c>
      <c r="J5788" s="66">
        <v>9.0</v>
      </c>
      <c r="K5788" s="67"/>
      <c r="L5788" s="67"/>
      <c r="M5788" s="68" t="s">
        <v>21732</v>
      </c>
      <c r="N5788" s="66">
        <v>235959.0</v>
      </c>
      <c r="O5788" s="66">
        <v>2.0170513E7</v>
      </c>
      <c r="P5788" s="66"/>
      <c r="Q5788" s="66">
        <v>35.0</v>
      </c>
      <c r="R5788" s="66">
        <v>2.0170513E7</v>
      </c>
      <c r="S5788" s="70">
        <v>1.0</v>
      </c>
      <c r="T5788" s="70">
        <v>0.0</v>
      </c>
      <c r="U5788" s="71" t="s">
        <v>2608</v>
      </c>
      <c r="V5788" s="71" t="s">
        <v>2609</v>
      </c>
      <c r="W5788" s="71" t="s">
        <v>51</v>
      </c>
      <c r="X5788" s="72"/>
      <c r="Y5788" s="66" t="s">
        <v>16</v>
      </c>
    </row>
    <row r="5789">
      <c r="A5789" s="73" t="s">
        <v>66</v>
      </c>
      <c r="B5789" s="66">
        <v>1.6653328E7</v>
      </c>
      <c r="C5789" s="65" t="s">
        <v>21733</v>
      </c>
      <c r="D5789" s="65" t="s">
        <v>215</v>
      </c>
      <c r="E5789" s="65" t="s">
        <v>21734</v>
      </c>
      <c r="F5789" s="66" t="s">
        <v>21735</v>
      </c>
      <c r="G5789" s="66">
        <v>563.0</v>
      </c>
      <c r="H5789" s="66">
        <v>2.0180308E7</v>
      </c>
      <c r="I5789" s="66">
        <v>0.0</v>
      </c>
      <c r="J5789" s="66">
        <v>21.0</v>
      </c>
      <c r="K5789" s="67"/>
      <c r="L5789" s="67"/>
      <c r="M5789" s="66" t="s">
        <v>121</v>
      </c>
      <c r="N5789" s="66">
        <v>235959.0</v>
      </c>
      <c r="O5789" s="66">
        <v>2.0180308E7</v>
      </c>
      <c r="P5789" s="67"/>
      <c r="Q5789" s="66">
        <v>37.0</v>
      </c>
      <c r="R5789" s="66">
        <v>2.0180308E7</v>
      </c>
      <c r="S5789" s="70">
        <v>1.0</v>
      </c>
      <c r="T5789" s="70">
        <v>0.0</v>
      </c>
      <c r="U5789" s="71" t="s">
        <v>2608</v>
      </c>
      <c r="V5789" s="71" t="s">
        <v>2609</v>
      </c>
      <c r="W5789" s="71" t="s">
        <v>49</v>
      </c>
      <c r="X5789" s="72"/>
      <c r="Y5789" s="65" t="s">
        <v>12</v>
      </c>
    </row>
    <row r="5790">
      <c r="A5790" s="73" t="s">
        <v>62</v>
      </c>
      <c r="B5790" s="66">
        <v>2.4954367E7</v>
      </c>
      <c r="C5790" s="65" t="s">
        <v>21736</v>
      </c>
      <c r="D5790" s="65" t="s">
        <v>164</v>
      </c>
      <c r="E5790" s="65" t="s">
        <v>21737</v>
      </c>
      <c r="F5790" s="66" t="s">
        <v>21738</v>
      </c>
      <c r="G5790" s="66">
        <v>320.0</v>
      </c>
      <c r="H5790" s="66">
        <v>2.0191015E7</v>
      </c>
      <c r="I5790" s="66">
        <v>0.0</v>
      </c>
      <c r="J5790" s="66">
        <v>1.0</v>
      </c>
      <c r="K5790" s="67"/>
      <c r="L5790" s="67"/>
      <c r="M5790" s="66" t="s">
        <v>121</v>
      </c>
      <c r="N5790" s="66">
        <v>235959.0</v>
      </c>
      <c r="O5790" s="66">
        <v>2.0191015E7</v>
      </c>
      <c r="P5790" s="66"/>
      <c r="Q5790" s="66">
        <v>11.0</v>
      </c>
      <c r="R5790" s="66">
        <v>2.0191015E7</v>
      </c>
      <c r="S5790" s="69">
        <v>1.0</v>
      </c>
      <c r="T5790" s="69">
        <v>1.0</v>
      </c>
      <c r="U5790" s="71" t="s">
        <v>2608</v>
      </c>
      <c r="V5790" s="71" t="s">
        <v>2609</v>
      </c>
      <c r="W5790" s="71" t="s">
        <v>49</v>
      </c>
      <c r="X5790" s="72"/>
      <c r="Y5790" s="66" t="s">
        <v>18</v>
      </c>
    </row>
    <row r="5791">
      <c r="A5791" s="66" t="s">
        <v>63</v>
      </c>
      <c r="B5791" s="66">
        <v>4.4078788E7</v>
      </c>
      <c r="C5791" s="66" t="s">
        <v>21739</v>
      </c>
      <c r="D5791" s="66" t="s">
        <v>244</v>
      </c>
      <c r="E5791" s="66" t="s">
        <v>21740</v>
      </c>
      <c r="F5791" s="66" t="s">
        <v>21741</v>
      </c>
      <c r="G5791" s="66">
        <v>312.0</v>
      </c>
      <c r="H5791" s="66">
        <v>2.0171221E7</v>
      </c>
      <c r="I5791" s="66">
        <v>0.0</v>
      </c>
      <c r="J5791" s="66">
        <v>7.0</v>
      </c>
      <c r="K5791" s="67"/>
      <c r="L5791" s="67"/>
      <c r="M5791" s="68" t="s">
        <v>21742</v>
      </c>
      <c r="N5791" s="66">
        <v>235959.0</v>
      </c>
      <c r="O5791" s="66">
        <v>2.0171221E7</v>
      </c>
      <c r="P5791" s="66" t="s">
        <v>3197</v>
      </c>
      <c r="Q5791" s="66">
        <v>20.0</v>
      </c>
      <c r="R5791" s="66">
        <v>2.0171221E7</v>
      </c>
      <c r="S5791" s="70">
        <v>1.0</v>
      </c>
      <c r="T5791" s="70">
        <v>0.0</v>
      </c>
      <c r="U5791" s="71" t="s">
        <v>2608</v>
      </c>
      <c r="V5791" s="71" t="s">
        <v>2609</v>
      </c>
      <c r="W5791" s="71" t="s">
        <v>51</v>
      </c>
      <c r="X5791" s="72"/>
      <c r="Y5791" s="66" t="s">
        <v>16</v>
      </c>
    </row>
    <row r="5792">
      <c r="A5792" s="66" t="s">
        <v>63</v>
      </c>
      <c r="B5792" s="66">
        <v>4.8474877E7</v>
      </c>
      <c r="C5792" s="66" t="s">
        <v>21743</v>
      </c>
      <c r="D5792" s="66" t="s">
        <v>220</v>
      </c>
      <c r="E5792" s="66" t="s">
        <v>21744</v>
      </c>
      <c r="F5792" s="66" t="s">
        <v>21745</v>
      </c>
      <c r="G5792" s="66">
        <v>167.0</v>
      </c>
      <c r="H5792" s="66">
        <v>2.018082E7</v>
      </c>
      <c r="I5792" s="66">
        <v>0.0</v>
      </c>
      <c r="J5792" s="66">
        <v>5.0</v>
      </c>
      <c r="K5792" s="67"/>
      <c r="L5792" s="67"/>
      <c r="M5792" s="68" t="s">
        <v>21746</v>
      </c>
      <c r="N5792" s="66">
        <v>235959.0</v>
      </c>
      <c r="O5792" s="66">
        <v>2.018082E7</v>
      </c>
      <c r="P5792" s="66" t="s">
        <v>21747</v>
      </c>
      <c r="Q5792" s="66">
        <v>8.0</v>
      </c>
      <c r="R5792" s="66">
        <v>2.018082E7</v>
      </c>
      <c r="S5792" s="70">
        <v>1.0</v>
      </c>
      <c r="T5792" s="70">
        <v>0.0</v>
      </c>
      <c r="U5792" s="71" t="s">
        <v>2608</v>
      </c>
      <c r="V5792" s="71" t="s">
        <v>2609</v>
      </c>
      <c r="W5792" s="71" t="s">
        <v>49</v>
      </c>
      <c r="X5792" s="72"/>
      <c r="Y5792" s="65" t="s">
        <v>12</v>
      </c>
    </row>
    <row r="5793">
      <c r="A5793" s="66" t="s">
        <v>60</v>
      </c>
      <c r="B5793" s="66">
        <v>2.96971602E8</v>
      </c>
      <c r="C5793" s="66" t="s">
        <v>21748</v>
      </c>
      <c r="D5793" s="66" t="s">
        <v>639</v>
      </c>
      <c r="E5793" s="66" t="s">
        <v>21749</v>
      </c>
      <c r="F5793" s="66" t="s">
        <v>21750</v>
      </c>
      <c r="G5793" s="66">
        <v>458.0</v>
      </c>
      <c r="H5793" s="66">
        <v>2.0101231E7</v>
      </c>
      <c r="I5793" s="66">
        <v>0.0</v>
      </c>
      <c r="J5793" s="66">
        <v>1.0</v>
      </c>
      <c r="K5793" s="67"/>
      <c r="L5793" s="67"/>
      <c r="M5793" s="68" t="s">
        <v>21751</v>
      </c>
      <c r="N5793" s="66">
        <v>235959.0</v>
      </c>
      <c r="O5793" s="66">
        <v>2.0101231E7</v>
      </c>
      <c r="P5793" s="67"/>
      <c r="Q5793" s="66">
        <v>27.0</v>
      </c>
      <c r="R5793" s="66">
        <v>2.0101231E7</v>
      </c>
      <c r="S5793" s="70">
        <v>1.0</v>
      </c>
      <c r="T5793" s="70">
        <v>0.0</v>
      </c>
      <c r="U5793" s="71" t="s">
        <v>2608</v>
      </c>
      <c r="V5793" s="71" t="s">
        <v>2609</v>
      </c>
      <c r="W5793" s="71" t="s">
        <v>51</v>
      </c>
      <c r="X5793" s="72"/>
      <c r="Y5793" s="66" t="s">
        <v>16</v>
      </c>
    </row>
    <row r="5794">
      <c r="A5794" s="66" t="s">
        <v>63</v>
      </c>
      <c r="B5794" s="66">
        <v>2.7947667E7</v>
      </c>
      <c r="C5794" s="66" t="s">
        <v>21752</v>
      </c>
      <c r="D5794" s="66" t="s">
        <v>123</v>
      </c>
      <c r="E5794" s="66" t="s">
        <v>21753</v>
      </c>
      <c r="F5794" s="66" t="s">
        <v>14198</v>
      </c>
      <c r="G5794" s="66">
        <v>385.0</v>
      </c>
      <c r="H5794" s="66">
        <v>2.0150528E7</v>
      </c>
      <c r="I5794" s="66">
        <v>0.0</v>
      </c>
      <c r="J5794" s="66">
        <v>9.0</v>
      </c>
      <c r="K5794" s="67"/>
      <c r="L5794" s="67"/>
      <c r="M5794" s="68" t="s">
        <v>14199</v>
      </c>
      <c r="N5794" s="66">
        <v>235959.0</v>
      </c>
      <c r="O5794" s="66">
        <v>2.0150528E7</v>
      </c>
      <c r="P5794" s="66" t="s">
        <v>1065</v>
      </c>
      <c r="Q5794" s="66">
        <v>22.0</v>
      </c>
      <c r="R5794" s="66">
        <v>2.0150528E7</v>
      </c>
      <c r="S5794" s="70">
        <v>1.0</v>
      </c>
      <c r="T5794" s="70">
        <v>0.0</v>
      </c>
      <c r="U5794" s="71" t="s">
        <v>2608</v>
      </c>
      <c r="V5794" s="71" t="s">
        <v>2609</v>
      </c>
      <c r="W5794" s="71" t="s">
        <v>49</v>
      </c>
      <c r="X5794" s="72"/>
      <c r="Y5794" s="65" t="s">
        <v>12</v>
      </c>
    </row>
    <row r="5795">
      <c r="A5795" s="66" t="s">
        <v>15</v>
      </c>
      <c r="B5795" s="66">
        <v>923729.0</v>
      </c>
      <c r="C5795" s="66" t="s">
        <v>21754</v>
      </c>
      <c r="D5795" s="66" t="s">
        <v>123</v>
      </c>
      <c r="E5795" s="66" t="s">
        <v>21755</v>
      </c>
      <c r="F5795" s="66" t="s">
        <v>21756</v>
      </c>
      <c r="G5795" s="66">
        <v>274.0</v>
      </c>
      <c r="H5795" s="66">
        <v>2.0180528E7</v>
      </c>
      <c r="I5795" s="66">
        <v>0.0</v>
      </c>
      <c r="J5795" s="66">
        <v>6.0</v>
      </c>
      <c r="K5795" s="67"/>
      <c r="L5795" s="67"/>
      <c r="M5795" s="68" t="s">
        <v>21757</v>
      </c>
      <c r="N5795" s="66">
        <v>235959.0</v>
      </c>
      <c r="O5795" s="66">
        <v>2.0180528E7</v>
      </c>
      <c r="P5795" s="67"/>
      <c r="Q5795" s="66">
        <v>22.0</v>
      </c>
      <c r="R5795" s="66">
        <v>2.0180528E7</v>
      </c>
      <c r="S5795" s="70">
        <v>1.0</v>
      </c>
      <c r="T5795" s="70">
        <v>0.0</v>
      </c>
      <c r="U5795" s="71" t="s">
        <v>2608</v>
      </c>
      <c r="V5795" s="71" t="s">
        <v>2609</v>
      </c>
      <c r="W5795" s="71" t="s">
        <v>49</v>
      </c>
      <c r="X5795" s="72"/>
      <c r="Y5795" s="65" t="s">
        <v>12</v>
      </c>
    </row>
    <row r="5796">
      <c r="A5796" s="66" t="s">
        <v>62</v>
      </c>
      <c r="B5796" s="66">
        <v>1.3174616E7</v>
      </c>
      <c r="C5796" s="66" t="s">
        <v>21758</v>
      </c>
      <c r="D5796" s="66" t="s">
        <v>149</v>
      </c>
      <c r="E5796" s="66" t="s">
        <v>21759</v>
      </c>
      <c r="F5796" s="66" t="s">
        <v>21760</v>
      </c>
      <c r="G5796" s="66">
        <v>312.0</v>
      </c>
      <c r="H5796" s="66">
        <v>2.010122E7</v>
      </c>
      <c r="I5796" s="66">
        <v>0.0</v>
      </c>
      <c r="J5796" s="66">
        <v>5.0</v>
      </c>
      <c r="K5796" s="67"/>
      <c r="L5796" s="67"/>
      <c r="M5796" s="66" t="s">
        <v>121</v>
      </c>
      <c r="N5796" s="66">
        <v>235959.0</v>
      </c>
      <c r="O5796" s="66">
        <v>2.010122E7</v>
      </c>
      <c r="P5796" s="66"/>
      <c r="Q5796" s="66">
        <v>14.0</v>
      </c>
      <c r="R5796" s="66">
        <v>2.010122E7</v>
      </c>
      <c r="S5796" s="69">
        <v>1.0</v>
      </c>
      <c r="T5796" s="69">
        <v>1.0</v>
      </c>
      <c r="U5796" s="71" t="s">
        <v>2608</v>
      </c>
      <c r="V5796" s="71" t="s">
        <v>2609</v>
      </c>
      <c r="W5796" s="71" t="s">
        <v>49</v>
      </c>
      <c r="X5796" s="72"/>
      <c r="Y5796" s="66" t="s">
        <v>18</v>
      </c>
    </row>
    <row r="5797">
      <c r="A5797" s="66" t="s">
        <v>60</v>
      </c>
      <c r="B5797" s="66">
        <v>3.75301118E8</v>
      </c>
      <c r="C5797" s="66" t="s">
        <v>21761</v>
      </c>
      <c r="D5797" s="66" t="s">
        <v>123</v>
      </c>
      <c r="E5797" s="66" t="s">
        <v>21762</v>
      </c>
      <c r="F5797" s="66" t="s">
        <v>21763</v>
      </c>
      <c r="G5797" s="66">
        <v>1345.0</v>
      </c>
      <c r="H5797" s="66">
        <v>2.0150417E7</v>
      </c>
      <c r="I5797" s="66">
        <v>0.0</v>
      </c>
      <c r="J5797" s="66">
        <v>1.0</v>
      </c>
      <c r="K5797" s="67"/>
      <c r="L5797" s="67"/>
      <c r="M5797" s="68" t="s">
        <v>21764</v>
      </c>
      <c r="N5797" s="66">
        <v>235959.0</v>
      </c>
      <c r="O5797" s="66">
        <v>2.0150417E7</v>
      </c>
      <c r="P5797" s="67"/>
      <c r="Q5797" s="66">
        <v>74.0</v>
      </c>
      <c r="R5797" s="66">
        <v>2.0150417E7</v>
      </c>
      <c r="S5797" s="70">
        <v>1.0</v>
      </c>
      <c r="T5797" s="70">
        <v>0.0</v>
      </c>
      <c r="U5797" s="71" t="s">
        <v>2608</v>
      </c>
      <c r="V5797" s="71" t="s">
        <v>2609</v>
      </c>
      <c r="W5797" s="71" t="s">
        <v>49</v>
      </c>
      <c r="X5797" s="72"/>
      <c r="Y5797" s="65" t="s">
        <v>12</v>
      </c>
    </row>
    <row r="5798">
      <c r="A5798" s="68" t="s">
        <v>59</v>
      </c>
      <c r="B5798" s="66">
        <v>1.80842888E8</v>
      </c>
      <c r="C5798" s="66" t="s">
        <v>2467</v>
      </c>
      <c r="D5798" s="66" t="s">
        <v>118</v>
      </c>
      <c r="E5798" s="66" t="s">
        <v>2468</v>
      </c>
      <c r="F5798" s="66" t="s">
        <v>2469</v>
      </c>
      <c r="G5798" s="66">
        <v>2556.0</v>
      </c>
      <c r="H5798" s="66">
        <v>2.0170416E7</v>
      </c>
      <c r="I5798" s="66">
        <v>0.0</v>
      </c>
      <c r="J5798" s="66">
        <v>50.0</v>
      </c>
      <c r="K5798" s="67"/>
      <c r="L5798" s="67"/>
      <c r="M5798" s="68" t="s">
        <v>21765</v>
      </c>
      <c r="N5798" s="66">
        <v>235959.0</v>
      </c>
      <c r="O5798" s="66">
        <v>2.0170416E7</v>
      </c>
      <c r="P5798" s="66" t="s">
        <v>5426</v>
      </c>
      <c r="Q5798" s="66">
        <v>207.0</v>
      </c>
      <c r="R5798" s="66">
        <v>2.0170416E7</v>
      </c>
      <c r="S5798" s="69">
        <v>1.0</v>
      </c>
      <c r="T5798" s="69">
        <v>1.0</v>
      </c>
      <c r="U5798" s="71" t="s">
        <v>2608</v>
      </c>
      <c r="V5798" s="71" t="s">
        <v>2609</v>
      </c>
      <c r="W5798" s="71" t="s">
        <v>49</v>
      </c>
      <c r="X5798" s="72"/>
      <c r="Y5798" s="66" t="s">
        <v>18</v>
      </c>
    </row>
    <row r="5799">
      <c r="A5799" s="73" t="s">
        <v>24</v>
      </c>
      <c r="B5799" s="66">
        <v>6.3077211E7</v>
      </c>
      <c r="C5799" s="65" t="s">
        <v>21766</v>
      </c>
      <c r="D5799" s="65" t="s">
        <v>112</v>
      </c>
      <c r="E5799" s="65" t="s">
        <v>21767</v>
      </c>
      <c r="F5799" s="66" t="s">
        <v>21768</v>
      </c>
      <c r="G5799" s="66">
        <v>234.0</v>
      </c>
      <c r="H5799" s="66">
        <v>2.0190405E7</v>
      </c>
      <c r="I5799" s="66">
        <v>0.0</v>
      </c>
      <c r="J5799" s="66">
        <v>8.0</v>
      </c>
      <c r="K5799" s="67"/>
      <c r="L5799" s="67"/>
      <c r="M5799" s="68" t="s">
        <v>21769</v>
      </c>
      <c r="N5799" s="66">
        <v>235959.0</v>
      </c>
      <c r="O5799" s="66">
        <v>2.0190405E7</v>
      </c>
      <c r="P5799" s="66" t="s">
        <v>328</v>
      </c>
      <c r="Q5799" s="66">
        <v>15.0</v>
      </c>
      <c r="R5799" s="66">
        <v>2.0190405E7</v>
      </c>
      <c r="S5799" s="70">
        <v>1.0</v>
      </c>
      <c r="T5799" s="70">
        <v>0.0</v>
      </c>
      <c r="U5799" s="71" t="s">
        <v>2608</v>
      </c>
      <c r="V5799" s="71" t="s">
        <v>2609</v>
      </c>
      <c r="W5799" s="71" t="s">
        <v>49</v>
      </c>
      <c r="X5799" s="72"/>
      <c r="Y5799" s="65" t="s">
        <v>12</v>
      </c>
    </row>
    <row r="5800">
      <c r="A5800" s="66" t="s">
        <v>60</v>
      </c>
      <c r="B5800" s="66">
        <v>3.87688023E8</v>
      </c>
      <c r="C5800" s="66" t="s">
        <v>21770</v>
      </c>
      <c r="D5800" s="66" t="s">
        <v>123</v>
      </c>
      <c r="E5800" s="66" t="s">
        <v>21771</v>
      </c>
      <c r="F5800" s="66" t="s">
        <v>21772</v>
      </c>
      <c r="G5800" s="66">
        <v>602.0</v>
      </c>
      <c r="H5800" s="66">
        <v>2.0151221E7</v>
      </c>
      <c r="I5800" s="66">
        <v>0.0</v>
      </c>
      <c r="J5800" s="66">
        <v>1.0</v>
      </c>
      <c r="K5800" s="67"/>
      <c r="L5800" s="67"/>
      <c r="M5800" s="68" t="s">
        <v>21773</v>
      </c>
      <c r="N5800" s="66">
        <v>235959.0</v>
      </c>
      <c r="O5800" s="66">
        <v>2.0151221E7</v>
      </c>
      <c r="P5800" s="66"/>
      <c r="Q5800" s="66">
        <v>31.0</v>
      </c>
      <c r="R5800" s="66">
        <v>2.0151221E7</v>
      </c>
      <c r="S5800" s="70">
        <v>1.0</v>
      </c>
      <c r="T5800" s="70">
        <v>0.0</v>
      </c>
      <c r="U5800" s="71" t="s">
        <v>2608</v>
      </c>
      <c r="V5800" s="71" t="s">
        <v>2609</v>
      </c>
      <c r="W5800" s="71" t="s">
        <v>49</v>
      </c>
      <c r="X5800" s="72"/>
      <c r="Y5800" s="65" t="s">
        <v>12</v>
      </c>
    </row>
    <row r="5801">
      <c r="A5801" s="66" t="s">
        <v>60</v>
      </c>
      <c r="B5801" s="66">
        <v>2.42181567E8</v>
      </c>
      <c r="C5801" s="66" t="s">
        <v>21774</v>
      </c>
      <c r="D5801" s="66" t="s">
        <v>123</v>
      </c>
      <c r="E5801" s="66" t="s">
        <v>21775</v>
      </c>
      <c r="F5801" s="66" t="s">
        <v>21776</v>
      </c>
      <c r="G5801" s="66">
        <v>579.0</v>
      </c>
      <c r="H5801" s="66">
        <v>2.0080525E7</v>
      </c>
      <c r="I5801" s="66">
        <v>0.0</v>
      </c>
      <c r="J5801" s="66">
        <v>1.0</v>
      </c>
      <c r="K5801" s="67"/>
      <c r="L5801" s="67"/>
      <c r="M5801" s="68" t="s">
        <v>21777</v>
      </c>
      <c r="N5801" s="66">
        <v>235959.0</v>
      </c>
      <c r="O5801" s="66">
        <v>2.0080525E7</v>
      </c>
      <c r="P5801" s="67"/>
      <c r="Q5801" s="66">
        <v>36.0</v>
      </c>
      <c r="R5801" s="66">
        <v>2.0080525E7</v>
      </c>
      <c r="S5801" s="70">
        <v>1.0</v>
      </c>
      <c r="T5801" s="70">
        <v>0.0</v>
      </c>
      <c r="U5801" s="71" t="s">
        <v>2608</v>
      </c>
      <c r="V5801" s="71" t="s">
        <v>2609</v>
      </c>
      <c r="W5801" s="71" t="s">
        <v>49</v>
      </c>
      <c r="X5801" s="72"/>
      <c r="Y5801" s="65" t="s">
        <v>12</v>
      </c>
    </row>
    <row r="5802">
      <c r="A5802" s="73" t="s">
        <v>59</v>
      </c>
      <c r="B5802" s="66">
        <v>1.87709569E8</v>
      </c>
      <c r="C5802" s="65" t="s">
        <v>21778</v>
      </c>
      <c r="D5802" s="65" t="s">
        <v>112</v>
      </c>
      <c r="E5802" s="65" t="s">
        <v>21779</v>
      </c>
      <c r="F5802" s="66" t="s">
        <v>21780</v>
      </c>
      <c r="G5802" s="66">
        <v>328.0</v>
      </c>
      <c r="H5802" s="66">
        <v>2.0171013E7</v>
      </c>
      <c r="I5802" s="66">
        <v>0.0</v>
      </c>
      <c r="J5802" s="66">
        <v>3.0</v>
      </c>
      <c r="K5802" s="67"/>
      <c r="L5802" s="67"/>
      <c r="M5802" s="68" t="s">
        <v>21781</v>
      </c>
      <c r="N5802" s="66">
        <v>235959.0</v>
      </c>
      <c r="O5802" s="66">
        <v>2.0171013E7</v>
      </c>
      <c r="P5802" s="66" t="s">
        <v>21782</v>
      </c>
      <c r="Q5802" s="66">
        <v>16.0</v>
      </c>
      <c r="R5802" s="66">
        <v>2.0171013E7</v>
      </c>
      <c r="S5802" s="70">
        <v>1.0</v>
      </c>
      <c r="T5802" s="70">
        <v>0.0</v>
      </c>
      <c r="U5802" s="71" t="s">
        <v>2608</v>
      </c>
      <c r="V5802" s="71" t="s">
        <v>2609</v>
      </c>
      <c r="W5802" s="71" t="s">
        <v>49</v>
      </c>
      <c r="X5802" s="65"/>
      <c r="Y5802" s="65" t="s">
        <v>12</v>
      </c>
    </row>
    <row r="5803">
      <c r="A5803" s="66" t="s">
        <v>37</v>
      </c>
      <c r="B5803" s="66">
        <v>4.098904E7</v>
      </c>
      <c r="C5803" s="66" t="s">
        <v>21783</v>
      </c>
      <c r="D5803" s="66" t="s">
        <v>149</v>
      </c>
      <c r="E5803" s="66" t="s">
        <v>21784</v>
      </c>
      <c r="F5803" s="66" t="s">
        <v>21785</v>
      </c>
      <c r="G5803" s="66">
        <v>459.0</v>
      </c>
      <c r="H5803" s="66">
        <v>2.0160518E7</v>
      </c>
      <c r="I5803" s="66">
        <v>0.0</v>
      </c>
      <c r="J5803" s="66">
        <v>3.0</v>
      </c>
      <c r="K5803" s="67"/>
      <c r="L5803" s="67"/>
      <c r="M5803" s="66" t="s">
        <v>121</v>
      </c>
      <c r="N5803" s="66">
        <v>235959.0</v>
      </c>
      <c r="O5803" s="66">
        <v>2.0160518E7</v>
      </c>
      <c r="P5803" s="67"/>
      <c r="Q5803" s="66">
        <v>25.0</v>
      </c>
      <c r="R5803" s="66">
        <v>2.0160518E7</v>
      </c>
      <c r="S5803" s="69">
        <v>1.0</v>
      </c>
      <c r="T5803" s="69">
        <v>1.0</v>
      </c>
      <c r="U5803" s="71" t="s">
        <v>2608</v>
      </c>
      <c r="V5803" s="71" t="s">
        <v>2609</v>
      </c>
      <c r="W5803" s="71" t="s">
        <v>49</v>
      </c>
      <c r="X5803" s="72"/>
      <c r="Y5803" s="66" t="s">
        <v>18</v>
      </c>
    </row>
    <row r="5804">
      <c r="A5804" s="74" t="s">
        <v>59</v>
      </c>
      <c r="B5804" s="66">
        <v>1.00045791E8</v>
      </c>
      <c r="C5804" s="65" t="s">
        <v>21786</v>
      </c>
      <c r="D5804" s="65" t="s">
        <v>112</v>
      </c>
      <c r="E5804" s="65" t="s">
        <v>21787</v>
      </c>
      <c r="F5804" s="66" t="s">
        <v>21788</v>
      </c>
      <c r="G5804" s="66">
        <v>177.0</v>
      </c>
      <c r="H5804" s="66">
        <v>2.0100906E7</v>
      </c>
      <c r="I5804" s="66">
        <v>0.0</v>
      </c>
      <c r="J5804" s="66">
        <v>1.0</v>
      </c>
      <c r="K5804" s="67"/>
      <c r="L5804" s="67"/>
      <c r="M5804" s="68" t="s">
        <v>21789</v>
      </c>
      <c r="N5804" s="66">
        <v>235959.0</v>
      </c>
      <c r="O5804" s="66">
        <v>2.0100906E7</v>
      </c>
      <c r="P5804" s="67"/>
      <c r="Q5804" s="66">
        <v>10.0</v>
      </c>
      <c r="R5804" s="66">
        <v>2.0100906E7</v>
      </c>
      <c r="S5804" s="70">
        <v>1.0</v>
      </c>
      <c r="T5804" s="70">
        <v>0.0</v>
      </c>
      <c r="U5804" s="71" t="s">
        <v>2608</v>
      </c>
      <c r="V5804" s="71" t="s">
        <v>2609</v>
      </c>
      <c r="W5804" s="71" t="s">
        <v>49</v>
      </c>
      <c r="X5804" s="65"/>
      <c r="Y5804" s="65" t="s">
        <v>12</v>
      </c>
    </row>
    <row r="5805">
      <c r="A5805" s="66" t="s">
        <v>37</v>
      </c>
      <c r="B5805" s="66">
        <v>4.9495487E7</v>
      </c>
      <c r="C5805" s="66" t="s">
        <v>21790</v>
      </c>
      <c r="D5805" s="66" t="s">
        <v>106</v>
      </c>
      <c r="E5805" s="66" t="s">
        <v>21791</v>
      </c>
      <c r="F5805" s="66" t="s">
        <v>8092</v>
      </c>
      <c r="G5805" s="66">
        <v>350.0</v>
      </c>
      <c r="H5805" s="66">
        <v>2.0180602E7</v>
      </c>
      <c r="I5805" s="66">
        <v>0.0</v>
      </c>
      <c r="J5805" s="66">
        <v>8.0</v>
      </c>
      <c r="K5805" s="67"/>
      <c r="L5805" s="67"/>
      <c r="M5805" s="68" t="s">
        <v>8093</v>
      </c>
      <c r="N5805" s="66">
        <v>235959.0</v>
      </c>
      <c r="O5805" s="66">
        <v>2.0180602E7</v>
      </c>
      <c r="P5805" s="66" t="s">
        <v>502</v>
      </c>
      <c r="Q5805" s="66">
        <v>17.0</v>
      </c>
      <c r="R5805" s="66">
        <v>2.0180602E7</v>
      </c>
      <c r="S5805" s="70">
        <v>1.0</v>
      </c>
      <c r="T5805" s="70">
        <v>0.0</v>
      </c>
      <c r="U5805" s="71" t="s">
        <v>2608</v>
      </c>
      <c r="V5805" s="71" t="s">
        <v>2609</v>
      </c>
      <c r="W5805" s="71" t="s">
        <v>49</v>
      </c>
      <c r="X5805" s="72"/>
      <c r="Y5805" s="65" t="s">
        <v>12</v>
      </c>
    </row>
    <row r="5806">
      <c r="A5806" s="73" t="s">
        <v>59</v>
      </c>
      <c r="B5806" s="66">
        <v>1.77031164E8</v>
      </c>
      <c r="C5806" s="65" t="s">
        <v>21792</v>
      </c>
      <c r="D5806" s="65" t="s">
        <v>123</v>
      </c>
      <c r="E5806" s="65" t="s">
        <v>21793</v>
      </c>
      <c r="F5806" s="66" t="s">
        <v>21794</v>
      </c>
      <c r="G5806" s="66">
        <v>358.0</v>
      </c>
      <c r="H5806" s="66">
        <v>2.016122E7</v>
      </c>
      <c r="I5806" s="66">
        <v>0.0</v>
      </c>
      <c r="J5806" s="66">
        <v>5.0</v>
      </c>
      <c r="K5806" s="67"/>
      <c r="L5806" s="67"/>
      <c r="M5806" s="68" t="s">
        <v>21795</v>
      </c>
      <c r="N5806" s="66">
        <v>235959.0</v>
      </c>
      <c r="O5806" s="66">
        <v>2.016122E7</v>
      </c>
      <c r="P5806" s="67"/>
      <c r="Q5806" s="66">
        <v>16.0</v>
      </c>
      <c r="R5806" s="66">
        <v>2.016122E7</v>
      </c>
      <c r="S5806" s="70">
        <v>1.0</v>
      </c>
      <c r="T5806" s="70">
        <v>0.0</v>
      </c>
      <c r="U5806" s="71" t="s">
        <v>2608</v>
      </c>
      <c r="V5806" s="71" t="s">
        <v>2609</v>
      </c>
      <c r="W5806" s="71" t="s">
        <v>49</v>
      </c>
      <c r="X5806" s="72"/>
      <c r="Y5806" s="65" t="s">
        <v>12</v>
      </c>
    </row>
    <row r="5807">
      <c r="A5807" s="73" t="s">
        <v>23</v>
      </c>
      <c r="B5807" s="66">
        <v>7299766.0</v>
      </c>
      <c r="C5807" s="65" t="s">
        <v>21796</v>
      </c>
      <c r="D5807" s="65" t="s">
        <v>2255</v>
      </c>
      <c r="E5807" s="65" t="s">
        <v>21797</v>
      </c>
      <c r="F5807" s="66" t="s">
        <v>21798</v>
      </c>
      <c r="G5807" s="66">
        <v>330.0</v>
      </c>
      <c r="H5807" s="66">
        <v>2.0160521E7</v>
      </c>
      <c r="I5807" s="66">
        <v>0.0</v>
      </c>
      <c r="J5807" s="66">
        <v>7.0</v>
      </c>
      <c r="K5807" s="67"/>
      <c r="L5807" s="67"/>
      <c r="M5807" s="66" t="s">
        <v>121</v>
      </c>
      <c r="N5807" s="66">
        <v>235959.0</v>
      </c>
      <c r="O5807" s="66">
        <v>2.0160521E7</v>
      </c>
      <c r="P5807" s="67"/>
      <c r="Q5807" s="66">
        <v>15.0</v>
      </c>
      <c r="R5807" s="66">
        <v>2.0160521E7</v>
      </c>
      <c r="S5807" s="69">
        <v>1.0</v>
      </c>
      <c r="T5807" s="69">
        <v>1.0</v>
      </c>
      <c r="U5807" s="71" t="s">
        <v>2608</v>
      </c>
      <c r="V5807" s="71" t="s">
        <v>2609</v>
      </c>
      <c r="W5807" s="71" t="s">
        <v>49</v>
      </c>
      <c r="X5807" s="72"/>
      <c r="Y5807" s="66" t="s">
        <v>18</v>
      </c>
    </row>
    <row r="5808">
      <c r="A5808" s="65" t="s">
        <v>66</v>
      </c>
      <c r="B5808" s="66">
        <v>8312448.0</v>
      </c>
      <c r="C5808" s="65" t="s">
        <v>2478</v>
      </c>
      <c r="D5808" s="65" t="s">
        <v>149</v>
      </c>
      <c r="E5808" s="65" t="s">
        <v>2479</v>
      </c>
      <c r="F5808" s="66" t="s">
        <v>21799</v>
      </c>
      <c r="G5808" s="66">
        <v>344.0</v>
      </c>
      <c r="H5808" s="66">
        <v>2.0101125E7</v>
      </c>
      <c r="I5808" s="66">
        <v>0.0</v>
      </c>
      <c r="J5808" s="66">
        <v>7.0</v>
      </c>
      <c r="K5808" s="67"/>
      <c r="L5808" s="67"/>
      <c r="M5808" s="66" t="s">
        <v>121</v>
      </c>
      <c r="N5808" s="66">
        <v>235959.0</v>
      </c>
      <c r="O5808" s="66">
        <v>2.0101125E7</v>
      </c>
      <c r="P5808" s="66"/>
      <c r="Q5808" s="66">
        <v>18.0</v>
      </c>
      <c r="R5808" s="66">
        <v>2.0101125E7</v>
      </c>
      <c r="S5808" s="69">
        <v>1.0</v>
      </c>
      <c r="T5808" s="69">
        <v>1.0</v>
      </c>
      <c r="U5808" s="71" t="s">
        <v>2608</v>
      </c>
      <c r="V5808" s="71" t="s">
        <v>2609</v>
      </c>
      <c r="W5808" s="71" t="s">
        <v>49</v>
      </c>
      <c r="X5808" s="72"/>
      <c r="Y5808" s="66" t="s">
        <v>18</v>
      </c>
    </row>
    <row r="5809">
      <c r="A5809" s="65" t="s">
        <v>79</v>
      </c>
      <c r="B5809" s="66">
        <v>9.751636E7</v>
      </c>
      <c r="C5809" s="65" t="s">
        <v>21800</v>
      </c>
      <c r="D5809" s="65" t="s">
        <v>106</v>
      </c>
      <c r="E5809" s="65" t="s">
        <v>21801</v>
      </c>
      <c r="F5809" s="66" t="s">
        <v>21802</v>
      </c>
      <c r="G5809" s="66">
        <v>664.0</v>
      </c>
      <c r="H5809" s="66">
        <v>2.0151018E7</v>
      </c>
      <c r="I5809" s="66">
        <v>0.0</v>
      </c>
      <c r="J5809" s="66">
        <v>11.0</v>
      </c>
      <c r="K5809" s="67"/>
      <c r="L5809" s="67"/>
      <c r="M5809" s="68" t="s">
        <v>21803</v>
      </c>
      <c r="N5809" s="66">
        <v>235959.0</v>
      </c>
      <c r="O5809" s="66">
        <v>2.0151018E7</v>
      </c>
      <c r="P5809" s="66" t="s">
        <v>137</v>
      </c>
      <c r="Q5809" s="66">
        <v>49.0</v>
      </c>
      <c r="R5809" s="66">
        <v>2.0151018E7</v>
      </c>
      <c r="S5809" s="70">
        <v>1.0</v>
      </c>
      <c r="T5809" s="70">
        <v>0.0</v>
      </c>
      <c r="U5809" s="71" t="s">
        <v>2608</v>
      </c>
      <c r="V5809" s="71" t="s">
        <v>2609</v>
      </c>
      <c r="W5809" s="71" t="s">
        <v>49</v>
      </c>
      <c r="X5809" s="72"/>
      <c r="Y5809" s="65" t="s">
        <v>12</v>
      </c>
    </row>
    <row r="5810">
      <c r="A5810" s="68" t="s">
        <v>59</v>
      </c>
      <c r="B5810" s="66">
        <v>1.74513945E8</v>
      </c>
      <c r="C5810" s="66" t="s">
        <v>21804</v>
      </c>
      <c r="D5810" s="66" t="s">
        <v>112</v>
      </c>
      <c r="E5810" s="66" t="s">
        <v>21805</v>
      </c>
      <c r="F5810" s="66" t="s">
        <v>21806</v>
      </c>
      <c r="G5810" s="66">
        <v>345.0</v>
      </c>
      <c r="H5810" s="66">
        <v>2.0161029E7</v>
      </c>
      <c r="I5810" s="66">
        <v>0.0</v>
      </c>
      <c r="J5810" s="66">
        <v>7.0</v>
      </c>
      <c r="K5810" s="67"/>
      <c r="L5810" s="67"/>
      <c r="M5810" s="68" t="s">
        <v>21807</v>
      </c>
      <c r="N5810" s="66">
        <v>235959.0</v>
      </c>
      <c r="O5810" s="66">
        <v>2.0161029E7</v>
      </c>
      <c r="P5810" s="66"/>
      <c r="Q5810" s="66">
        <v>23.0</v>
      </c>
      <c r="R5810" s="66">
        <v>2.0161029E7</v>
      </c>
      <c r="S5810" s="70">
        <v>1.0</v>
      </c>
      <c r="T5810" s="70">
        <v>0.0</v>
      </c>
      <c r="U5810" s="71" t="s">
        <v>2608</v>
      </c>
      <c r="V5810" s="71" t="s">
        <v>2609</v>
      </c>
      <c r="W5810" s="71" t="s">
        <v>49</v>
      </c>
      <c r="X5810" s="72"/>
      <c r="Y5810" s="65" t="s">
        <v>12</v>
      </c>
    </row>
    <row r="5811">
      <c r="A5811" s="73" t="s">
        <v>60</v>
      </c>
      <c r="B5811" s="66">
        <v>3.06487468E8</v>
      </c>
      <c r="C5811" s="65" t="s">
        <v>21808</v>
      </c>
      <c r="D5811" s="65" t="s">
        <v>112</v>
      </c>
      <c r="E5811" s="65" t="s">
        <v>21809</v>
      </c>
      <c r="F5811" s="66" t="s">
        <v>21810</v>
      </c>
      <c r="G5811" s="66">
        <v>1162.0</v>
      </c>
      <c r="H5811" s="66">
        <v>2.0110714E7</v>
      </c>
      <c r="I5811" s="66">
        <v>0.0</v>
      </c>
      <c r="J5811" s="66">
        <v>1.0</v>
      </c>
      <c r="K5811" s="67"/>
      <c r="L5811" s="67"/>
      <c r="M5811" s="68" t="s">
        <v>21811</v>
      </c>
      <c r="N5811" s="66">
        <v>235959.0</v>
      </c>
      <c r="O5811" s="66">
        <v>2.0110714E7</v>
      </c>
      <c r="P5811" s="67"/>
      <c r="Q5811" s="66">
        <v>52.0</v>
      </c>
      <c r="R5811" s="66">
        <v>2.0110714E7</v>
      </c>
      <c r="S5811" s="70">
        <v>1.0</v>
      </c>
      <c r="T5811" s="70">
        <v>0.0</v>
      </c>
      <c r="U5811" s="71" t="s">
        <v>2608</v>
      </c>
      <c r="V5811" s="71" t="s">
        <v>2609</v>
      </c>
      <c r="W5811" s="71" t="s">
        <v>49</v>
      </c>
      <c r="X5811" s="72"/>
      <c r="Y5811" s="65" t="s">
        <v>12</v>
      </c>
    </row>
    <row r="5812">
      <c r="A5812" s="68" t="s">
        <v>24</v>
      </c>
      <c r="B5812" s="66">
        <v>5.576023E7</v>
      </c>
      <c r="C5812" s="66" t="s">
        <v>21812</v>
      </c>
      <c r="D5812" s="66" t="s">
        <v>827</v>
      </c>
      <c r="E5812" s="66" t="s">
        <v>21813</v>
      </c>
      <c r="F5812" s="66" t="s">
        <v>21814</v>
      </c>
      <c r="G5812" s="66">
        <v>565.0</v>
      </c>
      <c r="H5812" s="66">
        <v>2.018072E7</v>
      </c>
      <c r="I5812" s="66">
        <v>0.0</v>
      </c>
      <c r="J5812" s="66">
        <v>11.0</v>
      </c>
      <c r="K5812" s="67"/>
      <c r="L5812" s="67"/>
      <c r="M5812" s="68" t="s">
        <v>21815</v>
      </c>
      <c r="N5812" s="66">
        <v>235959.0</v>
      </c>
      <c r="O5812" s="66">
        <v>2.018072E7</v>
      </c>
      <c r="P5812" s="66" t="s">
        <v>5923</v>
      </c>
      <c r="Q5812" s="66">
        <v>34.0</v>
      </c>
      <c r="R5812" s="66">
        <v>2.018072E7</v>
      </c>
      <c r="S5812" s="70">
        <v>1.0</v>
      </c>
      <c r="T5812" s="70">
        <v>0.0</v>
      </c>
      <c r="U5812" s="71" t="s">
        <v>2608</v>
      </c>
      <c r="V5812" s="71" t="s">
        <v>2609</v>
      </c>
      <c r="W5812" s="71" t="s">
        <v>49</v>
      </c>
      <c r="X5812" s="72"/>
      <c r="Y5812" s="65" t="s">
        <v>12</v>
      </c>
    </row>
    <row r="5813">
      <c r="A5813" s="73" t="s">
        <v>23</v>
      </c>
      <c r="B5813" s="66">
        <v>34716.0</v>
      </c>
      <c r="C5813" s="65" t="s">
        <v>21816</v>
      </c>
      <c r="D5813" s="65" t="s">
        <v>149</v>
      </c>
      <c r="E5813" s="65" t="s">
        <v>21817</v>
      </c>
      <c r="F5813" s="66" t="s">
        <v>21818</v>
      </c>
      <c r="G5813" s="66">
        <v>551.0</v>
      </c>
      <c r="H5813" s="66">
        <v>2.0041024E7</v>
      </c>
      <c r="I5813" s="66">
        <v>0.0</v>
      </c>
      <c r="J5813" s="66">
        <v>8.0</v>
      </c>
      <c r="K5813" s="67"/>
      <c r="L5813" s="67"/>
      <c r="M5813" s="66" t="s">
        <v>121</v>
      </c>
      <c r="N5813" s="66">
        <v>235959.0</v>
      </c>
      <c r="O5813" s="66">
        <v>2.0041024E7</v>
      </c>
      <c r="P5813" s="66"/>
      <c r="Q5813" s="66">
        <v>20.0</v>
      </c>
      <c r="R5813" s="66">
        <v>2.0041024E7</v>
      </c>
      <c r="S5813" s="69">
        <v>1.0</v>
      </c>
      <c r="T5813" s="69">
        <v>1.0</v>
      </c>
      <c r="U5813" s="71" t="s">
        <v>2608</v>
      </c>
      <c r="V5813" s="71" t="s">
        <v>2609</v>
      </c>
      <c r="W5813" s="71" t="s">
        <v>49</v>
      </c>
      <c r="X5813" s="65"/>
      <c r="Y5813" s="66" t="s">
        <v>18</v>
      </c>
    </row>
    <row r="5814">
      <c r="A5814" s="66" t="s">
        <v>62</v>
      </c>
      <c r="B5814" s="66">
        <v>1.1415987E7</v>
      </c>
      <c r="C5814" s="66" t="s">
        <v>21819</v>
      </c>
      <c r="D5814" s="66" t="s">
        <v>106</v>
      </c>
      <c r="E5814" s="66" t="s">
        <v>21820</v>
      </c>
      <c r="F5814" s="66" t="s">
        <v>21821</v>
      </c>
      <c r="G5814" s="66">
        <v>287.0</v>
      </c>
      <c r="H5814" s="66">
        <v>2.0100121E7</v>
      </c>
      <c r="I5814" s="66">
        <v>0.0</v>
      </c>
      <c r="J5814" s="66">
        <v>6.0</v>
      </c>
      <c r="K5814" s="67"/>
      <c r="L5814" s="67"/>
      <c r="M5814" s="66" t="s">
        <v>121</v>
      </c>
      <c r="N5814" s="66">
        <v>235959.0</v>
      </c>
      <c r="O5814" s="66">
        <v>2.0100121E7</v>
      </c>
      <c r="P5814" s="67"/>
      <c r="Q5814" s="66">
        <v>16.0</v>
      </c>
      <c r="R5814" s="66">
        <v>2.0100121E7</v>
      </c>
      <c r="S5814" s="70">
        <v>1.0</v>
      </c>
      <c r="T5814" s="70">
        <v>0.0</v>
      </c>
      <c r="U5814" s="71" t="s">
        <v>2608</v>
      </c>
      <c r="V5814" s="71" t="s">
        <v>2609</v>
      </c>
      <c r="W5814" s="71" t="s">
        <v>49</v>
      </c>
      <c r="X5814" s="72"/>
      <c r="Y5814" s="65" t="s">
        <v>12</v>
      </c>
    </row>
    <row r="5815">
      <c r="A5815" s="66" t="s">
        <v>66</v>
      </c>
      <c r="B5815" s="66">
        <v>1.5944122E7</v>
      </c>
      <c r="C5815" s="66" t="s">
        <v>21822</v>
      </c>
      <c r="D5815" s="66" t="s">
        <v>106</v>
      </c>
      <c r="E5815" s="66" t="s">
        <v>21823</v>
      </c>
      <c r="F5815" s="66" t="s">
        <v>21824</v>
      </c>
      <c r="G5815" s="66">
        <v>781.0</v>
      </c>
      <c r="H5815" s="66">
        <v>2.0170715E7</v>
      </c>
      <c r="I5815" s="66">
        <v>0.0</v>
      </c>
      <c r="J5815" s="66">
        <v>20.0</v>
      </c>
      <c r="K5815" s="67"/>
      <c r="L5815" s="67"/>
      <c r="M5815" s="66" t="s">
        <v>121</v>
      </c>
      <c r="N5815" s="66">
        <v>235959.0</v>
      </c>
      <c r="O5815" s="66">
        <v>2.0170715E7</v>
      </c>
      <c r="P5815" s="67"/>
      <c r="Q5815" s="66">
        <v>30.0</v>
      </c>
      <c r="R5815" s="66">
        <v>2.0170715E7</v>
      </c>
      <c r="S5815" s="70">
        <v>1.0</v>
      </c>
      <c r="T5815" s="70">
        <v>0.0</v>
      </c>
      <c r="U5815" s="71" t="s">
        <v>2608</v>
      </c>
      <c r="V5815" s="71" t="s">
        <v>2609</v>
      </c>
      <c r="W5815" s="71" t="s">
        <v>49</v>
      </c>
      <c r="X5815" s="72"/>
      <c r="Y5815" s="65" t="s">
        <v>12</v>
      </c>
    </row>
    <row r="5816">
      <c r="A5816" s="74" t="s">
        <v>24</v>
      </c>
      <c r="B5816" s="66">
        <v>6659098.0</v>
      </c>
      <c r="C5816" s="65" t="s">
        <v>21825</v>
      </c>
      <c r="D5816" s="65" t="s">
        <v>106</v>
      </c>
      <c r="E5816" s="65" t="s">
        <v>21826</v>
      </c>
      <c r="F5816" s="66" t="s">
        <v>21827</v>
      </c>
      <c r="G5816" s="66">
        <v>209.0</v>
      </c>
      <c r="H5816" s="66">
        <v>2.0090605E7</v>
      </c>
      <c r="I5816" s="66">
        <v>0.0</v>
      </c>
      <c r="J5816" s="66">
        <v>5.0</v>
      </c>
      <c r="K5816" s="67"/>
      <c r="L5816" s="67"/>
      <c r="M5816" s="68" t="s">
        <v>21828</v>
      </c>
      <c r="N5816" s="66">
        <v>235959.0</v>
      </c>
      <c r="O5816" s="66">
        <v>2.0090605E7</v>
      </c>
      <c r="P5816" s="66" t="s">
        <v>417</v>
      </c>
      <c r="Q5816" s="66">
        <v>13.0</v>
      </c>
      <c r="R5816" s="66">
        <v>2.0090605E7</v>
      </c>
      <c r="S5816" s="70">
        <v>1.0</v>
      </c>
      <c r="T5816" s="70">
        <v>0.0</v>
      </c>
      <c r="U5816" s="71" t="s">
        <v>2608</v>
      </c>
      <c r="V5816" s="71" t="s">
        <v>2609</v>
      </c>
      <c r="W5816" s="71" t="s">
        <v>49</v>
      </c>
      <c r="X5816" s="72"/>
      <c r="Y5816" s="65" t="s">
        <v>12</v>
      </c>
    </row>
    <row r="5817">
      <c r="A5817" s="66" t="s">
        <v>60</v>
      </c>
      <c r="B5817" s="66">
        <v>4.38934622E8</v>
      </c>
      <c r="C5817" s="66" t="s">
        <v>21829</v>
      </c>
      <c r="D5817" s="66" t="s">
        <v>112</v>
      </c>
      <c r="E5817" s="66" t="s">
        <v>21830</v>
      </c>
      <c r="F5817" s="66" t="s">
        <v>21831</v>
      </c>
      <c r="G5817" s="66">
        <v>345.0</v>
      </c>
      <c r="H5817" s="66">
        <v>2.0181206E7</v>
      </c>
      <c r="I5817" s="66">
        <v>0.0</v>
      </c>
      <c r="J5817" s="66">
        <v>1.0</v>
      </c>
      <c r="K5817" s="67"/>
      <c r="L5817" s="67"/>
      <c r="M5817" s="68" t="s">
        <v>21832</v>
      </c>
      <c r="N5817" s="66">
        <v>235959.0</v>
      </c>
      <c r="O5817" s="66">
        <v>2.0181206E7</v>
      </c>
      <c r="P5817" s="67"/>
      <c r="Q5817" s="66">
        <v>15.0</v>
      </c>
      <c r="R5817" s="66">
        <v>2.0181206E7</v>
      </c>
      <c r="S5817" s="70">
        <v>1.0</v>
      </c>
      <c r="T5817" s="70">
        <v>0.0</v>
      </c>
      <c r="U5817" s="71" t="s">
        <v>2608</v>
      </c>
      <c r="V5817" s="71" t="s">
        <v>2609</v>
      </c>
      <c r="W5817" s="71" t="s">
        <v>49</v>
      </c>
      <c r="X5817" s="72"/>
      <c r="Y5817" s="65" t="s">
        <v>12</v>
      </c>
    </row>
    <row r="5818">
      <c r="A5818" s="65" t="s">
        <v>67</v>
      </c>
      <c r="B5818" s="66">
        <v>9393846.0</v>
      </c>
      <c r="C5818" s="65" t="s">
        <v>21833</v>
      </c>
      <c r="D5818" s="65" t="s">
        <v>149</v>
      </c>
      <c r="E5818" s="65" t="s">
        <v>21834</v>
      </c>
      <c r="F5818" s="66" t="s">
        <v>21835</v>
      </c>
      <c r="G5818" s="66">
        <v>397.0</v>
      </c>
      <c r="H5818" s="66">
        <v>2.0131021E7</v>
      </c>
      <c r="I5818" s="66">
        <v>0.0</v>
      </c>
      <c r="J5818" s="66">
        <v>9.0</v>
      </c>
      <c r="K5818" s="67"/>
      <c r="L5818" s="67"/>
      <c r="M5818" s="66" t="s">
        <v>121</v>
      </c>
      <c r="N5818" s="66">
        <v>235959.0</v>
      </c>
      <c r="O5818" s="66">
        <v>2.0131021E7</v>
      </c>
      <c r="P5818" s="67"/>
      <c r="Q5818" s="66">
        <v>15.0</v>
      </c>
      <c r="R5818" s="66">
        <v>2.0131021E7</v>
      </c>
      <c r="S5818" s="69">
        <v>1.0</v>
      </c>
      <c r="T5818" s="69">
        <v>1.0</v>
      </c>
      <c r="U5818" s="71" t="s">
        <v>2608</v>
      </c>
      <c r="V5818" s="71" t="s">
        <v>2609</v>
      </c>
      <c r="W5818" s="71" t="s">
        <v>49</v>
      </c>
      <c r="X5818" s="72"/>
      <c r="Y5818" s="66" t="s">
        <v>18</v>
      </c>
    </row>
    <row r="5819">
      <c r="A5819" s="68" t="s">
        <v>24</v>
      </c>
      <c r="B5819" s="66">
        <v>4.4465567E7</v>
      </c>
      <c r="C5819" s="66" t="s">
        <v>2481</v>
      </c>
      <c r="D5819" s="66" t="s">
        <v>112</v>
      </c>
      <c r="E5819" s="66" t="s">
        <v>2482</v>
      </c>
      <c r="F5819" s="66" t="s">
        <v>21836</v>
      </c>
      <c r="G5819" s="66">
        <v>653.0</v>
      </c>
      <c r="H5819" s="66">
        <v>2.0160311E7</v>
      </c>
      <c r="I5819" s="66">
        <v>0.0</v>
      </c>
      <c r="J5819" s="66">
        <v>1.0</v>
      </c>
      <c r="K5819" s="67"/>
      <c r="L5819" s="67"/>
      <c r="M5819" s="66" t="s">
        <v>121</v>
      </c>
      <c r="N5819" s="66">
        <v>235959.0</v>
      </c>
      <c r="O5819" s="66">
        <v>2.0160311E7</v>
      </c>
      <c r="P5819" s="66"/>
      <c r="Q5819" s="66">
        <v>43.0</v>
      </c>
      <c r="R5819" s="66">
        <v>2.0160311E7</v>
      </c>
      <c r="S5819" s="69">
        <v>1.0</v>
      </c>
      <c r="T5819" s="69">
        <v>0.0</v>
      </c>
      <c r="U5819" s="71" t="s">
        <v>2608</v>
      </c>
      <c r="V5819" s="71" t="s">
        <v>2609</v>
      </c>
      <c r="W5819" s="71" t="s">
        <v>49</v>
      </c>
      <c r="X5819" s="72"/>
      <c r="Y5819" s="65" t="s">
        <v>12</v>
      </c>
    </row>
    <row r="5820">
      <c r="A5820" s="66" t="s">
        <v>60</v>
      </c>
      <c r="B5820" s="66">
        <v>3.94995752E8</v>
      </c>
      <c r="C5820" s="66" t="s">
        <v>21837</v>
      </c>
      <c r="D5820" s="66" t="s">
        <v>106</v>
      </c>
      <c r="E5820" s="66" t="s">
        <v>21838</v>
      </c>
      <c r="F5820" s="66" t="s">
        <v>21839</v>
      </c>
      <c r="G5820" s="66">
        <v>851.0</v>
      </c>
      <c r="H5820" s="66">
        <v>2.0160504E7</v>
      </c>
      <c r="I5820" s="66">
        <v>0.0</v>
      </c>
      <c r="J5820" s="66">
        <v>1.0</v>
      </c>
      <c r="K5820" s="67"/>
      <c r="L5820" s="67"/>
      <c r="M5820" s="68" t="s">
        <v>21840</v>
      </c>
      <c r="N5820" s="66">
        <v>235959.0</v>
      </c>
      <c r="O5820" s="66">
        <v>2.0160504E7</v>
      </c>
      <c r="P5820" s="67"/>
      <c r="Q5820" s="66">
        <v>45.0</v>
      </c>
      <c r="R5820" s="66">
        <v>2.0160504E7</v>
      </c>
      <c r="S5820" s="70">
        <v>1.0</v>
      </c>
      <c r="T5820" s="70">
        <v>0.0</v>
      </c>
      <c r="U5820" s="71" t="s">
        <v>2608</v>
      </c>
      <c r="V5820" s="71" t="s">
        <v>2609</v>
      </c>
      <c r="W5820" s="71" t="s">
        <v>49</v>
      </c>
      <c r="X5820" s="72"/>
      <c r="Y5820" s="65" t="s">
        <v>12</v>
      </c>
    </row>
    <row r="5821">
      <c r="A5821" s="65" t="s">
        <v>62</v>
      </c>
      <c r="B5821" s="66">
        <v>2.3539447E7</v>
      </c>
      <c r="C5821" s="65" t="s">
        <v>21841</v>
      </c>
      <c r="D5821" s="65" t="s">
        <v>123</v>
      </c>
      <c r="E5821" s="65" t="s">
        <v>21842</v>
      </c>
      <c r="F5821" s="66" t="s">
        <v>21843</v>
      </c>
      <c r="G5821" s="66">
        <v>276.0</v>
      </c>
      <c r="H5821" s="66">
        <v>2.0171103E7</v>
      </c>
      <c r="I5821" s="66">
        <v>0.0</v>
      </c>
      <c r="J5821" s="66">
        <v>6.0</v>
      </c>
      <c r="K5821" s="67"/>
      <c r="L5821" s="67"/>
      <c r="M5821" s="66" t="s">
        <v>121</v>
      </c>
      <c r="N5821" s="66">
        <v>235959.0</v>
      </c>
      <c r="O5821" s="66">
        <v>2.0171103E7</v>
      </c>
      <c r="P5821" s="67"/>
      <c r="Q5821" s="66">
        <v>15.0</v>
      </c>
      <c r="R5821" s="66">
        <v>2.0171103E7</v>
      </c>
      <c r="S5821" s="70">
        <v>1.0</v>
      </c>
      <c r="T5821" s="70">
        <v>0.0</v>
      </c>
      <c r="U5821" s="71" t="s">
        <v>2608</v>
      </c>
      <c r="V5821" s="71" t="s">
        <v>2609</v>
      </c>
      <c r="W5821" s="71" t="s">
        <v>49</v>
      </c>
      <c r="X5821" s="72"/>
      <c r="Y5821" s="65" t="s">
        <v>12</v>
      </c>
    </row>
    <row r="5822">
      <c r="A5822" s="66" t="s">
        <v>63</v>
      </c>
      <c r="B5822" s="66">
        <v>4.0692603E7</v>
      </c>
      <c r="C5822" s="66" t="s">
        <v>21844</v>
      </c>
      <c r="D5822" s="66" t="s">
        <v>423</v>
      </c>
      <c r="E5822" s="66" t="s">
        <v>21845</v>
      </c>
      <c r="F5822" s="66" t="s">
        <v>21846</v>
      </c>
      <c r="G5822" s="66">
        <v>668.0</v>
      </c>
      <c r="H5822" s="66">
        <v>2.0170531E7</v>
      </c>
      <c r="I5822" s="66">
        <v>0.0</v>
      </c>
      <c r="J5822" s="66">
        <v>11.0</v>
      </c>
      <c r="K5822" s="67"/>
      <c r="L5822" s="67"/>
      <c r="M5822" s="68" t="s">
        <v>21847</v>
      </c>
      <c r="N5822" s="66">
        <v>235959.0</v>
      </c>
      <c r="O5822" s="66">
        <v>2.0170531E7</v>
      </c>
      <c r="P5822" s="66" t="s">
        <v>6012</v>
      </c>
      <c r="Q5822" s="66">
        <v>35.0</v>
      </c>
      <c r="R5822" s="66">
        <v>2.0170531E7</v>
      </c>
      <c r="S5822" s="70">
        <v>1.0</v>
      </c>
      <c r="T5822" s="70">
        <v>0.0</v>
      </c>
      <c r="U5822" s="71" t="s">
        <v>2608</v>
      </c>
      <c r="V5822" s="71" t="s">
        <v>2609</v>
      </c>
      <c r="W5822" s="71" t="s">
        <v>51</v>
      </c>
      <c r="X5822" s="71"/>
      <c r="Y5822" s="66" t="s">
        <v>16</v>
      </c>
    </row>
    <row r="5823">
      <c r="A5823" s="66" t="s">
        <v>60</v>
      </c>
      <c r="B5823" s="66">
        <v>8.0173722E7</v>
      </c>
      <c r="C5823" s="66" t="s">
        <v>21848</v>
      </c>
      <c r="D5823" s="66" t="s">
        <v>253</v>
      </c>
      <c r="E5823" s="66" t="s">
        <v>21849</v>
      </c>
      <c r="F5823" s="66" t="s">
        <v>21850</v>
      </c>
      <c r="G5823" s="66">
        <v>869.0</v>
      </c>
      <c r="H5823" s="66">
        <v>2.0020612E7</v>
      </c>
      <c r="I5823" s="66">
        <v>0.0</v>
      </c>
      <c r="J5823" s="66">
        <v>1.0</v>
      </c>
      <c r="K5823" s="67"/>
      <c r="L5823" s="67"/>
      <c r="M5823" s="68" t="s">
        <v>21851</v>
      </c>
      <c r="N5823" s="66">
        <v>235959.0</v>
      </c>
      <c r="O5823" s="66">
        <v>2.0020612E7</v>
      </c>
      <c r="P5823" s="66"/>
      <c r="Q5823" s="66">
        <v>28.0</v>
      </c>
      <c r="R5823" s="66">
        <v>2.0020612E7</v>
      </c>
      <c r="S5823" s="70">
        <v>1.0</v>
      </c>
      <c r="T5823" s="70">
        <v>0.0</v>
      </c>
      <c r="U5823" s="71" t="s">
        <v>2608</v>
      </c>
      <c r="V5823" s="71" t="s">
        <v>2609</v>
      </c>
      <c r="W5823" s="71" t="s">
        <v>49</v>
      </c>
      <c r="X5823" s="72"/>
      <c r="Y5823" s="65" t="s">
        <v>12</v>
      </c>
    </row>
    <row r="5824">
      <c r="A5824" s="66" t="s">
        <v>62</v>
      </c>
      <c r="B5824" s="66">
        <v>406660.0</v>
      </c>
      <c r="C5824" s="66" t="s">
        <v>21852</v>
      </c>
      <c r="D5824" s="66" t="s">
        <v>106</v>
      </c>
      <c r="E5824" s="66" t="s">
        <v>21853</v>
      </c>
      <c r="F5824" s="66" t="s">
        <v>21854</v>
      </c>
      <c r="G5824" s="66">
        <v>307.0</v>
      </c>
      <c r="H5824" s="66">
        <v>2.0041202E7</v>
      </c>
      <c r="I5824" s="66">
        <v>0.0</v>
      </c>
      <c r="J5824" s="66">
        <v>3.0</v>
      </c>
      <c r="K5824" s="67"/>
      <c r="L5824" s="67"/>
      <c r="M5824" s="66" t="s">
        <v>121</v>
      </c>
      <c r="N5824" s="66">
        <v>235959.0</v>
      </c>
      <c r="O5824" s="66">
        <v>2.0041202E7</v>
      </c>
      <c r="P5824" s="66"/>
      <c r="Q5824" s="66">
        <v>18.0</v>
      </c>
      <c r="R5824" s="66">
        <v>2.0041202E7</v>
      </c>
      <c r="S5824" s="70">
        <v>1.0</v>
      </c>
      <c r="T5824" s="70">
        <v>0.0</v>
      </c>
      <c r="U5824" s="71" t="s">
        <v>2608</v>
      </c>
      <c r="V5824" s="71" t="s">
        <v>2609</v>
      </c>
      <c r="W5824" s="71" t="s">
        <v>49</v>
      </c>
      <c r="X5824" s="72"/>
      <c r="Y5824" s="65" t="s">
        <v>12</v>
      </c>
    </row>
    <row r="5825">
      <c r="A5825" s="68" t="s">
        <v>59</v>
      </c>
      <c r="B5825" s="66">
        <v>9.1172878E7</v>
      </c>
      <c r="C5825" s="66" t="s">
        <v>21855</v>
      </c>
      <c r="D5825" s="66" t="s">
        <v>123</v>
      </c>
      <c r="E5825" s="66" t="s">
        <v>21856</v>
      </c>
      <c r="F5825" s="66" t="s">
        <v>21857</v>
      </c>
      <c r="G5825" s="66">
        <v>346.0</v>
      </c>
      <c r="H5825" s="66">
        <v>2.0090804E7</v>
      </c>
      <c r="I5825" s="66">
        <v>0.0</v>
      </c>
      <c r="J5825" s="66">
        <v>2.0</v>
      </c>
      <c r="K5825" s="67"/>
      <c r="L5825" s="67"/>
      <c r="M5825" s="68" t="s">
        <v>21858</v>
      </c>
      <c r="N5825" s="66">
        <v>235959.0</v>
      </c>
      <c r="O5825" s="66">
        <v>2.0090804E7</v>
      </c>
      <c r="P5825" s="66"/>
      <c r="Q5825" s="66">
        <v>19.0</v>
      </c>
      <c r="R5825" s="66">
        <v>2.0090804E7</v>
      </c>
      <c r="S5825" s="70">
        <v>1.0</v>
      </c>
      <c r="T5825" s="70">
        <v>0.0</v>
      </c>
      <c r="U5825" s="71" t="s">
        <v>2608</v>
      </c>
      <c r="V5825" s="71" t="s">
        <v>2609</v>
      </c>
      <c r="W5825" s="71" t="s">
        <v>49</v>
      </c>
      <c r="X5825" s="72"/>
      <c r="Y5825" s="65" t="s">
        <v>12</v>
      </c>
    </row>
    <row r="5826">
      <c r="A5826" s="68" t="s">
        <v>59</v>
      </c>
      <c r="B5826" s="66">
        <v>1.52569916E8</v>
      </c>
      <c r="C5826" s="66" t="s">
        <v>2484</v>
      </c>
      <c r="D5826" s="66" t="s">
        <v>112</v>
      </c>
      <c r="E5826" s="66" t="s">
        <v>21859</v>
      </c>
      <c r="F5826" s="66" t="s">
        <v>21860</v>
      </c>
      <c r="G5826" s="66">
        <v>181.0</v>
      </c>
      <c r="H5826" s="66">
        <v>2.0150425E7</v>
      </c>
      <c r="I5826" s="66">
        <v>0.0</v>
      </c>
      <c r="J5826" s="66">
        <v>2.0</v>
      </c>
      <c r="K5826" s="67"/>
      <c r="L5826" s="67"/>
      <c r="M5826" s="68" t="s">
        <v>21861</v>
      </c>
      <c r="N5826" s="66">
        <v>235959.0</v>
      </c>
      <c r="O5826" s="66">
        <v>2.0150425E7</v>
      </c>
      <c r="P5826" s="67"/>
      <c r="Q5826" s="66">
        <v>9.0</v>
      </c>
      <c r="R5826" s="66">
        <v>2.0150425E7</v>
      </c>
      <c r="S5826" s="70">
        <v>1.0</v>
      </c>
      <c r="T5826" s="70">
        <v>0.0</v>
      </c>
      <c r="U5826" s="71" t="s">
        <v>2608</v>
      </c>
      <c r="V5826" s="71" t="s">
        <v>2609</v>
      </c>
      <c r="W5826" s="71" t="s">
        <v>49</v>
      </c>
      <c r="X5826" s="67"/>
      <c r="Y5826" s="65" t="s">
        <v>12</v>
      </c>
    </row>
    <row r="5827">
      <c r="A5827" s="66" t="s">
        <v>63</v>
      </c>
      <c r="B5827" s="66">
        <v>3.1325351E7</v>
      </c>
      <c r="C5827" s="66" t="s">
        <v>21862</v>
      </c>
      <c r="D5827" s="66" t="s">
        <v>123</v>
      </c>
      <c r="E5827" s="66" t="s">
        <v>21863</v>
      </c>
      <c r="F5827" s="66" t="s">
        <v>21864</v>
      </c>
      <c r="G5827" s="66">
        <v>706.0</v>
      </c>
      <c r="H5827" s="66">
        <v>2.0151117E7</v>
      </c>
      <c r="I5827" s="66">
        <v>0.0</v>
      </c>
      <c r="J5827" s="66">
        <v>2.0</v>
      </c>
      <c r="K5827" s="67"/>
      <c r="L5827" s="67"/>
      <c r="M5827" s="68" t="s">
        <v>21865</v>
      </c>
      <c r="N5827" s="66">
        <v>235959.0</v>
      </c>
      <c r="O5827" s="66">
        <v>2.0151117E7</v>
      </c>
      <c r="P5827" s="66" t="s">
        <v>21866</v>
      </c>
      <c r="Q5827" s="66">
        <v>41.0</v>
      </c>
      <c r="R5827" s="66">
        <v>2.0151117E7</v>
      </c>
      <c r="S5827" s="70">
        <v>1.0</v>
      </c>
      <c r="T5827" s="70">
        <v>0.0</v>
      </c>
      <c r="U5827" s="71" t="s">
        <v>2608</v>
      </c>
      <c r="V5827" s="71" t="s">
        <v>2609</v>
      </c>
      <c r="W5827" s="71" t="s">
        <v>49</v>
      </c>
      <c r="X5827" s="72"/>
      <c r="Y5827" s="65" t="s">
        <v>12</v>
      </c>
    </row>
    <row r="5828">
      <c r="A5828" s="65" t="s">
        <v>79</v>
      </c>
      <c r="B5828" s="66">
        <v>1.4573711E8</v>
      </c>
      <c r="C5828" s="65" t="s">
        <v>21867</v>
      </c>
      <c r="D5828" s="65" t="s">
        <v>118</v>
      </c>
      <c r="E5828" s="65" t="s">
        <v>21868</v>
      </c>
      <c r="F5828" s="66" t="s">
        <v>21869</v>
      </c>
      <c r="G5828" s="66">
        <v>775.0</v>
      </c>
      <c r="H5828" s="66">
        <v>2.0190815E7</v>
      </c>
      <c r="I5828" s="66">
        <v>0.0</v>
      </c>
      <c r="J5828" s="66">
        <v>26.0</v>
      </c>
      <c r="K5828" s="67"/>
      <c r="L5828" s="67"/>
      <c r="M5828" s="68" t="s">
        <v>21870</v>
      </c>
      <c r="N5828" s="66">
        <v>235959.0</v>
      </c>
      <c r="O5828" s="66">
        <v>2.0190815E7</v>
      </c>
      <c r="P5828" s="66" t="s">
        <v>4703</v>
      </c>
      <c r="Q5828" s="66">
        <v>51.0</v>
      </c>
      <c r="R5828" s="66">
        <v>2.0190815E7</v>
      </c>
      <c r="S5828" s="69">
        <v>1.0</v>
      </c>
      <c r="T5828" s="69">
        <v>1.0</v>
      </c>
      <c r="U5828" s="71" t="s">
        <v>2608</v>
      </c>
      <c r="V5828" s="71" t="s">
        <v>2609</v>
      </c>
      <c r="W5828" s="71" t="s">
        <v>49</v>
      </c>
      <c r="X5828" s="72"/>
      <c r="Y5828" s="66" t="s">
        <v>18</v>
      </c>
    </row>
    <row r="5829">
      <c r="A5829" s="66" t="s">
        <v>63</v>
      </c>
      <c r="B5829" s="66">
        <v>5.06836E7</v>
      </c>
      <c r="C5829" s="66" t="s">
        <v>21871</v>
      </c>
      <c r="D5829" s="66" t="s">
        <v>118</v>
      </c>
      <c r="E5829" s="66" t="s">
        <v>21872</v>
      </c>
      <c r="F5829" s="66" t="s">
        <v>21873</v>
      </c>
      <c r="G5829" s="66">
        <v>733.0</v>
      </c>
      <c r="H5829" s="66">
        <v>2.0181102E7</v>
      </c>
      <c r="I5829" s="66">
        <v>0.0</v>
      </c>
      <c r="J5829" s="66">
        <v>8.0</v>
      </c>
      <c r="K5829" s="67"/>
      <c r="L5829" s="67"/>
      <c r="M5829" s="68" t="s">
        <v>21874</v>
      </c>
      <c r="N5829" s="66">
        <v>235959.0</v>
      </c>
      <c r="O5829" s="66">
        <v>2.0181102E7</v>
      </c>
      <c r="P5829" s="66" t="s">
        <v>21875</v>
      </c>
      <c r="Q5829" s="66">
        <v>37.0</v>
      </c>
      <c r="R5829" s="66">
        <v>2.0181102E7</v>
      </c>
      <c r="S5829" s="69">
        <v>1.0</v>
      </c>
      <c r="T5829" s="69">
        <v>1.0</v>
      </c>
      <c r="U5829" s="71" t="s">
        <v>2608</v>
      </c>
      <c r="V5829" s="71" t="s">
        <v>2609</v>
      </c>
      <c r="W5829" s="71" t="s">
        <v>49</v>
      </c>
      <c r="X5829" s="72"/>
      <c r="Y5829" s="66" t="s">
        <v>18</v>
      </c>
    </row>
    <row r="5830">
      <c r="A5830" s="65" t="s">
        <v>43</v>
      </c>
      <c r="B5830" s="66">
        <v>3313306.0</v>
      </c>
      <c r="C5830" s="65" t="s">
        <v>21876</v>
      </c>
      <c r="D5830" s="65" t="s">
        <v>1962</v>
      </c>
      <c r="E5830" s="65" t="s">
        <v>21877</v>
      </c>
      <c r="F5830" s="66" t="s">
        <v>21878</v>
      </c>
      <c r="G5830" s="66">
        <v>2046.0</v>
      </c>
      <c r="H5830" s="66">
        <v>2.0170126E7</v>
      </c>
      <c r="I5830" s="66">
        <v>0.0</v>
      </c>
      <c r="J5830" s="66">
        <v>16.0</v>
      </c>
      <c r="K5830" s="67"/>
      <c r="L5830" s="67"/>
      <c r="M5830" s="68" t="s">
        <v>21879</v>
      </c>
      <c r="N5830" s="66">
        <v>235959.0</v>
      </c>
      <c r="O5830" s="66">
        <v>2.0170126E7</v>
      </c>
      <c r="P5830" s="66" t="s">
        <v>5043</v>
      </c>
      <c r="Q5830" s="66">
        <v>108.0</v>
      </c>
      <c r="R5830" s="66">
        <v>2.0170126E7</v>
      </c>
      <c r="S5830" s="70">
        <v>1.0</v>
      </c>
      <c r="T5830" s="70">
        <v>0.0</v>
      </c>
      <c r="U5830" s="71" t="s">
        <v>2608</v>
      </c>
      <c r="V5830" s="71" t="s">
        <v>2609</v>
      </c>
      <c r="W5830" s="71" t="s">
        <v>51</v>
      </c>
      <c r="X5830" s="72"/>
      <c r="Y5830" s="66" t="s">
        <v>16</v>
      </c>
    </row>
    <row r="5831">
      <c r="A5831" s="66" t="s">
        <v>60</v>
      </c>
      <c r="B5831" s="66">
        <v>3.12665216E8</v>
      </c>
      <c r="C5831" s="66" t="s">
        <v>21880</v>
      </c>
      <c r="D5831" s="66" t="s">
        <v>123</v>
      </c>
      <c r="E5831" s="66" t="s">
        <v>21881</v>
      </c>
      <c r="F5831" s="66" t="s">
        <v>21882</v>
      </c>
      <c r="G5831" s="66">
        <v>688.0</v>
      </c>
      <c r="H5831" s="66">
        <v>2.0111112E7</v>
      </c>
      <c r="I5831" s="66">
        <v>0.0</v>
      </c>
      <c r="J5831" s="66">
        <v>1.0</v>
      </c>
      <c r="K5831" s="67"/>
      <c r="L5831" s="67"/>
      <c r="M5831" s="68" t="s">
        <v>21883</v>
      </c>
      <c r="N5831" s="66">
        <v>235959.0</v>
      </c>
      <c r="O5831" s="66">
        <v>2.0111112E7</v>
      </c>
      <c r="P5831" s="66"/>
      <c r="Q5831" s="66">
        <v>37.0</v>
      </c>
      <c r="R5831" s="66">
        <v>2.0111112E7</v>
      </c>
      <c r="S5831" s="70">
        <v>1.0</v>
      </c>
      <c r="T5831" s="70">
        <v>0.0</v>
      </c>
      <c r="U5831" s="71" t="s">
        <v>2608</v>
      </c>
      <c r="V5831" s="71" t="s">
        <v>2609</v>
      </c>
      <c r="W5831" s="71" t="s">
        <v>49</v>
      </c>
      <c r="X5831" s="72"/>
      <c r="Y5831" s="65" t="s">
        <v>12</v>
      </c>
    </row>
    <row r="5832">
      <c r="A5832" s="66" t="s">
        <v>37</v>
      </c>
      <c r="B5832" s="66">
        <v>5.0279068E7</v>
      </c>
      <c r="C5832" s="66" t="s">
        <v>21884</v>
      </c>
      <c r="D5832" s="66" t="s">
        <v>106</v>
      </c>
      <c r="E5832" s="66" t="s">
        <v>21885</v>
      </c>
      <c r="F5832" s="66" t="s">
        <v>21886</v>
      </c>
      <c r="G5832" s="66">
        <v>185.0</v>
      </c>
      <c r="H5832" s="66">
        <v>2.0180715E7</v>
      </c>
      <c r="I5832" s="66">
        <v>0.0</v>
      </c>
      <c r="J5832" s="66">
        <v>6.0</v>
      </c>
      <c r="K5832" s="67"/>
      <c r="L5832" s="67"/>
      <c r="M5832" s="68" t="s">
        <v>21887</v>
      </c>
      <c r="N5832" s="66">
        <v>235959.0</v>
      </c>
      <c r="O5832" s="66">
        <v>2.0180715E7</v>
      </c>
      <c r="P5832" s="66" t="s">
        <v>8930</v>
      </c>
      <c r="Q5832" s="66">
        <v>15.0</v>
      </c>
      <c r="R5832" s="66">
        <v>2.0180715E7</v>
      </c>
      <c r="S5832" s="70">
        <v>1.0</v>
      </c>
      <c r="T5832" s="70">
        <v>0.0</v>
      </c>
      <c r="U5832" s="71" t="s">
        <v>2608</v>
      </c>
      <c r="V5832" s="71" t="s">
        <v>2609</v>
      </c>
      <c r="W5832" s="71" t="s">
        <v>49</v>
      </c>
      <c r="X5832" s="72"/>
      <c r="Y5832" s="65" t="s">
        <v>12</v>
      </c>
    </row>
    <row r="5833">
      <c r="A5833" s="66" t="s">
        <v>62</v>
      </c>
      <c r="B5833" s="66">
        <v>1.0321509E7</v>
      </c>
      <c r="C5833" s="66" t="s">
        <v>21888</v>
      </c>
      <c r="D5833" s="66" t="s">
        <v>312</v>
      </c>
      <c r="E5833" s="66" t="s">
        <v>21889</v>
      </c>
      <c r="F5833" s="66" t="s">
        <v>21890</v>
      </c>
      <c r="G5833" s="66">
        <v>393.0</v>
      </c>
      <c r="H5833" s="66">
        <v>2.0090712E7</v>
      </c>
      <c r="I5833" s="66">
        <v>0.0</v>
      </c>
      <c r="J5833" s="66">
        <v>6.0</v>
      </c>
      <c r="K5833" s="67"/>
      <c r="L5833" s="67"/>
      <c r="M5833" s="66" t="s">
        <v>121</v>
      </c>
      <c r="N5833" s="66">
        <v>235959.0</v>
      </c>
      <c r="O5833" s="66">
        <v>2.0090712E7</v>
      </c>
      <c r="P5833" s="67"/>
      <c r="Q5833" s="66">
        <v>14.0</v>
      </c>
      <c r="R5833" s="66">
        <v>2.0090712E7</v>
      </c>
      <c r="S5833" s="70">
        <v>1.0</v>
      </c>
      <c r="T5833" s="70">
        <v>0.0</v>
      </c>
      <c r="U5833" s="71" t="s">
        <v>2608</v>
      </c>
      <c r="V5833" s="71" t="s">
        <v>2609</v>
      </c>
      <c r="W5833" s="71" t="s">
        <v>51</v>
      </c>
      <c r="X5833" s="72"/>
      <c r="Y5833" s="66" t="s">
        <v>16</v>
      </c>
    </row>
    <row r="5834">
      <c r="A5834" s="68" t="s">
        <v>59</v>
      </c>
      <c r="B5834" s="66">
        <v>1.8160466E7</v>
      </c>
      <c r="C5834" s="66" t="s">
        <v>2488</v>
      </c>
      <c r="D5834" s="66" t="s">
        <v>112</v>
      </c>
      <c r="E5834" s="66" t="s">
        <v>2489</v>
      </c>
      <c r="F5834" s="66" t="s">
        <v>2490</v>
      </c>
      <c r="G5834" s="66">
        <v>132.0</v>
      </c>
      <c r="H5834" s="66">
        <v>2.0000831E7</v>
      </c>
      <c r="I5834" s="66">
        <v>0.0</v>
      </c>
      <c r="J5834" s="66">
        <v>1.0</v>
      </c>
      <c r="K5834" s="67"/>
      <c r="L5834" s="67"/>
      <c r="M5834" s="68" t="s">
        <v>21891</v>
      </c>
      <c r="N5834" s="66">
        <v>235959.0</v>
      </c>
      <c r="O5834" s="66">
        <v>2.0000831E7</v>
      </c>
      <c r="P5834" s="67"/>
      <c r="Q5834" s="66">
        <v>8.0</v>
      </c>
      <c r="R5834" s="66">
        <v>2.0000831E7</v>
      </c>
      <c r="S5834" s="70">
        <v>1.0</v>
      </c>
      <c r="T5834" s="70">
        <v>0.0</v>
      </c>
      <c r="U5834" s="71" t="s">
        <v>2608</v>
      </c>
      <c r="V5834" s="71" t="s">
        <v>2609</v>
      </c>
      <c r="W5834" s="71" t="s">
        <v>49</v>
      </c>
      <c r="X5834" s="72"/>
      <c r="Y5834" s="65" t="s">
        <v>12</v>
      </c>
    </row>
    <row r="5835">
      <c r="A5835" s="66" t="s">
        <v>63</v>
      </c>
      <c r="B5835" s="66">
        <v>3.1862096E7</v>
      </c>
      <c r="C5835" s="66" t="s">
        <v>21892</v>
      </c>
      <c r="D5835" s="66" t="s">
        <v>112</v>
      </c>
      <c r="E5835" s="66" t="s">
        <v>21893</v>
      </c>
      <c r="F5835" s="66" t="s">
        <v>21894</v>
      </c>
      <c r="G5835" s="66">
        <v>274.0</v>
      </c>
      <c r="H5835" s="66">
        <v>2.0151223E7</v>
      </c>
      <c r="I5835" s="66">
        <v>0.0</v>
      </c>
      <c r="J5835" s="66">
        <v>6.0</v>
      </c>
      <c r="K5835" s="67"/>
      <c r="L5835" s="67"/>
      <c r="M5835" s="68" t="s">
        <v>21895</v>
      </c>
      <c r="N5835" s="66">
        <v>235959.0</v>
      </c>
      <c r="O5835" s="66">
        <v>2.0151223E7</v>
      </c>
      <c r="P5835" s="66" t="s">
        <v>2446</v>
      </c>
      <c r="Q5835" s="66">
        <v>17.0</v>
      </c>
      <c r="R5835" s="66">
        <v>2.0151223E7</v>
      </c>
      <c r="S5835" s="70">
        <v>1.0</v>
      </c>
      <c r="T5835" s="70">
        <v>0.0</v>
      </c>
      <c r="U5835" s="71" t="s">
        <v>2608</v>
      </c>
      <c r="V5835" s="71" t="s">
        <v>2609</v>
      </c>
      <c r="W5835" s="71" t="s">
        <v>49</v>
      </c>
      <c r="X5835" s="71"/>
      <c r="Y5835" s="65" t="s">
        <v>12</v>
      </c>
    </row>
    <row r="5836">
      <c r="A5836" s="65" t="s">
        <v>67</v>
      </c>
      <c r="B5836" s="66">
        <v>8906636.0</v>
      </c>
      <c r="C5836" s="65" t="s">
        <v>21896</v>
      </c>
      <c r="D5836" s="65" t="s">
        <v>112</v>
      </c>
      <c r="E5836" s="65" t="s">
        <v>21897</v>
      </c>
      <c r="F5836" s="66" t="s">
        <v>21898</v>
      </c>
      <c r="G5836" s="66">
        <v>389.0</v>
      </c>
      <c r="H5836" s="66">
        <v>2.0130304E7</v>
      </c>
      <c r="I5836" s="66">
        <v>0.0</v>
      </c>
      <c r="J5836" s="66">
        <v>7.0</v>
      </c>
      <c r="K5836" s="67"/>
      <c r="L5836" s="67"/>
      <c r="M5836" s="66" t="s">
        <v>121</v>
      </c>
      <c r="N5836" s="66">
        <v>235959.0</v>
      </c>
      <c r="O5836" s="66">
        <v>2.0130304E7</v>
      </c>
      <c r="P5836" s="67"/>
      <c r="Q5836" s="66">
        <v>10.0</v>
      </c>
      <c r="R5836" s="66">
        <v>2.0130304E7</v>
      </c>
      <c r="S5836" s="70">
        <v>1.0</v>
      </c>
      <c r="T5836" s="70">
        <v>0.0</v>
      </c>
      <c r="U5836" s="71" t="s">
        <v>2608</v>
      </c>
      <c r="V5836" s="71" t="s">
        <v>2609</v>
      </c>
      <c r="W5836" s="71" t="s">
        <v>49</v>
      </c>
      <c r="X5836" s="72"/>
      <c r="Y5836" s="65" t="s">
        <v>12</v>
      </c>
    </row>
    <row r="5837">
      <c r="A5837" s="66" t="s">
        <v>60</v>
      </c>
      <c r="B5837" s="66">
        <v>2.24066507E8</v>
      </c>
      <c r="C5837" s="66" t="s">
        <v>21899</v>
      </c>
      <c r="D5837" s="66" t="s">
        <v>106</v>
      </c>
      <c r="E5837" s="66" t="s">
        <v>21900</v>
      </c>
      <c r="F5837" s="66" t="s">
        <v>21901</v>
      </c>
      <c r="G5837" s="66">
        <v>854.0</v>
      </c>
      <c r="H5837" s="66">
        <v>2.0070904E7</v>
      </c>
      <c r="I5837" s="66">
        <v>0.0</v>
      </c>
      <c r="J5837" s="66">
        <v>1.0</v>
      </c>
      <c r="K5837" s="67"/>
      <c r="L5837" s="67"/>
      <c r="M5837" s="68" t="s">
        <v>21902</v>
      </c>
      <c r="N5837" s="66">
        <v>235959.0</v>
      </c>
      <c r="O5837" s="66">
        <v>2.0070904E7</v>
      </c>
      <c r="P5837" s="66"/>
      <c r="Q5837" s="66">
        <v>49.0</v>
      </c>
      <c r="R5837" s="66">
        <v>2.0070904E7</v>
      </c>
      <c r="S5837" s="70">
        <v>1.0</v>
      </c>
      <c r="T5837" s="70">
        <v>0.0</v>
      </c>
      <c r="U5837" s="71" t="s">
        <v>2608</v>
      </c>
      <c r="V5837" s="71" t="s">
        <v>2609</v>
      </c>
      <c r="W5837" s="71" t="s">
        <v>49</v>
      </c>
      <c r="X5837" s="72"/>
      <c r="Y5837" s="65" t="s">
        <v>12</v>
      </c>
    </row>
    <row r="5838">
      <c r="A5838" s="65" t="s">
        <v>63</v>
      </c>
      <c r="B5838" s="66">
        <v>3.859582E7</v>
      </c>
      <c r="C5838" s="65" t="s">
        <v>21903</v>
      </c>
      <c r="D5838" s="65" t="s">
        <v>112</v>
      </c>
      <c r="E5838" s="65" t="s">
        <v>21904</v>
      </c>
      <c r="F5838" s="66" t="s">
        <v>21905</v>
      </c>
      <c r="G5838" s="66">
        <v>246.0</v>
      </c>
      <c r="H5838" s="66">
        <v>2.0170128E7</v>
      </c>
      <c r="I5838" s="66">
        <v>0.0</v>
      </c>
      <c r="J5838" s="66">
        <v>5.0</v>
      </c>
      <c r="K5838" s="67"/>
      <c r="L5838" s="67"/>
      <c r="M5838" s="68" t="s">
        <v>21906</v>
      </c>
      <c r="N5838" s="66">
        <v>235959.0</v>
      </c>
      <c r="O5838" s="66">
        <v>2.0170128E7</v>
      </c>
      <c r="P5838" s="66" t="s">
        <v>2446</v>
      </c>
      <c r="Q5838" s="66">
        <v>13.0</v>
      </c>
      <c r="R5838" s="66">
        <v>2.0170128E7</v>
      </c>
      <c r="S5838" s="70">
        <v>1.0</v>
      </c>
      <c r="T5838" s="70">
        <v>0.0</v>
      </c>
      <c r="U5838" s="71" t="s">
        <v>2608</v>
      </c>
      <c r="V5838" s="71" t="s">
        <v>2609</v>
      </c>
      <c r="W5838" s="71" t="s">
        <v>49</v>
      </c>
      <c r="X5838" s="72"/>
      <c r="Y5838" s="65" t="s">
        <v>12</v>
      </c>
    </row>
    <row r="5839">
      <c r="A5839" s="66" t="s">
        <v>40</v>
      </c>
      <c r="B5839" s="66">
        <v>1.019914E7</v>
      </c>
      <c r="C5839" s="66" t="s">
        <v>2492</v>
      </c>
      <c r="D5839" s="66" t="s">
        <v>118</v>
      </c>
      <c r="E5839" s="66" t="s">
        <v>2493</v>
      </c>
      <c r="F5839" s="66" t="s">
        <v>21907</v>
      </c>
      <c r="G5839" s="66">
        <v>415.0</v>
      </c>
      <c r="H5839" s="66">
        <v>2.0190509E7</v>
      </c>
      <c r="I5839" s="66">
        <v>0.0</v>
      </c>
      <c r="J5839" s="66">
        <v>10.0</v>
      </c>
      <c r="K5839" s="67"/>
      <c r="L5839" s="67"/>
      <c r="M5839" s="68" t="s">
        <v>21908</v>
      </c>
      <c r="N5839" s="66">
        <v>235959.0</v>
      </c>
      <c r="O5839" s="66">
        <v>2.0190509E7</v>
      </c>
      <c r="P5839" s="66" t="s">
        <v>147</v>
      </c>
      <c r="Q5839" s="66">
        <v>21.0</v>
      </c>
      <c r="R5839" s="66">
        <v>2.0190509E7</v>
      </c>
      <c r="S5839" s="69">
        <v>1.0</v>
      </c>
      <c r="T5839" s="69">
        <v>1.0</v>
      </c>
      <c r="U5839" s="71" t="s">
        <v>2608</v>
      </c>
      <c r="V5839" s="71" t="s">
        <v>2609</v>
      </c>
      <c r="W5839" s="71" t="s">
        <v>49</v>
      </c>
      <c r="X5839" s="72"/>
      <c r="Y5839" s="66" t="s">
        <v>18</v>
      </c>
    </row>
    <row r="5840">
      <c r="A5840" s="66" t="s">
        <v>79</v>
      </c>
      <c r="B5840" s="66">
        <v>1.33041111E8</v>
      </c>
      <c r="C5840" s="66" t="s">
        <v>21909</v>
      </c>
      <c r="D5840" s="66" t="s">
        <v>2255</v>
      </c>
      <c r="E5840" s="66" t="s">
        <v>21910</v>
      </c>
      <c r="F5840" s="66" t="s">
        <v>21911</v>
      </c>
      <c r="G5840" s="66">
        <v>589.0</v>
      </c>
      <c r="H5840" s="66">
        <v>2.0180821E7</v>
      </c>
      <c r="I5840" s="66">
        <v>0.0</v>
      </c>
      <c r="J5840" s="66">
        <v>14.0</v>
      </c>
      <c r="K5840" s="67"/>
      <c r="L5840" s="67"/>
      <c r="M5840" s="68" t="s">
        <v>21912</v>
      </c>
      <c r="N5840" s="66">
        <v>235959.0</v>
      </c>
      <c r="O5840" s="66">
        <v>2.0180821E7</v>
      </c>
      <c r="P5840" s="66" t="s">
        <v>1907</v>
      </c>
      <c r="Q5840" s="66">
        <v>30.0</v>
      </c>
      <c r="R5840" s="66">
        <v>2.0180821E7</v>
      </c>
      <c r="S5840" s="69">
        <v>1.0</v>
      </c>
      <c r="T5840" s="69">
        <v>1.0</v>
      </c>
      <c r="U5840" s="71" t="s">
        <v>2608</v>
      </c>
      <c r="V5840" s="71" t="s">
        <v>2609</v>
      </c>
      <c r="W5840" s="71" t="s">
        <v>49</v>
      </c>
      <c r="X5840" s="72"/>
      <c r="Y5840" s="66" t="s">
        <v>18</v>
      </c>
    </row>
    <row r="5841">
      <c r="A5841" s="73" t="s">
        <v>59</v>
      </c>
      <c r="B5841" s="66">
        <v>1.94447197E8</v>
      </c>
      <c r="C5841" s="65" t="s">
        <v>21913</v>
      </c>
      <c r="D5841" s="65" t="s">
        <v>123</v>
      </c>
      <c r="E5841" s="65" t="s">
        <v>21914</v>
      </c>
      <c r="F5841" s="66" t="s">
        <v>21915</v>
      </c>
      <c r="G5841" s="66">
        <v>255.0</v>
      </c>
      <c r="H5841" s="66">
        <v>2.0180416E7</v>
      </c>
      <c r="I5841" s="66">
        <v>0.0</v>
      </c>
      <c r="J5841" s="66">
        <v>7.0</v>
      </c>
      <c r="K5841" s="67"/>
      <c r="L5841" s="67"/>
      <c r="M5841" s="68" t="s">
        <v>21916</v>
      </c>
      <c r="N5841" s="66">
        <v>235959.0</v>
      </c>
      <c r="O5841" s="66">
        <v>2.0180416E7</v>
      </c>
      <c r="P5841" s="66" t="s">
        <v>2585</v>
      </c>
      <c r="Q5841" s="66">
        <v>21.0</v>
      </c>
      <c r="R5841" s="66">
        <v>2.0180416E7</v>
      </c>
      <c r="S5841" s="70">
        <v>1.0</v>
      </c>
      <c r="T5841" s="70">
        <v>0.0</v>
      </c>
      <c r="U5841" s="71" t="s">
        <v>2608</v>
      </c>
      <c r="V5841" s="71" t="s">
        <v>2609</v>
      </c>
      <c r="W5841" s="71" t="s">
        <v>49</v>
      </c>
      <c r="X5841" s="72"/>
      <c r="Y5841" s="65" t="s">
        <v>12</v>
      </c>
    </row>
    <row r="5842">
      <c r="A5842" s="68" t="s">
        <v>59</v>
      </c>
      <c r="B5842" s="66">
        <v>1.94718795E8</v>
      </c>
      <c r="C5842" s="66" t="s">
        <v>21913</v>
      </c>
      <c r="D5842" s="66" t="s">
        <v>123</v>
      </c>
      <c r="E5842" s="66" t="s">
        <v>21917</v>
      </c>
      <c r="F5842" s="66" t="s">
        <v>21918</v>
      </c>
      <c r="G5842" s="66">
        <v>249.0</v>
      </c>
      <c r="H5842" s="66">
        <v>2.0180416E7</v>
      </c>
      <c r="I5842" s="66">
        <v>0.0</v>
      </c>
      <c r="J5842" s="66">
        <v>7.0</v>
      </c>
      <c r="K5842" s="67"/>
      <c r="L5842" s="67"/>
      <c r="M5842" s="68" t="s">
        <v>21919</v>
      </c>
      <c r="N5842" s="66">
        <v>235959.0</v>
      </c>
      <c r="O5842" s="66">
        <v>2.0180416E7</v>
      </c>
      <c r="P5842" s="66" t="s">
        <v>2585</v>
      </c>
      <c r="Q5842" s="66">
        <v>21.0</v>
      </c>
      <c r="R5842" s="66">
        <v>2.0180416E7</v>
      </c>
      <c r="S5842" s="70">
        <v>1.0</v>
      </c>
      <c r="T5842" s="70">
        <v>0.0</v>
      </c>
      <c r="U5842" s="71" t="s">
        <v>2608</v>
      </c>
      <c r="V5842" s="71" t="s">
        <v>2609</v>
      </c>
      <c r="W5842" s="71" t="s">
        <v>49</v>
      </c>
      <c r="X5842" s="72"/>
      <c r="Y5842" s="65" t="s">
        <v>12</v>
      </c>
    </row>
    <row r="5843">
      <c r="A5843" s="66" t="s">
        <v>79</v>
      </c>
      <c r="B5843" s="66">
        <v>1.18024153E8</v>
      </c>
      <c r="C5843" s="66" t="s">
        <v>21920</v>
      </c>
      <c r="D5843" s="66" t="s">
        <v>123</v>
      </c>
      <c r="E5843" s="66" t="s">
        <v>21921</v>
      </c>
      <c r="F5843" s="66" t="s">
        <v>21922</v>
      </c>
      <c r="G5843" s="66">
        <v>485.0</v>
      </c>
      <c r="H5843" s="66">
        <v>2.0170719E7</v>
      </c>
      <c r="I5843" s="66">
        <v>0.0</v>
      </c>
      <c r="J5843" s="66">
        <v>16.0</v>
      </c>
      <c r="K5843" s="67"/>
      <c r="L5843" s="67"/>
      <c r="M5843" s="68" t="s">
        <v>21923</v>
      </c>
      <c r="N5843" s="66">
        <v>235959.0</v>
      </c>
      <c r="O5843" s="66">
        <v>2.0170719E7</v>
      </c>
      <c r="P5843" s="66" t="s">
        <v>3382</v>
      </c>
      <c r="Q5843" s="66">
        <v>32.0</v>
      </c>
      <c r="R5843" s="66">
        <v>2.0170719E7</v>
      </c>
      <c r="S5843" s="70">
        <v>1.0</v>
      </c>
      <c r="T5843" s="70">
        <v>0.0</v>
      </c>
      <c r="U5843" s="71" t="s">
        <v>2608</v>
      </c>
      <c r="V5843" s="71" t="s">
        <v>2609</v>
      </c>
      <c r="W5843" s="71" t="s">
        <v>49</v>
      </c>
      <c r="X5843" s="72"/>
      <c r="Y5843" s="65" t="s">
        <v>12</v>
      </c>
    </row>
    <row r="5844">
      <c r="A5844" s="73" t="s">
        <v>59</v>
      </c>
      <c r="B5844" s="66">
        <v>2.10931876E8</v>
      </c>
      <c r="C5844" s="65" t="s">
        <v>2496</v>
      </c>
      <c r="D5844" s="65" t="s">
        <v>112</v>
      </c>
      <c r="E5844" s="65" t="s">
        <v>2497</v>
      </c>
      <c r="F5844" s="66" t="s">
        <v>2498</v>
      </c>
      <c r="G5844" s="66">
        <v>362.0</v>
      </c>
      <c r="H5844" s="66">
        <v>2.0190709E7</v>
      </c>
      <c r="I5844" s="66">
        <v>0.0</v>
      </c>
      <c r="J5844" s="66">
        <v>7.0</v>
      </c>
      <c r="K5844" s="67"/>
      <c r="L5844" s="67"/>
      <c r="M5844" s="68" t="s">
        <v>21924</v>
      </c>
      <c r="N5844" s="66">
        <v>235959.0</v>
      </c>
      <c r="O5844" s="66">
        <v>2.0190709E7</v>
      </c>
      <c r="P5844" s="66" t="s">
        <v>21925</v>
      </c>
      <c r="Q5844" s="66">
        <v>16.0</v>
      </c>
      <c r="R5844" s="66">
        <v>2.0190709E7</v>
      </c>
      <c r="S5844" s="70">
        <v>1.0</v>
      </c>
      <c r="T5844" s="70">
        <v>0.0</v>
      </c>
      <c r="U5844" s="71" t="s">
        <v>2608</v>
      </c>
      <c r="V5844" s="71" t="s">
        <v>2609</v>
      </c>
      <c r="W5844" s="71" t="s">
        <v>49</v>
      </c>
      <c r="X5844" s="65"/>
      <c r="Y5844" s="65" t="s">
        <v>12</v>
      </c>
    </row>
    <row r="5845">
      <c r="A5845" s="68" t="s">
        <v>59</v>
      </c>
      <c r="B5845" s="66">
        <v>1.60496172E8</v>
      </c>
      <c r="C5845" s="66" t="s">
        <v>21926</v>
      </c>
      <c r="D5845" s="66" t="s">
        <v>149</v>
      </c>
      <c r="E5845" s="66" t="s">
        <v>2500</v>
      </c>
      <c r="F5845" s="66" t="s">
        <v>2501</v>
      </c>
      <c r="G5845" s="66">
        <v>267.0</v>
      </c>
      <c r="H5845" s="66">
        <v>2.0151113E7</v>
      </c>
      <c r="I5845" s="66">
        <v>0.0</v>
      </c>
      <c r="J5845" s="66">
        <v>1.0</v>
      </c>
      <c r="K5845" s="67"/>
      <c r="L5845" s="67"/>
      <c r="M5845" s="68" t="s">
        <v>21927</v>
      </c>
      <c r="N5845" s="66">
        <v>235959.0</v>
      </c>
      <c r="O5845" s="66">
        <v>2.0151113E7</v>
      </c>
      <c r="P5845" s="66"/>
      <c r="Q5845" s="66">
        <v>13.0</v>
      </c>
      <c r="R5845" s="66">
        <v>2.0151113E7</v>
      </c>
      <c r="S5845" s="69">
        <v>1.0</v>
      </c>
      <c r="T5845" s="69">
        <v>1.0</v>
      </c>
      <c r="U5845" s="71" t="s">
        <v>2608</v>
      </c>
      <c r="V5845" s="71" t="s">
        <v>2609</v>
      </c>
      <c r="W5845" s="71" t="s">
        <v>49</v>
      </c>
      <c r="X5845" s="72"/>
      <c r="Y5845" s="66" t="s">
        <v>18</v>
      </c>
    </row>
    <row r="5846">
      <c r="A5846" s="73" t="s">
        <v>79</v>
      </c>
      <c r="B5846" s="66">
        <v>6.5745006E7</v>
      </c>
      <c r="C5846" s="65" t="s">
        <v>21928</v>
      </c>
      <c r="D5846" s="65" t="s">
        <v>639</v>
      </c>
      <c r="E5846" s="65" t="s">
        <v>21929</v>
      </c>
      <c r="F5846" s="66" t="s">
        <v>21930</v>
      </c>
      <c r="G5846" s="66">
        <v>421.0</v>
      </c>
      <c r="H5846" s="66">
        <v>2.0130315E7</v>
      </c>
      <c r="I5846" s="66">
        <v>0.0</v>
      </c>
      <c r="J5846" s="66">
        <v>9.0</v>
      </c>
      <c r="K5846" s="67"/>
      <c r="L5846" s="67"/>
      <c r="M5846" s="68" t="s">
        <v>21931</v>
      </c>
      <c r="N5846" s="66">
        <v>235959.0</v>
      </c>
      <c r="O5846" s="66">
        <v>2.0130315E7</v>
      </c>
      <c r="P5846" s="66" t="s">
        <v>2951</v>
      </c>
      <c r="Q5846" s="66">
        <v>32.0</v>
      </c>
      <c r="R5846" s="66">
        <v>2.0130315E7</v>
      </c>
      <c r="S5846" s="70">
        <v>1.0</v>
      </c>
      <c r="T5846" s="70">
        <v>0.0</v>
      </c>
      <c r="U5846" s="71" t="s">
        <v>2608</v>
      </c>
      <c r="V5846" s="71" t="s">
        <v>2609</v>
      </c>
      <c r="W5846" s="71" t="s">
        <v>51</v>
      </c>
      <c r="X5846" s="72"/>
      <c r="Y5846" s="66" t="s">
        <v>16</v>
      </c>
    </row>
    <row r="5847">
      <c r="A5847" s="68" t="s">
        <v>24</v>
      </c>
      <c r="B5847" s="66">
        <v>6.3433012E7</v>
      </c>
      <c r="C5847" s="66" t="s">
        <v>21932</v>
      </c>
      <c r="D5847" s="66" t="s">
        <v>123</v>
      </c>
      <c r="E5847" s="66" t="s">
        <v>21933</v>
      </c>
      <c r="F5847" s="66" t="s">
        <v>21934</v>
      </c>
      <c r="G5847" s="66">
        <v>839.0</v>
      </c>
      <c r="H5847" s="66">
        <v>2.0190508E7</v>
      </c>
      <c r="I5847" s="66">
        <v>0.0</v>
      </c>
      <c r="J5847" s="66">
        <v>25.0</v>
      </c>
      <c r="K5847" s="67"/>
      <c r="L5847" s="67"/>
      <c r="M5847" s="68" t="s">
        <v>21935</v>
      </c>
      <c r="N5847" s="66">
        <v>235959.0</v>
      </c>
      <c r="O5847" s="66">
        <v>2.0190508E7</v>
      </c>
      <c r="P5847" s="66" t="s">
        <v>2181</v>
      </c>
      <c r="Q5847" s="66">
        <v>49.0</v>
      </c>
      <c r="R5847" s="66">
        <v>2.0190508E7</v>
      </c>
      <c r="S5847" s="70">
        <v>1.0</v>
      </c>
      <c r="T5847" s="70">
        <v>0.0</v>
      </c>
      <c r="U5847" s="71" t="s">
        <v>2608</v>
      </c>
      <c r="V5847" s="71" t="s">
        <v>2609</v>
      </c>
      <c r="W5847" s="71" t="s">
        <v>49</v>
      </c>
      <c r="X5847" s="72"/>
      <c r="Y5847" s="65" t="s">
        <v>12</v>
      </c>
    </row>
    <row r="5848">
      <c r="A5848" s="66" t="s">
        <v>60</v>
      </c>
      <c r="B5848" s="66">
        <v>2.13667454E8</v>
      </c>
      <c r="C5848" s="66" t="s">
        <v>21936</v>
      </c>
      <c r="D5848" s="66" t="s">
        <v>106</v>
      </c>
      <c r="E5848" s="66" t="s">
        <v>21937</v>
      </c>
      <c r="F5848" s="66" t="s">
        <v>18557</v>
      </c>
      <c r="G5848" s="66">
        <v>349.0</v>
      </c>
      <c r="H5848" s="66">
        <v>2.0070421E7</v>
      </c>
      <c r="I5848" s="66">
        <v>0.0</v>
      </c>
      <c r="J5848" s="66">
        <v>1.0</v>
      </c>
      <c r="K5848" s="67"/>
      <c r="L5848" s="67"/>
      <c r="M5848" s="68" t="s">
        <v>18558</v>
      </c>
      <c r="N5848" s="66">
        <v>235959.0</v>
      </c>
      <c r="O5848" s="66">
        <v>2.0070421E7</v>
      </c>
      <c r="P5848" s="67"/>
      <c r="Q5848" s="66">
        <v>23.0</v>
      </c>
      <c r="R5848" s="66">
        <v>2.0070421E7</v>
      </c>
      <c r="S5848" s="70">
        <v>1.0</v>
      </c>
      <c r="T5848" s="70">
        <v>0.0</v>
      </c>
      <c r="U5848" s="71" t="s">
        <v>2608</v>
      </c>
      <c r="V5848" s="71" t="s">
        <v>2609</v>
      </c>
      <c r="W5848" s="71" t="s">
        <v>49</v>
      </c>
      <c r="X5848" s="72"/>
      <c r="Y5848" s="65" t="s">
        <v>12</v>
      </c>
    </row>
    <row r="5849">
      <c r="A5849" s="66" t="s">
        <v>79</v>
      </c>
      <c r="B5849" s="66">
        <v>1.20008739E8</v>
      </c>
      <c r="C5849" s="66" t="s">
        <v>21938</v>
      </c>
      <c r="D5849" s="66" t="s">
        <v>106</v>
      </c>
      <c r="E5849" s="66" t="s">
        <v>21939</v>
      </c>
      <c r="F5849" s="66" t="s">
        <v>21940</v>
      </c>
      <c r="G5849" s="66">
        <v>370.0</v>
      </c>
      <c r="H5849" s="66">
        <v>2.0170915E7</v>
      </c>
      <c r="I5849" s="66">
        <v>0.0</v>
      </c>
      <c r="J5849" s="66">
        <v>10.0</v>
      </c>
      <c r="K5849" s="67"/>
      <c r="L5849" s="67"/>
      <c r="M5849" s="68" t="s">
        <v>21941</v>
      </c>
      <c r="N5849" s="66">
        <v>235959.0</v>
      </c>
      <c r="O5849" s="66">
        <v>2.0170915E7</v>
      </c>
      <c r="P5849" s="66" t="s">
        <v>990</v>
      </c>
      <c r="Q5849" s="66">
        <v>25.0</v>
      </c>
      <c r="R5849" s="66">
        <v>2.0170915E7</v>
      </c>
      <c r="S5849" s="70">
        <v>1.0</v>
      </c>
      <c r="T5849" s="70">
        <v>0.0</v>
      </c>
      <c r="U5849" s="71" t="s">
        <v>2608</v>
      </c>
      <c r="V5849" s="71" t="s">
        <v>2609</v>
      </c>
      <c r="W5849" s="71" t="s">
        <v>49</v>
      </c>
      <c r="X5849" s="72"/>
      <c r="Y5849" s="65" t="s">
        <v>12</v>
      </c>
    </row>
    <row r="5850">
      <c r="A5850" s="66" t="s">
        <v>37</v>
      </c>
      <c r="B5850" s="66">
        <v>4.5461589E7</v>
      </c>
      <c r="C5850" s="66" t="s">
        <v>21942</v>
      </c>
      <c r="D5850" s="66" t="s">
        <v>106</v>
      </c>
      <c r="E5850" s="66" t="s">
        <v>21943</v>
      </c>
      <c r="F5850" s="66" t="s">
        <v>21944</v>
      </c>
      <c r="G5850" s="66">
        <v>368.0</v>
      </c>
      <c r="H5850" s="66">
        <v>2.0170605E7</v>
      </c>
      <c r="I5850" s="66">
        <v>0.0</v>
      </c>
      <c r="J5850" s="66">
        <v>10.0</v>
      </c>
      <c r="K5850" s="67"/>
      <c r="L5850" s="67"/>
      <c r="M5850" s="68" t="s">
        <v>21945</v>
      </c>
      <c r="N5850" s="66">
        <v>235959.0</v>
      </c>
      <c r="O5850" s="66">
        <v>2.0170605E7</v>
      </c>
      <c r="P5850" s="66" t="s">
        <v>21946</v>
      </c>
      <c r="Q5850" s="66">
        <v>23.0</v>
      </c>
      <c r="R5850" s="66">
        <v>2.0170605E7</v>
      </c>
      <c r="S5850" s="69">
        <v>1.0</v>
      </c>
      <c r="T5850" s="69">
        <v>0.0</v>
      </c>
      <c r="U5850" s="71" t="s">
        <v>2608</v>
      </c>
      <c r="V5850" s="71" t="s">
        <v>2609</v>
      </c>
      <c r="W5850" s="71" t="s">
        <v>49</v>
      </c>
      <c r="X5850" s="72"/>
      <c r="Y5850" s="65" t="s">
        <v>12</v>
      </c>
    </row>
    <row r="5851">
      <c r="A5851" s="65" t="s">
        <v>40</v>
      </c>
      <c r="B5851" s="66">
        <v>2906582.0</v>
      </c>
      <c r="C5851" s="65" t="s">
        <v>21947</v>
      </c>
      <c r="D5851" s="65" t="s">
        <v>123</v>
      </c>
      <c r="E5851" s="65" t="s">
        <v>21948</v>
      </c>
      <c r="F5851" s="66" t="s">
        <v>21949</v>
      </c>
      <c r="G5851" s="66">
        <v>655.0</v>
      </c>
      <c r="H5851" s="66">
        <v>2.0180629E7</v>
      </c>
      <c r="I5851" s="66">
        <v>0.0</v>
      </c>
      <c r="J5851" s="66">
        <v>19.0</v>
      </c>
      <c r="K5851" s="67"/>
      <c r="L5851" s="67"/>
      <c r="M5851" s="68" t="s">
        <v>21950</v>
      </c>
      <c r="N5851" s="66">
        <v>235959.0</v>
      </c>
      <c r="O5851" s="66">
        <v>2.0180629E7</v>
      </c>
      <c r="P5851" s="66" t="s">
        <v>21951</v>
      </c>
      <c r="Q5851" s="66">
        <v>26.0</v>
      </c>
      <c r="R5851" s="66">
        <v>2.0180629E7</v>
      </c>
      <c r="S5851" s="70">
        <v>1.0</v>
      </c>
      <c r="T5851" s="70">
        <v>0.0</v>
      </c>
      <c r="U5851" s="71" t="s">
        <v>2608</v>
      </c>
      <c r="V5851" s="71" t="s">
        <v>2609</v>
      </c>
      <c r="W5851" s="71" t="s">
        <v>49</v>
      </c>
      <c r="X5851" s="65"/>
      <c r="Y5851" s="65" t="s">
        <v>12</v>
      </c>
    </row>
    <row r="5852">
      <c r="A5852" s="65" t="s">
        <v>66</v>
      </c>
      <c r="B5852" s="66">
        <v>1.4046208E7</v>
      </c>
      <c r="C5852" s="65" t="s">
        <v>21952</v>
      </c>
      <c r="D5852" s="65" t="s">
        <v>253</v>
      </c>
      <c r="E5852" s="65" t="s">
        <v>21953</v>
      </c>
      <c r="F5852" s="66" t="s">
        <v>21954</v>
      </c>
      <c r="G5852" s="66">
        <v>407.0</v>
      </c>
      <c r="H5852" s="66">
        <v>2.0151029E7</v>
      </c>
      <c r="I5852" s="66">
        <v>0.0</v>
      </c>
      <c r="J5852" s="66">
        <v>11.0</v>
      </c>
      <c r="K5852" s="67"/>
      <c r="L5852" s="67"/>
      <c r="M5852" s="66" t="s">
        <v>121</v>
      </c>
      <c r="N5852" s="66">
        <v>235959.0</v>
      </c>
      <c r="O5852" s="66">
        <v>2.0151029E7</v>
      </c>
      <c r="P5852" s="66"/>
      <c r="Q5852" s="66">
        <v>25.0</v>
      </c>
      <c r="R5852" s="66">
        <v>2.0151029E7</v>
      </c>
      <c r="S5852" s="70">
        <v>1.0</v>
      </c>
      <c r="T5852" s="70">
        <v>0.0</v>
      </c>
      <c r="U5852" s="71" t="s">
        <v>2608</v>
      </c>
      <c r="V5852" s="71" t="s">
        <v>2609</v>
      </c>
      <c r="W5852" s="71" t="s">
        <v>49</v>
      </c>
      <c r="X5852" s="72"/>
      <c r="Y5852" s="65" t="s">
        <v>12</v>
      </c>
    </row>
    <row r="5853">
      <c r="A5853" s="65" t="s">
        <v>79</v>
      </c>
      <c r="B5853" s="66">
        <v>1.26064577E8</v>
      </c>
      <c r="C5853" s="65" t="s">
        <v>21955</v>
      </c>
      <c r="D5853" s="65" t="s">
        <v>220</v>
      </c>
      <c r="E5853" s="65" t="s">
        <v>21956</v>
      </c>
      <c r="F5853" s="66" t="s">
        <v>21957</v>
      </c>
      <c r="G5853" s="66">
        <v>404.0</v>
      </c>
      <c r="H5853" s="66">
        <v>2.0180106E7</v>
      </c>
      <c r="I5853" s="66">
        <v>0.0</v>
      </c>
      <c r="J5853" s="66">
        <v>5.0</v>
      </c>
      <c r="K5853" s="67"/>
      <c r="L5853" s="67"/>
      <c r="M5853" s="68" t="s">
        <v>21958</v>
      </c>
      <c r="N5853" s="66">
        <v>235959.0</v>
      </c>
      <c r="O5853" s="66">
        <v>2.0180106E7</v>
      </c>
      <c r="P5853" s="66" t="s">
        <v>5975</v>
      </c>
      <c r="Q5853" s="66">
        <v>20.0</v>
      </c>
      <c r="R5853" s="66">
        <v>2.0180106E7</v>
      </c>
      <c r="S5853" s="70">
        <v>1.0</v>
      </c>
      <c r="T5853" s="70">
        <v>0.0</v>
      </c>
      <c r="U5853" s="71" t="s">
        <v>2608</v>
      </c>
      <c r="V5853" s="71" t="s">
        <v>2609</v>
      </c>
      <c r="W5853" s="71" t="s">
        <v>49</v>
      </c>
      <c r="X5853" s="72"/>
      <c r="Y5853" s="65" t="s">
        <v>12</v>
      </c>
    </row>
    <row r="5854">
      <c r="A5854" s="74" t="s">
        <v>59</v>
      </c>
      <c r="B5854" s="66">
        <v>1.8231286E8</v>
      </c>
      <c r="C5854" s="65" t="s">
        <v>21959</v>
      </c>
      <c r="D5854" s="65" t="s">
        <v>106</v>
      </c>
      <c r="E5854" s="65" t="s">
        <v>21960</v>
      </c>
      <c r="F5854" s="66" t="s">
        <v>21961</v>
      </c>
      <c r="G5854" s="66">
        <v>367.0</v>
      </c>
      <c r="H5854" s="66">
        <v>2.0170513E7</v>
      </c>
      <c r="I5854" s="66">
        <v>0.0</v>
      </c>
      <c r="J5854" s="66">
        <v>13.0</v>
      </c>
      <c r="K5854" s="67"/>
      <c r="L5854" s="67"/>
      <c r="M5854" s="68" t="s">
        <v>21962</v>
      </c>
      <c r="N5854" s="66">
        <v>235959.0</v>
      </c>
      <c r="O5854" s="66">
        <v>2.0170513E7</v>
      </c>
      <c r="P5854" s="66" t="s">
        <v>13306</v>
      </c>
      <c r="Q5854" s="66">
        <v>21.0</v>
      </c>
      <c r="R5854" s="66">
        <v>2.0170513E7</v>
      </c>
      <c r="S5854" s="70">
        <v>1.0</v>
      </c>
      <c r="T5854" s="70">
        <v>0.0</v>
      </c>
      <c r="U5854" s="71" t="s">
        <v>2608</v>
      </c>
      <c r="V5854" s="71" t="s">
        <v>2609</v>
      </c>
      <c r="W5854" s="71" t="s">
        <v>49</v>
      </c>
      <c r="X5854" s="72"/>
      <c r="Y5854" s="65" t="s">
        <v>12</v>
      </c>
    </row>
    <row r="5855">
      <c r="A5855" s="65" t="s">
        <v>63</v>
      </c>
      <c r="B5855" s="66">
        <v>5.4832855E7</v>
      </c>
      <c r="C5855" s="65" t="s">
        <v>21963</v>
      </c>
      <c r="D5855" s="65" t="s">
        <v>220</v>
      </c>
      <c r="E5855" s="65" t="s">
        <v>21964</v>
      </c>
      <c r="F5855" s="66" t="s">
        <v>21965</v>
      </c>
      <c r="G5855" s="66">
        <v>701.0</v>
      </c>
      <c r="H5855" s="66">
        <v>2.0190607E7</v>
      </c>
      <c r="I5855" s="66">
        <v>0.0</v>
      </c>
      <c r="J5855" s="66">
        <v>15.0</v>
      </c>
      <c r="K5855" s="67"/>
      <c r="L5855" s="67"/>
      <c r="M5855" s="68" t="s">
        <v>21966</v>
      </c>
      <c r="N5855" s="66">
        <v>235959.0</v>
      </c>
      <c r="O5855" s="66">
        <v>2.0190607E7</v>
      </c>
      <c r="P5855" s="66" t="s">
        <v>6583</v>
      </c>
      <c r="Q5855" s="66">
        <v>38.0</v>
      </c>
      <c r="R5855" s="66">
        <v>2.0190607E7</v>
      </c>
      <c r="S5855" s="70">
        <v>1.0</v>
      </c>
      <c r="T5855" s="70">
        <v>0.0</v>
      </c>
      <c r="U5855" s="71" t="s">
        <v>2608</v>
      </c>
      <c r="V5855" s="71" t="s">
        <v>2609</v>
      </c>
      <c r="W5855" s="71" t="s">
        <v>49</v>
      </c>
      <c r="X5855" s="72"/>
      <c r="Y5855" s="65" t="s">
        <v>12</v>
      </c>
    </row>
    <row r="5856">
      <c r="A5856" s="66" t="s">
        <v>40</v>
      </c>
      <c r="B5856" s="66">
        <v>4471376.0</v>
      </c>
      <c r="C5856" s="66" t="s">
        <v>21967</v>
      </c>
      <c r="D5856" s="66" t="s">
        <v>106</v>
      </c>
      <c r="E5856" s="66" t="s">
        <v>21968</v>
      </c>
      <c r="F5856" s="66" t="s">
        <v>21969</v>
      </c>
      <c r="G5856" s="66">
        <v>495.0</v>
      </c>
      <c r="H5856" s="66">
        <v>2.0180824E7</v>
      </c>
      <c r="I5856" s="66">
        <v>0.0</v>
      </c>
      <c r="J5856" s="66">
        <v>10.0</v>
      </c>
      <c r="K5856" s="67"/>
      <c r="L5856" s="67"/>
      <c r="M5856" s="68" t="s">
        <v>21970</v>
      </c>
      <c r="N5856" s="66">
        <v>235959.0</v>
      </c>
      <c r="O5856" s="66">
        <v>2.0180824E7</v>
      </c>
      <c r="P5856" s="66" t="s">
        <v>21951</v>
      </c>
      <c r="Q5856" s="66">
        <v>24.0</v>
      </c>
      <c r="R5856" s="66">
        <v>2.0180824E7</v>
      </c>
      <c r="S5856" s="70">
        <v>1.0</v>
      </c>
      <c r="T5856" s="70">
        <v>0.0</v>
      </c>
      <c r="U5856" s="71" t="s">
        <v>2608</v>
      </c>
      <c r="V5856" s="71" t="s">
        <v>2609</v>
      </c>
      <c r="W5856" s="71" t="s">
        <v>49</v>
      </c>
      <c r="X5856" s="72"/>
      <c r="Y5856" s="65" t="s">
        <v>12</v>
      </c>
    </row>
    <row r="5857">
      <c r="A5857" s="65" t="s">
        <v>79</v>
      </c>
      <c r="B5857" s="66">
        <v>6.104557E7</v>
      </c>
      <c r="C5857" s="65" t="s">
        <v>21971</v>
      </c>
      <c r="D5857" s="65" t="s">
        <v>106</v>
      </c>
      <c r="E5857" s="65" t="s">
        <v>21972</v>
      </c>
      <c r="F5857" s="66" t="s">
        <v>21973</v>
      </c>
      <c r="G5857" s="66">
        <v>375.0</v>
      </c>
      <c r="H5857" s="66">
        <v>2.0120901E7</v>
      </c>
      <c r="I5857" s="66">
        <v>0.0</v>
      </c>
      <c r="J5857" s="66">
        <v>10.0</v>
      </c>
      <c r="K5857" s="67"/>
      <c r="L5857" s="67"/>
      <c r="M5857" s="68" t="s">
        <v>21974</v>
      </c>
      <c r="N5857" s="66">
        <v>235959.0</v>
      </c>
      <c r="O5857" s="66">
        <v>2.0120901E7</v>
      </c>
      <c r="P5857" s="66"/>
      <c r="Q5857" s="66">
        <v>21.0</v>
      </c>
      <c r="R5857" s="66">
        <v>2.0120901E7</v>
      </c>
      <c r="S5857" s="70">
        <v>1.0</v>
      </c>
      <c r="T5857" s="70">
        <v>0.0</v>
      </c>
      <c r="U5857" s="71" t="s">
        <v>2608</v>
      </c>
      <c r="V5857" s="71" t="s">
        <v>2609</v>
      </c>
      <c r="W5857" s="71" t="s">
        <v>49</v>
      </c>
      <c r="X5857" s="72"/>
      <c r="Y5857" s="65" t="s">
        <v>12</v>
      </c>
    </row>
    <row r="5858">
      <c r="A5858" s="66" t="s">
        <v>60</v>
      </c>
      <c r="B5858" s="66">
        <v>3.62479818E8</v>
      </c>
      <c r="C5858" s="66" t="s">
        <v>21975</v>
      </c>
      <c r="D5858" s="66" t="s">
        <v>123</v>
      </c>
      <c r="E5858" s="66" t="s">
        <v>21976</v>
      </c>
      <c r="F5858" s="66" t="s">
        <v>21977</v>
      </c>
      <c r="G5858" s="66">
        <v>1257.0</v>
      </c>
      <c r="H5858" s="66">
        <v>2.0140828E7</v>
      </c>
      <c r="I5858" s="66">
        <v>0.0</v>
      </c>
      <c r="J5858" s="66">
        <v>1.0</v>
      </c>
      <c r="K5858" s="67"/>
      <c r="L5858" s="67"/>
      <c r="M5858" s="68" t="s">
        <v>21978</v>
      </c>
      <c r="N5858" s="66">
        <v>235959.0</v>
      </c>
      <c r="O5858" s="66">
        <v>2.0140828E7</v>
      </c>
      <c r="P5858" s="66"/>
      <c r="Q5858" s="66">
        <v>62.0</v>
      </c>
      <c r="R5858" s="66">
        <v>2.0140828E7</v>
      </c>
      <c r="S5858" s="70">
        <v>1.0</v>
      </c>
      <c r="T5858" s="70">
        <v>0.0</v>
      </c>
      <c r="U5858" s="71" t="s">
        <v>2608</v>
      </c>
      <c r="V5858" s="71" t="s">
        <v>2609</v>
      </c>
      <c r="W5858" s="71" t="s">
        <v>49</v>
      </c>
      <c r="X5858" s="72"/>
      <c r="Y5858" s="65" t="s">
        <v>12</v>
      </c>
    </row>
    <row r="5859">
      <c r="A5859" s="68" t="s">
        <v>73</v>
      </c>
      <c r="B5859" s="66">
        <v>2.2559521E7</v>
      </c>
      <c r="C5859" s="66" t="s">
        <v>21979</v>
      </c>
      <c r="D5859" s="66" t="s">
        <v>215</v>
      </c>
      <c r="E5859" s="66" t="s">
        <v>21980</v>
      </c>
      <c r="F5859" s="66" t="s">
        <v>2508</v>
      </c>
      <c r="G5859" s="66">
        <v>494.0</v>
      </c>
      <c r="H5859" s="66">
        <v>2.0180921E7</v>
      </c>
      <c r="I5859" s="66">
        <v>0.0</v>
      </c>
      <c r="J5859" s="66">
        <v>11.0</v>
      </c>
      <c r="K5859" s="67"/>
      <c r="L5859" s="67"/>
      <c r="M5859" s="68" t="s">
        <v>2509</v>
      </c>
      <c r="N5859" s="66">
        <v>235959.0</v>
      </c>
      <c r="O5859" s="66">
        <v>2.0180921E7</v>
      </c>
      <c r="P5859" s="66" t="s">
        <v>459</v>
      </c>
      <c r="Q5859" s="66">
        <v>23.0</v>
      </c>
      <c r="R5859" s="66">
        <v>2.0180921E7</v>
      </c>
      <c r="S5859" s="70">
        <v>1.0</v>
      </c>
      <c r="T5859" s="70">
        <v>0.0</v>
      </c>
      <c r="U5859" s="71" t="s">
        <v>2608</v>
      </c>
      <c r="V5859" s="71" t="s">
        <v>2609</v>
      </c>
      <c r="W5859" s="71" t="s">
        <v>49</v>
      </c>
      <c r="X5859" s="72"/>
      <c r="Y5859" s="65" t="s">
        <v>12</v>
      </c>
    </row>
    <row r="5860">
      <c r="A5860" s="68" t="s">
        <v>73</v>
      </c>
      <c r="B5860" s="66">
        <v>1.8614862E7</v>
      </c>
      <c r="C5860" s="66" t="s">
        <v>21981</v>
      </c>
      <c r="D5860" s="66" t="s">
        <v>112</v>
      </c>
      <c r="E5860" s="66" t="s">
        <v>21982</v>
      </c>
      <c r="F5860" s="66" t="s">
        <v>21983</v>
      </c>
      <c r="G5860" s="66">
        <v>274.0</v>
      </c>
      <c r="H5860" s="66">
        <v>2.016123E7</v>
      </c>
      <c r="I5860" s="66">
        <v>0.0</v>
      </c>
      <c r="J5860" s="66">
        <v>7.0</v>
      </c>
      <c r="K5860" s="67"/>
      <c r="L5860" s="67"/>
      <c r="M5860" s="68" t="s">
        <v>21984</v>
      </c>
      <c r="N5860" s="66">
        <v>235959.0</v>
      </c>
      <c r="O5860" s="66">
        <v>2.016123E7</v>
      </c>
      <c r="P5860" s="66" t="s">
        <v>459</v>
      </c>
      <c r="Q5860" s="66">
        <v>15.0</v>
      </c>
      <c r="R5860" s="66">
        <v>2.016123E7</v>
      </c>
      <c r="S5860" s="70">
        <v>1.0</v>
      </c>
      <c r="T5860" s="70">
        <v>0.0</v>
      </c>
      <c r="U5860" s="71" t="s">
        <v>2608</v>
      </c>
      <c r="V5860" s="71" t="s">
        <v>2609</v>
      </c>
      <c r="W5860" s="71" t="s">
        <v>49</v>
      </c>
      <c r="X5860" s="72"/>
      <c r="Y5860" s="65" t="s">
        <v>12</v>
      </c>
    </row>
    <row r="5861">
      <c r="A5861" s="73" t="s">
        <v>24</v>
      </c>
      <c r="B5861" s="66">
        <v>3.8953129E7</v>
      </c>
      <c r="C5861" s="65" t="s">
        <v>21985</v>
      </c>
      <c r="D5861" s="65" t="s">
        <v>106</v>
      </c>
      <c r="E5861" s="65" t="s">
        <v>21986</v>
      </c>
      <c r="F5861" s="66" t="s">
        <v>21987</v>
      </c>
      <c r="G5861" s="66">
        <v>157.0</v>
      </c>
      <c r="H5861" s="66">
        <v>2.0150317E7</v>
      </c>
      <c r="I5861" s="66">
        <v>0.0</v>
      </c>
      <c r="J5861" s="66">
        <v>1.0</v>
      </c>
      <c r="K5861" s="67"/>
      <c r="L5861" s="67"/>
      <c r="M5861" s="66" t="s">
        <v>121</v>
      </c>
      <c r="N5861" s="66">
        <v>235959.0</v>
      </c>
      <c r="O5861" s="66">
        <v>2.0150317E7</v>
      </c>
      <c r="P5861" s="66"/>
      <c r="Q5861" s="66">
        <v>10.0</v>
      </c>
      <c r="R5861" s="66">
        <v>2.0150317E7</v>
      </c>
      <c r="S5861" s="70">
        <v>1.0</v>
      </c>
      <c r="T5861" s="70">
        <v>0.0</v>
      </c>
      <c r="U5861" s="71" t="s">
        <v>2608</v>
      </c>
      <c r="V5861" s="71" t="s">
        <v>2609</v>
      </c>
      <c r="W5861" s="71" t="s">
        <v>49</v>
      </c>
      <c r="X5861" s="72"/>
      <c r="Y5861" s="65" t="s">
        <v>12</v>
      </c>
    </row>
    <row r="5862">
      <c r="A5862" s="66" t="s">
        <v>63</v>
      </c>
      <c r="B5862" s="66">
        <v>5.1133941E7</v>
      </c>
      <c r="C5862" s="66" t="s">
        <v>21988</v>
      </c>
      <c r="D5862" s="66" t="s">
        <v>244</v>
      </c>
      <c r="E5862" s="66" t="s">
        <v>21989</v>
      </c>
      <c r="F5862" s="66" t="s">
        <v>21990</v>
      </c>
      <c r="G5862" s="66">
        <v>166.0</v>
      </c>
      <c r="H5862" s="66">
        <v>2.0181204E7</v>
      </c>
      <c r="I5862" s="66">
        <v>0.0</v>
      </c>
      <c r="J5862" s="66">
        <v>3.0</v>
      </c>
      <c r="K5862" s="67"/>
      <c r="L5862" s="67"/>
      <c r="M5862" s="68" t="s">
        <v>21991</v>
      </c>
      <c r="N5862" s="66">
        <v>235959.0</v>
      </c>
      <c r="O5862" s="66">
        <v>2.0181204E7</v>
      </c>
      <c r="P5862" s="66" t="s">
        <v>4545</v>
      </c>
      <c r="Q5862" s="66">
        <v>8.0</v>
      </c>
      <c r="R5862" s="66">
        <v>2.0181204E7</v>
      </c>
      <c r="S5862" s="70">
        <v>1.0</v>
      </c>
      <c r="T5862" s="70">
        <v>0.0</v>
      </c>
      <c r="U5862" s="71" t="s">
        <v>2608</v>
      </c>
      <c r="V5862" s="71" t="s">
        <v>2609</v>
      </c>
      <c r="W5862" s="71" t="s">
        <v>51</v>
      </c>
      <c r="X5862" s="67"/>
      <c r="Y5862" s="66" t="s">
        <v>16</v>
      </c>
    </row>
    <row r="5863">
      <c r="A5863" s="66" t="s">
        <v>67</v>
      </c>
      <c r="B5863" s="66">
        <v>41955.0</v>
      </c>
      <c r="C5863" s="66" t="s">
        <v>21992</v>
      </c>
      <c r="D5863" s="66" t="s">
        <v>220</v>
      </c>
      <c r="E5863" s="66" t="s">
        <v>21993</v>
      </c>
      <c r="F5863" s="66" t="s">
        <v>19332</v>
      </c>
      <c r="G5863" s="66">
        <v>326.0</v>
      </c>
      <c r="H5863" s="66">
        <v>2.0041026E7</v>
      </c>
      <c r="I5863" s="66">
        <v>0.0</v>
      </c>
      <c r="J5863" s="66">
        <v>8.0</v>
      </c>
      <c r="K5863" s="67"/>
      <c r="L5863" s="67"/>
      <c r="M5863" s="66" t="s">
        <v>121</v>
      </c>
      <c r="N5863" s="66">
        <v>235959.0</v>
      </c>
      <c r="O5863" s="66">
        <v>2.0041026E7</v>
      </c>
      <c r="P5863" s="67"/>
      <c r="Q5863" s="66">
        <v>16.0</v>
      </c>
      <c r="R5863" s="66">
        <v>2.0041026E7</v>
      </c>
      <c r="S5863" s="70">
        <v>1.0</v>
      </c>
      <c r="T5863" s="70">
        <v>0.0</v>
      </c>
      <c r="U5863" s="71" t="s">
        <v>2608</v>
      </c>
      <c r="V5863" s="71" t="s">
        <v>2609</v>
      </c>
      <c r="W5863" s="71" t="s">
        <v>49</v>
      </c>
      <c r="X5863" s="72"/>
      <c r="Y5863" s="65" t="s">
        <v>12</v>
      </c>
    </row>
    <row r="5864">
      <c r="A5864" s="68" t="s">
        <v>59</v>
      </c>
      <c r="B5864" s="66">
        <v>1.48390345E8</v>
      </c>
      <c r="C5864" s="66" t="s">
        <v>21994</v>
      </c>
      <c r="D5864" s="66" t="s">
        <v>123</v>
      </c>
      <c r="E5864" s="66" t="s">
        <v>21995</v>
      </c>
      <c r="F5864" s="66" t="s">
        <v>21996</v>
      </c>
      <c r="G5864" s="66">
        <v>407.0</v>
      </c>
      <c r="H5864" s="66">
        <v>2.0141215E7</v>
      </c>
      <c r="I5864" s="66">
        <v>0.0</v>
      </c>
      <c r="J5864" s="66">
        <v>1.0</v>
      </c>
      <c r="K5864" s="67"/>
      <c r="L5864" s="67"/>
      <c r="M5864" s="68" t="s">
        <v>21997</v>
      </c>
      <c r="N5864" s="66">
        <v>235959.0</v>
      </c>
      <c r="O5864" s="66">
        <v>2.0141215E7</v>
      </c>
      <c r="P5864" s="66"/>
      <c r="Q5864" s="66">
        <v>16.0</v>
      </c>
      <c r="R5864" s="66">
        <v>2.0141215E7</v>
      </c>
      <c r="S5864" s="70">
        <v>1.0</v>
      </c>
      <c r="T5864" s="70">
        <v>0.0</v>
      </c>
      <c r="U5864" s="71" t="s">
        <v>2608</v>
      </c>
      <c r="V5864" s="71" t="s">
        <v>2609</v>
      </c>
      <c r="W5864" s="71" t="s">
        <v>49</v>
      </c>
      <c r="X5864" s="72"/>
      <c r="Y5864" s="65" t="s">
        <v>12</v>
      </c>
    </row>
    <row r="5865">
      <c r="A5865" s="74" t="s">
        <v>59</v>
      </c>
      <c r="B5865" s="66">
        <v>1.70734382E8</v>
      </c>
      <c r="C5865" s="65" t="s">
        <v>2513</v>
      </c>
      <c r="D5865" s="65" t="s">
        <v>827</v>
      </c>
      <c r="E5865" s="65" t="s">
        <v>2514</v>
      </c>
      <c r="F5865" s="66" t="s">
        <v>2515</v>
      </c>
      <c r="G5865" s="66">
        <v>562.0</v>
      </c>
      <c r="H5865" s="66">
        <v>2.0160724E7</v>
      </c>
      <c r="I5865" s="66">
        <v>0.0</v>
      </c>
      <c r="J5865" s="66">
        <v>9.0</v>
      </c>
      <c r="K5865" s="67"/>
      <c r="L5865" s="67"/>
      <c r="M5865" s="68" t="s">
        <v>21998</v>
      </c>
      <c r="N5865" s="66">
        <v>235959.0</v>
      </c>
      <c r="O5865" s="66">
        <v>2.0160724E7</v>
      </c>
      <c r="P5865" s="66" t="s">
        <v>1493</v>
      </c>
      <c r="Q5865" s="66">
        <v>19.0</v>
      </c>
      <c r="R5865" s="66">
        <v>2.0160724E7</v>
      </c>
      <c r="S5865" s="70">
        <v>1.0</v>
      </c>
      <c r="T5865" s="70">
        <v>0.0</v>
      </c>
      <c r="U5865" s="71" t="s">
        <v>2608</v>
      </c>
      <c r="V5865" s="71" t="s">
        <v>2609</v>
      </c>
      <c r="W5865" s="71" t="s">
        <v>49</v>
      </c>
      <c r="X5865" s="72"/>
      <c r="Y5865" s="65" t="s">
        <v>12</v>
      </c>
    </row>
    <row r="5866">
      <c r="A5866" s="68" t="s">
        <v>59</v>
      </c>
      <c r="B5866" s="66">
        <v>1.7622855E8</v>
      </c>
      <c r="C5866" s="66" t="s">
        <v>21999</v>
      </c>
      <c r="D5866" s="66" t="s">
        <v>220</v>
      </c>
      <c r="E5866" s="66" t="s">
        <v>22000</v>
      </c>
      <c r="F5866" s="66" t="s">
        <v>22001</v>
      </c>
      <c r="G5866" s="66">
        <v>2069.0</v>
      </c>
      <c r="H5866" s="66">
        <v>2.0161211E7</v>
      </c>
      <c r="I5866" s="66">
        <v>0.0</v>
      </c>
      <c r="J5866" s="66">
        <v>41.0</v>
      </c>
      <c r="K5866" s="67"/>
      <c r="L5866" s="67"/>
      <c r="M5866" s="68" t="s">
        <v>22002</v>
      </c>
      <c r="N5866" s="66">
        <v>235959.0</v>
      </c>
      <c r="O5866" s="66">
        <v>2.0161211E7</v>
      </c>
      <c r="P5866" s="66" t="s">
        <v>571</v>
      </c>
      <c r="Q5866" s="66">
        <v>145.0</v>
      </c>
      <c r="R5866" s="66">
        <v>2.0161211E7</v>
      </c>
      <c r="S5866" s="70">
        <v>1.0</v>
      </c>
      <c r="T5866" s="70">
        <v>0.0</v>
      </c>
      <c r="U5866" s="71" t="s">
        <v>2608</v>
      </c>
      <c r="V5866" s="71" t="s">
        <v>2609</v>
      </c>
      <c r="W5866" s="71" t="s">
        <v>49</v>
      </c>
      <c r="X5866" s="72"/>
      <c r="Y5866" s="65" t="s">
        <v>12</v>
      </c>
    </row>
    <row r="5867">
      <c r="A5867" s="66" t="s">
        <v>69</v>
      </c>
      <c r="B5867" s="66">
        <v>912956.0</v>
      </c>
      <c r="C5867" s="66" t="s">
        <v>22003</v>
      </c>
      <c r="D5867" s="66" t="s">
        <v>123</v>
      </c>
      <c r="E5867" s="66" t="s">
        <v>22004</v>
      </c>
      <c r="F5867" s="66" t="s">
        <v>10075</v>
      </c>
      <c r="G5867" s="66">
        <v>4982.0</v>
      </c>
      <c r="H5867" s="66">
        <v>2.0150809E7</v>
      </c>
      <c r="I5867" s="66">
        <v>0.0</v>
      </c>
      <c r="J5867" s="66">
        <v>75.0</v>
      </c>
      <c r="K5867" s="67"/>
      <c r="L5867" s="67"/>
      <c r="M5867" s="68" t="s">
        <v>10076</v>
      </c>
      <c r="N5867" s="66">
        <v>235959.0</v>
      </c>
      <c r="O5867" s="66">
        <v>2.0150809E7</v>
      </c>
      <c r="P5867" s="66" t="s">
        <v>239</v>
      </c>
      <c r="Q5867" s="66">
        <v>313.0</v>
      </c>
      <c r="R5867" s="66">
        <v>2.0150809E7</v>
      </c>
      <c r="S5867" s="70">
        <v>1.0</v>
      </c>
      <c r="T5867" s="70">
        <v>0.0</v>
      </c>
      <c r="U5867" s="71" t="s">
        <v>2608</v>
      </c>
      <c r="V5867" s="71" t="s">
        <v>2609</v>
      </c>
      <c r="W5867" s="71" t="s">
        <v>49</v>
      </c>
      <c r="X5867" s="72"/>
      <c r="Y5867" s="65" t="s">
        <v>12</v>
      </c>
    </row>
    <row r="5868">
      <c r="A5868" s="68" t="s">
        <v>24</v>
      </c>
      <c r="B5868" s="66">
        <v>6.1621926E7</v>
      </c>
      <c r="C5868" s="66" t="s">
        <v>22005</v>
      </c>
      <c r="D5868" s="66" t="s">
        <v>123</v>
      </c>
      <c r="E5868" s="66" t="s">
        <v>22006</v>
      </c>
      <c r="F5868" s="66" t="s">
        <v>22007</v>
      </c>
      <c r="G5868" s="66">
        <v>849.0</v>
      </c>
      <c r="H5868" s="66">
        <v>2.0190201E7</v>
      </c>
      <c r="I5868" s="66">
        <v>0.0</v>
      </c>
      <c r="J5868" s="66">
        <v>20.0</v>
      </c>
      <c r="K5868" s="67"/>
      <c r="L5868" s="67"/>
      <c r="M5868" s="68" t="s">
        <v>22008</v>
      </c>
      <c r="N5868" s="66">
        <v>235959.0</v>
      </c>
      <c r="O5868" s="66">
        <v>2.0190201E7</v>
      </c>
      <c r="P5868" s="66" t="s">
        <v>2181</v>
      </c>
      <c r="Q5868" s="66">
        <v>50.0</v>
      </c>
      <c r="R5868" s="66">
        <v>2.0190201E7</v>
      </c>
      <c r="S5868" s="70">
        <v>1.0</v>
      </c>
      <c r="T5868" s="70">
        <v>0.0</v>
      </c>
      <c r="U5868" s="71" t="s">
        <v>2608</v>
      </c>
      <c r="V5868" s="71" t="s">
        <v>2609</v>
      </c>
      <c r="W5868" s="71" t="s">
        <v>49</v>
      </c>
      <c r="X5868" s="72"/>
      <c r="Y5868" s="65" t="s">
        <v>12</v>
      </c>
    </row>
    <row r="5869">
      <c r="A5869" s="68" t="s">
        <v>59</v>
      </c>
      <c r="B5869" s="66">
        <v>7.0765345E7</v>
      </c>
      <c r="C5869" s="66" t="s">
        <v>22009</v>
      </c>
      <c r="D5869" s="66" t="s">
        <v>112</v>
      </c>
      <c r="E5869" s="66" t="s">
        <v>22010</v>
      </c>
      <c r="F5869" s="66" t="s">
        <v>22011</v>
      </c>
      <c r="G5869" s="66">
        <v>208.0</v>
      </c>
      <c r="H5869" s="66">
        <v>2.007033E7</v>
      </c>
      <c r="I5869" s="66">
        <v>0.0</v>
      </c>
      <c r="J5869" s="66">
        <v>1.0</v>
      </c>
      <c r="K5869" s="67"/>
      <c r="L5869" s="67"/>
      <c r="M5869" s="68" t="s">
        <v>22012</v>
      </c>
      <c r="N5869" s="66">
        <v>235959.0</v>
      </c>
      <c r="O5869" s="66">
        <v>2.007033E7</v>
      </c>
      <c r="P5869" s="66"/>
      <c r="Q5869" s="66">
        <v>11.0</v>
      </c>
      <c r="R5869" s="66">
        <v>2.007033E7</v>
      </c>
      <c r="S5869" s="70">
        <v>1.0</v>
      </c>
      <c r="T5869" s="70">
        <v>0.0</v>
      </c>
      <c r="U5869" s="71" t="s">
        <v>2608</v>
      </c>
      <c r="V5869" s="71" t="s">
        <v>2609</v>
      </c>
      <c r="W5869" s="71" t="s">
        <v>49</v>
      </c>
      <c r="X5869" s="72"/>
      <c r="Y5869" s="65" t="s">
        <v>12</v>
      </c>
    </row>
    <row r="5870">
      <c r="A5870" s="65" t="s">
        <v>60</v>
      </c>
      <c r="B5870" s="66">
        <v>1.55985511E8</v>
      </c>
      <c r="C5870" s="65" t="s">
        <v>22013</v>
      </c>
      <c r="D5870" s="65" t="s">
        <v>112</v>
      </c>
      <c r="E5870" s="65" t="s">
        <v>22014</v>
      </c>
      <c r="F5870" s="66" t="s">
        <v>22015</v>
      </c>
      <c r="G5870" s="66">
        <v>807.0</v>
      </c>
      <c r="H5870" s="66">
        <v>2.0050303E7</v>
      </c>
      <c r="I5870" s="66">
        <v>0.0</v>
      </c>
      <c r="J5870" s="66">
        <v>1.0</v>
      </c>
      <c r="K5870" s="67"/>
      <c r="L5870" s="67"/>
      <c r="M5870" s="68" t="s">
        <v>22016</v>
      </c>
      <c r="N5870" s="66">
        <v>235959.0</v>
      </c>
      <c r="O5870" s="66">
        <v>2.0050303E7</v>
      </c>
      <c r="P5870" s="67"/>
      <c r="Q5870" s="66">
        <v>35.0</v>
      </c>
      <c r="R5870" s="66">
        <v>2.0050303E7</v>
      </c>
      <c r="S5870" s="70">
        <v>1.0</v>
      </c>
      <c r="T5870" s="70">
        <v>0.0</v>
      </c>
      <c r="U5870" s="71" t="s">
        <v>2608</v>
      </c>
      <c r="V5870" s="71" t="s">
        <v>2609</v>
      </c>
      <c r="W5870" s="71" t="s">
        <v>49</v>
      </c>
      <c r="X5870" s="72"/>
      <c r="Y5870" s="65" t="s">
        <v>12</v>
      </c>
    </row>
    <row r="5871">
      <c r="A5871" s="66" t="s">
        <v>43</v>
      </c>
      <c r="B5871" s="66">
        <v>1970235.0</v>
      </c>
      <c r="C5871" s="66" t="s">
        <v>22017</v>
      </c>
      <c r="D5871" s="66" t="s">
        <v>123</v>
      </c>
      <c r="E5871" s="66" t="s">
        <v>22018</v>
      </c>
      <c r="F5871" s="66" t="s">
        <v>22019</v>
      </c>
      <c r="G5871" s="66">
        <v>485.0</v>
      </c>
      <c r="H5871" s="66">
        <v>2.0160617E7</v>
      </c>
      <c r="I5871" s="66">
        <v>0.0</v>
      </c>
      <c r="J5871" s="66">
        <v>8.0</v>
      </c>
      <c r="K5871" s="67"/>
      <c r="L5871" s="67"/>
      <c r="M5871" s="68" t="s">
        <v>22020</v>
      </c>
      <c r="N5871" s="66">
        <v>235959.0</v>
      </c>
      <c r="O5871" s="66">
        <v>2.0160617E7</v>
      </c>
      <c r="P5871" s="66" t="s">
        <v>16485</v>
      </c>
      <c r="Q5871" s="66">
        <v>38.0</v>
      </c>
      <c r="R5871" s="66">
        <v>2.0160617E7</v>
      </c>
      <c r="S5871" s="70">
        <v>1.0</v>
      </c>
      <c r="T5871" s="70">
        <v>0.0</v>
      </c>
      <c r="U5871" s="71" t="s">
        <v>2608</v>
      </c>
      <c r="V5871" s="71" t="s">
        <v>2609</v>
      </c>
      <c r="W5871" s="71" t="s">
        <v>49</v>
      </c>
      <c r="X5871" s="72"/>
      <c r="Y5871" s="65" t="s">
        <v>12</v>
      </c>
    </row>
    <row r="5872">
      <c r="A5872" s="65" t="s">
        <v>72</v>
      </c>
      <c r="B5872" s="66">
        <v>5707700.0</v>
      </c>
      <c r="C5872" s="65" t="s">
        <v>22021</v>
      </c>
      <c r="D5872" s="65" t="s">
        <v>112</v>
      </c>
      <c r="E5872" s="65" t="s">
        <v>22022</v>
      </c>
      <c r="F5872" s="66" t="s">
        <v>22023</v>
      </c>
      <c r="G5872" s="66">
        <v>82219.0</v>
      </c>
      <c r="H5872" s="66">
        <v>2.0081231E7</v>
      </c>
      <c r="I5872" s="66">
        <v>0.0</v>
      </c>
      <c r="J5872" s="66">
        <v>26.0</v>
      </c>
      <c r="K5872" s="67"/>
      <c r="L5872" s="67"/>
      <c r="M5872" s="66"/>
      <c r="N5872" s="66">
        <v>235959.0</v>
      </c>
      <c r="O5872" s="66">
        <v>2.0080101E7</v>
      </c>
      <c r="P5872" s="66" t="s">
        <v>22024</v>
      </c>
      <c r="Q5872" s="66">
        <v>5008.0</v>
      </c>
      <c r="R5872" s="66">
        <v>2.0080101E7</v>
      </c>
      <c r="S5872" s="70">
        <v>1.0</v>
      </c>
      <c r="T5872" s="70">
        <v>0.0</v>
      </c>
      <c r="U5872" s="71" t="s">
        <v>2608</v>
      </c>
      <c r="V5872" s="71" t="s">
        <v>2609</v>
      </c>
      <c r="W5872" s="71" t="s">
        <v>49</v>
      </c>
      <c r="X5872" s="65"/>
      <c r="Y5872" s="65" t="s">
        <v>12</v>
      </c>
    </row>
    <row r="5873">
      <c r="A5873" s="65" t="s">
        <v>45</v>
      </c>
      <c r="B5873" s="66">
        <v>943613.0</v>
      </c>
      <c r="C5873" s="65" t="s">
        <v>22025</v>
      </c>
      <c r="D5873" s="65" t="s">
        <v>106</v>
      </c>
      <c r="E5873" s="65" t="s">
        <v>22026</v>
      </c>
      <c r="F5873" s="66" t="s">
        <v>22027</v>
      </c>
      <c r="G5873" s="66">
        <v>800.0</v>
      </c>
      <c r="H5873" s="66">
        <v>2.0190713E7</v>
      </c>
      <c r="I5873" s="66">
        <v>0.0</v>
      </c>
      <c r="J5873" s="66">
        <v>6.0</v>
      </c>
      <c r="K5873" s="67"/>
      <c r="L5873" s="67"/>
      <c r="M5873" s="68" t="s">
        <v>22028</v>
      </c>
      <c r="N5873" s="66">
        <v>235959.0</v>
      </c>
      <c r="O5873" s="66">
        <v>2.0190713E7</v>
      </c>
      <c r="P5873" s="66"/>
      <c r="Q5873" s="66">
        <v>37.0</v>
      </c>
      <c r="R5873" s="66">
        <v>2.0190713E7</v>
      </c>
      <c r="S5873" s="70">
        <v>1.0</v>
      </c>
      <c r="T5873" s="70">
        <v>0.0</v>
      </c>
      <c r="U5873" s="71" t="s">
        <v>2608</v>
      </c>
      <c r="V5873" s="71" t="s">
        <v>2609</v>
      </c>
      <c r="W5873" s="71" t="s">
        <v>49</v>
      </c>
      <c r="X5873" s="72"/>
      <c r="Y5873" s="65" t="s">
        <v>12</v>
      </c>
    </row>
    <row r="5874">
      <c r="A5874" s="65" t="s">
        <v>79</v>
      </c>
      <c r="B5874" s="66">
        <v>6.6331849E7</v>
      </c>
      <c r="C5874" s="65" t="s">
        <v>22029</v>
      </c>
      <c r="D5874" s="65" t="s">
        <v>112</v>
      </c>
      <c r="E5874" s="65" t="s">
        <v>22030</v>
      </c>
      <c r="F5874" s="66" t="s">
        <v>5837</v>
      </c>
      <c r="G5874" s="66">
        <v>1010.0</v>
      </c>
      <c r="H5874" s="66">
        <v>2.013031E7</v>
      </c>
      <c r="I5874" s="66">
        <v>0.0</v>
      </c>
      <c r="J5874" s="66">
        <v>29.0</v>
      </c>
      <c r="K5874" s="67"/>
      <c r="L5874" s="67"/>
      <c r="M5874" s="68" t="s">
        <v>5838</v>
      </c>
      <c r="N5874" s="66">
        <v>235959.0</v>
      </c>
      <c r="O5874" s="66">
        <v>2.013031E7</v>
      </c>
      <c r="P5874" s="66"/>
      <c r="Q5874" s="66">
        <v>54.0</v>
      </c>
      <c r="R5874" s="66">
        <v>2.013031E7</v>
      </c>
      <c r="S5874" s="70">
        <v>1.0</v>
      </c>
      <c r="T5874" s="70">
        <v>0.0</v>
      </c>
      <c r="U5874" s="71" t="s">
        <v>2608</v>
      </c>
      <c r="V5874" s="71" t="s">
        <v>2609</v>
      </c>
      <c r="W5874" s="71" t="s">
        <v>49</v>
      </c>
      <c r="X5874" s="72"/>
      <c r="Y5874" s="65" t="s">
        <v>12</v>
      </c>
    </row>
    <row r="5875">
      <c r="A5875" s="73" t="s">
        <v>69</v>
      </c>
      <c r="B5875" s="66">
        <v>1395955.0</v>
      </c>
      <c r="C5875" s="65" t="s">
        <v>22031</v>
      </c>
      <c r="D5875" s="65" t="s">
        <v>123</v>
      </c>
      <c r="E5875" s="65" t="s">
        <v>22032</v>
      </c>
      <c r="F5875" s="66" t="s">
        <v>22033</v>
      </c>
      <c r="G5875" s="66">
        <v>2240.0</v>
      </c>
      <c r="H5875" s="66">
        <v>2.0151107E7</v>
      </c>
      <c r="I5875" s="66">
        <v>0.0</v>
      </c>
      <c r="J5875" s="66">
        <v>30.0</v>
      </c>
      <c r="K5875" s="67"/>
      <c r="L5875" s="67"/>
      <c r="M5875" s="68" t="s">
        <v>22034</v>
      </c>
      <c r="N5875" s="66">
        <v>235959.0</v>
      </c>
      <c r="O5875" s="66">
        <v>2.0151107E7</v>
      </c>
      <c r="P5875" s="66" t="s">
        <v>3656</v>
      </c>
      <c r="Q5875" s="66">
        <v>150.0</v>
      </c>
      <c r="R5875" s="66">
        <v>2.0151107E7</v>
      </c>
      <c r="S5875" s="70">
        <v>1.0</v>
      </c>
      <c r="T5875" s="70">
        <v>0.0</v>
      </c>
      <c r="U5875" s="71" t="s">
        <v>2608</v>
      </c>
      <c r="V5875" s="71" t="s">
        <v>2609</v>
      </c>
      <c r="W5875" s="71" t="s">
        <v>49</v>
      </c>
      <c r="X5875" s="72"/>
      <c r="Y5875" s="65" t="s">
        <v>12</v>
      </c>
    </row>
    <row r="5876">
      <c r="A5876" s="68" t="s">
        <v>59</v>
      </c>
      <c r="B5876" s="66">
        <v>1.58371568E8</v>
      </c>
      <c r="C5876" s="66" t="s">
        <v>22035</v>
      </c>
      <c r="D5876" s="66" t="s">
        <v>106</v>
      </c>
      <c r="E5876" s="66" t="s">
        <v>22036</v>
      </c>
      <c r="F5876" s="66" t="s">
        <v>22037</v>
      </c>
      <c r="G5876" s="66">
        <v>356.0</v>
      </c>
      <c r="H5876" s="66">
        <v>2.0150915E7</v>
      </c>
      <c r="I5876" s="66">
        <v>0.0</v>
      </c>
      <c r="J5876" s="66">
        <v>2.0</v>
      </c>
      <c r="K5876" s="67"/>
      <c r="L5876" s="67"/>
      <c r="M5876" s="68" t="s">
        <v>22038</v>
      </c>
      <c r="N5876" s="66">
        <v>235959.0</v>
      </c>
      <c r="O5876" s="66">
        <v>2.0150915E7</v>
      </c>
      <c r="P5876" s="67"/>
      <c r="Q5876" s="66">
        <v>18.0</v>
      </c>
      <c r="R5876" s="66">
        <v>2.0150915E7</v>
      </c>
      <c r="S5876" s="70">
        <v>1.0</v>
      </c>
      <c r="T5876" s="70">
        <v>0.0</v>
      </c>
      <c r="U5876" s="71" t="s">
        <v>2608</v>
      </c>
      <c r="V5876" s="71" t="s">
        <v>2609</v>
      </c>
      <c r="W5876" s="71" t="s">
        <v>49</v>
      </c>
      <c r="X5876" s="72"/>
      <c r="Y5876" s="65" t="s">
        <v>12</v>
      </c>
    </row>
    <row r="5877">
      <c r="A5877" s="66" t="s">
        <v>40</v>
      </c>
      <c r="B5877" s="66">
        <v>3069618.0</v>
      </c>
      <c r="C5877" s="66" t="s">
        <v>22039</v>
      </c>
      <c r="D5877" s="66" t="s">
        <v>149</v>
      </c>
      <c r="E5877" s="66" t="s">
        <v>22040</v>
      </c>
      <c r="F5877" s="66" t="s">
        <v>22041</v>
      </c>
      <c r="G5877" s="66">
        <v>249.0</v>
      </c>
      <c r="H5877" s="66">
        <v>2.0180608E7</v>
      </c>
      <c r="I5877" s="66">
        <v>0.0</v>
      </c>
      <c r="J5877" s="66">
        <v>5.0</v>
      </c>
      <c r="K5877" s="67"/>
      <c r="L5877" s="67"/>
      <c r="M5877" s="68" t="s">
        <v>22042</v>
      </c>
      <c r="N5877" s="66">
        <v>235959.0</v>
      </c>
      <c r="O5877" s="66">
        <v>2.0180608E7</v>
      </c>
      <c r="P5877" s="66" t="s">
        <v>464</v>
      </c>
      <c r="Q5877" s="66">
        <v>10.0</v>
      </c>
      <c r="R5877" s="66">
        <v>2.0180608E7</v>
      </c>
      <c r="S5877" s="69">
        <v>1.0</v>
      </c>
      <c r="T5877" s="69">
        <v>1.0</v>
      </c>
      <c r="U5877" s="71" t="s">
        <v>2608</v>
      </c>
      <c r="V5877" s="71" t="s">
        <v>2609</v>
      </c>
      <c r="W5877" s="71" t="s">
        <v>49</v>
      </c>
      <c r="X5877" s="72"/>
      <c r="Y5877" s="66" t="s">
        <v>18</v>
      </c>
    </row>
    <row r="5878">
      <c r="A5878" s="65" t="s">
        <v>76</v>
      </c>
      <c r="B5878" s="66">
        <v>8084348.0</v>
      </c>
      <c r="C5878" s="65" t="s">
        <v>22043</v>
      </c>
      <c r="D5878" s="65" t="s">
        <v>827</v>
      </c>
      <c r="E5878" s="65" t="s">
        <v>22044</v>
      </c>
      <c r="F5878" s="66" t="s">
        <v>22045</v>
      </c>
      <c r="G5878" s="66">
        <v>573.0</v>
      </c>
      <c r="H5878" s="66">
        <v>2.0110419E7</v>
      </c>
      <c r="I5878" s="66">
        <v>0.0</v>
      </c>
      <c r="J5878" s="66">
        <v>11.0</v>
      </c>
      <c r="K5878" s="67"/>
      <c r="L5878" s="67"/>
      <c r="M5878" s="68" t="s">
        <v>22046</v>
      </c>
      <c r="N5878" s="66">
        <v>235959.0</v>
      </c>
      <c r="O5878" s="66">
        <v>2.0110419E7</v>
      </c>
      <c r="P5878" s="66"/>
      <c r="Q5878" s="66">
        <v>21.0</v>
      </c>
      <c r="R5878" s="66">
        <v>2.0110419E7</v>
      </c>
      <c r="S5878" s="70">
        <v>1.0</v>
      </c>
      <c r="T5878" s="70">
        <v>0.0</v>
      </c>
      <c r="U5878" s="71" t="s">
        <v>2608</v>
      </c>
      <c r="V5878" s="71" t="s">
        <v>2609</v>
      </c>
      <c r="W5878" s="71" t="s">
        <v>49</v>
      </c>
      <c r="X5878" s="72"/>
      <c r="Y5878" s="65" t="s">
        <v>12</v>
      </c>
    </row>
    <row r="5879">
      <c r="A5879" s="66" t="s">
        <v>60</v>
      </c>
      <c r="B5879" s="66">
        <v>1.06798594E8</v>
      </c>
      <c r="C5879" s="66" t="s">
        <v>22047</v>
      </c>
      <c r="D5879" s="66" t="s">
        <v>123</v>
      </c>
      <c r="E5879" s="66" t="s">
        <v>22048</v>
      </c>
      <c r="F5879" s="66" t="s">
        <v>22049</v>
      </c>
      <c r="G5879" s="66">
        <v>2839.0</v>
      </c>
      <c r="H5879" s="66">
        <v>2.0030614E7</v>
      </c>
      <c r="I5879" s="66">
        <v>0.0</v>
      </c>
      <c r="J5879" s="66">
        <v>1.0</v>
      </c>
      <c r="K5879" s="67"/>
      <c r="L5879" s="67"/>
      <c r="M5879" s="68" t="s">
        <v>22050</v>
      </c>
      <c r="N5879" s="66">
        <v>235959.0</v>
      </c>
      <c r="O5879" s="66">
        <v>2.0030614E7</v>
      </c>
      <c r="P5879" s="67"/>
      <c r="Q5879" s="66">
        <v>145.0</v>
      </c>
      <c r="R5879" s="66">
        <v>2.0030614E7</v>
      </c>
      <c r="S5879" s="70">
        <v>1.0</v>
      </c>
      <c r="T5879" s="70">
        <v>0.0</v>
      </c>
      <c r="U5879" s="71" t="s">
        <v>2608</v>
      </c>
      <c r="V5879" s="71" t="s">
        <v>2609</v>
      </c>
      <c r="W5879" s="71" t="s">
        <v>49</v>
      </c>
      <c r="X5879" s="72"/>
      <c r="Y5879" s="65" t="s">
        <v>12</v>
      </c>
    </row>
    <row r="5880">
      <c r="A5880" s="65" t="s">
        <v>62</v>
      </c>
      <c r="B5880" s="66">
        <v>1.5978046E7</v>
      </c>
      <c r="C5880" s="65" t="s">
        <v>22051</v>
      </c>
      <c r="D5880" s="65" t="s">
        <v>164</v>
      </c>
      <c r="E5880" s="65" t="s">
        <v>22052</v>
      </c>
      <c r="F5880" s="66" t="s">
        <v>22053</v>
      </c>
      <c r="G5880" s="66">
        <v>407.0</v>
      </c>
      <c r="H5880" s="66">
        <v>2.0120516E7</v>
      </c>
      <c r="I5880" s="66">
        <v>0.0</v>
      </c>
      <c r="J5880" s="66">
        <v>5.0</v>
      </c>
      <c r="K5880" s="67"/>
      <c r="L5880" s="67"/>
      <c r="M5880" s="66" t="s">
        <v>121</v>
      </c>
      <c r="N5880" s="66">
        <v>235959.0</v>
      </c>
      <c r="O5880" s="66">
        <v>2.0120516E7</v>
      </c>
      <c r="P5880" s="66"/>
      <c r="Q5880" s="66">
        <v>14.0</v>
      </c>
      <c r="R5880" s="66">
        <v>2.0120516E7</v>
      </c>
      <c r="S5880" s="69">
        <v>1.0</v>
      </c>
      <c r="T5880" s="69">
        <v>1.0</v>
      </c>
      <c r="U5880" s="71" t="s">
        <v>2608</v>
      </c>
      <c r="V5880" s="71" t="s">
        <v>2609</v>
      </c>
      <c r="W5880" s="71" t="s">
        <v>49</v>
      </c>
      <c r="X5880" s="72"/>
      <c r="Y5880" s="66" t="s">
        <v>18</v>
      </c>
    </row>
    <row r="5881">
      <c r="A5881" s="68" t="s">
        <v>56</v>
      </c>
      <c r="B5881" s="66">
        <v>1586218.0</v>
      </c>
      <c r="C5881" s="66" t="s">
        <v>22054</v>
      </c>
      <c r="D5881" s="66" t="s">
        <v>123</v>
      </c>
      <c r="E5881" s="66" t="s">
        <v>22055</v>
      </c>
      <c r="F5881" s="66" t="s">
        <v>22056</v>
      </c>
      <c r="G5881" s="66">
        <v>726.0</v>
      </c>
      <c r="H5881" s="66">
        <v>2.0170109E7</v>
      </c>
      <c r="I5881" s="66">
        <v>0.0</v>
      </c>
      <c r="J5881" s="66">
        <v>9.0</v>
      </c>
      <c r="K5881" s="67"/>
      <c r="L5881" s="67"/>
      <c r="M5881" s="68" t="s">
        <v>22057</v>
      </c>
      <c r="N5881" s="66">
        <v>235959.0</v>
      </c>
      <c r="O5881" s="66">
        <v>2.0170109E7</v>
      </c>
      <c r="P5881" s="66" t="s">
        <v>209</v>
      </c>
      <c r="Q5881" s="66">
        <v>44.0</v>
      </c>
      <c r="R5881" s="66">
        <v>2.0170109E7</v>
      </c>
      <c r="S5881" s="70">
        <v>1.0</v>
      </c>
      <c r="T5881" s="70">
        <v>0.0</v>
      </c>
      <c r="U5881" s="71" t="s">
        <v>2608</v>
      </c>
      <c r="V5881" s="71" t="s">
        <v>2609</v>
      </c>
      <c r="W5881" s="71" t="s">
        <v>49</v>
      </c>
      <c r="X5881" s="72"/>
      <c r="Y5881" s="65" t="s">
        <v>12</v>
      </c>
    </row>
    <row r="5882">
      <c r="A5882" s="73" t="s">
        <v>79</v>
      </c>
      <c r="B5882" s="66">
        <v>9.6723912E7</v>
      </c>
      <c r="C5882" s="65" t="s">
        <v>22058</v>
      </c>
      <c r="D5882" s="65" t="s">
        <v>106</v>
      </c>
      <c r="E5882" s="65" t="s">
        <v>22059</v>
      </c>
      <c r="F5882" s="66" t="s">
        <v>22060</v>
      </c>
      <c r="G5882" s="66">
        <v>772.0</v>
      </c>
      <c r="H5882" s="66">
        <v>2.0151018E7</v>
      </c>
      <c r="I5882" s="66">
        <v>0.0</v>
      </c>
      <c r="J5882" s="66">
        <v>22.0</v>
      </c>
      <c r="K5882" s="67"/>
      <c r="L5882" s="67"/>
      <c r="M5882" s="68" t="s">
        <v>22061</v>
      </c>
      <c r="N5882" s="66">
        <v>235959.0</v>
      </c>
      <c r="O5882" s="66">
        <v>2.0151018E7</v>
      </c>
      <c r="P5882" s="66" t="s">
        <v>22062</v>
      </c>
      <c r="Q5882" s="66">
        <v>40.0</v>
      </c>
      <c r="R5882" s="66">
        <v>2.0151018E7</v>
      </c>
      <c r="S5882" s="70">
        <v>1.0</v>
      </c>
      <c r="T5882" s="70">
        <v>0.0</v>
      </c>
      <c r="U5882" s="71" t="s">
        <v>2608</v>
      </c>
      <c r="V5882" s="71" t="s">
        <v>2609</v>
      </c>
      <c r="W5882" s="71" t="s">
        <v>49</v>
      </c>
      <c r="X5882" s="72"/>
      <c r="Y5882" s="65" t="s">
        <v>12</v>
      </c>
    </row>
    <row r="5883">
      <c r="A5883" s="74" t="s">
        <v>59</v>
      </c>
      <c r="B5883" s="66">
        <v>1.90558096E8</v>
      </c>
      <c r="C5883" s="65" t="s">
        <v>2522</v>
      </c>
      <c r="D5883" s="65" t="s">
        <v>312</v>
      </c>
      <c r="E5883" s="65" t="s">
        <v>2523</v>
      </c>
      <c r="F5883" s="66" t="s">
        <v>22063</v>
      </c>
      <c r="G5883" s="66">
        <v>1323.0</v>
      </c>
      <c r="H5883" s="66">
        <v>2.0171223E7</v>
      </c>
      <c r="I5883" s="66">
        <v>0.0</v>
      </c>
      <c r="J5883" s="66">
        <v>24.0</v>
      </c>
      <c r="K5883" s="67"/>
      <c r="L5883" s="67"/>
      <c r="M5883" s="68" t="s">
        <v>22064</v>
      </c>
      <c r="N5883" s="66">
        <v>235959.0</v>
      </c>
      <c r="O5883" s="66">
        <v>2.0171223E7</v>
      </c>
      <c r="P5883" s="66" t="s">
        <v>1493</v>
      </c>
      <c r="Q5883" s="66">
        <v>64.0</v>
      </c>
      <c r="R5883" s="66">
        <v>2.0171223E7</v>
      </c>
      <c r="S5883" s="70">
        <v>1.0</v>
      </c>
      <c r="T5883" s="70">
        <v>0.0</v>
      </c>
      <c r="U5883" s="71" t="s">
        <v>2608</v>
      </c>
      <c r="V5883" s="71" t="s">
        <v>2609</v>
      </c>
      <c r="W5883" s="71" t="s">
        <v>51</v>
      </c>
      <c r="X5883" s="72"/>
      <c r="Y5883" s="66" t="s">
        <v>16</v>
      </c>
    </row>
    <row r="5884">
      <c r="A5884" s="66" t="s">
        <v>79</v>
      </c>
      <c r="B5884" s="66">
        <v>1.40671539E8</v>
      </c>
      <c r="C5884" s="66" t="s">
        <v>22065</v>
      </c>
      <c r="D5884" s="66" t="s">
        <v>112</v>
      </c>
      <c r="E5884" s="66" t="s">
        <v>22066</v>
      </c>
      <c r="F5884" s="66" t="s">
        <v>12560</v>
      </c>
      <c r="G5884" s="66">
        <v>2999.0</v>
      </c>
      <c r="H5884" s="66">
        <v>2.0190311E7</v>
      </c>
      <c r="I5884" s="66">
        <v>0.0</v>
      </c>
      <c r="J5884" s="66">
        <v>81.0</v>
      </c>
      <c r="K5884" s="67"/>
      <c r="L5884" s="67"/>
      <c r="M5884" s="68" t="s">
        <v>12561</v>
      </c>
      <c r="N5884" s="66">
        <v>235959.0</v>
      </c>
      <c r="O5884" s="66">
        <v>2.0190311E7</v>
      </c>
      <c r="P5884" s="66" t="s">
        <v>5882</v>
      </c>
      <c r="Q5884" s="66">
        <v>194.0</v>
      </c>
      <c r="R5884" s="66">
        <v>2.0190311E7</v>
      </c>
      <c r="S5884" s="70">
        <v>1.0</v>
      </c>
      <c r="T5884" s="70">
        <v>0.0</v>
      </c>
      <c r="U5884" s="71" t="s">
        <v>2608</v>
      </c>
      <c r="V5884" s="71" t="s">
        <v>2609</v>
      </c>
      <c r="W5884" s="71" t="s">
        <v>49</v>
      </c>
      <c r="X5884" s="72"/>
      <c r="Y5884" s="65" t="s">
        <v>12</v>
      </c>
    </row>
    <row r="5885">
      <c r="A5885" s="66" t="s">
        <v>69</v>
      </c>
      <c r="B5885" s="66">
        <v>3656395.0</v>
      </c>
      <c r="C5885" s="66" t="s">
        <v>22067</v>
      </c>
      <c r="D5885" s="66" t="s">
        <v>312</v>
      </c>
      <c r="E5885" s="66" t="s">
        <v>22068</v>
      </c>
      <c r="F5885" s="66" t="s">
        <v>6768</v>
      </c>
      <c r="G5885" s="66">
        <v>2680.0</v>
      </c>
      <c r="H5885" s="66">
        <v>2.0161026E7</v>
      </c>
      <c r="I5885" s="66">
        <v>0.0</v>
      </c>
      <c r="J5885" s="66">
        <v>11.0</v>
      </c>
      <c r="K5885" s="67"/>
      <c r="L5885" s="67"/>
      <c r="M5885" s="68" t="s">
        <v>6769</v>
      </c>
      <c r="N5885" s="66">
        <v>235959.0</v>
      </c>
      <c r="O5885" s="66">
        <v>2.0161026E7</v>
      </c>
      <c r="P5885" s="66" t="s">
        <v>239</v>
      </c>
      <c r="Q5885" s="66">
        <v>156.0</v>
      </c>
      <c r="R5885" s="66">
        <v>2.0161026E7</v>
      </c>
      <c r="S5885" s="70">
        <v>1.0</v>
      </c>
      <c r="T5885" s="70">
        <v>0.0</v>
      </c>
      <c r="U5885" s="71" t="s">
        <v>2608</v>
      </c>
      <c r="V5885" s="71" t="s">
        <v>2609</v>
      </c>
      <c r="W5885" s="71" t="s">
        <v>51</v>
      </c>
      <c r="X5885" s="72"/>
      <c r="Y5885" s="66" t="s">
        <v>16</v>
      </c>
    </row>
    <row r="5886">
      <c r="A5886" s="68" t="s">
        <v>24</v>
      </c>
      <c r="B5886" s="66">
        <v>2.1176766E7</v>
      </c>
      <c r="C5886" s="66" t="s">
        <v>22069</v>
      </c>
      <c r="D5886" s="66" t="s">
        <v>118</v>
      </c>
      <c r="E5886" s="66" t="s">
        <v>22070</v>
      </c>
      <c r="F5886" s="66" t="s">
        <v>22071</v>
      </c>
      <c r="G5886" s="66">
        <v>239.0</v>
      </c>
      <c r="H5886" s="66">
        <v>2.0120501E7</v>
      </c>
      <c r="I5886" s="66">
        <v>0.0</v>
      </c>
      <c r="J5886" s="66">
        <v>7.0</v>
      </c>
      <c r="K5886" s="67"/>
      <c r="L5886" s="67"/>
      <c r="M5886" s="68" t="s">
        <v>22072</v>
      </c>
      <c r="N5886" s="66">
        <v>235959.0</v>
      </c>
      <c r="O5886" s="66">
        <v>2.0120501E7</v>
      </c>
      <c r="P5886" s="66" t="s">
        <v>1036</v>
      </c>
      <c r="Q5886" s="66">
        <v>11.0</v>
      </c>
      <c r="R5886" s="66">
        <v>2.0120501E7</v>
      </c>
      <c r="S5886" s="69">
        <v>1.0</v>
      </c>
      <c r="T5886" s="69">
        <v>1.0</v>
      </c>
      <c r="U5886" s="71" t="s">
        <v>2608</v>
      </c>
      <c r="V5886" s="71" t="s">
        <v>2609</v>
      </c>
      <c r="W5886" s="71" t="s">
        <v>49</v>
      </c>
      <c r="X5886" s="72"/>
      <c r="Y5886" s="66" t="s">
        <v>18</v>
      </c>
    </row>
    <row r="5887">
      <c r="A5887" s="66" t="s">
        <v>60</v>
      </c>
      <c r="B5887" s="66">
        <v>3.17695244E8</v>
      </c>
      <c r="C5887" s="66" t="s">
        <v>22073</v>
      </c>
      <c r="D5887" s="66" t="s">
        <v>123</v>
      </c>
      <c r="E5887" s="66" t="s">
        <v>22074</v>
      </c>
      <c r="F5887" s="66" t="s">
        <v>22075</v>
      </c>
      <c r="G5887" s="66">
        <v>1876.0</v>
      </c>
      <c r="H5887" s="66">
        <v>2.0120222E7</v>
      </c>
      <c r="I5887" s="66">
        <v>0.0</v>
      </c>
      <c r="J5887" s="66">
        <v>1.0</v>
      </c>
      <c r="K5887" s="67"/>
      <c r="L5887" s="67"/>
      <c r="M5887" s="68" t="s">
        <v>22076</v>
      </c>
      <c r="N5887" s="66">
        <v>235959.0</v>
      </c>
      <c r="O5887" s="66">
        <v>2.0120222E7</v>
      </c>
      <c r="P5887" s="67"/>
      <c r="Q5887" s="66">
        <v>145.0</v>
      </c>
      <c r="R5887" s="66">
        <v>2.0120222E7</v>
      </c>
      <c r="S5887" s="70">
        <v>1.0</v>
      </c>
      <c r="T5887" s="70">
        <v>0.0</v>
      </c>
      <c r="U5887" s="71" t="s">
        <v>2608</v>
      </c>
      <c r="V5887" s="71" t="s">
        <v>2609</v>
      </c>
      <c r="W5887" s="71" t="s">
        <v>49</v>
      </c>
      <c r="X5887" s="72"/>
      <c r="Y5887" s="65" t="s">
        <v>12</v>
      </c>
    </row>
    <row r="5888">
      <c r="A5888" s="66" t="s">
        <v>40</v>
      </c>
      <c r="B5888" s="66">
        <v>6736106.0</v>
      </c>
      <c r="C5888" s="66" t="s">
        <v>2526</v>
      </c>
      <c r="D5888" s="66" t="s">
        <v>123</v>
      </c>
      <c r="E5888" s="66" t="s">
        <v>2527</v>
      </c>
      <c r="F5888" s="66" t="s">
        <v>22077</v>
      </c>
      <c r="G5888" s="66">
        <v>1495.0</v>
      </c>
      <c r="H5888" s="66">
        <v>2.0181229E7</v>
      </c>
      <c r="I5888" s="66">
        <v>0.0</v>
      </c>
      <c r="J5888" s="66">
        <v>47.0</v>
      </c>
      <c r="K5888" s="67"/>
      <c r="L5888" s="67"/>
      <c r="M5888" s="68" t="s">
        <v>22078</v>
      </c>
      <c r="N5888" s="66">
        <v>235959.0</v>
      </c>
      <c r="O5888" s="66">
        <v>2.0181229E7</v>
      </c>
      <c r="P5888" s="67"/>
      <c r="Q5888" s="66">
        <v>133.0</v>
      </c>
      <c r="R5888" s="66">
        <v>2.0181229E7</v>
      </c>
      <c r="S5888" s="70">
        <v>1.0</v>
      </c>
      <c r="T5888" s="70">
        <v>0.0</v>
      </c>
      <c r="U5888" s="71" t="s">
        <v>2608</v>
      </c>
      <c r="V5888" s="71" t="s">
        <v>2609</v>
      </c>
      <c r="W5888" s="71" t="s">
        <v>49</v>
      </c>
      <c r="X5888" s="72"/>
      <c r="Y5888" s="65" t="s">
        <v>12</v>
      </c>
    </row>
    <row r="5889">
      <c r="A5889" s="65" t="s">
        <v>60</v>
      </c>
      <c r="B5889" s="66">
        <v>2.4324633E8</v>
      </c>
      <c r="C5889" s="65" t="s">
        <v>22079</v>
      </c>
      <c r="D5889" s="65" t="s">
        <v>123</v>
      </c>
      <c r="E5889" s="65" t="s">
        <v>22080</v>
      </c>
      <c r="F5889" s="66" t="s">
        <v>22081</v>
      </c>
      <c r="G5889" s="66">
        <v>2605.0</v>
      </c>
      <c r="H5889" s="66">
        <v>2.0080505E7</v>
      </c>
      <c r="I5889" s="66">
        <v>0.0</v>
      </c>
      <c r="J5889" s="66">
        <v>2.0</v>
      </c>
      <c r="K5889" s="67"/>
      <c r="L5889" s="67"/>
      <c r="M5889" s="68" t="s">
        <v>22082</v>
      </c>
      <c r="N5889" s="66">
        <v>235959.0</v>
      </c>
      <c r="O5889" s="66">
        <v>2.0080505E7</v>
      </c>
      <c r="P5889" s="66"/>
      <c r="Q5889" s="66">
        <v>175.0</v>
      </c>
      <c r="R5889" s="66">
        <v>2.0080505E7</v>
      </c>
      <c r="S5889" s="70">
        <v>1.0</v>
      </c>
      <c r="T5889" s="70">
        <v>0.0</v>
      </c>
      <c r="U5889" s="71" t="s">
        <v>2608</v>
      </c>
      <c r="V5889" s="71" t="s">
        <v>2609</v>
      </c>
      <c r="W5889" s="71" t="s">
        <v>49</v>
      </c>
      <c r="X5889" s="72"/>
      <c r="Y5889" s="65" t="s">
        <v>12</v>
      </c>
    </row>
    <row r="5890">
      <c r="A5890" s="66" t="s">
        <v>60</v>
      </c>
      <c r="B5890" s="66">
        <v>1.27132778E8</v>
      </c>
      <c r="C5890" s="66" t="s">
        <v>22083</v>
      </c>
      <c r="D5890" s="66" t="s">
        <v>106</v>
      </c>
      <c r="E5890" s="66" t="s">
        <v>22084</v>
      </c>
      <c r="F5890" s="66" t="s">
        <v>22085</v>
      </c>
      <c r="G5890" s="66">
        <v>726.0</v>
      </c>
      <c r="H5890" s="66">
        <v>2.0040219E7</v>
      </c>
      <c r="I5890" s="66">
        <v>0.0</v>
      </c>
      <c r="J5890" s="66">
        <v>1.0</v>
      </c>
      <c r="K5890" s="67"/>
      <c r="L5890" s="67"/>
      <c r="M5890" s="68" t="s">
        <v>22086</v>
      </c>
      <c r="N5890" s="66">
        <v>235959.0</v>
      </c>
      <c r="O5890" s="66">
        <v>2.0040219E7</v>
      </c>
      <c r="P5890" s="66"/>
      <c r="Q5890" s="66">
        <v>38.0</v>
      </c>
      <c r="R5890" s="66">
        <v>2.0040219E7</v>
      </c>
      <c r="S5890" s="70">
        <v>1.0</v>
      </c>
      <c r="T5890" s="70">
        <v>0.0</v>
      </c>
      <c r="U5890" s="71" t="s">
        <v>2608</v>
      </c>
      <c r="V5890" s="71" t="s">
        <v>2609</v>
      </c>
      <c r="W5890" s="71" t="s">
        <v>49</v>
      </c>
      <c r="X5890" s="72"/>
      <c r="Y5890" s="65" t="s">
        <v>12</v>
      </c>
    </row>
    <row r="5891">
      <c r="A5891" s="68" t="s">
        <v>59</v>
      </c>
      <c r="B5891" s="66">
        <v>1.6387672E7</v>
      </c>
      <c r="C5891" s="66" t="s">
        <v>2531</v>
      </c>
      <c r="D5891" s="66" t="s">
        <v>106</v>
      </c>
      <c r="E5891" s="66" t="s">
        <v>2532</v>
      </c>
      <c r="F5891" s="66" t="s">
        <v>2533</v>
      </c>
      <c r="G5891" s="66">
        <v>379.0</v>
      </c>
      <c r="H5891" s="66">
        <v>2.000063E7</v>
      </c>
      <c r="I5891" s="66">
        <v>0.0</v>
      </c>
      <c r="J5891" s="66">
        <v>1.0</v>
      </c>
      <c r="K5891" s="67"/>
      <c r="L5891" s="67"/>
      <c r="M5891" s="68" t="s">
        <v>22087</v>
      </c>
      <c r="N5891" s="66">
        <v>235959.0</v>
      </c>
      <c r="O5891" s="66">
        <v>2.000063E7</v>
      </c>
      <c r="P5891" s="67"/>
      <c r="Q5891" s="66">
        <v>19.0</v>
      </c>
      <c r="R5891" s="66">
        <v>2.000063E7</v>
      </c>
      <c r="S5891" s="70">
        <v>1.0</v>
      </c>
      <c r="T5891" s="70">
        <v>0.0</v>
      </c>
      <c r="U5891" s="71" t="s">
        <v>2608</v>
      </c>
      <c r="V5891" s="71" t="s">
        <v>2609</v>
      </c>
      <c r="W5891" s="71" t="s">
        <v>49</v>
      </c>
      <c r="X5891" s="72"/>
      <c r="Y5891" s="65" t="s">
        <v>12</v>
      </c>
    </row>
    <row r="5892">
      <c r="A5892" s="74" t="s">
        <v>59</v>
      </c>
      <c r="B5892" s="66">
        <v>6.7335989E7</v>
      </c>
      <c r="C5892" s="65" t="s">
        <v>22088</v>
      </c>
      <c r="D5892" s="65" t="s">
        <v>123</v>
      </c>
      <c r="E5892" s="65" t="s">
        <v>22089</v>
      </c>
      <c r="F5892" s="66" t="s">
        <v>22090</v>
      </c>
      <c r="G5892" s="66">
        <v>115.0</v>
      </c>
      <c r="H5892" s="66">
        <v>2.0061028E7</v>
      </c>
      <c r="I5892" s="66">
        <v>0.0</v>
      </c>
      <c r="J5892" s="66">
        <v>1.0</v>
      </c>
      <c r="K5892" s="67"/>
      <c r="L5892" s="67"/>
      <c r="M5892" s="68" t="s">
        <v>22091</v>
      </c>
      <c r="N5892" s="66">
        <v>235959.0</v>
      </c>
      <c r="O5892" s="66">
        <v>2.0061028E7</v>
      </c>
      <c r="P5892" s="67"/>
      <c r="Q5892" s="66">
        <v>4.0</v>
      </c>
      <c r="R5892" s="66">
        <v>2.0061028E7</v>
      </c>
      <c r="S5892" s="70">
        <v>1.0</v>
      </c>
      <c r="T5892" s="70">
        <v>0.0</v>
      </c>
      <c r="U5892" s="71" t="s">
        <v>2608</v>
      </c>
      <c r="V5892" s="71" t="s">
        <v>2609</v>
      </c>
      <c r="W5892" s="71" t="s">
        <v>49</v>
      </c>
      <c r="X5892" s="72"/>
      <c r="Y5892" s="65" t="s">
        <v>12</v>
      </c>
    </row>
    <row r="5893">
      <c r="A5893" s="66" t="s">
        <v>68</v>
      </c>
      <c r="B5893" s="66">
        <v>1.2345363E7</v>
      </c>
      <c r="C5893" s="66" t="s">
        <v>22092</v>
      </c>
      <c r="D5893" s="66" t="s">
        <v>112</v>
      </c>
      <c r="E5893" s="66" t="s">
        <v>22093</v>
      </c>
      <c r="F5893" s="66" t="s">
        <v>22094</v>
      </c>
      <c r="G5893" s="66">
        <v>470.0</v>
      </c>
      <c r="H5893" s="66">
        <v>2.0140611E7</v>
      </c>
      <c r="I5893" s="66">
        <v>0.0</v>
      </c>
      <c r="J5893" s="66">
        <v>13.0</v>
      </c>
      <c r="K5893" s="67"/>
      <c r="L5893" s="67"/>
      <c r="M5893" s="66" t="s">
        <v>121</v>
      </c>
      <c r="N5893" s="66">
        <v>235959.0</v>
      </c>
      <c r="O5893" s="66">
        <v>2.0140611E7</v>
      </c>
      <c r="P5893" s="66"/>
      <c r="Q5893" s="66">
        <v>27.0</v>
      </c>
      <c r="R5893" s="66">
        <v>2.0140611E7</v>
      </c>
      <c r="S5893" s="70">
        <v>1.0</v>
      </c>
      <c r="T5893" s="70">
        <v>0.0</v>
      </c>
      <c r="U5893" s="71" t="s">
        <v>2608</v>
      </c>
      <c r="V5893" s="71" t="s">
        <v>2609</v>
      </c>
      <c r="W5893" s="71" t="s">
        <v>49</v>
      </c>
      <c r="X5893" s="72"/>
      <c r="Y5893" s="65" t="s">
        <v>12</v>
      </c>
    </row>
    <row r="5894">
      <c r="A5894" s="66" t="s">
        <v>60</v>
      </c>
      <c r="B5894" s="66">
        <v>1.35901883E8</v>
      </c>
      <c r="C5894" s="66" t="s">
        <v>22095</v>
      </c>
      <c r="D5894" s="66" t="s">
        <v>123</v>
      </c>
      <c r="E5894" s="66" t="s">
        <v>22096</v>
      </c>
      <c r="F5894" s="66" t="s">
        <v>22097</v>
      </c>
      <c r="G5894" s="66">
        <v>2319.0</v>
      </c>
      <c r="H5894" s="66">
        <v>2.0040612E7</v>
      </c>
      <c r="I5894" s="66">
        <v>0.0</v>
      </c>
      <c r="J5894" s="66">
        <v>1.0</v>
      </c>
      <c r="K5894" s="67"/>
      <c r="L5894" s="67"/>
      <c r="M5894" s="68" t="s">
        <v>22098</v>
      </c>
      <c r="N5894" s="66">
        <v>235959.0</v>
      </c>
      <c r="O5894" s="66">
        <v>2.0040612E7</v>
      </c>
      <c r="P5894" s="67"/>
      <c r="Q5894" s="66">
        <v>160.0</v>
      </c>
      <c r="R5894" s="66">
        <v>2.0040612E7</v>
      </c>
      <c r="S5894" s="70">
        <v>1.0</v>
      </c>
      <c r="T5894" s="70">
        <v>0.0</v>
      </c>
      <c r="U5894" s="71" t="s">
        <v>2608</v>
      </c>
      <c r="V5894" s="71" t="s">
        <v>2609</v>
      </c>
      <c r="W5894" s="71" t="s">
        <v>49</v>
      </c>
      <c r="X5894" s="72"/>
      <c r="Y5894" s="65" t="s">
        <v>12</v>
      </c>
    </row>
    <row r="5895">
      <c r="A5895" s="68" t="s">
        <v>24</v>
      </c>
      <c r="B5895" s="66">
        <v>1.2545384E7</v>
      </c>
      <c r="C5895" s="66" t="s">
        <v>22099</v>
      </c>
      <c r="D5895" s="66" t="s">
        <v>112</v>
      </c>
      <c r="E5895" s="66" t="s">
        <v>22100</v>
      </c>
      <c r="F5895" s="66" t="s">
        <v>22101</v>
      </c>
      <c r="G5895" s="66">
        <v>255.0</v>
      </c>
      <c r="H5895" s="66">
        <v>2.0100922E7</v>
      </c>
      <c r="I5895" s="66">
        <v>0.0</v>
      </c>
      <c r="J5895" s="66">
        <v>7.0</v>
      </c>
      <c r="K5895" s="67"/>
      <c r="L5895" s="67"/>
      <c r="M5895" s="68" t="s">
        <v>22102</v>
      </c>
      <c r="N5895" s="66">
        <v>235959.0</v>
      </c>
      <c r="O5895" s="66">
        <v>2.0100922E7</v>
      </c>
      <c r="P5895" s="66" t="s">
        <v>3121</v>
      </c>
      <c r="Q5895" s="66">
        <v>13.0</v>
      </c>
      <c r="R5895" s="66">
        <v>2.0100922E7</v>
      </c>
      <c r="S5895" s="70">
        <v>1.0</v>
      </c>
      <c r="T5895" s="70">
        <v>0.0</v>
      </c>
      <c r="U5895" s="71" t="s">
        <v>2608</v>
      </c>
      <c r="V5895" s="71" t="s">
        <v>2609</v>
      </c>
      <c r="W5895" s="71" t="s">
        <v>49</v>
      </c>
      <c r="X5895" s="72"/>
      <c r="Y5895" s="65" t="s">
        <v>12</v>
      </c>
    </row>
    <row r="5896">
      <c r="A5896" s="66" t="s">
        <v>60</v>
      </c>
      <c r="B5896" s="66">
        <v>1.38740677E8</v>
      </c>
      <c r="C5896" s="66" t="s">
        <v>22103</v>
      </c>
      <c r="D5896" s="66" t="s">
        <v>106</v>
      </c>
      <c r="E5896" s="66" t="s">
        <v>22104</v>
      </c>
      <c r="F5896" s="66" t="s">
        <v>22105</v>
      </c>
      <c r="G5896" s="66">
        <v>681.0</v>
      </c>
      <c r="H5896" s="66">
        <v>2.0040709E7</v>
      </c>
      <c r="I5896" s="66">
        <v>0.0</v>
      </c>
      <c r="J5896" s="66">
        <v>2.0</v>
      </c>
      <c r="K5896" s="67"/>
      <c r="L5896" s="67"/>
      <c r="M5896" s="68" t="s">
        <v>22106</v>
      </c>
      <c r="N5896" s="66">
        <v>235959.0</v>
      </c>
      <c r="O5896" s="66">
        <v>2.0040709E7</v>
      </c>
      <c r="P5896" s="67"/>
      <c r="Q5896" s="66">
        <v>38.0</v>
      </c>
      <c r="R5896" s="66">
        <v>2.0040709E7</v>
      </c>
      <c r="S5896" s="70">
        <v>1.0</v>
      </c>
      <c r="T5896" s="70">
        <v>0.0</v>
      </c>
      <c r="U5896" s="71" t="s">
        <v>2608</v>
      </c>
      <c r="V5896" s="71" t="s">
        <v>2609</v>
      </c>
      <c r="W5896" s="71" t="s">
        <v>49</v>
      </c>
      <c r="X5896" s="72"/>
      <c r="Y5896" s="65" t="s">
        <v>12</v>
      </c>
    </row>
    <row r="5897">
      <c r="A5897" s="66" t="s">
        <v>40</v>
      </c>
      <c r="B5897" s="66">
        <v>1.1384569E7</v>
      </c>
      <c r="C5897" s="66" t="s">
        <v>22107</v>
      </c>
      <c r="D5897" s="66" t="s">
        <v>220</v>
      </c>
      <c r="E5897" s="66" t="s">
        <v>22108</v>
      </c>
      <c r="F5897" s="66" t="s">
        <v>22109</v>
      </c>
      <c r="G5897" s="66">
        <v>1502.0</v>
      </c>
      <c r="H5897" s="66">
        <v>2.0190723E7</v>
      </c>
      <c r="I5897" s="66">
        <v>0.0</v>
      </c>
      <c r="J5897" s="66">
        <v>19.0</v>
      </c>
      <c r="K5897" s="67"/>
      <c r="L5897" s="67"/>
      <c r="M5897" s="68" t="s">
        <v>22110</v>
      </c>
      <c r="N5897" s="66">
        <v>235959.0</v>
      </c>
      <c r="O5897" s="66">
        <v>2.0190723E7</v>
      </c>
      <c r="P5897" s="66" t="s">
        <v>22111</v>
      </c>
      <c r="Q5897" s="66">
        <v>84.0</v>
      </c>
      <c r="R5897" s="66">
        <v>2.0190723E7</v>
      </c>
      <c r="S5897" s="70">
        <v>1.0</v>
      </c>
      <c r="T5897" s="70">
        <v>0.0</v>
      </c>
      <c r="U5897" s="71" t="s">
        <v>2608</v>
      </c>
      <c r="V5897" s="71" t="s">
        <v>2609</v>
      </c>
      <c r="W5897" s="71" t="s">
        <v>49</v>
      </c>
      <c r="X5897" s="72"/>
      <c r="Y5897" s="65" t="s">
        <v>12</v>
      </c>
    </row>
    <row r="5898">
      <c r="A5898" s="74" t="s">
        <v>59</v>
      </c>
      <c r="B5898" s="66">
        <v>1.1535663E8</v>
      </c>
      <c r="C5898" s="65" t="s">
        <v>22112</v>
      </c>
      <c r="D5898" s="65" t="s">
        <v>106</v>
      </c>
      <c r="E5898" s="65" t="s">
        <v>22113</v>
      </c>
      <c r="F5898" s="66" t="s">
        <v>22114</v>
      </c>
      <c r="G5898" s="66">
        <v>298.0</v>
      </c>
      <c r="H5898" s="66">
        <v>2.0120313E7</v>
      </c>
      <c r="I5898" s="66">
        <v>0.0</v>
      </c>
      <c r="J5898" s="66">
        <v>1.0</v>
      </c>
      <c r="K5898" s="67"/>
      <c r="L5898" s="67"/>
      <c r="M5898" s="68" t="s">
        <v>22115</v>
      </c>
      <c r="N5898" s="66">
        <v>235959.0</v>
      </c>
      <c r="O5898" s="66">
        <v>2.0120313E7</v>
      </c>
      <c r="P5898" s="67"/>
      <c r="Q5898" s="66">
        <v>17.0</v>
      </c>
      <c r="R5898" s="66">
        <v>2.0120313E7</v>
      </c>
      <c r="S5898" s="70">
        <v>1.0</v>
      </c>
      <c r="T5898" s="70">
        <v>0.0</v>
      </c>
      <c r="U5898" s="71" t="s">
        <v>2608</v>
      </c>
      <c r="V5898" s="71" t="s">
        <v>2609</v>
      </c>
      <c r="W5898" s="71" t="s">
        <v>49</v>
      </c>
      <c r="X5898" s="72"/>
      <c r="Y5898" s="65" t="s">
        <v>12</v>
      </c>
    </row>
    <row r="5899">
      <c r="A5899" s="66" t="s">
        <v>79</v>
      </c>
      <c r="B5899" s="66">
        <v>5.5622521E7</v>
      </c>
      <c r="C5899" s="66" t="s">
        <v>22116</v>
      </c>
      <c r="D5899" s="66" t="s">
        <v>112</v>
      </c>
      <c r="E5899" s="66" t="s">
        <v>22117</v>
      </c>
      <c r="F5899" s="66" t="s">
        <v>22118</v>
      </c>
      <c r="G5899" s="66">
        <v>7035.0</v>
      </c>
      <c r="H5899" s="66">
        <v>2.0120309E7</v>
      </c>
      <c r="I5899" s="66">
        <v>0.0</v>
      </c>
      <c r="J5899" s="66">
        <v>265.0</v>
      </c>
      <c r="K5899" s="67"/>
      <c r="L5899" s="67"/>
      <c r="M5899" s="68" t="s">
        <v>22119</v>
      </c>
      <c r="N5899" s="66">
        <v>235959.0</v>
      </c>
      <c r="O5899" s="66">
        <v>2.0120309E7</v>
      </c>
      <c r="P5899" s="66" t="s">
        <v>2441</v>
      </c>
      <c r="Q5899" s="66">
        <v>607.0</v>
      </c>
      <c r="R5899" s="66">
        <v>2.0120309E7</v>
      </c>
      <c r="S5899" s="70">
        <v>1.0</v>
      </c>
      <c r="T5899" s="70">
        <v>0.0</v>
      </c>
      <c r="U5899" s="71" t="s">
        <v>2608</v>
      </c>
      <c r="V5899" s="71" t="s">
        <v>2609</v>
      </c>
      <c r="W5899" s="71" t="s">
        <v>49</v>
      </c>
      <c r="X5899" s="72"/>
      <c r="Y5899" s="65" t="s">
        <v>12</v>
      </c>
    </row>
    <row r="5900">
      <c r="A5900" s="66" t="s">
        <v>60</v>
      </c>
      <c r="B5900" s="66">
        <v>3.48658791E8</v>
      </c>
      <c r="C5900" s="66" t="s">
        <v>22120</v>
      </c>
      <c r="D5900" s="66" t="s">
        <v>106</v>
      </c>
      <c r="E5900" s="66" t="s">
        <v>22121</v>
      </c>
      <c r="F5900" s="66" t="s">
        <v>22122</v>
      </c>
      <c r="G5900" s="66">
        <v>1838.0</v>
      </c>
      <c r="H5900" s="66">
        <v>2.0131117E7</v>
      </c>
      <c r="I5900" s="66">
        <v>0.0</v>
      </c>
      <c r="J5900" s="66">
        <v>1.0</v>
      </c>
      <c r="K5900" s="67"/>
      <c r="L5900" s="67"/>
      <c r="M5900" s="68" t="s">
        <v>22123</v>
      </c>
      <c r="N5900" s="66">
        <v>235959.0</v>
      </c>
      <c r="O5900" s="66">
        <v>2.0131117E7</v>
      </c>
      <c r="P5900" s="67"/>
      <c r="Q5900" s="66">
        <v>82.0</v>
      </c>
      <c r="R5900" s="66">
        <v>2.0131117E7</v>
      </c>
      <c r="S5900" s="70">
        <v>1.0</v>
      </c>
      <c r="T5900" s="70">
        <v>0.0</v>
      </c>
      <c r="U5900" s="71" t="s">
        <v>2608</v>
      </c>
      <c r="V5900" s="71" t="s">
        <v>2609</v>
      </c>
      <c r="W5900" s="71" t="s">
        <v>49</v>
      </c>
      <c r="X5900" s="72"/>
      <c r="Y5900" s="65" t="s">
        <v>12</v>
      </c>
    </row>
    <row r="5901">
      <c r="A5901" s="73" t="s">
        <v>63</v>
      </c>
      <c r="B5901" s="66">
        <v>5.3108289E7</v>
      </c>
      <c r="C5901" s="65" t="s">
        <v>22124</v>
      </c>
      <c r="D5901" s="65" t="s">
        <v>106</v>
      </c>
      <c r="E5901" s="65" t="s">
        <v>22125</v>
      </c>
      <c r="F5901" s="66" t="s">
        <v>22126</v>
      </c>
      <c r="G5901" s="66">
        <v>1399.0</v>
      </c>
      <c r="H5901" s="66">
        <v>2.0190317E7</v>
      </c>
      <c r="I5901" s="66">
        <v>0.0</v>
      </c>
      <c r="J5901" s="66">
        <v>20.0</v>
      </c>
      <c r="K5901" s="67"/>
      <c r="L5901" s="67"/>
      <c r="M5901" s="68" t="s">
        <v>22127</v>
      </c>
      <c r="N5901" s="66">
        <v>235959.0</v>
      </c>
      <c r="O5901" s="66">
        <v>2.0190317E7</v>
      </c>
      <c r="P5901" s="66"/>
      <c r="Q5901" s="66">
        <v>65.0</v>
      </c>
      <c r="R5901" s="66">
        <v>2.0190317E7</v>
      </c>
      <c r="S5901" s="70">
        <v>1.0</v>
      </c>
      <c r="T5901" s="70">
        <v>0.0</v>
      </c>
      <c r="U5901" s="71" t="s">
        <v>2608</v>
      </c>
      <c r="V5901" s="71" t="s">
        <v>2609</v>
      </c>
      <c r="W5901" s="71" t="s">
        <v>49</v>
      </c>
      <c r="X5901" s="72"/>
      <c r="Y5901" s="65" t="s">
        <v>12</v>
      </c>
    </row>
    <row r="5902">
      <c r="A5902" s="68" t="s">
        <v>24</v>
      </c>
      <c r="B5902" s="66">
        <v>4.0056963E7</v>
      </c>
      <c r="C5902" s="66" t="s">
        <v>22128</v>
      </c>
      <c r="D5902" s="66" t="s">
        <v>312</v>
      </c>
      <c r="E5902" s="66" t="s">
        <v>22129</v>
      </c>
      <c r="F5902" s="66" t="s">
        <v>22130</v>
      </c>
      <c r="G5902" s="66">
        <v>2546.0</v>
      </c>
      <c r="H5902" s="66">
        <v>2.0150625E7</v>
      </c>
      <c r="I5902" s="66">
        <v>0.0</v>
      </c>
      <c r="J5902" s="66">
        <v>9.0</v>
      </c>
      <c r="K5902" s="67"/>
      <c r="L5902" s="67"/>
      <c r="M5902" s="66" t="s">
        <v>121</v>
      </c>
      <c r="N5902" s="66">
        <v>235959.0</v>
      </c>
      <c r="O5902" s="66">
        <v>2.0150625E7</v>
      </c>
      <c r="P5902" s="67"/>
      <c r="Q5902" s="66">
        <v>163.0</v>
      </c>
      <c r="R5902" s="66">
        <v>2.0150625E7</v>
      </c>
      <c r="S5902" s="76">
        <v>1.0</v>
      </c>
      <c r="T5902" s="70">
        <v>0.0</v>
      </c>
      <c r="U5902" s="71" t="s">
        <v>2608</v>
      </c>
      <c r="V5902" s="71" t="s">
        <v>2609</v>
      </c>
      <c r="W5902" s="71" t="s">
        <v>51</v>
      </c>
      <c r="X5902" s="67"/>
      <c r="Y5902" s="66" t="s">
        <v>16</v>
      </c>
    </row>
    <row r="5903">
      <c r="A5903" s="68" t="s">
        <v>59</v>
      </c>
      <c r="B5903" s="66">
        <v>2.13892983E8</v>
      </c>
      <c r="C5903" s="66" t="s">
        <v>22131</v>
      </c>
      <c r="D5903" s="66" t="s">
        <v>106</v>
      </c>
      <c r="E5903" s="66" t="s">
        <v>22132</v>
      </c>
      <c r="F5903" s="66" t="s">
        <v>22133</v>
      </c>
      <c r="G5903" s="66">
        <v>274.0</v>
      </c>
      <c r="H5903" s="66">
        <v>2.0191022E7</v>
      </c>
      <c r="I5903" s="66">
        <v>0.0</v>
      </c>
      <c r="J5903" s="66">
        <v>4.0</v>
      </c>
      <c r="K5903" s="67"/>
      <c r="L5903" s="67"/>
      <c r="M5903" s="68" t="s">
        <v>22134</v>
      </c>
      <c r="N5903" s="66">
        <v>235959.0</v>
      </c>
      <c r="O5903" s="66">
        <v>2.0191022E7</v>
      </c>
      <c r="P5903" s="66"/>
      <c r="Q5903" s="66">
        <v>12.0</v>
      </c>
      <c r="R5903" s="66">
        <v>2.0191022E7</v>
      </c>
      <c r="S5903" s="70">
        <v>1.0</v>
      </c>
      <c r="T5903" s="70">
        <v>0.0</v>
      </c>
      <c r="U5903" s="71" t="s">
        <v>2608</v>
      </c>
      <c r="V5903" s="71" t="s">
        <v>2609</v>
      </c>
      <c r="W5903" s="71" t="s">
        <v>49</v>
      </c>
      <c r="X5903" s="72"/>
      <c r="Y5903" s="65" t="s">
        <v>12</v>
      </c>
    </row>
    <row r="5904">
      <c r="A5904" s="65" t="s">
        <v>60</v>
      </c>
      <c r="B5904" s="66">
        <v>1.8634521E8</v>
      </c>
      <c r="C5904" s="65" t="s">
        <v>22135</v>
      </c>
      <c r="D5904" s="65" t="s">
        <v>112</v>
      </c>
      <c r="E5904" s="65" t="s">
        <v>22136</v>
      </c>
      <c r="F5904" s="66" t="s">
        <v>22137</v>
      </c>
      <c r="G5904" s="66">
        <v>2316.0</v>
      </c>
      <c r="H5904" s="66">
        <v>2.0060407E7</v>
      </c>
      <c r="I5904" s="66">
        <v>0.0</v>
      </c>
      <c r="J5904" s="66">
        <v>1.0</v>
      </c>
      <c r="K5904" s="67"/>
      <c r="L5904" s="67"/>
      <c r="M5904" s="68" t="s">
        <v>22138</v>
      </c>
      <c r="N5904" s="66">
        <v>235959.0</v>
      </c>
      <c r="O5904" s="66">
        <v>2.0060407E7</v>
      </c>
      <c r="P5904" s="67"/>
      <c r="Q5904" s="66">
        <v>145.0</v>
      </c>
      <c r="R5904" s="66">
        <v>2.0060407E7</v>
      </c>
      <c r="S5904" s="70">
        <v>1.0</v>
      </c>
      <c r="T5904" s="70">
        <v>0.0</v>
      </c>
      <c r="U5904" s="71" t="s">
        <v>2608</v>
      </c>
      <c r="V5904" s="71" t="s">
        <v>2609</v>
      </c>
      <c r="W5904" s="71" t="s">
        <v>49</v>
      </c>
      <c r="X5904" s="65"/>
      <c r="Y5904" s="65" t="s">
        <v>12</v>
      </c>
    </row>
    <row r="5905">
      <c r="A5905" s="68" t="s">
        <v>59</v>
      </c>
      <c r="B5905" s="66">
        <v>1.43614763E8</v>
      </c>
      <c r="C5905" s="66" t="s">
        <v>22139</v>
      </c>
      <c r="D5905" s="66" t="s">
        <v>244</v>
      </c>
      <c r="E5905" s="66" t="s">
        <v>22140</v>
      </c>
      <c r="F5905" s="66" t="s">
        <v>22141</v>
      </c>
      <c r="G5905" s="66">
        <v>196.0</v>
      </c>
      <c r="H5905" s="66">
        <v>2.014082E7</v>
      </c>
      <c r="I5905" s="66">
        <v>0.0</v>
      </c>
      <c r="J5905" s="66">
        <v>1.0</v>
      </c>
      <c r="K5905" s="67"/>
      <c r="L5905" s="67"/>
      <c r="M5905" s="68" t="s">
        <v>22142</v>
      </c>
      <c r="N5905" s="66">
        <v>235959.0</v>
      </c>
      <c r="O5905" s="66">
        <v>2.014082E7</v>
      </c>
      <c r="P5905" s="67"/>
      <c r="Q5905" s="66">
        <v>12.0</v>
      </c>
      <c r="R5905" s="66">
        <v>2.014082E7</v>
      </c>
      <c r="S5905" s="70">
        <v>1.0</v>
      </c>
      <c r="T5905" s="70">
        <v>0.0</v>
      </c>
      <c r="U5905" s="71" t="s">
        <v>2608</v>
      </c>
      <c r="V5905" s="71" t="s">
        <v>2609</v>
      </c>
      <c r="W5905" s="71" t="s">
        <v>51</v>
      </c>
      <c r="X5905" s="72"/>
      <c r="Y5905" s="66" t="s">
        <v>16</v>
      </c>
    </row>
    <row r="5906">
      <c r="A5906" s="65" t="s">
        <v>60</v>
      </c>
      <c r="B5906" s="66">
        <v>1.96064256E8</v>
      </c>
      <c r="C5906" s="65" t="s">
        <v>22143</v>
      </c>
      <c r="D5906" s="65" t="s">
        <v>112</v>
      </c>
      <c r="E5906" s="65" t="s">
        <v>22144</v>
      </c>
      <c r="F5906" s="66" t="s">
        <v>22145</v>
      </c>
      <c r="G5906" s="66">
        <v>2893.0</v>
      </c>
      <c r="H5906" s="66">
        <v>2.0060827E7</v>
      </c>
      <c r="I5906" s="66">
        <v>0.0</v>
      </c>
      <c r="J5906" s="66">
        <v>1.0</v>
      </c>
      <c r="K5906" s="67"/>
      <c r="L5906" s="67"/>
      <c r="M5906" s="68" t="s">
        <v>22146</v>
      </c>
      <c r="N5906" s="66">
        <v>235959.0</v>
      </c>
      <c r="O5906" s="66">
        <v>2.0060827E7</v>
      </c>
      <c r="P5906" s="66"/>
      <c r="Q5906" s="66">
        <v>154.0</v>
      </c>
      <c r="R5906" s="66">
        <v>2.0060827E7</v>
      </c>
      <c r="S5906" s="70">
        <v>1.0</v>
      </c>
      <c r="T5906" s="70">
        <v>0.0</v>
      </c>
      <c r="U5906" s="71" t="s">
        <v>2608</v>
      </c>
      <c r="V5906" s="71" t="s">
        <v>2609</v>
      </c>
      <c r="W5906" s="71" t="s">
        <v>49</v>
      </c>
      <c r="X5906" s="72"/>
      <c r="Y5906" s="65" t="s">
        <v>12</v>
      </c>
    </row>
    <row r="5907">
      <c r="A5907" s="74" t="s">
        <v>59</v>
      </c>
      <c r="B5907" s="66">
        <v>1.66402868E8</v>
      </c>
      <c r="C5907" s="65" t="s">
        <v>22147</v>
      </c>
      <c r="D5907" s="65" t="s">
        <v>106</v>
      </c>
      <c r="E5907" s="65" t="s">
        <v>22148</v>
      </c>
      <c r="F5907" s="66" t="s">
        <v>22149</v>
      </c>
      <c r="G5907" s="66">
        <v>191.0</v>
      </c>
      <c r="H5907" s="66">
        <v>2.016041E7</v>
      </c>
      <c r="I5907" s="66">
        <v>0.0</v>
      </c>
      <c r="J5907" s="66">
        <v>5.0</v>
      </c>
      <c r="K5907" s="67"/>
      <c r="L5907" s="67"/>
      <c r="M5907" s="68" t="s">
        <v>22150</v>
      </c>
      <c r="N5907" s="66">
        <v>235959.0</v>
      </c>
      <c r="O5907" s="66">
        <v>2.016041E7</v>
      </c>
      <c r="P5907" s="67"/>
      <c r="Q5907" s="66">
        <v>8.0</v>
      </c>
      <c r="R5907" s="66">
        <v>2.016041E7</v>
      </c>
      <c r="S5907" s="70">
        <v>1.0</v>
      </c>
      <c r="T5907" s="70">
        <v>0.0</v>
      </c>
      <c r="U5907" s="71" t="s">
        <v>2608</v>
      </c>
      <c r="V5907" s="71" t="s">
        <v>2609</v>
      </c>
      <c r="W5907" s="71" t="s">
        <v>49</v>
      </c>
      <c r="X5907" s="65"/>
      <c r="Y5907" s="65" t="s">
        <v>12</v>
      </c>
    </row>
    <row r="5908">
      <c r="A5908" s="66" t="s">
        <v>60</v>
      </c>
      <c r="B5908" s="66">
        <v>4.35953025E8</v>
      </c>
      <c r="C5908" s="66" t="s">
        <v>22151</v>
      </c>
      <c r="D5908" s="66" t="s">
        <v>106</v>
      </c>
      <c r="E5908" s="66" t="s">
        <v>22152</v>
      </c>
      <c r="F5908" s="66" t="s">
        <v>22153</v>
      </c>
      <c r="G5908" s="66">
        <v>742.0</v>
      </c>
      <c r="H5908" s="66">
        <v>2.0181013E7</v>
      </c>
      <c r="I5908" s="66">
        <v>0.0</v>
      </c>
      <c r="J5908" s="66">
        <v>1.0</v>
      </c>
      <c r="K5908" s="67"/>
      <c r="L5908" s="67"/>
      <c r="M5908" s="68" t="s">
        <v>22154</v>
      </c>
      <c r="N5908" s="66">
        <v>235959.0</v>
      </c>
      <c r="O5908" s="66">
        <v>2.0181013E7</v>
      </c>
      <c r="P5908" s="67"/>
      <c r="Q5908" s="66">
        <v>35.0</v>
      </c>
      <c r="R5908" s="66">
        <v>2.0181013E7</v>
      </c>
      <c r="S5908" s="70">
        <v>1.0</v>
      </c>
      <c r="T5908" s="70">
        <v>0.0</v>
      </c>
      <c r="U5908" s="71" t="s">
        <v>2608</v>
      </c>
      <c r="V5908" s="71" t="s">
        <v>2609</v>
      </c>
      <c r="W5908" s="71" t="s">
        <v>49</v>
      </c>
      <c r="X5908" s="72"/>
      <c r="Y5908" s="65" t="s">
        <v>12</v>
      </c>
    </row>
    <row r="5909">
      <c r="A5909" s="66" t="s">
        <v>69</v>
      </c>
      <c r="B5909" s="66">
        <v>3028137.0</v>
      </c>
      <c r="C5909" s="66" t="s">
        <v>22155</v>
      </c>
      <c r="D5909" s="66" t="s">
        <v>123</v>
      </c>
      <c r="E5909" s="66" t="s">
        <v>22156</v>
      </c>
      <c r="F5909" s="66" t="s">
        <v>22157</v>
      </c>
      <c r="G5909" s="66">
        <v>4913.0</v>
      </c>
      <c r="H5909" s="66">
        <v>2.0160807E7</v>
      </c>
      <c r="I5909" s="66">
        <v>0.0</v>
      </c>
      <c r="J5909" s="66">
        <v>13.0</v>
      </c>
      <c r="K5909" s="67"/>
      <c r="L5909" s="67"/>
      <c r="M5909" s="68" t="s">
        <v>22158</v>
      </c>
      <c r="N5909" s="66">
        <v>235959.0</v>
      </c>
      <c r="O5909" s="66">
        <v>2.0160807E7</v>
      </c>
      <c r="P5909" s="66" t="s">
        <v>4962</v>
      </c>
      <c r="Q5909" s="66">
        <v>363.0</v>
      </c>
      <c r="R5909" s="66">
        <v>2.0160807E7</v>
      </c>
      <c r="S5909" s="70">
        <v>1.0</v>
      </c>
      <c r="T5909" s="70">
        <v>0.0</v>
      </c>
      <c r="U5909" s="71" t="s">
        <v>2608</v>
      </c>
      <c r="V5909" s="71" t="s">
        <v>2609</v>
      </c>
      <c r="W5909" s="71" t="s">
        <v>49</v>
      </c>
      <c r="X5909" s="72"/>
      <c r="Y5909" s="65" t="s">
        <v>12</v>
      </c>
    </row>
    <row r="5910">
      <c r="A5910" s="66" t="s">
        <v>37</v>
      </c>
      <c r="B5910" s="66">
        <v>5.0219316E7</v>
      </c>
      <c r="C5910" s="66" t="s">
        <v>2535</v>
      </c>
      <c r="D5910" s="66" t="s">
        <v>106</v>
      </c>
      <c r="E5910" s="66" t="s">
        <v>22159</v>
      </c>
      <c r="F5910" s="66" t="s">
        <v>22160</v>
      </c>
      <c r="G5910" s="66">
        <v>432.0</v>
      </c>
      <c r="H5910" s="66">
        <v>2.0180712E7</v>
      </c>
      <c r="I5910" s="66">
        <v>0.0</v>
      </c>
      <c r="J5910" s="66">
        <v>10.0</v>
      </c>
      <c r="K5910" s="67"/>
      <c r="L5910" s="67"/>
      <c r="M5910" s="68" t="s">
        <v>22161</v>
      </c>
      <c r="N5910" s="66">
        <v>235959.0</v>
      </c>
      <c r="O5910" s="66">
        <v>2.0180712E7</v>
      </c>
      <c r="P5910" s="66" t="s">
        <v>502</v>
      </c>
      <c r="Q5910" s="66">
        <v>35.0</v>
      </c>
      <c r="R5910" s="66">
        <v>2.0180712E7</v>
      </c>
      <c r="S5910" s="69">
        <v>1.0</v>
      </c>
      <c r="T5910" s="69">
        <v>0.0</v>
      </c>
      <c r="U5910" s="71" t="s">
        <v>2608</v>
      </c>
      <c r="V5910" s="71" t="s">
        <v>2609</v>
      </c>
      <c r="W5910" s="71" t="s">
        <v>49</v>
      </c>
      <c r="X5910" s="72"/>
      <c r="Y5910" s="65" t="s">
        <v>12</v>
      </c>
    </row>
    <row r="5911">
      <c r="A5911" s="66" t="s">
        <v>60</v>
      </c>
      <c r="B5911" s="66">
        <v>9.3513334E7</v>
      </c>
      <c r="C5911" s="66" t="s">
        <v>22162</v>
      </c>
      <c r="D5911" s="66" t="s">
        <v>123</v>
      </c>
      <c r="E5911" s="66" t="s">
        <v>22163</v>
      </c>
      <c r="F5911" s="66" t="s">
        <v>22164</v>
      </c>
      <c r="G5911" s="66">
        <v>1153.0</v>
      </c>
      <c r="H5911" s="66">
        <v>2.0021208E7</v>
      </c>
      <c r="I5911" s="66">
        <v>0.0</v>
      </c>
      <c r="J5911" s="66">
        <v>1.0</v>
      </c>
      <c r="K5911" s="67"/>
      <c r="L5911" s="67"/>
      <c r="M5911" s="68" t="s">
        <v>22165</v>
      </c>
      <c r="N5911" s="66">
        <v>235959.0</v>
      </c>
      <c r="O5911" s="66">
        <v>2.0021208E7</v>
      </c>
      <c r="P5911" s="66"/>
      <c r="Q5911" s="66">
        <v>49.0</v>
      </c>
      <c r="R5911" s="66">
        <v>2.0021208E7</v>
      </c>
      <c r="S5911" s="70">
        <v>1.0</v>
      </c>
      <c r="T5911" s="70">
        <v>0.0</v>
      </c>
      <c r="U5911" s="71" t="s">
        <v>2608</v>
      </c>
      <c r="V5911" s="71" t="s">
        <v>2609</v>
      </c>
      <c r="W5911" s="71" t="s">
        <v>49</v>
      </c>
      <c r="X5911" s="72"/>
      <c r="Y5911" s="65" t="s">
        <v>12</v>
      </c>
    </row>
    <row r="5912">
      <c r="A5912" s="73" t="s">
        <v>32</v>
      </c>
      <c r="B5912" s="66">
        <v>268593.0</v>
      </c>
      <c r="C5912" s="65" t="s">
        <v>2539</v>
      </c>
      <c r="D5912" s="65" t="s">
        <v>106</v>
      </c>
      <c r="E5912" s="65" t="s">
        <v>2540</v>
      </c>
      <c r="F5912" s="66" t="s">
        <v>22166</v>
      </c>
      <c r="G5912" s="66">
        <v>150.0</v>
      </c>
      <c r="H5912" s="66">
        <v>2.0080105E7</v>
      </c>
      <c r="I5912" s="66">
        <v>0.0</v>
      </c>
      <c r="J5912" s="66">
        <v>3.0</v>
      </c>
      <c r="K5912" s="67"/>
      <c r="L5912" s="67"/>
      <c r="M5912" s="68" t="s">
        <v>22167</v>
      </c>
      <c r="N5912" s="66">
        <v>235959.0</v>
      </c>
      <c r="O5912" s="66">
        <v>2.0080105E7</v>
      </c>
      <c r="P5912" s="66"/>
      <c r="Q5912" s="66">
        <v>6.0</v>
      </c>
      <c r="R5912" s="66">
        <v>2.0080105E7</v>
      </c>
      <c r="S5912" s="70">
        <v>1.0</v>
      </c>
      <c r="T5912" s="70">
        <v>0.0</v>
      </c>
      <c r="U5912" s="71" t="s">
        <v>2608</v>
      </c>
      <c r="V5912" s="71" t="s">
        <v>2609</v>
      </c>
      <c r="W5912" s="71" t="s">
        <v>49</v>
      </c>
      <c r="X5912" s="72"/>
      <c r="Y5912" s="65" t="s">
        <v>12</v>
      </c>
    </row>
    <row r="5913">
      <c r="A5913" s="68" t="s">
        <v>19</v>
      </c>
      <c r="B5913" s="66">
        <v>186997.0</v>
      </c>
      <c r="C5913" s="66" t="s">
        <v>22168</v>
      </c>
      <c r="D5913" s="66" t="s">
        <v>827</v>
      </c>
      <c r="E5913" s="66" t="s">
        <v>22169</v>
      </c>
      <c r="F5913" s="66" t="s">
        <v>22170</v>
      </c>
      <c r="G5913" s="66">
        <v>1250.0</v>
      </c>
      <c r="H5913" s="66">
        <v>2.0110827E7</v>
      </c>
      <c r="I5913" s="66">
        <v>0.0</v>
      </c>
      <c r="J5913" s="66">
        <v>22.0</v>
      </c>
      <c r="K5913" s="67"/>
      <c r="L5913" s="67"/>
      <c r="M5913" s="68" t="s">
        <v>22171</v>
      </c>
      <c r="N5913" s="66">
        <v>235959.0</v>
      </c>
      <c r="O5913" s="66">
        <v>2.0110827E7</v>
      </c>
      <c r="P5913" s="66" t="s">
        <v>5556</v>
      </c>
      <c r="Q5913" s="66">
        <v>73.0</v>
      </c>
      <c r="R5913" s="66">
        <v>2.0110827E7</v>
      </c>
      <c r="S5913" s="70">
        <v>1.0</v>
      </c>
      <c r="T5913" s="70">
        <v>0.0</v>
      </c>
      <c r="U5913" s="71" t="s">
        <v>2608</v>
      </c>
      <c r="V5913" s="71" t="s">
        <v>2609</v>
      </c>
      <c r="W5913" s="71" t="s">
        <v>49</v>
      </c>
      <c r="X5913" s="72"/>
      <c r="Y5913" s="65" t="s">
        <v>12</v>
      </c>
    </row>
    <row r="5914">
      <c r="A5914" s="66" t="s">
        <v>60</v>
      </c>
      <c r="B5914" s="66">
        <v>1.63273974E8</v>
      </c>
      <c r="C5914" s="66" t="s">
        <v>22172</v>
      </c>
      <c r="D5914" s="66" t="s">
        <v>123</v>
      </c>
      <c r="E5914" s="66" t="s">
        <v>22173</v>
      </c>
      <c r="F5914" s="66" t="s">
        <v>22174</v>
      </c>
      <c r="G5914" s="66">
        <v>637.0</v>
      </c>
      <c r="H5914" s="66">
        <v>2.0050614E7</v>
      </c>
      <c r="I5914" s="66">
        <v>0.0</v>
      </c>
      <c r="J5914" s="66">
        <v>1.0</v>
      </c>
      <c r="K5914" s="67"/>
      <c r="L5914" s="67"/>
      <c r="M5914" s="68" t="s">
        <v>22175</v>
      </c>
      <c r="N5914" s="66">
        <v>235959.0</v>
      </c>
      <c r="O5914" s="66">
        <v>2.0050614E7</v>
      </c>
      <c r="P5914" s="66"/>
      <c r="Q5914" s="66">
        <v>28.0</v>
      </c>
      <c r="R5914" s="66">
        <v>2.0050614E7</v>
      </c>
      <c r="S5914" s="70">
        <v>1.0</v>
      </c>
      <c r="T5914" s="70">
        <v>0.0</v>
      </c>
      <c r="U5914" s="71" t="s">
        <v>2608</v>
      </c>
      <c r="V5914" s="71" t="s">
        <v>2609</v>
      </c>
      <c r="W5914" s="71" t="s">
        <v>49</v>
      </c>
      <c r="X5914" s="72"/>
      <c r="Y5914" s="65" t="s">
        <v>12</v>
      </c>
    </row>
    <row r="5915">
      <c r="A5915" s="68" t="s">
        <v>59</v>
      </c>
      <c r="B5915" s="66">
        <v>1.94567687E8</v>
      </c>
      <c r="C5915" s="66" t="s">
        <v>22176</v>
      </c>
      <c r="D5915" s="66" t="s">
        <v>106</v>
      </c>
      <c r="E5915" s="66" t="s">
        <v>22177</v>
      </c>
      <c r="F5915" s="66" t="s">
        <v>22178</v>
      </c>
      <c r="G5915" s="66">
        <v>344.0</v>
      </c>
      <c r="H5915" s="66">
        <v>2.0180426E7</v>
      </c>
      <c r="I5915" s="66">
        <v>0.0</v>
      </c>
      <c r="J5915" s="66">
        <v>8.0</v>
      </c>
      <c r="K5915" s="67"/>
      <c r="L5915" s="67"/>
      <c r="M5915" s="68" t="s">
        <v>22179</v>
      </c>
      <c r="N5915" s="66">
        <v>235959.0</v>
      </c>
      <c r="O5915" s="66">
        <v>2.0180426E7</v>
      </c>
      <c r="P5915" s="66" t="s">
        <v>898</v>
      </c>
      <c r="Q5915" s="66">
        <v>23.0</v>
      </c>
      <c r="R5915" s="66">
        <v>2.0180426E7</v>
      </c>
      <c r="S5915" s="70">
        <v>1.0</v>
      </c>
      <c r="T5915" s="70">
        <v>0.0</v>
      </c>
      <c r="U5915" s="71" t="s">
        <v>2608</v>
      </c>
      <c r="V5915" s="71" t="s">
        <v>2609</v>
      </c>
      <c r="W5915" s="71" t="s">
        <v>49</v>
      </c>
      <c r="X5915" s="72"/>
      <c r="Y5915" s="65" t="s">
        <v>12</v>
      </c>
    </row>
    <row r="5916">
      <c r="A5916" s="73" t="s">
        <v>60</v>
      </c>
      <c r="B5916" s="66">
        <v>3.54890828E8</v>
      </c>
      <c r="C5916" s="65" t="s">
        <v>22180</v>
      </c>
      <c r="D5916" s="65" t="s">
        <v>118</v>
      </c>
      <c r="E5916" s="65" t="s">
        <v>22181</v>
      </c>
      <c r="F5916" s="66" t="s">
        <v>22182</v>
      </c>
      <c r="G5916" s="66">
        <v>510.0</v>
      </c>
      <c r="H5916" s="66">
        <v>2.0140305E7</v>
      </c>
      <c r="I5916" s="66">
        <v>0.0</v>
      </c>
      <c r="J5916" s="66">
        <v>1.0</v>
      </c>
      <c r="K5916" s="67"/>
      <c r="L5916" s="67"/>
      <c r="M5916" s="68" t="s">
        <v>22183</v>
      </c>
      <c r="N5916" s="66">
        <v>235959.0</v>
      </c>
      <c r="O5916" s="66">
        <v>2.0140305E7</v>
      </c>
      <c r="P5916" s="66"/>
      <c r="Q5916" s="66">
        <v>29.0</v>
      </c>
      <c r="R5916" s="66">
        <v>2.0140305E7</v>
      </c>
      <c r="S5916" s="69">
        <v>1.0</v>
      </c>
      <c r="T5916" s="69">
        <v>1.0</v>
      </c>
      <c r="U5916" s="71" t="s">
        <v>2608</v>
      </c>
      <c r="V5916" s="71" t="s">
        <v>2609</v>
      </c>
      <c r="W5916" s="71" t="s">
        <v>49</v>
      </c>
      <c r="X5916" s="72"/>
      <c r="Y5916" s="66" t="s">
        <v>18</v>
      </c>
    </row>
    <row r="5917">
      <c r="A5917" s="65" t="s">
        <v>37</v>
      </c>
      <c r="B5917" s="66">
        <v>2.2270264E7</v>
      </c>
      <c r="C5917" s="65" t="s">
        <v>22184</v>
      </c>
      <c r="D5917" s="65" t="s">
        <v>106</v>
      </c>
      <c r="E5917" s="65" t="s">
        <v>22185</v>
      </c>
      <c r="F5917" s="66" t="s">
        <v>22186</v>
      </c>
      <c r="G5917" s="66">
        <v>498.0</v>
      </c>
      <c r="H5917" s="66">
        <v>2.0110415E7</v>
      </c>
      <c r="I5917" s="66">
        <v>0.0</v>
      </c>
      <c r="J5917" s="66">
        <v>5.0</v>
      </c>
      <c r="K5917" s="67"/>
      <c r="L5917" s="67"/>
      <c r="M5917" s="66" t="s">
        <v>121</v>
      </c>
      <c r="N5917" s="66">
        <v>235959.0</v>
      </c>
      <c r="O5917" s="66">
        <v>2.0110415E7</v>
      </c>
      <c r="P5917" s="66"/>
      <c r="Q5917" s="66">
        <v>27.0</v>
      </c>
      <c r="R5917" s="66">
        <v>2.0110415E7</v>
      </c>
      <c r="S5917" s="70">
        <v>1.0</v>
      </c>
      <c r="T5917" s="70">
        <v>0.0</v>
      </c>
      <c r="U5917" s="71" t="s">
        <v>2608</v>
      </c>
      <c r="V5917" s="71" t="s">
        <v>2609</v>
      </c>
      <c r="W5917" s="71" t="s">
        <v>49</v>
      </c>
      <c r="X5917" s="72"/>
      <c r="Y5917" s="65" t="s">
        <v>12</v>
      </c>
    </row>
    <row r="5918">
      <c r="A5918" s="66" t="s">
        <v>76</v>
      </c>
      <c r="B5918" s="66">
        <v>1.4269401E7</v>
      </c>
      <c r="C5918" s="66" t="s">
        <v>22187</v>
      </c>
      <c r="D5918" s="66" t="s">
        <v>106</v>
      </c>
      <c r="E5918" s="66" t="s">
        <v>2545</v>
      </c>
      <c r="F5918" s="66" t="s">
        <v>22188</v>
      </c>
      <c r="G5918" s="66">
        <v>578.0</v>
      </c>
      <c r="H5918" s="66">
        <v>2.0180504E7</v>
      </c>
      <c r="I5918" s="66">
        <v>0.0</v>
      </c>
      <c r="J5918" s="66">
        <v>9.0</v>
      </c>
      <c r="K5918" s="67"/>
      <c r="L5918" s="67"/>
      <c r="M5918" s="68" t="s">
        <v>22189</v>
      </c>
      <c r="N5918" s="66">
        <v>235959.0</v>
      </c>
      <c r="O5918" s="66">
        <v>2.0180504E7</v>
      </c>
      <c r="P5918" s="67"/>
      <c r="Q5918" s="66">
        <v>37.0</v>
      </c>
      <c r="R5918" s="66">
        <v>2.0180504E7</v>
      </c>
      <c r="S5918" s="70">
        <v>1.0</v>
      </c>
      <c r="T5918" s="70">
        <v>0.0</v>
      </c>
      <c r="U5918" s="71" t="s">
        <v>2608</v>
      </c>
      <c r="V5918" s="71" t="s">
        <v>2609</v>
      </c>
      <c r="W5918" s="71" t="s">
        <v>49</v>
      </c>
      <c r="X5918" s="72"/>
      <c r="Y5918" s="65" t="s">
        <v>12</v>
      </c>
    </row>
    <row r="5919">
      <c r="A5919" s="65" t="s">
        <v>60</v>
      </c>
      <c r="B5919" s="66">
        <v>3.8139887E8</v>
      </c>
      <c r="C5919" s="65" t="s">
        <v>22190</v>
      </c>
      <c r="D5919" s="65" t="s">
        <v>149</v>
      </c>
      <c r="E5919" s="65" t="s">
        <v>22191</v>
      </c>
      <c r="F5919" s="66" t="s">
        <v>22192</v>
      </c>
      <c r="G5919" s="66">
        <v>534.0</v>
      </c>
      <c r="H5919" s="66">
        <v>2.0150818E7</v>
      </c>
      <c r="I5919" s="66">
        <v>0.0</v>
      </c>
      <c r="J5919" s="66">
        <v>1.0</v>
      </c>
      <c r="K5919" s="67"/>
      <c r="L5919" s="67"/>
      <c r="M5919" s="68" t="s">
        <v>22193</v>
      </c>
      <c r="N5919" s="66">
        <v>235959.0</v>
      </c>
      <c r="O5919" s="66">
        <v>2.0150818E7</v>
      </c>
      <c r="P5919" s="66"/>
      <c r="Q5919" s="66">
        <v>28.0</v>
      </c>
      <c r="R5919" s="66">
        <v>2.0150818E7</v>
      </c>
      <c r="S5919" s="69">
        <v>1.0</v>
      </c>
      <c r="T5919" s="69">
        <v>1.0</v>
      </c>
      <c r="U5919" s="71" t="s">
        <v>2608</v>
      </c>
      <c r="V5919" s="71" t="s">
        <v>2609</v>
      </c>
      <c r="W5919" s="71" t="s">
        <v>49</v>
      </c>
      <c r="X5919" s="72"/>
      <c r="Y5919" s="66" t="s">
        <v>18</v>
      </c>
    </row>
    <row r="5920">
      <c r="A5920" s="66" t="s">
        <v>60</v>
      </c>
      <c r="B5920" s="66">
        <v>1.99835282E8</v>
      </c>
      <c r="C5920" s="66" t="s">
        <v>22194</v>
      </c>
      <c r="D5920" s="66" t="s">
        <v>112</v>
      </c>
      <c r="E5920" s="66" t="s">
        <v>22195</v>
      </c>
      <c r="F5920" s="66" t="s">
        <v>22196</v>
      </c>
      <c r="G5920" s="66">
        <v>256.0</v>
      </c>
      <c r="H5920" s="66">
        <v>2.006102E7</v>
      </c>
      <c r="I5920" s="66">
        <v>0.0</v>
      </c>
      <c r="J5920" s="66">
        <v>1.0</v>
      </c>
      <c r="K5920" s="67"/>
      <c r="L5920" s="67"/>
      <c r="M5920" s="68" t="s">
        <v>22197</v>
      </c>
      <c r="N5920" s="66">
        <v>235959.0</v>
      </c>
      <c r="O5920" s="66">
        <v>2.006102E7</v>
      </c>
      <c r="P5920" s="67"/>
      <c r="Q5920" s="66">
        <v>18.0</v>
      </c>
      <c r="R5920" s="66">
        <v>2.006102E7</v>
      </c>
      <c r="S5920" s="70">
        <v>1.0</v>
      </c>
      <c r="T5920" s="70">
        <v>0.0</v>
      </c>
      <c r="U5920" s="71" t="s">
        <v>2608</v>
      </c>
      <c r="V5920" s="71" t="s">
        <v>2609</v>
      </c>
      <c r="W5920" s="71" t="s">
        <v>49</v>
      </c>
      <c r="X5920" s="72"/>
      <c r="Y5920" s="65" t="s">
        <v>12</v>
      </c>
    </row>
    <row r="5921">
      <c r="A5921" s="65" t="s">
        <v>60</v>
      </c>
      <c r="B5921" s="66">
        <v>3.67440752E8</v>
      </c>
      <c r="C5921" s="65" t="s">
        <v>22198</v>
      </c>
      <c r="D5921" s="65" t="s">
        <v>106</v>
      </c>
      <c r="E5921" s="65" t="s">
        <v>22199</v>
      </c>
      <c r="F5921" s="66" t="s">
        <v>22200</v>
      </c>
      <c r="G5921" s="66">
        <v>208.0</v>
      </c>
      <c r="H5921" s="66">
        <v>2.014111E7</v>
      </c>
      <c r="I5921" s="66">
        <v>0.0</v>
      </c>
      <c r="J5921" s="66">
        <v>1.0</v>
      </c>
      <c r="K5921" s="67"/>
      <c r="L5921" s="67"/>
      <c r="M5921" s="68" t="s">
        <v>22201</v>
      </c>
      <c r="N5921" s="66">
        <v>235959.0</v>
      </c>
      <c r="O5921" s="66">
        <v>2.014111E7</v>
      </c>
      <c r="P5921" s="66"/>
      <c r="Q5921" s="66">
        <v>9.0</v>
      </c>
      <c r="R5921" s="66">
        <v>2.014111E7</v>
      </c>
      <c r="S5921" s="70">
        <v>1.0</v>
      </c>
      <c r="T5921" s="70">
        <v>0.0</v>
      </c>
      <c r="U5921" s="71" t="s">
        <v>2608</v>
      </c>
      <c r="V5921" s="71" t="s">
        <v>2609</v>
      </c>
      <c r="W5921" s="71" t="s">
        <v>49</v>
      </c>
      <c r="X5921" s="72"/>
      <c r="Y5921" s="65" t="s">
        <v>12</v>
      </c>
    </row>
    <row r="5922">
      <c r="A5922" s="65" t="s">
        <v>60</v>
      </c>
      <c r="B5922" s="66">
        <v>1.41862249E8</v>
      </c>
      <c r="C5922" s="65" t="s">
        <v>22202</v>
      </c>
      <c r="D5922" s="65" t="s">
        <v>112</v>
      </c>
      <c r="E5922" s="65" t="s">
        <v>22203</v>
      </c>
      <c r="F5922" s="66" t="s">
        <v>22204</v>
      </c>
      <c r="G5922" s="66">
        <v>4937.0</v>
      </c>
      <c r="H5922" s="66">
        <v>2.0040919E7</v>
      </c>
      <c r="I5922" s="66">
        <v>0.0</v>
      </c>
      <c r="J5922" s="66">
        <v>1.0</v>
      </c>
      <c r="K5922" s="67"/>
      <c r="L5922" s="67"/>
      <c r="M5922" s="68" t="s">
        <v>22205</v>
      </c>
      <c r="N5922" s="66">
        <v>235959.0</v>
      </c>
      <c r="O5922" s="66">
        <v>2.0040919E7</v>
      </c>
      <c r="P5922" s="67"/>
      <c r="Q5922" s="66">
        <v>271.0</v>
      </c>
      <c r="R5922" s="66">
        <v>2.0040919E7</v>
      </c>
      <c r="S5922" s="70">
        <v>1.0</v>
      </c>
      <c r="T5922" s="70">
        <v>0.0</v>
      </c>
      <c r="U5922" s="71" t="s">
        <v>2608</v>
      </c>
      <c r="V5922" s="71" t="s">
        <v>2609</v>
      </c>
      <c r="W5922" s="71" t="s">
        <v>49</v>
      </c>
      <c r="X5922" s="72"/>
      <c r="Y5922" s="65" t="s">
        <v>12</v>
      </c>
    </row>
    <row r="5923">
      <c r="A5923" s="68" t="s">
        <v>59</v>
      </c>
      <c r="B5923" s="66">
        <v>1.0920834E8</v>
      </c>
      <c r="C5923" s="66" t="s">
        <v>22206</v>
      </c>
      <c r="D5923" s="66" t="s">
        <v>123</v>
      </c>
      <c r="E5923" s="66" t="s">
        <v>22207</v>
      </c>
      <c r="F5923" s="66" t="s">
        <v>22208</v>
      </c>
      <c r="G5923" s="66">
        <v>278.0</v>
      </c>
      <c r="H5923" s="66">
        <v>2.0110921E7</v>
      </c>
      <c r="I5923" s="66">
        <v>0.0</v>
      </c>
      <c r="J5923" s="66">
        <v>1.0</v>
      </c>
      <c r="K5923" s="67"/>
      <c r="L5923" s="67"/>
      <c r="M5923" s="68" t="s">
        <v>22209</v>
      </c>
      <c r="N5923" s="66">
        <v>235959.0</v>
      </c>
      <c r="O5923" s="66">
        <v>2.0110921E7</v>
      </c>
      <c r="P5923" s="67"/>
      <c r="Q5923" s="66">
        <v>20.0</v>
      </c>
      <c r="R5923" s="66">
        <v>2.0110921E7</v>
      </c>
      <c r="S5923" s="70">
        <v>1.0</v>
      </c>
      <c r="T5923" s="70">
        <v>0.0</v>
      </c>
      <c r="U5923" s="71" t="s">
        <v>2608</v>
      </c>
      <c r="V5923" s="71" t="s">
        <v>2609</v>
      </c>
      <c r="W5923" s="71" t="s">
        <v>49</v>
      </c>
      <c r="X5923" s="71"/>
      <c r="Y5923" s="65" t="s">
        <v>12</v>
      </c>
    </row>
    <row r="5924">
      <c r="A5924" s="66" t="s">
        <v>63</v>
      </c>
      <c r="B5924" s="66">
        <v>4.8797275E7</v>
      </c>
      <c r="C5924" s="66" t="s">
        <v>22210</v>
      </c>
      <c r="D5924" s="66" t="s">
        <v>123</v>
      </c>
      <c r="E5924" s="66" t="s">
        <v>22211</v>
      </c>
      <c r="F5924" s="66" t="s">
        <v>22212</v>
      </c>
      <c r="G5924" s="66">
        <v>452.0</v>
      </c>
      <c r="H5924" s="66">
        <v>2.018082E7</v>
      </c>
      <c r="I5924" s="66">
        <v>0.0</v>
      </c>
      <c r="J5924" s="66">
        <v>9.0</v>
      </c>
      <c r="K5924" s="67"/>
      <c r="L5924" s="67"/>
      <c r="M5924" s="68" t="s">
        <v>22213</v>
      </c>
      <c r="N5924" s="66">
        <v>235959.0</v>
      </c>
      <c r="O5924" s="66">
        <v>2.018082E7</v>
      </c>
      <c r="P5924" s="66" t="s">
        <v>13398</v>
      </c>
      <c r="Q5924" s="66">
        <v>28.0</v>
      </c>
      <c r="R5924" s="66">
        <v>2.018082E7</v>
      </c>
      <c r="S5924" s="70">
        <v>1.0</v>
      </c>
      <c r="T5924" s="70">
        <v>0.0</v>
      </c>
      <c r="U5924" s="71" t="s">
        <v>2608</v>
      </c>
      <c r="V5924" s="71" t="s">
        <v>2609</v>
      </c>
      <c r="W5924" s="71" t="s">
        <v>49</v>
      </c>
      <c r="X5924" s="72"/>
      <c r="Y5924" s="65" t="s">
        <v>12</v>
      </c>
    </row>
    <row r="5925">
      <c r="A5925" s="66" t="s">
        <v>68</v>
      </c>
      <c r="B5925" s="66">
        <v>1.5231671E7</v>
      </c>
      <c r="C5925" s="66" t="s">
        <v>22214</v>
      </c>
      <c r="D5925" s="66" t="s">
        <v>112</v>
      </c>
      <c r="E5925" s="66" t="s">
        <v>22215</v>
      </c>
      <c r="F5925" s="66" t="s">
        <v>22216</v>
      </c>
      <c r="G5925" s="66">
        <v>831.0</v>
      </c>
      <c r="H5925" s="66">
        <v>2.0160504E7</v>
      </c>
      <c r="I5925" s="66">
        <v>0.0</v>
      </c>
      <c r="J5925" s="66">
        <v>9.0</v>
      </c>
      <c r="K5925" s="67"/>
      <c r="L5925" s="67"/>
      <c r="M5925" s="66" t="s">
        <v>121</v>
      </c>
      <c r="N5925" s="66">
        <v>235959.0</v>
      </c>
      <c r="O5925" s="66">
        <v>2.0160504E7</v>
      </c>
      <c r="P5925" s="67"/>
      <c r="Q5925" s="66">
        <v>52.0</v>
      </c>
      <c r="R5925" s="66">
        <v>2.0160504E7</v>
      </c>
      <c r="S5925" s="70">
        <v>1.0</v>
      </c>
      <c r="T5925" s="70">
        <v>0.0</v>
      </c>
      <c r="U5925" s="71" t="s">
        <v>2608</v>
      </c>
      <c r="V5925" s="71" t="s">
        <v>2609</v>
      </c>
      <c r="W5925" s="71" t="s">
        <v>49</v>
      </c>
      <c r="X5925" s="72"/>
      <c r="Y5925" s="65" t="s">
        <v>12</v>
      </c>
    </row>
    <row r="5926">
      <c r="A5926" s="68" t="s">
        <v>59</v>
      </c>
      <c r="B5926" s="66">
        <v>1.9332446E8</v>
      </c>
      <c r="C5926" s="66" t="s">
        <v>22217</v>
      </c>
      <c r="D5926" s="66" t="s">
        <v>112</v>
      </c>
      <c r="E5926" s="66" t="s">
        <v>22218</v>
      </c>
      <c r="F5926" s="66" t="s">
        <v>22219</v>
      </c>
      <c r="G5926" s="66">
        <v>455.0</v>
      </c>
      <c r="H5926" s="66">
        <v>2.0180306E7</v>
      </c>
      <c r="I5926" s="66">
        <v>0.0</v>
      </c>
      <c r="J5926" s="66">
        <v>10.0</v>
      </c>
      <c r="K5926" s="67"/>
      <c r="L5926" s="67"/>
      <c r="M5926" s="68" t="s">
        <v>22220</v>
      </c>
      <c r="N5926" s="66">
        <v>235959.0</v>
      </c>
      <c r="O5926" s="66">
        <v>2.0180306E7</v>
      </c>
      <c r="P5926" s="66"/>
      <c r="Q5926" s="66">
        <v>22.0</v>
      </c>
      <c r="R5926" s="66">
        <v>2.0180306E7</v>
      </c>
      <c r="S5926" s="70">
        <v>1.0</v>
      </c>
      <c r="T5926" s="70">
        <v>0.0</v>
      </c>
      <c r="U5926" s="71" t="s">
        <v>2608</v>
      </c>
      <c r="V5926" s="71" t="s">
        <v>2609</v>
      </c>
      <c r="W5926" s="71" t="s">
        <v>49</v>
      </c>
      <c r="X5926" s="72"/>
      <c r="Y5926" s="65" t="s">
        <v>12</v>
      </c>
    </row>
    <row r="5927">
      <c r="A5927" s="66" t="s">
        <v>40</v>
      </c>
      <c r="B5927" s="66">
        <v>1.1032967E7</v>
      </c>
      <c r="C5927" s="66" t="s">
        <v>2549</v>
      </c>
      <c r="D5927" s="66" t="s">
        <v>106</v>
      </c>
      <c r="E5927" s="66" t="s">
        <v>2550</v>
      </c>
      <c r="F5927" s="66" t="s">
        <v>22221</v>
      </c>
      <c r="G5927" s="66">
        <v>566.0</v>
      </c>
      <c r="H5927" s="66">
        <v>2.0190615E7</v>
      </c>
      <c r="I5927" s="66">
        <v>0.0</v>
      </c>
      <c r="J5927" s="66">
        <v>8.0</v>
      </c>
      <c r="K5927" s="67"/>
      <c r="L5927" s="67"/>
      <c r="M5927" s="68" t="s">
        <v>22222</v>
      </c>
      <c r="N5927" s="66">
        <v>235959.0</v>
      </c>
      <c r="O5927" s="66">
        <v>2.0190615E7</v>
      </c>
      <c r="P5927" s="66" t="s">
        <v>22223</v>
      </c>
      <c r="Q5927" s="66">
        <v>27.0</v>
      </c>
      <c r="R5927" s="66">
        <v>2.0190615E7</v>
      </c>
      <c r="S5927" s="70">
        <v>1.0</v>
      </c>
      <c r="T5927" s="70">
        <v>0.0</v>
      </c>
      <c r="U5927" s="71" t="s">
        <v>2608</v>
      </c>
      <c r="V5927" s="71" t="s">
        <v>2609</v>
      </c>
      <c r="W5927" s="71" t="s">
        <v>49</v>
      </c>
      <c r="X5927" s="72"/>
      <c r="Y5927" s="65" t="s">
        <v>12</v>
      </c>
    </row>
    <row r="5928">
      <c r="A5928" s="73" t="s">
        <v>79</v>
      </c>
      <c r="B5928" s="66">
        <v>9.2552225E7</v>
      </c>
      <c r="C5928" s="65" t="s">
        <v>22224</v>
      </c>
      <c r="D5928" s="65" t="s">
        <v>244</v>
      </c>
      <c r="E5928" s="65" t="s">
        <v>22225</v>
      </c>
      <c r="F5928" s="66" t="s">
        <v>22226</v>
      </c>
      <c r="G5928" s="66">
        <v>688.0</v>
      </c>
      <c r="H5928" s="66">
        <v>2.0150529E7</v>
      </c>
      <c r="I5928" s="66">
        <v>0.0</v>
      </c>
      <c r="J5928" s="66">
        <v>9.0</v>
      </c>
      <c r="K5928" s="67"/>
      <c r="L5928" s="67"/>
      <c r="M5928" s="68" t="s">
        <v>22227</v>
      </c>
      <c r="N5928" s="66">
        <v>235959.0</v>
      </c>
      <c r="O5928" s="66">
        <v>2.0150529E7</v>
      </c>
      <c r="P5928" s="66" t="s">
        <v>633</v>
      </c>
      <c r="Q5928" s="66">
        <v>42.0</v>
      </c>
      <c r="R5928" s="66">
        <v>2.0150529E7</v>
      </c>
      <c r="S5928" s="70">
        <v>1.0</v>
      </c>
      <c r="T5928" s="70">
        <v>0.0</v>
      </c>
      <c r="U5928" s="71" t="s">
        <v>2608</v>
      </c>
      <c r="V5928" s="71" t="s">
        <v>2609</v>
      </c>
      <c r="W5928" s="71" t="s">
        <v>51</v>
      </c>
      <c r="X5928" s="72"/>
      <c r="Y5928" s="66" t="s">
        <v>16</v>
      </c>
    </row>
    <row r="5929">
      <c r="A5929" s="65" t="s">
        <v>66</v>
      </c>
      <c r="B5929" s="66">
        <v>1.7001659E7</v>
      </c>
      <c r="C5929" s="65" t="s">
        <v>22228</v>
      </c>
      <c r="D5929" s="65" t="s">
        <v>1499</v>
      </c>
      <c r="E5929" s="65" t="s">
        <v>22229</v>
      </c>
      <c r="F5929" s="66" t="s">
        <v>22230</v>
      </c>
      <c r="G5929" s="66">
        <v>227.0</v>
      </c>
      <c r="H5929" s="66">
        <v>2.0180713E7</v>
      </c>
      <c r="I5929" s="66">
        <v>0.0</v>
      </c>
      <c r="J5929" s="66">
        <v>6.0</v>
      </c>
      <c r="K5929" s="67"/>
      <c r="L5929" s="67"/>
      <c r="M5929" s="66" t="s">
        <v>121</v>
      </c>
      <c r="N5929" s="66">
        <v>235959.0</v>
      </c>
      <c r="O5929" s="66">
        <v>2.0180713E7</v>
      </c>
      <c r="P5929" s="66"/>
      <c r="Q5929" s="66">
        <v>17.0</v>
      </c>
      <c r="R5929" s="66">
        <v>2.0180713E7</v>
      </c>
      <c r="S5929" s="69">
        <v>1.0</v>
      </c>
      <c r="T5929" s="69">
        <v>1.0</v>
      </c>
      <c r="U5929" s="71" t="s">
        <v>2608</v>
      </c>
      <c r="V5929" s="71" t="s">
        <v>2609</v>
      </c>
      <c r="W5929" s="71" t="s">
        <v>51</v>
      </c>
      <c r="X5929" s="72"/>
      <c r="Y5929" s="65" t="s">
        <v>22</v>
      </c>
    </row>
    <row r="5930">
      <c r="A5930" s="66" t="s">
        <v>60</v>
      </c>
      <c r="B5930" s="66">
        <v>1.94091027E8</v>
      </c>
      <c r="C5930" s="66" t="s">
        <v>22231</v>
      </c>
      <c r="D5930" s="66" t="s">
        <v>112</v>
      </c>
      <c r="E5930" s="66" t="s">
        <v>22232</v>
      </c>
      <c r="F5930" s="66" t="s">
        <v>22233</v>
      </c>
      <c r="G5930" s="66">
        <v>234.0</v>
      </c>
      <c r="H5930" s="66">
        <v>2.006071E7</v>
      </c>
      <c r="I5930" s="66">
        <v>0.0</v>
      </c>
      <c r="J5930" s="66">
        <v>1.0</v>
      </c>
      <c r="K5930" s="67"/>
      <c r="L5930" s="67"/>
      <c r="M5930" s="68" t="s">
        <v>22234</v>
      </c>
      <c r="N5930" s="66">
        <v>235959.0</v>
      </c>
      <c r="O5930" s="66">
        <v>2.006071E7</v>
      </c>
      <c r="P5930" s="67"/>
      <c r="Q5930" s="66">
        <v>8.0</v>
      </c>
      <c r="R5930" s="66">
        <v>2.006071E7</v>
      </c>
      <c r="S5930" s="70">
        <v>1.0</v>
      </c>
      <c r="T5930" s="70">
        <v>0.0</v>
      </c>
      <c r="U5930" s="71" t="s">
        <v>2608</v>
      </c>
      <c r="V5930" s="71" t="s">
        <v>2609</v>
      </c>
      <c r="W5930" s="71" t="s">
        <v>49</v>
      </c>
      <c r="X5930" s="72"/>
      <c r="Y5930" s="65" t="s">
        <v>12</v>
      </c>
    </row>
    <row r="5931">
      <c r="A5931" s="65" t="s">
        <v>67</v>
      </c>
      <c r="B5931" s="66">
        <v>1.0487288E7</v>
      </c>
      <c r="C5931" s="65" t="s">
        <v>22235</v>
      </c>
      <c r="D5931" s="65" t="s">
        <v>149</v>
      </c>
      <c r="E5931" s="65" t="s">
        <v>22236</v>
      </c>
      <c r="F5931" s="66" t="s">
        <v>22237</v>
      </c>
      <c r="G5931" s="66">
        <v>309.0</v>
      </c>
      <c r="H5931" s="66">
        <v>2.0141228E7</v>
      </c>
      <c r="I5931" s="66">
        <v>0.0</v>
      </c>
      <c r="J5931" s="66">
        <v>8.0</v>
      </c>
      <c r="K5931" s="67"/>
      <c r="L5931" s="67"/>
      <c r="M5931" s="66" t="s">
        <v>121</v>
      </c>
      <c r="N5931" s="66">
        <v>235959.0</v>
      </c>
      <c r="O5931" s="66">
        <v>2.0141228E7</v>
      </c>
      <c r="P5931" s="67"/>
      <c r="Q5931" s="66">
        <v>17.0</v>
      </c>
      <c r="R5931" s="66">
        <v>2.0141228E7</v>
      </c>
      <c r="S5931" s="69">
        <v>1.0</v>
      </c>
      <c r="T5931" s="69">
        <v>1.0</v>
      </c>
      <c r="U5931" s="71" t="s">
        <v>2608</v>
      </c>
      <c r="V5931" s="71" t="s">
        <v>2609</v>
      </c>
      <c r="W5931" s="71" t="s">
        <v>49</v>
      </c>
      <c r="X5931" s="72"/>
      <c r="Y5931" s="66" t="s">
        <v>18</v>
      </c>
    </row>
    <row r="5932">
      <c r="A5932" s="66" t="s">
        <v>60</v>
      </c>
      <c r="B5932" s="66">
        <v>3.50878443E8</v>
      </c>
      <c r="C5932" s="66" t="s">
        <v>22238</v>
      </c>
      <c r="D5932" s="66" t="s">
        <v>106</v>
      </c>
      <c r="E5932" s="66" t="s">
        <v>22239</v>
      </c>
      <c r="F5932" s="66" t="s">
        <v>22240</v>
      </c>
      <c r="G5932" s="66">
        <v>960.0</v>
      </c>
      <c r="H5932" s="66">
        <v>2.0131204E7</v>
      </c>
      <c r="I5932" s="66">
        <v>0.0</v>
      </c>
      <c r="J5932" s="66">
        <v>1.0</v>
      </c>
      <c r="K5932" s="67"/>
      <c r="L5932" s="67"/>
      <c r="M5932" s="68" t="s">
        <v>22241</v>
      </c>
      <c r="N5932" s="66">
        <v>235959.0</v>
      </c>
      <c r="O5932" s="66">
        <v>2.0131204E7</v>
      </c>
      <c r="P5932" s="67"/>
      <c r="Q5932" s="66">
        <v>52.0</v>
      </c>
      <c r="R5932" s="66">
        <v>2.0131204E7</v>
      </c>
      <c r="S5932" s="70">
        <v>1.0</v>
      </c>
      <c r="T5932" s="70">
        <v>0.0</v>
      </c>
      <c r="U5932" s="71" t="s">
        <v>2608</v>
      </c>
      <c r="V5932" s="71" t="s">
        <v>2609</v>
      </c>
      <c r="W5932" s="71" t="s">
        <v>49</v>
      </c>
      <c r="X5932" s="72"/>
      <c r="Y5932" s="65" t="s">
        <v>12</v>
      </c>
    </row>
    <row r="5933">
      <c r="A5933" s="74" t="s">
        <v>59</v>
      </c>
      <c r="B5933" s="66">
        <v>1.78779922E8</v>
      </c>
      <c r="C5933" s="65" t="s">
        <v>22242</v>
      </c>
      <c r="D5933" s="65" t="s">
        <v>312</v>
      </c>
      <c r="E5933" s="65" t="s">
        <v>22243</v>
      </c>
      <c r="F5933" s="66" t="s">
        <v>22244</v>
      </c>
      <c r="G5933" s="66">
        <v>298.0</v>
      </c>
      <c r="H5933" s="66">
        <v>2.0170219E7</v>
      </c>
      <c r="I5933" s="66">
        <v>0.0</v>
      </c>
      <c r="J5933" s="66">
        <v>6.0</v>
      </c>
      <c r="K5933" s="67"/>
      <c r="L5933" s="67"/>
      <c r="M5933" s="68" t="s">
        <v>22245</v>
      </c>
      <c r="N5933" s="66">
        <v>235959.0</v>
      </c>
      <c r="O5933" s="66">
        <v>2.0170219E7</v>
      </c>
      <c r="P5933" s="67"/>
      <c r="Q5933" s="66">
        <v>19.0</v>
      </c>
      <c r="R5933" s="66">
        <v>2.0170219E7</v>
      </c>
      <c r="S5933" s="70">
        <v>1.0</v>
      </c>
      <c r="T5933" s="70">
        <v>0.0</v>
      </c>
      <c r="U5933" s="71" t="s">
        <v>2608</v>
      </c>
      <c r="V5933" s="71" t="s">
        <v>2609</v>
      </c>
      <c r="W5933" s="71" t="s">
        <v>51</v>
      </c>
      <c r="X5933" s="72"/>
      <c r="Y5933" s="66" t="s">
        <v>16</v>
      </c>
    </row>
    <row r="5934">
      <c r="A5934" s="74" t="s">
        <v>59</v>
      </c>
      <c r="B5934" s="66">
        <v>2.08017013E8</v>
      </c>
      <c r="C5934" s="65" t="s">
        <v>22246</v>
      </c>
      <c r="D5934" s="65" t="s">
        <v>827</v>
      </c>
      <c r="E5934" s="65" t="s">
        <v>22247</v>
      </c>
      <c r="F5934" s="66" t="s">
        <v>22248</v>
      </c>
      <c r="G5934" s="66">
        <v>209.0</v>
      </c>
      <c r="H5934" s="66">
        <v>2.0190403E7</v>
      </c>
      <c r="I5934" s="66">
        <v>0.0</v>
      </c>
      <c r="J5934" s="66">
        <v>3.0</v>
      </c>
      <c r="K5934" s="67"/>
      <c r="L5934" s="67"/>
      <c r="M5934" s="68" t="s">
        <v>22249</v>
      </c>
      <c r="N5934" s="66">
        <v>235959.0</v>
      </c>
      <c r="O5934" s="66">
        <v>2.0190403E7</v>
      </c>
      <c r="P5934" s="67"/>
      <c r="Q5934" s="66">
        <v>9.0</v>
      </c>
      <c r="R5934" s="66">
        <v>2.0190403E7</v>
      </c>
      <c r="S5934" s="70">
        <v>1.0</v>
      </c>
      <c r="T5934" s="70">
        <v>0.0</v>
      </c>
      <c r="U5934" s="71" t="s">
        <v>2608</v>
      </c>
      <c r="V5934" s="71" t="s">
        <v>2609</v>
      </c>
      <c r="W5934" s="71" t="s">
        <v>49</v>
      </c>
      <c r="X5934" s="72"/>
      <c r="Y5934" s="65" t="s">
        <v>12</v>
      </c>
    </row>
    <row r="5935">
      <c r="A5935" s="66" t="s">
        <v>60</v>
      </c>
      <c r="B5935" s="66">
        <v>1.76963562E8</v>
      </c>
      <c r="C5935" s="66" t="s">
        <v>22250</v>
      </c>
      <c r="D5935" s="66" t="s">
        <v>312</v>
      </c>
      <c r="E5935" s="66" t="s">
        <v>22251</v>
      </c>
      <c r="F5935" s="66" t="s">
        <v>22252</v>
      </c>
      <c r="G5935" s="66">
        <v>268.0</v>
      </c>
      <c r="H5935" s="66">
        <v>2.0051222E7</v>
      </c>
      <c r="I5935" s="66">
        <v>0.0</v>
      </c>
      <c r="J5935" s="66">
        <v>1.0</v>
      </c>
      <c r="K5935" s="67"/>
      <c r="L5935" s="67"/>
      <c r="M5935" s="68" t="s">
        <v>22253</v>
      </c>
      <c r="N5935" s="66">
        <v>235959.0</v>
      </c>
      <c r="O5935" s="66">
        <v>2.0051222E7</v>
      </c>
      <c r="P5935" s="66"/>
      <c r="Q5935" s="66">
        <v>20.0</v>
      </c>
      <c r="R5935" s="66">
        <v>2.0051222E7</v>
      </c>
      <c r="S5935" s="70">
        <v>1.0</v>
      </c>
      <c r="T5935" s="70">
        <v>0.0</v>
      </c>
      <c r="U5935" s="71" t="s">
        <v>2608</v>
      </c>
      <c r="V5935" s="71" t="s">
        <v>2609</v>
      </c>
      <c r="W5935" s="71" t="s">
        <v>51</v>
      </c>
      <c r="X5935" s="72"/>
      <c r="Y5935" s="66" t="s">
        <v>16</v>
      </c>
    </row>
    <row r="5936">
      <c r="A5936" s="66" t="s">
        <v>72</v>
      </c>
      <c r="B5936" s="66">
        <v>3596072.0</v>
      </c>
      <c r="C5936" s="66" t="s">
        <v>22254</v>
      </c>
      <c r="D5936" s="66" t="s">
        <v>413</v>
      </c>
      <c r="E5936" s="66" t="s">
        <v>22255</v>
      </c>
      <c r="F5936" s="66" t="s">
        <v>5264</v>
      </c>
      <c r="G5936" s="66">
        <v>107828.0</v>
      </c>
      <c r="H5936" s="66">
        <v>2.0021231E7</v>
      </c>
      <c r="I5936" s="66">
        <v>0.0</v>
      </c>
      <c r="J5936" s="66">
        <v>1.0</v>
      </c>
      <c r="K5936" s="67"/>
      <c r="L5936" s="67"/>
      <c r="M5936" s="66"/>
      <c r="N5936" s="66">
        <v>235959.0</v>
      </c>
      <c r="O5936" s="66">
        <v>2.0020101E7</v>
      </c>
      <c r="P5936" s="66" t="s">
        <v>5265</v>
      </c>
      <c r="Q5936" s="66">
        <v>7941.0</v>
      </c>
      <c r="R5936" s="66">
        <v>2.0020101E7</v>
      </c>
      <c r="S5936" s="70">
        <v>1.0</v>
      </c>
      <c r="T5936" s="70">
        <v>0.0</v>
      </c>
      <c r="U5936" s="71" t="s">
        <v>2608</v>
      </c>
      <c r="V5936" s="71" t="s">
        <v>2609</v>
      </c>
      <c r="W5936" s="71" t="s">
        <v>51</v>
      </c>
      <c r="X5936" s="72"/>
      <c r="Y5936" s="66" t="s">
        <v>16</v>
      </c>
    </row>
    <row r="5937">
      <c r="A5937" s="65" t="s">
        <v>60</v>
      </c>
      <c r="B5937" s="66">
        <v>1.55586492E8</v>
      </c>
      <c r="C5937" s="65" t="s">
        <v>22256</v>
      </c>
      <c r="D5937" s="65" t="s">
        <v>312</v>
      </c>
      <c r="E5937" s="65" t="s">
        <v>22257</v>
      </c>
      <c r="F5937" s="66" t="s">
        <v>22258</v>
      </c>
      <c r="G5937" s="66">
        <v>1253.0</v>
      </c>
      <c r="H5937" s="66">
        <v>2.0050305E7</v>
      </c>
      <c r="I5937" s="66">
        <v>0.0</v>
      </c>
      <c r="J5937" s="66">
        <v>1.0</v>
      </c>
      <c r="K5937" s="67"/>
      <c r="L5937" s="67"/>
      <c r="M5937" s="68" t="s">
        <v>22259</v>
      </c>
      <c r="N5937" s="66">
        <v>235959.0</v>
      </c>
      <c r="O5937" s="66">
        <v>2.0050305E7</v>
      </c>
      <c r="P5937" s="66"/>
      <c r="Q5937" s="66">
        <v>81.0</v>
      </c>
      <c r="R5937" s="66">
        <v>2.0050305E7</v>
      </c>
      <c r="S5937" s="70">
        <v>1.0</v>
      </c>
      <c r="T5937" s="70">
        <v>0.0</v>
      </c>
      <c r="U5937" s="71" t="s">
        <v>2608</v>
      </c>
      <c r="V5937" s="71" t="s">
        <v>2609</v>
      </c>
      <c r="W5937" s="71" t="s">
        <v>51</v>
      </c>
      <c r="X5937" s="72"/>
      <c r="Y5937" s="66" t="s">
        <v>16</v>
      </c>
    </row>
    <row r="5938">
      <c r="A5938" s="66" t="s">
        <v>60</v>
      </c>
      <c r="B5938" s="66">
        <v>3.74899378E8</v>
      </c>
      <c r="C5938" s="66" t="s">
        <v>22260</v>
      </c>
      <c r="D5938" s="66" t="s">
        <v>123</v>
      </c>
      <c r="E5938" s="66" t="s">
        <v>22261</v>
      </c>
      <c r="F5938" s="66" t="s">
        <v>22262</v>
      </c>
      <c r="G5938" s="66">
        <v>619.0</v>
      </c>
      <c r="H5938" s="66">
        <v>2.0150423E7</v>
      </c>
      <c r="I5938" s="66">
        <v>0.0</v>
      </c>
      <c r="J5938" s="66">
        <v>1.0</v>
      </c>
      <c r="K5938" s="67"/>
      <c r="L5938" s="67"/>
      <c r="M5938" s="68" t="s">
        <v>22263</v>
      </c>
      <c r="N5938" s="66">
        <v>235959.0</v>
      </c>
      <c r="O5938" s="66">
        <v>2.0150423E7</v>
      </c>
      <c r="P5938" s="67"/>
      <c r="Q5938" s="66">
        <v>40.0</v>
      </c>
      <c r="R5938" s="66">
        <v>2.0150423E7</v>
      </c>
      <c r="S5938" s="70">
        <v>1.0</v>
      </c>
      <c r="T5938" s="70">
        <v>0.0</v>
      </c>
      <c r="U5938" s="71" t="s">
        <v>2608</v>
      </c>
      <c r="V5938" s="71" t="s">
        <v>2609</v>
      </c>
      <c r="W5938" s="71" t="s">
        <v>49</v>
      </c>
      <c r="X5938" s="72"/>
      <c r="Y5938" s="65" t="s">
        <v>12</v>
      </c>
    </row>
    <row r="5939">
      <c r="A5939" s="66" t="s">
        <v>60</v>
      </c>
      <c r="B5939" s="66">
        <v>4.24043303E8</v>
      </c>
      <c r="C5939" s="66" t="s">
        <v>22264</v>
      </c>
      <c r="D5939" s="66" t="s">
        <v>312</v>
      </c>
      <c r="E5939" s="66" t="s">
        <v>22265</v>
      </c>
      <c r="F5939" s="66" t="s">
        <v>22266</v>
      </c>
      <c r="G5939" s="66">
        <v>769.0</v>
      </c>
      <c r="H5939" s="66">
        <v>2.0180102E7</v>
      </c>
      <c r="I5939" s="66">
        <v>0.0</v>
      </c>
      <c r="J5939" s="66">
        <v>2.0</v>
      </c>
      <c r="K5939" s="67"/>
      <c r="L5939" s="67"/>
      <c r="M5939" s="68" t="s">
        <v>22267</v>
      </c>
      <c r="N5939" s="66">
        <v>235959.0</v>
      </c>
      <c r="O5939" s="66">
        <v>2.0180102E7</v>
      </c>
      <c r="P5939" s="67"/>
      <c r="Q5939" s="66">
        <v>57.0</v>
      </c>
      <c r="R5939" s="66">
        <v>2.0180102E7</v>
      </c>
      <c r="S5939" s="70">
        <v>1.0</v>
      </c>
      <c r="T5939" s="70">
        <v>0.0</v>
      </c>
      <c r="U5939" s="71" t="s">
        <v>2608</v>
      </c>
      <c r="V5939" s="71" t="s">
        <v>2609</v>
      </c>
      <c r="W5939" s="71" t="s">
        <v>51</v>
      </c>
      <c r="X5939" s="72"/>
      <c r="Y5939" s="66" t="s">
        <v>16</v>
      </c>
    </row>
    <row r="5940">
      <c r="A5940" s="68" t="s">
        <v>73</v>
      </c>
      <c r="B5940" s="66">
        <v>2.0533567E7</v>
      </c>
      <c r="C5940" s="66" t="s">
        <v>22268</v>
      </c>
      <c r="D5940" s="66" t="s">
        <v>106</v>
      </c>
      <c r="E5940" s="66" t="s">
        <v>22269</v>
      </c>
      <c r="F5940" s="66" t="s">
        <v>22270</v>
      </c>
      <c r="G5940" s="66">
        <v>523.0</v>
      </c>
      <c r="H5940" s="66">
        <v>2.0170922E7</v>
      </c>
      <c r="I5940" s="66">
        <v>0.0</v>
      </c>
      <c r="J5940" s="66">
        <v>10.0</v>
      </c>
      <c r="K5940" s="67"/>
      <c r="L5940" s="67"/>
      <c r="M5940" s="68" t="s">
        <v>22271</v>
      </c>
      <c r="N5940" s="66">
        <v>235959.0</v>
      </c>
      <c r="O5940" s="66">
        <v>2.0170922E7</v>
      </c>
      <c r="P5940" s="66" t="s">
        <v>13265</v>
      </c>
      <c r="Q5940" s="66">
        <v>25.0</v>
      </c>
      <c r="R5940" s="66">
        <v>2.0170922E7</v>
      </c>
      <c r="S5940" s="70">
        <v>1.0</v>
      </c>
      <c r="T5940" s="70">
        <v>0.0</v>
      </c>
      <c r="U5940" s="71" t="s">
        <v>2608</v>
      </c>
      <c r="V5940" s="71" t="s">
        <v>2609</v>
      </c>
      <c r="W5940" s="71" t="s">
        <v>49</v>
      </c>
      <c r="X5940" s="72"/>
      <c r="Y5940" s="65" t="s">
        <v>12</v>
      </c>
    </row>
    <row r="5941">
      <c r="A5941" s="66" t="s">
        <v>40</v>
      </c>
      <c r="B5941" s="66">
        <v>6974959.0</v>
      </c>
      <c r="C5941" s="66" t="s">
        <v>2553</v>
      </c>
      <c r="D5941" s="66" t="s">
        <v>123</v>
      </c>
      <c r="E5941" s="66" t="s">
        <v>2554</v>
      </c>
      <c r="F5941" s="66" t="s">
        <v>22272</v>
      </c>
      <c r="G5941" s="66">
        <v>239.0</v>
      </c>
      <c r="H5941" s="66">
        <v>2.0181211E7</v>
      </c>
      <c r="I5941" s="66">
        <v>0.0</v>
      </c>
      <c r="J5941" s="66">
        <v>5.0</v>
      </c>
      <c r="K5941" s="67"/>
      <c r="L5941" s="67"/>
      <c r="M5941" s="68" t="s">
        <v>22273</v>
      </c>
      <c r="N5941" s="66">
        <v>235959.0</v>
      </c>
      <c r="O5941" s="66">
        <v>2.0181211E7</v>
      </c>
      <c r="P5941" s="66" t="s">
        <v>147</v>
      </c>
      <c r="Q5941" s="66">
        <v>12.0</v>
      </c>
      <c r="R5941" s="66">
        <v>2.0181211E7</v>
      </c>
      <c r="S5941" s="70">
        <v>1.0</v>
      </c>
      <c r="T5941" s="70">
        <v>0.0</v>
      </c>
      <c r="U5941" s="71" t="s">
        <v>2608</v>
      </c>
      <c r="V5941" s="71" t="s">
        <v>2609</v>
      </c>
      <c r="W5941" s="71" t="s">
        <v>49</v>
      </c>
      <c r="X5941" s="72"/>
      <c r="Y5941" s="65" t="s">
        <v>12</v>
      </c>
    </row>
    <row r="5942">
      <c r="A5942" s="66" t="s">
        <v>60</v>
      </c>
      <c r="B5942" s="66">
        <v>3.71803406E8</v>
      </c>
      <c r="C5942" s="66" t="s">
        <v>22274</v>
      </c>
      <c r="D5942" s="66" t="s">
        <v>215</v>
      </c>
      <c r="E5942" s="66" t="s">
        <v>22275</v>
      </c>
      <c r="F5942" s="66" t="s">
        <v>22276</v>
      </c>
      <c r="G5942" s="66">
        <v>632.0</v>
      </c>
      <c r="H5942" s="66">
        <v>2.0150208E7</v>
      </c>
      <c r="I5942" s="66">
        <v>0.0</v>
      </c>
      <c r="J5942" s="66">
        <v>1.0</v>
      </c>
      <c r="K5942" s="67"/>
      <c r="L5942" s="67"/>
      <c r="M5942" s="68" t="s">
        <v>22277</v>
      </c>
      <c r="N5942" s="66">
        <v>235959.0</v>
      </c>
      <c r="O5942" s="66">
        <v>2.0150208E7</v>
      </c>
      <c r="P5942" s="66"/>
      <c r="Q5942" s="66">
        <v>32.0</v>
      </c>
      <c r="R5942" s="66">
        <v>2.0150208E7</v>
      </c>
      <c r="S5942" s="70">
        <v>1.0</v>
      </c>
      <c r="T5942" s="70">
        <v>0.0</v>
      </c>
      <c r="U5942" s="71" t="s">
        <v>2608</v>
      </c>
      <c r="V5942" s="71" t="s">
        <v>2609</v>
      </c>
      <c r="W5942" s="71" t="s">
        <v>50</v>
      </c>
      <c r="X5942" s="67"/>
      <c r="Y5942" s="65" t="s">
        <v>14</v>
      </c>
    </row>
    <row r="5943">
      <c r="A5943" s="65" t="s">
        <v>79</v>
      </c>
      <c r="B5943" s="66">
        <v>5.5326498E7</v>
      </c>
      <c r="C5943" s="65" t="s">
        <v>22278</v>
      </c>
      <c r="D5943" s="65" t="s">
        <v>118</v>
      </c>
      <c r="E5943" s="65" t="s">
        <v>22279</v>
      </c>
      <c r="F5943" s="66" t="s">
        <v>22280</v>
      </c>
      <c r="G5943" s="66">
        <v>2075.0</v>
      </c>
      <c r="H5943" s="66">
        <v>2.0120217E7</v>
      </c>
      <c r="I5943" s="66">
        <v>0.0</v>
      </c>
      <c r="J5943" s="66">
        <v>40.0</v>
      </c>
      <c r="K5943" s="67"/>
      <c r="L5943" s="67"/>
      <c r="M5943" s="68" t="s">
        <v>22281</v>
      </c>
      <c r="N5943" s="66">
        <v>235959.0</v>
      </c>
      <c r="O5943" s="66">
        <v>2.0120217E7</v>
      </c>
      <c r="P5943" s="67"/>
      <c r="Q5943" s="66">
        <v>104.0</v>
      </c>
      <c r="R5943" s="66">
        <v>2.0120217E7</v>
      </c>
      <c r="S5943" s="69">
        <v>1.0</v>
      </c>
      <c r="T5943" s="69">
        <v>1.0</v>
      </c>
      <c r="U5943" s="71" t="s">
        <v>2608</v>
      </c>
      <c r="V5943" s="71" t="s">
        <v>2609</v>
      </c>
      <c r="W5943" s="71" t="s">
        <v>49</v>
      </c>
      <c r="X5943" s="65"/>
      <c r="Y5943" s="66" t="s">
        <v>18</v>
      </c>
    </row>
    <row r="5944">
      <c r="A5944" s="66" t="s">
        <v>46</v>
      </c>
      <c r="B5944" s="66">
        <v>670998.0</v>
      </c>
      <c r="C5944" s="66" t="s">
        <v>22282</v>
      </c>
      <c r="D5944" s="66" t="s">
        <v>106</v>
      </c>
      <c r="E5944" s="66" t="s">
        <v>22283</v>
      </c>
      <c r="F5944" s="66" t="s">
        <v>22284</v>
      </c>
      <c r="G5944" s="66">
        <v>1180.0</v>
      </c>
      <c r="H5944" s="66">
        <v>2.0081003E7</v>
      </c>
      <c r="I5944" s="66">
        <v>0.0</v>
      </c>
      <c r="J5944" s="66">
        <v>2.0</v>
      </c>
      <c r="K5944" s="67"/>
      <c r="L5944" s="67"/>
      <c r="M5944" s="68" t="s">
        <v>22285</v>
      </c>
      <c r="N5944" s="66">
        <v>235959.0</v>
      </c>
      <c r="O5944" s="66">
        <v>2.0081003E7</v>
      </c>
      <c r="P5944" s="66" t="s">
        <v>22286</v>
      </c>
      <c r="Q5944" s="66">
        <v>89.0</v>
      </c>
      <c r="R5944" s="66">
        <v>2.0081003E7</v>
      </c>
      <c r="S5944" s="70">
        <v>1.0</v>
      </c>
      <c r="T5944" s="70">
        <v>0.0</v>
      </c>
      <c r="U5944" s="71" t="s">
        <v>2608</v>
      </c>
      <c r="V5944" s="71" t="s">
        <v>2609</v>
      </c>
      <c r="W5944" s="71" t="s">
        <v>49</v>
      </c>
      <c r="X5944" s="72"/>
      <c r="Y5944" s="65" t="s">
        <v>12</v>
      </c>
    </row>
    <row r="5945">
      <c r="A5945" s="73" t="s">
        <v>15</v>
      </c>
      <c r="B5945" s="66">
        <v>80173.0</v>
      </c>
      <c r="C5945" s="65" t="s">
        <v>22287</v>
      </c>
      <c r="D5945" s="65" t="s">
        <v>112</v>
      </c>
      <c r="E5945" s="65" t="s">
        <v>22288</v>
      </c>
      <c r="F5945" s="66" t="s">
        <v>22289</v>
      </c>
      <c r="G5945" s="66">
        <v>451.0</v>
      </c>
      <c r="H5945" s="66">
        <v>2.0170206E7</v>
      </c>
      <c r="I5945" s="66">
        <v>0.0</v>
      </c>
      <c r="J5945" s="66">
        <v>7.0</v>
      </c>
      <c r="K5945" s="67"/>
      <c r="L5945" s="67"/>
      <c r="M5945" s="68" t="s">
        <v>22290</v>
      </c>
      <c r="N5945" s="66">
        <v>235959.0</v>
      </c>
      <c r="O5945" s="66">
        <v>2.0170206E7</v>
      </c>
      <c r="P5945" s="67"/>
      <c r="Q5945" s="66">
        <v>18.0</v>
      </c>
      <c r="R5945" s="66">
        <v>2.0170206E7</v>
      </c>
      <c r="S5945" s="70">
        <v>1.0</v>
      </c>
      <c r="T5945" s="70">
        <v>0.0</v>
      </c>
      <c r="U5945" s="71" t="s">
        <v>2608</v>
      </c>
      <c r="V5945" s="71" t="s">
        <v>2609</v>
      </c>
      <c r="W5945" s="71" t="s">
        <v>50</v>
      </c>
      <c r="X5945" s="72"/>
      <c r="Y5945" s="65" t="s">
        <v>14</v>
      </c>
    </row>
    <row r="5946">
      <c r="A5946" s="66" t="s">
        <v>23</v>
      </c>
      <c r="B5946" s="66">
        <v>9110018.0</v>
      </c>
      <c r="C5946" s="66" t="s">
        <v>22291</v>
      </c>
      <c r="D5946" s="66" t="s">
        <v>6368</v>
      </c>
      <c r="E5946" s="66" t="s">
        <v>22292</v>
      </c>
      <c r="F5946" s="66" t="s">
        <v>22293</v>
      </c>
      <c r="G5946" s="66">
        <v>327.0</v>
      </c>
      <c r="H5946" s="66">
        <v>2.0181022E7</v>
      </c>
      <c r="I5946" s="66">
        <v>0.0</v>
      </c>
      <c r="J5946" s="66">
        <v>9.0</v>
      </c>
      <c r="K5946" s="67"/>
      <c r="L5946" s="67"/>
      <c r="M5946" s="66" t="s">
        <v>121</v>
      </c>
      <c r="N5946" s="66">
        <v>235959.0</v>
      </c>
      <c r="O5946" s="66">
        <v>2.0181022E7</v>
      </c>
      <c r="P5946" s="66"/>
      <c r="Q5946" s="66">
        <v>13.0</v>
      </c>
      <c r="R5946" s="66">
        <v>2.0181022E7</v>
      </c>
      <c r="S5946" s="69">
        <v>1.0</v>
      </c>
      <c r="T5946" s="69">
        <v>1.0</v>
      </c>
      <c r="U5946" s="71" t="s">
        <v>2608</v>
      </c>
      <c r="V5946" s="71" t="s">
        <v>2609</v>
      </c>
      <c r="W5946" s="71" t="s">
        <v>51</v>
      </c>
      <c r="X5946" s="72"/>
      <c r="Y5946" s="65" t="s">
        <v>22</v>
      </c>
    </row>
    <row r="5947">
      <c r="A5947" s="74" t="s">
        <v>24</v>
      </c>
      <c r="B5947" s="66">
        <v>2.2966817E7</v>
      </c>
      <c r="C5947" s="65" t="s">
        <v>22294</v>
      </c>
      <c r="D5947" s="65" t="s">
        <v>949</v>
      </c>
      <c r="E5947" s="65" t="s">
        <v>22295</v>
      </c>
      <c r="F5947" s="66" t="s">
        <v>22296</v>
      </c>
      <c r="G5947" s="66">
        <v>289.0</v>
      </c>
      <c r="H5947" s="66">
        <v>2.0121011E7</v>
      </c>
      <c r="I5947" s="66">
        <v>0.0</v>
      </c>
      <c r="J5947" s="66">
        <v>2.0</v>
      </c>
      <c r="K5947" s="67"/>
      <c r="L5947" s="67"/>
      <c r="M5947" s="68" t="s">
        <v>22297</v>
      </c>
      <c r="N5947" s="66">
        <v>235959.0</v>
      </c>
      <c r="O5947" s="66">
        <v>2.0121011E7</v>
      </c>
      <c r="P5947" s="66" t="s">
        <v>417</v>
      </c>
      <c r="Q5947" s="66">
        <v>13.0</v>
      </c>
      <c r="R5947" s="66">
        <v>2.0121011E7</v>
      </c>
      <c r="S5947" s="70">
        <v>1.0</v>
      </c>
      <c r="T5947" s="70">
        <v>0.0</v>
      </c>
      <c r="U5947" s="71" t="s">
        <v>2608</v>
      </c>
      <c r="V5947" s="71" t="s">
        <v>2609</v>
      </c>
      <c r="W5947" s="71" t="s">
        <v>51</v>
      </c>
      <c r="X5947" s="72"/>
      <c r="Y5947" s="66" t="s">
        <v>16</v>
      </c>
    </row>
    <row r="5948">
      <c r="A5948" s="65" t="s">
        <v>62</v>
      </c>
      <c r="B5948" s="66">
        <v>7226578.0</v>
      </c>
      <c r="C5948" s="65" t="s">
        <v>22298</v>
      </c>
      <c r="D5948" s="65" t="s">
        <v>139</v>
      </c>
      <c r="E5948" s="65" t="s">
        <v>22299</v>
      </c>
      <c r="F5948" s="66" t="s">
        <v>22300</v>
      </c>
      <c r="G5948" s="66">
        <v>177.0</v>
      </c>
      <c r="H5948" s="66">
        <v>2.0080317E7</v>
      </c>
      <c r="I5948" s="66">
        <v>0.0</v>
      </c>
      <c r="J5948" s="66">
        <v>6.0</v>
      </c>
      <c r="K5948" s="67"/>
      <c r="L5948" s="67"/>
      <c r="M5948" s="66" t="s">
        <v>121</v>
      </c>
      <c r="N5948" s="66">
        <v>235959.0</v>
      </c>
      <c r="O5948" s="66">
        <v>2.0080317E7</v>
      </c>
      <c r="P5948" s="66"/>
      <c r="Q5948" s="66">
        <v>11.0</v>
      </c>
      <c r="R5948" s="66">
        <v>2.0080317E7</v>
      </c>
      <c r="S5948" s="70">
        <v>1.0</v>
      </c>
      <c r="T5948" s="70">
        <v>0.0</v>
      </c>
      <c r="U5948" s="71" t="s">
        <v>2608</v>
      </c>
      <c r="V5948" s="71" t="s">
        <v>2609</v>
      </c>
      <c r="W5948" s="71" t="s">
        <v>51</v>
      </c>
      <c r="X5948" s="72"/>
      <c r="Y5948" s="66" t="s">
        <v>16</v>
      </c>
    </row>
    <row r="5949">
      <c r="A5949" s="66" t="s">
        <v>60</v>
      </c>
      <c r="B5949" s="66">
        <v>4.47022162E8</v>
      </c>
      <c r="C5949" s="66" t="s">
        <v>22301</v>
      </c>
      <c r="D5949" s="66" t="s">
        <v>123</v>
      </c>
      <c r="E5949" s="66" t="s">
        <v>22302</v>
      </c>
      <c r="F5949" s="66" t="s">
        <v>22303</v>
      </c>
      <c r="G5949" s="66">
        <v>646.0</v>
      </c>
      <c r="H5949" s="66">
        <v>2.019062E7</v>
      </c>
      <c r="I5949" s="66">
        <v>0.0</v>
      </c>
      <c r="J5949" s="66">
        <v>16.0</v>
      </c>
      <c r="K5949" s="67"/>
      <c r="L5949" s="67"/>
      <c r="M5949" s="66" t="s">
        <v>121</v>
      </c>
      <c r="N5949" s="66">
        <v>235959.0</v>
      </c>
      <c r="O5949" s="66">
        <v>2.019062E7</v>
      </c>
      <c r="P5949" s="67"/>
      <c r="Q5949" s="66">
        <v>32.0</v>
      </c>
      <c r="R5949" s="66">
        <v>2.019062E7</v>
      </c>
      <c r="S5949" s="70">
        <v>1.0</v>
      </c>
      <c r="T5949" s="70">
        <v>0.0</v>
      </c>
      <c r="U5949" s="71" t="s">
        <v>2608</v>
      </c>
      <c r="V5949" s="71" t="s">
        <v>2609</v>
      </c>
      <c r="W5949" s="71" t="s">
        <v>49</v>
      </c>
      <c r="X5949" s="72"/>
      <c r="Y5949" s="65" t="s">
        <v>12</v>
      </c>
    </row>
    <row r="5950">
      <c r="A5950" s="73" t="s">
        <v>43</v>
      </c>
      <c r="B5950" s="66">
        <v>2255500.0</v>
      </c>
      <c r="C5950" s="65" t="s">
        <v>22304</v>
      </c>
      <c r="D5950" s="65" t="s">
        <v>253</v>
      </c>
      <c r="E5950" s="65" t="s">
        <v>22305</v>
      </c>
      <c r="F5950" s="66" t="s">
        <v>22306</v>
      </c>
      <c r="G5950" s="66">
        <v>1404.0</v>
      </c>
      <c r="H5950" s="66">
        <v>2.0160811E7</v>
      </c>
      <c r="I5950" s="66">
        <v>0.0</v>
      </c>
      <c r="J5950" s="66">
        <v>9.0</v>
      </c>
      <c r="K5950" s="67"/>
      <c r="L5950" s="67"/>
      <c r="M5950" s="68" t="s">
        <v>22307</v>
      </c>
      <c r="N5950" s="66">
        <v>235959.0</v>
      </c>
      <c r="O5950" s="66">
        <v>2.0160811E7</v>
      </c>
      <c r="P5950" s="66" t="s">
        <v>4940</v>
      </c>
      <c r="Q5950" s="66">
        <v>59.0</v>
      </c>
      <c r="R5950" s="66">
        <v>2.0160811E7</v>
      </c>
      <c r="S5950" s="70">
        <v>1.0</v>
      </c>
      <c r="T5950" s="70">
        <v>0.0</v>
      </c>
      <c r="U5950" s="71" t="s">
        <v>2608</v>
      </c>
      <c r="V5950" s="71" t="s">
        <v>2609</v>
      </c>
      <c r="W5950" s="71" t="s">
        <v>49</v>
      </c>
      <c r="X5950" s="72"/>
      <c r="Y5950" s="65" t="s">
        <v>12</v>
      </c>
    </row>
    <row r="5951">
      <c r="A5951" s="74" t="s">
        <v>24</v>
      </c>
      <c r="B5951" s="66">
        <v>6412732.0</v>
      </c>
      <c r="C5951" s="65" t="s">
        <v>22308</v>
      </c>
      <c r="D5951" s="65" t="s">
        <v>2238</v>
      </c>
      <c r="E5951" s="65" t="s">
        <v>22309</v>
      </c>
      <c r="F5951" s="66" t="s">
        <v>22310</v>
      </c>
      <c r="G5951" s="66">
        <v>2735.0</v>
      </c>
      <c r="H5951" s="66">
        <v>2.0090513E7</v>
      </c>
      <c r="I5951" s="66">
        <v>0.0</v>
      </c>
      <c r="J5951" s="66">
        <v>24.0</v>
      </c>
      <c r="K5951" s="67"/>
      <c r="L5951" s="67"/>
      <c r="M5951" s="66" t="s">
        <v>121</v>
      </c>
      <c r="N5951" s="66">
        <v>235959.0</v>
      </c>
      <c r="O5951" s="66">
        <v>2.0090513E7</v>
      </c>
      <c r="P5951" s="66"/>
      <c r="Q5951" s="66">
        <v>135.0</v>
      </c>
      <c r="R5951" s="66">
        <v>2.0090513E7</v>
      </c>
      <c r="S5951" s="69">
        <v>1.0</v>
      </c>
      <c r="T5951" s="69">
        <v>1.0</v>
      </c>
      <c r="U5951" s="71" t="s">
        <v>2608</v>
      </c>
      <c r="V5951" s="71" t="s">
        <v>2609</v>
      </c>
      <c r="W5951" s="71" t="s">
        <v>49</v>
      </c>
      <c r="X5951" s="72"/>
      <c r="Y5951" s="66" t="s">
        <v>18</v>
      </c>
    </row>
    <row r="5952">
      <c r="A5952" s="66" t="s">
        <v>45</v>
      </c>
      <c r="B5952" s="66">
        <v>268348.0</v>
      </c>
      <c r="C5952" s="66" t="s">
        <v>22311</v>
      </c>
      <c r="D5952" s="66" t="s">
        <v>123</v>
      </c>
      <c r="E5952" s="66" t="s">
        <v>2562</v>
      </c>
      <c r="F5952" s="66" t="s">
        <v>1189</v>
      </c>
      <c r="G5952" s="66">
        <v>346.0</v>
      </c>
      <c r="H5952" s="66">
        <v>2.0171021E7</v>
      </c>
      <c r="I5952" s="66">
        <v>0.0</v>
      </c>
      <c r="J5952" s="66">
        <v>4.0</v>
      </c>
      <c r="K5952" s="67"/>
      <c r="L5952" s="67"/>
      <c r="M5952" s="68" t="s">
        <v>1190</v>
      </c>
      <c r="N5952" s="66">
        <v>235959.0</v>
      </c>
      <c r="O5952" s="66">
        <v>2.0171021E7</v>
      </c>
      <c r="P5952" s="66"/>
      <c r="Q5952" s="66">
        <v>24.0</v>
      </c>
      <c r="R5952" s="66">
        <v>2.0171021E7</v>
      </c>
      <c r="S5952" s="70">
        <v>1.0</v>
      </c>
      <c r="T5952" s="70">
        <v>0.0</v>
      </c>
      <c r="U5952" s="71" t="s">
        <v>2608</v>
      </c>
      <c r="V5952" s="71" t="s">
        <v>2609</v>
      </c>
      <c r="W5952" s="71" t="s">
        <v>49</v>
      </c>
      <c r="X5952" s="72"/>
      <c r="Y5952" s="65" t="s">
        <v>12</v>
      </c>
    </row>
    <row r="5953">
      <c r="A5953" s="66" t="s">
        <v>37</v>
      </c>
      <c r="B5953" s="66">
        <v>4.644358E7</v>
      </c>
      <c r="C5953" s="66" t="s">
        <v>22312</v>
      </c>
      <c r="D5953" s="66" t="s">
        <v>106</v>
      </c>
      <c r="E5953" s="66" t="s">
        <v>22313</v>
      </c>
      <c r="F5953" s="66" t="s">
        <v>22314</v>
      </c>
      <c r="G5953" s="66">
        <v>322.0</v>
      </c>
      <c r="H5953" s="66">
        <v>2.017083E7</v>
      </c>
      <c r="I5953" s="66">
        <v>0.0</v>
      </c>
      <c r="J5953" s="66">
        <v>9.0</v>
      </c>
      <c r="K5953" s="67"/>
      <c r="L5953" s="67"/>
      <c r="M5953" s="68" t="s">
        <v>22315</v>
      </c>
      <c r="N5953" s="66">
        <v>235959.0</v>
      </c>
      <c r="O5953" s="66">
        <v>2.017083E7</v>
      </c>
      <c r="P5953" s="66" t="s">
        <v>22316</v>
      </c>
      <c r="Q5953" s="66">
        <v>25.0</v>
      </c>
      <c r="R5953" s="66">
        <v>2.017083E7</v>
      </c>
      <c r="S5953" s="69">
        <v>1.0</v>
      </c>
      <c r="T5953" s="69">
        <v>0.0</v>
      </c>
      <c r="U5953" s="71" t="s">
        <v>2608</v>
      </c>
      <c r="V5953" s="71" t="s">
        <v>2609</v>
      </c>
      <c r="W5953" s="71" t="s">
        <v>49</v>
      </c>
      <c r="X5953" s="72"/>
      <c r="Y5953" s="65" t="s">
        <v>12</v>
      </c>
    </row>
    <row r="5954">
      <c r="A5954" s="73" t="s">
        <v>79</v>
      </c>
      <c r="B5954" s="66">
        <v>1.16420374E8</v>
      </c>
      <c r="C5954" s="65" t="s">
        <v>22317</v>
      </c>
      <c r="D5954" s="65" t="s">
        <v>112</v>
      </c>
      <c r="E5954" s="65" t="s">
        <v>22318</v>
      </c>
      <c r="F5954" s="66" t="s">
        <v>22319</v>
      </c>
      <c r="G5954" s="66">
        <v>342.0</v>
      </c>
      <c r="H5954" s="66">
        <v>2.0170524E7</v>
      </c>
      <c r="I5954" s="66">
        <v>0.0</v>
      </c>
      <c r="J5954" s="66">
        <v>5.0</v>
      </c>
      <c r="K5954" s="67"/>
      <c r="L5954" s="67"/>
      <c r="M5954" s="68" t="s">
        <v>22320</v>
      </c>
      <c r="N5954" s="66">
        <v>235959.0</v>
      </c>
      <c r="O5954" s="66">
        <v>2.0170524E7</v>
      </c>
      <c r="P5954" s="66" t="s">
        <v>4387</v>
      </c>
      <c r="Q5954" s="66">
        <v>19.0</v>
      </c>
      <c r="R5954" s="66">
        <v>2.0170524E7</v>
      </c>
      <c r="S5954" s="70">
        <v>1.0</v>
      </c>
      <c r="T5954" s="70">
        <v>0.0</v>
      </c>
      <c r="U5954" s="71" t="s">
        <v>2608</v>
      </c>
      <c r="V5954" s="71" t="s">
        <v>2609</v>
      </c>
      <c r="W5954" s="71" t="s">
        <v>49</v>
      </c>
      <c r="X5954" s="72"/>
      <c r="Y5954" s="65" t="s">
        <v>12</v>
      </c>
    </row>
    <row r="5955">
      <c r="A5955" s="68" t="s">
        <v>24</v>
      </c>
      <c r="B5955" s="66">
        <v>5.4041742E7</v>
      </c>
      <c r="C5955" s="66" t="s">
        <v>22321</v>
      </c>
      <c r="D5955" s="66" t="s">
        <v>106</v>
      </c>
      <c r="E5955" s="66" t="s">
        <v>22322</v>
      </c>
      <c r="F5955" s="66" t="s">
        <v>22323</v>
      </c>
      <c r="G5955" s="66">
        <v>548.0</v>
      </c>
      <c r="H5955" s="66">
        <v>2.0180404E7</v>
      </c>
      <c r="I5955" s="66">
        <v>0.0</v>
      </c>
      <c r="J5955" s="66">
        <v>14.0</v>
      </c>
      <c r="K5955" s="67"/>
      <c r="L5955" s="67"/>
      <c r="M5955" s="68" t="s">
        <v>22324</v>
      </c>
      <c r="N5955" s="66">
        <v>235959.0</v>
      </c>
      <c r="O5955" s="66">
        <v>2.0180404E7</v>
      </c>
      <c r="P5955" s="66" t="s">
        <v>2906</v>
      </c>
      <c r="Q5955" s="66">
        <v>32.0</v>
      </c>
      <c r="R5955" s="66">
        <v>2.0180404E7</v>
      </c>
      <c r="S5955" s="70">
        <v>1.0</v>
      </c>
      <c r="T5955" s="70">
        <v>0.0</v>
      </c>
      <c r="U5955" s="71" t="s">
        <v>2608</v>
      </c>
      <c r="V5955" s="71" t="s">
        <v>2609</v>
      </c>
      <c r="W5955" s="71" t="s">
        <v>49</v>
      </c>
      <c r="X5955" s="72"/>
      <c r="Y5955" s="65" t="s">
        <v>12</v>
      </c>
    </row>
    <row r="5956">
      <c r="A5956" s="66" t="s">
        <v>69</v>
      </c>
      <c r="B5956" s="66">
        <v>4898412.0</v>
      </c>
      <c r="C5956" s="66" t="s">
        <v>2563</v>
      </c>
      <c r="D5956" s="66" t="s">
        <v>123</v>
      </c>
      <c r="E5956" s="66" t="s">
        <v>2564</v>
      </c>
      <c r="F5956" s="66" t="s">
        <v>22325</v>
      </c>
      <c r="G5956" s="66">
        <v>4628.0</v>
      </c>
      <c r="H5956" s="66">
        <v>2.0170424E7</v>
      </c>
      <c r="I5956" s="66">
        <v>0.0</v>
      </c>
      <c r="J5956" s="66">
        <v>165.0</v>
      </c>
      <c r="K5956" s="67"/>
      <c r="L5956" s="67"/>
      <c r="M5956" s="68" t="s">
        <v>22326</v>
      </c>
      <c r="N5956" s="66">
        <v>235959.0</v>
      </c>
      <c r="O5956" s="66">
        <v>2.0170424E7</v>
      </c>
      <c r="P5956" s="66" t="s">
        <v>2567</v>
      </c>
      <c r="Q5956" s="66">
        <v>290.0</v>
      </c>
      <c r="R5956" s="66">
        <v>2.0170424E7</v>
      </c>
      <c r="S5956" s="70">
        <v>1.0</v>
      </c>
      <c r="T5956" s="70">
        <v>0.0</v>
      </c>
      <c r="U5956" s="71" t="s">
        <v>2608</v>
      </c>
      <c r="V5956" s="71" t="s">
        <v>2609</v>
      </c>
      <c r="W5956" s="71" t="s">
        <v>49</v>
      </c>
      <c r="X5956" s="72"/>
      <c r="Y5956" s="65" t="s">
        <v>12</v>
      </c>
    </row>
    <row r="5957">
      <c r="A5957" s="66" t="s">
        <v>79</v>
      </c>
      <c r="B5957" s="66">
        <v>1.25986565E8</v>
      </c>
      <c r="C5957" s="66" t="s">
        <v>22327</v>
      </c>
      <c r="D5957" s="66" t="s">
        <v>220</v>
      </c>
      <c r="E5957" s="66" t="s">
        <v>22328</v>
      </c>
      <c r="F5957" s="66" t="s">
        <v>22329</v>
      </c>
      <c r="G5957" s="66">
        <v>1169.0</v>
      </c>
      <c r="H5957" s="66">
        <v>2.0180115E7</v>
      </c>
      <c r="I5957" s="66">
        <v>0.0</v>
      </c>
      <c r="J5957" s="66">
        <v>33.0</v>
      </c>
      <c r="K5957" s="67"/>
      <c r="L5957" s="67"/>
      <c r="M5957" s="68" t="s">
        <v>22330</v>
      </c>
      <c r="N5957" s="66">
        <v>235959.0</v>
      </c>
      <c r="O5957" s="66">
        <v>2.0180115E7</v>
      </c>
      <c r="P5957" s="66" t="s">
        <v>5882</v>
      </c>
      <c r="Q5957" s="66">
        <v>83.0</v>
      </c>
      <c r="R5957" s="66">
        <v>2.0180115E7</v>
      </c>
      <c r="S5957" s="70">
        <v>1.0</v>
      </c>
      <c r="T5957" s="70">
        <v>0.0</v>
      </c>
      <c r="U5957" s="71" t="s">
        <v>2608</v>
      </c>
      <c r="V5957" s="71" t="s">
        <v>2609</v>
      </c>
      <c r="W5957" s="71" t="s">
        <v>49</v>
      </c>
      <c r="X5957" s="72"/>
      <c r="Y5957" s="65" t="s">
        <v>12</v>
      </c>
    </row>
    <row r="5958">
      <c r="A5958" s="68" t="s">
        <v>24</v>
      </c>
      <c r="B5958" s="66">
        <v>3.7091358E7</v>
      </c>
      <c r="C5958" s="66" t="s">
        <v>2563</v>
      </c>
      <c r="D5958" s="66" t="s">
        <v>123</v>
      </c>
      <c r="E5958" s="66" t="s">
        <v>2569</v>
      </c>
      <c r="F5958" s="66" t="s">
        <v>22331</v>
      </c>
      <c r="G5958" s="66">
        <v>169.0</v>
      </c>
      <c r="H5958" s="66">
        <v>2.0141215E7</v>
      </c>
      <c r="I5958" s="66">
        <v>0.0</v>
      </c>
      <c r="J5958" s="66">
        <v>3.0</v>
      </c>
      <c r="K5958" s="67"/>
      <c r="L5958" s="67"/>
      <c r="M5958" s="68" t="s">
        <v>22332</v>
      </c>
      <c r="N5958" s="66">
        <v>235959.0</v>
      </c>
      <c r="O5958" s="66">
        <v>2.0141215E7</v>
      </c>
      <c r="P5958" s="66" t="s">
        <v>417</v>
      </c>
      <c r="Q5958" s="66">
        <v>7.0</v>
      </c>
      <c r="R5958" s="66">
        <v>2.0141215E7</v>
      </c>
      <c r="S5958" s="70">
        <v>1.0</v>
      </c>
      <c r="T5958" s="70">
        <v>0.0</v>
      </c>
      <c r="U5958" s="71" t="s">
        <v>2608</v>
      </c>
      <c r="V5958" s="71" t="s">
        <v>2609</v>
      </c>
      <c r="W5958" s="71" t="s">
        <v>49</v>
      </c>
      <c r="X5958" s="72"/>
      <c r="Y5958" s="65" t="s">
        <v>12</v>
      </c>
    </row>
    <row r="5959">
      <c r="A5959" s="65" t="s">
        <v>79</v>
      </c>
      <c r="B5959" s="66">
        <v>8.6112714E7</v>
      </c>
      <c r="C5959" s="65" t="s">
        <v>22333</v>
      </c>
      <c r="D5959" s="65" t="s">
        <v>123</v>
      </c>
      <c r="E5959" s="65" t="s">
        <v>2569</v>
      </c>
      <c r="F5959" s="66" t="s">
        <v>22334</v>
      </c>
      <c r="G5959" s="66">
        <v>161.0</v>
      </c>
      <c r="H5959" s="66">
        <v>2.0141215E7</v>
      </c>
      <c r="I5959" s="66">
        <v>0.0</v>
      </c>
      <c r="J5959" s="66">
        <v>4.0</v>
      </c>
      <c r="K5959" s="67"/>
      <c r="L5959" s="67"/>
      <c r="M5959" s="68" t="s">
        <v>22335</v>
      </c>
      <c r="N5959" s="66">
        <v>235959.0</v>
      </c>
      <c r="O5959" s="66">
        <v>2.0141215E7</v>
      </c>
      <c r="P5959" s="66" t="s">
        <v>187</v>
      </c>
      <c r="Q5959" s="66">
        <v>7.0</v>
      </c>
      <c r="R5959" s="66">
        <v>2.0141215E7</v>
      </c>
      <c r="S5959" s="70">
        <v>1.0</v>
      </c>
      <c r="T5959" s="70">
        <v>0.0</v>
      </c>
      <c r="U5959" s="71" t="s">
        <v>2608</v>
      </c>
      <c r="V5959" s="71" t="s">
        <v>2609</v>
      </c>
      <c r="W5959" s="71" t="s">
        <v>49</v>
      </c>
      <c r="X5959" s="72"/>
      <c r="Y5959" s="65" t="s">
        <v>12</v>
      </c>
    </row>
    <row r="5960">
      <c r="A5960" s="66" t="s">
        <v>69</v>
      </c>
      <c r="B5960" s="66">
        <v>1.0160558E7</v>
      </c>
      <c r="C5960" s="66" t="s">
        <v>22336</v>
      </c>
      <c r="D5960" s="66" t="s">
        <v>215</v>
      </c>
      <c r="E5960" s="66" t="s">
        <v>22337</v>
      </c>
      <c r="F5960" s="66" t="s">
        <v>13011</v>
      </c>
      <c r="G5960" s="66">
        <v>1233.0</v>
      </c>
      <c r="H5960" s="66">
        <v>2.0190501E7</v>
      </c>
      <c r="I5960" s="66">
        <v>0.0</v>
      </c>
      <c r="J5960" s="66">
        <v>8.0</v>
      </c>
      <c r="K5960" s="67"/>
      <c r="L5960" s="67"/>
      <c r="M5960" s="68" t="s">
        <v>13012</v>
      </c>
      <c r="N5960" s="66">
        <v>235959.0</v>
      </c>
      <c r="O5960" s="66">
        <v>2.0190501E7</v>
      </c>
      <c r="P5960" s="66" t="s">
        <v>2886</v>
      </c>
      <c r="Q5960" s="66">
        <v>57.0</v>
      </c>
      <c r="R5960" s="66">
        <v>2.0190501E7</v>
      </c>
      <c r="S5960" s="70">
        <v>1.0</v>
      </c>
      <c r="T5960" s="70">
        <v>0.0</v>
      </c>
      <c r="U5960" s="71" t="s">
        <v>2608</v>
      </c>
      <c r="V5960" s="71" t="s">
        <v>2609</v>
      </c>
      <c r="W5960" s="71" t="s">
        <v>49</v>
      </c>
      <c r="X5960" s="72"/>
      <c r="Y5960" s="65" t="s">
        <v>12</v>
      </c>
    </row>
    <row r="5961">
      <c r="A5961" s="66" t="s">
        <v>79</v>
      </c>
      <c r="B5961" s="66">
        <v>7.1543231E7</v>
      </c>
      <c r="C5961" s="66" t="s">
        <v>22338</v>
      </c>
      <c r="D5961" s="66" t="s">
        <v>123</v>
      </c>
      <c r="E5961" s="66" t="s">
        <v>22339</v>
      </c>
      <c r="F5961" s="66" t="s">
        <v>22340</v>
      </c>
      <c r="G5961" s="66">
        <v>278.0</v>
      </c>
      <c r="H5961" s="66">
        <v>2.0131025E7</v>
      </c>
      <c r="I5961" s="66">
        <v>0.0</v>
      </c>
      <c r="J5961" s="66">
        <v>5.0</v>
      </c>
      <c r="K5961" s="67"/>
      <c r="L5961" s="67"/>
      <c r="M5961" s="68" t="s">
        <v>22341</v>
      </c>
      <c r="N5961" s="66">
        <v>235959.0</v>
      </c>
      <c r="O5961" s="66">
        <v>2.0131025E7</v>
      </c>
      <c r="P5961" s="66" t="s">
        <v>11936</v>
      </c>
      <c r="Q5961" s="66">
        <v>16.0</v>
      </c>
      <c r="R5961" s="66">
        <v>2.0131025E7</v>
      </c>
      <c r="S5961" s="70">
        <v>1.0</v>
      </c>
      <c r="T5961" s="70">
        <v>0.0</v>
      </c>
      <c r="U5961" s="71" t="s">
        <v>2608</v>
      </c>
      <c r="V5961" s="71" t="s">
        <v>2609</v>
      </c>
      <c r="W5961" s="71" t="s">
        <v>49</v>
      </c>
      <c r="X5961" s="72"/>
      <c r="Y5961" s="65" t="s">
        <v>12</v>
      </c>
    </row>
    <row r="5962">
      <c r="A5962" s="65" t="s">
        <v>68</v>
      </c>
      <c r="B5962" s="66">
        <v>9957473.0</v>
      </c>
      <c r="C5962" s="65" t="s">
        <v>22342</v>
      </c>
      <c r="D5962" s="65" t="s">
        <v>123</v>
      </c>
      <c r="E5962" s="65" t="s">
        <v>22343</v>
      </c>
      <c r="F5962" s="66" t="s">
        <v>22344</v>
      </c>
      <c r="G5962" s="66">
        <v>619.0</v>
      </c>
      <c r="H5962" s="66">
        <v>2.0121212E7</v>
      </c>
      <c r="I5962" s="66">
        <v>0.0</v>
      </c>
      <c r="J5962" s="66">
        <v>5.0</v>
      </c>
      <c r="K5962" s="67"/>
      <c r="L5962" s="67"/>
      <c r="M5962" s="66" t="s">
        <v>121</v>
      </c>
      <c r="N5962" s="66">
        <v>235959.0</v>
      </c>
      <c r="O5962" s="66">
        <v>2.0121212E7</v>
      </c>
      <c r="P5962" s="66"/>
      <c r="Q5962" s="66">
        <v>31.0</v>
      </c>
      <c r="R5962" s="66">
        <v>2.0121212E7</v>
      </c>
      <c r="S5962" s="70">
        <v>1.0</v>
      </c>
      <c r="T5962" s="70">
        <v>0.0</v>
      </c>
      <c r="U5962" s="71" t="s">
        <v>2608</v>
      </c>
      <c r="V5962" s="71" t="s">
        <v>2609</v>
      </c>
      <c r="W5962" s="71" t="s">
        <v>49</v>
      </c>
      <c r="X5962" s="72"/>
      <c r="Y5962" s="65" t="s">
        <v>12</v>
      </c>
    </row>
    <row r="5963">
      <c r="A5963" s="73" t="s">
        <v>66</v>
      </c>
      <c r="B5963" s="66">
        <v>8962680.0</v>
      </c>
      <c r="C5963" s="65" t="s">
        <v>22345</v>
      </c>
      <c r="D5963" s="65" t="s">
        <v>149</v>
      </c>
      <c r="E5963" s="65" t="s">
        <v>22346</v>
      </c>
      <c r="F5963" s="66" t="s">
        <v>22347</v>
      </c>
      <c r="G5963" s="66">
        <v>268.0</v>
      </c>
      <c r="H5963" s="66">
        <v>2.0110519E7</v>
      </c>
      <c r="I5963" s="66">
        <v>0.0</v>
      </c>
      <c r="J5963" s="66">
        <v>7.0</v>
      </c>
      <c r="K5963" s="67"/>
      <c r="L5963" s="67"/>
      <c r="M5963" s="66" t="s">
        <v>121</v>
      </c>
      <c r="N5963" s="66">
        <v>235959.0</v>
      </c>
      <c r="O5963" s="66">
        <v>2.0110519E7</v>
      </c>
      <c r="P5963" s="66"/>
      <c r="Q5963" s="66">
        <v>14.0</v>
      </c>
      <c r="R5963" s="66">
        <v>2.0110519E7</v>
      </c>
      <c r="S5963" s="69">
        <v>1.0</v>
      </c>
      <c r="T5963" s="69">
        <v>1.0</v>
      </c>
      <c r="U5963" s="71" t="s">
        <v>2608</v>
      </c>
      <c r="V5963" s="71" t="s">
        <v>2609</v>
      </c>
      <c r="W5963" s="71" t="s">
        <v>49</v>
      </c>
      <c r="X5963" s="72"/>
      <c r="Y5963" s="66" t="s">
        <v>18</v>
      </c>
    </row>
    <row r="5964">
      <c r="A5964" s="66" t="s">
        <v>60</v>
      </c>
      <c r="B5964" s="66">
        <v>4.25764148E8</v>
      </c>
      <c r="C5964" s="66" t="s">
        <v>22348</v>
      </c>
      <c r="D5964" s="66" t="s">
        <v>106</v>
      </c>
      <c r="E5964" s="66" t="s">
        <v>22349</v>
      </c>
      <c r="F5964" s="66" t="s">
        <v>22350</v>
      </c>
      <c r="G5964" s="66">
        <v>2557.0</v>
      </c>
      <c r="H5964" s="66">
        <v>2.0180203E7</v>
      </c>
      <c r="I5964" s="66">
        <v>0.0</v>
      </c>
      <c r="J5964" s="66">
        <v>1.0</v>
      </c>
      <c r="K5964" s="67"/>
      <c r="L5964" s="67"/>
      <c r="M5964" s="68" t="s">
        <v>22351</v>
      </c>
      <c r="N5964" s="66">
        <v>235959.0</v>
      </c>
      <c r="O5964" s="66">
        <v>2.0180203E7</v>
      </c>
      <c r="P5964" s="66"/>
      <c r="Q5964" s="66">
        <v>134.0</v>
      </c>
      <c r="R5964" s="66">
        <v>2.0180203E7</v>
      </c>
      <c r="S5964" s="70">
        <v>1.0</v>
      </c>
      <c r="T5964" s="70">
        <v>0.0</v>
      </c>
      <c r="U5964" s="71" t="s">
        <v>2608</v>
      </c>
      <c r="V5964" s="71" t="s">
        <v>2609</v>
      </c>
      <c r="W5964" s="71" t="s">
        <v>49</v>
      </c>
      <c r="X5964" s="72"/>
      <c r="Y5964" s="65" t="s">
        <v>12</v>
      </c>
    </row>
    <row r="5965">
      <c r="A5965" s="66" t="s">
        <v>60</v>
      </c>
      <c r="B5965" s="66">
        <v>3.59752245E8</v>
      </c>
      <c r="C5965" s="66" t="s">
        <v>22352</v>
      </c>
      <c r="D5965" s="66" t="s">
        <v>123</v>
      </c>
      <c r="E5965" s="66" t="s">
        <v>22353</v>
      </c>
      <c r="F5965" s="66" t="s">
        <v>22354</v>
      </c>
      <c r="G5965" s="66">
        <v>1787.0</v>
      </c>
      <c r="H5965" s="66">
        <v>2.0140615E7</v>
      </c>
      <c r="I5965" s="66">
        <v>0.0</v>
      </c>
      <c r="J5965" s="66">
        <v>1.0</v>
      </c>
      <c r="K5965" s="67"/>
      <c r="L5965" s="67"/>
      <c r="M5965" s="68" t="s">
        <v>22355</v>
      </c>
      <c r="N5965" s="66">
        <v>235959.0</v>
      </c>
      <c r="O5965" s="66">
        <v>2.0140615E7</v>
      </c>
      <c r="P5965" s="67"/>
      <c r="Q5965" s="66">
        <v>89.0</v>
      </c>
      <c r="R5965" s="66">
        <v>2.0140615E7</v>
      </c>
      <c r="S5965" s="70">
        <v>1.0</v>
      </c>
      <c r="T5965" s="70">
        <v>0.0</v>
      </c>
      <c r="U5965" s="71" t="s">
        <v>2608</v>
      </c>
      <c r="V5965" s="71" t="s">
        <v>2609</v>
      </c>
      <c r="W5965" s="71" t="s">
        <v>49</v>
      </c>
      <c r="X5965" s="72"/>
      <c r="Y5965" s="65" t="s">
        <v>12</v>
      </c>
    </row>
    <row r="5966">
      <c r="A5966" s="66" t="s">
        <v>60</v>
      </c>
      <c r="B5966" s="66">
        <v>1.38140291E8</v>
      </c>
      <c r="C5966" s="66" t="s">
        <v>22356</v>
      </c>
      <c r="D5966" s="66" t="s">
        <v>253</v>
      </c>
      <c r="E5966" s="66" t="s">
        <v>22357</v>
      </c>
      <c r="F5966" s="66" t="s">
        <v>3568</v>
      </c>
      <c r="G5966" s="66">
        <v>481.0</v>
      </c>
      <c r="H5966" s="66">
        <v>2.0040724E7</v>
      </c>
      <c r="I5966" s="66">
        <v>0.0</v>
      </c>
      <c r="J5966" s="66">
        <v>1.0</v>
      </c>
      <c r="K5966" s="67"/>
      <c r="L5966" s="67"/>
      <c r="M5966" s="68" t="s">
        <v>22358</v>
      </c>
      <c r="N5966" s="66">
        <v>235959.0</v>
      </c>
      <c r="O5966" s="66">
        <v>2.0040724E7</v>
      </c>
      <c r="P5966" s="67"/>
      <c r="Q5966" s="66">
        <v>18.0</v>
      </c>
      <c r="R5966" s="66">
        <v>2.0040724E7</v>
      </c>
      <c r="S5966" s="70">
        <v>1.0</v>
      </c>
      <c r="T5966" s="70">
        <v>0.0</v>
      </c>
      <c r="U5966" s="71" t="s">
        <v>2608</v>
      </c>
      <c r="V5966" s="71" t="s">
        <v>2609</v>
      </c>
      <c r="W5966" s="71" t="s">
        <v>49</v>
      </c>
      <c r="X5966" s="72"/>
      <c r="Y5966" s="65" t="s">
        <v>12</v>
      </c>
    </row>
    <row r="5967">
      <c r="A5967" s="68" t="s">
        <v>59</v>
      </c>
      <c r="B5967" s="66">
        <v>2.04672008E8</v>
      </c>
      <c r="C5967" s="66" t="s">
        <v>22359</v>
      </c>
      <c r="D5967" s="66" t="s">
        <v>112</v>
      </c>
      <c r="E5967" s="66" t="s">
        <v>22360</v>
      </c>
      <c r="F5967" s="66" t="s">
        <v>2580</v>
      </c>
      <c r="G5967" s="66">
        <v>2141.0</v>
      </c>
      <c r="H5967" s="66">
        <v>2.0190125E7</v>
      </c>
      <c r="I5967" s="66">
        <v>0.0</v>
      </c>
      <c r="J5967" s="66">
        <v>39.0</v>
      </c>
      <c r="K5967" s="67"/>
      <c r="L5967" s="67"/>
      <c r="M5967" s="68" t="s">
        <v>22361</v>
      </c>
      <c r="N5967" s="66">
        <v>235959.0</v>
      </c>
      <c r="O5967" s="66">
        <v>2.0190125E7</v>
      </c>
      <c r="P5967" s="66" t="s">
        <v>1307</v>
      </c>
      <c r="Q5967" s="66">
        <v>128.0</v>
      </c>
      <c r="R5967" s="66">
        <v>2.0190125E7</v>
      </c>
      <c r="S5967" s="70">
        <v>1.0</v>
      </c>
      <c r="T5967" s="70">
        <v>0.0</v>
      </c>
      <c r="U5967" s="71" t="s">
        <v>2608</v>
      </c>
      <c r="V5967" s="71" t="s">
        <v>2609</v>
      </c>
      <c r="W5967" s="71" t="s">
        <v>49</v>
      </c>
      <c r="X5967" s="72"/>
      <c r="Y5967" s="65" t="s">
        <v>12</v>
      </c>
    </row>
    <row r="5968">
      <c r="A5968" s="65" t="s">
        <v>60</v>
      </c>
      <c r="B5968" s="66">
        <v>4.32639766E8</v>
      </c>
      <c r="C5968" s="65" t="s">
        <v>2581</v>
      </c>
      <c r="D5968" s="65" t="s">
        <v>123</v>
      </c>
      <c r="E5968" s="65" t="s">
        <v>2582</v>
      </c>
      <c r="F5968" s="66" t="s">
        <v>22362</v>
      </c>
      <c r="G5968" s="66">
        <v>693.0</v>
      </c>
      <c r="H5968" s="66">
        <v>2.0180726E7</v>
      </c>
      <c r="I5968" s="66">
        <v>0.0</v>
      </c>
      <c r="J5968" s="66">
        <v>2.0</v>
      </c>
      <c r="K5968" s="67"/>
      <c r="L5968" s="67"/>
      <c r="M5968" s="68" t="s">
        <v>22363</v>
      </c>
      <c r="N5968" s="66">
        <v>235959.0</v>
      </c>
      <c r="O5968" s="66">
        <v>2.0180726E7</v>
      </c>
      <c r="P5968" s="67"/>
      <c r="Q5968" s="66">
        <v>37.0</v>
      </c>
      <c r="R5968" s="66">
        <v>2.0180726E7</v>
      </c>
      <c r="S5968" s="70">
        <v>1.0</v>
      </c>
      <c r="T5968" s="70">
        <v>0.0</v>
      </c>
      <c r="U5968" s="71" t="s">
        <v>2608</v>
      </c>
      <c r="V5968" s="71" t="s">
        <v>2609</v>
      </c>
      <c r="W5968" s="71" t="s">
        <v>49</v>
      </c>
      <c r="X5968" s="72"/>
      <c r="Y5968" s="65" t="s">
        <v>12</v>
      </c>
    </row>
    <row r="5969">
      <c r="A5969" s="68" t="s">
        <v>73</v>
      </c>
      <c r="B5969" s="66">
        <v>2.458272E7</v>
      </c>
      <c r="C5969" s="66" t="s">
        <v>22364</v>
      </c>
      <c r="D5969" s="66" t="s">
        <v>118</v>
      </c>
      <c r="E5969" s="66" t="s">
        <v>22365</v>
      </c>
      <c r="F5969" s="66" t="s">
        <v>22366</v>
      </c>
      <c r="G5969" s="66">
        <v>479.0</v>
      </c>
      <c r="H5969" s="66">
        <v>2.019101E7</v>
      </c>
      <c r="I5969" s="66">
        <v>0.0</v>
      </c>
      <c r="J5969" s="66">
        <v>7.0</v>
      </c>
      <c r="K5969" s="67"/>
      <c r="L5969" s="67"/>
      <c r="M5969" s="68" t="s">
        <v>22367</v>
      </c>
      <c r="N5969" s="66">
        <v>235959.0</v>
      </c>
      <c r="O5969" s="66">
        <v>2.019101E7</v>
      </c>
      <c r="P5969" s="66" t="s">
        <v>459</v>
      </c>
      <c r="Q5969" s="66">
        <v>23.0</v>
      </c>
      <c r="R5969" s="66">
        <v>2.019101E7</v>
      </c>
      <c r="S5969" s="69">
        <v>1.0</v>
      </c>
      <c r="T5969" s="69">
        <v>1.0</v>
      </c>
      <c r="U5969" s="71" t="s">
        <v>2608</v>
      </c>
      <c r="V5969" s="71" t="s">
        <v>2609</v>
      </c>
      <c r="W5969" s="71" t="s">
        <v>49</v>
      </c>
      <c r="X5969" s="72"/>
      <c r="Y5969" s="66" t="s">
        <v>18</v>
      </c>
    </row>
    <row r="5970">
      <c r="A5970" s="65" t="s">
        <v>60</v>
      </c>
      <c r="B5970" s="66">
        <v>4.52889492E8</v>
      </c>
      <c r="C5970" s="65" t="s">
        <v>22368</v>
      </c>
      <c r="D5970" s="65" t="s">
        <v>123</v>
      </c>
      <c r="E5970" s="65" t="s">
        <v>22365</v>
      </c>
      <c r="F5970" s="66" t="s">
        <v>22369</v>
      </c>
      <c r="G5970" s="66">
        <v>541.0</v>
      </c>
      <c r="H5970" s="66">
        <v>2.0191011E7</v>
      </c>
      <c r="I5970" s="66">
        <v>0.0</v>
      </c>
      <c r="J5970" s="66">
        <v>11.0</v>
      </c>
      <c r="K5970" s="67"/>
      <c r="L5970" s="67"/>
      <c r="M5970" s="66" t="s">
        <v>121</v>
      </c>
      <c r="N5970" s="66">
        <v>235959.0</v>
      </c>
      <c r="O5970" s="66">
        <v>2.0191011E7</v>
      </c>
      <c r="P5970" s="67"/>
      <c r="Q5970" s="66">
        <v>33.0</v>
      </c>
      <c r="R5970" s="66">
        <v>2.0191011E7</v>
      </c>
      <c r="S5970" s="70">
        <v>1.0</v>
      </c>
      <c r="T5970" s="70">
        <v>0.0</v>
      </c>
      <c r="U5970" s="71" t="s">
        <v>2608</v>
      </c>
      <c r="V5970" s="71" t="s">
        <v>2609</v>
      </c>
      <c r="W5970" s="71" t="s">
        <v>49</v>
      </c>
      <c r="X5970" s="72"/>
      <c r="Y5970" s="65" t="s">
        <v>12</v>
      </c>
    </row>
    <row r="5971">
      <c r="A5971" s="66" t="s">
        <v>40</v>
      </c>
      <c r="B5971" s="66">
        <v>1.253447E7</v>
      </c>
      <c r="C5971" s="66" t="s">
        <v>22370</v>
      </c>
      <c r="D5971" s="66" t="s">
        <v>118</v>
      </c>
      <c r="E5971" s="66" t="s">
        <v>22371</v>
      </c>
      <c r="F5971" s="66" t="s">
        <v>22372</v>
      </c>
      <c r="G5971" s="66">
        <v>392.0</v>
      </c>
      <c r="H5971" s="66">
        <v>2.019101E7</v>
      </c>
      <c r="I5971" s="66">
        <v>0.0</v>
      </c>
      <c r="J5971" s="66">
        <v>11.0</v>
      </c>
      <c r="K5971" s="67"/>
      <c r="L5971" s="67"/>
      <c r="M5971" s="68" t="s">
        <v>22373</v>
      </c>
      <c r="N5971" s="66">
        <v>235959.0</v>
      </c>
      <c r="O5971" s="66">
        <v>2.019101E7</v>
      </c>
      <c r="P5971" s="66" t="s">
        <v>336</v>
      </c>
      <c r="Q5971" s="66">
        <v>21.0</v>
      </c>
      <c r="R5971" s="66">
        <v>2.019101E7</v>
      </c>
      <c r="S5971" s="69">
        <v>1.0</v>
      </c>
      <c r="T5971" s="69">
        <v>1.0</v>
      </c>
      <c r="U5971" s="71" t="s">
        <v>2608</v>
      </c>
      <c r="V5971" s="71" t="s">
        <v>2609</v>
      </c>
      <c r="W5971" s="71" t="s">
        <v>49</v>
      </c>
      <c r="X5971" s="72"/>
      <c r="Y5971" s="66" t="s">
        <v>18</v>
      </c>
    </row>
    <row r="5972">
      <c r="A5972" s="65" t="s">
        <v>76</v>
      </c>
      <c r="B5972" s="66">
        <v>9261527.0</v>
      </c>
      <c r="C5972" s="65" t="s">
        <v>22374</v>
      </c>
      <c r="D5972" s="65" t="s">
        <v>123</v>
      </c>
      <c r="E5972" s="65" t="s">
        <v>22375</v>
      </c>
      <c r="F5972" s="66" t="s">
        <v>22376</v>
      </c>
      <c r="G5972" s="66">
        <v>646.0</v>
      </c>
      <c r="H5972" s="66">
        <v>2.0120721E7</v>
      </c>
      <c r="I5972" s="66">
        <v>0.0</v>
      </c>
      <c r="J5972" s="66">
        <v>6.0</v>
      </c>
      <c r="K5972" s="67"/>
      <c r="L5972" s="67"/>
      <c r="M5972" s="68" t="s">
        <v>22377</v>
      </c>
      <c r="N5972" s="66">
        <v>235959.0</v>
      </c>
      <c r="O5972" s="66">
        <v>2.0120721E7</v>
      </c>
      <c r="P5972" s="67"/>
      <c r="Q5972" s="66">
        <v>30.0</v>
      </c>
      <c r="R5972" s="66">
        <v>2.0120721E7</v>
      </c>
      <c r="S5972" s="70">
        <v>1.0</v>
      </c>
      <c r="T5972" s="70">
        <v>0.0</v>
      </c>
      <c r="U5972" s="71" t="s">
        <v>2608</v>
      </c>
      <c r="V5972" s="71" t="s">
        <v>2609</v>
      </c>
      <c r="W5972" s="71" t="s">
        <v>49</v>
      </c>
      <c r="X5972" s="72"/>
      <c r="Y5972" s="65" t="s">
        <v>12</v>
      </c>
    </row>
    <row r="5973">
      <c r="A5973" s="73" t="s">
        <v>60</v>
      </c>
      <c r="B5973" s="66">
        <v>3.36959026E8</v>
      </c>
      <c r="C5973" s="65" t="s">
        <v>22378</v>
      </c>
      <c r="D5973" s="65" t="s">
        <v>123</v>
      </c>
      <c r="E5973" s="65" t="s">
        <v>22379</v>
      </c>
      <c r="F5973" s="66" t="s">
        <v>22380</v>
      </c>
      <c r="G5973" s="66">
        <v>376.0</v>
      </c>
      <c r="H5973" s="66">
        <v>2.0130302E7</v>
      </c>
      <c r="I5973" s="66">
        <v>0.0</v>
      </c>
      <c r="J5973" s="66">
        <v>1.0</v>
      </c>
      <c r="K5973" s="67"/>
      <c r="L5973" s="67"/>
      <c r="M5973" s="68" t="s">
        <v>22381</v>
      </c>
      <c r="N5973" s="66">
        <v>235959.0</v>
      </c>
      <c r="O5973" s="66">
        <v>2.0130302E7</v>
      </c>
      <c r="P5973" s="66"/>
      <c r="Q5973" s="66">
        <v>22.0</v>
      </c>
      <c r="R5973" s="66">
        <v>2.0130302E7</v>
      </c>
      <c r="S5973" s="70">
        <v>1.0</v>
      </c>
      <c r="T5973" s="70">
        <v>0.0</v>
      </c>
      <c r="U5973" s="71" t="s">
        <v>2608</v>
      </c>
      <c r="V5973" s="71" t="s">
        <v>2609</v>
      </c>
      <c r="W5973" s="71" t="s">
        <v>49</v>
      </c>
      <c r="X5973" s="72"/>
      <c r="Y5973" s="65" t="s">
        <v>12</v>
      </c>
    </row>
    <row r="5974">
      <c r="A5974" s="68" t="s">
        <v>24</v>
      </c>
      <c r="B5974" s="66">
        <v>4.1618451E7</v>
      </c>
      <c r="C5974" s="66" t="s">
        <v>22382</v>
      </c>
      <c r="D5974" s="66" t="s">
        <v>118</v>
      </c>
      <c r="E5974" s="66" t="s">
        <v>22383</v>
      </c>
      <c r="F5974" s="66" t="s">
        <v>22384</v>
      </c>
      <c r="G5974" s="66">
        <v>1894.0</v>
      </c>
      <c r="H5974" s="66">
        <v>2.0150901E7</v>
      </c>
      <c r="I5974" s="66">
        <v>0.0</v>
      </c>
      <c r="J5974" s="66">
        <v>13.0</v>
      </c>
      <c r="K5974" s="67"/>
      <c r="L5974" s="67"/>
      <c r="M5974" s="66" t="s">
        <v>121</v>
      </c>
      <c r="N5974" s="66">
        <v>235959.0</v>
      </c>
      <c r="O5974" s="66">
        <v>2.0150901E7</v>
      </c>
      <c r="P5974" s="66"/>
      <c r="Q5974" s="66">
        <v>105.0</v>
      </c>
      <c r="R5974" s="66">
        <v>2.0150901E7</v>
      </c>
      <c r="S5974" s="69">
        <v>1.0</v>
      </c>
      <c r="T5974" s="69">
        <v>1.0</v>
      </c>
      <c r="U5974" s="71" t="s">
        <v>2608</v>
      </c>
      <c r="V5974" s="71" t="s">
        <v>2609</v>
      </c>
      <c r="W5974" s="71" t="s">
        <v>50</v>
      </c>
      <c r="X5974" s="72"/>
      <c r="Y5974" s="66" t="s">
        <v>20</v>
      </c>
    </row>
    <row r="5975">
      <c r="A5975" s="66" t="s">
        <v>79</v>
      </c>
      <c r="B5975" s="66">
        <v>5.1221706E7</v>
      </c>
      <c r="C5975" s="66" t="s">
        <v>22385</v>
      </c>
      <c r="D5975" s="66" t="s">
        <v>123</v>
      </c>
      <c r="E5975" s="66" t="s">
        <v>22386</v>
      </c>
      <c r="F5975" s="66" t="s">
        <v>22387</v>
      </c>
      <c r="G5975" s="66">
        <v>218.0</v>
      </c>
      <c r="H5975" s="66">
        <v>2.0110915E7</v>
      </c>
      <c r="I5975" s="66">
        <v>0.0</v>
      </c>
      <c r="J5975" s="66">
        <v>4.0</v>
      </c>
      <c r="K5975" s="67"/>
      <c r="L5975" s="67"/>
      <c r="M5975" s="68" t="s">
        <v>22388</v>
      </c>
      <c r="N5975" s="66">
        <v>235959.0</v>
      </c>
      <c r="O5975" s="66">
        <v>2.0110915E7</v>
      </c>
      <c r="P5975" s="67"/>
      <c r="Q5975" s="66">
        <v>13.0</v>
      </c>
      <c r="R5975" s="66">
        <v>2.0110915E7</v>
      </c>
      <c r="S5975" s="70">
        <v>1.0</v>
      </c>
      <c r="T5975" s="70">
        <v>0.0</v>
      </c>
      <c r="U5975" s="71" t="s">
        <v>2608</v>
      </c>
      <c r="V5975" s="71" t="s">
        <v>2609</v>
      </c>
      <c r="W5975" s="71" t="s">
        <v>49</v>
      </c>
      <c r="X5975" s="72"/>
      <c r="Y5975" s="65" t="s">
        <v>12</v>
      </c>
    </row>
    <row r="5976">
      <c r="A5976" s="66" t="s">
        <v>79</v>
      </c>
      <c r="B5976" s="66">
        <v>7.4215284E7</v>
      </c>
      <c r="C5976" s="66" t="s">
        <v>22389</v>
      </c>
      <c r="D5976" s="66" t="s">
        <v>112</v>
      </c>
      <c r="E5976" s="66" t="s">
        <v>22390</v>
      </c>
      <c r="F5976" s="66" t="s">
        <v>22391</v>
      </c>
      <c r="G5976" s="66">
        <v>1088.0</v>
      </c>
      <c r="H5976" s="66">
        <v>2.0131227E7</v>
      </c>
      <c r="I5976" s="66">
        <v>0.0</v>
      </c>
      <c r="J5976" s="66">
        <v>22.0</v>
      </c>
      <c r="K5976" s="67"/>
      <c r="L5976" s="67"/>
      <c r="M5976" s="68" t="s">
        <v>22392</v>
      </c>
      <c r="N5976" s="66">
        <v>235959.0</v>
      </c>
      <c r="O5976" s="66">
        <v>2.0131227E7</v>
      </c>
      <c r="P5976" s="66" t="s">
        <v>187</v>
      </c>
      <c r="Q5976" s="66">
        <v>70.0</v>
      </c>
      <c r="R5976" s="66">
        <v>2.0131227E7</v>
      </c>
      <c r="S5976" s="70">
        <v>1.0</v>
      </c>
      <c r="T5976" s="70">
        <v>0.0</v>
      </c>
      <c r="U5976" s="71" t="s">
        <v>2608</v>
      </c>
      <c r="V5976" s="71" t="s">
        <v>2609</v>
      </c>
      <c r="W5976" s="71" t="s">
        <v>49</v>
      </c>
      <c r="X5976" s="72"/>
      <c r="Y5976" s="65" t="s">
        <v>12</v>
      </c>
    </row>
    <row r="5977">
      <c r="A5977" s="65" t="s">
        <v>37</v>
      </c>
      <c r="B5977" s="66">
        <v>1.5700869E7</v>
      </c>
      <c r="C5977" s="65" t="s">
        <v>22393</v>
      </c>
      <c r="D5977" s="65" t="s">
        <v>149</v>
      </c>
      <c r="E5977" s="65" t="s">
        <v>22394</v>
      </c>
      <c r="F5977" s="66" t="s">
        <v>22395</v>
      </c>
      <c r="G5977" s="66">
        <v>520.0</v>
      </c>
      <c r="H5977" s="66">
        <v>2.0090528E7</v>
      </c>
      <c r="I5977" s="66">
        <v>0.0</v>
      </c>
      <c r="J5977" s="66">
        <v>8.0</v>
      </c>
      <c r="K5977" s="67"/>
      <c r="L5977" s="67"/>
      <c r="M5977" s="66" t="s">
        <v>121</v>
      </c>
      <c r="N5977" s="66">
        <v>235959.0</v>
      </c>
      <c r="O5977" s="66">
        <v>2.0090528E7</v>
      </c>
      <c r="P5977" s="67"/>
      <c r="Q5977" s="66">
        <v>16.0</v>
      </c>
      <c r="R5977" s="66">
        <v>2.0090528E7</v>
      </c>
      <c r="S5977" s="69">
        <v>1.0</v>
      </c>
      <c r="T5977" s="69">
        <v>1.0</v>
      </c>
      <c r="U5977" s="71" t="s">
        <v>2608</v>
      </c>
      <c r="V5977" s="71" t="s">
        <v>2609</v>
      </c>
      <c r="W5977" s="71" t="s">
        <v>49</v>
      </c>
      <c r="X5977" s="72"/>
      <c r="Y5977" s="66" t="s">
        <v>18</v>
      </c>
    </row>
    <row r="5978">
      <c r="A5978" s="66" t="s">
        <v>67</v>
      </c>
      <c r="B5978" s="66">
        <v>1.397239E7</v>
      </c>
      <c r="C5978" s="66" t="s">
        <v>22396</v>
      </c>
      <c r="D5978" s="66" t="s">
        <v>2119</v>
      </c>
      <c r="E5978" s="66" t="s">
        <v>22397</v>
      </c>
      <c r="F5978" s="66" t="s">
        <v>22398</v>
      </c>
      <c r="G5978" s="66">
        <v>323.0</v>
      </c>
      <c r="H5978" s="66">
        <v>2.0181206E7</v>
      </c>
      <c r="I5978" s="66">
        <v>0.0</v>
      </c>
      <c r="J5978" s="66">
        <v>11.0</v>
      </c>
      <c r="K5978" s="67"/>
      <c r="L5978" s="67"/>
      <c r="M5978" s="66" t="s">
        <v>121</v>
      </c>
      <c r="N5978" s="66">
        <v>235959.0</v>
      </c>
      <c r="O5978" s="66">
        <v>2.0181206E7</v>
      </c>
      <c r="P5978" s="67"/>
      <c r="Q5978" s="66">
        <v>15.0</v>
      </c>
      <c r="R5978" s="66">
        <v>2.0181206E7</v>
      </c>
      <c r="S5978" s="69">
        <v>1.0</v>
      </c>
      <c r="T5978" s="69">
        <v>1.0</v>
      </c>
      <c r="U5978" s="71" t="s">
        <v>2608</v>
      </c>
      <c r="V5978" s="71" t="s">
        <v>2609</v>
      </c>
      <c r="W5978" s="71" t="s">
        <v>51</v>
      </c>
      <c r="X5978" s="72"/>
      <c r="Y5978" s="65" t="s">
        <v>22</v>
      </c>
    </row>
    <row r="5979">
      <c r="A5979" s="66" t="s">
        <v>60</v>
      </c>
      <c r="B5979" s="66">
        <v>1.66402016E8</v>
      </c>
      <c r="C5979" s="66" t="s">
        <v>22399</v>
      </c>
      <c r="D5979" s="66" t="s">
        <v>112</v>
      </c>
      <c r="E5979" s="66" t="s">
        <v>22400</v>
      </c>
      <c r="F5979" s="66" t="s">
        <v>22401</v>
      </c>
      <c r="G5979" s="66">
        <v>809.0</v>
      </c>
      <c r="H5979" s="66">
        <v>2.0050818E7</v>
      </c>
      <c r="I5979" s="66">
        <v>0.0</v>
      </c>
      <c r="J5979" s="66">
        <v>1.0</v>
      </c>
      <c r="K5979" s="67"/>
      <c r="L5979" s="67"/>
      <c r="M5979" s="68" t="s">
        <v>22402</v>
      </c>
      <c r="N5979" s="66">
        <v>235959.0</v>
      </c>
      <c r="O5979" s="66">
        <v>2.0050818E7</v>
      </c>
      <c r="P5979" s="67"/>
      <c r="Q5979" s="66">
        <v>44.0</v>
      </c>
      <c r="R5979" s="66">
        <v>2.0050818E7</v>
      </c>
      <c r="S5979" s="70">
        <v>1.0</v>
      </c>
      <c r="T5979" s="70">
        <v>0.0</v>
      </c>
      <c r="U5979" s="71" t="s">
        <v>2608</v>
      </c>
      <c r="V5979" s="71" t="s">
        <v>2609</v>
      </c>
      <c r="W5979" s="71" t="s">
        <v>49</v>
      </c>
      <c r="X5979" s="72"/>
      <c r="Y5979" s="65" t="s">
        <v>12</v>
      </c>
    </row>
    <row r="5980">
      <c r="A5980" s="65" t="s">
        <v>60</v>
      </c>
      <c r="B5980" s="66">
        <v>3.0456541E8</v>
      </c>
      <c r="C5980" s="65" t="s">
        <v>22403</v>
      </c>
      <c r="D5980" s="65" t="s">
        <v>112</v>
      </c>
      <c r="E5980" s="65" t="s">
        <v>22404</v>
      </c>
      <c r="F5980" s="66" t="s">
        <v>22405</v>
      </c>
      <c r="G5980" s="66">
        <v>1292.0</v>
      </c>
      <c r="H5980" s="66">
        <v>2.0110515E7</v>
      </c>
      <c r="I5980" s="66">
        <v>0.0</v>
      </c>
      <c r="J5980" s="66">
        <v>2.0</v>
      </c>
      <c r="K5980" s="67"/>
      <c r="L5980" s="67"/>
      <c r="M5980" s="68" t="s">
        <v>22406</v>
      </c>
      <c r="N5980" s="66">
        <v>235959.0</v>
      </c>
      <c r="O5980" s="66">
        <v>2.0110515E7</v>
      </c>
      <c r="P5980" s="66"/>
      <c r="Q5980" s="66">
        <v>86.0</v>
      </c>
      <c r="R5980" s="66">
        <v>2.0110515E7</v>
      </c>
      <c r="S5980" s="70">
        <v>1.0</v>
      </c>
      <c r="T5980" s="70">
        <v>0.0</v>
      </c>
      <c r="U5980" s="71" t="s">
        <v>2608</v>
      </c>
      <c r="V5980" s="71" t="s">
        <v>2609</v>
      </c>
      <c r="W5980" s="71" t="s">
        <v>49</v>
      </c>
      <c r="X5980" s="72"/>
      <c r="Y5980" s="65" t="s">
        <v>12</v>
      </c>
    </row>
    <row r="5981">
      <c r="A5981" s="65" t="s">
        <v>60</v>
      </c>
      <c r="B5981" s="66">
        <v>3.51815505E8</v>
      </c>
      <c r="C5981" s="65" t="s">
        <v>22407</v>
      </c>
      <c r="D5981" s="65" t="s">
        <v>164</v>
      </c>
      <c r="E5981" s="65" t="s">
        <v>22408</v>
      </c>
      <c r="F5981" s="66" t="s">
        <v>22409</v>
      </c>
      <c r="G5981" s="66">
        <v>2389.0</v>
      </c>
      <c r="H5981" s="66">
        <v>2.0140116E7</v>
      </c>
      <c r="I5981" s="66">
        <v>0.0</v>
      </c>
      <c r="J5981" s="66">
        <v>1.0</v>
      </c>
      <c r="K5981" s="67"/>
      <c r="L5981" s="67"/>
      <c r="M5981" s="68" t="s">
        <v>22410</v>
      </c>
      <c r="N5981" s="66">
        <v>235959.0</v>
      </c>
      <c r="O5981" s="66">
        <v>2.0140116E7</v>
      </c>
      <c r="P5981" s="66"/>
      <c r="Q5981" s="66">
        <v>129.0</v>
      </c>
      <c r="R5981" s="66">
        <v>2.0140116E7</v>
      </c>
      <c r="S5981" s="69">
        <v>1.0</v>
      </c>
      <c r="T5981" s="69">
        <v>1.0</v>
      </c>
      <c r="U5981" s="71" t="s">
        <v>2608</v>
      </c>
      <c r="V5981" s="71" t="s">
        <v>2609</v>
      </c>
      <c r="W5981" s="71" t="s">
        <v>49</v>
      </c>
      <c r="X5981" s="72"/>
      <c r="Y5981" s="66" t="s">
        <v>18</v>
      </c>
    </row>
    <row r="5982">
      <c r="A5982" s="65" t="s">
        <v>60</v>
      </c>
      <c r="B5982" s="66">
        <v>2.42935689E8</v>
      </c>
      <c r="C5982" s="65" t="s">
        <v>22411</v>
      </c>
      <c r="D5982" s="65" t="s">
        <v>579</v>
      </c>
      <c r="E5982" s="65" t="s">
        <v>22412</v>
      </c>
      <c r="F5982" s="66" t="s">
        <v>11349</v>
      </c>
      <c r="G5982" s="66">
        <v>1936.0</v>
      </c>
      <c r="H5982" s="66">
        <v>2.0080518E7</v>
      </c>
      <c r="I5982" s="66">
        <v>0.0</v>
      </c>
      <c r="J5982" s="66">
        <v>1.0</v>
      </c>
      <c r="K5982" s="67"/>
      <c r="L5982" s="67"/>
      <c r="M5982" s="68" t="s">
        <v>11350</v>
      </c>
      <c r="N5982" s="66">
        <v>235959.0</v>
      </c>
      <c r="O5982" s="66">
        <v>2.0080518E7</v>
      </c>
      <c r="P5982" s="66"/>
      <c r="Q5982" s="66">
        <v>120.0</v>
      </c>
      <c r="R5982" s="66">
        <v>2.0080518E7</v>
      </c>
      <c r="S5982" s="69">
        <v>1.0</v>
      </c>
      <c r="T5982" s="69">
        <v>1.0</v>
      </c>
      <c r="U5982" s="71" t="s">
        <v>2608</v>
      </c>
      <c r="V5982" s="71" t="s">
        <v>2609</v>
      </c>
      <c r="W5982" s="71" t="s">
        <v>51</v>
      </c>
      <c r="X5982" s="72"/>
      <c r="Y5982" s="65" t="s">
        <v>22</v>
      </c>
    </row>
    <row r="5983">
      <c r="A5983" s="73" t="s">
        <v>40</v>
      </c>
      <c r="B5983" s="66">
        <v>3451202.0</v>
      </c>
      <c r="C5983" s="65" t="s">
        <v>22413</v>
      </c>
      <c r="D5983" s="65" t="s">
        <v>423</v>
      </c>
      <c r="E5983" s="65" t="s">
        <v>22414</v>
      </c>
      <c r="F5983" s="66" t="s">
        <v>22415</v>
      </c>
      <c r="G5983" s="66">
        <v>1492.0</v>
      </c>
      <c r="H5983" s="66">
        <v>2.0180728E7</v>
      </c>
      <c r="I5983" s="66">
        <v>0.0</v>
      </c>
      <c r="J5983" s="66">
        <v>41.0</v>
      </c>
      <c r="K5983" s="67"/>
      <c r="L5983" s="67"/>
      <c r="M5983" s="68" t="s">
        <v>22416</v>
      </c>
      <c r="N5983" s="66">
        <v>235959.0</v>
      </c>
      <c r="O5983" s="66">
        <v>2.0180728E7</v>
      </c>
      <c r="P5983" s="66" t="s">
        <v>929</v>
      </c>
      <c r="Q5983" s="66">
        <v>91.0</v>
      </c>
      <c r="R5983" s="66">
        <v>2.0180728E7</v>
      </c>
      <c r="S5983" s="70">
        <v>1.0</v>
      </c>
      <c r="T5983" s="70">
        <v>0.0</v>
      </c>
      <c r="U5983" s="71" t="s">
        <v>2608</v>
      </c>
      <c r="V5983" s="71" t="s">
        <v>2609</v>
      </c>
      <c r="W5983" s="71" t="s">
        <v>51</v>
      </c>
      <c r="X5983" s="72"/>
      <c r="Y5983" s="66" t="s">
        <v>16</v>
      </c>
    </row>
    <row r="5984">
      <c r="A5984" s="66" t="s">
        <v>79</v>
      </c>
      <c r="B5984" s="66">
        <v>9.0521084E7</v>
      </c>
      <c r="C5984" s="66" t="s">
        <v>22417</v>
      </c>
      <c r="D5984" s="66" t="s">
        <v>579</v>
      </c>
      <c r="E5984" s="66" t="s">
        <v>22418</v>
      </c>
      <c r="F5984" s="66" t="s">
        <v>22419</v>
      </c>
      <c r="G5984" s="66">
        <v>337.0</v>
      </c>
      <c r="H5984" s="66">
        <v>2.0150429E7</v>
      </c>
      <c r="I5984" s="66">
        <v>0.0</v>
      </c>
      <c r="J5984" s="66">
        <v>6.0</v>
      </c>
      <c r="K5984" s="67"/>
      <c r="L5984" s="67"/>
      <c r="M5984" s="68" t="s">
        <v>22420</v>
      </c>
      <c r="N5984" s="66">
        <v>235959.0</v>
      </c>
      <c r="O5984" s="66">
        <v>2.0150429E7</v>
      </c>
      <c r="P5984" s="66" t="s">
        <v>990</v>
      </c>
      <c r="Q5984" s="66">
        <v>24.0</v>
      </c>
      <c r="R5984" s="66">
        <v>2.0150429E7</v>
      </c>
      <c r="S5984" s="69">
        <v>1.0</v>
      </c>
      <c r="T5984" s="69">
        <v>1.0</v>
      </c>
      <c r="U5984" s="71" t="s">
        <v>2608</v>
      </c>
      <c r="V5984" s="71" t="s">
        <v>2609</v>
      </c>
      <c r="W5984" s="71" t="s">
        <v>51</v>
      </c>
      <c r="X5984" s="72"/>
      <c r="Y5984" s="65" t="s">
        <v>22</v>
      </c>
    </row>
    <row r="5985">
      <c r="A5985" s="65" t="s">
        <v>79</v>
      </c>
      <c r="B5985" s="66">
        <v>1.13093836E8</v>
      </c>
      <c r="C5985" s="65" t="s">
        <v>22421</v>
      </c>
      <c r="D5985" s="65" t="s">
        <v>123</v>
      </c>
      <c r="E5985" s="65" t="s">
        <v>22422</v>
      </c>
      <c r="F5985" s="66" t="s">
        <v>22423</v>
      </c>
      <c r="G5985" s="66">
        <v>425.0</v>
      </c>
      <c r="H5985" s="66">
        <v>2.0170203E7</v>
      </c>
      <c r="I5985" s="66">
        <v>0.0</v>
      </c>
      <c r="J5985" s="66">
        <v>6.0</v>
      </c>
      <c r="K5985" s="67"/>
      <c r="L5985" s="67"/>
      <c r="M5985" s="68" t="s">
        <v>22424</v>
      </c>
      <c r="N5985" s="66">
        <v>235959.0</v>
      </c>
      <c r="O5985" s="66">
        <v>2.0170203E7</v>
      </c>
      <c r="P5985" s="66"/>
      <c r="Q5985" s="66">
        <v>19.0</v>
      </c>
      <c r="R5985" s="66">
        <v>2.0170203E7</v>
      </c>
      <c r="S5985" s="70">
        <v>1.0</v>
      </c>
      <c r="T5985" s="70">
        <v>0.0</v>
      </c>
      <c r="U5985" s="71" t="s">
        <v>2608</v>
      </c>
      <c r="V5985" s="71" t="s">
        <v>2609</v>
      </c>
      <c r="W5985" s="71" t="s">
        <v>49</v>
      </c>
      <c r="X5985" s="72"/>
      <c r="Y5985" s="65" t="s">
        <v>12</v>
      </c>
    </row>
    <row r="5986">
      <c r="A5986" s="66" t="s">
        <v>60</v>
      </c>
      <c r="B5986" s="66">
        <v>4.36339286E8</v>
      </c>
      <c r="C5986" s="66" t="s">
        <v>22425</v>
      </c>
      <c r="D5986" s="66" t="s">
        <v>423</v>
      </c>
      <c r="E5986" s="66" t="s">
        <v>22426</v>
      </c>
      <c r="F5986" s="66" t="s">
        <v>22427</v>
      </c>
      <c r="G5986" s="66">
        <v>541.0</v>
      </c>
      <c r="H5986" s="66">
        <v>2.0181025E7</v>
      </c>
      <c r="I5986" s="66">
        <v>0.0</v>
      </c>
      <c r="J5986" s="66">
        <v>1.0</v>
      </c>
      <c r="K5986" s="67"/>
      <c r="L5986" s="67"/>
      <c r="M5986" s="68" t="s">
        <v>22428</v>
      </c>
      <c r="N5986" s="66">
        <v>235959.0</v>
      </c>
      <c r="O5986" s="66">
        <v>2.0181025E7</v>
      </c>
      <c r="P5986" s="67"/>
      <c r="Q5986" s="66">
        <v>30.0</v>
      </c>
      <c r="R5986" s="66">
        <v>2.0181025E7</v>
      </c>
      <c r="S5986" s="70">
        <v>1.0</v>
      </c>
      <c r="T5986" s="70">
        <v>0.0</v>
      </c>
      <c r="U5986" s="71" t="s">
        <v>2608</v>
      </c>
      <c r="V5986" s="71" t="s">
        <v>2609</v>
      </c>
      <c r="W5986" s="71" t="s">
        <v>51</v>
      </c>
      <c r="X5986" s="72"/>
      <c r="Y5986" s="66" t="s">
        <v>16</v>
      </c>
    </row>
    <row r="5987">
      <c r="A5987" s="66" t="s">
        <v>69</v>
      </c>
      <c r="B5987" s="66">
        <v>4330729.0</v>
      </c>
      <c r="C5987" s="66" t="s">
        <v>22429</v>
      </c>
      <c r="D5987" s="66" t="s">
        <v>423</v>
      </c>
      <c r="E5987" s="66" t="s">
        <v>22430</v>
      </c>
      <c r="F5987" s="66" t="s">
        <v>22431</v>
      </c>
      <c r="G5987" s="66">
        <v>523.0</v>
      </c>
      <c r="H5987" s="66">
        <v>2.0170212E7</v>
      </c>
      <c r="I5987" s="66">
        <v>0.0</v>
      </c>
      <c r="J5987" s="66">
        <v>4.0</v>
      </c>
      <c r="K5987" s="67"/>
      <c r="L5987" s="67"/>
      <c r="M5987" s="68" t="s">
        <v>22432</v>
      </c>
      <c r="N5987" s="66">
        <v>235959.0</v>
      </c>
      <c r="O5987" s="66">
        <v>2.0170212E7</v>
      </c>
      <c r="P5987" s="66" t="s">
        <v>22433</v>
      </c>
      <c r="Q5987" s="66">
        <v>48.0</v>
      </c>
      <c r="R5987" s="66">
        <v>2.0170212E7</v>
      </c>
      <c r="S5987" s="70">
        <v>1.0</v>
      </c>
      <c r="T5987" s="70">
        <v>0.0</v>
      </c>
      <c r="U5987" s="71" t="s">
        <v>2608</v>
      </c>
      <c r="V5987" s="71" t="s">
        <v>2609</v>
      </c>
      <c r="W5987" s="71" t="s">
        <v>51</v>
      </c>
      <c r="X5987" s="72"/>
      <c r="Y5987" s="66" t="s">
        <v>16</v>
      </c>
    </row>
    <row r="5988">
      <c r="A5988" s="68" t="s">
        <v>19</v>
      </c>
      <c r="B5988" s="66">
        <v>267683.0</v>
      </c>
      <c r="C5988" s="66" t="s">
        <v>22434</v>
      </c>
      <c r="D5988" s="66" t="s">
        <v>312</v>
      </c>
      <c r="E5988" s="66" t="s">
        <v>22435</v>
      </c>
      <c r="F5988" s="66" t="s">
        <v>22436</v>
      </c>
      <c r="G5988" s="66">
        <v>836.0</v>
      </c>
      <c r="H5988" s="66">
        <v>2.0111118E7</v>
      </c>
      <c r="I5988" s="66">
        <v>0.0</v>
      </c>
      <c r="J5988" s="66">
        <v>13.0</v>
      </c>
      <c r="K5988" s="67"/>
      <c r="L5988" s="67"/>
      <c r="M5988" s="68" t="s">
        <v>22437</v>
      </c>
      <c r="N5988" s="66">
        <v>235959.0</v>
      </c>
      <c r="O5988" s="66">
        <v>2.0111118E7</v>
      </c>
      <c r="P5988" s="66" t="s">
        <v>5556</v>
      </c>
      <c r="Q5988" s="66">
        <v>101.0</v>
      </c>
      <c r="R5988" s="66">
        <v>2.0111118E7</v>
      </c>
      <c r="S5988" s="70">
        <v>1.0</v>
      </c>
      <c r="T5988" s="70">
        <v>0.0</v>
      </c>
      <c r="U5988" s="71" t="s">
        <v>2608</v>
      </c>
      <c r="V5988" s="71" t="s">
        <v>2609</v>
      </c>
      <c r="W5988" s="71" t="s">
        <v>51</v>
      </c>
      <c r="X5988" s="72"/>
      <c r="Y5988" s="66" t="s">
        <v>16</v>
      </c>
    </row>
    <row r="5989">
      <c r="A5989" s="68" t="s">
        <v>59</v>
      </c>
      <c r="B5989" s="66">
        <v>2.00576911E8</v>
      </c>
      <c r="C5989" s="66" t="s">
        <v>22438</v>
      </c>
      <c r="D5989" s="66" t="s">
        <v>112</v>
      </c>
      <c r="E5989" s="66" t="s">
        <v>22439</v>
      </c>
      <c r="F5989" s="66" t="s">
        <v>6176</v>
      </c>
      <c r="G5989" s="66">
        <v>772.0</v>
      </c>
      <c r="H5989" s="66">
        <v>2.018091E7</v>
      </c>
      <c r="I5989" s="66">
        <v>0.0</v>
      </c>
      <c r="J5989" s="66">
        <v>13.0</v>
      </c>
      <c r="K5989" s="67"/>
      <c r="L5989" s="67"/>
      <c r="M5989" s="68" t="s">
        <v>6177</v>
      </c>
      <c r="N5989" s="66">
        <v>235959.0</v>
      </c>
      <c r="O5989" s="66">
        <v>2.018091E7</v>
      </c>
      <c r="P5989" s="66"/>
      <c r="Q5989" s="66">
        <v>38.0</v>
      </c>
      <c r="R5989" s="66">
        <v>2.018091E7</v>
      </c>
      <c r="S5989" s="76">
        <v>1.0</v>
      </c>
      <c r="T5989" s="70">
        <v>0.0</v>
      </c>
      <c r="U5989" s="71" t="s">
        <v>2608</v>
      </c>
      <c r="V5989" s="71" t="s">
        <v>2609</v>
      </c>
      <c r="W5989" s="71" t="s">
        <v>49</v>
      </c>
      <c r="X5989" s="67"/>
      <c r="Y5989" s="65" t="s">
        <v>12</v>
      </c>
    </row>
    <row r="5990">
      <c r="A5990" s="66" t="s">
        <v>79</v>
      </c>
      <c r="B5990" s="66">
        <v>1.0264184E8</v>
      </c>
      <c r="C5990" s="66" t="s">
        <v>22440</v>
      </c>
      <c r="D5990" s="66" t="s">
        <v>123</v>
      </c>
      <c r="E5990" s="66" t="s">
        <v>22441</v>
      </c>
      <c r="F5990" s="66" t="s">
        <v>22442</v>
      </c>
      <c r="G5990" s="66">
        <v>396.0</v>
      </c>
      <c r="H5990" s="66">
        <v>2.0160329E7</v>
      </c>
      <c r="I5990" s="66">
        <v>0.0</v>
      </c>
      <c r="J5990" s="66">
        <v>10.0</v>
      </c>
      <c r="K5990" s="67"/>
      <c r="L5990" s="67"/>
      <c r="M5990" s="68" t="s">
        <v>22443</v>
      </c>
      <c r="N5990" s="66">
        <v>235959.0</v>
      </c>
      <c r="O5990" s="66">
        <v>2.0160329E7</v>
      </c>
      <c r="P5990" s="66"/>
      <c r="Q5990" s="66">
        <v>18.0</v>
      </c>
      <c r="R5990" s="66">
        <v>2.0160329E7</v>
      </c>
      <c r="S5990" s="70">
        <v>1.0</v>
      </c>
      <c r="T5990" s="70">
        <v>0.0</v>
      </c>
      <c r="U5990" s="71" t="s">
        <v>2608</v>
      </c>
      <c r="V5990" s="71" t="s">
        <v>2609</v>
      </c>
      <c r="W5990" s="71" t="s">
        <v>49</v>
      </c>
      <c r="X5990" s="72"/>
      <c r="Y5990" s="65" t="s">
        <v>12</v>
      </c>
    </row>
    <row r="5991">
      <c r="A5991" s="73" t="s">
        <v>63</v>
      </c>
      <c r="B5991" s="66">
        <v>4.4517074E7</v>
      </c>
      <c r="C5991" s="65" t="s">
        <v>22444</v>
      </c>
      <c r="D5991" s="65" t="s">
        <v>164</v>
      </c>
      <c r="E5991" s="65" t="s">
        <v>22445</v>
      </c>
      <c r="F5991" s="66" t="s">
        <v>22446</v>
      </c>
      <c r="G5991" s="66">
        <v>266.0</v>
      </c>
      <c r="H5991" s="66">
        <v>2.0171203E7</v>
      </c>
      <c r="I5991" s="66">
        <v>0.0</v>
      </c>
      <c r="J5991" s="66">
        <v>4.0</v>
      </c>
      <c r="K5991" s="67"/>
      <c r="L5991" s="67"/>
      <c r="M5991" s="68" t="s">
        <v>22447</v>
      </c>
      <c r="N5991" s="66">
        <v>235959.0</v>
      </c>
      <c r="O5991" s="66">
        <v>2.0171203E7</v>
      </c>
      <c r="P5991" s="66" t="s">
        <v>11824</v>
      </c>
      <c r="Q5991" s="66">
        <v>8.0</v>
      </c>
      <c r="R5991" s="66">
        <v>2.0171203E7</v>
      </c>
      <c r="S5991" s="69">
        <v>1.0</v>
      </c>
      <c r="T5991" s="69">
        <v>1.0</v>
      </c>
      <c r="U5991" s="71" t="s">
        <v>2608</v>
      </c>
      <c r="V5991" s="71" t="s">
        <v>2609</v>
      </c>
      <c r="W5991" s="71" t="s">
        <v>49</v>
      </c>
      <c r="X5991" s="72"/>
      <c r="Y5991" s="66" t="s">
        <v>18</v>
      </c>
    </row>
    <row r="5992">
      <c r="A5992" s="66" t="s">
        <v>40</v>
      </c>
      <c r="B5992" s="66">
        <v>1495615.0</v>
      </c>
      <c r="C5992" s="66" t="s">
        <v>22448</v>
      </c>
      <c r="D5992" s="66" t="s">
        <v>164</v>
      </c>
      <c r="E5992" s="66" t="s">
        <v>22449</v>
      </c>
      <c r="F5992" s="66" t="s">
        <v>22450</v>
      </c>
      <c r="G5992" s="66">
        <v>393.0</v>
      </c>
      <c r="H5992" s="66">
        <v>2.0180423E7</v>
      </c>
      <c r="I5992" s="66">
        <v>0.0</v>
      </c>
      <c r="J5992" s="66">
        <v>12.0</v>
      </c>
      <c r="K5992" s="67"/>
      <c r="L5992" s="67"/>
      <c r="M5992" s="68" t="s">
        <v>22451</v>
      </c>
      <c r="N5992" s="66">
        <v>235959.0</v>
      </c>
      <c r="O5992" s="66">
        <v>2.0180423E7</v>
      </c>
      <c r="P5992" s="66" t="s">
        <v>688</v>
      </c>
      <c r="Q5992" s="66">
        <v>23.0</v>
      </c>
      <c r="R5992" s="66">
        <v>2.0180423E7</v>
      </c>
      <c r="S5992" s="69">
        <v>1.0</v>
      </c>
      <c r="T5992" s="69">
        <v>1.0</v>
      </c>
      <c r="U5992" s="71" t="s">
        <v>2608</v>
      </c>
      <c r="V5992" s="71" t="s">
        <v>2609</v>
      </c>
      <c r="W5992" s="71" t="s">
        <v>49</v>
      </c>
      <c r="X5992" s="72"/>
      <c r="Y5992" s="66" t="s">
        <v>18</v>
      </c>
    </row>
    <row r="5993">
      <c r="A5993" s="66" t="s">
        <v>79</v>
      </c>
      <c r="B5993" s="66">
        <v>1.08907447E8</v>
      </c>
      <c r="C5993" s="66" t="s">
        <v>22452</v>
      </c>
      <c r="D5993" s="66" t="s">
        <v>112</v>
      </c>
      <c r="E5993" s="66" t="s">
        <v>22453</v>
      </c>
      <c r="F5993" s="66" t="s">
        <v>22454</v>
      </c>
      <c r="G5993" s="66">
        <v>456.0</v>
      </c>
      <c r="H5993" s="66">
        <v>2.0161007E7</v>
      </c>
      <c r="I5993" s="66">
        <v>0.0</v>
      </c>
      <c r="J5993" s="66">
        <v>7.0</v>
      </c>
      <c r="K5993" s="67"/>
      <c r="L5993" s="67"/>
      <c r="M5993" s="68" t="s">
        <v>22455</v>
      </c>
      <c r="N5993" s="66">
        <v>235959.0</v>
      </c>
      <c r="O5993" s="66">
        <v>2.0161007E7</v>
      </c>
      <c r="P5993" s="67"/>
      <c r="Q5993" s="66">
        <v>28.0</v>
      </c>
      <c r="R5993" s="66">
        <v>2.0161007E7</v>
      </c>
      <c r="S5993" s="70">
        <v>1.0</v>
      </c>
      <c r="T5993" s="70">
        <v>0.0</v>
      </c>
      <c r="U5993" s="71" t="s">
        <v>2608</v>
      </c>
      <c r="V5993" s="71" t="s">
        <v>2609</v>
      </c>
      <c r="W5993" s="71" t="s">
        <v>49</v>
      </c>
      <c r="X5993" s="72"/>
      <c r="Y5993" s="65" t="s">
        <v>12</v>
      </c>
    </row>
    <row r="5994">
      <c r="A5994" s="68" t="s">
        <v>59</v>
      </c>
      <c r="B5994" s="66">
        <v>2.00701259E8</v>
      </c>
      <c r="C5994" s="66" t="s">
        <v>22456</v>
      </c>
      <c r="D5994" s="66" t="s">
        <v>423</v>
      </c>
      <c r="E5994" s="66" t="s">
        <v>22457</v>
      </c>
      <c r="F5994" s="66" t="s">
        <v>22427</v>
      </c>
      <c r="G5994" s="66">
        <v>534.0</v>
      </c>
      <c r="H5994" s="66">
        <v>2.0181025E7</v>
      </c>
      <c r="I5994" s="66">
        <v>0.0</v>
      </c>
      <c r="J5994" s="66">
        <v>9.0</v>
      </c>
      <c r="K5994" s="67"/>
      <c r="L5994" s="67"/>
      <c r="M5994" s="68" t="s">
        <v>22458</v>
      </c>
      <c r="N5994" s="66">
        <v>235959.0</v>
      </c>
      <c r="O5994" s="66">
        <v>2.0181025E7</v>
      </c>
      <c r="P5994" s="67"/>
      <c r="Q5994" s="66">
        <v>30.0</v>
      </c>
      <c r="R5994" s="66">
        <v>2.0181025E7</v>
      </c>
      <c r="S5994" s="70">
        <v>1.0</v>
      </c>
      <c r="T5994" s="70">
        <v>0.0</v>
      </c>
      <c r="U5994" s="71" t="s">
        <v>2608</v>
      </c>
      <c r="V5994" s="71" t="s">
        <v>2609</v>
      </c>
      <c r="W5994" s="71" t="s">
        <v>51</v>
      </c>
      <c r="X5994" s="72"/>
      <c r="Y5994" s="66" t="s">
        <v>16</v>
      </c>
    </row>
    <row r="5995">
      <c r="A5995" s="66" t="s">
        <v>60</v>
      </c>
      <c r="B5995" s="66">
        <v>4.52006255E8</v>
      </c>
      <c r="C5995" s="66" t="s">
        <v>22459</v>
      </c>
      <c r="D5995" s="66" t="s">
        <v>423</v>
      </c>
      <c r="E5995" s="66" t="s">
        <v>2587</v>
      </c>
      <c r="F5995" s="66" t="s">
        <v>17232</v>
      </c>
      <c r="G5995" s="66">
        <v>950.0</v>
      </c>
      <c r="H5995" s="66">
        <v>2.0191031E7</v>
      </c>
      <c r="I5995" s="66">
        <v>0.0</v>
      </c>
      <c r="J5995" s="66">
        <v>10.0</v>
      </c>
      <c r="K5995" s="67"/>
      <c r="L5995" s="67"/>
      <c r="M5995" s="66" t="s">
        <v>121</v>
      </c>
      <c r="N5995" s="66">
        <v>235959.0</v>
      </c>
      <c r="O5995" s="66">
        <v>2.0191031E7</v>
      </c>
      <c r="P5995" s="67"/>
      <c r="Q5995" s="66">
        <v>44.0</v>
      </c>
      <c r="R5995" s="66">
        <v>2.0191031E7</v>
      </c>
      <c r="S5995" s="70">
        <v>1.0</v>
      </c>
      <c r="T5995" s="70">
        <v>0.0</v>
      </c>
      <c r="U5995" s="71" t="s">
        <v>2608</v>
      </c>
      <c r="V5995" s="71" t="s">
        <v>2609</v>
      </c>
      <c r="W5995" s="71" t="s">
        <v>51</v>
      </c>
      <c r="X5995" s="67"/>
      <c r="Y5995" s="66" t="s">
        <v>16</v>
      </c>
    </row>
    <row r="5996">
      <c r="A5996" s="66" t="s">
        <v>63</v>
      </c>
      <c r="B5996" s="66">
        <v>3.5429342E7</v>
      </c>
      <c r="C5996" s="66" t="s">
        <v>22460</v>
      </c>
      <c r="D5996" s="66" t="s">
        <v>112</v>
      </c>
      <c r="E5996" s="66" t="s">
        <v>22461</v>
      </c>
      <c r="F5996" s="66" t="s">
        <v>22462</v>
      </c>
      <c r="G5996" s="66">
        <v>270.0</v>
      </c>
      <c r="H5996" s="66">
        <v>2.0160605E7</v>
      </c>
      <c r="I5996" s="66">
        <v>0.0</v>
      </c>
      <c r="J5996" s="66">
        <v>4.0</v>
      </c>
      <c r="K5996" s="67"/>
      <c r="L5996" s="67"/>
      <c r="M5996" s="68" t="s">
        <v>22463</v>
      </c>
      <c r="N5996" s="66">
        <v>235959.0</v>
      </c>
      <c r="O5996" s="66">
        <v>2.0160605E7</v>
      </c>
      <c r="P5996" s="66" t="s">
        <v>7446</v>
      </c>
      <c r="Q5996" s="66">
        <v>15.0</v>
      </c>
      <c r="R5996" s="66">
        <v>2.0160605E7</v>
      </c>
      <c r="S5996" s="70">
        <v>1.0</v>
      </c>
      <c r="T5996" s="70">
        <v>0.0</v>
      </c>
      <c r="U5996" s="71" t="s">
        <v>2608</v>
      </c>
      <c r="V5996" s="71" t="s">
        <v>2609</v>
      </c>
      <c r="W5996" s="71" t="s">
        <v>49</v>
      </c>
      <c r="X5996" s="72"/>
      <c r="Y5996" s="65" t="s">
        <v>12</v>
      </c>
    </row>
    <row r="5997">
      <c r="A5997" s="66" t="s">
        <v>60</v>
      </c>
      <c r="B5997" s="66">
        <v>2.55796423E8</v>
      </c>
      <c r="C5997" s="66" t="s">
        <v>22464</v>
      </c>
      <c r="D5997" s="66" t="s">
        <v>423</v>
      </c>
      <c r="E5997" s="66" t="s">
        <v>22465</v>
      </c>
      <c r="F5997" s="66" t="s">
        <v>22466</v>
      </c>
      <c r="G5997" s="66">
        <v>2114.0</v>
      </c>
      <c r="H5997" s="66">
        <v>2.0081116E7</v>
      </c>
      <c r="I5997" s="66">
        <v>0.0</v>
      </c>
      <c r="J5997" s="66">
        <v>1.0</v>
      </c>
      <c r="K5997" s="67"/>
      <c r="L5997" s="67"/>
      <c r="M5997" s="68" t="s">
        <v>22467</v>
      </c>
      <c r="N5997" s="66">
        <v>235959.0</v>
      </c>
      <c r="O5997" s="66">
        <v>2.0081116E7</v>
      </c>
      <c r="P5997" s="67"/>
      <c r="Q5997" s="66">
        <v>129.0</v>
      </c>
      <c r="R5997" s="66">
        <v>2.0081116E7</v>
      </c>
      <c r="S5997" s="70">
        <v>1.0</v>
      </c>
      <c r="T5997" s="70">
        <v>0.0</v>
      </c>
      <c r="U5997" s="71" t="s">
        <v>2608</v>
      </c>
      <c r="V5997" s="71" t="s">
        <v>2609</v>
      </c>
      <c r="W5997" s="71" t="s">
        <v>51</v>
      </c>
      <c r="X5997" s="72"/>
      <c r="Y5997" s="66" t="s">
        <v>16</v>
      </c>
    </row>
    <row r="5998">
      <c r="A5998" s="66" t="s">
        <v>60</v>
      </c>
      <c r="B5998" s="66">
        <v>1.4500172E8</v>
      </c>
      <c r="C5998" s="66" t="s">
        <v>22468</v>
      </c>
      <c r="D5998" s="66" t="s">
        <v>112</v>
      </c>
      <c r="E5998" s="66" t="s">
        <v>22469</v>
      </c>
      <c r="F5998" s="66" t="s">
        <v>5260</v>
      </c>
      <c r="G5998" s="66">
        <v>1972.0</v>
      </c>
      <c r="H5998" s="66">
        <v>2.0041024E7</v>
      </c>
      <c r="I5998" s="66">
        <v>0.0</v>
      </c>
      <c r="J5998" s="66">
        <v>2.0</v>
      </c>
      <c r="K5998" s="67"/>
      <c r="L5998" s="67"/>
      <c r="M5998" s="68" t="s">
        <v>5261</v>
      </c>
      <c r="N5998" s="66">
        <v>235959.0</v>
      </c>
      <c r="O5998" s="66">
        <v>2.0041024E7</v>
      </c>
      <c r="P5998" s="67"/>
      <c r="Q5998" s="66">
        <v>97.0</v>
      </c>
      <c r="R5998" s="66">
        <v>2.0041024E7</v>
      </c>
      <c r="S5998" s="70">
        <v>1.0</v>
      </c>
      <c r="T5998" s="70">
        <v>0.0</v>
      </c>
      <c r="U5998" s="71" t="s">
        <v>2608</v>
      </c>
      <c r="V5998" s="71" t="s">
        <v>2609</v>
      </c>
      <c r="W5998" s="71" t="s">
        <v>49</v>
      </c>
      <c r="X5998" s="72"/>
      <c r="Y5998" s="65" t="s">
        <v>12</v>
      </c>
    </row>
    <row r="5999">
      <c r="A5999" s="66" t="s">
        <v>60</v>
      </c>
      <c r="B5999" s="66">
        <v>9.6739298E7</v>
      </c>
      <c r="C5999" s="66" t="s">
        <v>22470</v>
      </c>
      <c r="D5999" s="66" t="s">
        <v>423</v>
      </c>
      <c r="E5999" s="66" t="s">
        <v>22471</v>
      </c>
      <c r="F5999" s="66" t="s">
        <v>22472</v>
      </c>
      <c r="G5999" s="66">
        <v>3074.0</v>
      </c>
      <c r="H5999" s="66">
        <v>2.003013E7</v>
      </c>
      <c r="I5999" s="66">
        <v>0.0</v>
      </c>
      <c r="J5999" s="66">
        <v>1.0</v>
      </c>
      <c r="K5999" s="67"/>
      <c r="L5999" s="67"/>
      <c r="M5999" s="68" t="s">
        <v>22473</v>
      </c>
      <c r="N5999" s="66">
        <v>235959.0</v>
      </c>
      <c r="O5999" s="66">
        <v>2.003013E7</v>
      </c>
      <c r="P5999" s="67"/>
      <c r="Q5999" s="66">
        <v>180.0</v>
      </c>
      <c r="R5999" s="66">
        <v>2.003013E7</v>
      </c>
      <c r="S5999" s="70">
        <v>1.0</v>
      </c>
      <c r="T5999" s="70">
        <v>0.0</v>
      </c>
      <c r="U5999" s="71" t="s">
        <v>2608</v>
      </c>
      <c r="V5999" s="71" t="s">
        <v>2609</v>
      </c>
      <c r="W5999" s="71" t="s">
        <v>51</v>
      </c>
      <c r="X5999" s="71"/>
      <c r="Y5999" s="66" t="s">
        <v>16</v>
      </c>
    </row>
    <row r="6000">
      <c r="A6000" s="73" t="s">
        <v>24</v>
      </c>
      <c r="B6000" s="66">
        <v>2.2864781E7</v>
      </c>
      <c r="C6000" s="65" t="s">
        <v>22474</v>
      </c>
      <c r="D6000" s="65" t="s">
        <v>112</v>
      </c>
      <c r="E6000" s="65" t="s">
        <v>22475</v>
      </c>
      <c r="F6000" s="66" t="s">
        <v>22476</v>
      </c>
      <c r="G6000" s="66">
        <v>206.0</v>
      </c>
      <c r="H6000" s="66">
        <v>2.012091E7</v>
      </c>
      <c r="I6000" s="66">
        <v>0.0</v>
      </c>
      <c r="J6000" s="66">
        <v>3.0</v>
      </c>
      <c r="K6000" s="67"/>
      <c r="L6000" s="67"/>
      <c r="M6000" s="68" t="s">
        <v>22477</v>
      </c>
      <c r="N6000" s="66">
        <v>235959.0</v>
      </c>
      <c r="O6000" s="66">
        <v>2.012091E7</v>
      </c>
      <c r="P6000" s="66" t="s">
        <v>22478</v>
      </c>
      <c r="Q6000" s="66">
        <v>15.0</v>
      </c>
      <c r="R6000" s="66">
        <v>2.012091E7</v>
      </c>
      <c r="S6000" s="70">
        <v>1.0</v>
      </c>
      <c r="T6000" s="70">
        <v>0.0</v>
      </c>
      <c r="U6000" s="71" t="s">
        <v>2608</v>
      </c>
      <c r="V6000" s="71" t="s">
        <v>2609</v>
      </c>
      <c r="W6000" s="71" t="s">
        <v>49</v>
      </c>
      <c r="X6000" s="72"/>
      <c r="Y6000" s="65" t="s">
        <v>12</v>
      </c>
    </row>
    <row r="6001">
      <c r="A6001" s="66" t="s">
        <v>60</v>
      </c>
      <c r="B6001" s="66">
        <v>3.91401949E8</v>
      </c>
      <c r="C6001" s="66" t="s">
        <v>22479</v>
      </c>
      <c r="D6001" s="66" t="s">
        <v>123</v>
      </c>
      <c r="E6001" s="66" t="s">
        <v>22480</v>
      </c>
      <c r="F6001" s="66" t="s">
        <v>22481</v>
      </c>
      <c r="G6001" s="66">
        <v>2658.0</v>
      </c>
      <c r="H6001" s="66">
        <v>2.0160312E7</v>
      </c>
      <c r="I6001" s="66">
        <v>0.0</v>
      </c>
      <c r="J6001" s="66">
        <v>1.0</v>
      </c>
      <c r="K6001" s="67"/>
      <c r="L6001" s="67"/>
      <c r="M6001" s="68" t="s">
        <v>22482</v>
      </c>
      <c r="N6001" s="66">
        <v>235959.0</v>
      </c>
      <c r="O6001" s="66">
        <v>2.0160312E7</v>
      </c>
      <c r="P6001" s="67"/>
      <c r="Q6001" s="66">
        <v>138.0</v>
      </c>
      <c r="R6001" s="66">
        <v>2.0160312E7</v>
      </c>
      <c r="S6001" s="70">
        <v>1.0</v>
      </c>
      <c r="T6001" s="70">
        <v>0.0</v>
      </c>
      <c r="U6001" s="71" t="s">
        <v>2608</v>
      </c>
      <c r="V6001" s="71" t="s">
        <v>2609</v>
      </c>
      <c r="W6001" s="71" t="s">
        <v>49</v>
      </c>
      <c r="X6001" s="72"/>
      <c r="Y6001" s="65" t="s">
        <v>12</v>
      </c>
    </row>
    <row r="6002">
      <c r="A6002" s="66" t="s">
        <v>60</v>
      </c>
      <c r="B6002" s="66">
        <v>4.21159165E8</v>
      </c>
      <c r="C6002" s="66" t="s">
        <v>22483</v>
      </c>
      <c r="D6002" s="66" t="s">
        <v>579</v>
      </c>
      <c r="E6002" s="66" t="s">
        <v>22484</v>
      </c>
      <c r="F6002" s="66" t="s">
        <v>22485</v>
      </c>
      <c r="G6002" s="66">
        <v>2967.0</v>
      </c>
      <c r="H6002" s="66">
        <v>2.0171124E7</v>
      </c>
      <c r="I6002" s="66">
        <v>0.0</v>
      </c>
      <c r="J6002" s="66">
        <v>1.0</v>
      </c>
      <c r="K6002" s="67"/>
      <c r="L6002" s="67"/>
      <c r="M6002" s="68" t="s">
        <v>22486</v>
      </c>
      <c r="N6002" s="66">
        <v>235959.0</v>
      </c>
      <c r="O6002" s="66">
        <v>2.0171124E7</v>
      </c>
      <c r="P6002" s="67"/>
      <c r="Q6002" s="66">
        <v>222.0</v>
      </c>
      <c r="R6002" s="66">
        <v>2.0171124E7</v>
      </c>
      <c r="S6002" s="69">
        <v>1.0</v>
      </c>
      <c r="T6002" s="69">
        <v>1.0</v>
      </c>
      <c r="U6002" s="71" t="s">
        <v>2608</v>
      </c>
      <c r="V6002" s="71" t="s">
        <v>2609</v>
      </c>
      <c r="W6002" s="71" t="s">
        <v>51</v>
      </c>
      <c r="X6002" s="72"/>
      <c r="Y6002" s="65" t="s">
        <v>22</v>
      </c>
    </row>
    <row r="6003">
      <c r="A6003" s="66" t="s">
        <v>72</v>
      </c>
      <c r="B6003" s="66">
        <v>3606317.0</v>
      </c>
      <c r="C6003" s="66" t="s">
        <v>22487</v>
      </c>
      <c r="D6003" s="66" t="s">
        <v>112</v>
      </c>
      <c r="E6003" s="66" t="s">
        <v>22488</v>
      </c>
      <c r="F6003" s="66" t="s">
        <v>5264</v>
      </c>
      <c r="G6003" s="66">
        <v>107828.0</v>
      </c>
      <c r="H6003" s="66">
        <v>2.0021231E7</v>
      </c>
      <c r="I6003" s="66">
        <v>0.0</v>
      </c>
      <c r="J6003" s="66">
        <v>1.0</v>
      </c>
      <c r="K6003" s="67"/>
      <c r="L6003" s="67"/>
      <c r="M6003" s="66"/>
      <c r="N6003" s="66">
        <v>235959.0</v>
      </c>
      <c r="O6003" s="66">
        <v>2.0020101E7</v>
      </c>
      <c r="P6003" s="66" t="s">
        <v>5265</v>
      </c>
      <c r="Q6003" s="66">
        <v>7941.0</v>
      </c>
      <c r="R6003" s="66">
        <v>2.0020101E7</v>
      </c>
      <c r="S6003" s="70">
        <v>1.0</v>
      </c>
      <c r="T6003" s="70">
        <v>0.0</v>
      </c>
      <c r="U6003" s="71" t="s">
        <v>2608</v>
      </c>
      <c r="V6003" s="71" t="s">
        <v>2609</v>
      </c>
      <c r="W6003" s="71" t="s">
        <v>49</v>
      </c>
      <c r="X6003" s="72"/>
      <c r="Y6003" s="65" t="s">
        <v>12</v>
      </c>
    </row>
    <row r="6004">
      <c r="A6004" s="66" t="s">
        <v>60</v>
      </c>
      <c r="B6004" s="66">
        <v>4.1281567E8</v>
      </c>
      <c r="C6004" s="66" t="s">
        <v>22489</v>
      </c>
      <c r="D6004" s="66" t="s">
        <v>423</v>
      </c>
      <c r="E6004" s="66" t="s">
        <v>22490</v>
      </c>
      <c r="F6004" s="66" t="s">
        <v>22491</v>
      </c>
      <c r="G6004" s="66">
        <v>1615.0</v>
      </c>
      <c r="H6004" s="66">
        <v>2.0170523E7</v>
      </c>
      <c r="I6004" s="66">
        <v>0.0</v>
      </c>
      <c r="J6004" s="66">
        <v>1.0</v>
      </c>
      <c r="K6004" s="67"/>
      <c r="L6004" s="67"/>
      <c r="M6004" s="68" t="s">
        <v>22492</v>
      </c>
      <c r="N6004" s="66">
        <v>235959.0</v>
      </c>
      <c r="O6004" s="66">
        <v>2.0170523E7</v>
      </c>
      <c r="P6004" s="67"/>
      <c r="Q6004" s="66">
        <v>104.0</v>
      </c>
      <c r="R6004" s="66">
        <v>2.0170523E7</v>
      </c>
      <c r="S6004" s="70">
        <v>1.0</v>
      </c>
      <c r="T6004" s="70">
        <v>0.0</v>
      </c>
      <c r="U6004" s="71" t="s">
        <v>2608</v>
      </c>
      <c r="V6004" s="71" t="s">
        <v>2609</v>
      </c>
      <c r="W6004" s="71" t="s">
        <v>51</v>
      </c>
      <c r="X6004" s="72"/>
      <c r="Y6004" s="66" t="s">
        <v>16</v>
      </c>
    </row>
    <row r="6005">
      <c r="A6005" s="66" t="s">
        <v>60</v>
      </c>
      <c r="B6005" s="66">
        <v>4.41041281E8</v>
      </c>
      <c r="C6005" s="66" t="s">
        <v>22493</v>
      </c>
      <c r="D6005" s="66" t="s">
        <v>123</v>
      </c>
      <c r="E6005" s="66" t="s">
        <v>22494</v>
      </c>
      <c r="F6005" s="66" t="s">
        <v>22495</v>
      </c>
      <c r="G6005" s="66">
        <v>2777.0</v>
      </c>
      <c r="H6005" s="66">
        <v>2.0190126E7</v>
      </c>
      <c r="I6005" s="66">
        <v>0.0</v>
      </c>
      <c r="J6005" s="66">
        <v>63.0</v>
      </c>
      <c r="K6005" s="67"/>
      <c r="L6005" s="67"/>
      <c r="M6005" s="66" t="s">
        <v>121</v>
      </c>
      <c r="N6005" s="66">
        <v>235959.0</v>
      </c>
      <c r="O6005" s="66">
        <v>2.0190126E7</v>
      </c>
      <c r="P6005" s="66"/>
      <c r="Q6005" s="66">
        <v>169.0</v>
      </c>
      <c r="R6005" s="66">
        <v>2.0190126E7</v>
      </c>
      <c r="S6005" s="70">
        <v>1.0</v>
      </c>
      <c r="T6005" s="70">
        <v>0.0</v>
      </c>
      <c r="U6005" s="71" t="s">
        <v>2608</v>
      </c>
      <c r="V6005" s="71" t="s">
        <v>2609</v>
      </c>
      <c r="W6005" s="71" t="s">
        <v>49</v>
      </c>
      <c r="X6005" s="72"/>
      <c r="Y6005" s="65" t="s">
        <v>12</v>
      </c>
    </row>
    <row r="6006">
      <c r="A6006" s="74" t="s">
        <v>59</v>
      </c>
      <c r="B6006" s="66">
        <v>1.79402526E8</v>
      </c>
      <c r="C6006" s="65" t="s">
        <v>22496</v>
      </c>
      <c r="D6006" s="65" t="s">
        <v>112</v>
      </c>
      <c r="E6006" s="65" t="s">
        <v>22497</v>
      </c>
      <c r="F6006" s="66" t="s">
        <v>22498</v>
      </c>
      <c r="G6006" s="66">
        <v>215.0</v>
      </c>
      <c r="H6006" s="66">
        <v>2.0170325E7</v>
      </c>
      <c r="I6006" s="66">
        <v>0.0</v>
      </c>
      <c r="J6006" s="66">
        <v>11.0</v>
      </c>
      <c r="K6006" s="67"/>
      <c r="L6006" s="67"/>
      <c r="M6006" s="68" t="s">
        <v>22499</v>
      </c>
      <c r="N6006" s="66">
        <v>235959.0</v>
      </c>
      <c r="O6006" s="66">
        <v>2.0170325E7</v>
      </c>
      <c r="P6006" s="67"/>
      <c r="Q6006" s="66">
        <v>18.0</v>
      </c>
      <c r="R6006" s="66">
        <v>2.0170325E7</v>
      </c>
      <c r="S6006" s="70">
        <v>1.0</v>
      </c>
      <c r="T6006" s="70">
        <v>0.0</v>
      </c>
      <c r="U6006" s="71" t="s">
        <v>2608</v>
      </c>
      <c r="V6006" s="71" t="s">
        <v>2609</v>
      </c>
      <c r="W6006" s="71" t="s">
        <v>49</v>
      </c>
      <c r="X6006" s="72"/>
      <c r="Y6006" s="65" t="s">
        <v>12</v>
      </c>
    </row>
    <row r="6007">
      <c r="A6007" s="66" t="s">
        <v>60</v>
      </c>
      <c r="B6007" s="66">
        <v>2.18453718E8</v>
      </c>
      <c r="C6007" s="66" t="s">
        <v>22500</v>
      </c>
      <c r="D6007" s="66" t="s">
        <v>423</v>
      </c>
      <c r="E6007" s="66" t="s">
        <v>22501</v>
      </c>
      <c r="F6007" s="66" t="s">
        <v>22502</v>
      </c>
      <c r="G6007" s="66">
        <v>3923.0</v>
      </c>
      <c r="H6007" s="66">
        <v>2.007061E7</v>
      </c>
      <c r="I6007" s="66">
        <v>0.0</v>
      </c>
      <c r="J6007" s="66">
        <v>2.0</v>
      </c>
      <c r="K6007" s="67"/>
      <c r="L6007" s="67"/>
      <c r="M6007" s="68" t="s">
        <v>22503</v>
      </c>
      <c r="N6007" s="66">
        <v>235959.0</v>
      </c>
      <c r="O6007" s="66">
        <v>2.007061E7</v>
      </c>
      <c r="P6007" s="66"/>
      <c r="Q6007" s="66">
        <v>223.0</v>
      </c>
      <c r="R6007" s="66">
        <v>2.007061E7</v>
      </c>
      <c r="S6007" s="70">
        <v>1.0</v>
      </c>
      <c r="T6007" s="70">
        <v>0.0</v>
      </c>
      <c r="U6007" s="71" t="s">
        <v>2608</v>
      </c>
      <c r="V6007" s="71" t="s">
        <v>2609</v>
      </c>
      <c r="W6007" s="71" t="s">
        <v>51</v>
      </c>
      <c r="X6007" s="72"/>
      <c r="Y6007" s="66" t="s">
        <v>16</v>
      </c>
    </row>
    <row r="6008">
      <c r="A6008" s="65" t="s">
        <v>79</v>
      </c>
      <c r="B6008" s="66">
        <v>1.02641815E8</v>
      </c>
      <c r="C6008" s="65" t="s">
        <v>22504</v>
      </c>
      <c r="D6008" s="65" t="s">
        <v>118</v>
      </c>
      <c r="E6008" s="65" t="s">
        <v>22505</v>
      </c>
      <c r="F6008" s="66" t="s">
        <v>22442</v>
      </c>
      <c r="G6008" s="66">
        <v>396.0</v>
      </c>
      <c r="H6008" s="66">
        <v>2.0160329E7</v>
      </c>
      <c r="I6008" s="66">
        <v>0.0</v>
      </c>
      <c r="J6008" s="66">
        <v>10.0</v>
      </c>
      <c r="K6008" s="67"/>
      <c r="L6008" s="67"/>
      <c r="M6008" s="68" t="s">
        <v>22443</v>
      </c>
      <c r="N6008" s="66">
        <v>235959.0</v>
      </c>
      <c r="O6008" s="66">
        <v>2.0160329E7</v>
      </c>
      <c r="P6008" s="66"/>
      <c r="Q6008" s="66">
        <v>18.0</v>
      </c>
      <c r="R6008" s="66">
        <v>2.0160329E7</v>
      </c>
      <c r="S6008" s="69">
        <v>1.0</v>
      </c>
      <c r="T6008" s="69">
        <v>1.0</v>
      </c>
      <c r="U6008" s="71" t="s">
        <v>2608</v>
      </c>
      <c r="V6008" s="71" t="s">
        <v>2609</v>
      </c>
      <c r="W6008" s="71" t="s">
        <v>49</v>
      </c>
      <c r="X6008" s="72"/>
      <c r="Y6008" s="66" t="s">
        <v>18</v>
      </c>
    </row>
    <row r="6009">
      <c r="A6009" s="68" t="s">
        <v>24</v>
      </c>
      <c r="B6009" s="66">
        <v>2.7437299E7</v>
      </c>
      <c r="C6009" s="66" t="s">
        <v>22506</v>
      </c>
      <c r="D6009" s="66" t="s">
        <v>164</v>
      </c>
      <c r="E6009" s="66" t="s">
        <v>22507</v>
      </c>
      <c r="F6009" s="66" t="s">
        <v>22508</v>
      </c>
      <c r="G6009" s="66">
        <v>2657.0</v>
      </c>
      <c r="H6009" s="66">
        <v>2.0130628E7</v>
      </c>
      <c r="I6009" s="66">
        <v>0.0</v>
      </c>
      <c r="J6009" s="66">
        <v>39.0</v>
      </c>
      <c r="K6009" s="67"/>
      <c r="L6009" s="67"/>
      <c r="M6009" s="68" t="s">
        <v>22509</v>
      </c>
      <c r="N6009" s="66">
        <v>235959.0</v>
      </c>
      <c r="O6009" s="66">
        <v>2.0130628E7</v>
      </c>
      <c r="P6009" s="66" t="s">
        <v>157</v>
      </c>
      <c r="Q6009" s="66">
        <v>199.0</v>
      </c>
      <c r="R6009" s="66">
        <v>2.0130628E7</v>
      </c>
      <c r="S6009" s="69">
        <v>1.0</v>
      </c>
      <c r="T6009" s="69">
        <v>1.0</v>
      </c>
      <c r="U6009" s="71" t="s">
        <v>2608</v>
      </c>
      <c r="V6009" s="71" t="s">
        <v>2609</v>
      </c>
      <c r="W6009" s="71" t="s">
        <v>49</v>
      </c>
      <c r="X6009" s="72"/>
      <c r="Y6009" s="66" t="s">
        <v>18</v>
      </c>
    </row>
    <row r="6010">
      <c r="A6010" s="68" t="s">
        <v>24</v>
      </c>
      <c r="B6010" s="66">
        <v>2.8494677E7</v>
      </c>
      <c r="C6010" s="66" t="s">
        <v>22510</v>
      </c>
      <c r="D6010" s="66" t="s">
        <v>112</v>
      </c>
      <c r="E6010" s="66" t="s">
        <v>22507</v>
      </c>
      <c r="F6010" s="66" t="s">
        <v>22511</v>
      </c>
      <c r="G6010" s="66">
        <v>830.0</v>
      </c>
      <c r="H6010" s="66">
        <v>2.0130828E7</v>
      </c>
      <c r="I6010" s="66">
        <v>0.0</v>
      </c>
      <c r="J6010" s="66">
        <v>15.0</v>
      </c>
      <c r="K6010" s="67"/>
      <c r="L6010" s="67"/>
      <c r="M6010" s="68" t="s">
        <v>22512</v>
      </c>
      <c r="N6010" s="66">
        <v>235959.0</v>
      </c>
      <c r="O6010" s="66">
        <v>2.0130828E7</v>
      </c>
      <c r="P6010" s="66" t="s">
        <v>417</v>
      </c>
      <c r="Q6010" s="66">
        <v>97.0</v>
      </c>
      <c r="R6010" s="66">
        <v>2.0130828E7</v>
      </c>
      <c r="S6010" s="70">
        <v>1.0</v>
      </c>
      <c r="T6010" s="70">
        <v>0.0</v>
      </c>
      <c r="U6010" s="71" t="s">
        <v>2608</v>
      </c>
      <c r="V6010" s="71" t="s">
        <v>2609</v>
      </c>
      <c r="W6010" s="71" t="s">
        <v>49</v>
      </c>
      <c r="X6010" s="72"/>
      <c r="Y6010" s="65" t="s">
        <v>12</v>
      </c>
    </row>
    <row r="6011">
      <c r="A6011" s="68" t="s">
        <v>19</v>
      </c>
      <c r="B6011" s="66">
        <v>4241492.0</v>
      </c>
      <c r="C6011" s="66" t="s">
        <v>2588</v>
      </c>
      <c r="D6011" s="66" t="s">
        <v>112</v>
      </c>
      <c r="E6011" s="66" t="s">
        <v>2589</v>
      </c>
      <c r="F6011" s="66" t="s">
        <v>2590</v>
      </c>
      <c r="G6011" s="66">
        <v>1258.0</v>
      </c>
      <c r="H6011" s="66">
        <v>2.0170724E7</v>
      </c>
      <c r="I6011" s="66">
        <v>0.0</v>
      </c>
      <c r="J6011" s="66">
        <v>19.0</v>
      </c>
      <c r="K6011" s="67"/>
      <c r="L6011" s="67"/>
      <c r="M6011" s="68" t="s">
        <v>22513</v>
      </c>
      <c r="N6011" s="66">
        <v>235959.0</v>
      </c>
      <c r="O6011" s="66">
        <v>2.0170724E7</v>
      </c>
      <c r="P6011" s="66" t="s">
        <v>459</v>
      </c>
      <c r="Q6011" s="66">
        <v>59.0</v>
      </c>
      <c r="R6011" s="66">
        <v>2.0170724E7</v>
      </c>
      <c r="S6011" s="70">
        <v>1.0</v>
      </c>
      <c r="T6011" s="70">
        <v>0.0</v>
      </c>
      <c r="U6011" s="71" t="s">
        <v>2608</v>
      </c>
      <c r="V6011" s="71" t="s">
        <v>2609</v>
      </c>
      <c r="W6011" s="71" t="s">
        <v>49</v>
      </c>
      <c r="X6011" s="67"/>
      <c r="Y6011" s="65" t="s">
        <v>12</v>
      </c>
    </row>
    <row r="6012">
      <c r="A6012" s="66" t="s">
        <v>79</v>
      </c>
      <c r="B6012" s="66">
        <v>4.2790049E7</v>
      </c>
      <c r="C6012" s="66" t="s">
        <v>22514</v>
      </c>
      <c r="D6012" s="66" t="s">
        <v>123</v>
      </c>
      <c r="E6012" s="66" t="s">
        <v>22515</v>
      </c>
      <c r="F6012" s="66" t="s">
        <v>22516</v>
      </c>
      <c r="G6012" s="66">
        <v>483.0</v>
      </c>
      <c r="H6012" s="66">
        <v>2.0101126E7</v>
      </c>
      <c r="I6012" s="66">
        <v>0.0</v>
      </c>
      <c r="J6012" s="66">
        <v>6.0</v>
      </c>
      <c r="K6012" s="67"/>
      <c r="L6012" s="67"/>
      <c r="M6012" s="68" t="s">
        <v>22517</v>
      </c>
      <c r="N6012" s="66">
        <v>235959.0</v>
      </c>
      <c r="O6012" s="66">
        <v>2.0101126E7</v>
      </c>
      <c r="P6012" s="67"/>
      <c r="Q6012" s="66">
        <v>29.0</v>
      </c>
      <c r="R6012" s="66">
        <v>2.0101126E7</v>
      </c>
      <c r="S6012" s="70">
        <v>1.0</v>
      </c>
      <c r="T6012" s="70">
        <v>0.0</v>
      </c>
      <c r="U6012" s="71" t="s">
        <v>2608</v>
      </c>
      <c r="V6012" s="71" t="s">
        <v>2609</v>
      </c>
      <c r="W6012" s="71" t="s">
        <v>49</v>
      </c>
      <c r="X6012" s="72"/>
      <c r="Y6012" s="65" t="s">
        <v>12</v>
      </c>
    </row>
    <row r="6013">
      <c r="A6013" s="73" t="s">
        <v>17</v>
      </c>
      <c r="B6013" s="66">
        <v>667973.0</v>
      </c>
      <c r="C6013" s="65" t="s">
        <v>22518</v>
      </c>
      <c r="D6013" s="65" t="s">
        <v>112</v>
      </c>
      <c r="E6013" s="65" t="s">
        <v>22519</v>
      </c>
      <c r="F6013" s="66" t="s">
        <v>22520</v>
      </c>
      <c r="G6013" s="66">
        <v>555.0</v>
      </c>
      <c r="H6013" s="66">
        <v>2.0150416E7</v>
      </c>
      <c r="I6013" s="66">
        <v>0.0</v>
      </c>
      <c r="J6013" s="66">
        <v>6.0</v>
      </c>
      <c r="K6013" s="67"/>
      <c r="L6013" s="67"/>
      <c r="M6013" s="68" t="s">
        <v>22521</v>
      </c>
      <c r="N6013" s="66">
        <v>235959.0</v>
      </c>
      <c r="O6013" s="66">
        <v>2.0150416E7</v>
      </c>
      <c r="P6013" s="66" t="s">
        <v>22522</v>
      </c>
      <c r="Q6013" s="66">
        <v>30.0</v>
      </c>
      <c r="R6013" s="66">
        <v>2.0150416E7</v>
      </c>
      <c r="S6013" s="70">
        <v>1.0</v>
      </c>
      <c r="T6013" s="70">
        <v>0.0</v>
      </c>
      <c r="U6013" s="71" t="s">
        <v>2608</v>
      </c>
      <c r="V6013" s="71" t="s">
        <v>2609</v>
      </c>
      <c r="W6013" s="71" t="s">
        <v>49</v>
      </c>
      <c r="X6013" s="72"/>
      <c r="Y6013" s="65" t="s">
        <v>12</v>
      </c>
    </row>
    <row r="6014">
      <c r="A6014" s="65" t="s">
        <v>60</v>
      </c>
      <c r="B6014" s="66">
        <v>1.080707E8</v>
      </c>
      <c r="C6014" s="65" t="s">
        <v>22523</v>
      </c>
      <c r="D6014" s="65" t="s">
        <v>112</v>
      </c>
      <c r="E6014" s="65" t="s">
        <v>22524</v>
      </c>
      <c r="F6014" s="66" t="s">
        <v>22525</v>
      </c>
      <c r="G6014" s="66">
        <v>586.0</v>
      </c>
      <c r="H6014" s="66">
        <v>2.0030626E7</v>
      </c>
      <c r="I6014" s="66">
        <v>0.0</v>
      </c>
      <c r="J6014" s="66">
        <v>1.0</v>
      </c>
      <c r="K6014" s="67"/>
      <c r="L6014" s="67"/>
      <c r="M6014" s="68" t="s">
        <v>22526</v>
      </c>
      <c r="N6014" s="66">
        <v>235959.0</v>
      </c>
      <c r="O6014" s="66">
        <v>2.0030626E7</v>
      </c>
      <c r="P6014" s="66"/>
      <c r="Q6014" s="66">
        <v>23.0</v>
      </c>
      <c r="R6014" s="66">
        <v>2.0030626E7</v>
      </c>
      <c r="S6014" s="70">
        <v>1.0</v>
      </c>
      <c r="T6014" s="70">
        <v>0.0</v>
      </c>
      <c r="U6014" s="71" t="s">
        <v>2608</v>
      </c>
      <c r="V6014" s="71" t="s">
        <v>2609</v>
      </c>
      <c r="W6014" s="71" t="s">
        <v>50</v>
      </c>
      <c r="X6014" s="72"/>
      <c r="Y6014" s="65" t="s">
        <v>14</v>
      </c>
    </row>
    <row r="6015">
      <c r="A6015" s="66" t="s">
        <v>37</v>
      </c>
      <c r="B6015" s="66">
        <v>2.4491496E7</v>
      </c>
      <c r="C6015" s="66" t="s">
        <v>22527</v>
      </c>
      <c r="D6015" s="66" t="s">
        <v>112</v>
      </c>
      <c r="E6015" s="66" t="s">
        <v>22528</v>
      </c>
      <c r="F6015" s="66" t="s">
        <v>22529</v>
      </c>
      <c r="G6015" s="66">
        <v>122.0</v>
      </c>
      <c r="H6015" s="66">
        <v>2.011102E7</v>
      </c>
      <c r="I6015" s="66">
        <v>0.0</v>
      </c>
      <c r="J6015" s="66">
        <v>2.0</v>
      </c>
      <c r="K6015" s="67"/>
      <c r="L6015" s="67"/>
      <c r="M6015" s="66" t="s">
        <v>121</v>
      </c>
      <c r="N6015" s="66">
        <v>235959.0</v>
      </c>
      <c r="O6015" s="66">
        <v>2.011102E7</v>
      </c>
      <c r="P6015" s="66"/>
      <c r="Q6015" s="66">
        <v>10.0</v>
      </c>
      <c r="R6015" s="66">
        <v>2.011102E7</v>
      </c>
      <c r="S6015" s="69">
        <v>1.0</v>
      </c>
      <c r="T6015" s="69">
        <v>0.0</v>
      </c>
      <c r="U6015" s="71" t="s">
        <v>2608</v>
      </c>
      <c r="V6015" s="71" t="s">
        <v>2609</v>
      </c>
      <c r="W6015" s="71" t="s">
        <v>50</v>
      </c>
      <c r="X6015" s="72"/>
      <c r="Y6015" s="65" t="s">
        <v>14</v>
      </c>
    </row>
    <row r="6016">
      <c r="A6016" s="66" t="s">
        <v>79</v>
      </c>
      <c r="B6016" s="66">
        <v>1.0541007E8</v>
      </c>
      <c r="C6016" s="66" t="s">
        <v>22530</v>
      </c>
      <c r="D6016" s="66" t="s">
        <v>106</v>
      </c>
      <c r="E6016" s="66" t="s">
        <v>22531</v>
      </c>
      <c r="F6016" s="66" t="s">
        <v>22532</v>
      </c>
      <c r="G6016" s="66">
        <v>792.0</v>
      </c>
      <c r="H6016" s="66">
        <v>2.016063E7</v>
      </c>
      <c r="I6016" s="66">
        <v>0.0</v>
      </c>
      <c r="J6016" s="66">
        <v>11.0</v>
      </c>
      <c r="K6016" s="67"/>
      <c r="L6016" s="67"/>
      <c r="M6016" s="68" t="s">
        <v>22533</v>
      </c>
      <c r="N6016" s="66">
        <v>235959.0</v>
      </c>
      <c r="O6016" s="66">
        <v>2.016063E7</v>
      </c>
      <c r="P6016" s="66" t="s">
        <v>22534</v>
      </c>
      <c r="Q6016" s="66">
        <v>34.0</v>
      </c>
      <c r="R6016" s="66">
        <v>2.016063E7</v>
      </c>
      <c r="S6016" s="70">
        <v>1.0</v>
      </c>
      <c r="T6016" s="70">
        <v>0.0</v>
      </c>
      <c r="U6016" s="71" t="s">
        <v>2608</v>
      </c>
      <c r="V6016" s="71" t="s">
        <v>2609</v>
      </c>
      <c r="W6016" s="71" t="s">
        <v>50</v>
      </c>
      <c r="X6016" s="67"/>
      <c r="Y6016" s="65" t="s">
        <v>14</v>
      </c>
    </row>
    <row r="6017">
      <c r="A6017" s="66" t="s">
        <v>60</v>
      </c>
      <c r="B6017" s="66">
        <v>2.81672226E8</v>
      </c>
      <c r="C6017" s="66" t="s">
        <v>22535</v>
      </c>
      <c r="D6017" s="66" t="s">
        <v>112</v>
      </c>
      <c r="E6017" s="66" t="s">
        <v>22536</v>
      </c>
      <c r="F6017" s="66" t="s">
        <v>22537</v>
      </c>
      <c r="G6017" s="66">
        <v>765.0</v>
      </c>
      <c r="H6017" s="66">
        <v>2.010022E7</v>
      </c>
      <c r="I6017" s="66">
        <v>0.0</v>
      </c>
      <c r="J6017" s="66">
        <v>1.0</v>
      </c>
      <c r="K6017" s="67"/>
      <c r="L6017" s="67"/>
      <c r="M6017" s="68" t="s">
        <v>22538</v>
      </c>
      <c r="N6017" s="66">
        <v>235959.0</v>
      </c>
      <c r="O6017" s="66">
        <v>2.010022E7</v>
      </c>
      <c r="P6017" s="66"/>
      <c r="Q6017" s="66">
        <v>46.0</v>
      </c>
      <c r="R6017" s="66">
        <v>2.010022E7</v>
      </c>
      <c r="S6017" s="69">
        <v>1.0</v>
      </c>
      <c r="T6017" s="69">
        <v>0.0</v>
      </c>
      <c r="U6017" s="71" t="s">
        <v>2608</v>
      </c>
      <c r="V6017" s="71" t="s">
        <v>2609</v>
      </c>
      <c r="W6017" s="71" t="s">
        <v>50</v>
      </c>
      <c r="X6017" s="72"/>
      <c r="Y6017" s="65" t="s">
        <v>14</v>
      </c>
    </row>
    <row r="6018">
      <c r="A6018" s="66" t="s">
        <v>79</v>
      </c>
      <c r="B6018" s="66">
        <v>1.28113854E8</v>
      </c>
      <c r="C6018" s="66" t="s">
        <v>22539</v>
      </c>
      <c r="D6018" s="66" t="s">
        <v>106</v>
      </c>
      <c r="E6018" s="66" t="s">
        <v>22540</v>
      </c>
      <c r="F6018" s="66" t="s">
        <v>22541</v>
      </c>
      <c r="G6018" s="66">
        <v>191.0</v>
      </c>
      <c r="H6018" s="66">
        <v>2.0180314E7</v>
      </c>
      <c r="I6018" s="66">
        <v>0.0</v>
      </c>
      <c r="J6018" s="66">
        <v>6.0</v>
      </c>
      <c r="K6018" s="67"/>
      <c r="L6018" s="67"/>
      <c r="M6018" s="68" t="s">
        <v>22542</v>
      </c>
      <c r="N6018" s="66">
        <v>235959.0</v>
      </c>
      <c r="O6018" s="66">
        <v>2.0180314E7</v>
      </c>
      <c r="P6018" s="66" t="s">
        <v>1640</v>
      </c>
      <c r="Q6018" s="66">
        <v>12.0</v>
      </c>
      <c r="R6018" s="66">
        <v>2.0180314E7</v>
      </c>
      <c r="S6018" s="70">
        <v>1.0</v>
      </c>
      <c r="T6018" s="70">
        <v>0.0</v>
      </c>
      <c r="U6018" s="71" t="s">
        <v>2608</v>
      </c>
      <c r="V6018" s="71" t="s">
        <v>2609</v>
      </c>
      <c r="W6018" s="71" t="s">
        <v>50</v>
      </c>
      <c r="X6018" s="71"/>
      <c r="Y6018" s="65" t="s">
        <v>14</v>
      </c>
    </row>
    <row r="6019">
      <c r="A6019" s="66" t="s">
        <v>69</v>
      </c>
      <c r="B6019" s="66">
        <v>4491971.0</v>
      </c>
      <c r="C6019" s="66" t="s">
        <v>22543</v>
      </c>
      <c r="D6019" s="66" t="s">
        <v>123</v>
      </c>
      <c r="E6019" s="66" t="s">
        <v>22544</v>
      </c>
      <c r="F6019" s="66" t="s">
        <v>6476</v>
      </c>
      <c r="G6019" s="66">
        <v>1832.0</v>
      </c>
      <c r="H6019" s="66">
        <v>2.0170225E7</v>
      </c>
      <c r="I6019" s="66">
        <v>0.0</v>
      </c>
      <c r="J6019" s="66">
        <v>6.0</v>
      </c>
      <c r="K6019" s="67"/>
      <c r="L6019" s="67"/>
      <c r="M6019" s="68" t="s">
        <v>6477</v>
      </c>
      <c r="N6019" s="66">
        <v>235959.0</v>
      </c>
      <c r="O6019" s="66">
        <v>2.0170225E7</v>
      </c>
      <c r="P6019" s="66" t="s">
        <v>2886</v>
      </c>
      <c r="Q6019" s="66">
        <v>108.0</v>
      </c>
      <c r="R6019" s="66">
        <v>2.0170225E7</v>
      </c>
      <c r="S6019" s="70">
        <v>1.0</v>
      </c>
      <c r="T6019" s="70">
        <v>0.0</v>
      </c>
      <c r="U6019" s="71" t="s">
        <v>2608</v>
      </c>
      <c r="V6019" s="71" t="s">
        <v>2609</v>
      </c>
      <c r="W6019" s="71" t="s">
        <v>50</v>
      </c>
      <c r="X6019" s="67"/>
      <c r="Y6019" s="65" t="s">
        <v>14</v>
      </c>
    </row>
    <row r="6020">
      <c r="A6020" s="65" t="s">
        <v>60</v>
      </c>
      <c r="B6020" s="66">
        <v>4.47645336E8</v>
      </c>
      <c r="C6020" s="65" t="s">
        <v>22545</v>
      </c>
      <c r="D6020" s="65" t="s">
        <v>312</v>
      </c>
      <c r="E6020" s="65" t="s">
        <v>22546</v>
      </c>
      <c r="F6020" s="66" t="s">
        <v>22547</v>
      </c>
      <c r="G6020" s="66">
        <v>498.0</v>
      </c>
      <c r="H6020" s="66">
        <v>2.019062E7</v>
      </c>
      <c r="I6020" s="66">
        <v>0.0</v>
      </c>
      <c r="J6020" s="66">
        <v>9.0</v>
      </c>
      <c r="K6020" s="67"/>
      <c r="L6020" s="67"/>
      <c r="M6020" s="66" t="s">
        <v>121</v>
      </c>
      <c r="N6020" s="66">
        <v>235959.0</v>
      </c>
      <c r="O6020" s="66">
        <v>2.019062E7</v>
      </c>
      <c r="P6020" s="66"/>
      <c r="Q6020" s="66">
        <v>24.0</v>
      </c>
      <c r="R6020" s="66">
        <v>2.019062E7</v>
      </c>
      <c r="S6020" s="70">
        <v>1.0</v>
      </c>
      <c r="T6020" s="70">
        <v>0.0</v>
      </c>
      <c r="U6020" s="71" t="s">
        <v>2608</v>
      </c>
      <c r="V6020" s="71" t="s">
        <v>2609</v>
      </c>
      <c r="W6020" s="71" t="s">
        <v>51</v>
      </c>
      <c r="X6020" s="72"/>
      <c r="Y6020" s="66" t="s">
        <v>16</v>
      </c>
    </row>
    <row r="6021">
      <c r="A6021" s="68" t="s">
        <v>24</v>
      </c>
      <c r="B6021" s="66">
        <v>3.9642865E7</v>
      </c>
      <c r="C6021" s="66" t="s">
        <v>22548</v>
      </c>
      <c r="D6021" s="66" t="s">
        <v>244</v>
      </c>
      <c r="E6021" s="66" t="s">
        <v>22549</v>
      </c>
      <c r="F6021" s="66" t="s">
        <v>22550</v>
      </c>
      <c r="G6021" s="66">
        <v>1061.0</v>
      </c>
      <c r="H6021" s="66">
        <v>2.0150522E7</v>
      </c>
      <c r="I6021" s="66">
        <v>0.0</v>
      </c>
      <c r="J6021" s="66">
        <v>10.0</v>
      </c>
      <c r="K6021" s="67"/>
      <c r="L6021" s="67"/>
      <c r="M6021" s="66" t="s">
        <v>121</v>
      </c>
      <c r="N6021" s="66">
        <v>235959.0</v>
      </c>
      <c r="O6021" s="66">
        <v>2.0150522E7</v>
      </c>
      <c r="P6021" s="66"/>
      <c r="Q6021" s="66">
        <v>69.0</v>
      </c>
      <c r="R6021" s="66">
        <v>2.0150522E7</v>
      </c>
      <c r="S6021" s="70">
        <v>1.0</v>
      </c>
      <c r="T6021" s="70">
        <v>0.0</v>
      </c>
      <c r="U6021" s="71" t="s">
        <v>2608</v>
      </c>
      <c r="V6021" s="71" t="s">
        <v>2609</v>
      </c>
      <c r="W6021" s="71" t="s">
        <v>51</v>
      </c>
      <c r="X6021" s="72"/>
      <c r="Y6021" s="66" t="s">
        <v>16</v>
      </c>
    </row>
    <row r="6022">
      <c r="A6022" s="66" t="s">
        <v>68</v>
      </c>
      <c r="B6022" s="66">
        <v>1.149809E7</v>
      </c>
      <c r="C6022" s="66" t="s">
        <v>22551</v>
      </c>
      <c r="D6022" s="66" t="s">
        <v>312</v>
      </c>
      <c r="E6022" s="66" t="s">
        <v>22552</v>
      </c>
      <c r="F6022" s="66" t="s">
        <v>22553</v>
      </c>
      <c r="G6022" s="66">
        <v>797.0</v>
      </c>
      <c r="H6022" s="66">
        <v>2.0131218E7</v>
      </c>
      <c r="I6022" s="66">
        <v>0.0</v>
      </c>
      <c r="J6022" s="66">
        <v>8.0</v>
      </c>
      <c r="K6022" s="67"/>
      <c r="L6022" s="67"/>
      <c r="M6022" s="66" t="s">
        <v>121</v>
      </c>
      <c r="N6022" s="66">
        <v>235959.0</v>
      </c>
      <c r="O6022" s="66">
        <v>2.0131218E7</v>
      </c>
      <c r="P6022" s="66"/>
      <c r="Q6022" s="66">
        <v>41.0</v>
      </c>
      <c r="R6022" s="66">
        <v>2.0131218E7</v>
      </c>
      <c r="S6022" s="70">
        <v>1.0</v>
      </c>
      <c r="T6022" s="70">
        <v>0.0</v>
      </c>
      <c r="U6022" s="71" t="s">
        <v>2608</v>
      </c>
      <c r="V6022" s="71" t="s">
        <v>2609</v>
      </c>
      <c r="W6022" s="71" t="s">
        <v>51</v>
      </c>
      <c r="X6022" s="72"/>
      <c r="Y6022" s="66" t="s">
        <v>16</v>
      </c>
    </row>
    <row r="6023">
      <c r="A6023" s="66" t="s">
        <v>76</v>
      </c>
      <c r="B6023" s="66">
        <v>1.3192998E7</v>
      </c>
      <c r="C6023" s="66" t="s">
        <v>22554</v>
      </c>
      <c r="D6023" s="66" t="s">
        <v>423</v>
      </c>
      <c r="E6023" s="66" t="s">
        <v>22555</v>
      </c>
      <c r="F6023" s="66" t="s">
        <v>22556</v>
      </c>
      <c r="G6023" s="66">
        <v>769.0</v>
      </c>
      <c r="H6023" s="66">
        <v>2.0170125E7</v>
      </c>
      <c r="I6023" s="66">
        <v>0.0</v>
      </c>
      <c r="J6023" s="66">
        <v>6.0</v>
      </c>
      <c r="K6023" s="67"/>
      <c r="L6023" s="67"/>
      <c r="M6023" s="68" t="s">
        <v>22557</v>
      </c>
      <c r="N6023" s="66">
        <v>235959.0</v>
      </c>
      <c r="O6023" s="66">
        <v>2.0170125E7</v>
      </c>
      <c r="P6023" s="66"/>
      <c r="Q6023" s="66">
        <v>41.0</v>
      </c>
      <c r="R6023" s="66">
        <v>2.0170125E7</v>
      </c>
      <c r="S6023" s="70">
        <v>1.0</v>
      </c>
      <c r="T6023" s="70">
        <v>0.0</v>
      </c>
      <c r="U6023" s="71" t="s">
        <v>2608</v>
      </c>
      <c r="V6023" s="71" t="s">
        <v>2609</v>
      </c>
      <c r="W6023" s="71" t="s">
        <v>51</v>
      </c>
      <c r="X6023" s="72"/>
      <c r="Y6023" s="66" t="s">
        <v>16</v>
      </c>
    </row>
    <row r="6024">
      <c r="A6024" s="73" t="s">
        <v>60</v>
      </c>
      <c r="B6024" s="66">
        <v>2.52194554E8</v>
      </c>
      <c r="C6024" s="65" t="s">
        <v>22558</v>
      </c>
      <c r="D6024" s="65" t="s">
        <v>123</v>
      </c>
      <c r="E6024" s="65" t="s">
        <v>22559</v>
      </c>
      <c r="F6024" s="66" t="s">
        <v>22560</v>
      </c>
      <c r="G6024" s="66">
        <v>870.0</v>
      </c>
      <c r="H6024" s="66">
        <v>2.0080916E7</v>
      </c>
      <c r="I6024" s="66">
        <v>0.0</v>
      </c>
      <c r="J6024" s="66">
        <v>1.0</v>
      </c>
      <c r="K6024" s="67"/>
      <c r="L6024" s="67"/>
      <c r="M6024" s="68" t="s">
        <v>22561</v>
      </c>
      <c r="N6024" s="66">
        <v>235959.0</v>
      </c>
      <c r="O6024" s="66">
        <v>2.0080916E7</v>
      </c>
      <c r="P6024" s="66"/>
      <c r="Q6024" s="66">
        <v>52.0</v>
      </c>
      <c r="R6024" s="66">
        <v>2.0080916E7</v>
      </c>
      <c r="S6024" s="70">
        <v>1.0</v>
      </c>
      <c r="T6024" s="70">
        <v>0.0</v>
      </c>
      <c r="U6024" s="71" t="s">
        <v>2608</v>
      </c>
      <c r="V6024" s="71" t="s">
        <v>2609</v>
      </c>
      <c r="W6024" s="71" t="s">
        <v>49</v>
      </c>
      <c r="X6024" s="72"/>
      <c r="Y6024" s="65" t="s">
        <v>12</v>
      </c>
    </row>
    <row r="6025">
      <c r="A6025" s="65" t="s">
        <v>60</v>
      </c>
      <c r="B6025" s="66">
        <v>2.47984119E8</v>
      </c>
      <c r="C6025" s="65" t="s">
        <v>22562</v>
      </c>
      <c r="D6025" s="65" t="s">
        <v>112</v>
      </c>
      <c r="E6025" s="65" t="s">
        <v>22563</v>
      </c>
      <c r="F6025" s="66" t="s">
        <v>22564</v>
      </c>
      <c r="G6025" s="66">
        <v>3804.0</v>
      </c>
      <c r="H6025" s="66">
        <v>2.0080831E7</v>
      </c>
      <c r="I6025" s="66">
        <v>0.0</v>
      </c>
      <c r="J6025" s="66">
        <v>1.0</v>
      </c>
      <c r="K6025" s="67"/>
      <c r="L6025" s="67"/>
      <c r="M6025" s="68" t="s">
        <v>22565</v>
      </c>
      <c r="N6025" s="66">
        <v>235959.0</v>
      </c>
      <c r="O6025" s="66">
        <v>2.0080831E7</v>
      </c>
      <c r="P6025" s="67"/>
      <c r="Q6025" s="66">
        <v>299.0</v>
      </c>
      <c r="R6025" s="66">
        <v>2.0080831E7</v>
      </c>
      <c r="S6025" s="70">
        <v>1.0</v>
      </c>
      <c r="T6025" s="70">
        <v>0.0</v>
      </c>
      <c r="U6025" s="71" t="s">
        <v>2608</v>
      </c>
      <c r="V6025" s="71" t="s">
        <v>2609</v>
      </c>
      <c r="W6025" s="71" t="s">
        <v>49</v>
      </c>
      <c r="X6025" s="72"/>
      <c r="Y6025" s="65" t="s">
        <v>12</v>
      </c>
    </row>
    <row r="6026">
      <c r="A6026" s="66" t="s">
        <v>60</v>
      </c>
      <c r="B6026" s="66">
        <v>3.09963416E8</v>
      </c>
      <c r="C6026" s="66" t="s">
        <v>22566</v>
      </c>
      <c r="D6026" s="66" t="s">
        <v>139</v>
      </c>
      <c r="E6026" s="66" t="s">
        <v>22567</v>
      </c>
      <c r="F6026" s="66" t="s">
        <v>22568</v>
      </c>
      <c r="G6026" s="66">
        <v>263.0</v>
      </c>
      <c r="H6026" s="66">
        <v>2.0110909E7</v>
      </c>
      <c r="I6026" s="66">
        <v>0.0</v>
      </c>
      <c r="J6026" s="66">
        <v>2.0</v>
      </c>
      <c r="K6026" s="67"/>
      <c r="L6026" s="67"/>
      <c r="M6026" s="68" t="s">
        <v>22569</v>
      </c>
      <c r="N6026" s="66">
        <v>235959.0</v>
      </c>
      <c r="O6026" s="66">
        <v>2.0110909E7</v>
      </c>
      <c r="P6026" s="66"/>
      <c r="Q6026" s="66">
        <v>13.0</v>
      </c>
      <c r="R6026" s="66">
        <v>2.0110909E7</v>
      </c>
      <c r="S6026" s="70">
        <v>1.0</v>
      </c>
      <c r="T6026" s="70">
        <v>0.0</v>
      </c>
      <c r="U6026" s="71" t="s">
        <v>2608</v>
      </c>
      <c r="V6026" s="71" t="s">
        <v>2609</v>
      </c>
      <c r="W6026" s="71" t="s">
        <v>51</v>
      </c>
      <c r="X6026" s="72"/>
      <c r="Y6026" s="66" t="s">
        <v>16</v>
      </c>
    </row>
    <row r="6027">
      <c r="A6027" s="66" t="s">
        <v>62</v>
      </c>
      <c r="B6027" s="66">
        <v>5349868.0</v>
      </c>
      <c r="C6027" s="66" t="s">
        <v>22570</v>
      </c>
      <c r="D6027" s="66" t="s">
        <v>22571</v>
      </c>
      <c r="E6027" s="66" t="s">
        <v>22572</v>
      </c>
      <c r="F6027" s="66" t="s">
        <v>22573</v>
      </c>
      <c r="G6027" s="66">
        <v>292.0</v>
      </c>
      <c r="H6027" s="66">
        <v>2.0070504E7</v>
      </c>
      <c r="I6027" s="66">
        <v>0.0</v>
      </c>
      <c r="J6027" s="66">
        <v>5.0</v>
      </c>
      <c r="K6027" s="67"/>
      <c r="L6027" s="67"/>
      <c r="M6027" s="66" t="s">
        <v>121</v>
      </c>
      <c r="N6027" s="66">
        <v>235959.0</v>
      </c>
      <c r="O6027" s="66">
        <v>2.0070504E7</v>
      </c>
      <c r="P6027" s="67"/>
      <c r="Q6027" s="66">
        <v>9.0</v>
      </c>
      <c r="R6027" s="66">
        <v>2.0070504E7</v>
      </c>
      <c r="S6027" s="69">
        <v>1.0</v>
      </c>
      <c r="T6027" s="69">
        <v>1.0</v>
      </c>
      <c r="U6027" s="71" t="s">
        <v>2608</v>
      </c>
      <c r="V6027" s="71" t="s">
        <v>2609</v>
      </c>
      <c r="W6027" s="71" t="s">
        <v>51</v>
      </c>
      <c r="X6027" s="72"/>
      <c r="Y6027" s="65" t="s">
        <v>22</v>
      </c>
    </row>
    <row r="6028">
      <c r="A6028" s="73" t="s">
        <v>24</v>
      </c>
      <c r="B6028" s="66">
        <v>2.527187E7</v>
      </c>
      <c r="C6028" s="65" t="s">
        <v>22574</v>
      </c>
      <c r="D6028" s="65" t="s">
        <v>244</v>
      </c>
      <c r="E6028" s="65" t="s">
        <v>22575</v>
      </c>
      <c r="F6028" s="66" t="s">
        <v>22576</v>
      </c>
      <c r="G6028" s="66">
        <v>256.0</v>
      </c>
      <c r="H6028" s="66">
        <v>2.0130223E7</v>
      </c>
      <c r="I6028" s="66">
        <v>0.0</v>
      </c>
      <c r="J6028" s="66">
        <v>6.0</v>
      </c>
      <c r="K6028" s="67"/>
      <c r="L6028" s="67"/>
      <c r="M6028" s="68" t="s">
        <v>22577</v>
      </c>
      <c r="N6028" s="66">
        <v>235959.0</v>
      </c>
      <c r="O6028" s="66">
        <v>2.0130223E7</v>
      </c>
      <c r="P6028" s="66" t="s">
        <v>417</v>
      </c>
      <c r="Q6028" s="66">
        <v>20.0</v>
      </c>
      <c r="R6028" s="66">
        <v>2.0130223E7</v>
      </c>
      <c r="S6028" s="70">
        <v>1.0</v>
      </c>
      <c r="T6028" s="70">
        <v>0.0</v>
      </c>
      <c r="U6028" s="71" t="s">
        <v>2608</v>
      </c>
      <c r="V6028" s="71" t="s">
        <v>2609</v>
      </c>
      <c r="W6028" s="71" t="s">
        <v>51</v>
      </c>
      <c r="X6028" s="72"/>
      <c r="Y6028" s="66" t="s">
        <v>16</v>
      </c>
    </row>
    <row r="6029">
      <c r="A6029" s="68" t="s">
        <v>24</v>
      </c>
      <c r="B6029" s="66">
        <v>4.9198563E7</v>
      </c>
      <c r="C6029" s="66" t="s">
        <v>22578</v>
      </c>
      <c r="D6029" s="66" t="s">
        <v>258</v>
      </c>
      <c r="E6029" s="66" t="s">
        <v>22579</v>
      </c>
      <c r="F6029" s="66" t="s">
        <v>22580</v>
      </c>
      <c r="G6029" s="66">
        <v>584.0</v>
      </c>
      <c r="H6029" s="66">
        <v>2.0170405E7</v>
      </c>
      <c r="I6029" s="66">
        <v>0.0</v>
      </c>
      <c r="J6029" s="66">
        <v>8.0</v>
      </c>
      <c r="K6029" s="67"/>
      <c r="L6029" s="67"/>
      <c r="M6029" s="68" t="s">
        <v>22581</v>
      </c>
      <c r="N6029" s="66">
        <v>235959.0</v>
      </c>
      <c r="O6029" s="66">
        <v>2.0170405E7</v>
      </c>
      <c r="P6029" s="66" t="s">
        <v>589</v>
      </c>
      <c r="Q6029" s="66">
        <v>38.0</v>
      </c>
      <c r="R6029" s="66">
        <v>2.0170405E7</v>
      </c>
      <c r="S6029" s="70">
        <v>1.0</v>
      </c>
      <c r="T6029" s="70">
        <v>0.0</v>
      </c>
      <c r="U6029" s="71" t="s">
        <v>2608</v>
      </c>
      <c r="V6029" s="71" t="s">
        <v>2609</v>
      </c>
      <c r="W6029" s="71" t="s">
        <v>51</v>
      </c>
      <c r="X6029" s="72"/>
      <c r="Y6029" s="66" t="s">
        <v>16</v>
      </c>
    </row>
    <row r="6030">
      <c r="A6030" s="66" t="s">
        <v>79</v>
      </c>
      <c r="B6030" s="66">
        <v>9.5235015E7</v>
      </c>
      <c r="C6030" s="66" t="s">
        <v>22582</v>
      </c>
      <c r="D6030" s="66" t="s">
        <v>244</v>
      </c>
      <c r="E6030" s="66" t="s">
        <v>22583</v>
      </c>
      <c r="F6030" s="66" t="s">
        <v>22584</v>
      </c>
      <c r="G6030" s="66">
        <v>1091.0</v>
      </c>
      <c r="H6030" s="66">
        <v>2.0150817E7</v>
      </c>
      <c r="I6030" s="66">
        <v>0.0</v>
      </c>
      <c r="J6030" s="66">
        <v>37.0</v>
      </c>
      <c r="K6030" s="67"/>
      <c r="L6030" s="67"/>
      <c r="M6030" s="68" t="s">
        <v>22585</v>
      </c>
      <c r="N6030" s="66">
        <v>235959.0</v>
      </c>
      <c r="O6030" s="66">
        <v>2.0150817E7</v>
      </c>
      <c r="P6030" s="66" t="s">
        <v>22586</v>
      </c>
      <c r="Q6030" s="66">
        <v>61.0</v>
      </c>
      <c r="R6030" s="66">
        <v>2.0150817E7</v>
      </c>
      <c r="S6030" s="70">
        <v>1.0</v>
      </c>
      <c r="T6030" s="70">
        <v>0.0</v>
      </c>
      <c r="U6030" s="71" t="s">
        <v>2608</v>
      </c>
      <c r="V6030" s="71" t="s">
        <v>2609</v>
      </c>
      <c r="W6030" s="71" t="s">
        <v>51</v>
      </c>
      <c r="X6030" s="72"/>
      <c r="Y6030" s="66" t="s">
        <v>16</v>
      </c>
    </row>
    <row r="6031">
      <c r="A6031" s="66" t="s">
        <v>37</v>
      </c>
      <c r="B6031" s="66">
        <v>4.109477E7</v>
      </c>
      <c r="C6031" s="66" t="s">
        <v>22587</v>
      </c>
      <c r="D6031" s="66" t="s">
        <v>423</v>
      </c>
      <c r="E6031" s="66" t="s">
        <v>22588</v>
      </c>
      <c r="F6031" s="66" t="s">
        <v>22589</v>
      </c>
      <c r="G6031" s="66">
        <v>368.0</v>
      </c>
      <c r="H6031" s="66">
        <v>2.0160622E7</v>
      </c>
      <c r="I6031" s="66">
        <v>0.0</v>
      </c>
      <c r="J6031" s="66">
        <v>5.0</v>
      </c>
      <c r="K6031" s="67"/>
      <c r="L6031" s="67"/>
      <c r="M6031" s="66" t="s">
        <v>121</v>
      </c>
      <c r="N6031" s="66">
        <v>235959.0</v>
      </c>
      <c r="O6031" s="66">
        <v>2.0160622E7</v>
      </c>
      <c r="P6031" s="67"/>
      <c r="Q6031" s="66">
        <v>18.0</v>
      </c>
      <c r="R6031" s="66">
        <v>2.0160622E7</v>
      </c>
      <c r="S6031" s="70">
        <v>1.0</v>
      </c>
      <c r="T6031" s="70">
        <v>0.0</v>
      </c>
      <c r="U6031" s="71" t="s">
        <v>2608</v>
      </c>
      <c r="V6031" s="71" t="s">
        <v>2609</v>
      </c>
      <c r="W6031" s="71" t="s">
        <v>51</v>
      </c>
      <c r="X6031" s="72"/>
      <c r="Y6031" s="66" t="s">
        <v>16</v>
      </c>
    </row>
    <row r="6032">
      <c r="A6032" s="74" t="s">
        <v>24</v>
      </c>
      <c r="B6032" s="66">
        <v>2.0097641E7</v>
      </c>
      <c r="C6032" s="65" t="s">
        <v>2598</v>
      </c>
      <c r="D6032" s="65" t="s">
        <v>244</v>
      </c>
      <c r="E6032" s="65" t="s">
        <v>2599</v>
      </c>
      <c r="F6032" s="66" t="s">
        <v>2600</v>
      </c>
      <c r="G6032" s="66">
        <v>191.0</v>
      </c>
      <c r="H6032" s="66">
        <v>2.0120312E7</v>
      </c>
      <c r="I6032" s="66">
        <v>0.0</v>
      </c>
      <c r="J6032" s="66">
        <v>2.0</v>
      </c>
      <c r="K6032" s="67"/>
      <c r="L6032" s="67"/>
      <c r="M6032" s="66" t="s">
        <v>121</v>
      </c>
      <c r="N6032" s="66">
        <v>235959.0</v>
      </c>
      <c r="O6032" s="66">
        <v>2.0120312E7</v>
      </c>
      <c r="P6032" s="67"/>
      <c r="Q6032" s="66">
        <v>7.0</v>
      </c>
      <c r="R6032" s="66">
        <v>2.0120312E7</v>
      </c>
      <c r="S6032" s="70">
        <v>1.0</v>
      </c>
      <c r="T6032" s="70">
        <v>0.0</v>
      </c>
      <c r="U6032" s="71" t="s">
        <v>2608</v>
      </c>
      <c r="V6032" s="71" t="s">
        <v>2609</v>
      </c>
      <c r="W6032" s="71" t="s">
        <v>51</v>
      </c>
      <c r="X6032" s="72"/>
      <c r="Y6032" s="66" t="s">
        <v>16</v>
      </c>
    </row>
    <row r="6033">
      <c r="A6033" s="68" t="s">
        <v>24</v>
      </c>
      <c r="B6033" s="66">
        <v>2.0097753E7</v>
      </c>
      <c r="C6033" s="66" t="s">
        <v>2603</v>
      </c>
      <c r="D6033" s="66" t="s">
        <v>2119</v>
      </c>
      <c r="E6033" s="66" t="s">
        <v>2604</v>
      </c>
      <c r="F6033" s="66" t="s">
        <v>2600</v>
      </c>
      <c r="G6033" s="66">
        <v>191.0</v>
      </c>
      <c r="H6033" s="66">
        <v>2.0120312E7</v>
      </c>
      <c r="I6033" s="66">
        <v>0.0</v>
      </c>
      <c r="J6033" s="66">
        <v>2.0</v>
      </c>
      <c r="K6033" s="67"/>
      <c r="L6033" s="67"/>
      <c r="M6033" s="66" t="s">
        <v>121</v>
      </c>
      <c r="N6033" s="66">
        <v>235959.0</v>
      </c>
      <c r="O6033" s="66">
        <v>2.0120312E7</v>
      </c>
      <c r="P6033" s="67"/>
      <c r="Q6033" s="66">
        <v>7.0</v>
      </c>
      <c r="R6033" s="66">
        <v>2.0120312E7</v>
      </c>
      <c r="S6033" s="69">
        <v>1.0</v>
      </c>
      <c r="T6033" s="69">
        <v>1.0</v>
      </c>
      <c r="U6033" s="71" t="s">
        <v>2608</v>
      </c>
      <c r="V6033" s="71" t="s">
        <v>2609</v>
      </c>
      <c r="W6033" s="71" t="s">
        <v>51</v>
      </c>
      <c r="X6033" s="72"/>
      <c r="Y6033" s="65" t="s">
        <v>22</v>
      </c>
    </row>
    <row r="6034">
      <c r="A6034" s="65"/>
      <c r="B6034" s="66"/>
      <c r="C6034" s="65"/>
      <c r="D6034" s="65"/>
      <c r="E6034" s="65"/>
      <c r="F6034" s="66"/>
      <c r="G6034" s="66"/>
      <c r="H6034" s="66"/>
      <c r="I6034" s="66"/>
      <c r="J6034" s="66"/>
      <c r="K6034" s="67"/>
      <c r="L6034" s="67"/>
      <c r="M6034" s="66"/>
      <c r="N6034" s="66"/>
      <c r="O6034" s="66"/>
      <c r="P6034" s="67"/>
      <c r="Q6034" s="66"/>
      <c r="R6034" s="66"/>
      <c r="S6034" s="69"/>
      <c r="T6034" s="69"/>
      <c r="U6034" s="71"/>
      <c r="V6034" s="71"/>
      <c r="W6034" s="71"/>
      <c r="X6034" s="72"/>
      <c r="Y6034" s="66"/>
    </row>
    <row r="6035">
      <c r="A6035" s="65"/>
      <c r="B6035" s="66"/>
      <c r="C6035" s="65"/>
      <c r="D6035" s="65"/>
      <c r="E6035" s="65"/>
      <c r="F6035" s="66"/>
      <c r="G6035" s="66"/>
      <c r="H6035" s="66"/>
      <c r="I6035" s="66"/>
      <c r="J6035" s="66"/>
      <c r="K6035" s="67"/>
      <c r="L6035" s="67"/>
      <c r="M6035" s="66"/>
      <c r="N6035" s="66"/>
      <c r="O6035" s="66"/>
      <c r="P6035" s="67"/>
      <c r="Q6035" s="66"/>
      <c r="R6035" s="66"/>
      <c r="S6035" s="69"/>
      <c r="T6035" s="69"/>
      <c r="U6035" s="71"/>
      <c r="V6035" s="71"/>
      <c r="W6035" s="71"/>
      <c r="X6035" s="72"/>
      <c r="Y6035" s="66"/>
    </row>
    <row r="6036">
      <c r="A6036" s="66"/>
      <c r="B6036" s="66"/>
      <c r="C6036" s="66"/>
      <c r="D6036" s="66"/>
      <c r="E6036" s="66"/>
      <c r="F6036" s="66"/>
      <c r="G6036" s="66"/>
      <c r="H6036" s="66"/>
      <c r="I6036" s="66"/>
      <c r="J6036" s="66"/>
      <c r="K6036" s="67"/>
      <c r="L6036" s="67"/>
      <c r="M6036" s="66"/>
      <c r="N6036" s="66"/>
      <c r="O6036" s="66"/>
      <c r="P6036" s="66"/>
      <c r="Q6036" s="66"/>
      <c r="R6036" s="66"/>
      <c r="S6036" s="69"/>
      <c r="T6036" s="69"/>
      <c r="U6036" s="71"/>
      <c r="V6036" s="71"/>
      <c r="W6036" s="71"/>
      <c r="X6036" s="72"/>
      <c r="Y6036" s="66"/>
    </row>
    <row r="6037">
      <c r="A6037" s="66"/>
      <c r="B6037" s="66"/>
      <c r="C6037" s="66"/>
      <c r="D6037" s="66"/>
      <c r="E6037" s="66"/>
      <c r="F6037" s="66"/>
      <c r="G6037" s="66"/>
      <c r="H6037" s="66"/>
      <c r="I6037" s="66"/>
      <c r="J6037" s="66"/>
      <c r="K6037" s="67"/>
      <c r="L6037" s="67"/>
      <c r="M6037" s="66"/>
      <c r="N6037" s="66"/>
      <c r="O6037" s="66"/>
      <c r="P6037" s="66"/>
      <c r="Q6037" s="66"/>
      <c r="R6037" s="66"/>
      <c r="S6037" s="69"/>
      <c r="T6037" s="69"/>
      <c r="U6037" s="71"/>
      <c r="V6037" s="71"/>
      <c r="W6037" s="71"/>
      <c r="X6037" s="72"/>
      <c r="Y6037" s="66"/>
    </row>
    <row r="6038">
      <c r="A6038" s="65"/>
      <c r="B6038" s="66"/>
      <c r="C6038" s="65"/>
      <c r="D6038" s="65"/>
      <c r="E6038" s="65"/>
      <c r="F6038" s="66"/>
      <c r="G6038" s="66"/>
      <c r="H6038" s="66"/>
      <c r="I6038" s="66"/>
      <c r="J6038" s="66"/>
      <c r="K6038" s="67"/>
      <c r="L6038" s="67"/>
      <c r="M6038" s="66"/>
      <c r="N6038" s="66"/>
      <c r="O6038" s="66"/>
      <c r="P6038" s="67"/>
      <c r="Q6038" s="66"/>
      <c r="R6038" s="66"/>
      <c r="S6038" s="69"/>
      <c r="T6038" s="69"/>
      <c r="U6038" s="71"/>
      <c r="V6038" s="71"/>
      <c r="W6038" s="71"/>
      <c r="X6038" s="72"/>
      <c r="Y6038" s="66"/>
    </row>
    <row r="6039">
      <c r="A6039" s="66"/>
      <c r="B6039" s="66"/>
      <c r="C6039" s="66"/>
      <c r="D6039" s="66"/>
      <c r="E6039" s="66"/>
      <c r="F6039" s="66"/>
      <c r="G6039" s="66"/>
      <c r="H6039" s="66"/>
      <c r="I6039" s="66"/>
      <c r="J6039" s="66"/>
      <c r="K6039" s="67"/>
      <c r="L6039" s="67"/>
      <c r="M6039" s="66"/>
      <c r="N6039" s="66"/>
      <c r="O6039" s="66"/>
      <c r="P6039" s="66"/>
      <c r="Q6039" s="66"/>
      <c r="R6039" s="66"/>
      <c r="S6039" s="69"/>
      <c r="T6039" s="69"/>
      <c r="U6039" s="71"/>
      <c r="V6039" s="71"/>
      <c r="W6039" s="71"/>
      <c r="X6039" s="72"/>
      <c r="Y6039" s="66"/>
    </row>
    <row r="6040">
      <c r="A6040" s="66"/>
      <c r="B6040" s="66"/>
      <c r="C6040" s="66"/>
      <c r="D6040" s="66"/>
      <c r="E6040" s="66"/>
      <c r="F6040" s="66"/>
      <c r="G6040" s="66"/>
      <c r="H6040" s="66"/>
      <c r="I6040" s="66"/>
      <c r="J6040" s="66"/>
      <c r="K6040" s="67"/>
      <c r="L6040" s="67"/>
      <c r="M6040" s="66"/>
      <c r="N6040" s="66"/>
      <c r="O6040" s="66"/>
      <c r="P6040" s="67"/>
      <c r="Q6040" s="66"/>
      <c r="R6040" s="66"/>
      <c r="S6040" s="69"/>
      <c r="T6040" s="69"/>
      <c r="U6040" s="71"/>
      <c r="V6040" s="71"/>
      <c r="W6040" s="71"/>
      <c r="X6040" s="72"/>
      <c r="Y6040" s="66"/>
    </row>
    <row r="6041">
      <c r="A6041" s="66"/>
      <c r="B6041" s="66"/>
      <c r="C6041" s="66"/>
      <c r="D6041" s="66"/>
      <c r="E6041" s="66"/>
      <c r="F6041" s="66"/>
      <c r="G6041" s="66"/>
      <c r="H6041" s="66"/>
      <c r="I6041" s="66"/>
      <c r="J6041" s="66"/>
      <c r="K6041" s="67"/>
      <c r="L6041" s="67"/>
      <c r="M6041" s="66"/>
      <c r="N6041" s="66"/>
      <c r="O6041" s="66"/>
      <c r="P6041" s="66"/>
      <c r="Q6041" s="66"/>
      <c r="R6041" s="66"/>
      <c r="S6041" s="69"/>
      <c r="T6041" s="69"/>
      <c r="U6041" s="71"/>
      <c r="V6041" s="71"/>
      <c r="W6041" s="71"/>
      <c r="X6041" s="72"/>
      <c r="Y6041" s="65"/>
    </row>
    <row r="6042">
      <c r="A6042" s="66"/>
      <c r="B6042" s="66"/>
      <c r="C6042" s="66"/>
      <c r="D6042" s="66"/>
      <c r="E6042" s="66"/>
      <c r="F6042" s="66"/>
      <c r="G6042" s="66"/>
      <c r="H6042" s="66"/>
      <c r="I6042" s="66"/>
      <c r="J6042" s="66"/>
      <c r="K6042" s="67"/>
      <c r="L6042" s="67"/>
      <c r="M6042" s="66"/>
      <c r="N6042" s="66"/>
      <c r="O6042" s="66"/>
      <c r="P6042" s="67"/>
      <c r="Q6042" s="66"/>
      <c r="R6042" s="66"/>
      <c r="S6042" s="67"/>
      <c r="T6042" s="67"/>
      <c r="U6042" s="67"/>
      <c r="V6042" s="67"/>
      <c r="W6042" s="67"/>
      <c r="X6042" s="67"/>
      <c r="Y6042" s="66"/>
    </row>
    <row r="6043">
      <c r="A6043" s="66"/>
      <c r="B6043" s="66"/>
      <c r="C6043" s="66"/>
      <c r="D6043" s="66"/>
      <c r="E6043" s="66"/>
      <c r="F6043" s="66"/>
      <c r="G6043" s="66"/>
      <c r="H6043" s="66"/>
      <c r="I6043" s="66"/>
      <c r="J6043" s="66"/>
      <c r="K6043" s="67"/>
      <c r="L6043" s="67"/>
      <c r="M6043" s="66"/>
      <c r="N6043" s="66"/>
      <c r="O6043" s="66"/>
      <c r="P6043" s="67"/>
      <c r="Q6043" s="66"/>
      <c r="R6043" s="66"/>
      <c r="S6043" s="67"/>
      <c r="T6043" s="67"/>
      <c r="U6043" s="67"/>
      <c r="V6043" s="67"/>
      <c r="W6043" s="67"/>
      <c r="X6043" s="67"/>
      <c r="Y6043" s="66"/>
    </row>
    <row r="6044">
      <c r="A6044" s="66"/>
      <c r="B6044" s="66"/>
      <c r="C6044" s="66"/>
      <c r="D6044" s="66"/>
      <c r="E6044" s="66"/>
      <c r="F6044" s="66"/>
      <c r="G6044" s="66"/>
      <c r="H6044" s="66"/>
      <c r="I6044" s="66"/>
      <c r="J6044" s="66"/>
      <c r="K6044" s="67"/>
      <c r="L6044" s="67"/>
      <c r="M6044" s="66"/>
      <c r="N6044" s="66"/>
      <c r="O6044" s="66"/>
      <c r="P6044" s="66"/>
      <c r="Q6044" s="66"/>
      <c r="R6044" s="66"/>
      <c r="S6044" s="67"/>
      <c r="T6044" s="67"/>
      <c r="U6044" s="67"/>
      <c r="V6044" s="67"/>
      <c r="W6044" s="67"/>
      <c r="X6044" s="67"/>
      <c r="Y6044" s="66"/>
    </row>
    <row r="6045">
      <c r="A6045" s="66"/>
      <c r="B6045" s="66"/>
      <c r="C6045" s="66"/>
      <c r="D6045" s="66"/>
      <c r="E6045" s="66"/>
      <c r="F6045" s="66"/>
      <c r="G6045" s="66"/>
      <c r="H6045" s="66"/>
      <c r="I6045" s="66"/>
      <c r="J6045" s="66"/>
      <c r="K6045" s="67"/>
      <c r="L6045" s="67"/>
      <c r="M6045" s="66"/>
      <c r="N6045" s="66"/>
      <c r="O6045" s="66"/>
      <c r="P6045" s="67"/>
      <c r="Q6045" s="66"/>
      <c r="R6045" s="66"/>
      <c r="S6045" s="76"/>
      <c r="T6045" s="69"/>
      <c r="U6045" s="83"/>
      <c r="V6045" s="83"/>
      <c r="W6045" s="83"/>
      <c r="X6045" s="71"/>
      <c r="Y6045" s="66"/>
    </row>
    <row r="6046">
      <c r="A6046" s="66"/>
      <c r="B6046" s="66"/>
      <c r="C6046" s="66"/>
      <c r="D6046" s="66"/>
      <c r="E6046" s="66"/>
      <c r="F6046" s="66"/>
      <c r="G6046" s="66"/>
      <c r="H6046" s="66"/>
      <c r="I6046" s="66"/>
      <c r="J6046" s="66"/>
      <c r="K6046" s="67"/>
      <c r="L6046" s="67"/>
      <c r="M6046" s="66"/>
      <c r="N6046" s="66"/>
      <c r="O6046" s="66"/>
      <c r="P6046" s="66"/>
      <c r="Q6046" s="66"/>
      <c r="R6046" s="66"/>
      <c r="S6046" s="69"/>
      <c r="T6046" s="69"/>
      <c r="U6046" s="83"/>
      <c r="V6046" s="71"/>
      <c r="W6046" s="83"/>
      <c r="X6046" s="71"/>
      <c r="Y6046" s="66"/>
    </row>
    <row r="6047">
      <c r="A6047" s="66"/>
      <c r="B6047" s="66"/>
      <c r="C6047" s="66"/>
      <c r="D6047" s="66"/>
      <c r="E6047" s="66"/>
      <c r="F6047" s="66"/>
      <c r="G6047" s="66"/>
      <c r="H6047" s="66"/>
      <c r="I6047" s="66"/>
      <c r="J6047" s="66"/>
      <c r="K6047" s="67"/>
      <c r="L6047" s="67"/>
      <c r="M6047" s="66"/>
      <c r="N6047" s="66"/>
      <c r="O6047" s="66"/>
      <c r="P6047" s="66"/>
      <c r="Q6047" s="66"/>
      <c r="R6047" s="66"/>
      <c r="S6047" s="76"/>
      <c r="T6047" s="76"/>
      <c r="U6047" s="83"/>
      <c r="V6047" s="83"/>
      <c r="W6047" s="83"/>
      <c r="X6047" s="67"/>
      <c r="Y6047" s="66"/>
    </row>
    <row r="6048">
      <c r="A6048" s="66"/>
      <c r="B6048" s="66"/>
      <c r="C6048" s="66"/>
      <c r="D6048" s="66"/>
      <c r="E6048" s="66"/>
      <c r="F6048" s="66"/>
      <c r="G6048" s="66"/>
      <c r="H6048" s="66"/>
      <c r="I6048" s="66"/>
      <c r="J6048" s="66"/>
      <c r="K6048" s="67"/>
      <c r="L6048" s="67"/>
      <c r="M6048" s="66"/>
      <c r="N6048" s="66"/>
      <c r="O6048" s="66"/>
      <c r="P6048" s="67"/>
      <c r="Q6048" s="66"/>
      <c r="R6048" s="66"/>
      <c r="S6048" s="67"/>
      <c r="T6048" s="67"/>
      <c r="U6048" s="67"/>
      <c r="V6048" s="67"/>
      <c r="W6048" s="67"/>
      <c r="X6048" s="67"/>
      <c r="Y6048" s="66"/>
    </row>
    <row r="6049">
      <c r="A6049" s="66"/>
      <c r="B6049" s="66"/>
      <c r="C6049" s="66"/>
      <c r="D6049" s="66"/>
      <c r="E6049" s="66"/>
      <c r="F6049" s="66"/>
      <c r="G6049" s="66"/>
      <c r="H6049" s="66"/>
      <c r="I6049" s="66"/>
      <c r="J6049" s="66"/>
      <c r="K6049" s="67"/>
      <c r="L6049" s="67"/>
      <c r="M6049" s="66"/>
      <c r="N6049" s="66"/>
      <c r="O6049" s="66"/>
      <c r="P6049" s="67"/>
      <c r="Q6049" s="66"/>
      <c r="R6049" s="66"/>
      <c r="S6049" s="76"/>
      <c r="T6049" s="69"/>
      <c r="U6049" s="83"/>
      <c r="V6049" s="83"/>
      <c r="W6049" s="83"/>
      <c r="X6049" s="71"/>
      <c r="Y6049" s="66"/>
    </row>
    <row r="6050">
      <c r="A6050" s="66"/>
      <c r="B6050" s="66"/>
      <c r="C6050" s="66"/>
      <c r="D6050" s="66"/>
      <c r="E6050" s="66"/>
      <c r="F6050" s="66"/>
      <c r="G6050" s="66"/>
      <c r="H6050" s="66"/>
      <c r="I6050" s="66"/>
      <c r="J6050" s="66"/>
      <c r="K6050" s="67"/>
      <c r="L6050" s="67"/>
      <c r="M6050" s="66"/>
      <c r="N6050" s="66"/>
      <c r="O6050" s="66"/>
      <c r="P6050" s="67"/>
      <c r="Q6050" s="66"/>
      <c r="R6050" s="66"/>
      <c r="S6050" s="69"/>
      <c r="T6050" s="69"/>
      <c r="U6050" s="83"/>
      <c r="V6050" s="71"/>
      <c r="W6050" s="83"/>
      <c r="X6050" s="71"/>
      <c r="Y6050" s="66"/>
    </row>
    <row r="6051">
      <c r="A6051" s="66"/>
      <c r="B6051" s="66"/>
      <c r="C6051" s="66"/>
      <c r="D6051" s="66"/>
      <c r="E6051" s="66"/>
      <c r="F6051" s="66"/>
      <c r="G6051" s="66"/>
      <c r="H6051" s="66"/>
      <c r="I6051" s="66"/>
      <c r="J6051" s="66"/>
      <c r="K6051" s="67"/>
      <c r="L6051" s="67"/>
      <c r="M6051" s="66"/>
      <c r="N6051" s="66"/>
      <c r="O6051" s="66"/>
      <c r="P6051" s="66"/>
      <c r="Q6051" s="66"/>
      <c r="R6051" s="66"/>
      <c r="S6051" s="67"/>
      <c r="T6051" s="67"/>
      <c r="U6051" s="67"/>
      <c r="V6051" s="67"/>
      <c r="W6051" s="67"/>
      <c r="X6051" s="67"/>
      <c r="Y6051" s="66"/>
    </row>
    <row r="6052">
      <c r="A6052" s="66"/>
      <c r="B6052" s="66"/>
      <c r="C6052" s="66"/>
      <c r="D6052" s="66"/>
      <c r="E6052" s="66"/>
      <c r="F6052" s="66"/>
      <c r="G6052" s="66"/>
      <c r="H6052" s="66"/>
      <c r="I6052" s="66"/>
      <c r="J6052" s="66"/>
      <c r="K6052" s="67"/>
      <c r="L6052" s="67"/>
      <c r="M6052" s="66"/>
      <c r="N6052" s="66"/>
      <c r="O6052" s="66"/>
      <c r="P6052" s="66"/>
      <c r="Q6052" s="66"/>
      <c r="R6052" s="66"/>
      <c r="S6052" s="67"/>
      <c r="T6052" s="67"/>
      <c r="U6052" s="67"/>
      <c r="V6052" s="67"/>
      <c r="W6052" s="67"/>
      <c r="X6052" s="67"/>
      <c r="Y6052" s="66"/>
    </row>
    <row r="6053">
      <c r="A6053" s="66"/>
      <c r="B6053" s="66"/>
      <c r="C6053" s="66"/>
      <c r="D6053" s="66"/>
      <c r="E6053" s="66"/>
      <c r="F6053" s="66"/>
      <c r="G6053" s="66"/>
      <c r="H6053" s="66"/>
      <c r="I6053" s="66"/>
      <c r="J6053" s="66"/>
      <c r="K6053" s="67"/>
      <c r="L6053" s="67"/>
      <c r="M6053" s="66"/>
      <c r="N6053" s="66"/>
      <c r="O6053" s="66"/>
      <c r="P6053" s="66"/>
      <c r="Q6053" s="66"/>
      <c r="R6053" s="66"/>
      <c r="S6053" s="67"/>
      <c r="T6053" s="67"/>
      <c r="U6053" s="67"/>
      <c r="V6053" s="67"/>
      <c r="W6053" s="67"/>
      <c r="X6053" s="67"/>
      <c r="Y6053" s="66"/>
    </row>
    <row r="6054">
      <c r="A6054" s="66"/>
      <c r="B6054" s="66"/>
      <c r="C6054" s="66"/>
      <c r="D6054" s="66"/>
      <c r="E6054" s="66"/>
      <c r="F6054" s="66"/>
      <c r="G6054" s="66"/>
      <c r="H6054" s="66"/>
      <c r="I6054" s="66"/>
      <c r="J6054" s="66"/>
      <c r="K6054" s="67"/>
      <c r="L6054" s="67"/>
      <c r="M6054" s="66"/>
      <c r="N6054" s="66"/>
      <c r="O6054" s="66"/>
      <c r="P6054" s="67"/>
      <c r="Q6054" s="66"/>
      <c r="R6054" s="66"/>
      <c r="S6054" s="76"/>
      <c r="T6054" s="69"/>
      <c r="U6054" s="83"/>
      <c r="V6054" s="83"/>
      <c r="W6054" s="83"/>
      <c r="X6054" s="71"/>
      <c r="Y6054" s="66"/>
    </row>
    <row r="6055">
      <c r="A6055" s="66"/>
      <c r="B6055" s="66"/>
      <c r="C6055" s="66"/>
      <c r="D6055" s="66"/>
      <c r="E6055" s="66"/>
      <c r="F6055" s="66"/>
      <c r="G6055" s="66"/>
      <c r="H6055" s="66"/>
      <c r="I6055" s="66"/>
      <c r="J6055" s="66"/>
      <c r="K6055" s="67"/>
      <c r="L6055" s="67"/>
      <c r="M6055" s="66"/>
      <c r="N6055" s="66"/>
      <c r="O6055" s="66"/>
      <c r="P6055" s="67"/>
      <c r="Q6055" s="66"/>
      <c r="R6055" s="66"/>
      <c r="S6055" s="67"/>
      <c r="T6055" s="67"/>
      <c r="U6055" s="67"/>
      <c r="V6055" s="67"/>
      <c r="W6055" s="67"/>
      <c r="X6055" s="67"/>
      <c r="Y6055" s="66"/>
    </row>
    <row r="6056">
      <c r="A6056" s="66"/>
      <c r="B6056" s="66"/>
      <c r="C6056" s="66"/>
      <c r="D6056" s="66"/>
      <c r="E6056" s="66"/>
      <c r="F6056" s="66"/>
      <c r="G6056" s="66"/>
      <c r="H6056" s="66"/>
      <c r="I6056" s="66"/>
      <c r="J6056" s="66"/>
      <c r="K6056" s="67"/>
      <c r="L6056" s="67"/>
      <c r="M6056" s="66"/>
      <c r="N6056" s="66"/>
      <c r="O6056" s="66"/>
      <c r="P6056" s="67"/>
      <c r="Q6056" s="66"/>
      <c r="R6056" s="66"/>
      <c r="S6056" s="76"/>
      <c r="T6056" s="69"/>
      <c r="U6056" s="83"/>
      <c r="V6056" s="83"/>
      <c r="W6056" s="83"/>
      <c r="X6056" s="71"/>
      <c r="Y6056" s="66"/>
    </row>
    <row r="6057">
      <c r="A6057" s="66"/>
      <c r="B6057" s="66"/>
      <c r="C6057" s="66"/>
      <c r="D6057" s="66"/>
      <c r="E6057" s="66"/>
      <c r="F6057" s="66"/>
      <c r="G6057" s="66"/>
      <c r="H6057" s="66"/>
      <c r="I6057" s="66"/>
      <c r="J6057" s="66"/>
      <c r="K6057" s="67"/>
      <c r="L6057" s="67"/>
      <c r="M6057" s="66"/>
      <c r="N6057" s="66"/>
      <c r="O6057" s="66"/>
      <c r="P6057" s="66"/>
      <c r="Q6057" s="66"/>
      <c r="R6057" s="66"/>
      <c r="S6057" s="67"/>
      <c r="T6057" s="67"/>
      <c r="U6057" s="67"/>
      <c r="V6057" s="67"/>
      <c r="W6057" s="67"/>
      <c r="X6057" s="67"/>
      <c r="Y6057" s="66"/>
    </row>
    <row r="6058">
      <c r="A6058" s="66"/>
      <c r="B6058" s="66"/>
      <c r="C6058" s="66"/>
      <c r="D6058" s="66"/>
      <c r="E6058" s="66"/>
      <c r="F6058" s="66"/>
      <c r="G6058" s="66"/>
      <c r="H6058" s="66"/>
      <c r="I6058" s="66"/>
      <c r="J6058" s="66"/>
      <c r="K6058" s="67"/>
      <c r="L6058" s="67"/>
      <c r="M6058" s="66"/>
      <c r="N6058" s="66"/>
      <c r="O6058" s="66"/>
      <c r="P6058" s="67"/>
      <c r="Q6058" s="66"/>
      <c r="R6058" s="66"/>
      <c r="S6058" s="67"/>
      <c r="T6058" s="67"/>
      <c r="U6058" s="67"/>
      <c r="V6058" s="67"/>
      <c r="W6058" s="67"/>
      <c r="X6058" s="67"/>
      <c r="Y6058" s="66"/>
    </row>
    <row r="6059">
      <c r="A6059" s="66"/>
      <c r="B6059" s="66"/>
      <c r="C6059" s="66"/>
      <c r="D6059" s="66"/>
      <c r="E6059" s="66"/>
      <c r="F6059" s="66"/>
      <c r="G6059" s="66"/>
      <c r="H6059" s="66"/>
      <c r="I6059" s="66"/>
      <c r="J6059" s="66"/>
      <c r="K6059" s="67"/>
      <c r="L6059" s="67"/>
      <c r="M6059" s="66"/>
      <c r="N6059" s="66"/>
      <c r="O6059" s="66"/>
      <c r="P6059" s="66"/>
      <c r="Q6059" s="66"/>
      <c r="R6059" s="66"/>
      <c r="S6059" s="67"/>
      <c r="T6059" s="67"/>
      <c r="U6059" s="67"/>
      <c r="V6059" s="67"/>
      <c r="W6059" s="67"/>
      <c r="X6059" s="67"/>
      <c r="Y6059" s="66"/>
    </row>
    <row r="6060">
      <c r="A6060" s="66"/>
      <c r="B6060" s="66"/>
      <c r="C6060" s="66"/>
      <c r="D6060" s="66"/>
      <c r="E6060" s="66"/>
      <c r="F6060" s="66"/>
      <c r="G6060" s="66"/>
      <c r="H6060" s="66"/>
      <c r="I6060" s="66"/>
      <c r="J6060" s="66"/>
      <c r="K6060" s="67"/>
      <c r="L6060" s="67"/>
      <c r="M6060" s="66"/>
      <c r="N6060" s="66"/>
      <c r="O6060" s="66"/>
      <c r="P6060" s="67"/>
      <c r="Q6060" s="66"/>
      <c r="R6060" s="66"/>
      <c r="S6060" s="76"/>
      <c r="T6060" s="69"/>
      <c r="U6060" s="83"/>
      <c r="V6060" s="83"/>
      <c r="W6060" s="83"/>
      <c r="X6060" s="71"/>
      <c r="Y6060" s="66"/>
    </row>
    <row r="6061">
      <c r="A6061" s="66"/>
      <c r="B6061" s="66"/>
      <c r="C6061" s="66"/>
      <c r="D6061" s="66"/>
      <c r="E6061" s="66"/>
      <c r="F6061" s="66"/>
      <c r="G6061" s="66"/>
      <c r="H6061" s="66"/>
      <c r="I6061" s="66"/>
      <c r="J6061" s="66"/>
      <c r="K6061" s="67"/>
      <c r="L6061" s="67"/>
      <c r="M6061" s="66"/>
      <c r="N6061" s="66"/>
      <c r="O6061" s="66"/>
      <c r="P6061" s="67"/>
      <c r="Q6061" s="66"/>
      <c r="R6061" s="66"/>
      <c r="S6061" s="67"/>
      <c r="T6061" s="67"/>
      <c r="U6061" s="67"/>
      <c r="V6061" s="67"/>
      <c r="W6061" s="67"/>
      <c r="X6061" s="67"/>
      <c r="Y6061" s="66"/>
    </row>
    <row r="6062">
      <c r="A6062" s="66"/>
      <c r="B6062" s="66"/>
      <c r="C6062" s="66"/>
      <c r="D6062" s="66"/>
      <c r="E6062" s="66"/>
      <c r="F6062" s="66"/>
      <c r="G6062" s="66"/>
      <c r="H6062" s="66"/>
      <c r="I6062" s="66"/>
      <c r="J6062" s="66"/>
      <c r="K6062" s="67"/>
      <c r="L6062" s="67"/>
      <c r="M6062" s="66"/>
      <c r="N6062" s="66"/>
      <c r="O6062" s="66"/>
      <c r="P6062" s="67"/>
      <c r="Q6062" s="66"/>
      <c r="R6062" s="66"/>
      <c r="S6062" s="76"/>
      <c r="T6062" s="69"/>
      <c r="U6062" s="83"/>
      <c r="V6062" s="83"/>
      <c r="W6062" s="83"/>
      <c r="X6062" s="71"/>
      <c r="Y6062" s="66"/>
    </row>
    <row r="6063">
      <c r="A6063" s="66"/>
      <c r="B6063" s="66"/>
      <c r="C6063" s="66"/>
      <c r="D6063" s="66"/>
      <c r="E6063" s="66"/>
      <c r="F6063" s="66"/>
      <c r="G6063" s="66"/>
      <c r="H6063" s="66"/>
      <c r="I6063" s="66"/>
      <c r="J6063" s="66"/>
      <c r="K6063" s="67"/>
      <c r="L6063" s="67"/>
      <c r="M6063" s="66"/>
      <c r="N6063" s="66"/>
      <c r="O6063" s="66"/>
      <c r="P6063" s="67"/>
      <c r="Q6063" s="66"/>
      <c r="R6063" s="66"/>
      <c r="S6063" s="67"/>
      <c r="T6063" s="67"/>
      <c r="U6063" s="67"/>
      <c r="V6063" s="67"/>
      <c r="W6063" s="67"/>
      <c r="X6063" s="67"/>
      <c r="Y6063" s="66"/>
    </row>
    <row r="6064">
      <c r="A6064" s="66"/>
      <c r="B6064" s="66"/>
      <c r="C6064" s="66"/>
      <c r="D6064" s="66"/>
      <c r="E6064" s="66"/>
      <c r="F6064" s="66"/>
      <c r="G6064" s="66"/>
      <c r="H6064" s="66"/>
      <c r="I6064" s="66"/>
      <c r="J6064" s="66"/>
      <c r="K6064" s="67"/>
      <c r="L6064" s="67"/>
      <c r="M6064" s="66"/>
      <c r="N6064" s="66"/>
      <c r="O6064" s="66"/>
      <c r="P6064" s="67"/>
      <c r="Q6064" s="66"/>
      <c r="R6064" s="66"/>
      <c r="S6064" s="76"/>
      <c r="T6064" s="69"/>
      <c r="U6064" s="83"/>
      <c r="V6064" s="83"/>
      <c r="W6064" s="83"/>
      <c r="X6064" s="71"/>
      <c r="Y6064" s="66"/>
    </row>
    <row r="6065">
      <c r="A6065" s="66"/>
      <c r="B6065" s="66"/>
      <c r="C6065" s="66"/>
      <c r="D6065" s="66"/>
      <c r="E6065" s="66"/>
      <c r="F6065" s="66"/>
      <c r="G6065" s="66"/>
      <c r="H6065" s="66"/>
      <c r="I6065" s="66"/>
      <c r="J6065" s="66"/>
      <c r="K6065" s="67"/>
      <c r="L6065" s="67"/>
      <c r="M6065" s="66"/>
      <c r="N6065" s="66"/>
      <c r="O6065" s="66"/>
      <c r="P6065" s="66"/>
      <c r="Q6065" s="66"/>
      <c r="R6065" s="66"/>
      <c r="S6065" s="76"/>
      <c r="T6065" s="76"/>
      <c r="U6065" s="83"/>
      <c r="V6065" s="83"/>
      <c r="W6065" s="83"/>
      <c r="X6065" s="67"/>
      <c r="Y6065" s="66"/>
    </row>
    <row r="6066">
      <c r="A6066" s="66"/>
      <c r="B6066" s="66"/>
      <c r="C6066" s="66"/>
      <c r="D6066" s="66"/>
      <c r="E6066" s="66"/>
      <c r="F6066" s="66"/>
      <c r="G6066" s="66"/>
      <c r="H6066" s="66"/>
      <c r="I6066" s="66"/>
      <c r="J6066" s="66"/>
      <c r="K6066" s="67"/>
      <c r="L6066" s="67"/>
      <c r="M6066" s="66"/>
      <c r="N6066" s="66"/>
      <c r="O6066" s="66"/>
      <c r="P6066" s="67"/>
      <c r="Q6066" s="66"/>
      <c r="R6066" s="66"/>
      <c r="S6066" s="76"/>
      <c r="T6066" s="69"/>
      <c r="U6066" s="83"/>
      <c r="V6066" s="83"/>
      <c r="W6066" s="83"/>
      <c r="X6066" s="71"/>
      <c r="Y6066" s="66"/>
    </row>
    <row r="6067">
      <c r="A6067" s="66"/>
      <c r="B6067" s="66"/>
      <c r="C6067" s="66"/>
      <c r="D6067" s="66"/>
      <c r="E6067" s="66"/>
      <c r="F6067" s="66"/>
      <c r="G6067" s="66"/>
      <c r="H6067" s="66"/>
      <c r="I6067" s="66"/>
      <c r="J6067" s="66"/>
      <c r="K6067" s="67"/>
      <c r="L6067" s="67"/>
      <c r="M6067" s="66"/>
      <c r="N6067" s="66"/>
      <c r="O6067" s="66"/>
      <c r="P6067" s="67"/>
      <c r="Q6067" s="66"/>
      <c r="R6067" s="66"/>
      <c r="S6067" s="67"/>
      <c r="T6067" s="67"/>
      <c r="U6067" s="67"/>
      <c r="V6067" s="67"/>
      <c r="W6067" s="67"/>
      <c r="X6067" s="67"/>
      <c r="Y6067" s="66"/>
    </row>
    <row r="6068">
      <c r="A6068" s="66"/>
      <c r="B6068" s="66"/>
      <c r="C6068" s="66"/>
      <c r="D6068" s="66"/>
      <c r="E6068" s="66"/>
      <c r="F6068" s="66"/>
      <c r="G6068" s="66"/>
      <c r="H6068" s="66"/>
      <c r="I6068" s="66"/>
      <c r="J6068" s="66"/>
      <c r="K6068" s="67"/>
      <c r="L6068" s="67"/>
      <c r="M6068" s="66"/>
      <c r="N6068" s="66"/>
      <c r="O6068" s="66"/>
      <c r="P6068" s="66"/>
      <c r="Q6068" s="66"/>
      <c r="R6068" s="66"/>
      <c r="S6068" s="67"/>
      <c r="T6068" s="67"/>
      <c r="U6068" s="67"/>
      <c r="V6068" s="67"/>
      <c r="W6068" s="67"/>
      <c r="X6068" s="67"/>
      <c r="Y6068" s="66"/>
    </row>
    <row r="6069">
      <c r="A6069" s="66"/>
      <c r="B6069" s="66"/>
      <c r="C6069" s="66"/>
      <c r="D6069" s="66"/>
      <c r="E6069" s="66"/>
      <c r="F6069" s="66"/>
      <c r="G6069" s="66"/>
      <c r="H6069" s="66"/>
      <c r="I6069" s="66"/>
      <c r="J6069" s="66"/>
      <c r="K6069" s="67"/>
      <c r="L6069" s="67"/>
      <c r="M6069" s="66"/>
      <c r="N6069" s="66"/>
      <c r="O6069" s="66"/>
      <c r="P6069" s="67"/>
      <c r="Q6069" s="66"/>
      <c r="R6069" s="66"/>
      <c r="S6069" s="67"/>
      <c r="T6069" s="67"/>
      <c r="U6069" s="67"/>
      <c r="V6069" s="67"/>
      <c r="W6069" s="67"/>
      <c r="X6069" s="67"/>
      <c r="Y6069" s="66"/>
    </row>
    <row r="6070">
      <c r="A6070" s="66"/>
      <c r="B6070" s="66"/>
      <c r="C6070" s="66"/>
      <c r="D6070" s="66"/>
      <c r="E6070" s="66"/>
      <c r="F6070" s="66"/>
      <c r="G6070" s="66"/>
      <c r="H6070" s="66"/>
      <c r="I6070" s="66"/>
      <c r="J6070" s="66"/>
      <c r="K6070" s="67"/>
      <c r="L6070" s="67"/>
      <c r="M6070" s="66"/>
      <c r="N6070" s="66"/>
      <c r="O6070" s="66"/>
      <c r="P6070" s="67"/>
      <c r="Q6070" s="66"/>
      <c r="R6070" s="66"/>
      <c r="S6070" s="67"/>
      <c r="T6070" s="67"/>
      <c r="U6070" s="67"/>
      <c r="V6070" s="67"/>
      <c r="W6070" s="67"/>
      <c r="X6070" s="67"/>
      <c r="Y6070" s="66"/>
    </row>
    <row r="6071">
      <c r="A6071" s="66"/>
      <c r="B6071" s="66"/>
      <c r="C6071" s="66"/>
      <c r="D6071" s="66"/>
      <c r="E6071" s="66"/>
      <c r="F6071" s="66"/>
      <c r="G6071" s="66"/>
      <c r="H6071" s="66"/>
      <c r="I6071" s="66"/>
      <c r="J6071" s="66"/>
      <c r="K6071" s="67"/>
      <c r="L6071" s="67"/>
      <c r="M6071" s="66"/>
      <c r="N6071" s="66"/>
      <c r="O6071" s="66"/>
      <c r="P6071" s="67"/>
      <c r="Q6071" s="66"/>
      <c r="R6071" s="66"/>
      <c r="S6071" s="67"/>
      <c r="T6071" s="67"/>
      <c r="U6071" s="67"/>
      <c r="V6071" s="67"/>
      <c r="W6071" s="67"/>
      <c r="X6071" s="67"/>
      <c r="Y6071" s="66"/>
    </row>
    <row r="6072">
      <c r="A6072" s="66"/>
      <c r="B6072" s="66"/>
      <c r="C6072" s="66"/>
      <c r="D6072" s="66"/>
      <c r="E6072" s="66"/>
      <c r="F6072" s="66"/>
      <c r="G6072" s="66"/>
      <c r="H6072" s="66"/>
      <c r="I6072" s="66"/>
      <c r="J6072" s="66"/>
      <c r="K6072" s="67"/>
      <c r="L6072" s="67"/>
      <c r="M6072" s="66"/>
      <c r="N6072" s="66"/>
      <c r="O6072" s="66"/>
      <c r="P6072" s="67"/>
      <c r="Q6072" s="66"/>
      <c r="R6072" s="66"/>
      <c r="S6072" s="67"/>
      <c r="T6072" s="67"/>
      <c r="U6072" s="67"/>
      <c r="V6072" s="67"/>
      <c r="W6072" s="67"/>
      <c r="X6072" s="67"/>
      <c r="Y6072" s="66"/>
    </row>
    <row r="6073">
      <c r="A6073" s="66"/>
      <c r="B6073" s="66"/>
      <c r="C6073" s="66"/>
      <c r="D6073" s="66"/>
      <c r="E6073" s="66"/>
      <c r="F6073" s="66"/>
      <c r="G6073" s="66"/>
      <c r="H6073" s="66"/>
      <c r="I6073" s="66"/>
      <c r="J6073" s="66"/>
      <c r="K6073" s="67"/>
      <c r="L6073" s="67"/>
      <c r="M6073" s="66"/>
      <c r="N6073" s="66"/>
      <c r="O6073" s="66"/>
      <c r="P6073" s="67"/>
      <c r="Q6073" s="66"/>
      <c r="R6073" s="66"/>
      <c r="S6073" s="76"/>
      <c r="T6073" s="76"/>
      <c r="U6073" s="83"/>
      <c r="V6073" s="83"/>
      <c r="W6073" s="83"/>
      <c r="X6073" s="67"/>
      <c r="Y6073" s="66"/>
    </row>
    <row r="6074">
      <c r="A6074" s="66"/>
      <c r="B6074" s="66"/>
      <c r="C6074" s="66"/>
      <c r="D6074" s="66"/>
      <c r="E6074" s="66"/>
      <c r="F6074" s="66"/>
      <c r="G6074" s="66"/>
      <c r="H6074" s="66"/>
      <c r="I6074" s="66"/>
      <c r="J6074" s="66"/>
      <c r="K6074" s="67"/>
      <c r="L6074" s="67"/>
      <c r="M6074" s="66"/>
      <c r="N6074" s="66"/>
      <c r="O6074" s="66"/>
      <c r="P6074" s="67"/>
      <c r="Q6074" s="66"/>
      <c r="R6074" s="66"/>
      <c r="S6074" s="76"/>
      <c r="T6074" s="69"/>
      <c r="U6074" s="83"/>
      <c r="V6074" s="83"/>
      <c r="W6074" s="83"/>
      <c r="X6074" s="71"/>
      <c r="Y6074" s="66"/>
    </row>
    <row r="6075">
      <c r="A6075" s="66"/>
      <c r="B6075" s="66"/>
      <c r="C6075" s="66"/>
      <c r="D6075" s="66"/>
      <c r="E6075" s="66"/>
      <c r="F6075" s="66"/>
      <c r="G6075" s="66"/>
      <c r="H6075" s="66"/>
      <c r="I6075" s="66"/>
      <c r="J6075" s="66"/>
      <c r="K6075" s="67"/>
      <c r="L6075" s="67"/>
      <c r="M6075" s="66"/>
      <c r="N6075" s="66"/>
      <c r="O6075" s="66"/>
      <c r="P6075" s="67"/>
      <c r="Q6075" s="66"/>
      <c r="R6075" s="66"/>
      <c r="S6075" s="76"/>
      <c r="T6075" s="69"/>
      <c r="U6075" s="83"/>
      <c r="V6075" s="83"/>
      <c r="W6075" s="83"/>
      <c r="X6075" s="71"/>
      <c r="Y6075" s="66"/>
    </row>
    <row r="6076">
      <c r="A6076" s="66"/>
      <c r="B6076" s="66"/>
      <c r="C6076" s="66"/>
      <c r="D6076" s="66"/>
      <c r="E6076" s="66"/>
      <c r="F6076" s="66"/>
      <c r="G6076" s="66"/>
      <c r="H6076" s="66"/>
      <c r="I6076" s="66"/>
      <c r="J6076" s="66"/>
      <c r="K6076" s="67"/>
      <c r="L6076" s="67"/>
      <c r="M6076" s="66"/>
      <c r="N6076" s="66"/>
      <c r="O6076" s="66"/>
      <c r="P6076" s="67"/>
      <c r="Q6076" s="66"/>
      <c r="R6076" s="66"/>
      <c r="S6076" s="76"/>
      <c r="T6076" s="76"/>
      <c r="U6076" s="83"/>
      <c r="V6076" s="83"/>
      <c r="W6076" s="83"/>
      <c r="X6076" s="67"/>
      <c r="Y6076" s="66"/>
    </row>
    <row r="6077">
      <c r="A6077" s="66"/>
      <c r="B6077" s="66"/>
      <c r="C6077" s="66"/>
      <c r="D6077" s="66"/>
      <c r="E6077" s="66"/>
      <c r="F6077" s="66"/>
      <c r="G6077" s="66"/>
      <c r="H6077" s="66"/>
      <c r="I6077" s="66"/>
      <c r="J6077" s="66"/>
      <c r="K6077" s="67"/>
      <c r="L6077" s="67"/>
      <c r="M6077" s="66"/>
      <c r="N6077" s="66"/>
      <c r="O6077" s="66"/>
      <c r="P6077" s="67"/>
      <c r="Q6077" s="66"/>
      <c r="R6077" s="66"/>
      <c r="S6077" s="67"/>
      <c r="T6077" s="67"/>
      <c r="U6077" s="67"/>
      <c r="V6077" s="67"/>
      <c r="W6077" s="67"/>
      <c r="X6077" s="67"/>
      <c r="Y6077" s="66"/>
    </row>
    <row r="6078">
      <c r="A6078" s="66"/>
      <c r="B6078" s="66"/>
      <c r="C6078" s="66"/>
      <c r="D6078" s="66"/>
      <c r="E6078" s="66"/>
      <c r="F6078" s="66"/>
      <c r="G6078" s="66"/>
      <c r="H6078" s="66"/>
      <c r="I6078" s="66"/>
      <c r="J6078" s="66"/>
      <c r="K6078" s="67"/>
      <c r="L6078" s="67"/>
      <c r="M6078" s="66"/>
      <c r="N6078" s="66"/>
      <c r="O6078" s="66"/>
      <c r="P6078" s="67"/>
      <c r="Q6078" s="66"/>
      <c r="R6078" s="66"/>
      <c r="S6078" s="67"/>
      <c r="T6078" s="67"/>
      <c r="U6078" s="67"/>
      <c r="V6078" s="67"/>
      <c r="W6078" s="67"/>
      <c r="X6078" s="67"/>
      <c r="Y6078" s="66"/>
    </row>
    <row r="6079">
      <c r="A6079" s="66"/>
      <c r="B6079" s="66"/>
      <c r="C6079" s="66"/>
      <c r="D6079" s="66"/>
      <c r="E6079" s="66"/>
      <c r="F6079" s="66"/>
      <c r="G6079" s="66"/>
      <c r="H6079" s="66"/>
      <c r="I6079" s="66"/>
      <c r="J6079" s="66"/>
      <c r="K6079" s="67"/>
      <c r="L6079" s="67"/>
      <c r="M6079" s="66"/>
      <c r="N6079" s="66"/>
      <c r="O6079" s="66"/>
      <c r="P6079" s="66"/>
      <c r="Q6079" s="66"/>
      <c r="R6079" s="66"/>
      <c r="S6079" s="67"/>
      <c r="T6079" s="67"/>
      <c r="U6079" s="67"/>
      <c r="V6079" s="67"/>
      <c r="W6079" s="67"/>
      <c r="X6079" s="67"/>
      <c r="Y6079" s="66"/>
    </row>
    <row r="6080">
      <c r="A6080" s="66"/>
      <c r="B6080" s="66"/>
      <c r="C6080" s="66"/>
      <c r="D6080" s="66"/>
      <c r="E6080" s="66"/>
      <c r="F6080" s="66"/>
      <c r="G6080" s="66"/>
      <c r="H6080" s="66"/>
      <c r="I6080" s="66"/>
      <c r="J6080" s="66"/>
      <c r="K6080" s="67"/>
      <c r="L6080" s="67"/>
      <c r="M6080" s="66"/>
      <c r="N6080" s="66"/>
      <c r="O6080" s="66"/>
      <c r="P6080" s="67"/>
      <c r="Q6080" s="66"/>
      <c r="R6080" s="66"/>
      <c r="S6080" s="67"/>
      <c r="T6080" s="67"/>
      <c r="U6080" s="67"/>
      <c r="V6080" s="67"/>
      <c r="W6080" s="67"/>
      <c r="X6080" s="67"/>
      <c r="Y6080" s="66"/>
    </row>
    <row r="6081">
      <c r="A6081" s="66"/>
      <c r="B6081" s="66"/>
      <c r="C6081" s="66"/>
      <c r="D6081" s="66"/>
      <c r="E6081" s="66"/>
      <c r="F6081" s="66"/>
      <c r="G6081" s="66"/>
      <c r="H6081" s="66"/>
      <c r="I6081" s="66"/>
      <c r="J6081" s="66"/>
      <c r="K6081" s="67"/>
      <c r="L6081" s="67"/>
      <c r="M6081" s="66"/>
      <c r="N6081" s="66"/>
      <c r="O6081" s="66"/>
      <c r="P6081" s="66"/>
      <c r="Q6081" s="66"/>
      <c r="R6081" s="66"/>
      <c r="S6081" s="76"/>
      <c r="T6081" s="69"/>
      <c r="U6081" s="83"/>
      <c r="V6081" s="83"/>
      <c r="W6081" s="83"/>
      <c r="X6081" s="71"/>
      <c r="Y6081" s="66"/>
    </row>
    <row r="6082">
      <c r="A6082" s="66"/>
      <c r="B6082" s="66"/>
      <c r="C6082" s="66"/>
      <c r="D6082" s="66"/>
      <c r="E6082" s="66"/>
      <c r="F6082" s="66"/>
      <c r="G6082" s="66"/>
      <c r="H6082" s="66"/>
      <c r="I6082" s="66"/>
      <c r="J6082" s="66"/>
      <c r="K6082" s="67"/>
      <c r="L6082" s="67"/>
      <c r="M6082" s="66"/>
      <c r="N6082" s="66"/>
      <c r="O6082" s="66"/>
      <c r="P6082" s="66"/>
      <c r="Q6082" s="66"/>
      <c r="R6082" s="66"/>
      <c r="S6082" s="76"/>
      <c r="T6082" s="69"/>
      <c r="U6082" s="83"/>
      <c r="V6082" s="83"/>
      <c r="W6082" s="83"/>
      <c r="X6082" s="71"/>
      <c r="Y6082" s="66"/>
    </row>
    <row r="6083">
      <c r="A6083" s="66"/>
      <c r="B6083" s="66"/>
      <c r="C6083" s="66"/>
      <c r="D6083" s="66"/>
      <c r="E6083" s="66"/>
      <c r="F6083" s="66"/>
      <c r="G6083" s="66"/>
      <c r="H6083" s="66"/>
      <c r="I6083" s="66"/>
      <c r="J6083" s="66"/>
      <c r="K6083" s="67"/>
      <c r="L6083" s="67"/>
      <c r="M6083" s="66"/>
      <c r="N6083" s="66"/>
      <c r="O6083" s="66"/>
      <c r="P6083" s="67"/>
      <c r="Q6083" s="66"/>
      <c r="R6083" s="66"/>
      <c r="S6083" s="67"/>
      <c r="T6083" s="67"/>
      <c r="U6083" s="67"/>
      <c r="V6083" s="67"/>
      <c r="W6083" s="67"/>
      <c r="X6083" s="67"/>
      <c r="Y6083" s="66"/>
    </row>
    <row r="6084">
      <c r="A6084" s="66"/>
      <c r="B6084" s="66"/>
      <c r="C6084" s="66"/>
      <c r="D6084" s="66"/>
      <c r="E6084" s="66"/>
      <c r="F6084" s="66"/>
      <c r="G6084" s="66"/>
      <c r="H6084" s="66"/>
      <c r="I6084" s="66"/>
      <c r="J6084" s="66"/>
      <c r="K6084" s="67"/>
      <c r="L6084" s="67"/>
      <c r="M6084" s="66"/>
      <c r="N6084" s="66"/>
      <c r="O6084" s="66"/>
      <c r="P6084" s="67"/>
      <c r="Q6084" s="66"/>
      <c r="R6084" s="66"/>
      <c r="S6084" s="76"/>
      <c r="T6084" s="69"/>
      <c r="U6084" s="83"/>
      <c r="V6084" s="83"/>
      <c r="W6084" s="83"/>
      <c r="X6084" s="71"/>
      <c r="Y6084" s="66"/>
    </row>
    <row r="6085">
      <c r="A6085" s="66"/>
      <c r="B6085" s="66"/>
      <c r="C6085" s="66"/>
      <c r="D6085" s="66"/>
      <c r="E6085" s="66"/>
      <c r="F6085" s="66"/>
      <c r="G6085" s="66"/>
      <c r="H6085" s="66"/>
      <c r="I6085" s="66"/>
      <c r="J6085" s="66"/>
      <c r="K6085" s="67"/>
      <c r="L6085" s="67"/>
      <c r="M6085" s="66"/>
      <c r="N6085" s="66"/>
      <c r="O6085" s="66"/>
      <c r="P6085" s="67"/>
      <c r="Q6085" s="66"/>
      <c r="R6085" s="66"/>
      <c r="S6085" s="67"/>
      <c r="T6085" s="67"/>
      <c r="U6085" s="67"/>
      <c r="V6085" s="67"/>
      <c r="W6085" s="67"/>
      <c r="X6085" s="67"/>
      <c r="Y6085" s="66"/>
    </row>
    <row r="6086">
      <c r="A6086" s="66"/>
      <c r="B6086" s="66"/>
      <c r="C6086" s="66"/>
      <c r="D6086" s="66"/>
      <c r="E6086" s="66"/>
      <c r="F6086" s="66"/>
      <c r="G6086" s="66"/>
      <c r="H6086" s="66"/>
      <c r="I6086" s="66"/>
      <c r="J6086" s="66"/>
      <c r="K6086" s="67"/>
      <c r="L6086" s="67"/>
      <c r="M6086" s="66"/>
      <c r="N6086" s="66"/>
      <c r="O6086" s="66"/>
      <c r="P6086" s="66"/>
      <c r="Q6086" s="66"/>
      <c r="R6086" s="66"/>
      <c r="S6086" s="69"/>
      <c r="T6086" s="69"/>
      <c r="U6086" s="83"/>
      <c r="V6086" s="71"/>
      <c r="W6086" s="83"/>
      <c r="X6086" s="71"/>
      <c r="Y6086" s="66"/>
    </row>
    <row r="6087">
      <c r="A6087" s="66"/>
      <c r="B6087" s="66"/>
      <c r="C6087" s="66"/>
      <c r="D6087" s="66"/>
      <c r="E6087" s="66"/>
      <c r="F6087" s="66"/>
      <c r="G6087" s="66"/>
      <c r="H6087" s="66"/>
      <c r="I6087" s="66"/>
      <c r="J6087" s="66"/>
      <c r="K6087" s="67"/>
      <c r="L6087" s="67"/>
      <c r="M6087" s="66"/>
      <c r="N6087" s="66"/>
      <c r="O6087" s="66"/>
      <c r="P6087" s="66"/>
      <c r="Q6087" s="66"/>
      <c r="R6087" s="66"/>
      <c r="S6087" s="76"/>
      <c r="T6087" s="69"/>
      <c r="U6087" s="83"/>
      <c r="V6087" s="83"/>
      <c r="W6087" s="83"/>
      <c r="X6087" s="71"/>
      <c r="Y6087" s="66"/>
    </row>
    <row r="6088">
      <c r="A6088" s="66"/>
      <c r="B6088" s="66"/>
      <c r="C6088" s="66"/>
      <c r="D6088" s="66"/>
      <c r="E6088" s="66"/>
      <c r="F6088" s="66"/>
      <c r="G6088" s="66"/>
      <c r="H6088" s="66"/>
      <c r="I6088" s="66"/>
      <c r="J6088" s="66"/>
      <c r="K6088" s="67"/>
      <c r="L6088" s="67"/>
      <c r="M6088" s="66"/>
      <c r="N6088" s="66"/>
      <c r="O6088" s="66"/>
      <c r="P6088" s="67"/>
      <c r="Q6088" s="66"/>
      <c r="R6088" s="66"/>
      <c r="S6088" s="76"/>
      <c r="T6088" s="76"/>
      <c r="U6088" s="83"/>
      <c r="V6088" s="83"/>
      <c r="W6088" s="83"/>
      <c r="X6088" s="67"/>
      <c r="Y6088" s="66"/>
    </row>
    <row r="6089">
      <c r="A6089" s="66"/>
      <c r="B6089" s="66"/>
      <c r="C6089" s="66"/>
      <c r="D6089" s="66"/>
      <c r="E6089" s="66"/>
      <c r="F6089" s="66"/>
      <c r="G6089" s="66"/>
      <c r="H6089" s="66"/>
      <c r="I6089" s="66"/>
      <c r="J6089" s="66"/>
      <c r="K6089" s="67"/>
      <c r="L6089" s="67"/>
      <c r="M6089" s="66"/>
      <c r="N6089" s="66"/>
      <c r="O6089" s="66"/>
      <c r="P6089" s="67"/>
      <c r="Q6089" s="66"/>
      <c r="R6089" s="66"/>
      <c r="S6089" s="76"/>
      <c r="T6089" s="69"/>
      <c r="U6089" s="83"/>
      <c r="V6089" s="83"/>
      <c r="W6089" s="83"/>
      <c r="X6089" s="71"/>
      <c r="Y6089" s="66"/>
    </row>
    <row r="6090">
      <c r="A6090" s="66"/>
      <c r="B6090" s="66"/>
      <c r="C6090" s="66"/>
      <c r="D6090" s="66"/>
      <c r="E6090" s="66"/>
      <c r="F6090" s="66"/>
      <c r="G6090" s="66"/>
      <c r="H6090" s="66"/>
      <c r="I6090" s="66"/>
      <c r="J6090" s="66"/>
      <c r="K6090" s="67"/>
      <c r="L6090" s="67"/>
      <c r="M6090" s="66"/>
      <c r="N6090" s="66"/>
      <c r="O6090" s="66"/>
      <c r="P6090" s="67"/>
      <c r="Q6090" s="66"/>
      <c r="R6090" s="66"/>
      <c r="S6090" s="76"/>
      <c r="T6090" s="69"/>
      <c r="U6090" s="83"/>
      <c r="V6090" s="83"/>
      <c r="W6090" s="83"/>
      <c r="X6090" s="71"/>
      <c r="Y6090" s="66"/>
    </row>
    <row r="6091">
      <c r="A6091" s="66"/>
      <c r="B6091" s="66"/>
      <c r="C6091" s="66"/>
      <c r="D6091" s="66"/>
      <c r="E6091" s="66"/>
      <c r="F6091" s="66"/>
      <c r="G6091" s="66"/>
      <c r="H6091" s="66"/>
      <c r="I6091" s="66"/>
      <c r="J6091" s="66"/>
      <c r="K6091" s="67"/>
      <c r="L6091" s="67"/>
      <c r="M6091" s="66"/>
      <c r="N6091" s="66"/>
      <c r="O6091" s="66"/>
      <c r="P6091" s="67"/>
      <c r="Q6091" s="66"/>
      <c r="R6091" s="66"/>
      <c r="S6091" s="67"/>
      <c r="T6091" s="67"/>
      <c r="U6091" s="67"/>
      <c r="V6091" s="67"/>
      <c r="W6091" s="67"/>
      <c r="X6091" s="67"/>
      <c r="Y6091" s="66"/>
    </row>
    <row r="6092">
      <c r="A6092" s="66"/>
      <c r="B6092" s="66"/>
      <c r="C6092" s="66"/>
      <c r="D6092" s="66"/>
      <c r="E6092" s="66"/>
      <c r="F6092" s="66"/>
      <c r="G6092" s="66"/>
      <c r="H6092" s="66"/>
      <c r="I6092" s="66"/>
      <c r="J6092" s="66"/>
      <c r="K6092" s="67"/>
      <c r="L6092" s="67"/>
      <c r="M6092" s="66"/>
      <c r="N6092" s="66"/>
      <c r="O6092" s="66"/>
      <c r="P6092" s="67"/>
      <c r="Q6092" s="66"/>
      <c r="R6092" s="66"/>
      <c r="S6092" s="69"/>
      <c r="T6092" s="69"/>
      <c r="U6092" s="83"/>
      <c r="V6092" s="71"/>
      <c r="W6092" s="71"/>
      <c r="X6092" s="71"/>
      <c r="Y6092" s="66"/>
    </row>
    <row r="6093">
      <c r="A6093" s="66"/>
      <c r="B6093" s="66"/>
      <c r="C6093" s="66"/>
      <c r="D6093" s="66"/>
      <c r="E6093" s="66"/>
      <c r="F6093" s="66"/>
      <c r="G6093" s="66"/>
      <c r="H6093" s="66"/>
      <c r="I6093" s="66"/>
      <c r="J6093" s="66"/>
      <c r="K6093" s="67"/>
      <c r="L6093" s="67"/>
      <c r="M6093" s="66"/>
      <c r="N6093" s="66"/>
      <c r="O6093" s="66"/>
      <c r="P6093" s="67"/>
      <c r="Q6093" s="66"/>
      <c r="R6093" s="66"/>
      <c r="S6093" s="67"/>
      <c r="T6093" s="67"/>
      <c r="U6093" s="67"/>
      <c r="V6093" s="67"/>
      <c r="W6093" s="67"/>
      <c r="X6093" s="67"/>
      <c r="Y6093" s="66"/>
    </row>
    <row r="6094">
      <c r="A6094" s="66"/>
      <c r="B6094" s="66"/>
      <c r="C6094" s="66"/>
      <c r="D6094" s="66"/>
      <c r="E6094" s="66"/>
      <c r="F6094" s="66"/>
      <c r="G6094" s="66"/>
      <c r="H6094" s="66"/>
      <c r="I6094" s="66"/>
      <c r="J6094" s="66"/>
      <c r="K6094" s="67"/>
      <c r="L6094" s="67"/>
      <c r="M6094" s="66"/>
      <c r="N6094" s="66"/>
      <c r="O6094" s="66"/>
      <c r="P6094" s="67"/>
      <c r="Q6094" s="66"/>
      <c r="R6094" s="66"/>
      <c r="S6094" s="67"/>
      <c r="T6094" s="67"/>
      <c r="U6094" s="67"/>
      <c r="V6094" s="67"/>
      <c r="W6094" s="67"/>
      <c r="X6094" s="67"/>
      <c r="Y6094" s="66"/>
    </row>
    <row r="6095">
      <c r="A6095" s="66"/>
      <c r="B6095" s="66"/>
      <c r="C6095" s="66"/>
      <c r="D6095" s="66"/>
      <c r="E6095" s="66"/>
      <c r="F6095" s="66"/>
      <c r="G6095" s="66"/>
      <c r="H6095" s="66"/>
      <c r="I6095" s="66"/>
      <c r="J6095" s="66"/>
      <c r="K6095" s="67"/>
      <c r="L6095" s="67"/>
      <c r="M6095" s="66"/>
      <c r="N6095" s="66"/>
      <c r="O6095" s="66"/>
      <c r="P6095" s="67"/>
      <c r="Q6095" s="66"/>
      <c r="R6095" s="66"/>
      <c r="S6095" s="76"/>
      <c r="T6095" s="76"/>
      <c r="U6095" s="83"/>
      <c r="V6095" s="83"/>
      <c r="W6095" s="83"/>
      <c r="X6095" s="67"/>
      <c r="Y6095" s="66"/>
    </row>
    <row r="6096">
      <c r="A6096" s="66"/>
      <c r="B6096" s="66"/>
      <c r="C6096" s="66"/>
      <c r="D6096" s="66"/>
      <c r="E6096" s="66"/>
      <c r="F6096" s="66"/>
      <c r="G6096" s="66"/>
      <c r="H6096" s="66"/>
      <c r="I6096" s="66"/>
      <c r="J6096" s="66"/>
      <c r="K6096" s="67"/>
      <c r="L6096" s="67"/>
      <c r="M6096" s="66"/>
      <c r="N6096" s="66"/>
      <c r="O6096" s="66"/>
      <c r="P6096" s="67"/>
      <c r="Q6096" s="66"/>
      <c r="R6096" s="66"/>
      <c r="S6096" s="67"/>
      <c r="T6096" s="67"/>
      <c r="U6096" s="67"/>
      <c r="V6096" s="67"/>
      <c r="W6096" s="67"/>
      <c r="X6096" s="67"/>
      <c r="Y6096" s="66"/>
    </row>
    <row r="6097">
      <c r="A6097" s="66"/>
      <c r="B6097" s="66"/>
      <c r="C6097" s="66"/>
      <c r="D6097" s="66"/>
      <c r="E6097" s="66"/>
      <c r="F6097" s="66"/>
      <c r="G6097" s="66"/>
      <c r="H6097" s="66"/>
      <c r="I6097" s="66"/>
      <c r="J6097" s="66"/>
      <c r="K6097" s="67"/>
      <c r="L6097" s="67"/>
      <c r="M6097" s="66"/>
      <c r="N6097" s="66"/>
      <c r="O6097" s="66"/>
      <c r="P6097" s="67"/>
      <c r="Q6097" s="66"/>
      <c r="R6097" s="66"/>
      <c r="S6097" s="76"/>
      <c r="T6097" s="76"/>
      <c r="U6097" s="83"/>
      <c r="V6097" s="83"/>
      <c r="W6097" s="83"/>
      <c r="X6097" s="67"/>
      <c r="Y6097" s="66"/>
    </row>
    <row r="6098">
      <c r="A6098" s="66"/>
      <c r="B6098" s="66"/>
      <c r="C6098" s="66"/>
      <c r="D6098" s="66"/>
      <c r="E6098" s="66"/>
      <c r="F6098" s="66"/>
      <c r="G6098" s="66"/>
      <c r="H6098" s="66"/>
      <c r="I6098" s="66"/>
      <c r="J6098" s="66"/>
      <c r="K6098" s="67"/>
      <c r="L6098" s="67"/>
      <c r="M6098" s="66"/>
      <c r="N6098" s="66"/>
      <c r="O6098" s="66"/>
      <c r="P6098" s="67"/>
      <c r="Q6098" s="66"/>
      <c r="R6098" s="66"/>
      <c r="S6098" s="67"/>
      <c r="T6098" s="67"/>
      <c r="U6098" s="67"/>
      <c r="V6098" s="67"/>
      <c r="W6098" s="67"/>
      <c r="X6098" s="67"/>
      <c r="Y6098" s="66"/>
    </row>
    <row r="6099">
      <c r="A6099" s="66"/>
      <c r="B6099" s="66"/>
      <c r="C6099" s="66"/>
      <c r="D6099" s="66"/>
      <c r="E6099" s="66"/>
      <c r="F6099" s="66"/>
      <c r="G6099" s="66"/>
      <c r="H6099" s="66"/>
      <c r="I6099" s="66"/>
      <c r="J6099" s="66"/>
      <c r="K6099" s="67"/>
      <c r="L6099" s="67"/>
      <c r="M6099" s="66"/>
      <c r="N6099" s="66"/>
      <c r="O6099" s="66"/>
      <c r="P6099" s="67"/>
      <c r="Q6099" s="66"/>
      <c r="R6099" s="66"/>
      <c r="S6099" s="67"/>
      <c r="T6099" s="67"/>
      <c r="U6099" s="67"/>
      <c r="V6099" s="67"/>
      <c r="W6099" s="67"/>
      <c r="X6099" s="67"/>
      <c r="Y6099" s="66"/>
    </row>
    <row r="6100">
      <c r="A6100" s="66"/>
      <c r="B6100" s="66"/>
      <c r="C6100" s="66"/>
      <c r="D6100" s="66"/>
      <c r="E6100" s="66"/>
      <c r="F6100" s="66"/>
      <c r="G6100" s="66"/>
      <c r="H6100" s="66"/>
      <c r="I6100" s="66"/>
      <c r="J6100" s="66"/>
      <c r="K6100" s="67"/>
      <c r="L6100" s="67"/>
      <c r="M6100" s="66"/>
      <c r="N6100" s="66"/>
      <c r="O6100" s="66"/>
      <c r="P6100" s="67"/>
      <c r="Q6100" s="66"/>
      <c r="R6100" s="66"/>
      <c r="S6100" s="67"/>
      <c r="T6100" s="67"/>
      <c r="U6100" s="67"/>
      <c r="V6100" s="67"/>
      <c r="W6100" s="67"/>
      <c r="X6100" s="67"/>
      <c r="Y6100" s="66"/>
    </row>
    <row r="6101">
      <c r="A6101" s="66"/>
      <c r="B6101" s="66"/>
      <c r="C6101" s="66"/>
      <c r="D6101" s="66"/>
      <c r="E6101" s="66"/>
      <c r="F6101" s="66"/>
      <c r="G6101" s="66"/>
      <c r="H6101" s="66"/>
      <c r="I6101" s="66"/>
      <c r="J6101" s="66"/>
      <c r="K6101" s="67"/>
      <c r="L6101" s="67"/>
      <c r="M6101" s="66"/>
      <c r="N6101" s="66"/>
      <c r="O6101" s="66"/>
      <c r="P6101" s="67"/>
      <c r="Q6101" s="66"/>
      <c r="R6101" s="66"/>
      <c r="S6101" s="67"/>
      <c r="T6101" s="67"/>
      <c r="U6101" s="67"/>
      <c r="V6101" s="67"/>
      <c r="W6101" s="67"/>
      <c r="X6101" s="67"/>
      <c r="Y6101" s="66"/>
    </row>
    <row r="6102">
      <c r="A6102" s="66"/>
      <c r="B6102" s="66"/>
      <c r="C6102" s="66"/>
      <c r="D6102" s="66"/>
      <c r="E6102" s="66"/>
      <c r="F6102" s="66"/>
      <c r="G6102" s="66"/>
      <c r="H6102" s="66"/>
      <c r="I6102" s="66"/>
      <c r="J6102" s="66"/>
      <c r="K6102" s="67"/>
      <c r="L6102" s="67"/>
      <c r="M6102" s="66"/>
      <c r="N6102" s="66"/>
      <c r="O6102" s="66"/>
      <c r="P6102" s="67"/>
      <c r="Q6102" s="66"/>
      <c r="R6102" s="66"/>
      <c r="S6102" s="67"/>
      <c r="T6102" s="67"/>
      <c r="U6102" s="67"/>
      <c r="V6102" s="67"/>
      <c r="W6102" s="67"/>
      <c r="X6102" s="67"/>
      <c r="Y6102" s="66"/>
    </row>
    <row r="6103">
      <c r="A6103" s="66"/>
      <c r="B6103" s="66"/>
      <c r="C6103" s="66"/>
      <c r="D6103" s="66"/>
      <c r="E6103" s="66"/>
      <c r="F6103" s="66"/>
      <c r="G6103" s="66"/>
      <c r="H6103" s="66"/>
      <c r="I6103" s="66"/>
      <c r="J6103" s="66"/>
      <c r="K6103" s="67"/>
      <c r="L6103" s="67"/>
      <c r="M6103" s="66"/>
      <c r="N6103" s="66"/>
      <c r="O6103" s="66"/>
      <c r="P6103" s="66"/>
      <c r="Q6103" s="66"/>
      <c r="R6103" s="66"/>
      <c r="S6103" s="76"/>
      <c r="T6103" s="69"/>
      <c r="U6103" s="83"/>
      <c r="V6103" s="83"/>
      <c r="W6103" s="83"/>
      <c r="X6103" s="71"/>
      <c r="Y6103" s="66"/>
    </row>
    <row r="6104">
      <c r="A6104" s="66"/>
      <c r="B6104" s="66"/>
      <c r="C6104" s="66"/>
      <c r="D6104" s="66"/>
      <c r="E6104" s="66"/>
      <c r="F6104" s="66"/>
      <c r="G6104" s="66"/>
      <c r="H6104" s="66"/>
      <c r="I6104" s="66"/>
      <c r="J6104" s="66"/>
      <c r="K6104" s="67"/>
      <c r="L6104" s="67"/>
      <c r="M6104" s="66"/>
      <c r="N6104" s="66"/>
      <c r="O6104" s="66"/>
      <c r="P6104" s="67"/>
      <c r="Q6104" s="66"/>
      <c r="R6104" s="66"/>
      <c r="S6104" s="67"/>
      <c r="T6104" s="67"/>
      <c r="U6104" s="67"/>
      <c r="V6104" s="67"/>
      <c r="W6104" s="67"/>
      <c r="X6104" s="67"/>
      <c r="Y6104" s="66"/>
    </row>
    <row r="6105">
      <c r="A6105" s="66"/>
      <c r="B6105" s="66"/>
      <c r="C6105" s="66"/>
      <c r="D6105" s="66"/>
      <c r="E6105" s="66"/>
      <c r="F6105" s="66"/>
      <c r="G6105" s="66"/>
      <c r="H6105" s="66"/>
      <c r="I6105" s="66"/>
      <c r="J6105" s="66"/>
      <c r="K6105" s="67"/>
      <c r="L6105" s="67"/>
      <c r="M6105" s="66"/>
      <c r="N6105" s="66"/>
      <c r="O6105" s="66"/>
      <c r="P6105" s="66"/>
      <c r="Q6105" s="66"/>
      <c r="R6105" s="66"/>
      <c r="S6105" s="76"/>
      <c r="T6105" s="76"/>
      <c r="U6105" s="83"/>
      <c r="V6105" s="83"/>
      <c r="W6105" s="83"/>
      <c r="X6105" s="67"/>
      <c r="Y6105" s="66"/>
    </row>
    <row r="6106">
      <c r="A6106" s="66"/>
      <c r="B6106" s="66"/>
      <c r="C6106" s="66"/>
      <c r="D6106" s="66"/>
      <c r="E6106" s="66"/>
      <c r="F6106" s="66"/>
      <c r="G6106" s="66"/>
      <c r="H6106" s="66"/>
      <c r="I6106" s="66"/>
      <c r="J6106" s="66"/>
      <c r="K6106" s="67"/>
      <c r="L6106" s="67"/>
      <c r="M6106" s="66"/>
      <c r="N6106" s="66"/>
      <c r="O6106" s="66"/>
      <c r="P6106" s="67"/>
      <c r="Q6106" s="66"/>
      <c r="R6106" s="66"/>
      <c r="S6106" s="76"/>
      <c r="T6106" s="69"/>
      <c r="U6106" s="83"/>
      <c r="V6106" s="83"/>
      <c r="W6106" s="83"/>
      <c r="X6106" s="71"/>
      <c r="Y6106" s="66"/>
    </row>
    <row r="6107">
      <c r="A6107" s="66"/>
      <c r="B6107" s="66"/>
      <c r="C6107" s="66"/>
      <c r="D6107" s="66"/>
      <c r="E6107" s="66"/>
      <c r="F6107" s="66"/>
      <c r="G6107" s="66"/>
      <c r="H6107" s="66"/>
      <c r="I6107" s="66"/>
      <c r="J6107" s="66"/>
      <c r="K6107" s="67"/>
      <c r="L6107" s="67"/>
      <c r="M6107" s="66"/>
      <c r="N6107" s="66"/>
      <c r="O6107" s="66"/>
      <c r="P6107" s="66"/>
      <c r="Q6107" s="66"/>
      <c r="R6107" s="66"/>
      <c r="S6107" s="67"/>
      <c r="T6107" s="67"/>
      <c r="U6107" s="67"/>
      <c r="V6107" s="67"/>
      <c r="W6107" s="67"/>
      <c r="X6107" s="67"/>
      <c r="Y6107" s="66"/>
    </row>
    <row r="6108">
      <c r="A6108" s="66"/>
      <c r="B6108" s="66"/>
      <c r="C6108" s="66"/>
      <c r="D6108" s="66"/>
      <c r="E6108" s="66"/>
      <c r="F6108" s="66"/>
      <c r="G6108" s="66"/>
      <c r="H6108" s="66"/>
      <c r="I6108" s="66"/>
      <c r="J6108" s="66"/>
      <c r="K6108" s="67"/>
      <c r="L6108" s="67"/>
      <c r="M6108" s="67"/>
      <c r="N6108" s="66"/>
      <c r="O6108" s="66"/>
      <c r="P6108" s="66"/>
      <c r="Q6108" s="66"/>
      <c r="R6108" s="66"/>
      <c r="S6108" s="66"/>
      <c r="T6108" s="67"/>
      <c r="U6108" s="67"/>
      <c r="V6108" s="67"/>
      <c r="W6108" s="67"/>
      <c r="X6108" s="67"/>
      <c r="Y6108" s="66"/>
    </row>
    <row r="6109">
      <c r="A6109" s="66"/>
      <c r="B6109" s="66"/>
      <c r="C6109" s="66"/>
      <c r="D6109" s="66"/>
      <c r="E6109" s="66"/>
      <c r="F6109" s="66"/>
      <c r="G6109" s="66"/>
      <c r="H6109" s="66"/>
      <c r="I6109" s="66"/>
      <c r="J6109" s="66"/>
      <c r="K6109" s="67"/>
      <c r="L6109" s="67"/>
      <c r="M6109" s="66"/>
      <c r="N6109" s="66"/>
      <c r="O6109" s="66"/>
      <c r="P6109" s="67"/>
      <c r="Q6109" s="66"/>
      <c r="R6109" s="66"/>
      <c r="S6109" s="67"/>
      <c r="T6109" s="67"/>
      <c r="U6109" s="67"/>
      <c r="V6109" s="67"/>
      <c r="W6109" s="67"/>
      <c r="X6109" s="67"/>
      <c r="Y6109" s="66"/>
    </row>
    <row r="6110">
      <c r="A6110" s="66"/>
      <c r="B6110" s="66"/>
      <c r="C6110" s="66"/>
      <c r="D6110" s="66"/>
      <c r="E6110" s="66"/>
      <c r="F6110" s="66"/>
      <c r="G6110" s="66"/>
      <c r="H6110" s="66"/>
      <c r="I6110" s="66"/>
      <c r="J6110" s="66"/>
      <c r="K6110" s="67"/>
      <c r="L6110" s="67"/>
      <c r="M6110" s="66"/>
      <c r="N6110" s="66"/>
      <c r="O6110" s="66"/>
      <c r="P6110" s="67"/>
      <c r="Q6110" s="66"/>
      <c r="R6110" s="66"/>
      <c r="S6110" s="76"/>
      <c r="T6110" s="70"/>
      <c r="U6110" s="83"/>
      <c r="V6110" s="83"/>
      <c r="W6110" s="83"/>
      <c r="X6110" s="71"/>
      <c r="Y6110" s="66"/>
    </row>
    <row r="6111">
      <c r="A6111" s="66"/>
      <c r="B6111" s="66"/>
      <c r="C6111" s="66"/>
      <c r="D6111" s="66"/>
      <c r="E6111" s="66"/>
      <c r="F6111" s="66"/>
      <c r="G6111" s="66"/>
      <c r="H6111" s="66"/>
      <c r="I6111" s="66"/>
      <c r="J6111" s="66"/>
      <c r="K6111" s="67"/>
      <c r="L6111" s="67"/>
      <c r="M6111" s="66"/>
      <c r="N6111" s="66"/>
      <c r="O6111" s="66"/>
      <c r="P6111" s="67"/>
      <c r="Q6111" s="66"/>
      <c r="R6111" s="66"/>
      <c r="S6111" s="76"/>
      <c r="T6111" s="69"/>
      <c r="U6111" s="83"/>
      <c r="V6111" s="83"/>
      <c r="W6111" s="83"/>
      <c r="X6111" s="71"/>
      <c r="Y6111" s="66"/>
    </row>
    <row r="6112">
      <c r="A6112" s="66"/>
      <c r="B6112" s="66"/>
      <c r="C6112" s="66"/>
      <c r="D6112" s="66"/>
      <c r="E6112" s="66"/>
      <c r="F6112" s="66"/>
      <c r="G6112" s="66"/>
      <c r="H6112" s="66"/>
      <c r="I6112" s="66"/>
      <c r="J6112" s="66"/>
      <c r="K6112" s="67"/>
      <c r="L6112" s="67"/>
      <c r="M6112" s="66"/>
      <c r="N6112" s="66"/>
      <c r="O6112" s="66"/>
      <c r="P6112" s="67"/>
      <c r="Q6112" s="66"/>
      <c r="R6112" s="66"/>
      <c r="S6112" s="69"/>
      <c r="T6112" s="69"/>
      <c r="U6112" s="83"/>
      <c r="V6112" s="71"/>
      <c r="W6112" s="83"/>
      <c r="X6112" s="71"/>
      <c r="Y6112" s="66"/>
    </row>
    <row r="6113">
      <c r="A6113" s="66"/>
      <c r="B6113" s="66"/>
      <c r="C6113" s="66"/>
      <c r="D6113" s="66"/>
      <c r="E6113" s="66"/>
      <c r="F6113" s="66"/>
      <c r="G6113" s="66"/>
      <c r="H6113" s="66"/>
      <c r="I6113" s="66"/>
      <c r="J6113" s="66"/>
      <c r="K6113" s="67"/>
      <c r="L6113" s="67"/>
      <c r="M6113" s="66"/>
      <c r="N6113" s="66"/>
      <c r="O6113" s="66"/>
      <c r="P6113" s="66"/>
      <c r="Q6113" s="66"/>
      <c r="R6113" s="66"/>
      <c r="S6113" s="76"/>
      <c r="T6113" s="69"/>
      <c r="U6113" s="83"/>
      <c r="V6113" s="83"/>
      <c r="W6113" s="83"/>
      <c r="X6113" s="71"/>
      <c r="Y6113" s="66"/>
    </row>
    <row r="6114">
      <c r="A6114" s="66"/>
      <c r="B6114" s="66"/>
      <c r="C6114" s="66"/>
      <c r="D6114" s="66"/>
      <c r="E6114" s="66"/>
      <c r="F6114" s="66"/>
      <c r="G6114" s="66"/>
      <c r="H6114" s="66"/>
      <c r="I6114" s="66"/>
      <c r="J6114" s="66"/>
      <c r="K6114" s="67"/>
      <c r="L6114" s="67"/>
      <c r="M6114" s="66"/>
      <c r="N6114" s="66"/>
      <c r="O6114" s="66"/>
      <c r="P6114" s="67"/>
      <c r="Q6114" s="66"/>
      <c r="R6114" s="66"/>
      <c r="S6114" s="67"/>
      <c r="T6114" s="67"/>
      <c r="U6114" s="67"/>
      <c r="V6114" s="67"/>
      <c r="W6114" s="67"/>
      <c r="X6114" s="67"/>
      <c r="Y6114" s="66"/>
    </row>
    <row r="6115">
      <c r="A6115" s="66"/>
      <c r="B6115" s="66"/>
      <c r="C6115" s="66"/>
      <c r="D6115" s="66"/>
      <c r="E6115" s="66"/>
      <c r="F6115" s="66"/>
      <c r="G6115" s="66"/>
      <c r="H6115" s="66"/>
      <c r="I6115" s="66"/>
      <c r="J6115" s="66"/>
      <c r="K6115" s="67"/>
      <c r="L6115" s="67"/>
      <c r="M6115" s="66"/>
      <c r="N6115" s="66"/>
      <c r="O6115" s="66"/>
      <c r="P6115" s="67"/>
      <c r="Q6115" s="66"/>
      <c r="R6115" s="66"/>
      <c r="S6115" s="67"/>
      <c r="T6115" s="67"/>
      <c r="U6115" s="67"/>
      <c r="V6115" s="67"/>
      <c r="W6115" s="67"/>
      <c r="X6115" s="67"/>
      <c r="Y6115" s="66"/>
    </row>
    <row r="6116">
      <c r="A6116" s="66"/>
      <c r="B6116" s="66"/>
      <c r="C6116" s="66"/>
      <c r="D6116" s="66"/>
      <c r="E6116" s="66"/>
      <c r="F6116" s="66"/>
      <c r="G6116" s="66"/>
      <c r="H6116" s="66"/>
      <c r="I6116" s="66"/>
      <c r="J6116" s="66"/>
      <c r="K6116" s="67"/>
      <c r="L6116" s="67"/>
      <c r="M6116" s="66"/>
      <c r="N6116" s="66"/>
      <c r="O6116" s="66"/>
      <c r="P6116" s="67"/>
      <c r="Q6116" s="66"/>
      <c r="R6116" s="66"/>
      <c r="S6116" s="67"/>
      <c r="T6116" s="67"/>
      <c r="U6116" s="67"/>
      <c r="V6116" s="67"/>
      <c r="W6116" s="67"/>
      <c r="X6116" s="67"/>
      <c r="Y6116" s="66"/>
    </row>
    <row r="6117">
      <c r="A6117" s="66"/>
      <c r="B6117" s="66"/>
      <c r="C6117" s="66"/>
      <c r="D6117" s="66"/>
      <c r="E6117" s="66"/>
      <c r="F6117" s="66"/>
      <c r="G6117" s="66"/>
      <c r="H6117" s="66"/>
      <c r="I6117" s="66"/>
      <c r="J6117" s="66"/>
      <c r="K6117" s="67"/>
      <c r="L6117" s="67"/>
      <c r="M6117" s="66"/>
      <c r="N6117" s="66"/>
      <c r="O6117" s="66"/>
      <c r="P6117" s="67"/>
      <c r="Q6117" s="66"/>
      <c r="R6117" s="66"/>
      <c r="S6117" s="69"/>
      <c r="T6117" s="69"/>
      <c r="U6117" s="83"/>
      <c r="V6117" s="71"/>
      <c r="W6117" s="83"/>
      <c r="X6117" s="71"/>
      <c r="Y6117" s="66"/>
    </row>
    <row r="6118">
      <c r="A6118" s="66"/>
      <c r="B6118" s="66"/>
      <c r="C6118" s="66"/>
      <c r="D6118" s="66"/>
      <c r="E6118" s="66"/>
      <c r="F6118" s="66"/>
      <c r="G6118" s="66"/>
      <c r="H6118" s="66"/>
      <c r="I6118" s="66"/>
      <c r="J6118" s="66"/>
      <c r="K6118" s="67"/>
      <c r="L6118" s="67"/>
      <c r="M6118" s="66"/>
      <c r="N6118" s="66"/>
      <c r="O6118" s="66"/>
      <c r="P6118" s="66"/>
      <c r="Q6118" s="66"/>
      <c r="R6118" s="66"/>
      <c r="S6118" s="76"/>
      <c r="T6118" s="76"/>
      <c r="U6118" s="83"/>
      <c r="V6118" s="83"/>
      <c r="W6118" s="83"/>
      <c r="X6118" s="67"/>
      <c r="Y6118" s="66"/>
    </row>
    <row r="6119">
      <c r="A6119" s="66"/>
      <c r="B6119" s="66"/>
      <c r="C6119" s="66"/>
      <c r="D6119" s="66"/>
      <c r="E6119" s="66"/>
      <c r="F6119" s="66"/>
      <c r="G6119" s="66"/>
      <c r="H6119" s="66"/>
      <c r="I6119" s="66"/>
      <c r="J6119" s="66"/>
      <c r="K6119" s="67"/>
      <c r="L6119" s="67"/>
      <c r="M6119" s="66"/>
      <c r="N6119" s="66"/>
      <c r="O6119" s="66"/>
      <c r="P6119" s="67"/>
      <c r="Q6119" s="66"/>
      <c r="R6119" s="66"/>
      <c r="S6119" s="67"/>
      <c r="T6119" s="67"/>
      <c r="U6119" s="67"/>
      <c r="V6119" s="67"/>
      <c r="W6119" s="67"/>
      <c r="X6119" s="67"/>
      <c r="Y6119" s="66"/>
    </row>
    <row r="6120">
      <c r="A6120" s="66"/>
      <c r="B6120" s="66"/>
      <c r="C6120" s="66"/>
      <c r="D6120" s="66"/>
      <c r="E6120" s="66"/>
      <c r="F6120" s="66"/>
      <c r="G6120" s="66"/>
      <c r="H6120" s="66"/>
      <c r="I6120" s="66"/>
      <c r="J6120" s="66"/>
      <c r="K6120" s="67"/>
      <c r="L6120" s="67"/>
      <c r="M6120" s="66"/>
      <c r="N6120" s="66"/>
      <c r="O6120" s="66"/>
      <c r="P6120" s="67"/>
      <c r="Q6120" s="66"/>
      <c r="R6120" s="66"/>
      <c r="S6120" s="67"/>
      <c r="T6120" s="67"/>
      <c r="U6120" s="67"/>
      <c r="V6120" s="67"/>
      <c r="W6120" s="67"/>
      <c r="X6120" s="67"/>
      <c r="Y6120" s="66"/>
    </row>
    <row r="6121">
      <c r="A6121" s="66"/>
      <c r="B6121" s="66"/>
      <c r="C6121" s="66"/>
      <c r="D6121" s="66"/>
      <c r="E6121" s="66"/>
      <c r="F6121" s="66"/>
      <c r="G6121" s="66"/>
      <c r="H6121" s="66"/>
      <c r="I6121" s="66"/>
      <c r="J6121" s="66"/>
      <c r="K6121" s="67"/>
      <c r="L6121" s="67"/>
      <c r="M6121" s="66"/>
      <c r="N6121" s="66"/>
      <c r="O6121" s="66"/>
      <c r="P6121" s="67"/>
      <c r="Q6121" s="66"/>
      <c r="R6121" s="66"/>
      <c r="S6121" s="67"/>
      <c r="T6121" s="67"/>
      <c r="U6121" s="67"/>
      <c r="V6121" s="67"/>
      <c r="W6121" s="67"/>
      <c r="X6121" s="67"/>
      <c r="Y6121" s="66"/>
    </row>
    <row r="6122">
      <c r="A6122" s="66"/>
      <c r="B6122" s="66"/>
      <c r="C6122" s="66"/>
      <c r="D6122" s="66"/>
      <c r="E6122" s="66"/>
      <c r="F6122" s="66"/>
      <c r="G6122" s="66"/>
      <c r="H6122" s="66"/>
      <c r="I6122" s="66"/>
      <c r="J6122" s="66"/>
      <c r="K6122" s="67"/>
      <c r="L6122" s="67"/>
      <c r="M6122" s="66"/>
      <c r="N6122" s="66"/>
      <c r="O6122" s="66"/>
      <c r="P6122" s="67"/>
      <c r="Q6122" s="66"/>
      <c r="R6122" s="66"/>
      <c r="S6122" s="67"/>
      <c r="T6122" s="67"/>
      <c r="U6122" s="67"/>
      <c r="V6122" s="67"/>
      <c r="W6122" s="67"/>
      <c r="X6122" s="67"/>
      <c r="Y6122" s="66"/>
    </row>
    <row r="6123">
      <c r="A6123" s="66"/>
      <c r="B6123" s="66"/>
      <c r="C6123" s="66"/>
      <c r="D6123" s="66"/>
      <c r="E6123" s="66"/>
      <c r="F6123" s="66"/>
      <c r="G6123" s="66"/>
      <c r="H6123" s="66"/>
      <c r="I6123" s="66"/>
      <c r="J6123" s="66"/>
      <c r="K6123" s="67"/>
      <c r="L6123" s="67"/>
      <c r="M6123" s="66"/>
      <c r="N6123" s="66"/>
      <c r="O6123" s="66"/>
      <c r="P6123" s="67"/>
      <c r="Q6123" s="66"/>
      <c r="R6123" s="66"/>
      <c r="S6123" s="69"/>
      <c r="T6123" s="69"/>
      <c r="U6123" s="83"/>
      <c r="V6123" s="71"/>
      <c r="W6123" s="83"/>
      <c r="X6123" s="71"/>
      <c r="Y6123" s="66"/>
    </row>
    <row r="6124">
      <c r="A6124" s="66"/>
      <c r="B6124" s="66"/>
      <c r="C6124" s="66"/>
      <c r="D6124" s="66"/>
      <c r="E6124" s="66"/>
      <c r="F6124" s="66"/>
      <c r="G6124" s="66"/>
      <c r="H6124" s="66"/>
      <c r="I6124" s="66"/>
      <c r="J6124" s="66"/>
      <c r="K6124" s="67"/>
      <c r="L6124" s="67"/>
      <c r="M6124" s="66"/>
      <c r="N6124" s="66"/>
      <c r="O6124" s="66"/>
      <c r="P6124" s="66"/>
      <c r="Q6124" s="66"/>
      <c r="R6124" s="66"/>
      <c r="S6124" s="76"/>
      <c r="T6124" s="69"/>
      <c r="U6124" s="83"/>
      <c r="V6124" s="83"/>
      <c r="W6124" s="83"/>
      <c r="X6124" s="71"/>
      <c r="Y6124" s="66"/>
    </row>
    <row r="6125">
      <c r="A6125" s="66"/>
      <c r="B6125" s="66"/>
      <c r="C6125" s="66"/>
      <c r="D6125" s="66"/>
      <c r="E6125" s="66"/>
      <c r="F6125" s="66"/>
      <c r="G6125" s="66"/>
      <c r="H6125" s="66"/>
      <c r="I6125" s="66"/>
      <c r="J6125" s="66"/>
      <c r="K6125" s="67"/>
      <c r="L6125" s="67"/>
      <c r="M6125" s="66"/>
      <c r="N6125" s="66"/>
      <c r="O6125" s="66"/>
      <c r="P6125" s="67"/>
      <c r="Q6125" s="66"/>
      <c r="R6125" s="66"/>
      <c r="S6125" s="69"/>
      <c r="T6125" s="69"/>
      <c r="U6125" s="83"/>
      <c r="V6125" s="71"/>
      <c r="W6125" s="83"/>
      <c r="X6125" s="71"/>
      <c r="Y6125" s="66"/>
    </row>
    <row r="6126">
      <c r="A6126" s="66"/>
      <c r="B6126" s="66"/>
      <c r="C6126" s="66"/>
      <c r="D6126" s="66"/>
      <c r="E6126" s="66"/>
      <c r="F6126" s="66"/>
      <c r="G6126" s="66"/>
      <c r="H6126" s="66"/>
      <c r="I6126" s="66"/>
      <c r="J6126" s="66"/>
      <c r="K6126" s="67"/>
      <c r="L6126" s="67"/>
      <c r="M6126" s="66"/>
      <c r="N6126" s="66"/>
      <c r="O6126" s="66"/>
      <c r="P6126" s="67"/>
      <c r="Q6126" s="66"/>
      <c r="R6126" s="66"/>
      <c r="S6126" s="69"/>
      <c r="T6126" s="69"/>
      <c r="U6126" s="83"/>
      <c r="V6126" s="71"/>
      <c r="W6126" s="83"/>
      <c r="X6126" s="71"/>
      <c r="Y6126" s="66"/>
    </row>
    <row r="6127">
      <c r="A6127" s="66"/>
      <c r="B6127" s="66"/>
      <c r="C6127" s="66"/>
      <c r="D6127" s="66"/>
      <c r="E6127" s="66"/>
      <c r="F6127" s="66"/>
      <c r="G6127" s="66"/>
      <c r="H6127" s="66"/>
      <c r="I6127" s="66"/>
      <c r="J6127" s="66"/>
      <c r="K6127" s="67"/>
      <c r="L6127" s="67"/>
      <c r="M6127" s="66"/>
      <c r="N6127" s="66"/>
      <c r="O6127" s="66"/>
      <c r="P6127" s="66"/>
      <c r="Q6127" s="66"/>
      <c r="R6127" s="66"/>
      <c r="S6127" s="69"/>
      <c r="T6127" s="69"/>
      <c r="U6127" s="83"/>
      <c r="V6127" s="71"/>
      <c r="W6127" s="83"/>
      <c r="X6127" s="71"/>
      <c r="Y6127" s="66"/>
    </row>
    <row r="6128">
      <c r="A6128" s="66"/>
      <c r="B6128" s="66"/>
      <c r="C6128" s="66"/>
      <c r="D6128" s="66"/>
      <c r="E6128" s="66"/>
      <c r="F6128" s="66"/>
      <c r="G6128" s="66"/>
      <c r="H6128" s="66"/>
      <c r="I6128" s="66"/>
      <c r="J6128" s="66"/>
      <c r="K6128" s="67"/>
      <c r="L6128" s="67"/>
      <c r="M6128" s="66"/>
      <c r="N6128" s="66"/>
      <c r="O6128" s="66"/>
      <c r="P6128" s="67"/>
      <c r="Q6128" s="66"/>
      <c r="R6128" s="66"/>
      <c r="S6128" s="76"/>
      <c r="T6128" s="69"/>
      <c r="U6128" s="83"/>
      <c r="V6128" s="83"/>
      <c r="W6128" s="83"/>
      <c r="X6128" s="71"/>
      <c r="Y6128" s="66"/>
    </row>
    <row r="6129">
      <c r="A6129" s="66"/>
      <c r="B6129" s="66"/>
      <c r="C6129" s="66"/>
      <c r="D6129" s="66"/>
      <c r="E6129" s="66"/>
      <c r="F6129" s="66"/>
      <c r="G6129" s="66"/>
      <c r="H6129" s="66"/>
      <c r="I6129" s="66"/>
      <c r="J6129" s="66"/>
      <c r="K6129" s="67"/>
      <c r="L6129" s="67"/>
      <c r="M6129" s="66"/>
      <c r="N6129" s="66"/>
      <c r="O6129" s="66"/>
      <c r="P6129" s="67"/>
      <c r="Q6129" s="66"/>
      <c r="R6129" s="66"/>
      <c r="S6129" s="69"/>
      <c r="T6129" s="69"/>
      <c r="U6129" s="83"/>
      <c r="V6129" s="71"/>
      <c r="W6129" s="83"/>
      <c r="X6129" s="71"/>
      <c r="Y6129" s="66"/>
    </row>
    <row r="6130">
      <c r="A6130" s="66"/>
      <c r="B6130" s="66"/>
      <c r="C6130" s="66"/>
      <c r="D6130" s="66"/>
      <c r="E6130" s="66"/>
      <c r="F6130" s="66"/>
      <c r="G6130" s="66"/>
      <c r="H6130" s="66"/>
      <c r="I6130" s="66"/>
      <c r="J6130" s="66"/>
      <c r="K6130" s="67"/>
      <c r="L6130" s="67"/>
      <c r="M6130" s="66"/>
      <c r="N6130" s="66"/>
      <c r="O6130" s="66"/>
      <c r="P6130" s="67"/>
      <c r="Q6130" s="66"/>
      <c r="R6130" s="66"/>
      <c r="S6130" s="66"/>
      <c r="T6130" s="66"/>
      <c r="U6130" s="66"/>
      <c r="V6130" s="66"/>
      <c r="W6130" s="66"/>
      <c r="X6130" s="67"/>
      <c r="Y6130" s="66"/>
    </row>
    <row r="6131">
      <c r="A6131" s="66"/>
      <c r="B6131" s="66"/>
      <c r="C6131" s="66"/>
      <c r="D6131" s="66"/>
      <c r="E6131" s="66"/>
      <c r="F6131" s="66"/>
      <c r="G6131" s="66"/>
      <c r="H6131" s="66"/>
      <c r="I6131" s="66"/>
      <c r="J6131" s="66"/>
      <c r="K6131" s="67"/>
      <c r="L6131" s="67"/>
      <c r="M6131" s="66"/>
      <c r="N6131" s="66"/>
      <c r="O6131" s="66"/>
      <c r="P6131" s="67"/>
      <c r="Q6131" s="66"/>
      <c r="R6131" s="66"/>
      <c r="S6131" s="69"/>
      <c r="T6131" s="76"/>
      <c r="U6131" s="83"/>
      <c r="V6131" s="83"/>
      <c r="W6131" s="83"/>
      <c r="X6131" s="67"/>
      <c r="Y6131" s="66"/>
    </row>
    <row r="6132">
      <c r="A6132" s="66"/>
      <c r="B6132" s="66"/>
      <c r="C6132" s="66"/>
      <c r="D6132" s="66"/>
      <c r="E6132" s="66"/>
      <c r="F6132" s="66"/>
      <c r="G6132" s="66"/>
      <c r="H6132" s="66"/>
      <c r="I6132" s="66"/>
      <c r="J6132" s="66"/>
      <c r="K6132" s="67"/>
      <c r="L6132" s="67"/>
      <c r="M6132" s="66"/>
      <c r="N6132" s="66"/>
      <c r="O6132" s="66"/>
      <c r="P6132" s="67"/>
      <c r="Q6132" s="66"/>
      <c r="R6132" s="66"/>
      <c r="S6132" s="76"/>
      <c r="T6132" s="69"/>
      <c r="U6132" s="83"/>
      <c r="V6132" s="83"/>
      <c r="W6132" s="83"/>
      <c r="X6132" s="71"/>
      <c r="Y6132" s="66"/>
    </row>
    <row r="6133">
      <c r="A6133" s="66"/>
      <c r="B6133" s="66"/>
      <c r="C6133" s="66"/>
      <c r="D6133" s="66"/>
      <c r="E6133" s="66"/>
      <c r="F6133" s="66"/>
      <c r="G6133" s="66"/>
      <c r="H6133" s="66"/>
      <c r="I6133" s="66"/>
      <c r="J6133" s="66"/>
      <c r="K6133" s="67"/>
      <c r="L6133" s="67"/>
      <c r="M6133" s="66"/>
      <c r="N6133" s="66"/>
      <c r="O6133" s="66"/>
      <c r="P6133" s="67"/>
      <c r="Q6133" s="66"/>
      <c r="R6133" s="66"/>
      <c r="S6133" s="76"/>
      <c r="T6133" s="69"/>
      <c r="U6133" s="83"/>
      <c r="V6133" s="83"/>
      <c r="W6133" s="83"/>
      <c r="X6133" s="71"/>
      <c r="Y6133" s="66"/>
    </row>
    <row r="6134">
      <c r="A6134" s="66"/>
      <c r="B6134" s="66"/>
      <c r="C6134" s="66"/>
      <c r="D6134" s="66"/>
      <c r="E6134" s="66"/>
      <c r="F6134" s="66"/>
      <c r="G6134" s="66"/>
      <c r="H6134" s="66"/>
      <c r="I6134" s="66"/>
      <c r="J6134" s="66"/>
      <c r="K6134" s="67"/>
      <c r="L6134" s="67"/>
      <c r="M6134" s="66"/>
      <c r="N6134" s="66"/>
      <c r="O6134" s="66"/>
      <c r="P6134" s="67"/>
      <c r="Q6134" s="66"/>
      <c r="R6134" s="66"/>
      <c r="S6134" s="69"/>
      <c r="T6134" s="69"/>
      <c r="U6134" s="83"/>
      <c r="V6134" s="71"/>
      <c r="W6134" s="83"/>
      <c r="X6134" s="71"/>
      <c r="Y6134" s="66"/>
    </row>
    <row r="6135">
      <c r="A6135" s="66"/>
      <c r="B6135" s="66"/>
      <c r="C6135" s="66"/>
      <c r="D6135" s="66"/>
      <c r="E6135" s="66"/>
      <c r="F6135" s="66"/>
      <c r="G6135" s="66"/>
      <c r="H6135" s="66"/>
      <c r="I6135" s="66"/>
      <c r="J6135" s="66"/>
      <c r="K6135" s="67"/>
      <c r="L6135" s="67"/>
      <c r="M6135" s="66"/>
      <c r="N6135" s="66"/>
      <c r="O6135" s="66"/>
      <c r="P6135" s="67"/>
      <c r="Q6135" s="66"/>
      <c r="R6135" s="66"/>
      <c r="S6135" s="69"/>
      <c r="T6135" s="69"/>
      <c r="U6135" s="83"/>
      <c r="V6135" s="83"/>
      <c r="W6135" s="83"/>
      <c r="X6135" s="71"/>
      <c r="Y6135" s="66"/>
    </row>
    <row r="6136">
      <c r="A6136" s="66"/>
      <c r="B6136" s="66"/>
      <c r="C6136" s="66"/>
      <c r="D6136" s="66"/>
      <c r="E6136" s="66"/>
      <c r="F6136" s="66"/>
      <c r="G6136" s="66"/>
      <c r="H6136" s="66"/>
      <c r="I6136" s="66"/>
      <c r="J6136" s="66"/>
      <c r="K6136" s="67"/>
      <c r="L6136" s="67"/>
      <c r="M6136" s="66"/>
      <c r="N6136" s="66"/>
      <c r="O6136" s="66"/>
      <c r="P6136" s="67"/>
      <c r="Q6136" s="66"/>
      <c r="R6136" s="66"/>
      <c r="S6136" s="67"/>
      <c r="T6136" s="67"/>
      <c r="U6136" s="67"/>
      <c r="V6136" s="67"/>
      <c r="W6136" s="67"/>
      <c r="X6136" s="67"/>
      <c r="Y6136" s="66"/>
    </row>
    <row r="6137">
      <c r="A6137" s="66"/>
      <c r="B6137" s="66"/>
      <c r="C6137" s="66"/>
      <c r="D6137" s="66"/>
      <c r="E6137" s="66"/>
      <c r="F6137" s="66"/>
      <c r="G6137" s="66"/>
      <c r="H6137" s="66"/>
      <c r="I6137" s="66"/>
      <c r="J6137" s="66"/>
      <c r="K6137" s="67"/>
      <c r="L6137" s="67"/>
      <c r="M6137" s="66"/>
      <c r="N6137" s="66"/>
      <c r="O6137" s="66"/>
      <c r="P6137" s="67"/>
      <c r="Q6137" s="66"/>
      <c r="R6137" s="66"/>
      <c r="S6137" s="76"/>
      <c r="T6137" s="76"/>
      <c r="U6137" s="83"/>
      <c r="V6137" s="83"/>
      <c r="W6137" s="83"/>
      <c r="X6137" s="67"/>
      <c r="Y6137" s="66"/>
    </row>
    <row r="6138">
      <c r="A6138" s="66"/>
      <c r="B6138" s="66"/>
      <c r="C6138" s="66"/>
      <c r="D6138" s="66"/>
      <c r="E6138" s="66"/>
      <c r="F6138" s="66"/>
      <c r="G6138" s="66"/>
      <c r="H6138" s="66"/>
      <c r="I6138" s="66"/>
      <c r="J6138" s="66"/>
      <c r="K6138" s="67"/>
      <c r="L6138" s="67"/>
      <c r="M6138" s="66"/>
      <c r="N6138" s="66"/>
      <c r="O6138" s="66"/>
      <c r="P6138" s="67"/>
      <c r="Q6138" s="66"/>
      <c r="R6138" s="66"/>
      <c r="S6138" s="67"/>
      <c r="T6138" s="67"/>
      <c r="U6138" s="67"/>
      <c r="V6138" s="67"/>
      <c r="W6138" s="67"/>
      <c r="X6138" s="67"/>
      <c r="Y6138" s="66"/>
    </row>
    <row r="6139">
      <c r="A6139" s="66"/>
      <c r="B6139" s="66"/>
      <c r="C6139" s="66"/>
      <c r="D6139" s="66"/>
      <c r="E6139" s="66"/>
      <c r="F6139" s="66"/>
      <c r="G6139" s="66"/>
      <c r="H6139" s="66"/>
      <c r="I6139" s="66"/>
      <c r="J6139" s="66"/>
      <c r="K6139" s="67"/>
      <c r="L6139" s="67"/>
      <c r="M6139" s="66"/>
      <c r="N6139" s="66"/>
      <c r="O6139" s="66"/>
      <c r="P6139" s="67"/>
      <c r="Q6139" s="66"/>
      <c r="R6139" s="66"/>
      <c r="S6139" s="67"/>
      <c r="T6139" s="67"/>
      <c r="U6139" s="67"/>
      <c r="V6139" s="67"/>
      <c r="W6139" s="67"/>
      <c r="X6139" s="67"/>
      <c r="Y6139" s="66"/>
    </row>
    <row r="6140">
      <c r="A6140" s="66"/>
      <c r="B6140" s="66"/>
      <c r="C6140" s="66"/>
      <c r="D6140" s="66"/>
      <c r="E6140" s="66"/>
      <c r="F6140" s="66"/>
      <c r="G6140" s="66"/>
      <c r="H6140" s="66"/>
      <c r="I6140" s="66"/>
      <c r="J6140" s="66"/>
      <c r="K6140" s="67"/>
      <c r="L6140" s="67"/>
      <c r="M6140" s="66"/>
      <c r="N6140" s="66"/>
      <c r="O6140" s="66"/>
      <c r="P6140" s="67"/>
      <c r="Q6140" s="66"/>
      <c r="R6140" s="66"/>
      <c r="S6140" s="67"/>
      <c r="T6140" s="67"/>
      <c r="U6140" s="67"/>
      <c r="V6140" s="67"/>
      <c r="W6140" s="67"/>
      <c r="X6140" s="67"/>
      <c r="Y6140" s="66"/>
    </row>
    <row r="6141">
      <c r="A6141" s="66"/>
      <c r="B6141" s="66"/>
      <c r="C6141" s="66"/>
      <c r="D6141" s="66"/>
      <c r="E6141" s="66"/>
      <c r="F6141" s="66"/>
      <c r="G6141" s="66"/>
      <c r="H6141" s="66"/>
      <c r="I6141" s="66"/>
      <c r="J6141" s="66"/>
      <c r="K6141" s="67"/>
      <c r="L6141" s="67"/>
      <c r="M6141" s="66"/>
      <c r="N6141" s="66"/>
      <c r="O6141" s="66"/>
      <c r="P6141" s="67"/>
      <c r="Q6141" s="66"/>
      <c r="R6141" s="66"/>
      <c r="S6141" s="69"/>
      <c r="T6141" s="69"/>
      <c r="U6141" s="83"/>
      <c r="V6141" s="71"/>
      <c r="W6141" s="83"/>
      <c r="X6141" s="71"/>
      <c r="Y6141" s="66"/>
    </row>
    <row r="6142">
      <c r="A6142" s="66"/>
      <c r="B6142" s="66"/>
      <c r="C6142" s="66"/>
      <c r="D6142" s="66"/>
      <c r="E6142" s="66"/>
      <c r="F6142" s="66"/>
      <c r="G6142" s="66"/>
      <c r="H6142" s="66"/>
      <c r="I6142" s="66"/>
      <c r="J6142" s="66"/>
      <c r="K6142" s="67"/>
      <c r="L6142" s="67"/>
      <c r="M6142" s="66"/>
      <c r="N6142" s="66"/>
      <c r="O6142" s="66"/>
      <c r="P6142" s="67"/>
      <c r="Q6142" s="66"/>
      <c r="R6142" s="66"/>
      <c r="S6142" s="67"/>
      <c r="T6142" s="67"/>
      <c r="U6142" s="67"/>
      <c r="V6142" s="67"/>
      <c r="W6142" s="67"/>
      <c r="X6142" s="67"/>
      <c r="Y6142" s="66"/>
    </row>
    <row r="6143">
      <c r="A6143" s="66"/>
      <c r="B6143" s="66"/>
      <c r="C6143" s="66"/>
      <c r="D6143" s="66"/>
      <c r="E6143" s="66"/>
      <c r="F6143" s="66"/>
      <c r="G6143" s="66"/>
      <c r="H6143" s="66"/>
      <c r="I6143" s="66"/>
      <c r="J6143" s="66"/>
      <c r="K6143" s="67"/>
      <c r="L6143" s="67"/>
      <c r="M6143" s="66"/>
      <c r="N6143" s="66"/>
      <c r="O6143" s="66"/>
      <c r="P6143" s="67"/>
      <c r="Q6143" s="66"/>
      <c r="R6143" s="66"/>
      <c r="S6143" s="69"/>
      <c r="T6143" s="69"/>
      <c r="U6143" s="83"/>
      <c r="V6143" s="71"/>
      <c r="W6143" s="83"/>
      <c r="X6143" s="71"/>
      <c r="Y6143" s="66"/>
    </row>
    <row r="6144">
      <c r="A6144" s="66"/>
      <c r="B6144" s="66"/>
      <c r="C6144" s="66"/>
      <c r="D6144" s="66"/>
      <c r="E6144" s="66"/>
      <c r="F6144" s="66"/>
      <c r="G6144" s="66"/>
      <c r="H6144" s="66"/>
      <c r="I6144" s="66"/>
      <c r="J6144" s="66"/>
      <c r="K6144" s="67"/>
      <c r="L6144" s="67"/>
      <c r="M6144" s="66"/>
      <c r="N6144" s="66"/>
      <c r="O6144" s="66"/>
      <c r="P6144" s="67"/>
      <c r="Q6144" s="66"/>
      <c r="R6144" s="66"/>
      <c r="S6144" s="67"/>
      <c r="T6144" s="67"/>
      <c r="U6144" s="67"/>
      <c r="V6144" s="67"/>
      <c r="W6144" s="67"/>
      <c r="X6144" s="67"/>
      <c r="Y6144" s="66"/>
    </row>
    <row r="6145">
      <c r="A6145" s="66"/>
      <c r="B6145" s="66"/>
      <c r="C6145" s="66"/>
      <c r="D6145" s="66"/>
      <c r="E6145" s="66"/>
      <c r="F6145" s="66"/>
      <c r="G6145" s="66"/>
      <c r="H6145" s="66"/>
      <c r="I6145" s="66"/>
      <c r="J6145" s="66"/>
      <c r="K6145" s="67"/>
      <c r="L6145" s="67"/>
      <c r="M6145" s="67"/>
      <c r="N6145" s="66"/>
      <c r="O6145" s="66"/>
      <c r="P6145" s="66"/>
      <c r="Q6145" s="66"/>
      <c r="R6145" s="66"/>
      <c r="S6145" s="66"/>
      <c r="T6145" s="67"/>
      <c r="U6145" s="67"/>
      <c r="V6145" s="67"/>
      <c r="W6145" s="67"/>
      <c r="X6145" s="67"/>
      <c r="Y6145" s="66"/>
    </row>
    <row r="6146">
      <c r="A6146" s="66"/>
      <c r="B6146" s="66"/>
      <c r="C6146" s="66"/>
      <c r="D6146" s="66"/>
      <c r="E6146" s="66"/>
      <c r="F6146" s="66"/>
      <c r="G6146" s="66"/>
      <c r="H6146" s="66"/>
      <c r="I6146" s="66"/>
      <c r="J6146" s="66"/>
      <c r="K6146" s="67"/>
      <c r="L6146" s="67"/>
      <c r="M6146" s="66"/>
      <c r="N6146" s="66"/>
      <c r="O6146" s="66"/>
      <c r="P6146" s="67"/>
      <c r="Q6146" s="66"/>
      <c r="R6146" s="66"/>
      <c r="S6146" s="67"/>
      <c r="T6146" s="67"/>
      <c r="U6146" s="67"/>
      <c r="V6146" s="67"/>
      <c r="W6146" s="67"/>
      <c r="X6146" s="67"/>
      <c r="Y6146" s="66"/>
    </row>
    <row r="6147">
      <c r="A6147" s="66"/>
      <c r="B6147" s="66"/>
      <c r="C6147" s="66"/>
      <c r="D6147" s="66"/>
      <c r="E6147" s="66"/>
      <c r="F6147" s="66"/>
      <c r="G6147" s="66"/>
      <c r="H6147" s="66"/>
      <c r="I6147" s="66"/>
      <c r="J6147" s="66"/>
      <c r="K6147" s="67"/>
      <c r="L6147" s="67"/>
      <c r="M6147" s="66"/>
      <c r="N6147" s="66"/>
      <c r="O6147" s="66"/>
      <c r="P6147" s="67"/>
      <c r="Q6147" s="66"/>
      <c r="R6147" s="66"/>
      <c r="S6147" s="67"/>
      <c r="T6147" s="67"/>
      <c r="U6147" s="67"/>
      <c r="V6147" s="67"/>
      <c r="W6147" s="67"/>
      <c r="X6147" s="67"/>
      <c r="Y6147" s="66"/>
    </row>
    <row r="6148">
      <c r="A6148" s="66"/>
      <c r="B6148" s="66"/>
      <c r="C6148" s="66"/>
      <c r="D6148" s="66"/>
      <c r="E6148" s="66"/>
      <c r="F6148" s="66"/>
      <c r="G6148" s="66"/>
      <c r="H6148" s="66"/>
      <c r="I6148" s="66"/>
      <c r="J6148" s="66"/>
      <c r="K6148" s="67"/>
      <c r="L6148" s="67"/>
      <c r="M6148" s="66"/>
      <c r="N6148" s="66"/>
      <c r="O6148" s="66"/>
      <c r="P6148" s="67"/>
      <c r="Q6148" s="66"/>
      <c r="R6148" s="66"/>
      <c r="S6148" s="67"/>
      <c r="T6148" s="67"/>
      <c r="U6148" s="67"/>
      <c r="V6148" s="67"/>
      <c r="W6148" s="67"/>
      <c r="X6148" s="67"/>
      <c r="Y6148" s="66"/>
    </row>
    <row r="6149">
      <c r="A6149" s="66"/>
      <c r="B6149" s="66"/>
      <c r="C6149" s="66"/>
      <c r="D6149" s="66"/>
      <c r="E6149" s="66"/>
      <c r="F6149" s="66"/>
      <c r="G6149" s="66"/>
      <c r="H6149" s="66"/>
      <c r="I6149" s="66"/>
      <c r="J6149" s="66"/>
      <c r="K6149" s="67"/>
      <c r="L6149" s="67"/>
      <c r="M6149" s="66"/>
      <c r="N6149" s="66"/>
      <c r="O6149" s="66"/>
      <c r="P6149" s="67"/>
      <c r="Q6149" s="66"/>
      <c r="R6149" s="66"/>
      <c r="S6149" s="69"/>
      <c r="T6149" s="69"/>
      <c r="U6149" s="83"/>
      <c r="V6149" s="71"/>
      <c r="W6149" s="71"/>
      <c r="X6149" s="72"/>
      <c r="Y6149" s="66"/>
    </row>
    <row r="6150">
      <c r="A6150" s="66"/>
      <c r="B6150" s="66"/>
      <c r="C6150" s="66"/>
      <c r="D6150" s="66"/>
      <c r="E6150" s="66"/>
      <c r="F6150" s="66"/>
      <c r="G6150" s="66"/>
      <c r="H6150" s="66"/>
      <c r="I6150" s="66"/>
      <c r="J6150" s="66"/>
      <c r="K6150" s="67"/>
      <c r="L6150" s="67"/>
      <c r="M6150" s="66"/>
      <c r="N6150" s="66"/>
      <c r="O6150" s="66"/>
      <c r="P6150" s="67"/>
      <c r="Q6150" s="66"/>
      <c r="R6150" s="66"/>
      <c r="S6150" s="76"/>
      <c r="T6150" s="69"/>
      <c r="U6150" s="83"/>
      <c r="V6150" s="83"/>
      <c r="W6150" s="83"/>
      <c r="X6150" s="71"/>
      <c r="Y6150" s="66"/>
    </row>
    <row r="6151">
      <c r="A6151" s="66"/>
      <c r="B6151" s="66"/>
      <c r="C6151" s="66"/>
      <c r="D6151" s="66"/>
      <c r="E6151" s="66"/>
      <c r="F6151" s="66"/>
      <c r="G6151" s="66"/>
      <c r="H6151" s="66"/>
      <c r="I6151" s="66"/>
      <c r="J6151" s="66"/>
      <c r="K6151" s="67"/>
      <c r="L6151" s="67"/>
      <c r="M6151" s="66"/>
      <c r="N6151" s="66"/>
      <c r="O6151" s="66"/>
      <c r="P6151" s="67"/>
      <c r="Q6151" s="66"/>
      <c r="R6151" s="66"/>
      <c r="S6151" s="67"/>
      <c r="T6151" s="67"/>
      <c r="U6151" s="67"/>
      <c r="V6151" s="67"/>
      <c r="W6151" s="67"/>
      <c r="X6151" s="67"/>
      <c r="Y6151" s="66"/>
    </row>
    <row r="6152">
      <c r="A6152" s="66"/>
      <c r="B6152" s="66"/>
      <c r="C6152" s="66"/>
      <c r="D6152" s="66"/>
      <c r="E6152" s="66"/>
      <c r="F6152" s="66"/>
      <c r="G6152" s="66"/>
      <c r="H6152" s="66"/>
      <c r="I6152" s="66"/>
      <c r="J6152" s="66"/>
      <c r="K6152" s="67"/>
      <c r="L6152" s="67"/>
      <c r="M6152" s="66"/>
      <c r="N6152" s="66"/>
      <c r="O6152" s="66"/>
      <c r="P6152" s="67"/>
      <c r="Q6152" s="66"/>
      <c r="R6152" s="66"/>
      <c r="S6152" s="67"/>
      <c r="T6152" s="67"/>
      <c r="U6152" s="67"/>
      <c r="V6152" s="67"/>
      <c r="W6152" s="67"/>
      <c r="X6152" s="67"/>
      <c r="Y6152" s="66"/>
    </row>
    <row r="6153">
      <c r="A6153" s="66"/>
      <c r="B6153" s="66"/>
      <c r="C6153" s="66"/>
      <c r="D6153" s="66"/>
      <c r="E6153" s="66"/>
      <c r="F6153" s="66"/>
      <c r="G6153" s="66"/>
      <c r="H6153" s="66"/>
      <c r="I6153" s="66"/>
      <c r="J6153" s="66"/>
      <c r="K6153" s="67"/>
      <c r="L6153" s="67"/>
      <c r="M6153" s="66"/>
      <c r="N6153" s="66"/>
      <c r="O6153" s="66"/>
      <c r="P6153" s="66"/>
      <c r="Q6153" s="66"/>
      <c r="R6153" s="66"/>
      <c r="S6153" s="69"/>
      <c r="T6153" s="69"/>
      <c r="U6153" s="83"/>
      <c r="V6153" s="71"/>
      <c r="W6153" s="83"/>
      <c r="X6153" s="71"/>
      <c r="Y6153" s="66"/>
    </row>
    <row r="6154">
      <c r="A6154" s="66"/>
      <c r="B6154" s="66"/>
      <c r="C6154" s="66"/>
      <c r="D6154" s="66"/>
      <c r="E6154" s="66"/>
      <c r="F6154" s="66"/>
      <c r="G6154" s="66"/>
      <c r="H6154" s="66"/>
      <c r="I6154" s="66"/>
      <c r="J6154" s="66"/>
      <c r="K6154" s="67"/>
      <c r="L6154" s="67"/>
      <c r="M6154" s="66"/>
      <c r="N6154" s="66"/>
      <c r="O6154" s="66"/>
      <c r="P6154" s="67"/>
      <c r="Q6154" s="66"/>
      <c r="R6154" s="66"/>
      <c r="S6154" s="67"/>
      <c r="T6154" s="67"/>
      <c r="U6154" s="67"/>
      <c r="V6154" s="67"/>
      <c r="W6154" s="67"/>
      <c r="X6154" s="67"/>
      <c r="Y6154" s="66"/>
    </row>
    <row r="6155">
      <c r="A6155" s="66"/>
      <c r="B6155" s="66"/>
      <c r="C6155" s="66"/>
      <c r="D6155" s="66"/>
      <c r="E6155" s="66"/>
      <c r="F6155" s="66"/>
      <c r="G6155" s="66"/>
      <c r="H6155" s="66"/>
      <c r="I6155" s="66"/>
      <c r="J6155" s="66"/>
      <c r="K6155" s="67"/>
      <c r="L6155" s="67"/>
      <c r="M6155" s="66"/>
      <c r="N6155" s="66"/>
      <c r="O6155" s="66"/>
      <c r="P6155" s="67"/>
      <c r="Q6155" s="66"/>
      <c r="R6155" s="66"/>
      <c r="S6155" s="76"/>
      <c r="T6155" s="69"/>
      <c r="U6155" s="83"/>
      <c r="V6155" s="83"/>
      <c r="W6155" s="83"/>
      <c r="X6155" s="71"/>
      <c r="Y6155" s="66"/>
    </row>
    <row r="6156">
      <c r="A6156" s="66"/>
      <c r="B6156" s="66"/>
      <c r="C6156" s="66"/>
      <c r="D6156" s="66"/>
      <c r="E6156" s="66"/>
      <c r="F6156" s="66"/>
      <c r="G6156" s="66"/>
      <c r="H6156" s="66"/>
      <c r="I6156" s="66"/>
      <c r="J6156" s="66"/>
      <c r="K6156" s="67"/>
      <c r="L6156" s="67"/>
      <c r="M6156" s="66"/>
      <c r="N6156" s="66"/>
      <c r="O6156" s="66"/>
      <c r="P6156" s="67"/>
      <c r="Q6156" s="66"/>
      <c r="R6156" s="66"/>
      <c r="S6156" s="69"/>
      <c r="T6156" s="69"/>
      <c r="U6156" s="83"/>
      <c r="V6156" s="71"/>
      <c r="W6156" s="71"/>
      <c r="X6156" s="71"/>
      <c r="Y6156" s="66"/>
    </row>
    <row r="6157">
      <c r="A6157" s="66"/>
      <c r="B6157" s="66"/>
      <c r="C6157" s="66"/>
      <c r="D6157" s="66"/>
      <c r="E6157" s="66"/>
      <c r="F6157" s="66"/>
      <c r="G6157" s="66"/>
      <c r="H6157" s="66"/>
      <c r="I6157" s="66"/>
      <c r="J6157" s="66"/>
      <c r="K6157" s="67"/>
      <c r="L6157" s="67"/>
      <c r="M6157" s="66"/>
      <c r="N6157" s="66"/>
      <c r="O6157" s="66"/>
      <c r="P6157" s="67"/>
      <c r="Q6157" s="66"/>
      <c r="R6157" s="66"/>
      <c r="S6157" s="67"/>
      <c r="T6157" s="67"/>
      <c r="U6157" s="67"/>
      <c r="V6157" s="67"/>
      <c r="W6157" s="67"/>
      <c r="X6157" s="67"/>
      <c r="Y6157" s="66"/>
    </row>
    <row r="6158">
      <c r="A6158" s="66"/>
      <c r="B6158" s="66"/>
      <c r="C6158" s="66"/>
      <c r="D6158" s="66"/>
      <c r="E6158" s="66"/>
      <c r="F6158" s="66"/>
      <c r="G6158" s="66"/>
      <c r="H6158" s="66"/>
      <c r="I6158" s="66"/>
      <c r="J6158" s="66"/>
      <c r="K6158" s="67"/>
      <c r="L6158" s="67"/>
      <c r="M6158" s="66"/>
      <c r="N6158" s="66"/>
      <c r="O6158" s="66"/>
      <c r="P6158" s="67"/>
      <c r="Q6158" s="66"/>
      <c r="R6158" s="66"/>
      <c r="S6158" s="67"/>
      <c r="T6158" s="67"/>
      <c r="U6158" s="67"/>
      <c r="V6158" s="67"/>
      <c r="W6158" s="67"/>
      <c r="X6158" s="67"/>
      <c r="Y6158" s="66"/>
    </row>
    <row r="6159">
      <c r="A6159" s="66"/>
      <c r="B6159" s="66"/>
      <c r="C6159" s="66"/>
      <c r="D6159" s="66"/>
      <c r="E6159" s="66"/>
      <c r="F6159" s="66"/>
      <c r="G6159" s="66"/>
      <c r="H6159" s="66"/>
      <c r="I6159" s="66"/>
      <c r="J6159" s="66"/>
      <c r="K6159" s="67"/>
      <c r="L6159" s="67"/>
      <c r="M6159" s="66"/>
      <c r="N6159" s="66"/>
      <c r="O6159" s="66"/>
      <c r="P6159" s="67"/>
      <c r="Q6159" s="66"/>
      <c r="R6159" s="66"/>
      <c r="S6159" s="67"/>
      <c r="T6159" s="67"/>
      <c r="U6159" s="67"/>
      <c r="V6159" s="67"/>
      <c r="W6159" s="67"/>
      <c r="X6159" s="67"/>
      <c r="Y6159" s="66"/>
    </row>
    <row r="6160">
      <c r="A6160" s="66"/>
      <c r="B6160" s="66"/>
      <c r="C6160" s="66"/>
      <c r="D6160" s="66"/>
      <c r="E6160" s="66"/>
      <c r="F6160" s="66"/>
      <c r="G6160" s="66"/>
      <c r="H6160" s="66"/>
      <c r="I6160" s="66"/>
      <c r="J6160" s="66"/>
      <c r="K6160" s="67"/>
      <c r="L6160" s="67"/>
      <c r="M6160" s="66"/>
      <c r="N6160" s="66"/>
      <c r="O6160" s="66"/>
      <c r="P6160" s="67"/>
      <c r="Q6160" s="66"/>
      <c r="R6160" s="66"/>
      <c r="S6160" s="76"/>
      <c r="T6160" s="69"/>
      <c r="U6160" s="83"/>
      <c r="V6160" s="83"/>
      <c r="W6160" s="83"/>
      <c r="X6160" s="71"/>
      <c r="Y6160" s="66"/>
    </row>
    <row r="6161">
      <c r="A6161" s="66"/>
      <c r="B6161" s="66"/>
      <c r="C6161" s="66"/>
      <c r="D6161" s="66"/>
      <c r="E6161" s="66"/>
      <c r="F6161" s="66"/>
      <c r="G6161" s="66"/>
      <c r="H6161" s="66"/>
      <c r="I6161" s="66"/>
      <c r="J6161" s="66"/>
      <c r="K6161" s="67"/>
      <c r="L6161" s="67"/>
      <c r="M6161" s="66"/>
      <c r="N6161" s="66"/>
      <c r="O6161" s="66"/>
      <c r="P6161" s="66"/>
      <c r="Q6161" s="66"/>
      <c r="R6161" s="66"/>
      <c r="S6161" s="76"/>
      <c r="T6161" s="69"/>
      <c r="U6161" s="83"/>
      <c r="V6161" s="83"/>
      <c r="W6161" s="83"/>
      <c r="X6161" s="71"/>
      <c r="Y6161" s="66"/>
    </row>
    <row r="6162">
      <c r="A6162" s="66"/>
      <c r="B6162" s="66"/>
      <c r="C6162" s="66"/>
      <c r="D6162" s="66"/>
      <c r="E6162" s="66"/>
      <c r="F6162" s="66"/>
      <c r="G6162" s="66"/>
      <c r="H6162" s="66"/>
      <c r="I6162" s="66"/>
      <c r="J6162" s="66"/>
      <c r="K6162" s="67"/>
      <c r="L6162" s="67"/>
      <c r="M6162" s="66"/>
      <c r="N6162" s="66"/>
      <c r="O6162" s="66"/>
      <c r="P6162" s="67"/>
      <c r="Q6162" s="66"/>
      <c r="R6162" s="66"/>
      <c r="S6162" s="67"/>
      <c r="T6162" s="67"/>
      <c r="U6162" s="67"/>
      <c r="V6162" s="67"/>
      <c r="W6162" s="67"/>
      <c r="X6162" s="67"/>
      <c r="Y6162" s="66"/>
    </row>
    <row r="6163">
      <c r="A6163" s="66"/>
      <c r="B6163" s="66"/>
      <c r="C6163" s="66"/>
      <c r="D6163" s="66"/>
      <c r="E6163" s="66"/>
      <c r="F6163" s="66"/>
      <c r="G6163" s="66"/>
      <c r="H6163" s="66"/>
      <c r="I6163" s="66"/>
      <c r="J6163" s="66"/>
      <c r="K6163" s="67"/>
      <c r="L6163" s="67"/>
      <c r="M6163" s="66"/>
      <c r="N6163" s="66"/>
      <c r="O6163" s="66"/>
      <c r="P6163" s="67"/>
      <c r="Q6163" s="66"/>
      <c r="R6163" s="66"/>
      <c r="S6163" s="69"/>
      <c r="T6163" s="69"/>
      <c r="U6163" s="83"/>
      <c r="V6163" s="71"/>
      <c r="W6163" s="71"/>
      <c r="X6163" s="71"/>
      <c r="Y6163" s="66"/>
    </row>
    <row r="6164">
      <c r="A6164" s="66"/>
      <c r="B6164" s="66"/>
      <c r="C6164" s="66"/>
      <c r="D6164" s="66"/>
      <c r="E6164" s="66"/>
      <c r="F6164" s="66"/>
      <c r="G6164" s="66"/>
      <c r="H6164" s="66"/>
      <c r="I6164" s="66"/>
      <c r="J6164" s="66"/>
      <c r="K6164" s="67"/>
      <c r="L6164" s="67"/>
      <c r="M6164" s="66"/>
      <c r="N6164" s="66"/>
      <c r="O6164" s="66"/>
      <c r="P6164" s="66"/>
      <c r="Q6164" s="66"/>
      <c r="R6164" s="66"/>
      <c r="S6164" s="76"/>
      <c r="T6164" s="69"/>
      <c r="U6164" s="83"/>
      <c r="V6164" s="83"/>
      <c r="W6164" s="83"/>
      <c r="X6164" s="71"/>
      <c r="Y6164" s="66"/>
    </row>
    <row r="6165">
      <c r="A6165" s="66"/>
      <c r="B6165" s="66"/>
      <c r="C6165" s="66"/>
      <c r="D6165" s="66"/>
      <c r="E6165" s="66"/>
      <c r="F6165" s="66"/>
      <c r="G6165" s="66"/>
      <c r="H6165" s="66"/>
      <c r="I6165" s="66"/>
      <c r="J6165" s="66"/>
      <c r="K6165" s="67"/>
      <c r="L6165" s="67"/>
      <c r="M6165" s="66"/>
      <c r="N6165" s="66"/>
      <c r="O6165" s="66"/>
      <c r="P6165" s="66"/>
      <c r="Q6165" s="66"/>
      <c r="R6165" s="66"/>
      <c r="S6165" s="76"/>
      <c r="T6165" s="69"/>
      <c r="U6165" s="83"/>
      <c r="V6165" s="83"/>
      <c r="W6165" s="83"/>
      <c r="X6165" s="71"/>
      <c r="Y6165" s="66"/>
    </row>
    <row r="6166">
      <c r="A6166" s="66"/>
      <c r="B6166" s="66"/>
      <c r="C6166" s="66"/>
      <c r="D6166" s="66"/>
      <c r="E6166" s="66"/>
      <c r="F6166" s="66"/>
      <c r="G6166" s="66"/>
      <c r="H6166" s="66"/>
      <c r="I6166" s="66"/>
      <c r="J6166" s="66"/>
      <c r="K6166" s="67"/>
      <c r="L6166" s="67"/>
      <c r="M6166" s="66"/>
      <c r="N6166" s="66"/>
      <c r="O6166" s="66"/>
      <c r="P6166" s="67"/>
      <c r="Q6166" s="66"/>
      <c r="R6166" s="66"/>
      <c r="S6166" s="67"/>
      <c r="T6166" s="67"/>
      <c r="U6166" s="67"/>
      <c r="V6166" s="67"/>
      <c r="W6166" s="67"/>
      <c r="X6166" s="67"/>
      <c r="Y6166" s="66"/>
    </row>
    <row r="6167">
      <c r="A6167" s="66"/>
      <c r="B6167" s="66"/>
      <c r="C6167" s="66"/>
      <c r="D6167" s="66"/>
      <c r="E6167" s="66"/>
      <c r="F6167" s="66"/>
      <c r="G6167" s="66"/>
      <c r="H6167" s="66"/>
      <c r="I6167" s="66"/>
      <c r="J6167" s="66"/>
      <c r="K6167" s="67"/>
      <c r="L6167" s="67"/>
      <c r="M6167" s="66"/>
      <c r="N6167" s="66"/>
      <c r="O6167" s="66"/>
      <c r="P6167" s="67"/>
      <c r="Q6167" s="66"/>
      <c r="R6167" s="66"/>
      <c r="S6167" s="76"/>
      <c r="T6167" s="76"/>
      <c r="U6167" s="83"/>
      <c r="V6167" s="83"/>
      <c r="W6167" s="83"/>
      <c r="X6167" s="67"/>
      <c r="Y6167" s="66"/>
    </row>
    <row r="6168">
      <c r="A6168" s="66"/>
      <c r="B6168" s="66"/>
      <c r="C6168" s="66"/>
      <c r="D6168" s="66"/>
      <c r="E6168" s="66"/>
      <c r="F6168" s="66"/>
      <c r="G6168" s="66"/>
      <c r="H6168" s="66"/>
      <c r="I6168" s="66"/>
      <c r="J6168" s="66"/>
      <c r="K6168" s="67"/>
      <c r="L6168" s="67"/>
      <c r="M6168" s="66"/>
      <c r="N6168" s="66"/>
      <c r="O6168" s="66"/>
      <c r="P6168" s="67"/>
      <c r="Q6168" s="66"/>
      <c r="R6168" s="66"/>
      <c r="S6168" s="67"/>
      <c r="T6168" s="67"/>
      <c r="U6168" s="67"/>
      <c r="V6168" s="67"/>
      <c r="W6168" s="67"/>
      <c r="X6168" s="67"/>
      <c r="Y6168" s="66"/>
    </row>
    <row r="6169">
      <c r="A6169" s="66"/>
      <c r="B6169" s="66"/>
      <c r="C6169" s="66"/>
      <c r="D6169" s="66"/>
      <c r="E6169" s="66"/>
      <c r="F6169" s="66"/>
      <c r="G6169" s="66"/>
      <c r="H6169" s="66"/>
      <c r="I6169" s="66"/>
      <c r="J6169" s="66"/>
      <c r="K6169" s="67"/>
      <c r="L6169" s="67"/>
      <c r="M6169" s="66"/>
      <c r="N6169" s="66"/>
      <c r="O6169" s="66"/>
      <c r="P6169" s="67"/>
      <c r="Q6169" s="66"/>
      <c r="R6169" s="66"/>
      <c r="S6169" s="67"/>
      <c r="T6169" s="67"/>
      <c r="U6169" s="67"/>
      <c r="V6169" s="67"/>
      <c r="W6169" s="67"/>
      <c r="X6169" s="67"/>
      <c r="Y6169" s="66"/>
    </row>
    <row r="6170">
      <c r="A6170" s="66"/>
      <c r="B6170" s="66"/>
      <c r="C6170" s="66"/>
      <c r="D6170" s="66"/>
      <c r="E6170" s="66"/>
      <c r="F6170" s="66"/>
      <c r="G6170" s="66"/>
      <c r="H6170" s="66"/>
      <c r="I6170" s="66"/>
      <c r="J6170" s="66"/>
      <c r="K6170" s="67"/>
      <c r="L6170" s="67"/>
      <c r="M6170" s="66"/>
      <c r="N6170" s="66"/>
      <c r="O6170" s="66"/>
      <c r="P6170" s="66"/>
      <c r="Q6170" s="66"/>
      <c r="R6170" s="66"/>
      <c r="S6170" s="76"/>
      <c r="T6170" s="76"/>
      <c r="U6170" s="83"/>
      <c r="V6170" s="83"/>
      <c r="W6170" s="83"/>
      <c r="X6170" s="67"/>
      <c r="Y6170" s="66"/>
    </row>
    <row r="6171">
      <c r="A6171" s="66"/>
      <c r="B6171" s="66"/>
      <c r="C6171" s="66"/>
      <c r="D6171" s="66"/>
      <c r="E6171" s="66"/>
      <c r="F6171" s="66"/>
      <c r="G6171" s="66"/>
      <c r="H6171" s="66"/>
      <c r="I6171" s="66"/>
      <c r="J6171" s="66"/>
      <c r="K6171" s="67"/>
      <c r="L6171" s="67"/>
      <c r="M6171" s="66"/>
      <c r="N6171" s="66"/>
      <c r="O6171" s="66"/>
      <c r="P6171" s="67"/>
      <c r="Q6171" s="66"/>
      <c r="R6171" s="66"/>
      <c r="S6171" s="70"/>
      <c r="T6171" s="70"/>
      <c r="U6171" s="83"/>
      <c r="V6171" s="72"/>
      <c r="W6171" s="83"/>
      <c r="X6171" s="71"/>
      <c r="Y6171" s="66"/>
    </row>
    <row r="6172">
      <c r="A6172" s="66"/>
      <c r="B6172" s="66"/>
      <c r="C6172" s="66"/>
      <c r="D6172" s="66"/>
      <c r="E6172" s="66"/>
      <c r="F6172" s="66"/>
      <c r="G6172" s="66"/>
      <c r="H6172" s="66"/>
      <c r="I6172" s="66"/>
      <c r="J6172" s="66"/>
      <c r="K6172" s="67"/>
      <c r="L6172" s="67"/>
      <c r="M6172" s="66"/>
      <c r="N6172" s="66"/>
      <c r="O6172" s="66"/>
      <c r="P6172" s="67"/>
      <c r="Q6172" s="66"/>
      <c r="R6172" s="66"/>
      <c r="S6172" s="69"/>
      <c r="T6172" s="69"/>
      <c r="U6172" s="83"/>
      <c r="V6172" s="71"/>
      <c r="W6172" s="83"/>
      <c r="X6172" s="71"/>
      <c r="Y6172" s="66"/>
    </row>
    <row r="6173">
      <c r="A6173" s="66"/>
      <c r="B6173" s="66"/>
      <c r="C6173" s="66"/>
      <c r="D6173" s="66"/>
      <c r="E6173" s="66"/>
      <c r="F6173" s="66"/>
      <c r="G6173" s="66"/>
      <c r="H6173" s="66"/>
      <c r="I6173" s="66"/>
      <c r="J6173" s="66"/>
      <c r="K6173" s="67"/>
      <c r="L6173" s="67"/>
      <c r="M6173" s="66"/>
      <c r="N6173" s="66"/>
      <c r="O6173" s="66"/>
      <c r="P6173" s="66"/>
      <c r="Q6173" s="66"/>
      <c r="R6173" s="66"/>
      <c r="S6173" s="76"/>
      <c r="T6173" s="69"/>
      <c r="U6173" s="83"/>
      <c r="V6173" s="83"/>
      <c r="W6173" s="83"/>
      <c r="X6173" s="71"/>
      <c r="Y6173" s="66"/>
    </row>
    <row r="6174">
      <c r="A6174" s="66"/>
      <c r="B6174" s="66"/>
      <c r="C6174" s="66"/>
      <c r="D6174" s="66"/>
      <c r="E6174" s="66"/>
      <c r="F6174" s="66"/>
      <c r="G6174" s="66"/>
      <c r="H6174" s="66"/>
      <c r="I6174" s="66"/>
      <c r="J6174" s="66"/>
      <c r="K6174" s="67"/>
      <c r="L6174" s="67"/>
      <c r="M6174" s="66"/>
      <c r="N6174" s="66"/>
      <c r="O6174" s="66"/>
      <c r="P6174" s="67"/>
      <c r="Q6174" s="66"/>
      <c r="R6174" s="66"/>
      <c r="S6174" s="76"/>
      <c r="T6174" s="69"/>
      <c r="U6174" s="83"/>
      <c r="V6174" s="83"/>
      <c r="W6174" s="83"/>
      <c r="X6174" s="71"/>
      <c r="Y6174" s="66"/>
    </row>
    <row r="6175">
      <c r="A6175" s="66"/>
      <c r="B6175" s="66"/>
      <c r="C6175" s="66"/>
      <c r="D6175" s="66"/>
      <c r="E6175" s="66"/>
      <c r="F6175" s="66"/>
      <c r="G6175" s="66"/>
      <c r="H6175" s="66"/>
      <c r="I6175" s="66"/>
      <c r="J6175" s="66"/>
      <c r="K6175" s="67"/>
      <c r="L6175" s="67"/>
      <c r="M6175" s="66"/>
      <c r="N6175" s="66"/>
      <c r="O6175" s="66"/>
      <c r="P6175" s="67"/>
      <c r="Q6175" s="66"/>
      <c r="R6175" s="66"/>
      <c r="S6175" s="76"/>
      <c r="T6175" s="69"/>
      <c r="U6175" s="83"/>
      <c r="V6175" s="83"/>
      <c r="W6175" s="83"/>
      <c r="X6175" s="71"/>
      <c r="Y6175" s="66"/>
    </row>
    <row r="6176">
      <c r="A6176" s="66"/>
      <c r="B6176" s="66"/>
      <c r="C6176" s="66"/>
      <c r="D6176" s="66"/>
      <c r="E6176" s="66"/>
      <c r="F6176" s="66"/>
      <c r="G6176" s="66"/>
      <c r="H6176" s="66"/>
      <c r="I6176" s="66"/>
      <c r="J6176" s="66"/>
      <c r="K6176" s="67"/>
      <c r="L6176" s="67"/>
      <c r="M6176" s="66"/>
      <c r="N6176" s="66"/>
      <c r="O6176" s="66"/>
      <c r="P6176" s="66"/>
      <c r="Q6176" s="66"/>
      <c r="R6176" s="66"/>
      <c r="S6176" s="76"/>
      <c r="T6176" s="69"/>
      <c r="U6176" s="83"/>
      <c r="V6176" s="83"/>
      <c r="W6176" s="83"/>
      <c r="X6176" s="71"/>
      <c r="Y6176" s="66"/>
    </row>
    <row r="6177">
      <c r="A6177" s="66"/>
      <c r="B6177" s="66"/>
      <c r="C6177" s="66"/>
      <c r="D6177" s="66"/>
      <c r="E6177" s="66"/>
      <c r="F6177" s="66"/>
      <c r="G6177" s="66"/>
      <c r="H6177" s="66"/>
      <c r="I6177" s="66"/>
      <c r="J6177" s="66"/>
      <c r="K6177" s="67"/>
      <c r="L6177" s="67"/>
      <c r="M6177" s="66"/>
      <c r="N6177" s="66"/>
      <c r="O6177" s="66"/>
      <c r="P6177" s="67"/>
      <c r="Q6177" s="66"/>
      <c r="R6177" s="66"/>
      <c r="S6177" s="67"/>
      <c r="T6177" s="67"/>
      <c r="U6177" s="67"/>
      <c r="V6177" s="67"/>
      <c r="W6177" s="67"/>
      <c r="X6177" s="67"/>
      <c r="Y6177" s="66"/>
    </row>
    <row r="6178">
      <c r="A6178" s="66"/>
      <c r="B6178" s="66"/>
      <c r="C6178" s="66"/>
      <c r="D6178" s="66"/>
      <c r="E6178" s="66"/>
      <c r="F6178" s="66"/>
      <c r="G6178" s="66"/>
      <c r="H6178" s="66"/>
      <c r="I6178" s="66"/>
      <c r="J6178" s="66"/>
      <c r="K6178" s="67"/>
      <c r="L6178" s="67"/>
      <c r="M6178" s="66"/>
      <c r="N6178" s="66"/>
      <c r="O6178" s="66"/>
      <c r="P6178" s="67"/>
      <c r="Q6178" s="66"/>
      <c r="R6178" s="66"/>
      <c r="S6178" s="67"/>
      <c r="T6178" s="67"/>
      <c r="U6178" s="67"/>
      <c r="V6178" s="67"/>
      <c r="W6178" s="67"/>
      <c r="X6178" s="67"/>
      <c r="Y6178" s="66"/>
    </row>
    <row r="6179">
      <c r="A6179" s="66"/>
      <c r="B6179" s="66"/>
      <c r="C6179" s="66"/>
      <c r="D6179" s="66"/>
      <c r="E6179" s="66"/>
      <c r="F6179" s="66"/>
      <c r="G6179" s="66"/>
      <c r="H6179" s="66"/>
      <c r="I6179" s="66"/>
      <c r="J6179" s="66"/>
      <c r="K6179" s="67"/>
      <c r="L6179" s="67"/>
      <c r="M6179" s="66"/>
      <c r="N6179" s="66"/>
      <c r="O6179" s="66"/>
      <c r="P6179" s="67"/>
      <c r="Q6179" s="66"/>
      <c r="R6179" s="66"/>
      <c r="S6179" s="67"/>
      <c r="T6179" s="67"/>
      <c r="U6179" s="67"/>
      <c r="V6179" s="67"/>
      <c r="W6179" s="67"/>
      <c r="X6179" s="67"/>
      <c r="Y6179" s="66"/>
    </row>
    <row r="6180">
      <c r="A6180" s="66"/>
      <c r="B6180" s="66"/>
      <c r="C6180" s="66"/>
      <c r="D6180" s="66"/>
      <c r="E6180" s="66"/>
      <c r="F6180" s="66"/>
      <c r="G6180" s="66"/>
      <c r="H6180" s="66"/>
      <c r="I6180" s="66"/>
      <c r="J6180" s="66"/>
      <c r="K6180" s="67"/>
      <c r="L6180" s="67"/>
      <c r="M6180" s="66"/>
      <c r="N6180" s="66"/>
      <c r="O6180" s="66"/>
      <c r="P6180" s="67"/>
      <c r="Q6180" s="66"/>
      <c r="R6180" s="66"/>
      <c r="S6180" s="69"/>
      <c r="T6180" s="69"/>
      <c r="U6180" s="83"/>
      <c r="V6180" s="71"/>
      <c r="W6180" s="83"/>
      <c r="X6180" s="71"/>
      <c r="Y6180" s="66"/>
    </row>
    <row r="6181">
      <c r="A6181" s="66"/>
      <c r="B6181" s="66"/>
      <c r="C6181" s="66"/>
      <c r="D6181" s="66"/>
      <c r="E6181" s="66"/>
      <c r="F6181" s="66"/>
      <c r="G6181" s="66"/>
      <c r="H6181" s="66"/>
      <c r="I6181" s="66"/>
      <c r="J6181" s="66"/>
      <c r="K6181" s="67"/>
      <c r="L6181" s="67"/>
      <c r="M6181" s="66"/>
      <c r="N6181" s="66"/>
      <c r="O6181" s="66"/>
      <c r="P6181" s="66"/>
      <c r="Q6181" s="66"/>
      <c r="R6181" s="66"/>
      <c r="S6181" s="76"/>
      <c r="T6181" s="69"/>
      <c r="U6181" s="83"/>
      <c r="V6181" s="83"/>
      <c r="W6181" s="83"/>
      <c r="X6181" s="71"/>
      <c r="Y6181" s="66"/>
    </row>
    <row r="6182">
      <c r="A6182" s="66"/>
      <c r="B6182" s="66"/>
      <c r="C6182" s="66"/>
      <c r="D6182" s="66"/>
      <c r="E6182" s="66"/>
      <c r="F6182" s="66"/>
      <c r="G6182" s="66"/>
      <c r="H6182" s="66"/>
      <c r="I6182" s="66"/>
      <c r="J6182" s="66"/>
      <c r="K6182" s="67"/>
      <c r="L6182" s="67"/>
      <c r="M6182" s="66"/>
      <c r="N6182" s="66"/>
      <c r="O6182" s="66"/>
      <c r="P6182" s="67"/>
      <c r="Q6182" s="66"/>
      <c r="R6182" s="66"/>
      <c r="S6182" s="67"/>
      <c r="T6182" s="67"/>
      <c r="U6182" s="67"/>
      <c r="V6182" s="67"/>
      <c r="W6182" s="67"/>
      <c r="X6182" s="67"/>
      <c r="Y6182" s="66"/>
    </row>
    <row r="6183">
      <c r="A6183" s="66"/>
      <c r="B6183" s="66"/>
      <c r="C6183" s="66"/>
      <c r="D6183" s="66"/>
      <c r="E6183" s="66"/>
      <c r="F6183" s="66"/>
      <c r="G6183" s="66"/>
      <c r="H6183" s="66"/>
      <c r="I6183" s="66"/>
      <c r="J6183" s="66"/>
      <c r="K6183" s="67"/>
      <c r="L6183" s="67"/>
      <c r="M6183" s="66"/>
      <c r="N6183" s="66"/>
      <c r="O6183" s="66"/>
      <c r="P6183" s="67"/>
      <c r="Q6183" s="66"/>
      <c r="R6183" s="66"/>
      <c r="S6183" s="67"/>
      <c r="T6183" s="67"/>
      <c r="U6183" s="67"/>
      <c r="V6183" s="67"/>
      <c r="W6183" s="67"/>
      <c r="X6183" s="67"/>
      <c r="Y6183" s="66"/>
    </row>
    <row r="6184">
      <c r="A6184" s="66"/>
      <c r="B6184" s="66"/>
      <c r="C6184" s="66"/>
      <c r="D6184" s="66"/>
      <c r="E6184" s="66"/>
      <c r="F6184" s="66"/>
      <c r="G6184" s="66"/>
      <c r="H6184" s="66"/>
      <c r="I6184" s="66"/>
      <c r="J6184" s="66"/>
      <c r="K6184" s="67"/>
      <c r="L6184" s="67"/>
      <c r="M6184" s="66"/>
      <c r="N6184" s="66"/>
      <c r="O6184" s="66"/>
      <c r="P6184" s="67"/>
      <c r="Q6184" s="66"/>
      <c r="R6184" s="66"/>
      <c r="S6184" s="76"/>
      <c r="T6184" s="76"/>
      <c r="U6184" s="83"/>
      <c r="V6184" s="83"/>
      <c r="W6184" s="83"/>
      <c r="X6184" s="67"/>
      <c r="Y6184" s="66"/>
    </row>
    <row r="6185">
      <c r="A6185" s="66"/>
      <c r="B6185" s="66"/>
      <c r="C6185" s="66"/>
      <c r="D6185" s="66"/>
      <c r="E6185" s="66"/>
      <c r="F6185" s="66"/>
      <c r="G6185" s="66"/>
      <c r="H6185" s="66"/>
      <c r="I6185" s="66"/>
      <c r="J6185" s="66"/>
      <c r="K6185" s="67"/>
      <c r="L6185" s="67"/>
      <c r="M6185" s="66"/>
      <c r="N6185" s="66"/>
      <c r="O6185" s="66"/>
      <c r="P6185" s="67"/>
      <c r="Q6185" s="66"/>
      <c r="R6185" s="66"/>
      <c r="S6185" s="67"/>
      <c r="T6185" s="67"/>
      <c r="U6185" s="67"/>
      <c r="V6185" s="67"/>
      <c r="W6185" s="67"/>
      <c r="X6185" s="67"/>
      <c r="Y6185" s="66"/>
    </row>
    <row r="6186">
      <c r="A6186" s="66"/>
      <c r="B6186" s="66"/>
      <c r="C6186" s="66"/>
      <c r="D6186" s="66"/>
      <c r="E6186" s="66"/>
      <c r="F6186" s="66"/>
      <c r="G6186" s="66"/>
      <c r="H6186" s="66"/>
      <c r="I6186" s="66"/>
      <c r="J6186" s="66"/>
      <c r="K6186" s="67"/>
      <c r="L6186" s="67"/>
      <c r="M6186" s="66"/>
      <c r="N6186" s="66"/>
      <c r="O6186" s="66"/>
      <c r="P6186" s="67"/>
      <c r="Q6186" s="66"/>
      <c r="R6186" s="66"/>
      <c r="S6186" s="67"/>
      <c r="T6186" s="67"/>
      <c r="U6186" s="67"/>
      <c r="V6186" s="67"/>
      <c r="W6186" s="67"/>
      <c r="X6186" s="67"/>
      <c r="Y6186" s="66"/>
    </row>
    <row r="6187">
      <c r="A6187" s="66"/>
      <c r="B6187" s="66"/>
      <c r="C6187" s="66"/>
      <c r="D6187" s="66"/>
      <c r="E6187" s="66"/>
      <c r="F6187" s="66"/>
      <c r="G6187" s="66"/>
      <c r="H6187" s="66"/>
      <c r="I6187" s="66"/>
      <c r="J6187" s="66"/>
      <c r="K6187" s="67"/>
      <c r="L6187" s="67"/>
      <c r="M6187" s="66"/>
      <c r="N6187" s="66"/>
      <c r="O6187" s="66"/>
      <c r="P6187" s="67"/>
      <c r="Q6187" s="66"/>
      <c r="R6187" s="66"/>
      <c r="S6187" s="69"/>
      <c r="T6187" s="69"/>
      <c r="U6187" s="83"/>
      <c r="V6187" s="71"/>
      <c r="W6187" s="83"/>
      <c r="X6187" s="71"/>
      <c r="Y6187" s="66"/>
    </row>
    <row r="6188">
      <c r="A6188" s="66"/>
      <c r="B6188" s="66"/>
      <c r="C6188" s="66"/>
      <c r="D6188" s="66"/>
      <c r="E6188" s="66"/>
      <c r="F6188" s="66"/>
      <c r="G6188" s="66"/>
      <c r="H6188" s="66"/>
      <c r="I6188" s="66"/>
      <c r="J6188" s="66"/>
      <c r="K6188" s="67"/>
      <c r="L6188" s="67"/>
      <c r="M6188" s="66"/>
      <c r="N6188" s="66"/>
      <c r="O6188" s="66"/>
      <c r="P6188" s="67"/>
      <c r="Q6188" s="66"/>
      <c r="R6188" s="66"/>
      <c r="S6188" s="76"/>
      <c r="T6188" s="76"/>
      <c r="U6188" s="83"/>
      <c r="V6188" s="83"/>
      <c r="W6188" s="83"/>
      <c r="X6188" s="67"/>
      <c r="Y6188" s="66"/>
    </row>
    <row r="6189">
      <c r="A6189" s="66"/>
      <c r="B6189" s="66"/>
      <c r="C6189" s="66"/>
      <c r="D6189" s="66"/>
      <c r="E6189" s="66"/>
      <c r="F6189" s="66"/>
      <c r="G6189" s="66"/>
      <c r="H6189" s="66"/>
      <c r="I6189" s="66"/>
      <c r="J6189" s="66"/>
      <c r="K6189" s="67"/>
      <c r="L6189" s="67"/>
      <c r="M6189" s="66"/>
      <c r="N6189" s="66"/>
      <c r="O6189" s="66"/>
      <c r="P6189" s="66"/>
      <c r="Q6189" s="66"/>
      <c r="R6189" s="66"/>
      <c r="S6189" s="67"/>
      <c r="T6189" s="67"/>
      <c r="U6189" s="67"/>
      <c r="V6189" s="67"/>
      <c r="W6189" s="67"/>
      <c r="X6189" s="67"/>
      <c r="Y6189" s="66"/>
    </row>
    <row r="6190">
      <c r="A6190" s="66"/>
      <c r="B6190" s="66"/>
      <c r="C6190" s="66"/>
      <c r="D6190" s="66"/>
      <c r="E6190" s="66"/>
      <c r="F6190" s="66"/>
      <c r="G6190" s="66"/>
      <c r="H6190" s="66"/>
      <c r="I6190" s="66"/>
      <c r="J6190" s="66"/>
      <c r="K6190" s="67"/>
      <c r="L6190" s="67"/>
      <c r="M6190" s="66"/>
      <c r="N6190" s="66"/>
      <c r="O6190" s="66"/>
      <c r="P6190" s="66"/>
      <c r="Q6190" s="66"/>
      <c r="R6190" s="66"/>
      <c r="S6190" s="67"/>
      <c r="T6190" s="67"/>
      <c r="U6190" s="67"/>
      <c r="V6190" s="67"/>
      <c r="W6190" s="67"/>
      <c r="X6190" s="67"/>
      <c r="Y6190" s="66"/>
    </row>
    <row r="6191">
      <c r="A6191" s="66"/>
      <c r="B6191" s="66"/>
      <c r="C6191" s="66"/>
      <c r="D6191" s="66"/>
      <c r="E6191" s="66"/>
      <c r="F6191" s="66"/>
      <c r="G6191" s="66"/>
      <c r="H6191" s="66"/>
      <c r="I6191" s="66"/>
      <c r="J6191" s="66"/>
      <c r="K6191" s="67"/>
      <c r="L6191" s="67"/>
      <c r="M6191" s="66"/>
      <c r="N6191" s="66"/>
      <c r="O6191" s="66"/>
      <c r="P6191" s="66"/>
      <c r="Q6191" s="66"/>
      <c r="R6191" s="66"/>
      <c r="S6191" s="76"/>
      <c r="T6191" s="76"/>
      <c r="U6191" s="83"/>
      <c r="V6191" s="83"/>
      <c r="W6191" s="83"/>
      <c r="X6191" s="67"/>
      <c r="Y6191" s="66"/>
    </row>
    <row r="6192">
      <c r="A6192" s="66"/>
      <c r="B6192" s="66"/>
      <c r="C6192" s="66"/>
      <c r="D6192" s="66"/>
      <c r="E6192" s="66"/>
      <c r="F6192" s="66"/>
      <c r="G6192" s="66"/>
      <c r="H6192" s="66"/>
      <c r="I6192" s="66"/>
      <c r="J6192" s="66"/>
      <c r="K6192" s="67"/>
      <c r="L6192" s="67"/>
      <c r="M6192" s="66"/>
      <c r="N6192" s="66"/>
      <c r="O6192" s="66"/>
      <c r="P6192" s="67"/>
      <c r="Q6192" s="66"/>
      <c r="R6192" s="66"/>
      <c r="S6192" s="67"/>
      <c r="T6192" s="67"/>
      <c r="U6192" s="67"/>
      <c r="V6192" s="67"/>
      <c r="W6192" s="67"/>
      <c r="X6192" s="67"/>
      <c r="Y6192" s="66"/>
    </row>
    <row r="6193">
      <c r="A6193" s="66"/>
      <c r="B6193" s="66"/>
      <c r="C6193" s="66"/>
      <c r="D6193" s="66"/>
      <c r="E6193" s="66"/>
      <c r="F6193" s="66"/>
      <c r="G6193" s="66"/>
      <c r="H6193" s="66"/>
      <c r="I6193" s="66"/>
      <c r="J6193" s="66"/>
      <c r="K6193" s="67"/>
      <c r="L6193" s="67"/>
      <c r="M6193" s="66"/>
      <c r="N6193" s="66"/>
      <c r="O6193" s="66"/>
      <c r="P6193" s="67"/>
      <c r="Q6193" s="66"/>
      <c r="R6193" s="66"/>
      <c r="S6193" s="67"/>
      <c r="T6193" s="67"/>
      <c r="U6193" s="67"/>
      <c r="V6193" s="67"/>
      <c r="W6193" s="67"/>
      <c r="X6193" s="67"/>
      <c r="Y6193" s="66"/>
    </row>
    <row r="6194">
      <c r="A6194" s="66"/>
      <c r="B6194" s="66"/>
      <c r="C6194" s="66"/>
      <c r="D6194" s="66"/>
      <c r="E6194" s="66"/>
      <c r="F6194" s="66"/>
      <c r="G6194" s="66"/>
      <c r="H6194" s="66"/>
      <c r="I6194" s="66"/>
      <c r="J6194" s="66"/>
      <c r="K6194" s="67"/>
      <c r="L6194" s="67"/>
      <c r="M6194" s="66"/>
      <c r="N6194" s="66"/>
      <c r="O6194" s="66"/>
      <c r="P6194" s="67"/>
      <c r="Q6194" s="66"/>
      <c r="R6194" s="66"/>
      <c r="S6194" s="69"/>
      <c r="T6194" s="69"/>
      <c r="U6194" s="83"/>
      <c r="V6194" s="71"/>
      <c r="W6194" s="83"/>
      <c r="X6194" s="71"/>
      <c r="Y6194" s="66"/>
    </row>
    <row r="6195">
      <c r="A6195" s="66"/>
      <c r="B6195" s="66"/>
      <c r="C6195" s="66"/>
      <c r="D6195" s="66"/>
      <c r="E6195" s="66"/>
      <c r="F6195" s="66"/>
      <c r="G6195" s="66"/>
      <c r="H6195" s="66"/>
      <c r="I6195" s="66"/>
      <c r="J6195" s="66"/>
      <c r="K6195" s="67"/>
      <c r="L6195" s="67"/>
      <c r="M6195" s="66"/>
      <c r="N6195" s="66"/>
      <c r="O6195" s="66"/>
      <c r="P6195" s="67"/>
      <c r="Q6195" s="66"/>
      <c r="R6195" s="66"/>
      <c r="S6195" s="67"/>
      <c r="T6195" s="67"/>
      <c r="U6195" s="67"/>
      <c r="V6195" s="67"/>
      <c r="W6195" s="67"/>
      <c r="X6195" s="67"/>
      <c r="Y6195" s="66"/>
    </row>
    <row r="6196">
      <c r="A6196" s="66"/>
      <c r="B6196" s="66"/>
      <c r="C6196" s="66"/>
      <c r="D6196" s="66"/>
      <c r="E6196" s="66"/>
      <c r="F6196" s="66"/>
      <c r="G6196" s="66"/>
      <c r="H6196" s="66"/>
      <c r="I6196" s="66"/>
      <c r="J6196" s="66"/>
      <c r="K6196" s="67"/>
      <c r="L6196" s="67"/>
      <c r="M6196" s="66"/>
      <c r="N6196" s="66"/>
      <c r="O6196" s="66"/>
      <c r="P6196" s="67"/>
      <c r="Q6196" s="66"/>
      <c r="R6196" s="66"/>
      <c r="S6196" s="76"/>
      <c r="T6196" s="76"/>
      <c r="U6196" s="83"/>
      <c r="V6196" s="83"/>
      <c r="W6196" s="83"/>
      <c r="X6196" s="67"/>
      <c r="Y6196" s="66"/>
    </row>
    <row r="6197">
      <c r="A6197" s="66"/>
      <c r="B6197" s="66"/>
      <c r="C6197" s="66"/>
      <c r="D6197" s="66"/>
      <c r="E6197" s="66"/>
      <c r="F6197" s="66"/>
      <c r="G6197" s="66"/>
      <c r="H6197" s="66"/>
      <c r="I6197" s="66"/>
      <c r="J6197" s="66"/>
      <c r="K6197" s="67"/>
      <c r="L6197" s="67"/>
      <c r="M6197" s="66"/>
      <c r="N6197" s="66"/>
      <c r="O6197" s="66"/>
      <c r="P6197" s="66"/>
      <c r="Q6197" s="66"/>
      <c r="R6197" s="66"/>
      <c r="S6197" s="67"/>
      <c r="T6197" s="67"/>
      <c r="U6197" s="67"/>
      <c r="V6197" s="67"/>
      <c r="W6197" s="67"/>
      <c r="X6197" s="67"/>
      <c r="Y6197" s="66"/>
    </row>
    <row r="6198">
      <c r="A6198" s="66"/>
      <c r="B6198" s="66"/>
      <c r="C6198" s="66"/>
      <c r="D6198" s="66"/>
      <c r="E6198" s="66"/>
      <c r="F6198" s="66"/>
      <c r="G6198" s="66"/>
      <c r="H6198" s="66"/>
      <c r="I6198" s="66"/>
      <c r="J6198" s="66"/>
      <c r="K6198" s="67"/>
      <c r="L6198" s="67"/>
      <c r="M6198" s="66"/>
      <c r="N6198" s="66"/>
      <c r="O6198" s="66"/>
      <c r="P6198" s="66"/>
      <c r="Q6198" s="66"/>
      <c r="R6198" s="66"/>
      <c r="S6198" s="76"/>
      <c r="T6198" s="69"/>
      <c r="U6198" s="83"/>
      <c r="V6198" s="83"/>
      <c r="W6198" s="83"/>
      <c r="X6198" s="71"/>
      <c r="Y6198" s="66"/>
    </row>
    <row r="6199">
      <c r="A6199" s="66"/>
      <c r="B6199" s="66"/>
      <c r="C6199" s="66"/>
      <c r="D6199" s="66"/>
      <c r="E6199" s="66"/>
      <c r="F6199" s="66"/>
      <c r="G6199" s="66"/>
      <c r="H6199" s="66"/>
      <c r="I6199" s="66"/>
      <c r="J6199" s="66"/>
      <c r="K6199" s="67"/>
      <c r="L6199" s="67"/>
      <c r="M6199" s="66"/>
      <c r="N6199" s="66"/>
      <c r="O6199" s="66"/>
      <c r="P6199" s="66"/>
      <c r="Q6199" s="66"/>
      <c r="R6199" s="66"/>
      <c r="S6199" s="67"/>
      <c r="T6199" s="67"/>
      <c r="U6199" s="67"/>
      <c r="V6199" s="67"/>
      <c r="W6199" s="67"/>
      <c r="X6199" s="67"/>
      <c r="Y6199" s="66"/>
    </row>
    <row r="6200">
      <c r="A6200" s="66"/>
      <c r="B6200" s="66"/>
      <c r="C6200" s="66"/>
      <c r="D6200" s="66"/>
      <c r="E6200" s="66"/>
      <c r="F6200" s="66"/>
      <c r="G6200" s="66"/>
      <c r="H6200" s="66"/>
      <c r="I6200" s="66"/>
      <c r="J6200" s="66"/>
      <c r="K6200" s="67"/>
      <c r="L6200" s="67"/>
      <c r="M6200" s="66"/>
      <c r="N6200" s="66"/>
      <c r="O6200" s="66"/>
      <c r="P6200" s="67"/>
      <c r="Q6200" s="66"/>
      <c r="R6200" s="66"/>
      <c r="S6200" s="67"/>
      <c r="T6200" s="67"/>
      <c r="U6200" s="67"/>
      <c r="V6200" s="67"/>
      <c r="W6200" s="67"/>
      <c r="X6200" s="67"/>
      <c r="Y6200" s="66"/>
    </row>
    <row r="6201">
      <c r="A6201" s="66"/>
      <c r="B6201" s="66"/>
      <c r="C6201" s="66"/>
      <c r="D6201" s="66"/>
      <c r="E6201" s="66"/>
      <c r="F6201" s="66"/>
      <c r="G6201" s="66"/>
      <c r="H6201" s="66"/>
      <c r="I6201" s="66"/>
      <c r="J6201" s="66"/>
      <c r="K6201" s="67"/>
      <c r="L6201" s="67"/>
      <c r="M6201" s="66"/>
      <c r="N6201" s="66"/>
      <c r="O6201" s="66"/>
      <c r="P6201" s="67"/>
      <c r="Q6201" s="66"/>
      <c r="R6201" s="66"/>
      <c r="S6201" s="67"/>
      <c r="T6201" s="67"/>
      <c r="U6201" s="67"/>
      <c r="V6201" s="67"/>
      <c r="W6201" s="67"/>
      <c r="X6201" s="67"/>
      <c r="Y6201" s="66"/>
    </row>
    <row r="6202">
      <c r="A6202" s="66"/>
      <c r="B6202" s="66"/>
      <c r="C6202" s="66"/>
      <c r="D6202" s="66"/>
      <c r="E6202" s="66"/>
      <c r="F6202" s="66"/>
      <c r="G6202" s="66"/>
      <c r="H6202" s="66"/>
      <c r="I6202" s="66"/>
      <c r="J6202" s="66"/>
      <c r="K6202" s="67"/>
      <c r="L6202" s="67"/>
      <c r="M6202" s="66"/>
      <c r="N6202" s="66"/>
      <c r="O6202" s="66"/>
      <c r="P6202" s="67"/>
      <c r="Q6202" s="66"/>
      <c r="R6202" s="66"/>
      <c r="S6202" s="76"/>
      <c r="T6202" s="69"/>
      <c r="U6202" s="83"/>
      <c r="V6202" s="83"/>
      <c r="W6202" s="83"/>
      <c r="X6202" s="71"/>
      <c r="Y6202" s="66"/>
    </row>
    <row r="6203">
      <c r="A6203" s="66"/>
      <c r="B6203" s="66"/>
      <c r="C6203" s="66"/>
      <c r="D6203" s="66"/>
      <c r="E6203" s="66"/>
      <c r="F6203" s="66"/>
      <c r="G6203" s="66"/>
      <c r="H6203" s="66"/>
      <c r="I6203" s="66"/>
      <c r="J6203" s="66"/>
      <c r="K6203" s="67"/>
      <c r="L6203" s="67"/>
      <c r="M6203" s="66"/>
      <c r="N6203" s="66"/>
      <c r="O6203" s="66"/>
      <c r="P6203" s="66"/>
      <c r="Q6203" s="66"/>
      <c r="R6203" s="66"/>
      <c r="S6203" s="76"/>
      <c r="T6203" s="76"/>
      <c r="U6203" s="83"/>
      <c r="V6203" s="83"/>
      <c r="W6203" s="83"/>
      <c r="X6203" s="67"/>
      <c r="Y6203" s="66"/>
    </row>
    <row r="6204">
      <c r="A6204" s="66"/>
      <c r="B6204" s="66"/>
      <c r="C6204" s="66"/>
      <c r="D6204" s="66"/>
      <c r="E6204" s="66"/>
      <c r="F6204" s="66"/>
      <c r="G6204" s="66"/>
      <c r="H6204" s="66"/>
      <c r="I6204" s="66"/>
      <c r="J6204" s="66"/>
      <c r="K6204" s="67"/>
      <c r="L6204" s="67"/>
      <c r="M6204" s="66"/>
      <c r="N6204" s="66"/>
      <c r="O6204" s="66"/>
      <c r="P6204" s="67"/>
      <c r="Q6204" s="66"/>
      <c r="R6204" s="66"/>
      <c r="S6204" s="67"/>
      <c r="T6204" s="67"/>
      <c r="U6204" s="67"/>
      <c r="V6204" s="67"/>
      <c r="W6204" s="67"/>
      <c r="X6204" s="67"/>
      <c r="Y6204" s="66"/>
    </row>
    <row r="6205">
      <c r="A6205" s="66"/>
      <c r="B6205" s="66"/>
      <c r="C6205" s="66"/>
      <c r="D6205" s="66"/>
      <c r="E6205" s="66"/>
      <c r="F6205" s="66"/>
      <c r="G6205" s="66"/>
      <c r="H6205" s="66"/>
      <c r="I6205" s="66"/>
      <c r="J6205" s="66"/>
      <c r="K6205" s="67"/>
      <c r="L6205" s="67"/>
      <c r="M6205" s="66"/>
      <c r="N6205" s="66"/>
      <c r="O6205" s="66"/>
      <c r="P6205" s="67"/>
      <c r="Q6205" s="66"/>
      <c r="R6205" s="66"/>
      <c r="S6205" s="67"/>
      <c r="T6205" s="67"/>
      <c r="U6205" s="67"/>
      <c r="V6205" s="67"/>
      <c r="W6205" s="67"/>
      <c r="X6205" s="67"/>
      <c r="Y6205" s="66"/>
    </row>
    <row r="6206">
      <c r="A6206" s="66"/>
      <c r="B6206" s="66"/>
      <c r="C6206" s="66"/>
      <c r="D6206" s="66"/>
      <c r="E6206" s="66"/>
      <c r="F6206" s="66"/>
      <c r="G6206" s="66"/>
      <c r="H6206" s="66"/>
      <c r="I6206" s="66"/>
      <c r="J6206" s="66"/>
      <c r="K6206" s="67"/>
      <c r="L6206" s="67"/>
      <c r="M6206" s="66"/>
      <c r="N6206" s="66"/>
      <c r="O6206" s="66"/>
      <c r="P6206" s="66"/>
      <c r="Q6206" s="66"/>
      <c r="R6206" s="66"/>
      <c r="S6206" s="67"/>
      <c r="T6206" s="67"/>
      <c r="U6206" s="67"/>
      <c r="V6206" s="67"/>
      <c r="W6206" s="67"/>
      <c r="X6206" s="67"/>
      <c r="Y6206" s="66"/>
    </row>
    <row r="6207">
      <c r="A6207" s="66"/>
      <c r="B6207" s="66"/>
      <c r="C6207" s="66"/>
      <c r="D6207" s="66"/>
      <c r="E6207" s="66"/>
      <c r="F6207" s="66"/>
      <c r="G6207" s="66"/>
      <c r="H6207" s="66"/>
      <c r="I6207" s="66"/>
      <c r="J6207" s="66"/>
      <c r="K6207" s="67"/>
      <c r="L6207" s="67"/>
      <c r="M6207" s="66"/>
      <c r="N6207" s="66"/>
      <c r="O6207" s="66"/>
      <c r="P6207" s="67"/>
      <c r="Q6207" s="66"/>
      <c r="R6207" s="66"/>
      <c r="S6207" s="67"/>
      <c r="T6207" s="67"/>
      <c r="U6207" s="67"/>
      <c r="V6207" s="67"/>
      <c r="W6207" s="67"/>
      <c r="X6207" s="67"/>
      <c r="Y6207" s="66"/>
    </row>
    <row r="6208">
      <c r="A6208" s="66"/>
      <c r="B6208" s="66"/>
      <c r="C6208" s="66"/>
      <c r="D6208" s="66"/>
      <c r="E6208" s="66"/>
      <c r="F6208" s="66"/>
      <c r="G6208" s="66"/>
      <c r="H6208" s="66"/>
      <c r="I6208" s="66"/>
      <c r="J6208" s="66"/>
      <c r="K6208" s="67"/>
      <c r="L6208" s="67"/>
      <c r="M6208" s="66"/>
      <c r="N6208" s="66"/>
      <c r="O6208" s="66"/>
      <c r="P6208" s="67"/>
      <c r="Q6208" s="66"/>
      <c r="R6208" s="66"/>
      <c r="S6208" s="76"/>
      <c r="T6208" s="70"/>
      <c r="U6208" s="83"/>
      <c r="V6208" s="83"/>
      <c r="W6208" s="83"/>
      <c r="X6208" s="71"/>
      <c r="Y6208" s="66"/>
    </row>
    <row r="6209">
      <c r="A6209" s="66"/>
      <c r="B6209" s="66"/>
      <c r="C6209" s="66"/>
      <c r="D6209" s="66"/>
      <c r="E6209" s="66"/>
      <c r="F6209" s="66"/>
      <c r="G6209" s="66"/>
      <c r="H6209" s="66"/>
      <c r="I6209" s="66"/>
      <c r="J6209" s="66"/>
      <c r="K6209" s="67"/>
      <c r="L6209" s="67"/>
      <c r="M6209" s="67"/>
      <c r="N6209" s="66"/>
      <c r="O6209" s="66"/>
      <c r="P6209" s="66"/>
      <c r="Q6209" s="66"/>
      <c r="R6209" s="66"/>
      <c r="S6209" s="66"/>
      <c r="T6209" s="67"/>
      <c r="U6209" s="67"/>
      <c r="V6209" s="67"/>
      <c r="W6209" s="67"/>
      <c r="X6209" s="67"/>
      <c r="Y6209" s="66"/>
    </row>
    <row r="6210">
      <c r="A6210" s="66"/>
      <c r="B6210" s="66"/>
      <c r="C6210" s="66"/>
      <c r="D6210" s="66"/>
      <c r="E6210" s="66"/>
      <c r="F6210" s="66"/>
      <c r="G6210" s="66"/>
      <c r="H6210" s="66"/>
      <c r="I6210" s="66"/>
      <c r="J6210" s="66"/>
      <c r="K6210" s="67"/>
      <c r="L6210" s="67"/>
      <c r="M6210" s="66"/>
      <c r="N6210" s="66"/>
      <c r="O6210" s="66"/>
      <c r="P6210" s="66"/>
      <c r="Q6210" s="66"/>
      <c r="R6210" s="66"/>
      <c r="S6210" s="67"/>
      <c r="T6210" s="67"/>
      <c r="U6210" s="67"/>
      <c r="V6210" s="67"/>
      <c r="W6210" s="67"/>
      <c r="X6210" s="67"/>
      <c r="Y6210" s="66"/>
    </row>
    <row r="6211">
      <c r="A6211" s="66"/>
      <c r="B6211" s="66"/>
      <c r="C6211" s="66"/>
      <c r="D6211" s="66"/>
      <c r="E6211" s="66"/>
      <c r="F6211" s="66"/>
      <c r="G6211" s="66"/>
      <c r="H6211" s="66"/>
      <c r="I6211" s="66"/>
      <c r="J6211" s="66"/>
      <c r="K6211" s="67"/>
      <c r="L6211" s="67"/>
      <c r="M6211" s="66"/>
      <c r="N6211" s="66"/>
      <c r="O6211" s="66"/>
      <c r="P6211" s="66"/>
      <c r="Q6211" s="66"/>
      <c r="R6211" s="66"/>
      <c r="S6211" s="76"/>
      <c r="T6211" s="69"/>
      <c r="U6211" s="83"/>
      <c r="V6211" s="83"/>
      <c r="W6211" s="83"/>
      <c r="X6211" s="71"/>
      <c r="Y6211" s="66"/>
    </row>
    <row r="6212">
      <c r="A6212" s="66"/>
      <c r="B6212" s="66"/>
      <c r="C6212" s="66"/>
      <c r="D6212" s="66"/>
      <c r="E6212" s="66"/>
      <c r="F6212" s="66"/>
      <c r="G6212" s="66"/>
      <c r="H6212" s="66"/>
      <c r="I6212" s="66"/>
      <c r="J6212" s="66"/>
      <c r="K6212" s="67"/>
      <c r="L6212" s="67"/>
      <c r="M6212" s="66"/>
      <c r="N6212" s="66"/>
      <c r="O6212" s="66"/>
      <c r="P6212" s="66"/>
      <c r="Q6212" s="66"/>
      <c r="R6212" s="66"/>
      <c r="S6212" s="76"/>
      <c r="T6212" s="76"/>
      <c r="U6212" s="83"/>
      <c r="V6212" s="83"/>
      <c r="W6212" s="83"/>
      <c r="X6212" s="67"/>
      <c r="Y6212" s="66"/>
    </row>
    <row r="6213">
      <c r="A6213" s="66"/>
      <c r="B6213" s="66"/>
      <c r="C6213" s="66"/>
      <c r="D6213" s="66"/>
      <c r="E6213" s="66"/>
      <c r="F6213" s="66"/>
      <c r="G6213" s="66"/>
      <c r="H6213" s="66"/>
      <c r="I6213" s="66"/>
      <c r="J6213" s="66"/>
      <c r="K6213" s="67"/>
      <c r="L6213" s="67"/>
      <c r="M6213" s="66"/>
      <c r="N6213" s="66"/>
      <c r="O6213" s="66"/>
      <c r="P6213" s="66"/>
      <c r="Q6213" s="66"/>
      <c r="R6213" s="66"/>
      <c r="S6213" s="76"/>
      <c r="T6213" s="76"/>
      <c r="U6213" s="83"/>
      <c r="V6213" s="83"/>
      <c r="W6213" s="83"/>
      <c r="X6213" s="67"/>
      <c r="Y6213" s="66"/>
    </row>
    <row r="6214">
      <c r="A6214" s="66"/>
      <c r="B6214" s="66"/>
      <c r="C6214" s="66"/>
      <c r="D6214" s="66"/>
      <c r="E6214" s="66"/>
      <c r="F6214" s="66"/>
      <c r="G6214" s="66"/>
      <c r="H6214" s="66"/>
      <c r="I6214" s="66"/>
      <c r="J6214" s="66"/>
      <c r="K6214" s="67"/>
      <c r="L6214" s="67"/>
      <c r="M6214" s="66"/>
      <c r="N6214" s="66"/>
      <c r="O6214" s="66"/>
      <c r="P6214" s="67"/>
      <c r="Q6214" s="66"/>
      <c r="R6214" s="66"/>
      <c r="S6214" s="67"/>
      <c r="T6214" s="67"/>
      <c r="U6214" s="67"/>
      <c r="V6214" s="67"/>
      <c r="W6214" s="67"/>
      <c r="X6214" s="67"/>
      <c r="Y6214" s="66"/>
    </row>
    <row r="6215">
      <c r="A6215" s="66"/>
      <c r="B6215" s="66"/>
      <c r="C6215" s="66"/>
      <c r="D6215" s="66"/>
      <c r="E6215" s="66"/>
      <c r="F6215" s="66"/>
      <c r="G6215" s="66"/>
      <c r="H6215" s="66"/>
      <c r="I6215" s="66"/>
      <c r="J6215" s="66"/>
      <c r="K6215" s="67"/>
      <c r="L6215" s="67"/>
      <c r="M6215" s="66"/>
      <c r="N6215" s="66"/>
      <c r="O6215" s="66"/>
      <c r="P6215" s="67"/>
      <c r="Q6215" s="66"/>
      <c r="R6215" s="66"/>
      <c r="S6215" s="67"/>
      <c r="T6215" s="67"/>
      <c r="U6215" s="67"/>
      <c r="V6215" s="67"/>
      <c r="W6215" s="67"/>
      <c r="X6215" s="67"/>
      <c r="Y6215" s="66"/>
    </row>
    <row r="6216">
      <c r="A6216" s="66"/>
      <c r="B6216" s="66"/>
      <c r="C6216" s="66"/>
      <c r="D6216" s="66"/>
      <c r="E6216" s="66"/>
      <c r="F6216" s="66"/>
      <c r="G6216" s="66"/>
      <c r="H6216" s="66"/>
      <c r="I6216" s="66"/>
      <c r="J6216" s="66"/>
      <c r="K6216" s="67"/>
      <c r="L6216" s="67"/>
      <c r="M6216" s="66"/>
      <c r="N6216" s="66"/>
      <c r="O6216" s="66"/>
      <c r="P6216" s="66"/>
      <c r="Q6216" s="66"/>
      <c r="R6216" s="66"/>
      <c r="S6216" s="76"/>
      <c r="T6216" s="69"/>
      <c r="U6216" s="83"/>
      <c r="V6216" s="83"/>
      <c r="W6216" s="83"/>
      <c r="X6216" s="71"/>
      <c r="Y6216" s="66"/>
    </row>
    <row r="6217">
      <c r="A6217" s="66"/>
      <c r="B6217" s="66"/>
      <c r="C6217" s="66"/>
      <c r="D6217" s="66"/>
      <c r="E6217" s="66"/>
      <c r="F6217" s="66"/>
      <c r="G6217" s="66"/>
      <c r="H6217" s="66"/>
      <c r="I6217" s="66"/>
      <c r="J6217" s="66"/>
      <c r="K6217" s="67"/>
      <c r="L6217" s="67"/>
      <c r="M6217" s="66"/>
      <c r="N6217" s="66"/>
      <c r="O6217" s="66"/>
      <c r="P6217" s="67"/>
      <c r="Q6217" s="66"/>
      <c r="R6217" s="66"/>
      <c r="S6217" s="67"/>
      <c r="T6217" s="67"/>
      <c r="U6217" s="67"/>
      <c r="V6217" s="67"/>
      <c r="W6217" s="67"/>
      <c r="X6217" s="67"/>
      <c r="Y6217" s="66"/>
    </row>
    <row r="6218">
      <c r="A6218" s="66"/>
      <c r="B6218" s="66"/>
      <c r="C6218" s="66"/>
      <c r="D6218" s="66"/>
      <c r="E6218" s="66"/>
      <c r="F6218" s="66"/>
      <c r="G6218" s="66"/>
      <c r="H6218" s="66"/>
      <c r="I6218" s="66"/>
      <c r="J6218" s="66"/>
      <c r="K6218" s="67"/>
      <c r="L6218" s="67"/>
      <c r="M6218" s="66"/>
      <c r="N6218" s="66"/>
      <c r="O6218" s="66"/>
      <c r="P6218" s="66"/>
      <c r="Q6218" s="66"/>
      <c r="R6218" s="66"/>
      <c r="S6218" s="67"/>
      <c r="T6218" s="67"/>
      <c r="U6218" s="67"/>
      <c r="V6218" s="67"/>
      <c r="W6218" s="67"/>
      <c r="X6218" s="67"/>
      <c r="Y6218" s="66"/>
    </row>
    <row r="6219">
      <c r="A6219" s="66"/>
      <c r="B6219" s="66"/>
      <c r="C6219" s="66"/>
      <c r="D6219" s="66"/>
      <c r="E6219" s="66"/>
      <c r="F6219" s="66"/>
      <c r="G6219" s="66"/>
      <c r="H6219" s="66"/>
      <c r="I6219" s="66"/>
      <c r="J6219" s="66"/>
      <c r="K6219" s="67"/>
      <c r="L6219" s="67"/>
      <c r="M6219" s="66"/>
      <c r="N6219" s="66"/>
      <c r="O6219" s="66"/>
      <c r="P6219" s="67"/>
      <c r="Q6219" s="66"/>
      <c r="R6219" s="66"/>
      <c r="S6219" s="76"/>
      <c r="T6219" s="69"/>
      <c r="U6219" s="83"/>
      <c r="V6219" s="83"/>
      <c r="W6219" s="83"/>
      <c r="X6219" s="71"/>
      <c r="Y6219" s="66"/>
    </row>
    <row r="6220">
      <c r="A6220" s="66"/>
      <c r="B6220" s="66"/>
      <c r="C6220" s="66"/>
      <c r="D6220" s="66"/>
      <c r="E6220" s="66"/>
      <c r="F6220" s="66"/>
      <c r="G6220" s="66"/>
      <c r="H6220" s="66"/>
      <c r="I6220" s="66"/>
      <c r="J6220" s="66"/>
      <c r="K6220" s="67"/>
      <c r="L6220" s="67"/>
      <c r="M6220" s="66"/>
      <c r="N6220" s="66"/>
      <c r="O6220" s="66"/>
      <c r="P6220" s="66"/>
      <c r="Q6220" s="66"/>
      <c r="R6220" s="66"/>
      <c r="S6220" s="76"/>
      <c r="T6220" s="69"/>
      <c r="U6220" s="83"/>
      <c r="V6220" s="83"/>
      <c r="W6220" s="83"/>
      <c r="X6220" s="71"/>
      <c r="Y6220" s="66"/>
    </row>
    <row r="6221">
      <c r="A6221" s="66"/>
      <c r="B6221" s="66"/>
      <c r="C6221" s="66"/>
      <c r="D6221" s="66"/>
      <c r="E6221" s="66"/>
      <c r="F6221" s="66"/>
      <c r="G6221" s="66"/>
      <c r="H6221" s="66"/>
      <c r="I6221" s="66"/>
      <c r="J6221" s="66"/>
      <c r="K6221" s="67"/>
      <c r="L6221" s="67"/>
      <c r="M6221" s="66"/>
      <c r="N6221" s="66"/>
      <c r="O6221" s="66"/>
      <c r="P6221" s="67"/>
      <c r="Q6221" s="66"/>
      <c r="R6221" s="66"/>
      <c r="S6221" s="67"/>
      <c r="T6221" s="67"/>
      <c r="U6221" s="67"/>
      <c r="V6221" s="67"/>
      <c r="W6221" s="67"/>
      <c r="X6221" s="67"/>
      <c r="Y6221" s="66"/>
    </row>
    <row r="6222">
      <c r="A6222" s="66"/>
      <c r="B6222" s="66"/>
      <c r="C6222" s="66"/>
      <c r="D6222" s="66"/>
      <c r="E6222" s="66"/>
      <c r="F6222" s="66"/>
      <c r="G6222" s="66"/>
      <c r="H6222" s="66"/>
      <c r="I6222" s="66"/>
      <c r="J6222" s="66"/>
      <c r="K6222" s="67"/>
      <c r="L6222" s="67"/>
      <c r="M6222" s="66"/>
      <c r="N6222" s="66"/>
      <c r="O6222" s="66"/>
      <c r="P6222" s="67"/>
      <c r="Q6222" s="66"/>
      <c r="R6222" s="66"/>
      <c r="S6222" s="67"/>
      <c r="T6222" s="67"/>
      <c r="U6222" s="67"/>
      <c r="V6222" s="67"/>
      <c r="W6222" s="67"/>
      <c r="X6222" s="67"/>
      <c r="Y6222" s="66"/>
    </row>
    <row r="6223">
      <c r="A6223" s="66"/>
      <c r="B6223" s="66"/>
      <c r="C6223" s="66"/>
      <c r="D6223" s="66"/>
      <c r="E6223" s="66"/>
      <c r="F6223" s="66"/>
      <c r="G6223" s="66"/>
      <c r="H6223" s="66"/>
      <c r="I6223" s="66"/>
      <c r="J6223" s="66"/>
      <c r="K6223" s="67"/>
      <c r="L6223" s="67"/>
      <c r="M6223" s="66"/>
      <c r="N6223" s="66"/>
      <c r="O6223" s="66"/>
      <c r="P6223" s="67"/>
      <c r="Q6223" s="66"/>
      <c r="R6223" s="66"/>
      <c r="S6223" s="76"/>
      <c r="T6223" s="76"/>
      <c r="U6223" s="83"/>
      <c r="V6223" s="83"/>
      <c r="W6223" s="83"/>
      <c r="X6223" s="67"/>
      <c r="Y6223" s="66"/>
    </row>
    <row r="6224">
      <c r="A6224" s="66"/>
      <c r="B6224" s="66"/>
      <c r="C6224" s="66"/>
      <c r="D6224" s="66"/>
      <c r="E6224" s="66"/>
      <c r="F6224" s="66"/>
      <c r="G6224" s="66"/>
      <c r="H6224" s="66"/>
      <c r="I6224" s="66"/>
      <c r="J6224" s="66"/>
      <c r="K6224" s="67"/>
      <c r="L6224" s="67"/>
      <c r="M6224" s="66"/>
      <c r="N6224" s="66"/>
      <c r="O6224" s="66"/>
      <c r="P6224" s="67"/>
      <c r="Q6224" s="66"/>
      <c r="R6224" s="66"/>
      <c r="S6224" s="67"/>
      <c r="T6224" s="67"/>
      <c r="U6224" s="67"/>
      <c r="V6224" s="67"/>
      <c r="W6224" s="67"/>
      <c r="X6224" s="67"/>
      <c r="Y6224" s="66"/>
    </row>
    <row r="6225">
      <c r="A6225" s="66"/>
      <c r="B6225" s="66"/>
      <c r="C6225" s="66"/>
      <c r="D6225" s="66"/>
      <c r="E6225" s="66"/>
      <c r="F6225" s="66"/>
      <c r="G6225" s="66"/>
      <c r="H6225" s="66"/>
      <c r="I6225" s="66"/>
      <c r="J6225" s="66"/>
      <c r="K6225" s="67"/>
      <c r="L6225" s="67"/>
      <c r="M6225" s="66"/>
      <c r="N6225" s="66"/>
      <c r="O6225" s="66"/>
      <c r="P6225" s="67"/>
      <c r="Q6225" s="66"/>
      <c r="R6225" s="66"/>
      <c r="S6225" s="69"/>
      <c r="T6225" s="69"/>
      <c r="U6225" s="83"/>
      <c r="V6225" s="71"/>
      <c r="W6225" s="71"/>
      <c r="X6225" s="71"/>
      <c r="Y6225" s="66"/>
    </row>
    <row r="6226">
      <c r="A6226" s="66"/>
      <c r="B6226" s="66"/>
      <c r="C6226" s="66"/>
      <c r="D6226" s="66"/>
      <c r="E6226" s="66"/>
      <c r="F6226" s="66"/>
      <c r="G6226" s="66"/>
      <c r="H6226" s="66"/>
      <c r="I6226" s="66"/>
      <c r="J6226" s="66"/>
      <c r="K6226" s="67"/>
      <c r="L6226" s="67"/>
      <c r="M6226" s="66"/>
      <c r="N6226" s="66"/>
      <c r="O6226" s="66"/>
      <c r="P6226" s="67"/>
      <c r="Q6226" s="66"/>
      <c r="R6226" s="66"/>
      <c r="S6226" s="76"/>
      <c r="T6226" s="76"/>
      <c r="U6226" s="83"/>
      <c r="V6226" s="83"/>
      <c r="W6226" s="83"/>
      <c r="X6226" s="67"/>
      <c r="Y6226" s="66"/>
    </row>
    <row r="6227">
      <c r="A6227" s="66"/>
      <c r="B6227" s="66"/>
      <c r="C6227" s="66"/>
      <c r="D6227" s="66"/>
      <c r="E6227" s="66"/>
      <c r="F6227" s="66"/>
      <c r="G6227" s="66"/>
      <c r="H6227" s="66"/>
      <c r="I6227" s="66"/>
      <c r="J6227" s="66"/>
      <c r="K6227" s="67"/>
      <c r="L6227" s="67"/>
      <c r="M6227" s="66"/>
      <c r="N6227" s="66"/>
      <c r="O6227" s="66"/>
      <c r="P6227" s="66"/>
      <c r="Q6227" s="66"/>
      <c r="R6227" s="66"/>
      <c r="S6227" s="67"/>
      <c r="T6227" s="67"/>
      <c r="U6227" s="67"/>
      <c r="V6227" s="67"/>
      <c r="W6227" s="67"/>
      <c r="X6227" s="67"/>
      <c r="Y6227" s="66"/>
    </row>
    <row r="6228">
      <c r="A6228" s="66"/>
      <c r="B6228" s="66"/>
      <c r="C6228" s="66"/>
      <c r="D6228" s="66"/>
      <c r="E6228" s="66"/>
      <c r="F6228" s="66"/>
      <c r="G6228" s="66"/>
      <c r="H6228" s="66"/>
      <c r="I6228" s="66"/>
      <c r="J6228" s="66"/>
      <c r="K6228" s="67"/>
      <c r="L6228" s="67"/>
      <c r="M6228" s="66"/>
      <c r="N6228" s="66"/>
      <c r="O6228" s="66"/>
      <c r="P6228" s="67"/>
      <c r="Q6228" s="66"/>
      <c r="R6228" s="66"/>
      <c r="S6228" s="69"/>
      <c r="T6228" s="69"/>
      <c r="U6228" s="83"/>
      <c r="V6228" s="71"/>
      <c r="W6228" s="71"/>
      <c r="X6228" s="71"/>
      <c r="Y6228" s="66"/>
    </row>
    <row r="6229">
      <c r="A6229" s="66"/>
      <c r="B6229" s="66"/>
      <c r="C6229" s="66"/>
      <c r="D6229" s="66"/>
      <c r="E6229" s="66"/>
      <c r="F6229" s="66"/>
      <c r="G6229" s="66"/>
      <c r="H6229" s="66"/>
      <c r="I6229" s="66"/>
      <c r="J6229" s="66"/>
      <c r="K6229" s="67"/>
      <c r="L6229" s="67"/>
      <c r="M6229" s="66"/>
      <c r="N6229" s="66"/>
      <c r="O6229" s="66"/>
      <c r="P6229" s="67"/>
      <c r="Q6229" s="66"/>
      <c r="R6229" s="66"/>
      <c r="S6229" s="67"/>
      <c r="T6229" s="67"/>
      <c r="U6229" s="67"/>
      <c r="V6229" s="67"/>
      <c r="W6229" s="67"/>
      <c r="X6229" s="67"/>
      <c r="Y6229" s="66"/>
    </row>
    <row r="6230">
      <c r="A6230" s="66"/>
      <c r="B6230" s="66"/>
      <c r="C6230" s="66"/>
      <c r="D6230" s="66"/>
      <c r="E6230" s="66"/>
      <c r="F6230" s="66"/>
      <c r="G6230" s="66"/>
      <c r="H6230" s="66"/>
      <c r="I6230" s="66"/>
      <c r="J6230" s="66"/>
      <c r="K6230" s="67"/>
      <c r="L6230" s="67"/>
      <c r="M6230" s="67"/>
      <c r="N6230" s="66"/>
      <c r="O6230" s="66"/>
      <c r="P6230" s="66"/>
      <c r="Q6230" s="66"/>
      <c r="R6230" s="66"/>
      <c r="S6230" s="66"/>
      <c r="T6230" s="67"/>
      <c r="U6230" s="67"/>
      <c r="V6230" s="67"/>
      <c r="W6230" s="67"/>
      <c r="X6230" s="67"/>
      <c r="Y6230" s="66"/>
    </row>
    <row r="6231">
      <c r="A6231" s="66"/>
      <c r="B6231" s="66"/>
      <c r="C6231" s="66"/>
      <c r="D6231" s="66"/>
      <c r="E6231" s="66"/>
      <c r="F6231" s="66"/>
      <c r="G6231" s="66"/>
      <c r="H6231" s="66"/>
      <c r="I6231" s="66"/>
      <c r="J6231" s="66"/>
      <c r="K6231" s="67"/>
      <c r="L6231" s="67"/>
      <c r="M6231" s="66"/>
      <c r="N6231" s="66"/>
      <c r="O6231" s="66"/>
      <c r="P6231" s="66"/>
      <c r="Q6231" s="66"/>
      <c r="R6231" s="66"/>
      <c r="S6231" s="69"/>
      <c r="T6231" s="69"/>
      <c r="U6231" s="83"/>
      <c r="V6231" s="71"/>
      <c r="W6231" s="83"/>
      <c r="X6231" s="71"/>
      <c r="Y6231" s="66"/>
    </row>
    <row r="6232">
      <c r="A6232" s="66"/>
      <c r="B6232" s="66"/>
      <c r="C6232" s="66"/>
      <c r="D6232" s="66"/>
      <c r="E6232" s="66"/>
      <c r="F6232" s="66"/>
      <c r="G6232" s="66"/>
      <c r="H6232" s="66"/>
      <c r="I6232" s="66"/>
      <c r="J6232" s="66"/>
      <c r="K6232" s="67"/>
      <c r="L6232" s="67"/>
      <c r="M6232" s="66"/>
      <c r="N6232" s="66"/>
      <c r="O6232" s="66"/>
      <c r="P6232" s="67"/>
      <c r="Q6232" s="66"/>
      <c r="R6232" s="66"/>
      <c r="S6232" s="67"/>
      <c r="T6232" s="67"/>
      <c r="U6232" s="67"/>
      <c r="V6232" s="67"/>
      <c r="W6232" s="67"/>
      <c r="X6232" s="67"/>
      <c r="Y6232" s="66"/>
    </row>
    <row r="6233">
      <c r="A6233" s="66"/>
      <c r="B6233" s="66"/>
      <c r="C6233" s="66"/>
      <c r="D6233" s="66"/>
      <c r="E6233" s="66"/>
      <c r="F6233" s="66"/>
      <c r="G6233" s="66"/>
      <c r="H6233" s="66"/>
      <c r="I6233" s="66"/>
      <c r="J6233" s="66"/>
      <c r="K6233" s="67"/>
      <c r="L6233" s="67"/>
      <c r="M6233" s="66"/>
      <c r="N6233" s="66"/>
      <c r="O6233" s="66"/>
      <c r="P6233" s="67"/>
      <c r="Q6233" s="66"/>
      <c r="R6233" s="66"/>
      <c r="S6233" s="67"/>
      <c r="T6233" s="67"/>
      <c r="U6233" s="67"/>
      <c r="V6233" s="67"/>
      <c r="W6233" s="67"/>
      <c r="X6233" s="67"/>
      <c r="Y6233" s="66"/>
    </row>
    <row r="6234">
      <c r="A6234" s="66"/>
      <c r="B6234" s="66"/>
      <c r="C6234" s="66"/>
      <c r="D6234" s="66"/>
      <c r="E6234" s="66"/>
      <c r="F6234" s="66"/>
      <c r="G6234" s="66"/>
      <c r="H6234" s="66"/>
      <c r="I6234" s="66"/>
      <c r="J6234" s="66"/>
      <c r="K6234" s="67"/>
      <c r="L6234" s="67"/>
      <c r="M6234" s="66"/>
      <c r="N6234" s="66"/>
      <c r="O6234" s="66"/>
      <c r="P6234" s="67"/>
      <c r="Q6234" s="66"/>
      <c r="R6234" s="66"/>
      <c r="S6234" s="76"/>
      <c r="T6234" s="76"/>
      <c r="U6234" s="83"/>
      <c r="V6234" s="83"/>
      <c r="W6234" s="83"/>
      <c r="X6234" s="67"/>
      <c r="Y6234" s="66"/>
    </row>
    <row r="6235">
      <c r="A6235" s="66"/>
      <c r="B6235" s="66"/>
      <c r="C6235" s="66"/>
      <c r="D6235" s="66"/>
      <c r="E6235" s="66"/>
      <c r="F6235" s="66"/>
      <c r="G6235" s="66"/>
      <c r="H6235" s="66"/>
      <c r="I6235" s="66"/>
      <c r="J6235" s="66"/>
      <c r="K6235" s="67"/>
      <c r="L6235" s="67"/>
      <c r="M6235" s="66"/>
      <c r="N6235" s="66"/>
      <c r="O6235" s="66"/>
      <c r="P6235" s="66"/>
      <c r="Q6235" s="66"/>
      <c r="R6235" s="66"/>
      <c r="S6235" s="76"/>
      <c r="T6235" s="76"/>
      <c r="U6235" s="83"/>
      <c r="V6235" s="83"/>
      <c r="W6235" s="83"/>
      <c r="X6235" s="67"/>
      <c r="Y6235" s="66"/>
    </row>
    <row r="6236">
      <c r="A6236" s="66"/>
      <c r="B6236" s="66"/>
      <c r="C6236" s="66"/>
      <c r="D6236" s="66"/>
      <c r="E6236" s="66"/>
      <c r="F6236" s="66"/>
      <c r="G6236" s="66"/>
      <c r="H6236" s="66"/>
      <c r="I6236" s="66"/>
      <c r="J6236" s="66"/>
      <c r="K6236" s="67"/>
      <c r="L6236" s="67"/>
      <c r="M6236" s="66"/>
      <c r="N6236" s="66"/>
      <c r="O6236" s="66"/>
      <c r="P6236" s="67"/>
      <c r="Q6236" s="66"/>
      <c r="R6236" s="66"/>
      <c r="S6236" s="67"/>
      <c r="T6236" s="67"/>
      <c r="U6236" s="67"/>
      <c r="V6236" s="67"/>
      <c r="W6236" s="67"/>
      <c r="X6236" s="67"/>
      <c r="Y6236" s="66"/>
    </row>
    <row r="6237">
      <c r="A6237" s="66"/>
      <c r="B6237" s="66"/>
      <c r="C6237" s="66"/>
      <c r="D6237" s="66"/>
      <c r="E6237" s="66"/>
      <c r="F6237" s="66"/>
      <c r="G6237" s="66"/>
      <c r="H6237" s="66"/>
      <c r="I6237" s="66"/>
      <c r="J6237" s="66"/>
      <c r="K6237" s="67"/>
      <c r="L6237" s="67"/>
      <c r="M6237" s="66"/>
      <c r="N6237" s="66"/>
      <c r="O6237" s="66"/>
      <c r="P6237" s="67"/>
      <c r="Q6237" s="66"/>
      <c r="R6237" s="66"/>
      <c r="S6237" s="76"/>
      <c r="T6237" s="70"/>
      <c r="U6237" s="83"/>
      <c r="V6237" s="83"/>
      <c r="W6237" s="83"/>
      <c r="X6237" s="71"/>
      <c r="Y6237" s="66"/>
    </row>
    <row r="6238">
      <c r="A6238" s="66"/>
      <c r="B6238" s="66"/>
      <c r="C6238" s="66"/>
      <c r="D6238" s="66"/>
      <c r="E6238" s="66"/>
      <c r="F6238" s="66"/>
      <c r="G6238" s="66"/>
      <c r="H6238" s="66"/>
      <c r="I6238" s="66"/>
      <c r="J6238" s="66"/>
      <c r="K6238" s="67"/>
      <c r="L6238" s="67"/>
      <c r="M6238" s="66"/>
      <c r="N6238" s="66"/>
      <c r="O6238" s="66"/>
      <c r="P6238" s="67"/>
      <c r="Q6238" s="66"/>
      <c r="R6238" s="66"/>
      <c r="S6238" s="76"/>
      <c r="T6238" s="76"/>
      <c r="U6238" s="83"/>
      <c r="V6238" s="83"/>
      <c r="W6238" s="83"/>
      <c r="X6238" s="67"/>
      <c r="Y6238" s="66"/>
    </row>
    <row r="6239">
      <c r="A6239" s="66"/>
      <c r="B6239" s="66"/>
      <c r="C6239" s="66"/>
      <c r="D6239" s="66"/>
      <c r="E6239" s="66"/>
      <c r="F6239" s="66"/>
      <c r="G6239" s="66"/>
      <c r="H6239" s="66"/>
      <c r="I6239" s="66"/>
      <c r="J6239" s="66"/>
      <c r="K6239" s="67"/>
      <c r="L6239" s="67"/>
      <c r="M6239" s="66"/>
      <c r="N6239" s="66"/>
      <c r="O6239" s="66"/>
      <c r="P6239" s="67"/>
      <c r="Q6239" s="66"/>
      <c r="R6239" s="66"/>
      <c r="S6239" s="67"/>
      <c r="T6239" s="67"/>
      <c r="U6239" s="67"/>
      <c r="V6239" s="67"/>
      <c r="W6239" s="67"/>
      <c r="X6239" s="67"/>
      <c r="Y6239" s="66"/>
    </row>
    <row r="6240">
      <c r="A6240" s="66"/>
      <c r="B6240" s="66"/>
      <c r="C6240" s="66"/>
      <c r="D6240" s="66"/>
      <c r="E6240" s="66"/>
      <c r="F6240" s="66"/>
      <c r="G6240" s="66"/>
      <c r="H6240" s="66"/>
      <c r="I6240" s="66"/>
      <c r="J6240" s="66"/>
      <c r="K6240" s="67"/>
      <c r="L6240" s="67"/>
      <c r="M6240" s="66"/>
      <c r="N6240" s="66"/>
      <c r="O6240" s="66"/>
      <c r="P6240" s="67"/>
      <c r="Q6240" s="66"/>
      <c r="R6240" s="66"/>
      <c r="S6240" s="67"/>
      <c r="T6240" s="67"/>
      <c r="U6240" s="67"/>
      <c r="V6240" s="67"/>
      <c r="W6240" s="67"/>
      <c r="X6240" s="67"/>
      <c r="Y6240" s="66"/>
    </row>
    <row r="6241">
      <c r="A6241" s="66"/>
      <c r="B6241" s="66"/>
      <c r="C6241" s="66"/>
      <c r="D6241" s="66"/>
      <c r="E6241" s="66"/>
      <c r="F6241" s="66"/>
      <c r="G6241" s="66"/>
      <c r="H6241" s="66"/>
      <c r="I6241" s="66"/>
      <c r="J6241" s="66"/>
      <c r="K6241" s="67"/>
      <c r="L6241" s="67"/>
      <c r="M6241" s="66"/>
      <c r="N6241" s="66"/>
      <c r="O6241" s="66"/>
      <c r="P6241" s="67"/>
      <c r="Q6241" s="66"/>
      <c r="R6241" s="66"/>
      <c r="S6241" s="67"/>
      <c r="T6241" s="67"/>
      <c r="U6241" s="67"/>
      <c r="V6241" s="67"/>
      <c r="W6241" s="67"/>
      <c r="X6241" s="67"/>
      <c r="Y6241" s="66"/>
    </row>
    <row r="6242">
      <c r="A6242" s="66"/>
      <c r="B6242" s="66"/>
      <c r="C6242" s="66"/>
      <c r="D6242" s="66"/>
      <c r="E6242" s="66"/>
      <c r="F6242" s="66"/>
      <c r="G6242" s="66"/>
      <c r="H6242" s="66"/>
      <c r="I6242" s="66"/>
      <c r="J6242" s="66"/>
      <c r="K6242" s="67"/>
      <c r="L6242" s="67"/>
      <c r="M6242" s="66"/>
      <c r="N6242" s="66"/>
      <c r="O6242" s="66"/>
      <c r="P6242" s="66"/>
      <c r="Q6242" s="66"/>
      <c r="R6242" s="66"/>
      <c r="S6242" s="67"/>
      <c r="T6242" s="67"/>
      <c r="U6242" s="67"/>
      <c r="V6242" s="67"/>
      <c r="W6242" s="67"/>
      <c r="X6242" s="67"/>
      <c r="Y6242" s="66"/>
    </row>
    <row r="6243">
      <c r="A6243" s="66"/>
      <c r="B6243" s="66"/>
      <c r="C6243" s="66"/>
      <c r="D6243" s="66"/>
      <c r="E6243" s="66"/>
      <c r="F6243" s="66"/>
      <c r="G6243" s="66"/>
      <c r="H6243" s="66"/>
      <c r="I6243" s="66"/>
      <c r="J6243" s="66"/>
      <c r="K6243" s="67"/>
      <c r="L6243" s="67"/>
      <c r="M6243" s="66"/>
      <c r="N6243" s="66"/>
      <c r="O6243" s="66"/>
      <c r="P6243" s="67"/>
      <c r="Q6243" s="66"/>
      <c r="R6243" s="66"/>
      <c r="S6243" s="76"/>
      <c r="T6243" s="69"/>
      <c r="U6243" s="83"/>
      <c r="V6243" s="83"/>
      <c r="W6243" s="83"/>
      <c r="X6243" s="71"/>
      <c r="Y6243" s="66"/>
    </row>
    <row r="6244">
      <c r="A6244" s="66"/>
      <c r="B6244" s="66"/>
      <c r="C6244" s="66"/>
      <c r="D6244" s="66"/>
      <c r="E6244" s="66"/>
      <c r="F6244" s="66"/>
      <c r="G6244" s="66"/>
      <c r="H6244" s="66"/>
      <c r="I6244" s="66"/>
      <c r="J6244" s="66"/>
      <c r="K6244" s="67"/>
      <c r="L6244" s="67"/>
      <c r="M6244" s="66"/>
      <c r="N6244" s="66"/>
      <c r="O6244" s="66"/>
      <c r="P6244" s="66"/>
      <c r="Q6244" s="66"/>
      <c r="R6244" s="66"/>
      <c r="S6244" s="69"/>
      <c r="T6244" s="69"/>
      <c r="U6244" s="83"/>
      <c r="V6244" s="71"/>
      <c r="W6244" s="71"/>
      <c r="X6244" s="71"/>
      <c r="Y6244" s="66"/>
    </row>
    <row r="6245">
      <c r="A6245" s="66"/>
      <c r="B6245" s="66"/>
      <c r="C6245" s="66"/>
      <c r="D6245" s="66"/>
      <c r="E6245" s="66"/>
      <c r="F6245" s="66"/>
      <c r="G6245" s="66"/>
      <c r="H6245" s="66"/>
      <c r="I6245" s="66"/>
      <c r="J6245" s="66"/>
      <c r="K6245" s="67"/>
      <c r="L6245" s="67"/>
      <c r="M6245" s="66"/>
      <c r="N6245" s="66"/>
      <c r="O6245" s="66"/>
      <c r="P6245" s="67"/>
      <c r="Q6245" s="66"/>
      <c r="R6245" s="66"/>
      <c r="S6245" s="76"/>
      <c r="T6245" s="69"/>
      <c r="U6245" s="83"/>
      <c r="V6245" s="83"/>
      <c r="W6245" s="83"/>
      <c r="X6245" s="71"/>
      <c r="Y6245" s="66"/>
    </row>
    <row r="6246">
      <c r="A6246" s="66"/>
      <c r="B6246" s="66"/>
      <c r="C6246" s="66"/>
      <c r="D6246" s="66"/>
      <c r="E6246" s="66"/>
      <c r="F6246" s="66"/>
      <c r="G6246" s="66"/>
      <c r="H6246" s="66"/>
      <c r="I6246" s="66"/>
      <c r="J6246" s="66"/>
      <c r="K6246" s="67"/>
      <c r="L6246" s="67"/>
      <c r="M6246" s="66"/>
      <c r="N6246" s="66"/>
      <c r="O6246" s="66"/>
      <c r="P6246" s="66"/>
      <c r="Q6246" s="66"/>
      <c r="R6246" s="66"/>
      <c r="S6246" s="76"/>
      <c r="T6246" s="76"/>
      <c r="U6246" s="83"/>
      <c r="V6246" s="83"/>
      <c r="W6246" s="83"/>
      <c r="X6246" s="67"/>
      <c r="Y6246" s="66"/>
    </row>
    <row r="6247">
      <c r="A6247" s="66"/>
      <c r="B6247" s="66"/>
      <c r="C6247" s="66"/>
      <c r="D6247" s="66"/>
      <c r="E6247" s="66"/>
      <c r="F6247" s="66"/>
      <c r="G6247" s="66"/>
      <c r="H6247" s="66"/>
      <c r="I6247" s="66"/>
      <c r="J6247" s="66"/>
      <c r="K6247" s="67"/>
      <c r="L6247" s="67"/>
      <c r="M6247" s="66"/>
      <c r="N6247" s="66"/>
      <c r="O6247" s="66"/>
      <c r="P6247" s="67"/>
      <c r="Q6247" s="66"/>
      <c r="R6247" s="66"/>
      <c r="S6247" s="67"/>
      <c r="T6247" s="67"/>
      <c r="U6247" s="67"/>
      <c r="V6247" s="67"/>
      <c r="W6247" s="67"/>
      <c r="X6247" s="67"/>
      <c r="Y6247" s="66"/>
    </row>
    <row r="6248">
      <c r="A6248" s="66"/>
      <c r="B6248" s="66"/>
      <c r="C6248" s="66"/>
      <c r="D6248" s="66"/>
      <c r="E6248" s="66"/>
      <c r="F6248" s="66"/>
      <c r="G6248" s="66"/>
      <c r="H6248" s="66"/>
      <c r="I6248" s="66"/>
      <c r="J6248" s="66"/>
      <c r="K6248" s="67"/>
      <c r="L6248" s="67"/>
      <c r="M6248" s="66"/>
      <c r="N6248" s="66"/>
      <c r="O6248" s="66"/>
      <c r="P6248" s="67"/>
      <c r="Q6248" s="66"/>
      <c r="R6248" s="66"/>
      <c r="S6248" s="67"/>
      <c r="T6248" s="67"/>
      <c r="U6248" s="67"/>
      <c r="V6248" s="67"/>
      <c r="W6248" s="67"/>
      <c r="X6248" s="67"/>
      <c r="Y6248" s="66"/>
    </row>
    <row r="6249">
      <c r="A6249" s="66"/>
      <c r="B6249" s="66"/>
      <c r="C6249" s="66"/>
      <c r="D6249" s="66"/>
      <c r="E6249" s="66"/>
      <c r="F6249" s="66"/>
      <c r="G6249" s="66"/>
      <c r="H6249" s="66"/>
      <c r="I6249" s="66"/>
      <c r="J6249" s="66"/>
      <c r="K6249" s="67"/>
      <c r="L6249" s="67"/>
      <c r="M6249" s="66"/>
      <c r="N6249" s="66"/>
      <c r="O6249" s="66"/>
      <c r="P6249" s="66"/>
      <c r="Q6249" s="66"/>
      <c r="R6249" s="66"/>
      <c r="S6249" s="67"/>
      <c r="T6249" s="67"/>
      <c r="U6249" s="67"/>
      <c r="V6249" s="67"/>
      <c r="W6249" s="67"/>
      <c r="X6249" s="67"/>
      <c r="Y6249" s="66"/>
    </row>
    <row r="6250">
      <c r="A6250" s="66"/>
      <c r="B6250" s="66"/>
      <c r="C6250" s="66"/>
      <c r="D6250" s="66"/>
      <c r="E6250" s="66"/>
      <c r="F6250" s="66"/>
      <c r="G6250" s="66"/>
      <c r="H6250" s="66"/>
      <c r="I6250" s="66"/>
      <c r="J6250" s="66"/>
      <c r="K6250" s="67"/>
      <c r="L6250" s="67"/>
      <c r="M6250" s="66"/>
      <c r="N6250" s="66"/>
      <c r="O6250" s="66"/>
      <c r="P6250" s="67"/>
      <c r="Q6250" s="66"/>
      <c r="R6250" s="66"/>
      <c r="S6250" s="67"/>
      <c r="T6250" s="67"/>
      <c r="U6250" s="67"/>
      <c r="V6250" s="67"/>
      <c r="W6250" s="67"/>
      <c r="X6250" s="67"/>
      <c r="Y6250" s="66"/>
    </row>
    <row r="6251">
      <c r="A6251" s="66"/>
      <c r="B6251" s="66"/>
      <c r="C6251" s="66"/>
      <c r="D6251" s="66"/>
      <c r="E6251" s="66"/>
      <c r="F6251" s="66"/>
      <c r="G6251" s="66"/>
      <c r="H6251" s="66"/>
      <c r="I6251" s="66"/>
      <c r="J6251" s="66"/>
      <c r="K6251" s="67"/>
      <c r="L6251" s="67"/>
      <c r="M6251" s="66"/>
      <c r="N6251" s="66"/>
      <c r="O6251" s="66"/>
      <c r="P6251" s="67"/>
      <c r="Q6251" s="66"/>
      <c r="R6251" s="66"/>
      <c r="S6251" s="67"/>
      <c r="T6251" s="67"/>
      <c r="U6251" s="67"/>
      <c r="V6251" s="67"/>
      <c r="W6251" s="67"/>
      <c r="X6251" s="67"/>
      <c r="Y6251" s="66"/>
    </row>
    <row r="6252">
      <c r="A6252" s="66"/>
      <c r="B6252" s="66"/>
      <c r="C6252" s="66"/>
      <c r="D6252" s="66"/>
      <c r="E6252" s="66"/>
      <c r="F6252" s="66"/>
      <c r="G6252" s="66"/>
      <c r="H6252" s="66"/>
      <c r="I6252" s="66"/>
      <c r="J6252" s="66"/>
      <c r="K6252" s="67"/>
      <c r="L6252" s="67"/>
      <c r="M6252" s="66"/>
      <c r="N6252" s="66"/>
      <c r="O6252" s="66"/>
      <c r="P6252" s="66"/>
      <c r="Q6252" s="66"/>
      <c r="R6252" s="66"/>
      <c r="S6252" s="76"/>
      <c r="T6252" s="76"/>
      <c r="U6252" s="83"/>
      <c r="V6252" s="83"/>
      <c r="W6252" s="83"/>
      <c r="X6252" s="67"/>
      <c r="Y6252" s="66"/>
    </row>
    <row r="6253">
      <c r="A6253" s="66"/>
      <c r="B6253" s="66"/>
      <c r="C6253" s="66"/>
      <c r="D6253" s="66"/>
      <c r="E6253" s="66"/>
      <c r="F6253" s="66"/>
      <c r="G6253" s="66"/>
      <c r="H6253" s="66"/>
      <c r="I6253" s="66"/>
      <c r="J6253" s="66"/>
      <c r="K6253" s="67"/>
      <c r="L6253" s="67"/>
      <c r="M6253" s="66"/>
      <c r="N6253" s="66"/>
      <c r="O6253" s="66"/>
      <c r="P6253" s="67"/>
      <c r="Q6253" s="66"/>
      <c r="R6253" s="66"/>
      <c r="S6253" s="76"/>
      <c r="T6253" s="70"/>
      <c r="U6253" s="83"/>
      <c r="V6253" s="83"/>
      <c r="W6253" s="83"/>
      <c r="X6253" s="71"/>
      <c r="Y6253" s="66"/>
    </row>
    <row r="6254">
      <c r="A6254" s="66"/>
      <c r="B6254" s="66"/>
      <c r="C6254" s="66"/>
      <c r="D6254" s="66"/>
      <c r="E6254" s="66"/>
      <c r="F6254" s="66"/>
      <c r="G6254" s="66"/>
      <c r="H6254" s="66"/>
      <c r="I6254" s="66"/>
      <c r="J6254" s="66"/>
      <c r="K6254" s="67"/>
      <c r="L6254" s="67"/>
      <c r="M6254" s="66"/>
      <c r="N6254" s="66"/>
      <c r="O6254" s="66"/>
      <c r="P6254" s="66"/>
      <c r="Q6254" s="66"/>
      <c r="R6254" s="66"/>
      <c r="S6254" s="67"/>
      <c r="T6254" s="67"/>
      <c r="U6254" s="67"/>
      <c r="V6254" s="67"/>
      <c r="W6254" s="67"/>
      <c r="X6254" s="67"/>
      <c r="Y6254" s="66"/>
    </row>
    <row r="6255">
      <c r="A6255" s="66"/>
      <c r="B6255" s="66"/>
      <c r="C6255" s="66"/>
      <c r="D6255" s="66"/>
      <c r="E6255" s="66"/>
      <c r="F6255" s="66"/>
      <c r="G6255" s="66"/>
      <c r="H6255" s="66"/>
      <c r="I6255" s="66"/>
      <c r="J6255" s="66"/>
      <c r="K6255" s="67"/>
      <c r="L6255" s="67"/>
      <c r="M6255" s="66"/>
      <c r="N6255" s="66"/>
      <c r="O6255" s="66"/>
      <c r="P6255" s="67"/>
      <c r="Q6255" s="66"/>
      <c r="R6255" s="66"/>
      <c r="S6255" s="67"/>
      <c r="T6255" s="67"/>
      <c r="U6255" s="67"/>
      <c r="V6255" s="67"/>
      <c r="W6255" s="67"/>
      <c r="X6255" s="67"/>
      <c r="Y6255" s="66"/>
    </row>
    <row r="6256">
      <c r="A6256" s="66"/>
      <c r="B6256" s="66"/>
      <c r="C6256" s="66"/>
      <c r="D6256" s="66"/>
      <c r="E6256" s="66"/>
      <c r="F6256" s="66"/>
      <c r="G6256" s="66"/>
      <c r="H6256" s="66"/>
      <c r="I6256" s="66"/>
      <c r="J6256" s="66"/>
      <c r="K6256" s="67"/>
      <c r="L6256" s="67"/>
      <c r="M6256" s="66"/>
      <c r="N6256" s="66"/>
      <c r="O6256" s="66"/>
      <c r="P6256" s="67"/>
      <c r="Q6256" s="66"/>
      <c r="R6256" s="66"/>
      <c r="S6256" s="69"/>
      <c r="T6256" s="76"/>
      <c r="U6256" s="83"/>
      <c r="V6256" s="83"/>
      <c r="W6256" s="83"/>
      <c r="X6256" s="67"/>
      <c r="Y6256" s="66"/>
    </row>
    <row r="6257">
      <c r="A6257" s="66"/>
      <c r="B6257" s="66"/>
      <c r="C6257" s="66"/>
      <c r="D6257" s="66"/>
      <c r="E6257" s="66"/>
      <c r="F6257" s="66"/>
      <c r="G6257" s="66"/>
      <c r="H6257" s="66"/>
      <c r="I6257" s="66"/>
      <c r="J6257" s="66"/>
      <c r="K6257" s="67"/>
      <c r="L6257" s="67"/>
      <c r="M6257" s="66"/>
      <c r="N6257" s="66"/>
      <c r="O6257" s="66"/>
      <c r="P6257" s="67"/>
      <c r="Q6257" s="66"/>
      <c r="R6257" s="66"/>
      <c r="S6257" s="67"/>
      <c r="T6257" s="67"/>
      <c r="U6257" s="67"/>
      <c r="V6257" s="67"/>
      <c r="W6257" s="67"/>
      <c r="X6257" s="67"/>
      <c r="Y6257" s="66"/>
    </row>
    <row r="6258">
      <c r="A6258" s="66"/>
      <c r="B6258" s="66"/>
      <c r="C6258" s="66"/>
      <c r="D6258" s="66"/>
      <c r="E6258" s="66"/>
      <c r="F6258" s="66"/>
      <c r="G6258" s="66"/>
      <c r="H6258" s="66"/>
      <c r="I6258" s="66"/>
      <c r="J6258" s="66"/>
      <c r="K6258" s="67"/>
      <c r="L6258" s="67"/>
      <c r="M6258" s="66"/>
      <c r="N6258" s="66"/>
      <c r="O6258" s="66"/>
      <c r="P6258" s="67"/>
      <c r="Q6258" s="66"/>
      <c r="R6258" s="66"/>
      <c r="S6258" s="69"/>
      <c r="T6258" s="69"/>
      <c r="U6258" s="83"/>
      <c r="V6258" s="71"/>
      <c r="W6258" s="83"/>
      <c r="X6258" s="71"/>
      <c r="Y6258" s="66"/>
    </row>
    <row r="6259">
      <c r="A6259" s="66"/>
      <c r="B6259" s="66"/>
      <c r="C6259" s="66"/>
      <c r="D6259" s="66"/>
      <c r="E6259" s="66"/>
      <c r="F6259" s="66"/>
      <c r="G6259" s="66"/>
      <c r="H6259" s="66"/>
      <c r="I6259" s="66"/>
      <c r="J6259" s="66"/>
      <c r="K6259" s="67"/>
      <c r="L6259" s="67"/>
      <c r="M6259" s="66"/>
      <c r="N6259" s="66"/>
      <c r="O6259" s="66"/>
      <c r="P6259" s="67"/>
      <c r="Q6259" s="66"/>
      <c r="R6259" s="66"/>
      <c r="S6259" s="67"/>
      <c r="T6259" s="67"/>
      <c r="U6259" s="67"/>
      <c r="V6259" s="67"/>
      <c r="W6259" s="67"/>
      <c r="X6259" s="67"/>
      <c r="Y6259" s="66"/>
    </row>
    <row r="6260">
      <c r="A6260" s="66"/>
      <c r="B6260" s="66"/>
      <c r="C6260" s="66"/>
      <c r="D6260" s="66"/>
      <c r="E6260" s="66"/>
      <c r="F6260" s="66"/>
      <c r="G6260" s="66"/>
      <c r="H6260" s="66"/>
      <c r="I6260" s="66"/>
      <c r="J6260" s="66"/>
      <c r="K6260" s="67"/>
      <c r="L6260" s="67"/>
      <c r="M6260" s="66"/>
      <c r="N6260" s="66"/>
      <c r="O6260" s="66"/>
      <c r="P6260" s="66"/>
      <c r="Q6260" s="66"/>
      <c r="R6260" s="66"/>
      <c r="S6260" s="67"/>
      <c r="T6260" s="67"/>
      <c r="U6260" s="67"/>
      <c r="V6260" s="67"/>
      <c r="W6260" s="67"/>
      <c r="X6260" s="67"/>
      <c r="Y6260" s="66"/>
    </row>
    <row r="6261">
      <c r="A6261" s="66"/>
      <c r="B6261" s="66"/>
      <c r="C6261" s="66"/>
      <c r="D6261" s="66"/>
      <c r="E6261" s="66"/>
      <c r="F6261" s="66"/>
      <c r="G6261" s="66"/>
      <c r="H6261" s="66"/>
      <c r="I6261" s="66"/>
      <c r="J6261" s="66"/>
      <c r="K6261" s="67"/>
      <c r="L6261" s="67"/>
      <c r="M6261" s="66"/>
      <c r="N6261" s="66"/>
      <c r="O6261" s="66"/>
      <c r="P6261" s="66"/>
      <c r="Q6261" s="66"/>
      <c r="R6261" s="66"/>
      <c r="S6261" s="76"/>
      <c r="T6261" s="69"/>
      <c r="U6261" s="83"/>
      <c r="V6261" s="83"/>
      <c r="W6261" s="83"/>
      <c r="X6261" s="71"/>
      <c r="Y6261" s="66"/>
    </row>
    <row r="6262">
      <c r="A6262" s="66"/>
      <c r="B6262" s="66"/>
      <c r="C6262" s="66"/>
      <c r="D6262" s="66"/>
      <c r="E6262" s="66"/>
      <c r="F6262" s="66"/>
      <c r="G6262" s="66"/>
      <c r="H6262" s="66"/>
      <c r="I6262" s="66"/>
      <c r="J6262" s="66"/>
      <c r="K6262" s="67"/>
      <c r="L6262" s="67"/>
      <c r="M6262" s="66"/>
      <c r="N6262" s="66"/>
      <c r="O6262" s="66"/>
      <c r="P6262" s="67"/>
      <c r="Q6262" s="66"/>
      <c r="R6262" s="66"/>
      <c r="S6262" s="69"/>
      <c r="T6262" s="69"/>
      <c r="U6262" s="83"/>
      <c r="V6262" s="71"/>
      <c r="W6262" s="83"/>
      <c r="X6262" s="71"/>
      <c r="Y6262" s="66"/>
    </row>
    <row r="6263">
      <c r="A6263" s="66"/>
      <c r="B6263" s="66"/>
      <c r="C6263" s="66"/>
      <c r="D6263" s="66"/>
      <c r="E6263" s="66"/>
      <c r="F6263" s="66"/>
      <c r="G6263" s="66"/>
      <c r="H6263" s="66"/>
      <c r="I6263" s="66"/>
      <c r="J6263" s="66"/>
      <c r="K6263" s="67"/>
      <c r="L6263" s="67"/>
      <c r="M6263" s="66"/>
      <c r="N6263" s="66"/>
      <c r="O6263" s="66"/>
      <c r="P6263" s="67"/>
      <c r="Q6263" s="66"/>
      <c r="R6263" s="66"/>
      <c r="S6263" s="67"/>
      <c r="T6263" s="67"/>
      <c r="U6263" s="67"/>
      <c r="V6263" s="67"/>
      <c r="W6263" s="67"/>
      <c r="X6263" s="67"/>
      <c r="Y6263" s="66"/>
    </row>
    <row r="6264">
      <c r="A6264" s="66"/>
      <c r="B6264" s="66"/>
      <c r="C6264" s="66"/>
      <c r="D6264" s="66"/>
      <c r="E6264" s="66"/>
      <c r="F6264" s="66"/>
      <c r="G6264" s="66"/>
      <c r="H6264" s="66"/>
      <c r="I6264" s="66"/>
      <c r="J6264" s="66"/>
      <c r="K6264" s="67"/>
      <c r="L6264" s="67"/>
      <c r="M6264" s="66"/>
      <c r="N6264" s="66"/>
      <c r="O6264" s="66"/>
      <c r="P6264" s="67"/>
      <c r="Q6264" s="66"/>
      <c r="R6264" s="66"/>
      <c r="S6264" s="69"/>
      <c r="T6264" s="69"/>
      <c r="U6264" s="83"/>
      <c r="V6264" s="71"/>
      <c r="W6264" s="83"/>
      <c r="X6264" s="71"/>
      <c r="Y6264" s="66"/>
    </row>
    <row r="6265">
      <c r="A6265" s="66"/>
      <c r="B6265" s="66"/>
      <c r="C6265" s="66"/>
      <c r="D6265" s="66"/>
      <c r="E6265" s="66"/>
      <c r="F6265" s="66"/>
      <c r="G6265" s="66"/>
      <c r="H6265" s="66"/>
      <c r="I6265" s="66"/>
      <c r="J6265" s="66"/>
      <c r="K6265" s="67"/>
      <c r="L6265" s="67"/>
      <c r="M6265" s="66"/>
      <c r="N6265" s="66"/>
      <c r="O6265" s="66"/>
      <c r="P6265" s="67"/>
      <c r="Q6265" s="66"/>
      <c r="R6265" s="66"/>
      <c r="S6265" s="67"/>
      <c r="T6265" s="67"/>
      <c r="U6265" s="67"/>
      <c r="V6265" s="67"/>
      <c r="W6265" s="67"/>
      <c r="X6265" s="67"/>
      <c r="Y6265" s="66"/>
    </row>
    <row r="6266">
      <c r="A6266" s="66"/>
      <c r="B6266" s="66"/>
      <c r="C6266" s="66"/>
      <c r="D6266" s="66"/>
      <c r="E6266" s="66"/>
      <c r="F6266" s="66"/>
      <c r="G6266" s="66"/>
      <c r="H6266" s="66"/>
      <c r="I6266" s="66"/>
      <c r="J6266" s="66"/>
      <c r="K6266" s="67"/>
      <c r="L6266" s="67"/>
      <c r="M6266" s="66"/>
      <c r="N6266" s="66"/>
      <c r="O6266" s="66"/>
      <c r="P6266" s="66"/>
      <c r="Q6266" s="66"/>
      <c r="R6266" s="66"/>
      <c r="S6266" s="69"/>
      <c r="T6266" s="76"/>
      <c r="U6266" s="83"/>
      <c r="V6266" s="83"/>
      <c r="W6266" s="83"/>
      <c r="X6266" s="67"/>
      <c r="Y6266" s="66"/>
    </row>
    <row r="6267">
      <c r="A6267" s="66"/>
      <c r="B6267" s="66"/>
      <c r="C6267" s="66"/>
      <c r="D6267" s="66"/>
      <c r="E6267" s="66"/>
      <c r="F6267" s="66"/>
      <c r="G6267" s="66"/>
      <c r="H6267" s="66"/>
      <c r="I6267" s="66"/>
      <c r="J6267" s="66"/>
      <c r="K6267" s="67"/>
      <c r="L6267" s="67"/>
      <c r="M6267" s="66"/>
      <c r="N6267" s="66"/>
      <c r="O6267" s="66"/>
      <c r="P6267" s="67"/>
      <c r="Q6267" s="66"/>
      <c r="R6267" s="66"/>
      <c r="S6267" s="67"/>
      <c r="T6267" s="67"/>
      <c r="U6267" s="67"/>
      <c r="V6267" s="67"/>
      <c r="W6267" s="67"/>
      <c r="X6267" s="67"/>
      <c r="Y6267" s="66"/>
    </row>
    <row r="6268">
      <c r="A6268" s="66"/>
      <c r="B6268" s="66"/>
      <c r="C6268" s="66"/>
      <c r="D6268" s="66"/>
      <c r="E6268" s="66"/>
      <c r="F6268" s="66"/>
      <c r="G6268" s="66"/>
      <c r="H6268" s="66"/>
      <c r="I6268" s="66"/>
      <c r="J6268" s="66"/>
      <c r="K6268" s="67"/>
      <c r="L6268" s="67"/>
      <c r="M6268" s="66"/>
      <c r="N6268" s="66"/>
      <c r="O6268" s="66"/>
      <c r="P6268" s="67"/>
      <c r="Q6268" s="66"/>
      <c r="R6268" s="66"/>
      <c r="S6268" s="67"/>
      <c r="T6268" s="67"/>
      <c r="U6268" s="67"/>
      <c r="V6268" s="67"/>
      <c r="W6268" s="67"/>
      <c r="X6268" s="67"/>
      <c r="Y6268" s="66"/>
    </row>
    <row r="6269">
      <c r="A6269" s="66"/>
      <c r="B6269" s="66"/>
      <c r="C6269" s="66"/>
      <c r="D6269" s="66"/>
      <c r="E6269" s="66"/>
      <c r="F6269" s="66"/>
      <c r="G6269" s="66"/>
      <c r="H6269" s="66"/>
      <c r="I6269" s="66"/>
      <c r="J6269" s="66"/>
      <c r="K6269" s="67"/>
      <c r="L6269" s="67"/>
      <c r="M6269" s="66"/>
      <c r="N6269" s="66"/>
      <c r="O6269" s="66"/>
      <c r="P6269" s="66"/>
      <c r="Q6269" s="66"/>
      <c r="R6269" s="66"/>
      <c r="S6269" s="76"/>
      <c r="T6269" s="69"/>
      <c r="U6269" s="83"/>
      <c r="V6269" s="83"/>
      <c r="W6269" s="83"/>
      <c r="X6269" s="71"/>
      <c r="Y6269" s="66"/>
    </row>
    <row r="6270">
      <c r="A6270" s="66"/>
      <c r="B6270" s="66"/>
      <c r="C6270" s="66"/>
      <c r="D6270" s="66"/>
      <c r="E6270" s="66"/>
      <c r="F6270" s="66"/>
      <c r="G6270" s="66"/>
      <c r="H6270" s="66"/>
      <c r="I6270" s="66"/>
      <c r="J6270" s="66"/>
      <c r="K6270" s="67"/>
      <c r="L6270" s="67"/>
      <c r="M6270" s="66"/>
      <c r="N6270" s="66"/>
      <c r="O6270" s="66"/>
      <c r="P6270" s="67"/>
      <c r="Q6270" s="66"/>
      <c r="R6270" s="66"/>
      <c r="S6270" s="67"/>
      <c r="T6270" s="67"/>
      <c r="U6270" s="67"/>
      <c r="V6270" s="67"/>
      <c r="W6270" s="67"/>
      <c r="X6270" s="67"/>
      <c r="Y6270" s="66"/>
    </row>
    <row r="6271">
      <c r="A6271" s="66"/>
      <c r="B6271" s="66"/>
      <c r="C6271" s="66"/>
      <c r="D6271" s="66"/>
      <c r="E6271" s="66"/>
      <c r="F6271" s="66"/>
      <c r="G6271" s="66"/>
      <c r="H6271" s="66"/>
      <c r="I6271" s="66"/>
      <c r="J6271" s="66"/>
      <c r="K6271" s="67"/>
      <c r="L6271" s="67"/>
      <c r="M6271" s="66"/>
      <c r="N6271" s="66"/>
      <c r="O6271" s="66"/>
      <c r="P6271" s="67"/>
      <c r="Q6271" s="66"/>
      <c r="R6271" s="66"/>
      <c r="S6271" s="67"/>
      <c r="T6271" s="67"/>
      <c r="U6271" s="67"/>
      <c r="V6271" s="67"/>
      <c r="W6271" s="67"/>
      <c r="X6271" s="67"/>
      <c r="Y6271" s="66"/>
    </row>
    <row r="6272">
      <c r="A6272" s="66"/>
      <c r="B6272" s="66"/>
      <c r="C6272" s="66"/>
      <c r="D6272" s="66"/>
      <c r="E6272" s="66"/>
      <c r="F6272" s="66"/>
      <c r="G6272" s="66"/>
      <c r="H6272" s="66"/>
      <c r="I6272" s="66"/>
      <c r="J6272" s="66"/>
      <c r="K6272" s="67"/>
      <c r="L6272" s="67"/>
      <c r="M6272" s="66"/>
      <c r="N6272" s="66"/>
      <c r="O6272" s="66"/>
      <c r="P6272" s="67"/>
      <c r="Q6272" s="66"/>
      <c r="R6272" s="66"/>
      <c r="S6272" s="76"/>
      <c r="T6272" s="69"/>
      <c r="U6272" s="83"/>
      <c r="V6272" s="83"/>
      <c r="W6272" s="83"/>
      <c r="X6272" s="71"/>
      <c r="Y6272" s="66"/>
    </row>
    <row r="6273">
      <c r="A6273" s="66"/>
      <c r="B6273" s="66"/>
      <c r="C6273" s="66"/>
      <c r="D6273" s="66"/>
      <c r="E6273" s="66"/>
      <c r="F6273" s="66"/>
      <c r="G6273" s="66"/>
      <c r="H6273" s="66"/>
      <c r="I6273" s="66"/>
      <c r="J6273" s="66"/>
      <c r="K6273" s="67"/>
      <c r="L6273" s="67"/>
      <c r="M6273" s="66"/>
      <c r="N6273" s="66"/>
      <c r="O6273" s="66"/>
      <c r="P6273" s="67"/>
      <c r="Q6273" s="66"/>
      <c r="R6273" s="66"/>
      <c r="S6273" s="69"/>
      <c r="T6273" s="69"/>
      <c r="U6273" s="83"/>
      <c r="V6273" s="71"/>
      <c r="W6273" s="83"/>
      <c r="X6273" s="71"/>
      <c r="Y6273" s="66"/>
    </row>
    <row r="6274">
      <c r="A6274" s="66"/>
      <c r="B6274" s="66"/>
      <c r="C6274" s="66"/>
      <c r="D6274" s="66"/>
      <c r="E6274" s="66"/>
      <c r="F6274" s="66"/>
      <c r="G6274" s="66"/>
      <c r="H6274" s="66"/>
      <c r="I6274" s="66"/>
      <c r="J6274" s="66"/>
      <c r="K6274" s="67"/>
      <c r="L6274" s="67"/>
      <c r="M6274" s="66"/>
      <c r="N6274" s="66"/>
      <c r="O6274" s="66"/>
      <c r="P6274" s="67"/>
      <c r="Q6274" s="66"/>
      <c r="R6274" s="66"/>
      <c r="S6274" s="67"/>
      <c r="T6274" s="67"/>
      <c r="U6274" s="67"/>
      <c r="V6274" s="67"/>
      <c r="W6274" s="67"/>
      <c r="X6274" s="67"/>
      <c r="Y6274" s="66"/>
    </row>
    <row r="6275">
      <c r="A6275" s="66"/>
      <c r="B6275" s="66"/>
      <c r="C6275" s="66"/>
      <c r="D6275" s="66"/>
      <c r="E6275" s="66"/>
      <c r="F6275" s="66"/>
      <c r="G6275" s="66"/>
      <c r="H6275" s="66"/>
      <c r="I6275" s="66"/>
      <c r="J6275" s="66"/>
      <c r="K6275" s="67"/>
      <c r="L6275" s="67"/>
      <c r="M6275" s="66"/>
      <c r="N6275" s="66"/>
      <c r="O6275" s="66"/>
      <c r="P6275" s="67"/>
      <c r="Q6275" s="66"/>
      <c r="R6275" s="66"/>
      <c r="S6275" s="67"/>
      <c r="T6275" s="67"/>
      <c r="U6275" s="67"/>
      <c r="V6275" s="67"/>
      <c r="W6275" s="67"/>
      <c r="X6275" s="67"/>
      <c r="Y6275" s="66"/>
    </row>
    <row r="6276">
      <c r="A6276" s="66"/>
      <c r="B6276" s="66"/>
      <c r="C6276" s="66"/>
      <c r="D6276" s="66"/>
      <c r="E6276" s="66"/>
      <c r="F6276" s="66"/>
      <c r="G6276" s="66"/>
      <c r="H6276" s="66"/>
      <c r="I6276" s="66"/>
      <c r="J6276" s="66"/>
      <c r="K6276" s="67"/>
      <c r="L6276" s="67"/>
      <c r="M6276" s="66"/>
      <c r="N6276" s="66"/>
      <c r="O6276" s="66"/>
      <c r="P6276" s="67"/>
      <c r="Q6276" s="66"/>
      <c r="R6276" s="66"/>
      <c r="S6276" s="76"/>
      <c r="T6276" s="69"/>
      <c r="U6276" s="83"/>
      <c r="V6276" s="83"/>
      <c r="W6276" s="83"/>
      <c r="X6276" s="71"/>
      <c r="Y6276" s="66"/>
    </row>
    <row r="6277">
      <c r="A6277" s="66"/>
      <c r="B6277" s="66"/>
      <c r="C6277" s="66"/>
      <c r="D6277" s="66"/>
      <c r="E6277" s="66"/>
      <c r="F6277" s="66"/>
      <c r="G6277" s="66"/>
      <c r="H6277" s="66"/>
      <c r="I6277" s="66"/>
      <c r="J6277" s="66"/>
      <c r="K6277" s="67"/>
      <c r="L6277" s="67"/>
      <c r="M6277" s="66"/>
      <c r="N6277" s="66"/>
      <c r="O6277" s="66"/>
      <c r="P6277" s="67"/>
      <c r="Q6277" s="66"/>
      <c r="R6277" s="66"/>
      <c r="S6277" s="69"/>
      <c r="T6277" s="69"/>
      <c r="U6277" s="83"/>
      <c r="V6277" s="71"/>
      <c r="W6277" s="71"/>
      <c r="X6277" s="71"/>
      <c r="Y6277" s="66"/>
    </row>
    <row r="6278">
      <c r="A6278" s="66"/>
      <c r="B6278" s="66"/>
      <c r="C6278" s="66"/>
      <c r="D6278" s="66"/>
      <c r="E6278" s="66"/>
      <c r="F6278" s="66"/>
      <c r="G6278" s="66"/>
      <c r="H6278" s="66"/>
      <c r="I6278" s="66"/>
      <c r="J6278" s="66"/>
      <c r="K6278" s="67"/>
      <c r="L6278" s="67"/>
      <c r="M6278" s="66"/>
      <c r="N6278" s="66"/>
      <c r="O6278" s="66"/>
      <c r="P6278" s="67"/>
      <c r="Q6278" s="66"/>
      <c r="R6278" s="66"/>
      <c r="S6278" s="67"/>
      <c r="T6278" s="67"/>
      <c r="U6278" s="67"/>
      <c r="V6278" s="67"/>
      <c r="W6278" s="67"/>
      <c r="X6278" s="67"/>
      <c r="Y6278" s="66"/>
    </row>
    <row r="6279">
      <c r="A6279" s="66"/>
      <c r="B6279" s="66"/>
      <c r="C6279" s="66"/>
      <c r="D6279" s="66"/>
      <c r="E6279" s="66"/>
      <c r="F6279" s="66"/>
      <c r="G6279" s="66"/>
      <c r="H6279" s="66"/>
      <c r="I6279" s="66"/>
      <c r="J6279" s="66"/>
      <c r="K6279" s="67"/>
      <c r="L6279" s="67"/>
      <c r="M6279" s="66"/>
      <c r="N6279" s="66"/>
      <c r="O6279" s="66"/>
      <c r="P6279" s="67"/>
      <c r="Q6279" s="66"/>
      <c r="R6279" s="66"/>
      <c r="S6279" s="67"/>
      <c r="T6279" s="67"/>
      <c r="U6279" s="67"/>
      <c r="V6279" s="67"/>
      <c r="W6279" s="67"/>
      <c r="X6279" s="67"/>
      <c r="Y6279" s="66"/>
    </row>
    <row r="6280">
      <c r="A6280" s="66"/>
      <c r="B6280" s="66"/>
      <c r="C6280" s="66"/>
      <c r="D6280" s="66"/>
      <c r="E6280" s="66"/>
      <c r="F6280" s="66"/>
      <c r="G6280" s="66"/>
      <c r="H6280" s="66"/>
      <c r="I6280" s="66"/>
      <c r="J6280" s="66"/>
      <c r="K6280" s="67"/>
      <c r="L6280" s="67"/>
      <c r="M6280" s="66"/>
      <c r="N6280" s="66"/>
      <c r="O6280" s="66"/>
      <c r="P6280" s="67"/>
      <c r="Q6280" s="66"/>
      <c r="R6280" s="66"/>
      <c r="S6280" s="67"/>
      <c r="T6280" s="67"/>
      <c r="U6280" s="67"/>
      <c r="V6280" s="67"/>
      <c r="W6280" s="67"/>
      <c r="X6280" s="67"/>
      <c r="Y6280" s="66"/>
    </row>
    <row r="6281">
      <c r="A6281" s="66"/>
      <c r="B6281" s="66"/>
      <c r="C6281" s="66"/>
      <c r="D6281" s="66"/>
      <c r="E6281" s="66"/>
      <c r="F6281" s="66"/>
      <c r="G6281" s="66"/>
      <c r="H6281" s="66"/>
      <c r="I6281" s="66"/>
      <c r="J6281" s="66"/>
      <c r="K6281" s="67"/>
      <c r="L6281" s="67"/>
      <c r="M6281" s="66"/>
      <c r="N6281" s="66"/>
      <c r="O6281" s="66"/>
      <c r="P6281" s="67"/>
      <c r="Q6281" s="66"/>
      <c r="R6281" s="66"/>
      <c r="S6281" s="76"/>
      <c r="T6281" s="69"/>
      <c r="U6281" s="83"/>
      <c r="V6281" s="83"/>
      <c r="W6281" s="83"/>
      <c r="X6281" s="71"/>
      <c r="Y6281" s="66"/>
    </row>
    <row r="6282">
      <c r="A6282" s="66"/>
      <c r="B6282" s="66"/>
      <c r="C6282" s="66"/>
      <c r="D6282" s="66"/>
      <c r="E6282" s="66"/>
      <c r="F6282" s="66"/>
      <c r="G6282" s="66"/>
      <c r="H6282" s="66"/>
      <c r="I6282" s="66"/>
      <c r="J6282" s="66"/>
      <c r="K6282" s="67"/>
      <c r="L6282" s="67"/>
      <c r="M6282" s="66"/>
      <c r="N6282" s="66"/>
      <c r="O6282" s="66"/>
      <c r="P6282" s="67"/>
      <c r="Q6282" s="66"/>
      <c r="R6282" s="66"/>
      <c r="S6282" s="67"/>
      <c r="T6282" s="67"/>
      <c r="U6282" s="67"/>
      <c r="V6282" s="67"/>
      <c r="W6282" s="67"/>
      <c r="X6282" s="67"/>
      <c r="Y6282" s="66"/>
    </row>
    <row r="6283">
      <c r="A6283" s="66"/>
      <c r="B6283" s="66"/>
      <c r="C6283" s="66"/>
      <c r="D6283" s="66"/>
      <c r="E6283" s="66"/>
      <c r="F6283" s="66"/>
      <c r="G6283" s="66"/>
      <c r="H6283" s="66"/>
      <c r="I6283" s="66"/>
      <c r="J6283" s="66"/>
      <c r="K6283" s="67"/>
      <c r="L6283" s="67"/>
      <c r="M6283" s="66"/>
      <c r="N6283" s="66"/>
      <c r="O6283" s="66"/>
      <c r="P6283" s="67"/>
      <c r="Q6283" s="66"/>
      <c r="R6283" s="66"/>
      <c r="S6283" s="76"/>
      <c r="T6283" s="69"/>
      <c r="U6283" s="83"/>
      <c r="V6283" s="83"/>
      <c r="W6283" s="83"/>
      <c r="X6283" s="71"/>
      <c r="Y6283" s="66"/>
    </row>
    <row r="6284">
      <c r="A6284" s="66"/>
      <c r="B6284" s="66"/>
      <c r="C6284" s="66"/>
      <c r="D6284" s="66"/>
      <c r="E6284" s="66"/>
      <c r="F6284" s="66"/>
      <c r="G6284" s="66"/>
      <c r="H6284" s="66"/>
      <c r="I6284" s="66"/>
      <c r="J6284" s="66"/>
      <c r="K6284" s="67"/>
      <c r="L6284" s="67"/>
      <c r="M6284" s="66"/>
      <c r="N6284" s="66"/>
      <c r="O6284" s="66"/>
      <c r="P6284" s="67"/>
      <c r="Q6284" s="66"/>
      <c r="R6284" s="66"/>
      <c r="S6284" s="76"/>
      <c r="T6284" s="69"/>
      <c r="U6284" s="83"/>
      <c r="V6284" s="83"/>
      <c r="W6284" s="83"/>
      <c r="X6284" s="71"/>
      <c r="Y6284" s="66"/>
    </row>
    <row r="6285">
      <c r="A6285" s="66"/>
      <c r="B6285" s="66"/>
      <c r="C6285" s="66"/>
      <c r="D6285" s="66"/>
      <c r="E6285" s="66"/>
      <c r="F6285" s="66"/>
      <c r="G6285" s="66"/>
      <c r="H6285" s="66"/>
      <c r="I6285" s="66"/>
      <c r="J6285" s="66"/>
      <c r="K6285" s="67"/>
      <c r="L6285" s="67"/>
      <c r="M6285" s="66"/>
      <c r="N6285" s="66"/>
      <c r="O6285" s="66"/>
      <c r="P6285" s="67"/>
      <c r="Q6285" s="66"/>
      <c r="R6285" s="66"/>
      <c r="S6285" s="67"/>
      <c r="T6285" s="67"/>
      <c r="U6285" s="67"/>
      <c r="V6285" s="67"/>
      <c r="W6285" s="67"/>
      <c r="X6285" s="67"/>
      <c r="Y6285" s="66"/>
    </row>
    <row r="6286">
      <c r="A6286" s="66"/>
      <c r="B6286" s="66"/>
      <c r="C6286" s="66"/>
      <c r="D6286" s="66"/>
      <c r="E6286" s="66"/>
      <c r="F6286" s="66"/>
      <c r="G6286" s="66"/>
      <c r="H6286" s="66"/>
      <c r="I6286" s="66"/>
      <c r="J6286" s="66"/>
      <c r="K6286" s="67"/>
      <c r="L6286" s="67"/>
      <c r="M6286" s="66"/>
      <c r="N6286" s="66"/>
      <c r="O6286" s="66"/>
      <c r="P6286" s="67"/>
      <c r="Q6286" s="66"/>
      <c r="R6286" s="66"/>
      <c r="S6286" s="67"/>
      <c r="T6286" s="67"/>
      <c r="U6286" s="67"/>
      <c r="V6286" s="67"/>
      <c r="W6286" s="67"/>
      <c r="X6286" s="67"/>
      <c r="Y6286" s="66"/>
    </row>
    <row r="6287">
      <c r="A6287" s="66"/>
      <c r="B6287" s="66"/>
      <c r="C6287" s="66"/>
      <c r="D6287" s="66"/>
      <c r="E6287" s="66"/>
      <c r="F6287" s="66"/>
      <c r="G6287" s="66"/>
      <c r="H6287" s="66"/>
      <c r="I6287" s="66"/>
      <c r="J6287" s="66"/>
      <c r="K6287" s="67"/>
      <c r="L6287" s="67"/>
      <c r="M6287" s="66"/>
      <c r="N6287" s="66"/>
      <c r="O6287" s="66"/>
      <c r="P6287" s="67"/>
      <c r="Q6287" s="66"/>
      <c r="R6287" s="66"/>
      <c r="S6287" s="67"/>
      <c r="T6287" s="67"/>
      <c r="U6287" s="67"/>
      <c r="V6287" s="67"/>
      <c r="W6287" s="67"/>
      <c r="X6287" s="67"/>
      <c r="Y6287" s="66"/>
    </row>
    <row r="6288">
      <c r="A6288" s="66"/>
      <c r="B6288" s="66"/>
      <c r="C6288" s="66"/>
      <c r="D6288" s="66"/>
      <c r="E6288" s="66"/>
      <c r="F6288" s="66"/>
      <c r="G6288" s="66"/>
      <c r="H6288" s="66"/>
      <c r="I6288" s="66"/>
      <c r="J6288" s="66"/>
      <c r="K6288" s="67"/>
      <c r="L6288" s="67"/>
      <c r="M6288" s="66"/>
      <c r="N6288" s="66"/>
      <c r="O6288" s="66"/>
      <c r="P6288" s="67"/>
      <c r="Q6288" s="66"/>
      <c r="R6288" s="66"/>
      <c r="S6288" s="67"/>
      <c r="T6288" s="67"/>
      <c r="U6288" s="67"/>
      <c r="V6288" s="67"/>
      <c r="W6288" s="67"/>
      <c r="X6288" s="67"/>
      <c r="Y6288" s="66"/>
    </row>
    <row r="6289">
      <c r="A6289" s="66"/>
      <c r="B6289" s="66"/>
      <c r="C6289" s="66"/>
      <c r="D6289" s="66"/>
      <c r="E6289" s="66"/>
      <c r="F6289" s="66"/>
      <c r="G6289" s="66"/>
      <c r="H6289" s="66"/>
      <c r="I6289" s="66"/>
      <c r="J6289" s="66"/>
      <c r="K6289" s="67"/>
      <c r="L6289" s="67"/>
      <c r="M6289" s="66"/>
      <c r="N6289" s="66"/>
      <c r="O6289" s="66"/>
      <c r="P6289" s="67"/>
      <c r="Q6289" s="66"/>
      <c r="R6289" s="66"/>
      <c r="S6289" s="67"/>
      <c r="T6289" s="67"/>
      <c r="U6289" s="67"/>
      <c r="V6289" s="67"/>
      <c r="W6289" s="67"/>
      <c r="X6289" s="67"/>
      <c r="Y6289" s="66"/>
    </row>
    <row r="6290">
      <c r="A6290" s="66"/>
      <c r="B6290" s="66"/>
      <c r="C6290" s="66"/>
      <c r="D6290" s="66"/>
      <c r="E6290" s="66"/>
      <c r="F6290" s="66"/>
      <c r="G6290" s="66"/>
      <c r="H6290" s="66"/>
      <c r="I6290" s="66"/>
      <c r="J6290" s="66"/>
      <c r="K6290" s="67"/>
      <c r="L6290" s="67"/>
      <c r="M6290" s="66"/>
      <c r="N6290" s="66"/>
      <c r="O6290" s="66"/>
      <c r="P6290" s="67"/>
      <c r="Q6290" s="66"/>
      <c r="R6290" s="66"/>
      <c r="S6290" s="69"/>
      <c r="T6290" s="69"/>
      <c r="U6290" s="83"/>
      <c r="V6290" s="71"/>
      <c r="W6290" s="83"/>
      <c r="X6290" s="71"/>
      <c r="Y6290" s="66"/>
    </row>
    <row r="6291">
      <c r="A6291" s="66"/>
      <c r="B6291" s="66"/>
      <c r="C6291" s="66"/>
      <c r="D6291" s="66"/>
      <c r="E6291" s="66"/>
      <c r="F6291" s="66"/>
      <c r="G6291" s="66"/>
      <c r="H6291" s="66"/>
      <c r="I6291" s="66"/>
      <c r="J6291" s="66"/>
      <c r="K6291" s="67"/>
      <c r="L6291" s="67"/>
      <c r="M6291" s="66"/>
      <c r="N6291" s="66"/>
      <c r="O6291" s="66"/>
      <c r="P6291" s="67"/>
      <c r="Q6291" s="66"/>
      <c r="R6291" s="66"/>
      <c r="S6291" s="67"/>
      <c r="T6291" s="67"/>
      <c r="U6291" s="67"/>
      <c r="V6291" s="67"/>
      <c r="W6291" s="67"/>
      <c r="X6291" s="67"/>
      <c r="Y6291" s="66"/>
    </row>
    <row r="6292">
      <c r="A6292" s="66"/>
      <c r="B6292" s="66"/>
      <c r="C6292" s="66"/>
      <c r="D6292" s="66"/>
      <c r="E6292" s="66"/>
      <c r="F6292" s="66"/>
      <c r="G6292" s="66"/>
      <c r="H6292" s="66"/>
      <c r="I6292" s="66"/>
      <c r="J6292" s="66"/>
      <c r="K6292" s="67"/>
      <c r="L6292" s="67"/>
      <c r="M6292" s="66"/>
      <c r="N6292" s="66"/>
      <c r="O6292" s="66"/>
      <c r="P6292" s="67"/>
      <c r="Q6292" s="66"/>
      <c r="R6292" s="66"/>
      <c r="S6292" s="67"/>
      <c r="T6292" s="67"/>
      <c r="U6292" s="67"/>
      <c r="V6292" s="67"/>
      <c r="W6292" s="67"/>
      <c r="X6292" s="67"/>
      <c r="Y6292" s="66"/>
    </row>
    <row r="6293">
      <c r="A6293" s="66"/>
      <c r="B6293" s="66"/>
      <c r="C6293" s="66"/>
      <c r="D6293" s="66"/>
      <c r="E6293" s="66"/>
      <c r="F6293" s="66"/>
      <c r="G6293" s="66"/>
      <c r="H6293" s="66"/>
      <c r="I6293" s="66"/>
      <c r="J6293" s="66"/>
      <c r="K6293" s="67"/>
      <c r="L6293" s="67"/>
      <c r="M6293" s="66"/>
      <c r="N6293" s="66"/>
      <c r="O6293" s="66"/>
      <c r="P6293" s="67"/>
      <c r="Q6293" s="66"/>
      <c r="R6293" s="66"/>
      <c r="S6293" s="67"/>
      <c r="T6293" s="67"/>
      <c r="U6293" s="67"/>
      <c r="V6293" s="67"/>
      <c r="W6293" s="67"/>
      <c r="X6293" s="67"/>
      <c r="Y6293" s="66"/>
    </row>
    <row r="6294">
      <c r="A6294" s="66"/>
      <c r="B6294" s="66"/>
      <c r="C6294" s="66"/>
      <c r="D6294" s="66"/>
      <c r="E6294" s="66"/>
      <c r="F6294" s="66"/>
      <c r="G6294" s="66"/>
      <c r="H6294" s="66"/>
      <c r="I6294" s="66"/>
      <c r="J6294" s="66"/>
      <c r="K6294" s="67"/>
      <c r="L6294" s="67"/>
      <c r="M6294" s="66"/>
      <c r="N6294" s="66"/>
      <c r="O6294" s="66"/>
      <c r="P6294" s="67"/>
      <c r="Q6294" s="66"/>
      <c r="R6294" s="66"/>
      <c r="S6294" s="66"/>
      <c r="T6294" s="66"/>
      <c r="U6294" s="66"/>
      <c r="V6294" s="66"/>
      <c r="W6294" s="66"/>
      <c r="X6294" s="67"/>
      <c r="Y6294" s="66"/>
    </row>
    <row r="6295">
      <c r="A6295" s="66"/>
      <c r="B6295" s="66"/>
      <c r="C6295" s="66"/>
      <c r="D6295" s="66"/>
      <c r="E6295" s="66"/>
      <c r="F6295" s="66"/>
      <c r="G6295" s="66"/>
      <c r="H6295" s="66"/>
      <c r="I6295" s="66"/>
      <c r="J6295" s="66"/>
      <c r="K6295" s="67"/>
      <c r="L6295" s="67"/>
      <c r="M6295" s="66"/>
      <c r="N6295" s="66"/>
      <c r="O6295" s="66"/>
      <c r="P6295" s="67"/>
      <c r="Q6295" s="66"/>
      <c r="R6295" s="66"/>
      <c r="S6295" s="66"/>
      <c r="T6295" s="66"/>
      <c r="U6295" s="66"/>
      <c r="V6295" s="66"/>
      <c r="W6295" s="66"/>
      <c r="X6295" s="67"/>
      <c r="Y6295" s="66"/>
    </row>
    <row r="6296">
      <c r="A6296" s="66"/>
      <c r="B6296" s="66"/>
      <c r="C6296" s="66"/>
      <c r="D6296" s="66"/>
      <c r="E6296" s="66"/>
      <c r="F6296" s="66"/>
      <c r="G6296" s="66"/>
      <c r="H6296" s="66"/>
      <c r="I6296" s="66"/>
      <c r="J6296" s="66"/>
      <c r="K6296" s="67"/>
      <c r="L6296" s="67"/>
      <c r="M6296" s="66"/>
      <c r="N6296" s="66"/>
      <c r="O6296" s="66"/>
      <c r="P6296" s="67"/>
      <c r="Q6296" s="66"/>
      <c r="R6296" s="66"/>
      <c r="S6296" s="66"/>
      <c r="T6296" s="66"/>
      <c r="U6296" s="66"/>
      <c r="V6296" s="66"/>
      <c r="W6296" s="66"/>
      <c r="X6296" s="67"/>
      <c r="Y6296" s="66"/>
    </row>
    <row r="6297">
      <c r="A6297" s="66"/>
      <c r="B6297" s="66"/>
      <c r="C6297" s="66"/>
      <c r="D6297" s="66"/>
      <c r="E6297" s="66"/>
      <c r="F6297" s="66"/>
      <c r="G6297" s="66"/>
      <c r="H6297" s="66"/>
      <c r="I6297" s="66"/>
      <c r="J6297" s="66"/>
      <c r="K6297" s="67"/>
      <c r="L6297" s="67"/>
      <c r="M6297" s="66"/>
      <c r="N6297" s="66"/>
      <c r="O6297" s="66"/>
      <c r="P6297" s="66"/>
      <c r="Q6297" s="66"/>
      <c r="R6297" s="66"/>
      <c r="S6297" s="66"/>
      <c r="T6297" s="66"/>
      <c r="U6297" s="66"/>
      <c r="V6297" s="66"/>
      <c r="W6297" s="66"/>
      <c r="X6297" s="67"/>
      <c r="Y6297" s="66"/>
    </row>
    <row r="6298">
      <c r="A6298" s="66"/>
      <c r="B6298" s="66"/>
      <c r="C6298" s="66"/>
      <c r="D6298" s="66"/>
      <c r="E6298" s="66"/>
      <c r="F6298" s="66"/>
      <c r="G6298" s="66"/>
      <c r="H6298" s="66"/>
      <c r="I6298" s="66"/>
      <c r="J6298" s="66"/>
      <c r="K6298" s="67"/>
      <c r="L6298" s="67"/>
      <c r="M6298" s="66"/>
      <c r="N6298" s="66"/>
      <c r="O6298" s="66"/>
      <c r="P6298" s="67"/>
      <c r="Q6298" s="66"/>
      <c r="R6298" s="66"/>
      <c r="S6298" s="66"/>
      <c r="T6298" s="66"/>
      <c r="U6298" s="66"/>
      <c r="V6298" s="66"/>
      <c r="W6298" s="66"/>
      <c r="X6298" s="67"/>
      <c r="Y6298" s="66"/>
    </row>
    <row r="6407">
      <c r="S6407" s="84"/>
      <c r="T6407" s="84"/>
      <c r="U6407" s="85"/>
      <c r="V6407" s="85"/>
      <c r="W6407" s="85"/>
      <c r="X6407" s="86"/>
    </row>
    <row r="6408">
      <c r="S6408" s="84"/>
      <c r="T6408" s="84"/>
      <c r="U6408" s="85"/>
      <c r="V6408" s="86"/>
      <c r="W6408" s="85"/>
      <c r="X6408" s="86"/>
    </row>
    <row r="6409">
      <c r="S6409" s="84"/>
      <c r="T6409" s="84"/>
      <c r="U6409" s="85"/>
      <c r="V6409" s="86"/>
      <c r="W6409" s="85"/>
      <c r="X6409" s="86"/>
    </row>
    <row r="6410">
      <c r="S6410" s="84"/>
      <c r="T6410" s="84"/>
      <c r="U6410" s="85"/>
      <c r="V6410" s="86"/>
      <c r="W6410" s="85"/>
      <c r="X6410" s="86"/>
    </row>
    <row r="6411">
      <c r="S6411" s="84"/>
      <c r="T6411" s="84"/>
      <c r="U6411" s="85"/>
      <c r="V6411" s="86"/>
      <c r="W6411" s="85"/>
      <c r="X6411" s="86"/>
    </row>
    <row r="6412">
      <c r="S6412" s="84"/>
      <c r="T6412" s="84"/>
      <c r="U6412" s="85"/>
      <c r="V6412" s="86"/>
      <c r="W6412" s="85"/>
      <c r="X6412" s="86"/>
    </row>
    <row r="6415">
      <c r="S6415" s="87"/>
      <c r="T6415" s="84"/>
      <c r="U6415" s="85"/>
      <c r="V6415" s="85"/>
      <c r="W6415" s="85"/>
      <c r="X6415" s="86"/>
    </row>
    <row r="6416">
      <c r="S6416" s="87"/>
      <c r="T6416" s="84"/>
      <c r="U6416" s="85"/>
      <c r="V6416" s="85"/>
      <c r="W6416" s="85"/>
      <c r="X6416" s="86"/>
    </row>
    <row r="6417">
      <c r="S6417" s="87"/>
      <c r="T6417" s="84"/>
      <c r="U6417" s="85"/>
      <c r="V6417" s="85"/>
      <c r="W6417" s="85"/>
      <c r="X6417" s="86"/>
    </row>
    <row r="6418">
      <c r="S6418" s="87"/>
      <c r="T6418" s="84"/>
      <c r="U6418" s="85"/>
      <c r="V6418" s="85"/>
      <c r="W6418" s="85"/>
      <c r="X6418" s="86"/>
    </row>
    <row r="6419">
      <c r="S6419" s="87"/>
      <c r="T6419" s="84"/>
      <c r="U6419" s="85"/>
      <c r="V6419" s="85"/>
      <c r="W6419" s="85"/>
      <c r="X6419" s="86"/>
    </row>
    <row r="6420">
      <c r="S6420" s="87"/>
      <c r="T6420" s="84"/>
      <c r="U6420" s="85"/>
      <c r="V6420" s="85"/>
      <c r="W6420" s="85"/>
      <c r="X6420" s="86"/>
    </row>
    <row r="6421">
      <c r="S6421" s="87"/>
      <c r="T6421" s="84"/>
      <c r="U6421" s="85"/>
      <c r="V6421" s="85"/>
      <c r="W6421" s="85"/>
      <c r="X6421" s="86"/>
    </row>
    <row r="6422">
      <c r="S6422" s="87"/>
      <c r="T6422" s="84"/>
      <c r="U6422" s="85"/>
      <c r="V6422" s="85"/>
      <c r="W6422" s="85"/>
      <c r="X6422" s="86"/>
    </row>
    <row r="6423">
      <c r="S6423" s="87"/>
      <c r="T6423" s="84"/>
      <c r="U6423" s="85"/>
      <c r="V6423" s="85"/>
      <c r="W6423" s="85"/>
      <c r="X6423" s="86"/>
    </row>
    <row r="6424">
      <c r="S6424" s="87"/>
      <c r="T6424" s="84"/>
      <c r="U6424" s="85"/>
      <c r="V6424" s="85"/>
      <c r="W6424" s="85"/>
      <c r="X6424" s="86"/>
    </row>
    <row r="6425">
      <c r="S6425" s="84"/>
      <c r="T6425" s="84"/>
      <c r="U6425" s="85"/>
      <c r="V6425" s="86"/>
      <c r="W6425" s="85"/>
      <c r="X6425" s="86"/>
    </row>
    <row r="6426">
      <c r="S6426" s="84"/>
      <c r="T6426" s="84"/>
      <c r="U6426" s="85"/>
      <c r="V6426" s="86"/>
      <c r="W6426" s="85"/>
      <c r="X6426" s="86"/>
    </row>
    <row r="6450">
      <c r="S6450" s="87"/>
      <c r="T6450" s="84"/>
      <c r="U6450" s="85"/>
      <c r="V6450" s="85"/>
      <c r="W6450" s="86"/>
      <c r="X6450" s="86"/>
    </row>
    <row r="6451">
      <c r="S6451" s="87"/>
      <c r="T6451" s="84"/>
      <c r="U6451" s="85"/>
      <c r="V6451" s="85"/>
      <c r="W6451" s="86"/>
      <c r="X6451" s="86"/>
    </row>
    <row r="6452">
      <c r="S6452" s="87"/>
      <c r="T6452" s="84"/>
      <c r="U6452" s="85"/>
      <c r="V6452" s="85"/>
      <c r="W6452" s="86"/>
      <c r="X6452" s="86"/>
    </row>
    <row r="6453">
      <c r="S6453" s="87"/>
      <c r="T6453" s="84"/>
      <c r="U6453" s="85"/>
      <c r="V6453" s="85"/>
      <c r="W6453" s="86"/>
      <c r="X6453" s="86"/>
    </row>
    <row r="6454">
      <c r="S6454" s="84"/>
      <c r="T6454" s="84"/>
      <c r="U6454" s="85"/>
      <c r="V6454" s="85"/>
      <c r="W6454" s="86"/>
      <c r="X6454" s="86"/>
    </row>
    <row r="6455">
      <c r="S6455" s="87"/>
      <c r="T6455" s="84"/>
      <c r="U6455" s="85"/>
      <c r="V6455" s="85"/>
      <c r="W6455" s="86"/>
      <c r="X6455" s="86"/>
    </row>
    <row r="6456">
      <c r="S6456" s="87"/>
      <c r="T6456" s="84"/>
      <c r="U6456" s="85"/>
      <c r="V6456" s="85"/>
      <c r="W6456" s="86"/>
      <c r="X6456" s="86"/>
    </row>
    <row r="6457">
      <c r="S6457" s="87"/>
      <c r="T6457" s="84"/>
      <c r="U6457" s="85"/>
      <c r="V6457" s="85"/>
      <c r="W6457" s="86"/>
      <c r="X6457" s="86"/>
    </row>
    <row r="6458">
      <c r="S6458" s="87"/>
      <c r="T6458" s="84"/>
      <c r="U6458" s="85"/>
      <c r="V6458" s="85"/>
      <c r="W6458" s="86"/>
      <c r="X6458" s="86"/>
    </row>
    <row r="6459">
      <c r="S6459" s="87"/>
      <c r="T6459" s="84"/>
      <c r="U6459" s="85"/>
      <c r="V6459" s="85"/>
      <c r="W6459" s="86"/>
      <c r="X6459" s="86"/>
    </row>
    <row r="6460">
      <c r="S6460" s="87"/>
      <c r="T6460" s="84"/>
      <c r="U6460" s="85"/>
      <c r="V6460" s="85"/>
      <c r="W6460" s="86"/>
      <c r="X6460" s="86"/>
    </row>
    <row r="6461">
      <c r="S6461" s="87"/>
      <c r="T6461" s="84"/>
      <c r="U6461" s="85"/>
      <c r="V6461" s="85"/>
      <c r="W6461" s="86"/>
      <c r="X6461" s="86"/>
    </row>
    <row r="6462">
      <c r="S6462" s="87"/>
      <c r="T6462" s="84"/>
      <c r="U6462" s="85"/>
      <c r="V6462" s="85"/>
      <c r="W6462" s="86"/>
      <c r="X6462" s="86"/>
    </row>
    <row r="6463">
      <c r="S6463" s="87"/>
      <c r="T6463" s="84"/>
      <c r="U6463" s="85"/>
      <c r="V6463" s="85"/>
      <c r="W6463" s="86"/>
      <c r="X6463" s="86"/>
    </row>
    <row r="6464">
      <c r="S6464" s="87"/>
      <c r="T6464" s="84"/>
      <c r="U6464" s="85"/>
      <c r="V6464" s="85"/>
      <c r="W6464" s="86"/>
      <c r="X6464" s="86"/>
    </row>
    <row r="6465">
      <c r="S6465" s="87"/>
      <c r="T6465" s="84"/>
      <c r="U6465" s="85"/>
      <c r="V6465" s="85"/>
      <c r="W6465" s="86"/>
      <c r="X6465" s="86"/>
    </row>
    <row r="6466">
      <c r="S6466" s="87"/>
      <c r="T6466" s="84"/>
      <c r="U6466" s="85"/>
      <c r="V6466" s="85"/>
      <c r="W6466" s="86"/>
      <c r="X6466" s="86"/>
    </row>
    <row r="6467">
      <c r="S6467" s="87"/>
      <c r="T6467" s="84"/>
      <c r="U6467" s="85"/>
      <c r="V6467" s="85"/>
      <c r="W6467" s="86"/>
      <c r="X6467" s="86"/>
    </row>
    <row r="6468">
      <c r="S6468" s="87"/>
      <c r="T6468" s="84"/>
      <c r="U6468" s="85"/>
      <c r="V6468" s="85"/>
      <c r="W6468" s="86"/>
      <c r="X6468" s="86"/>
    </row>
    <row r="6469">
      <c r="S6469" s="87"/>
      <c r="T6469" s="84"/>
      <c r="U6469" s="85"/>
      <c r="V6469" s="85"/>
      <c r="W6469" s="86"/>
      <c r="X6469" s="86"/>
    </row>
    <row r="6470">
      <c r="S6470" s="87"/>
      <c r="T6470" s="84"/>
      <c r="U6470" s="85"/>
      <c r="V6470" s="85"/>
      <c r="W6470" s="86"/>
      <c r="X6470" s="86"/>
    </row>
    <row r="6471">
      <c r="S6471" s="87"/>
      <c r="T6471" s="84"/>
      <c r="U6471" s="85"/>
      <c r="V6471" s="85"/>
      <c r="W6471" s="86"/>
      <c r="X6471" s="86"/>
    </row>
    <row r="6472">
      <c r="S6472" s="87"/>
      <c r="T6472" s="84"/>
      <c r="U6472" s="85"/>
      <c r="V6472" s="85"/>
      <c r="W6472" s="86"/>
      <c r="X6472" s="86"/>
    </row>
    <row r="6473">
      <c r="S6473" s="87"/>
      <c r="T6473" s="84"/>
      <c r="U6473" s="85"/>
      <c r="V6473" s="85"/>
      <c r="W6473" s="86"/>
      <c r="X6473" s="86"/>
    </row>
    <row r="6474">
      <c r="S6474" s="87"/>
      <c r="T6474" s="84"/>
      <c r="U6474" s="85"/>
      <c r="V6474" s="85"/>
      <c r="W6474" s="86"/>
      <c r="X6474" s="86"/>
    </row>
    <row r="6475">
      <c r="S6475" s="87"/>
      <c r="T6475" s="84"/>
      <c r="U6475" s="85"/>
      <c r="V6475" s="85"/>
      <c r="W6475" s="86"/>
      <c r="X6475" s="86"/>
    </row>
    <row r="6476">
      <c r="S6476" s="87"/>
      <c r="T6476" s="84"/>
      <c r="U6476" s="85"/>
      <c r="V6476" s="85"/>
      <c r="W6476" s="86"/>
      <c r="X6476" s="86"/>
    </row>
    <row r="6477">
      <c r="S6477" s="87"/>
      <c r="T6477" s="84"/>
      <c r="U6477" s="85"/>
      <c r="V6477" s="85"/>
      <c r="W6477" s="86"/>
      <c r="X6477" s="86"/>
    </row>
    <row r="6478">
      <c r="S6478" s="87"/>
      <c r="T6478" s="84"/>
      <c r="U6478" s="85"/>
      <c r="V6478" s="85"/>
      <c r="W6478" s="86"/>
      <c r="X6478" s="86"/>
    </row>
    <row r="6479">
      <c r="S6479" s="87"/>
      <c r="T6479" s="84"/>
      <c r="U6479" s="85"/>
      <c r="V6479" s="85"/>
      <c r="W6479" s="86"/>
      <c r="X6479" s="86"/>
    </row>
    <row r="6480">
      <c r="S6480" s="87"/>
      <c r="T6480" s="84"/>
      <c r="U6480" s="85"/>
      <c r="V6480" s="85"/>
      <c r="W6480" s="86"/>
      <c r="X6480" s="86"/>
    </row>
    <row r="6481">
      <c r="S6481" s="87"/>
      <c r="T6481" s="84"/>
      <c r="U6481" s="85"/>
      <c r="V6481" s="85"/>
      <c r="W6481" s="86"/>
      <c r="X6481" s="86"/>
    </row>
    <row r="6482">
      <c r="S6482" s="87"/>
      <c r="T6482" s="84"/>
      <c r="U6482" s="85"/>
      <c r="V6482" s="85"/>
      <c r="W6482" s="86"/>
      <c r="X6482" s="86"/>
    </row>
    <row r="6483">
      <c r="S6483" s="87"/>
      <c r="T6483" s="84"/>
      <c r="U6483" s="85"/>
      <c r="V6483" s="85"/>
      <c r="W6483" s="86"/>
      <c r="X6483" s="86"/>
    </row>
    <row r="6484">
      <c r="S6484" s="87"/>
      <c r="T6484" s="84"/>
      <c r="U6484" s="85"/>
      <c r="V6484" s="85"/>
      <c r="W6484" s="86"/>
      <c r="X6484" s="86"/>
    </row>
    <row r="6485">
      <c r="S6485" s="87"/>
      <c r="T6485" s="84"/>
      <c r="U6485" s="85"/>
      <c r="V6485" s="85"/>
      <c r="W6485" s="86"/>
      <c r="X6485" s="86"/>
    </row>
    <row r="6486">
      <c r="S6486" s="87"/>
      <c r="T6486" s="84"/>
      <c r="U6486" s="85"/>
      <c r="V6486" s="85"/>
      <c r="W6486" s="86"/>
      <c r="X6486" s="86"/>
    </row>
    <row r="6487">
      <c r="S6487" s="87"/>
      <c r="T6487" s="84"/>
      <c r="U6487" s="85"/>
      <c r="V6487" s="85"/>
      <c r="W6487" s="86"/>
      <c r="X6487" s="86"/>
    </row>
    <row r="6488">
      <c r="S6488" s="87"/>
      <c r="T6488" s="84"/>
      <c r="U6488" s="85"/>
      <c r="V6488" s="85"/>
      <c r="W6488" s="86"/>
      <c r="X6488" s="86"/>
    </row>
    <row r="6489">
      <c r="S6489" s="87"/>
      <c r="T6489" s="84"/>
      <c r="U6489" s="85"/>
      <c r="V6489" s="85"/>
      <c r="W6489" s="86"/>
      <c r="X6489" s="86"/>
    </row>
    <row r="6490">
      <c r="S6490" s="87"/>
      <c r="T6490" s="84"/>
      <c r="U6490" s="85"/>
      <c r="V6490" s="85"/>
      <c r="W6490" s="86"/>
      <c r="X6490" s="86"/>
    </row>
    <row r="6491">
      <c r="S6491" s="87"/>
      <c r="T6491" s="84"/>
      <c r="U6491" s="85"/>
      <c r="V6491" s="85"/>
      <c r="W6491" s="86"/>
      <c r="X6491" s="86"/>
    </row>
    <row r="6492">
      <c r="S6492" s="87"/>
      <c r="T6492" s="84"/>
      <c r="U6492" s="85"/>
      <c r="V6492" s="85"/>
      <c r="W6492" s="86"/>
      <c r="X6492" s="86"/>
    </row>
    <row r="6493">
      <c r="S6493" s="87"/>
      <c r="T6493" s="84"/>
      <c r="U6493" s="85"/>
      <c r="V6493" s="85"/>
      <c r="W6493" s="86"/>
      <c r="X6493" s="86"/>
    </row>
    <row r="6494">
      <c r="S6494" s="87"/>
      <c r="T6494" s="84"/>
      <c r="U6494" s="85"/>
      <c r="V6494" s="85"/>
      <c r="W6494" s="86"/>
      <c r="X6494" s="86"/>
    </row>
    <row r="6495">
      <c r="S6495" s="87"/>
      <c r="T6495" s="84"/>
      <c r="U6495" s="85"/>
      <c r="V6495" s="85"/>
      <c r="W6495" s="86"/>
      <c r="X6495" s="86"/>
    </row>
    <row r="6496">
      <c r="S6496" s="87"/>
      <c r="T6496" s="84"/>
      <c r="U6496" s="85"/>
      <c r="V6496" s="85"/>
      <c r="W6496" s="86"/>
      <c r="X6496" s="86"/>
    </row>
    <row r="6497">
      <c r="S6497" s="87"/>
      <c r="T6497" s="84"/>
      <c r="U6497" s="85"/>
      <c r="V6497" s="85"/>
      <c r="W6497" s="86"/>
      <c r="X6497" s="86"/>
    </row>
    <row r="6498">
      <c r="S6498" s="87"/>
      <c r="T6498" s="84"/>
      <c r="U6498" s="85"/>
      <c r="V6498" s="85"/>
      <c r="W6498" s="86"/>
      <c r="X6498" s="86"/>
    </row>
    <row r="6499">
      <c r="S6499" s="87"/>
      <c r="T6499" s="84"/>
      <c r="U6499" s="85"/>
      <c r="V6499" s="85"/>
      <c r="W6499" s="86"/>
      <c r="X6499" s="86"/>
    </row>
    <row r="6500">
      <c r="S6500" s="87"/>
      <c r="T6500" s="84"/>
      <c r="U6500" s="85"/>
      <c r="V6500" s="85"/>
      <c r="W6500" s="86"/>
      <c r="X6500" s="86"/>
    </row>
    <row r="6501">
      <c r="S6501" s="87"/>
      <c r="T6501" s="84"/>
      <c r="U6501" s="85"/>
      <c r="V6501" s="85"/>
      <c r="W6501" s="86"/>
      <c r="X6501" s="86"/>
    </row>
    <row r="6502">
      <c r="S6502" s="87"/>
      <c r="T6502" s="84"/>
      <c r="U6502" s="85"/>
      <c r="V6502" s="85"/>
      <c r="W6502" s="86"/>
      <c r="X6502" s="86"/>
    </row>
    <row r="6503">
      <c r="S6503" s="87"/>
      <c r="T6503" s="84"/>
      <c r="U6503" s="85"/>
      <c r="V6503" s="85"/>
      <c r="W6503" s="86"/>
      <c r="X6503" s="86"/>
    </row>
    <row r="6504">
      <c r="S6504" s="87"/>
      <c r="T6504" s="84"/>
      <c r="U6504" s="85"/>
      <c r="V6504" s="85"/>
      <c r="W6504" s="86"/>
      <c r="X6504" s="86"/>
    </row>
    <row r="6505">
      <c r="S6505" s="87"/>
      <c r="T6505" s="84"/>
      <c r="U6505" s="85"/>
      <c r="V6505" s="85"/>
      <c r="W6505" s="86"/>
      <c r="X6505" s="86"/>
    </row>
    <row r="6506">
      <c r="S6506" s="87"/>
      <c r="T6506" s="84"/>
      <c r="U6506" s="85"/>
      <c r="V6506" s="85"/>
      <c r="W6506" s="86"/>
      <c r="X6506" s="86"/>
    </row>
    <row r="6507">
      <c r="S6507" s="87"/>
      <c r="T6507" s="84"/>
      <c r="U6507" s="85"/>
      <c r="V6507" s="85"/>
      <c r="W6507" s="86"/>
      <c r="X6507" s="86"/>
    </row>
    <row r="6508">
      <c r="S6508" s="87"/>
      <c r="T6508" s="84"/>
      <c r="U6508" s="85"/>
      <c r="V6508" s="85"/>
      <c r="W6508" s="86"/>
      <c r="X6508" s="86"/>
    </row>
    <row r="6509">
      <c r="S6509" s="87"/>
      <c r="T6509" s="84"/>
      <c r="U6509" s="85"/>
      <c r="V6509" s="85"/>
      <c r="W6509" s="86"/>
      <c r="X6509" s="86"/>
    </row>
    <row r="6510">
      <c r="S6510" s="87"/>
      <c r="T6510" s="84"/>
      <c r="U6510" s="85"/>
      <c r="V6510" s="85"/>
      <c r="W6510" s="86"/>
      <c r="X6510" s="86"/>
    </row>
    <row r="6511">
      <c r="S6511" s="87"/>
      <c r="T6511" s="84"/>
      <c r="U6511" s="85"/>
      <c r="V6511" s="85"/>
      <c r="W6511" s="86"/>
      <c r="X6511" s="86"/>
    </row>
    <row r="6512">
      <c r="S6512" s="87"/>
      <c r="T6512" s="84"/>
      <c r="U6512" s="85"/>
      <c r="V6512" s="85"/>
      <c r="W6512" s="86"/>
      <c r="X6512" s="86"/>
    </row>
    <row r="6513">
      <c r="S6513" s="87"/>
      <c r="T6513" s="84"/>
      <c r="U6513" s="85"/>
      <c r="V6513" s="85"/>
      <c r="W6513" s="86"/>
      <c r="X6513" s="86"/>
    </row>
    <row r="6514">
      <c r="S6514" s="87"/>
      <c r="T6514" s="84"/>
      <c r="U6514" s="85"/>
      <c r="V6514" s="85"/>
      <c r="W6514" s="86"/>
      <c r="X6514" s="86"/>
    </row>
    <row r="6515">
      <c r="S6515" s="87"/>
      <c r="T6515" s="84"/>
      <c r="U6515" s="85"/>
      <c r="V6515" s="85"/>
      <c r="W6515" s="86"/>
      <c r="X6515" s="86"/>
    </row>
    <row r="6516">
      <c r="S6516" s="87"/>
      <c r="T6516" s="84"/>
      <c r="U6516" s="85"/>
      <c r="V6516" s="85"/>
      <c r="W6516" s="86"/>
      <c r="X6516" s="86"/>
    </row>
    <row r="6517">
      <c r="S6517" s="87"/>
      <c r="T6517" s="84"/>
      <c r="U6517" s="85"/>
      <c r="V6517" s="85"/>
      <c r="W6517" s="86"/>
      <c r="X6517" s="86"/>
    </row>
    <row r="6518">
      <c r="S6518" s="87"/>
      <c r="T6518" s="84"/>
      <c r="U6518" s="85"/>
      <c r="V6518" s="85"/>
      <c r="W6518" s="86"/>
      <c r="X6518" s="86"/>
    </row>
    <row r="6519">
      <c r="S6519" s="87"/>
      <c r="T6519" s="84"/>
      <c r="U6519" s="85"/>
      <c r="V6519" s="85"/>
      <c r="W6519" s="86"/>
      <c r="X6519" s="86"/>
    </row>
    <row r="6520">
      <c r="S6520" s="87"/>
      <c r="T6520" s="84"/>
      <c r="U6520" s="85"/>
      <c r="V6520" s="85"/>
      <c r="W6520" s="86"/>
      <c r="X6520" s="86"/>
    </row>
    <row r="6521">
      <c r="S6521" s="87"/>
      <c r="T6521" s="84"/>
      <c r="U6521" s="85"/>
      <c r="V6521" s="85"/>
      <c r="W6521" s="86"/>
      <c r="X6521" s="86"/>
    </row>
    <row r="6522">
      <c r="S6522" s="87"/>
      <c r="T6522" s="84"/>
      <c r="U6522" s="85"/>
      <c r="V6522" s="85"/>
      <c r="W6522" s="86"/>
      <c r="X6522" s="86"/>
    </row>
    <row r="6523">
      <c r="S6523" s="87"/>
      <c r="T6523" s="84"/>
      <c r="U6523" s="85"/>
      <c r="V6523" s="85"/>
      <c r="W6523" s="86"/>
      <c r="X6523" s="86"/>
    </row>
    <row r="6524">
      <c r="S6524" s="87"/>
      <c r="T6524" s="84"/>
      <c r="U6524" s="85"/>
      <c r="V6524" s="85"/>
      <c r="W6524" s="86"/>
      <c r="X6524" s="86"/>
    </row>
    <row r="6525">
      <c r="S6525" s="87"/>
      <c r="T6525" s="84"/>
      <c r="U6525" s="85"/>
      <c r="V6525" s="85"/>
      <c r="W6525" s="86"/>
      <c r="X6525" s="86"/>
    </row>
    <row r="6526">
      <c r="S6526" s="87"/>
      <c r="T6526" s="84"/>
      <c r="U6526" s="85"/>
      <c r="V6526" s="85"/>
      <c r="W6526" s="86"/>
      <c r="X6526" s="86"/>
    </row>
    <row r="6527">
      <c r="S6527" s="87"/>
      <c r="T6527" s="84"/>
      <c r="U6527" s="85"/>
      <c r="V6527" s="85"/>
      <c r="W6527" s="86"/>
      <c r="X6527" s="86"/>
    </row>
    <row r="6528">
      <c r="S6528" s="87"/>
      <c r="T6528" s="84"/>
      <c r="U6528" s="85"/>
      <c r="V6528" s="85"/>
      <c r="W6528" s="86"/>
      <c r="X6528" s="86"/>
    </row>
    <row r="6529">
      <c r="S6529" s="87"/>
      <c r="T6529" s="84"/>
      <c r="U6529" s="85"/>
      <c r="V6529" s="85"/>
      <c r="W6529" s="86"/>
      <c r="X6529" s="86"/>
    </row>
    <row r="6530">
      <c r="S6530" s="87"/>
      <c r="T6530" s="84"/>
      <c r="U6530" s="85"/>
      <c r="V6530" s="85"/>
      <c r="W6530" s="86"/>
      <c r="X6530" s="86"/>
    </row>
    <row r="6531">
      <c r="S6531" s="87"/>
      <c r="T6531" s="84"/>
      <c r="U6531" s="85"/>
      <c r="V6531" s="85"/>
      <c r="W6531" s="86"/>
      <c r="X6531" s="86"/>
    </row>
    <row r="6532">
      <c r="S6532" s="87"/>
      <c r="T6532" s="84"/>
      <c r="U6532" s="85"/>
      <c r="V6532" s="85"/>
      <c r="W6532" s="86"/>
      <c r="X6532" s="86"/>
    </row>
    <row r="6533">
      <c r="S6533" s="84"/>
      <c r="T6533" s="84"/>
      <c r="U6533" s="85"/>
      <c r="V6533" s="85"/>
      <c r="W6533" s="86"/>
      <c r="X6533" s="86"/>
    </row>
    <row r="6534">
      <c r="S6534" s="87"/>
      <c r="T6534" s="84"/>
      <c r="U6534" s="85"/>
      <c r="V6534" s="85"/>
      <c r="W6534" s="86"/>
      <c r="X6534" s="86"/>
    </row>
    <row r="6535">
      <c r="S6535" s="87"/>
      <c r="T6535" s="84"/>
      <c r="U6535" s="85"/>
      <c r="V6535" s="85"/>
      <c r="W6535" s="86"/>
      <c r="X6535" s="86"/>
    </row>
    <row r="6536">
      <c r="S6536" s="87"/>
      <c r="T6536" s="84"/>
      <c r="U6536" s="85"/>
      <c r="V6536" s="85"/>
      <c r="W6536" s="86"/>
      <c r="X6536" s="86"/>
    </row>
    <row r="6537">
      <c r="S6537" s="87"/>
      <c r="T6537" s="84"/>
      <c r="U6537" s="85"/>
      <c r="V6537" s="85"/>
      <c r="W6537" s="86"/>
      <c r="X6537" s="86"/>
    </row>
    <row r="6538">
      <c r="S6538" s="87"/>
      <c r="T6538" s="84"/>
      <c r="U6538" s="85"/>
      <c r="V6538" s="85"/>
      <c r="W6538" s="86"/>
      <c r="X6538" s="86"/>
    </row>
    <row r="6539">
      <c r="S6539" s="87"/>
      <c r="T6539" s="84"/>
      <c r="U6539" s="85"/>
      <c r="V6539" s="85"/>
      <c r="W6539" s="86"/>
      <c r="X6539" s="86"/>
    </row>
    <row r="6540">
      <c r="S6540" s="87"/>
      <c r="T6540" s="84"/>
      <c r="U6540" s="85"/>
      <c r="V6540" s="85"/>
      <c r="W6540" s="86"/>
      <c r="X6540" s="86"/>
    </row>
    <row r="6541">
      <c r="S6541" s="87"/>
      <c r="T6541" s="84"/>
      <c r="U6541" s="85"/>
      <c r="V6541" s="85"/>
      <c r="W6541" s="86"/>
      <c r="X6541" s="86"/>
    </row>
    <row r="6542">
      <c r="S6542" s="87"/>
      <c r="T6542" s="84"/>
      <c r="U6542" s="85"/>
      <c r="V6542" s="85"/>
      <c r="W6542" s="86"/>
      <c r="X6542" s="86"/>
    </row>
    <row r="6543">
      <c r="S6543" s="87"/>
      <c r="T6543" s="84"/>
      <c r="U6543" s="85"/>
      <c r="V6543" s="85"/>
      <c r="W6543" s="86"/>
      <c r="X6543" s="86"/>
    </row>
    <row r="6544">
      <c r="S6544" s="87"/>
      <c r="T6544" s="84"/>
      <c r="U6544" s="85"/>
      <c r="V6544" s="85"/>
      <c r="W6544" s="86"/>
      <c r="X6544" s="86"/>
    </row>
    <row r="6545">
      <c r="S6545" s="87"/>
      <c r="T6545" s="84"/>
      <c r="U6545" s="85"/>
      <c r="V6545" s="85"/>
      <c r="W6545" s="86"/>
      <c r="X6545" s="86"/>
    </row>
    <row r="6546">
      <c r="S6546" s="87"/>
      <c r="T6546" s="84"/>
      <c r="U6546" s="85"/>
      <c r="V6546" s="85"/>
      <c r="W6546" s="86"/>
      <c r="X6546" s="86"/>
    </row>
    <row r="6547">
      <c r="S6547" s="87"/>
      <c r="T6547" s="84"/>
      <c r="U6547" s="85"/>
      <c r="V6547" s="85"/>
      <c r="W6547" s="86"/>
      <c r="X6547" s="86"/>
    </row>
    <row r="6548">
      <c r="S6548" s="87"/>
      <c r="T6548" s="84"/>
      <c r="U6548" s="85"/>
      <c r="V6548" s="85"/>
      <c r="W6548" s="86"/>
      <c r="X6548" s="86"/>
    </row>
    <row r="6549">
      <c r="S6549" s="87"/>
      <c r="T6549" s="84"/>
      <c r="U6549" s="85"/>
      <c r="V6549" s="85"/>
      <c r="W6549" s="86"/>
      <c r="X6549" s="86"/>
    </row>
    <row r="6550">
      <c r="S6550" s="87"/>
      <c r="T6550" s="84"/>
      <c r="U6550" s="85"/>
      <c r="V6550" s="85"/>
      <c r="W6550" s="86"/>
      <c r="X6550" s="86"/>
    </row>
    <row r="6551">
      <c r="S6551" s="87"/>
      <c r="T6551" s="84"/>
      <c r="U6551" s="85"/>
      <c r="V6551" s="85"/>
      <c r="W6551" s="86"/>
      <c r="X6551" s="86"/>
    </row>
    <row r="6552">
      <c r="S6552" s="87"/>
      <c r="T6552" s="84"/>
      <c r="U6552" s="85"/>
      <c r="V6552" s="85"/>
      <c r="W6552" s="86"/>
      <c r="X6552" s="86"/>
    </row>
    <row r="6553">
      <c r="S6553" s="87"/>
      <c r="T6553" s="84"/>
      <c r="U6553" s="85"/>
      <c r="V6553" s="85"/>
      <c r="W6553" s="86"/>
      <c r="X6553" s="86"/>
    </row>
    <row r="6554">
      <c r="S6554" s="87"/>
      <c r="T6554" s="84"/>
      <c r="U6554" s="85"/>
      <c r="V6554" s="85"/>
      <c r="W6554" s="86"/>
      <c r="X6554" s="86"/>
    </row>
    <row r="6555">
      <c r="S6555" s="87"/>
      <c r="T6555" s="84"/>
      <c r="U6555" s="85"/>
      <c r="V6555" s="85"/>
      <c r="W6555" s="86"/>
      <c r="X6555" s="86"/>
    </row>
    <row r="6556">
      <c r="S6556" s="87"/>
      <c r="T6556" s="84"/>
      <c r="U6556" s="85"/>
      <c r="V6556" s="85"/>
      <c r="W6556" s="86"/>
      <c r="X6556" s="86"/>
    </row>
    <row r="6557">
      <c r="S6557" s="87"/>
      <c r="T6557" s="84"/>
      <c r="U6557" s="85"/>
      <c r="V6557" s="85"/>
      <c r="W6557" s="86"/>
      <c r="X6557" s="86"/>
    </row>
    <row r="6558">
      <c r="S6558" s="87"/>
      <c r="T6558" s="84"/>
      <c r="U6558" s="85"/>
      <c r="V6558" s="85"/>
      <c r="W6558" s="86"/>
      <c r="X6558" s="86"/>
    </row>
    <row r="6559">
      <c r="S6559" s="87"/>
      <c r="T6559" s="84"/>
      <c r="U6559" s="85"/>
      <c r="V6559" s="85"/>
      <c r="W6559" s="86"/>
      <c r="X6559" s="86"/>
    </row>
    <row r="6560">
      <c r="S6560" s="87"/>
      <c r="T6560" s="84"/>
      <c r="U6560" s="85"/>
      <c r="V6560" s="85"/>
      <c r="W6560" s="86"/>
      <c r="X6560" s="86"/>
    </row>
    <row r="6561">
      <c r="S6561" s="87"/>
      <c r="T6561" s="84"/>
      <c r="U6561" s="85"/>
      <c r="V6561" s="85"/>
      <c r="W6561" s="86"/>
      <c r="X6561" s="86"/>
    </row>
    <row r="6562">
      <c r="S6562" s="87"/>
      <c r="T6562" s="84"/>
      <c r="U6562" s="85"/>
      <c r="V6562" s="85"/>
      <c r="W6562" s="86"/>
      <c r="X6562" s="86"/>
    </row>
    <row r="6563">
      <c r="S6563" s="87"/>
      <c r="T6563" s="84"/>
      <c r="U6563" s="85"/>
      <c r="V6563" s="85"/>
      <c r="W6563" s="86"/>
      <c r="X6563" s="86"/>
    </row>
    <row r="6564">
      <c r="S6564" s="87"/>
      <c r="T6564" s="84"/>
      <c r="U6564" s="85"/>
      <c r="V6564" s="85"/>
      <c r="W6564" s="86"/>
      <c r="X6564" s="86"/>
    </row>
    <row r="6565">
      <c r="S6565" s="87"/>
      <c r="T6565" s="84"/>
      <c r="U6565" s="85"/>
      <c r="V6565" s="85"/>
      <c r="W6565" s="86"/>
      <c r="X6565" s="86"/>
    </row>
    <row r="6566">
      <c r="S6566" s="87"/>
      <c r="T6566" s="84"/>
      <c r="U6566" s="85"/>
      <c r="V6566" s="85"/>
      <c r="W6566" s="86"/>
      <c r="X6566" s="86"/>
    </row>
    <row r="6567">
      <c r="S6567" s="87"/>
      <c r="T6567" s="84"/>
      <c r="U6567" s="85"/>
      <c r="V6567" s="85"/>
      <c r="W6567" s="86"/>
      <c r="X6567" s="86"/>
    </row>
    <row r="6568">
      <c r="S6568" s="87"/>
      <c r="T6568" s="84"/>
      <c r="U6568" s="85"/>
      <c r="V6568" s="85"/>
      <c r="W6568" s="86"/>
      <c r="X6568" s="86"/>
    </row>
    <row r="6569">
      <c r="S6569" s="87"/>
      <c r="T6569" s="84"/>
      <c r="U6569" s="85"/>
      <c r="V6569" s="85"/>
      <c r="W6569" s="86"/>
      <c r="X6569" s="86"/>
    </row>
    <row r="6570">
      <c r="S6570" s="87"/>
      <c r="T6570" s="84"/>
      <c r="U6570" s="85"/>
      <c r="V6570" s="85"/>
      <c r="W6570" s="86"/>
      <c r="X6570" s="86"/>
    </row>
    <row r="6571">
      <c r="S6571" s="87"/>
      <c r="T6571" s="84"/>
      <c r="U6571" s="85"/>
      <c r="V6571" s="85"/>
      <c r="W6571" s="86"/>
      <c r="X6571" s="86"/>
    </row>
    <row r="6572">
      <c r="S6572" s="87"/>
      <c r="T6572" s="84"/>
      <c r="U6572" s="85"/>
      <c r="V6572" s="85"/>
      <c r="W6572" s="86"/>
      <c r="X6572" s="86"/>
    </row>
    <row r="6573">
      <c r="S6573" s="87"/>
      <c r="T6573" s="84"/>
      <c r="U6573" s="85"/>
      <c r="V6573" s="85"/>
      <c r="W6573" s="86"/>
      <c r="X6573" s="86"/>
    </row>
    <row r="6574">
      <c r="S6574" s="87"/>
      <c r="T6574" s="84"/>
      <c r="U6574" s="85"/>
      <c r="V6574" s="85"/>
      <c r="W6574" s="86"/>
      <c r="X6574" s="86"/>
    </row>
    <row r="6575">
      <c r="S6575" s="87"/>
      <c r="T6575" s="84"/>
      <c r="U6575" s="85"/>
      <c r="V6575" s="85"/>
      <c r="W6575" s="86"/>
      <c r="X6575" s="86"/>
    </row>
    <row r="6576">
      <c r="S6576" s="87"/>
      <c r="T6576" s="84"/>
      <c r="U6576" s="85"/>
      <c r="V6576" s="85"/>
      <c r="W6576" s="86"/>
      <c r="X6576" s="86"/>
    </row>
    <row r="6577">
      <c r="S6577" s="87"/>
      <c r="T6577" s="84"/>
      <c r="U6577" s="85"/>
      <c r="V6577" s="85"/>
      <c r="W6577" s="86"/>
      <c r="X6577" s="86"/>
    </row>
    <row r="6578">
      <c r="S6578" s="87"/>
      <c r="T6578" s="84"/>
      <c r="U6578" s="85"/>
      <c r="V6578" s="85"/>
      <c r="W6578" s="86"/>
      <c r="X6578" s="86"/>
    </row>
    <row r="6579">
      <c r="S6579" s="87"/>
      <c r="T6579" s="84"/>
      <c r="U6579" s="85"/>
      <c r="V6579" s="85"/>
      <c r="W6579" s="86"/>
      <c r="X6579" s="86"/>
    </row>
    <row r="6580">
      <c r="S6580" s="87"/>
      <c r="T6580" s="84"/>
      <c r="U6580" s="85"/>
      <c r="V6580" s="85"/>
      <c r="W6580" s="86"/>
      <c r="X6580" s="86"/>
    </row>
    <row r="6581">
      <c r="S6581" s="84"/>
      <c r="T6581" s="84"/>
      <c r="U6581" s="85"/>
      <c r="V6581" s="85"/>
      <c r="W6581" s="86"/>
      <c r="X6581" s="86"/>
    </row>
    <row r="6582">
      <c r="S6582" s="87"/>
      <c r="T6582" s="84"/>
      <c r="U6582" s="85"/>
      <c r="V6582" s="85"/>
      <c r="W6582" s="86"/>
      <c r="X6582" s="86"/>
    </row>
    <row r="6583">
      <c r="S6583" s="84"/>
      <c r="T6583" s="84"/>
      <c r="U6583" s="85"/>
      <c r="V6583" s="85"/>
      <c r="W6583" s="86"/>
      <c r="X6583" s="86"/>
    </row>
    <row r="6584">
      <c r="S6584" s="87"/>
      <c r="T6584" s="84"/>
      <c r="U6584" s="85"/>
      <c r="V6584" s="85"/>
      <c r="W6584" s="86"/>
      <c r="X6584" s="86"/>
    </row>
    <row r="6585">
      <c r="S6585" s="87"/>
      <c r="T6585" s="84"/>
      <c r="U6585" s="85"/>
      <c r="V6585" s="85"/>
      <c r="W6585" s="86"/>
      <c r="X6585" s="86"/>
    </row>
    <row r="6586">
      <c r="S6586" s="87"/>
      <c r="T6586" s="84"/>
      <c r="U6586" s="85"/>
      <c r="V6586" s="85"/>
      <c r="W6586" s="86"/>
      <c r="X6586" s="86"/>
    </row>
    <row r="6587">
      <c r="S6587" s="87"/>
      <c r="T6587" s="84"/>
      <c r="U6587" s="85"/>
      <c r="V6587" s="85"/>
      <c r="W6587" s="86"/>
      <c r="X6587" s="86"/>
    </row>
    <row r="6588">
      <c r="S6588" s="87"/>
      <c r="T6588" s="84"/>
      <c r="U6588" s="85"/>
      <c r="V6588" s="85"/>
      <c r="W6588" s="86"/>
      <c r="X6588" s="86"/>
    </row>
    <row r="6589">
      <c r="S6589" s="87"/>
      <c r="T6589" s="84"/>
      <c r="U6589" s="85"/>
      <c r="V6589" s="85"/>
      <c r="W6589" s="86"/>
      <c r="X6589" s="86"/>
    </row>
    <row r="6590">
      <c r="S6590" s="87"/>
      <c r="T6590" s="84"/>
      <c r="U6590" s="85"/>
      <c r="V6590" s="85"/>
      <c r="W6590" s="86"/>
      <c r="X6590" s="86"/>
    </row>
    <row r="6591">
      <c r="S6591" s="87"/>
      <c r="T6591" s="84"/>
      <c r="U6591" s="85"/>
      <c r="V6591" s="85"/>
      <c r="W6591" s="86"/>
      <c r="X6591" s="86"/>
    </row>
    <row r="6592">
      <c r="S6592" s="87"/>
      <c r="T6592" s="84"/>
      <c r="U6592" s="85"/>
      <c r="V6592" s="85"/>
      <c r="W6592" s="86"/>
      <c r="X6592" s="86"/>
    </row>
    <row r="6593">
      <c r="S6593" s="87"/>
      <c r="T6593" s="84"/>
      <c r="U6593" s="85"/>
      <c r="V6593" s="85"/>
      <c r="W6593" s="86"/>
      <c r="X6593" s="86"/>
    </row>
    <row r="6594">
      <c r="S6594" s="87"/>
      <c r="T6594" s="87"/>
      <c r="U6594" s="85"/>
      <c r="V6594" s="85"/>
      <c r="W6594" s="86"/>
      <c r="X6594" s="85"/>
    </row>
    <row r="6595">
      <c r="S6595" s="87"/>
      <c r="T6595" s="87"/>
      <c r="U6595" s="85"/>
      <c r="V6595" s="85"/>
      <c r="W6595" s="86"/>
      <c r="X6595" s="85"/>
    </row>
    <row r="6596">
      <c r="S6596" s="87"/>
      <c r="T6596" s="87"/>
      <c r="U6596" s="85"/>
      <c r="V6596" s="85"/>
      <c r="W6596" s="85"/>
      <c r="X6596" s="86"/>
    </row>
    <row r="6597">
      <c r="S6597" s="87"/>
      <c r="T6597" s="87"/>
      <c r="U6597" s="85"/>
      <c r="V6597" s="85"/>
      <c r="W6597" s="85"/>
      <c r="X6597" s="86"/>
    </row>
    <row r="6598">
      <c r="S6598" s="87"/>
      <c r="T6598" s="87"/>
      <c r="U6598" s="85"/>
      <c r="V6598" s="85"/>
      <c r="W6598" s="85"/>
      <c r="X6598" s="85"/>
    </row>
    <row r="6599">
      <c r="S6599" s="87"/>
      <c r="T6599" s="87"/>
      <c r="U6599" s="85"/>
      <c r="V6599" s="85"/>
      <c r="W6599" s="86"/>
      <c r="X6599" s="85"/>
    </row>
    <row r="6600">
      <c r="S6600" s="87"/>
      <c r="T6600" s="87"/>
      <c r="U6600" s="85"/>
      <c r="V6600" s="85"/>
      <c r="W6600" s="86"/>
      <c r="X6600" s="85"/>
    </row>
    <row r="6601">
      <c r="S6601" s="87"/>
      <c r="T6601" s="87"/>
      <c r="U6601" s="85"/>
      <c r="V6601" s="85"/>
      <c r="W6601" s="86"/>
      <c r="X6601" s="85"/>
    </row>
    <row r="6602">
      <c r="S6602" s="87"/>
      <c r="T6602" s="87"/>
      <c r="U6602" s="85"/>
      <c r="V6602" s="85"/>
      <c r="W6602" s="86"/>
      <c r="X6602" s="85"/>
    </row>
    <row r="6603">
      <c r="S6603" s="87"/>
      <c r="T6603" s="87"/>
      <c r="U6603" s="85"/>
      <c r="V6603" s="85"/>
      <c r="W6603" s="85"/>
      <c r="X6603" s="86"/>
    </row>
    <row r="6604">
      <c r="S6604" s="87"/>
      <c r="T6604" s="87"/>
      <c r="U6604" s="85"/>
      <c r="V6604" s="85"/>
      <c r="W6604" s="86"/>
      <c r="X6604" s="85"/>
    </row>
    <row r="6605">
      <c r="S6605" s="87"/>
      <c r="T6605" s="87"/>
      <c r="U6605" s="85"/>
      <c r="V6605" s="85"/>
      <c r="W6605" s="85"/>
      <c r="X6605" s="86"/>
    </row>
    <row r="6606">
      <c r="S6606" s="87"/>
      <c r="T6606" s="87"/>
      <c r="U6606" s="85"/>
      <c r="V6606" s="85"/>
      <c r="W6606" s="85"/>
      <c r="X6606" s="86"/>
    </row>
    <row r="6607">
      <c r="S6607" s="87"/>
      <c r="T6607" s="87"/>
      <c r="U6607" s="85"/>
      <c r="V6607" s="85"/>
      <c r="W6607" s="86"/>
      <c r="X6607" s="85"/>
    </row>
    <row r="6608">
      <c r="S6608" s="87"/>
      <c r="T6608" s="87"/>
      <c r="U6608" s="85"/>
      <c r="V6608" s="85"/>
      <c r="W6608" s="85"/>
      <c r="X6608" s="86"/>
    </row>
    <row r="6609">
      <c r="S6609" s="87"/>
      <c r="T6609" s="87"/>
      <c r="U6609" s="85"/>
      <c r="V6609" s="85"/>
      <c r="W6609" s="86"/>
      <c r="X6609" s="85"/>
    </row>
    <row r="6610">
      <c r="S6610" s="87"/>
      <c r="T6610" s="87"/>
      <c r="U6610" s="85"/>
      <c r="V6610" s="85"/>
      <c r="W6610" s="86"/>
      <c r="X6610" s="85"/>
    </row>
    <row r="6611">
      <c r="S6611" s="84"/>
      <c r="T6611" s="87"/>
      <c r="U6611" s="85"/>
      <c r="V6611" s="85"/>
      <c r="W6611" s="85"/>
      <c r="X6611" s="85"/>
    </row>
    <row r="6612">
      <c r="S6612" s="84"/>
      <c r="T6612" s="87"/>
      <c r="U6612" s="85"/>
      <c r="V6612" s="85"/>
      <c r="W6612" s="85"/>
      <c r="X6612" s="85"/>
    </row>
    <row r="6613">
      <c r="S6613" s="84"/>
      <c r="T6613" s="87"/>
      <c r="U6613" s="85"/>
      <c r="V6613" s="85"/>
      <c r="W6613" s="85"/>
      <c r="X6613" s="85"/>
    </row>
    <row r="6614">
      <c r="S6614" s="84"/>
      <c r="T6614" s="87"/>
      <c r="U6614" s="85"/>
      <c r="V6614" s="85"/>
      <c r="W6614" s="85"/>
      <c r="X6614" s="85"/>
    </row>
    <row r="6615">
      <c r="S6615" s="87"/>
      <c r="T6615" s="87"/>
      <c r="U6615" s="85"/>
      <c r="V6615" s="85"/>
      <c r="W6615" s="85"/>
      <c r="X6615" s="85"/>
    </row>
    <row r="6616">
      <c r="S6616" s="84"/>
      <c r="T6616" s="87"/>
      <c r="U6616" s="85"/>
      <c r="V6616" s="85"/>
      <c r="W6616" s="85"/>
      <c r="X6616" s="85"/>
    </row>
    <row r="6617">
      <c r="S6617" s="84"/>
      <c r="T6617" s="87"/>
      <c r="U6617" s="85"/>
      <c r="V6617" s="85"/>
      <c r="W6617" s="86"/>
      <c r="X6617" s="85"/>
    </row>
    <row r="6618">
      <c r="S6618" s="87"/>
      <c r="T6618" s="87"/>
      <c r="U6618" s="85"/>
      <c r="V6618" s="85"/>
      <c r="W6618" s="85"/>
      <c r="X6618" s="85"/>
    </row>
    <row r="6619">
      <c r="S6619" s="87"/>
      <c r="T6619" s="87"/>
      <c r="U6619" s="85"/>
      <c r="V6619" s="85"/>
      <c r="W6619" s="85"/>
      <c r="X6619" s="85"/>
    </row>
    <row r="6620">
      <c r="S6620" s="87"/>
      <c r="T6620" s="87"/>
      <c r="U6620" s="85"/>
      <c r="V6620" s="85"/>
      <c r="W6620" s="85"/>
      <c r="X6620" s="85"/>
    </row>
    <row r="6621">
      <c r="S6621" s="87"/>
      <c r="T6621" s="87"/>
      <c r="U6621" s="85"/>
      <c r="V6621" s="85"/>
      <c r="W6621" s="85"/>
      <c r="X6621" s="85"/>
    </row>
    <row r="6622">
      <c r="S6622" s="87"/>
      <c r="T6622" s="87"/>
      <c r="U6622" s="85"/>
      <c r="V6622" s="85"/>
      <c r="W6622" s="85"/>
      <c r="X6622" s="85"/>
    </row>
    <row r="6623">
      <c r="S6623" s="87"/>
      <c r="T6623" s="87"/>
      <c r="U6623" s="85"/>
      <c r="V6623" s="85"/>
      <c r="W6623" s="85"/>
      <c r="X6623" s="85"/>
    </row>
    <row r="6624">
      <c r="S6624" s="87"/>
      <c r="T6624" s="87"/>
      <c r="U6624" s="85"/>
      <c r="V6624" s="85"/>
      <c r="W6624" s="86"/>
      <c r="X6624" s="85"/>
    </row>
    <row r="6625">
      <c r="S6625" s="87"/>
      <c r="T6625" s="87"/>
      <c r="U6625" s="85"/>
      <c r="V6625" s="85"/>
      <c r="W6625" s="86"/>
      <c r="X6625" s="85"/>
    </row>
    <row r="6626">
      <c r="S6626" s="87"/>
      <c r="T6626" s="87"/>
      <c r="U6626" s="85"/>
      <c r="V6626" s="85"/>
      <c r="W6626" s="86"/>
      <c r="X6626" s="85"/>
    </row>
    <row r="6627">
      <c r="S6627" s="87"/>
      <c r="T6627" s="87"/>
      <c r="U6627" s="85"/>
      <c r="V6627" s="85"/>
      <c r="W6627" s="86"/>
      <c r="X6627" s="85"/>
    </row>
    <row r="6628">
      <c r="S6628" s="87"/>
      <c r="T6628" s="87"/>
      <c r="U6628" s="85"/>
      <c r="V6628" s="85"/>
      <c r="W6628" s="86"/>
      <c r="X6628" s="85"/>
    </row>
    <row r="6629">
      <c r="S6629" s="87"/>
      <c r="T6629" s="87"/>
      <c r="U6629" s="85"/>
      <c r="V6629" s="85"/>
      <c r="W6629" s="86"/>
      <c r="X6629" s="85"/>
    </row>
    <row r="6630">
      <c r="S6630" s="87"/>
      <c r="T6630" s="87"/>
      <c r="U6630" s="85"/>
      <c r="V6630" s="85"/>
      <c r="W6630" s="86"/>
      <c r="X6630" s="85"/>
    </row>
    <row r="6631">
      <c r="S6631" s="87"/>
      <c r="T6631" s="87"/>
      <c r="U6631" s="85"/>
      <c r="V6631" s="85"/>
      <c r="W6631" s="86"/>
      <c r="X6631" s="85"/>
    </row>
    <row r="6632">
      <c r="S6632" s="87"/>
      <c r="T6632" s="87"/>
      <c r="U6632" s="85"/>
      <c r="V6632" s="85"/>
      <c r="W6632" s="86"/>
      <c r="X6632" s="85"/>
    </row>
    <row r="6633">
      <c r="S6633" s="87"/>
      <c r="T6633" s="87"/>
      <c r="U6633" s="85"/>
      <c r="V6633" s="85"/>
      <c r="W6633" s="86"/>
      <c r="X6633" s="85"/>
    </row>
    <row r="6634">
      <c r="S6634" s="87"/>
      <c r="T6634" s="87"/>
      <c r="U6634" s="85"/>
      <c r="V6634" s="85"/>
      <c r="W6634" s="86"/>
      <c r="X6634" s="85"/>
    </row>
    <row r="6635">
      <c r="S6635" s="87"/>
      <c r="T6635" s="87"/>
      <c r="U6635" s="85"/>
      <c r="V6635" s="85"/>
      <c r="W6635" s="86"/>
      <c r="X6635" s="85"/>
    </row>
    <row r="6636">
      <c r="S6636" s="87"/>
      <c r="T6636" s="87"/>
      <c r="U6636" s="85"/>
      <c r="V6636" s="85"/>
      <c r="W6636" s="86"/>
      <c r="X6636" s="85"/>
    </row>
    <row r="6637">
      <c r="S6637" s="87"/>
      <c r="T6637" s="87"/>
      <c r="U6637" s="85"/>
      <c r="V6637" s="85"/>
      <c r="W6637" s="86"/>
      <c r="X6637" s="85"/>
    </row>
    <row r="6638">
      <c r="S6638" s="84"/>
      <c r="T6638" s="87"/>
      <c r="U6638" s="85"/>
      <c r="V6638" s="85"/>
      <c r="W6638" s="86"/>
      <c r="X6638" s="85"/>
    </row>
    <row r="6639">
      <c r="S6639" s="84"/>
      <c r="T6639" s="87"/>
      <c r="U6639" s="85"/>
      <c r="V6639" s="85"/>
      <c r="W6639" s="86"/>
      <c r="X6639" s="85"/>
    </row>
    <row r="6640">
      <c r="S6640" s="84"/>
      <c r="T6640" s="87"/>
      <c r="U6640" s="85"/>
      <c r="V6640" s="85"/>
      <c r="W6640" s="86"/>
      <c r="X6640" s="85"/>
    </row>
    <row r="6641">
      <c r="S6641" s="87"/>
      <c r="T6641" s="87"/>
      <c r="U6641" s="85"/>
      <c r="V6641" s="85"/>
      <c r="W6641" s="86"/>
      <c r="X6641" s="85"/>
    </row>
    <row r="6642">
      <c r="S6642" s="87"/>
      <c r="T6642" s="87"/>
      <c r="U6642" s="85"/>
      <c r="V6642" s="85"/>
      <c r="W6642" s="86"/>
      <c r="X6642" s="85"/>
    </row>
    <row r="6643">
      <c r="S6643" s="87"/>
      <c r="T6643" s="87"/>
      <c r="U6643" s="85"/>
      <c r="V6643" s="85"/>
      <c r="W6643" s="86"/>
      <c r="X6643" s="85"/>
    </row>
    <row r="6644">
      <c r="S6644" s="87"/>
      <c r="T6644" s="87"/>
      <c r="U6644" s="85"/>
      <c r="V6644" s="85"/>
      <c r="W6644" s="86"/>
      <c r="X6644" s="85"/>
    </row>
    <row r="6645">
      <c r="S6645" s="87"/>
      <c r="T6645" s="87"/>
      <c r="U6645" s="85"/>
      <c r="V6645" s="85"/>
      <c r="W6645" s="86"/>
      <c r="X6645" s="85"/>
    </row>
    <row r="6646">
      <c r="S6646" s="87"/>
      <c r="T6646" s="87"/>
      <c r="U6646" s="85"/>
      <c r="V6646" s="85"/>
      <c r="W6646" s="86"/>
      <c r="X6646" s="85"/>
    </row>
    <row r="6647">
      <c r="S6647" s="87"/>
      <c r="T6647" s="87"/>
      <c r="U6647" s="85"/>
      <c r="V6647" s="85"/>
      <c r="W6647" s="86"/>
      <c r="X6647" s="85"/>
    </row>
    <row r="6648">
      <c r="S6648" s="87"/>
      <c r="T6648" s="87"/>
      <c r="U6648" s="85"/>
      <c r="V6648" s="85"/>
      <c r="W6648" s="86"/>
      <c r="X6648" s="85"/>
    </row>
    <row r="6649">
      <c r="S6649" s="87"/>
      <c r="T6649" s="87"/>
      <c r="U6649" s="85"/>
      <c r="V6649" s="85"/>
      <c r="W6649" s="86"/>
      <c r="X6649" s="85"/>
    </row>
    <row r="6650">
      <c r="S6650" s="87"/>
      <c r="T6650" s="87"/>
      <c r="U6650" s="85"/>
      <c r="V6650" s="85"/>
      <c r="W6650" s="86"/>
      <c r="X6650" s="85"/>
    </row>
    <row r="6651">
      <c r="S6651" s="84"/>
      <c r="T6651" s="87"/>
      <c r="U6651" s="85"/>
      <c r="V6651" s="85"/>
      <c r="W6651" s="86"/>
      <c r="X6651" s="85"/>
    </row>
    <row r="6652">
      <c r="S6652" s="87"/>
      <c r="T6652" s="87"/>
      <c r="U6652" s="85"/>
      <c r="V6652" s="85"/>
      <c r="W6652" s="86"/>
      <c r="X6652" s="85"/>
    </row>
    <row r="6653">
      <c r="S6653" s="87"/>
      <c r="T6653" s="87"/>
      <c r="U6653" s="85"/>
      <c r="V6653" s="85"/>
      <c r="W6653" s="86"/>
      <c r="X6653" s="85"/>
    </row>
    <row r="6654">
      <c r="S6654" s="87"/>
      <c r="T6654" s="87"/>
      <c r="U6654" s="85"/>
      <c r="V6654" s="85"/>
      <c r="W6654" s="86"/>
      <c r="X6654" s="85"/>
    </row>
    <row r="6655">
      <c r="S6655" s="87"/>
      <c r="T6655" s="87"/>
      <c r="U6655" s="85"/>
      <c r="V6655" s="85"/>
      <c r="W6655" s="86"/>
      <c r="X6655" s="85"/>
    </row>
    <row r="6656">
      <c r="S6656" s="87"/>
      <c r="T6656" s="87"/>
      <c r="U6656" s="85"/>
      <c r="V6656" s="85"/>
      <c r="W6656" s="86"/>
      <c r="X6656" s="85"/>
    </row>
    <row r="6657">
      <c r="S6657" s="87"/>
      <c r="T6657" s="87"/>
      <c r="U6657" s="85"/>
      <c r="V6657" s="85"/>
      <c r="W6657" s="86"/>
      <c r="X6657" s="85"/>
    </row>
    <row r="6658">
      <c r="S6658" s="87"/>
      <c r="T6658" s="87"/>
      <c r="U6658" s="85"/>
      <c r="V6658" s="85"/>
      <c r="W6658" s="86"/>
      <c r="X6658" s="85"/>
    </row>
    <row r="6659">
      <c r="S6659" s="87"/>
      <c r="T6659" s="87"/>
      <c r="U6659" s="85"/>
      <c r="V6659" s="85"/>
      <c r="W6659" s="86"/>
      <c r="X6659" s="85"/>
    </row>
    <row r="6660">
      <c r="S6660" s="87"/>
      <c r="T6660" s="87"/>
      <c r="U6660" s="85"/>
      <c r="V6660" s="85"/>
      <c r="W6660" s="86"/>
      <c r="X6660" s="85"/>
    </row>
    <row r="6661">
      <c r="S6661" s="87"/>
      <c r="T6661" s="87"/>
      <c r="U6661" s="85"/>
      <c r="V6661" s="85"/>
      <c r="W6661" s="86"/>
      <c r="X6661" s="85"/>
    </row>
    <row r="6662">
      <c r="S6662" s="87"/>
      <c r="T6662" s="87"/>
      <c r="U6662" s="85"/>
      <c r="V6662" s="85"/>
      <c r="W6662" s="86"/>
      <c r="X6662" s="85"/>
    </row>
    <row r="6663">
      <c r="S6663" s="87"/>
      <c r="T6663" s="87"/>
      <c r="U6663" s="85"/>
      <c r="V6663" s="85"/>
      <c r="W6663" s="86"/>
      <c r="X6663" s="85"/>
    </row>
    <row r="6664">
      <c r="S6664" s="87"/>
      <c r="T6664" s="87"/>
      <c r="U6664" s="85"/>
      <c r="V6664" s="85"/>
      <c r="W6664" s="86"/>
      <c r="X6664" s="85"/>
    </row>
    <row r="6665">
      <c r="S6665" s="87"/>
      <c r="T6665" s="87"/>
      <c r="U6665" s="85"/>
      <c r="V6665" s="85"/>
      <c r="W6665" s="86"/>
      <c r="X6665" s="85"/>
    </row>
    <row r="6666">
      <c r="S6666" s="87"/>
      <c r="T6666" s="87"/>
      <c r="U6666" s="85"/>
      <c r="V6666" s="85"/>
      <c r="W6666" s="86"/>
      <c r="X6666" s="85"/>
    </row>
    <row r="6667">
      <c r="S6667" s="87"/>
      <c r="T6667" s="87"/>
      <c r="U6667" s="85"/>
      <c r="V6667" s="85"/>
      <c r="W6667" s="85"/>
      <c r="X6667" s="86"/>
    </row>
    <row r="6668">
      <c r="S6668" s="87"/>
      <c r="T6668" s="87"/>
      <c r="U6668" s="85"/>
      <c r="V6668" s="85"/>
      <c r="W6668" s="85"/>
      <c r="X6668" s="86"/>
    </row>
    <row r="6669">
      <c r="S6669" s="84"/>
      <c r="T6669" s="87"/>
      <c r="U6669" s="85"/>
      <c r="V6669" s="85"/>
      <c r="W6669" s="85"/>
      <c r="X6669" s="86"/>
    </row>
    <row r="6670">
      <c r="S6670" s="87"/>
      <c r="T6670" s="87"/>
      <c r="U6670" s="85"/>
      <c r="V6670" s="85"/>
      <c r="W6670" s="85"/>
      <c r="X6670" s="86"/>
    </row>
    <row r="6671">
      <c r="S6671" s="84"/>
      <c r="T6671" s="87"/>
      <c r="U6671" s="85"/>
      <c r="V6671" s="85"/>
      <c r="W6671" s="85"/>
      <c r="X6671" s="86"/>
    </row>
    <row r="6672">
      <c r="S6672" s="87"/>
      <c r="T6672" s="87"/>
      <c r="U6672" s="85"/>
      <c r="V6672" s="85"/>
      <c r="W6672" s="85"/>
      <c r="X6672" s="86"/>
    </row>
    <row r="6673">
      <c r="S6673" s="84"/>
      <c r="T6673" s="87"/>
      <c r="U6673" s="85"/>
      <c r="V6673" s="85"/>
      <c r="W6673" s="85"/>
      <c r="X6673" s="86"/>
    </row>
    <row r="6674">
      <c r="S6674" s="87"/>
      <c r="T6674" s="87"/>
      <c r="U6674" s="85"/>
      <c r="V6674" s="85"/>
      <c r="W6674" s="85"/>
      <c r="X6674" s="86"/>
    </row>
    <row r="6675">
      <c r="S6675" s="87"/>
      <c r="T6675" s="87"/>
      <c r="U6675" s="85"/>
      <c r="V6675" s="85"/>
      <c r="W6675" s="85"/>
      <c r="X6675" s="86"/>
    </row>
    <row r="6676">
      <c r="S6676" s="87"/>
      <c r="T6676" s="87"/>
      <c r="U6676" s="85"/>
      <c r="V6676" s="85"/>
      <c r="W6676" s="85"/>
      <c r="X6676" s="86"/>
    </row>
    <row r="6677">
      <c r="S6677" s="87"/>
      <c r="T6677" s="87"/>
      <c r="U6677" s="85"/>
      <c r="V6677" s="85"/>
      <c r="W6677" s="85"/>
      <c r="X6677" s="86"/>
    </row>
    <row r="6678">
      <c r="S6678" s="87"/>
      <c r="T6678" s="87"/>
      <c r="U6678" s="85"/>
      <c r="V6678" s="85"/>
      <c r="W6678" s="85"/>
      <c r="X6678" s="86"/>
    </row>
    <row r="6679">
      <c r="S6679" s="87"/>
      <c r="T6679" s="87"/>
      <c r="U6679" s="85"/>
      <c r="V6679" s="85"/>
      <c r="W6679" s="85"/>
      <c r="X6679" s="86"/>
    </row>
    <row r="6680">
      <c r="S6680" s="87"/>
      <c r="T6680" s="87"/>
      <c r="U6680" s="85"/>
      <c r="V6680" s="85"/>
      <c r="W6680" s="85"/>
      <c r="X6680" s="86"/>
    </row>
    <row r="6681">
      <c r="S6681" s="87"/>
      <c r="T6681" s="87"/>
      <c r="U6681" s="85"/>
      <c r="V6681" s="85"/>
      <c r="W6681" s="85"/>
      <c r="X6681" s="86"/>
    </row>
    <row r="6682">
      <c r="S6682" s="87"/>
      <c r="T6682" s="87"/>
      <c r="U6682" s="85"/>
      <c r="V6682" s="85"/>
      <c r="W6682" s="85"/>
      <c r="X6682" s="86"/>
    </row>
    <row r="6683">
      <c r="S6683" s="87"/>
      <c r="T6683" s="87"/>
      <c r="U6683" s="85"/>
      <c r="V6683" s="85"/>
      <c r="W6683" s="85"/>
      <c r="X6683" s="86"/>
    </row>
    <row r="6684">
      <c r="S6684" s="84"/>
      <c r="T6684" s="87"/>
      <c r="U6684" s="85"/>
      <c r="V6684" s="85"/>
      <c r="W6684" s="85"/>
      <c r="X6684" s="86"/>
    </row>
    <row r="6685">
      <c r="S6685" s="87"/>
      <c r="T6685" s="87"/>
      <c r="U6685" s="85"/>
      <c r="V6685" s="85"/>
      <c r="W6685" s="85"/>
      <c r="X6685" s="86"/>
    </row>
    <row r="6686">
      <c r="S6686" s="87"/>
      <c r="T6686" s="87"/>
      <c r="U6686" s="85"/>
      <c r="V6686" s="85"/>
      <c r="W6686" s="85"/>
      <c r="X6686" s="86"/>
    </row>
    <row r="6687">
      <c r="S6687" s="84"/>
      <c r="T6687" s="87"/>
      <c r="U6687" s="85"/>
      <c r="V6687" s="85"/>
      <c r="W6687" s="85"/>
      <c r="X6687" s="86"/>
    </row>
    <row r="6688">
      <c r="S6688" s="87"/>
      <c r="T6688" s="87"/>
      <c r="U6688" s="85"/>
      <c r="V6688" s="85"/>
      <c r="W6688" s="85"/>
      <c r="X6688" s="86"/>
    </row>
    <row r="6689">
      <c r="S6689" s="87"/>
      <c r="T6689" s="87"/>
      <c r="U6689" s="85"/>
      <c r="V6689" s="85"/>
      <c r="W6689" s="85"/>
      <c r="X6689" s="86"/>
    </row>
    <row r="6690">
      <c r="S6690" s="87"/>
      <c r="T6690" s="87"/>
      <c r="U6690" s="85"/>
      <c r="V6690" s="85"/>
      <c r="W6690" s="85"/>
      <c r="X6690" s="86"/>
    </row>
    <row r="6691">
      <c r="S6691" s="87"/>
      <c r="T6691" s="87"/>
      <c r="U6691" s="85"/>
      <c r="V6691" s="85"/>
      <c r="W6691" s="85"/>
      <c r="X6691" s="86"/>
    </row>
    <row r="6692">
      <c r="S6692" s="87"/>
      <c r="T6692" s="87"/>
      <c r="U6692" s="85"/>
      <c r="V6692" s="85"/>
      <c r="W6692" s="85"/>
      <c r="X6692" s="86"/>
    </row>
    <row r="6693">
      <c r="S6693" s="87"/>
      <c r="T6693" s="87"/>
      <c r="U6693" s="85"/>
      <c r="V6693" s="85"/>
      <c r="W6693" s="85"/>
      <c r="X6693" s="86"/>
    </row>
    <row r="6694">
      <c r="S6694" s="87"/>
      <c r="T6694" s="87"/>
      <c r="U6694" s="85"/>
      <c r="V6694" s="85"/>
      <c r="W6694" s="85"/>
      <c r="X6694" s="86"/>
    </row>
    <row r="6695">
      <c r="S6695" s="87"/>
      <c r="T6695" s="87"/>
      <c r="U6695" s="85"/>
      <c r="V6695" s="85"/>
      <c r="W6695" s="85"/>
      <c r="X6695" s="86"/>
    </row>
    <row r="6696">
      <c r="S6696" s="87"/>
      <c r="T6696" s="87"/>
      <c r="U6696" s="85"/>
      <c r="V6696" s="85"/>
      <c r="W6696" s="85"/>
      <c r="X6696" s="86"/>
    </row>
    <row r="6697">
      <c r="S6697" s="87"/>
      <c r="T6697" s="87"/>
      <c r="U6697" s="85"/>
      <c r="V6697" s="85"/>
      <c r="W6697" s="85"/>
      <c r="X6697" s="86"/>
    </row>
    <row r="6698">
      <c r="S6698" s="87"/>
      <c r="T6698" s="87"/>
      <c r="U6698" s="85"/>
      <c r="V6698" s="85"/>
      <c r="W6698" s="85"/>
      <c r="X6698" s="86"/>
    </row>
    <row r="6699">
      <c r="S6699" s="87"/>
      <c r="T6699" s="87"/>
      <c r="U6699" s="85"/>
      <c r="V6699" s="85"/>
      <c r="W6699" s="85"/>
      <c r="X6699" s="86"/>
    </row>
    <row r="6700">
      <c r="S6700" s="87"/>
      <c r="T6700" s="87"/>
      <c r="U6700" s="85"/>
      <c r="V6700" s="85"/>
      <c r="W6700" s="85"/>
      <c r="X6700" s="86"/>
    </row>
    <row r="6701">
      <c r="S6701" s="87"/>
      <c r="T6701" s="87"/>
      <c r="U6701" s="85"/>
      <c r="V6701" s="85"/>
      <c r="W6701" s="85"/>
      <c r="X6701" s="86"/>
    </row>
    <row r="6702">
      <c r="S6702" s="87"/>
      <c r="T6702" s="87"/>
      <c r="U6702" s="85"/>
      <c r="V6702" s="85"/>
      <c r="W6702" s="85"/>
      <c r="X6702" s="86"/>
    </row>
    <row r="6703">
      <c r="S6703" s="87"/>
      <c r="T6703" s="87"/>
      <c r="U6703" s="85"/>
      <c r="V6703" s="85"/>
      <c r="W6703" s="85"/>
      <c r="X6703" s="86"/>
    </row>
    <row r="6704">
      <c r="S6704" s="87"/>
      <c r="T6704" s="87"/>
      <c r="U6704" s="85"/>
      <c r="V6704" s="85"/>
      <c r="W6704" s="85"/>
      <c r="X6704" s="86"/>
    </row>
    <row r="6705">
      <c r="S6705" s="87"/>
      <c r="T6705" s="87"/>
      <c r="U6705" s="85"/>
      <c r="V6705" s="85"/>
      <c r="W6705" s="85"/>
      <c r="X6705" s="86"/>
    </row>
    <row r="6706">
      <c r="S6706" s="87"/>
      <c r="T6706" s="87"/>
      <c r="U6706" s="85"/>
      <c r="V6706" s="85"/>
      <c r="W6706" s="85"/>
      <c r="X6706" s="86"/>
    </row>
    <row r="6707">
      <c r="S6707" s="87"/>
      <c r="T6707" s="87"/>
      <c r="U6707" s="85"/>
      <c r="V6707" s="85"/>
      <c r="W6707" s="85"/>
      <c r="X6707" s="86"/>
    </row>
    <row r="6708">
      <c r="S6708" s="84"/>
      <c r="T6708" s="87"/>
      <c r="U6708" s="85"/>
      <c r="V6708" s="85"/>
      <c r="W6708" s="85"/>
      <c r="X6708" s="86"/>
    </row>
    <row r="6709">
      <c r="S6709" s="87"/>
      <c r="T6709" s="87"/>
      <c r="U6709" s="85"/>
      <c r="V6709" s="85"/>
      <c r="W6709" s="85"/>
      <c r="X6709" s="86"/>
    </row>
    <row r="6710">
      <c r="S6710" s="87"/>
      <c r="T6710" s="87"/>
      <c r="U6710" s="85"/>
      <c r="V6710" s="85"/>
      <c r="W6710" s="85"/>
      <c r="X6710" s="86"/>
    </row>
    <row r="6711">
      <c r="S6711" s="84"/>
      <c r="T6711" s="87"/>
      <c r="U6711" s="85"/>
      <c r="V6711" s="85"/>
      <c r="W6711" s="85"/>
      <c r="X6711" s="86"/>
    </row>
    <row r="6712">
      <c r="S6712" s="87"/>
      <c r="T6712" s="87"/>
      <c r="U6712" s="85"/>
      <c r="V6712" s="85"/>
      <c r="W6712" s="85"/>
      <c r="X6712" s="86"/>
    </row>
    <row r="6713">
      <c r="S6713" s="87"/>
      <c r="T6713" s="87"/>
      <c r="U6713" s="85"/>
      <c r="V6713" s="85"/>
      <c r="W6713" s="85"/>
      <c r="X6713" s="86"/>
    </row>
    <row r="6714">
      <c r="S6714" s="87"/>
      <c r="T6714" s="87"/>
      <c r="U6714" s="85"/>
      <c r="V6714" s="85"/>
      <c r="W6714" s="85"/>
      <c r="X6714" s="86"/>
    </row>
    <row r="6715">
      <c r="S6715" s="87"/>
      <c r="T6715" s="87"/>
      <c r="U6715" s="85"/>
      <c r="V6715" s="85"/>
      <c r="W6715" s="85"/>
      <c r="X6715" s="86"/>
    </row>
    <row r="6716">
      <c r="S6716" s="87"/>
      <c r="T6716" s="87"/>
      <c r="U6716" s="85"/>
      <c r="V6716" s="85"/>
      <c r="W6716" s="85"/>
      <c r="X6716" s="86"/>
    </row>
    <row r="6717">
      <c r="S6717" s="87"/>
      <c r="T6717" s="87"/>
      <c r="U6717" s="85"/>
      <c r="V6717" s="85"/>
      <c r="W6717" s="85"/>
      <c r="X6717" s="86"/>
    </row>
    <row r="6718">
      <c r="S6718" s="87"/>
      <c r="T6718" s="87"/>
      <c r="U6718" s="85"/>
      <c r="V6718" s="85"/>
      <c r="W6718" s="85"/>
      <c r="X6718" s="86"/>
    </row>
    <row r="6719">
      <c r="S6719" s="87"/>
      <c r="T6719" s="87"/>
      <c r="U6719" s="85"/>
      <c r="V6719" s="85"/>
      <c r="W6719" s="85"/>
      <c r="X6719" s="86"/>
    </row>
    <row r="6720">
      <c r="S6720" s="87"/>
      <c r="T6720" s="87"/>
      <c r="U6720" s="85"/>
      <c r="V6720" s="85"/>
      <c r="W6720" s="85"/>
      <c r="X6720" s="86"/>
    </row>
    <row r="6721">
      <c r="S6721" s="87"/>
      <c r="T6721" s="87"/>
      <c r="U6721" s="85"/>
      <c r="V6721" s="85"/>
      <c r="W6721" s="85"/>
      <c r="X6721" s="86"/>
    </row>
    <row r="6722">
      <c r="S6722" s="87"/>
      <c r="T6722" s="87"/>
      <c r="U6722" s="85"/>
      <c r="V6722" s="85"/>
      <c r="W6722" s="85"/>
      <c r="X6722" s="86"/>
    </row>
    <row r="6723">
      <c r="S6723" s="87"/>
      <c r="T6723" s="87"/>
      <c r="U6723" s="85"/>
      <c r="V6723" s="85"/>
      <c r="W6723" s="85"/>
      <c r="X6723" s="86"/>
    </row>
    <row r="6724">
      <c r="S6724" s="87"/>
      <c r="T6724" s="87"/>
      <c r="U6724" s="85"/>
      <c r="V6724" s="85"/>
      <c r="W6724" s="85"/>
      <c r="X6724" s="86"/>
    </row>
    <row r="6725">
      <c r="S6725" s="87"/>
      <c r="T6725" s="87"/>
      <c r="U6725" s="85"/>
      <c r="V6725" s="85"/>
      <c r="W6725" s="85"/>
      <c r="X6725" s="86"/>
    </row>
    <row r="6726">
      <c r="S6726" s="87"/>
      <c r="T6726" s="87"/>
      <c r="U6726" s="85"/>
      <c r="V6726" s="85"/>
      <c r="W6726" s="85"/>
      <c r="X6726" s="86"/>
    </row>
    <row r="6727">
      <c r="S6727" s="87"/>
      <c r="T6727" s="87"/>
      <c r="U6727" s="85"/>
      <c r="V6727" s="85"/>
      <c r="W6727" s="85"/>
      <c r="X6727" s="86"/>
    </row>
    <row r="6728">
      <c r="S6728" s="87"/>
      <c r="T6728" s="87"/>
      <c r="U6728" s="85"/>
      <c r="V6728" s="85"/>
      <c r="W6728" s="85"/>
      <c r="X6728" s="86"/>
    </row>
    <row r="6729">
      <c r="S6729" s="87"/>
      <c r="T6729" s="87"/>
      <c r="U6729" s="85"/>
      <c r="V6729" s="85"/>
      <c r="W6729" s="85"/>
      <c r="X6729" s="86"/>
    </row>
    <row r="6730">
      <c r="S6730" s="87"/>
      <c r="T6730" s="87"/>
      <c r="U6730" s="85"/>
      <c r="V6730" s="85"/>
      <c r="W6730" s="85"/>
      <c r="X6730" s="86"/>
    </row>
    <row r="6731">
      <c r="S6731" s="87"/>
      <c r="T6731" s="87"/>
      <c r="U6731" s="85"/>
      <c r="V6731" s="85"/>
      <c r="W6731" s="85"/>
      <c r="X6731" s="86"/>
    </row>
    <row r="6732">
      <c r="S6732" s="87"/>
      <c r="T6732" s="87"/>
      <c r="U6732" s="85"/>
      <c r="V6732" s="85"/>
      <c r="W6732" s="85"/>
      <c r="X6732" s="86"/>
    </row>
    <row r="6733">
      <c r="S6733" s="87"/>
      <c r="T6733" s="87"/>
      <c r="U6733" s="85"/>
      <c r="V6733" s="85"/>
      <c r="W6733" s="85"/>
      <c r="X6733" s="86"/>
    </row>
    <row r="6734">
      <c r="S6734" s="87"/>
      <c r="T6734" s="87"/>
      <c r="U6734" s="85"/>
      <c r="V6734" s="85"/>
      <c r="W6734" s="85"/>
      <c r="X6734" s="86"/>
    </row>
    <row r="6735">
      <c r="S6735" s="87"/>
      <c r="T6735" s="87"/>
      <c r="U6735" s="85"/>
      <c r="V6735" s="85"/>
      <c r="W6735" s="85"/>
      <c r="X6735" s="86"/>
    </row>
    <row r="6736">
      <c r="S6736" s="87"/>
      <c r="T6736" s="87"/>
      <c r="U6736" s="85"/>
      <c r="V6736" s="85"/>
      <c r="W6736" s="85"/>
      <c r="X6736" s="86"/>
    </row>
    <row r="6737">
      <c r="S6737" s="87"/>
      <c r="T6737" s="87"/>
      <c r="U6737" s="85"/>
      <c r="V6737" s="85"/>
      <c r="W6737" s="85"/>
      <c r="X6737" s="86"/>
    </row>
    <row r="6738">
      <c r="S6738" s="87"/>
      <c r="T6738" s="87"/>
      <c r="U6738" s="85"/>
      <c r="V6738" s="85"/>
      <c r="W6738" s="85"/>
      <c r="X6738" s="86"/>
    </row>
    <row r="6739">
      <c r="S6739" s="87"/>
      <c r="T6739" s="87"/>
      <c r="U6739" s="85"/>
      <c r="V6739" s="85"/>
      <c r="W6739" s="85"/>
      <c r="X6739" s="86"/>
    </row>
    <row r="6740">
      <c r="S6740" s="87"/>
      <c r="T6740" s="87"/>
      <c r="U6740" s="85"/>
      <c r="V6740" s="85"/>
      <c r="W6740" s="85"/>
      <c r="X6740" s="86"/>
    </row>
    <row r="6741">
      <c r="S6741" s="87"/>
      <c r="T6741" s="87"/>
      <c r="U6741" s="85"/>
      <c r="V6741" s="85"/>
      <c r="W6741" s="85"/>
      <c r="X6741" s="86"/>
    </row>
    <row r="6742">
      <c r="S6742" s="87"/>
      <c r="T6742" s="87"/>
      <c r="U6742" s="85"/>
      <c r="V6742" s="85"/>
      <c r="W6742" s="85"/>
      <c r="X6742" s="86"/>
    </row>
    <row r="6743">
      <c r="S6743" s="87"/>
      <c r="T6743" s="87"/>
      <c r="U6743" s="85"/>
      <c r="V6743" s="85"/>
      <c r="W6743" s="85"/>
      <c r="X6743" s="86"/>
    </row>
    <row r="6744">
      <c r="S6744" s="87"/>
      <c r="T6744" s="87"/>
      <c r="U6744" s="85"/>
      <c r="V6744" s="85"/>
      <c r="W6744" s="85"/>
      <c r="X6744" s="86"/>
    </row>
    <row r="6745">
      <c r="S6745" s="87"/>
      <c r="T6745" s="87"/>
      <c r="U6745" s="85"/>
      <c r="V6745" s="85"/>
      <c r="W6745" s="85"/>
      <c r="X6745" s="86"/>
    </row>
    <row r="6746">
      <c r="S6746" s="87"/>
      <c r="T6746" s="87"/>
      <c r="U6746" s="85"/>
      <c r="V6746" s="85"/>
      <c r="W6746" s="85"/>
      <c r="X6746" s="86"/>
    </row>
    <row r="6747">
      <c r="S6747" s="87"/>
      <c r="T6747" s="87"/>
      <c r="U6747" s="85"/>
      <c r="V6747" s="85"/>
      <c r="W6747" s="85"/>
      <c r="X6747" s="86"/>
    </row>
    <row r="6748">
      <c r="S6748" s="87"/>
      <c r="T6748" s="87"/>
      <c r="U6748" s="85"/>
      <c r="V6748" s="85"/>
      <c r="W6748" s="85"/>
      <c r="X6748" s="86"/>
    </row>
    <row r="6749">
      <c r="S6749" s="87"/>
      <c r="T6749" s="87"/>
      <c r="U6749" s="85"/>
      <c r="V6749" s="85"/>
      <c r="W6749" s="85"/>
      <c r="X6749" s="86"/>
    </row>
    <row r="6750">
      <c r="S6750" s="87"/>
      <c r="T6750" s="87"/>
      <c r="U6750" s="85"/>
      <c r="V6750" s="85"/>
      <c r="W6750" s="85"/>
      <c r="X6750" s="86"/>
    </row>
    <row r="6751">
      <c r="S6751" s="87"/>
      <c r="T6751" s="87"/>
      <c r="U6751" s="85"/>
      <c r="V6751" s="85"/>
      <c r="W6751" s="85"/>
      <c r="X6751" s="86"/>
    </row>
    <row r="6752">
      <c r="S6752" s="87"/>
      <c r="T6752" s="87"/>
      <c r="U6752" s="85"/>
      <c r="V6752" s="85"/>
      <c r="W6752" s="85"/>
      <c r="X6752" s="86"/>
    </row>
    <row r="6753">
      <c r="S6753" s="87"/>
      <c r="T6753" s="87"/>
      <c r="U6753" s="85"/>
      <c r="V6753" s="85"/>
      <c r="W6753" s="85"/>
      <c r="X6753" s="86"/>
    </row>
    <row r="6754">
      <c r="S6754" s="87"/>
      <c r="T6754" s="87"/>
      <c r="U6754" s="85"/>
      <c r="V6754" s="85"/>
      <c r="W6754" s="85"/>
      <c r="X6754" s="86"/>
    </row>
    <row r="6755">
      <c r="S6755" s="87"/>
      <c r="T6755" s="87"/>
      <c r="U6755" s="85"/>
      <c r="V6755" s="85"/>
      <c r="W6755" s="85"/>
      <c r="X6755" s="86"/>
    </row>
    <row r="6756">
      <c r="S6756" s="87"/>
      <c r="T6756" s="87"/>
      <c r="U6756" s="85"/>
      <c r="V6756" s="85"/>
      <c r="W6756" s="85"/>
      <c r="X6756" s="86"/>
    </row>
    <row r="6757">
      <c r="S6757" s="87"/>
      <c r="T6757" s="87"/>
      <c r="U6757" s="85"/>
      <c r="V6757" s="85"/>
      <c r="W6757" s="85"/>
      <c r="X6757" s="86"/>
    </row>
    <row r="6758">
      <c r="S6758" s="87"/>
      <c r="T6758" s="87"/>
      <c r="U6758" s="85"/>
      <c r="V6758" s="85"/>
      <c r="W6758" s="85"/>
      <c r="X6758" s="86"/>
    </row>
    <row r="6759">
      <c r="S6759" s="87"/>
      <c r="T6759" s="87"/>
      <c r="U6759" s="85"/>
      <c r="V6759" s="85"/>
      <c r="W6759" s="85"/>
      <c r="X6759" s="86"/>
    </row>
    <row r="6760">
      <c r="S6760" s="87"/>
      <c r="T6760" s="87"/>
      <c r="U6760" s="85"/>
      <c r="V6760" s="85"/>
      <c r="W6760" s="85"/>
      <c r="X6760" s="86"/>
    </row>
    <row r="6761">
      <c r="S6761" s="87"/>
      <c r="T6761" s="87"/>
      <c r="U6761" s="85"/>
      <c r="V6761" s="85"/>
      <c r="W6761" s="85"/>
      <c r="X6761" s="86"/>
    </row>
    <row r="6762">
      <c r="S6762" s="87"/>
      <c r="T6762" s="87"/>
      <c r="U6762" s="85"/>
      <c r="V6762" s="85"/>
      <c r="W6762" s="85"/>
      <c r="X6762" s="86"/>
    </row>
    <row r="6763">
      <c r="S6763" s="87"/>
      <c r="T6763" s="87"/>
      <c r="U6763" s="85"/>
      <c r="V6763" s="85"/>
      <c r="W6763" s="85"/>
      <c r="X6763" s="86"/>
    </row>
    <row r="6764">
      <c r="S6764" s="87"/>
      <c r="T6764" s="87"/>
      <c r="U6764" s="85"/>
      <c r="V6764" s="85"/>
      <c r="W6764" s="85"/>
      <c r="X6764" s="86"/>
    </row>
    <row r="6765">
      <c r="S6765" s="87"/>
      <c r="T6765" s="87"/>
      <c r="U6765" s="85"/>
      <c r="V6765" s="85"/>
      <c r="W6765" s="85"/>
      <c r="X6765" s="86"/>
    </row>
    <row r="6766">
      <c r="S6766" s="87"/>
      <c r="T6766" s="87"/>
      <c r="U6766" s="85"/>
      <c r="V6766" s="85"/>
      <c r="W6766" s="85"/>
      <c r="X6766" s="86"/>
    </row>
    <row r="6767">
      <c r="S6767" s="87"/>
      <c r="T6767" s="87"/>
      <c r="U6767" s="85"/>
      <c r="V6767" s="85"/>
      <c r="W6767" s="85"/>
      <c r="X6767" s="86"/>
    </row>
    <row r="6768">
      <c r="S6768" s="87"/>
      <c r="T6768" s="87"/>
      <c r="U6768" s="85"/>
      <c r="V6768" s="85"/>
      <c r="W6768" s="85"/>
      <c r="X6768" s="86"/>
    </row>
    <row r="6769">
      <c r="S6769" s="87"/>
      <c r="T6769" s="87"/>
      <c r="U6769" s="85"/>
      <c r="V6769" s="85"/>
      <c r="W6769" s="85"/>
      <c r="X6769" s="86"/>
    </row>
    <row r="6770">
      <c r="S6770" s="87"/>
      <c r="T6770" s="87"/>
      <c r="U6770" s="85"/>
      <c r="V6770" s="85"/>
      <c r="W6770" s="85"/>
      <c r="X6770" s="86"/>
    </row>
    <row r="6771">
      <c r="S6771" s="87"/>
      <c r="T6771" s="87"/>
      <c r="U6771" s="85"/>
      <c r="V6771" s="85"/>
      <c r="W6771" s="85"/>
      <c r="X6771" s="86"/>
    </row>
    <row r="6772">
      <c r="S6772" s="87"/>
      <c r="T6772" s="87"/>
      <c r="U6772" s="85"/>
      <c r="V6772" s="85"/>
      <c r="W6772" s="85"/>
      <c r="X6772" s="86"/>
    </row>
    <row r="6773">
      <c r="S6773" s="87"/>
      <c r="T6773" s="87"/>
      <c r="U6773" s="85"/>
      <c r="V6773" s="85"/>
      <c r="W6773" s="85"/>
      <c r="X6773" s="86"/>
    </row>
    <row r="6774">
      <c r="S6774" s="87"/>
      <c r="T6774" s="87"/>
      <c r="U6774" s="85"/>
      <c r="V6774" s="85"/>
      <c r="W6774" s="85"/>
      <c r="X6774" s="86"/>
    </row>
    <row r="6775">
      <c r="S6775" s="87"/>
      <c r="T6775" s="87"/>
      <c r="U6775" s="85"/>
      <c r="V6775" s="85"/>
      <c r="W6775" s="85"/>
      <c r="X6775" s="86"/>
    </row>
    <row r="6776">
      <c r="S6776" s="87"/>
      <c r="T6776" s="87"/>
      <c r="U6776" s="85"/>
      <c r="V6776" s="85"/>
      <c r="W6776" s="85"/>
      <c r="X6776" s="86"/>
    </row>
    <row r="6777">
      <c r="S6777" s="87"/>
      <c r="T6777" s="87"/>
      <c r="U6777" s="85"/>
      <c r="V6777" s="85"/>
      <c r="W6777" s="85"/>
      <c r="X6777" s="86"/>
    </row>
    <row r="6778">
      <c r="S6778" s="87"/>
      <c r="T6778" s="87"/>
      <c r="U6778" s="85"/>
      <c r="V6778" s="85"/>
      <c r="W6778" s="85"/>
      <c r="X6778" s="86"/>
    </row>
    <row r="6779">
      <c r="S6779" s="87"/>
      <c r="T6779" s="87"/>
      <c r="U6779" s="85"/>
      <c r="V6779" s="85"/>
      <c r="W6779" s="85"/>
      <c r="X6779" s="86"/>
    </row>
    <row r="6780">
      <c r="S6780" s="87"/>
      <c r="T6780" s="87"/>
      <c r="U6780" s="85"/>
      <c r="V6780" s="85"/>
      <c r="W6780" s="85"/>
      <c r="X6780" s="86"/>
    </row>
    <row r="6781">
      <c r="S6781" s="87"/>
      <c r="T6781" s="87"/>
      <c r="U6781" s="85"/>
      <c r="V6781" s="85"/>
      <c r="W6781" s="85"/>
      <c r="X6781" s="86"/>
    </row>
    <row r="6782">
      <c r="S6782" s="87"/>
      <c r="T6782" s="87"/>
      <c r="U6782" s="85"/>
      <c r="V6782" s="85"/>
      <c r="W6782" s="85"/>
      <c r="X6782" s="86"/>
    </row>
    <row r="6783">
      <c r="S6783" s="87"/>
      <c r="T6783" s="87"/>
      <c r="U6783" s="85"/>
      <c r="V6783" s="85"/>
      <c r="W6783" s="85"/>
      <c r="X6783" s="86"/>
    </row>
    <row r="6784">
      <c r="S6784" s="87"/>
      <c r="T6784" s="87"/>
      <c r="U6784" s="85"/>
      <c r="V6784" s="85"/>
      <c r="W6784" s="85"/>
      <c r="X6784" s="86"/>
    </row>
    <row r="6785">
      <c r="S6785" s="87"/>
      <c r="T6785" s="87"/>
      <c r="U6785" s="85"/>
      <c r="V6785" s="85"/>
      <c r="W6785" s="85"/>
      <c r="X6785" s="86"/>
    </row>
    <row r="6786">
      <c r="S6786" s="87"/>
      <c r="T6786" s="87"/>
      <c r="U6786" s="85"/>
      <c r="V6786" s="85"/>
      <c r="W6786" s="85"/>
      <c r="X6786" s="86"/>
    </row>
    <row r="6787">
      <c r="S6787" s="87"/>
      <c r="T6787" s="87"/>
      <c r="U6787" s="85"/>
      <c r="V6787" s="85"/>
      <c r="W6787" s="85"/>
      <c r="X6787" s="86"/>
    </row>
    <row r="6788">
      <c r="S6788" s="87"/>
      <c r="T6788" s="87"/>
      <c r="U6788" s="85"/>
      <c r="V6788" s="85"/>
      <c r="W6788" s="85"/>
      <c r="X6788" s="86"/>
    </row>
    <row r="6789">
      <c r="S6789" s="87"/>
      <c r="T6789" s="87"/>
      <c r="U6789" s="85"/>
      <c r="V6789" s="85"/>
      <c r="W6789" s="85"/>
      <c r="X6789" s="86"/>
    </row>
    <row r="6790">
      <c r="S6790" s="87"/>
      <c r="T6790" s="87"/>
      <c r="U6790" s="85"/>
      <c r="V6790" s="85"/>
      <c r="W6790" s="85"/>
      <c r="X6790" s="86"/>
    </row>
    <row r="6791">
      <c r="S6791" s="87"/>
      <c r="T6791" s="87"/>
      <c r="U6791" s="85"/>
      <c r="V6791" s="85"/>
      <c r="W6791" s="85"/>
      <c r="X6791" s="86"/>
    </row>
    <row r="6792">
      <c r="S6792" s="87"/>
      <c r="T6792" s="87"/>
      <c r="U6792" s="85"/>
      <c r="V6792" s="85"/>
      <c r="W6792" s="85"/>
      <c r="X6792" s="86"/>
    </row>
    <row r="6793">
      <c r="S6793" s="87"/>
      <c r="T6793" s="87"/>
      <c r="U6793" s="85"/>
      <c r="V6793" s="85"/>
      <c r="W6793" s="85"/>
      <c r="X6793" s="86"/>
    </row>
    <row r="6794">
      <c r="S6794" s="87"/>
      <c r="T6794" s="87"/>
      <c r="U6794" s="85"/>
      <c r="V6794" s="85"/>
      <c r="W6794" s="85"/>
      <c r="X6794" s="86"/>
    </row>
    <row r="6795">
      <c r="S6795" s="87"/>
      <c r="T6795" s="87"/>
      <c r="U6795" s="85"/>
      <c r="V6795" s="85"/>
      <c r="W6795" s="85"/>
      <c r="X6795" s="86"/>
    </row>
    <row r="6796">
      <c r="S6796" s="87"/>
      <c r="T6796" s="87"/>
      <c r="U6796" s="85"/>
      <c r="V6796" s="85"/>
      <c r="W6796" s="85"/>
      <c r="X6796" s="86"/>
    </row>
    <row r="6797">
      <c r="S6797" s="87"/>
      <c r="T6797" s="87"/>
      <c r="U6797" s="85"/>
      <c r="V6797" s="85"/>
      <c r="W6797" s="85"/>
      <c r="X6797" s="86"/>
    </row>
    <row r="6798">
      <c r="S6798" s="87"/>
      <c r="T6798" s="87"/>
      <c r="U6798" s="85"/>
      <c r="V6798" s="85"/>
      <c r="W6798" s="85"/>
      <c r="X6798" s="86"/>
    </row>
    <row r="6799">
      <c r="S6799" s="87"/>
      <c r="T6799" s="87"/>
      <c r="U6799" s="85"/>
      <c r="V6799" s="85"/>
      <c r="W6799" s="85"/>
      <c r="X6799" s="86"/>
    </row>
    <row r="6800">
      <c r="S6800" s="87"/>
      <c r="T6800" s="87"/>
      <c r="U6800" s="85"/>
      <c r="V6800" s="85"/>
      <c r="W6800" s="85"/>
      <c r="X6800" s="86"/>
    </row>
    <row r="6801">
      <c r="S6801" s="87"/>
      <c r="T6801" s="87"/>
      <c r="U6801" s="85"/>
      <c r="V6801" s="85"/>
      <c r="W6801" s="85"/>
      <c r="X6801" s="86"/>
    </row>
    <row r="6802">
      <c r="S6802" s="87"/>
      <c r="T6802" s="87"/>
      <c r="U6802" s="85"/>
      <c r="V6802" s="85"/>
      <c r="W6802" s="85"/>
      <c r="X6802" s="86"/>
    </row>
    <row r="6803">
      <c r="S6803" s="87"/>
      <c r="T6803" s="87"/>
      <c r="U6803" s="85"/>
      <c r="V6803" s="85"/>
      <c r="W6803" s="85"/>
      <c r="X6803" s="86"/>
    </row>
    <row r="6804">
      <c r="S6804" s="87"/>
      <c r="T6804" s="87"/>
      <c r="U6804" s="85"/>
      <c r="V6804" s="85"/>
      <c r="W6804" s="85"/>
      <c r="X6804" s="86"/>
    </row>
    <row r="6805">
      <c r="S6805" s="87"/>
      <c r="T6805" s="87"/>
      <c r="U6805" s="85"/>
      <c r="V6805" s="85"/>
      <c r="W6805" s="85"/>
      <c r="X6805" s="86"/>
    </row>
    <row r="6806">
      <c r="S6806" s="87"/>
      <c r="T6806" s="87"/>
      <c r="U6806" s="85"/>
      <c r="V6806" s="85"/>
      <c r="W6806" s="85"/>
      <c r="X6806" s="86"/>
    </row>
    <row r="6807">
      <c r="S6807" s="87"/>
      <c r="T6807" s="87"/>
      <c r="U6807" s="85"/>
      <c r="V6807" s="85"/>
      <c r="W6807" s="85"/>
      <c r="X6807" s="86"/>
    </row>
    <row r="6808">
      <c r="S6808" s="87"/>
      <c r="T6808" s="87"/>
      <c r="U6808" s="85"/>
      <c r="V6808" s="85"/>
      <c r="W6808" s="85"/>
      <c r="X6808" s="86"/>
    </row>
    <row r="6809">
      <c r="S6809" s="84"/>
      <c r="T6809" s="87"/>
      <c r="U6809" s="85"/>
      <c r="V6809" s="85"/>
      <c r="W6809" s="85"/>
      <c r="X6809" s="86"/>
    </row>
    <row r="6810">
      <c r="S6810" s="87"/>
      <c r="T6810" s="87"/>
      <c r="U6810" s="85"/>
      <c r="V6810" s="85"/>
      <c r="W6810" s="85"/>
      <c r="X6810" s="86"/>
    </row>
    <row r="6811">
      <c r="S6811" s="87"/>
      <c r="T6811" s="87"/>
      <c r="U6811" s="85"/>
      <c r="V6811" s="85"/>
      <c r="W6811" s="85"/>
      <c r="X6811" s="86"/>
    </row>
    <row r="6812">
      <c r="S6812" s="87"/>
      <c r="T6812" s="87"/>
      <c r="U6812" s="85"/>
      <c r="V6812" s="85"/>
      <c r="W6812" s="85"/>
      <c r="X6812" s="86"/>
    </row>
    <row r="6813">
      <c r="S6813" s="87"/>
      <c r="T6813" s="87"/>
      <c r="U6813" s="85"/>
      <c r="V6813" s="85"/>
      <c r="W6813" s="85"/>
      <c r="X6813" s="86"/>
    </row>
    <row r="6814">
      <c r="S6814" s="87"/>
      <c r="T6814" s="87"/>
      <c r="U6814" s="85"/>
      <c r="V6814" s="85"/>
      <c r="W6814" s="85"/>
      <c r="X6814" s="86"/>
    </row>
    <row r="6815">
      <c r="S6815" s="87"/>
      <c r="T6815" s="87"/>
      <c r="U6815" s="85"/>
      <c r="V6815" s="85"/>
      <c r="W6815" s="85"/>
      <c r="X6815" s="86"/>
    </row>
    <row r="6816">
      <c r="S6816" s="84"/>
      <c r="T6816" s="87"/>
      <c r="U6816" s="85"/>
      <c r="V6816" s="85"/>
      <c r="W6816" s="85"/>
      <c r="X6816" s="86"/>
    </row>
    <row r="6817">
      <c r="S6817" s="87"/>
      <c r="T6817" s="87"/>
      <c r="U6817" s="85"/>
      <c r="V6817" s="85"/>
      <c r="W6817" s="85"/>
      <c r="X6817" s="86"/>
    </row>
    <row r="6818">
      <c r="S6818" s="87"/>
      <c r="T6818" s="87"/>
      <c r="U6818" s="85"/>
      <c r="V6818" s="85"/>
      <c r="W6818" s="85"/>
      <c r="X6818" s="86"/>
    </row>
    <row r="6819">
      <c r="S6819" s="87"/>
      <c r="T6819" s="87"/>
      <c r="U6819" s="85"/>
      <c r="V6819" s="85"/>
      <c r="W6819" s="85"/>
      <c r="X6819" s="86"/>
    </row>
    <row r="6820">
      <c r="S6820" s="87"/>
      <c r="T6820" s="87"/>
      <c r="U6820" s="85"/>
      <c r="V6820" s="85"/>
      <c r="W6820" s="85"/>
      <c r="X6820" s="86"/>
    </row>
    <row r="6821">
      <c r="S6821" s="87"/>
      <c r="T6821" s="87"/>
      <c r="U6821" s="85"/>
      <c r="V6821" s="85"/>
      <c r="W6821" s="85"/>
      <c r="X6821" s="86"/>
    </row>
    <row r="6822">
      <c r="S6822" s="87"/>
      <c r="T6822" s="87"/>
      <c r="U6822" s="85"/>
      <c r="V6822" s="85"/>
      <c r="W6822" s="85"/>
      <c r="X6822" s="86"/>
    </row>
    <row r="6823">
      <c r="S6823" s="87"/>
      <c r="T6823" s="87"/>
      <c r="U6823" s="85"/>
      <c r="V6823" s="85"/>
      <c r="W6823" s="85"/>
      <c r="X6823" s="86"/>
    </row>
    <row r="6824">
      <c r="S6824" s="87"/>
      <c r="T6824" s="87"/>
      <c r="U6824" s="85"/>
      <c r="V6824" s="85"/>
      <c r="W6824" s="85"/>
      <c r="X6824" s="86"/>
    </row>
    <row r="6825">
      <c r="S6825" s="87"/>
      <c r="T6825" s="87"/>
      <c r="U6825" s="85"/>
      <c r="V6825" s="85"/>
      <c r="W6825" s="85"/>
      <c r="X6825" s="86"/>
    </row>
    <row r="6826">
      <c r="S6826" s="87"/>
      <c r="T6826" s="87"/>
      <c r="U6826" s="85"/>
      <c r="V6826" s="85"/>
      <c r="W6826" s="85"/>
      <c r="X6826" s="86"/>
    </row>
    <row r="6827">
      <c r="S6827" s="87"/>
      <c r="T6827" s="87"/>
      <c r="U6827" s="85"/>
      <c r="V6827" s="85"/>
      <c r="W6827" s="85"/>
      <c r="X6827" s="86"/>
    </row>
    <row r="6828">
      <c r="S6828" s="87"/>
      <c r="T6828" s="87"/>
      <c r="U6828" s="85"/>
      <c r="V6828" s="85"/>
      <c r="W6828" s="85"/>
      <c r="X6828" s="86"/>
    </row>
    <row r="6829">
      <c r="S6829" s="87"/>
      <c r="T6829" s="87"/>
      <c r="U6829" s="85"/>
      <c r="V6829" s="85"/>
      <c r="W6829" s="85"/>
      <c r="X6829" s="86"/>
    </row>
    <row r="6830">
      <c r="S6830" s="87"/>
      <c r="T6830" s="87"/>
      <c r="U6830" s="85"/>
      <c r="V6830" s="85"/>
      <c r="W6830" s="85"/>
      <c r="X6830" s="86"/>
    </row>
    <row r="6831">
      <c r="S6831" s="87"/>
      <c r="T6831" s="87"/>
      <c r="U6831" s="85"/>
      <c r="V6831" s="85"/>
      <c r="W6831" s="85"/>
      <c r="X6831" s="86"/>
    </row>
    <row r="6832">
      <c r="S6832" s="87"/>
      <c r="T6832" s="87"/>
      <c r="U6832" s="85"/>
      <c r="V6832" s="85"/>
      <c r="W6832" s="85"/>
      <c r="X6832" s="86"/>
    </row>
    <row r="6833">
      <c r="S6833" s="84"/>
      <c r="T6833" s="87"/>
      <c r="U6833" s="85"/>
      <c r="V6833" s="85"/>
      <c r="W6833" s="85"/>
      <c r="X6833" s="86"/>
    </row>
    <row r="6834">
      <c r="S6834" s="87"/>
      <c r="T6834" s="87"/>
      <c r="U6834" s="85"/>
      <c r="V6834" s="85"/>
      <c r="W6834" s="85"/>
      <c r="X6834" s="86"/>
    </row>
    <row r="6835">
      <c r="S6835" s="87"/>
      <c r="T6835" s="87"/>
      <c r="U6835" s="85"/>
      <c r="V6835" s="85"/>
      <c r="W6835" s="85"/>
      <c r="X6835" s="86"/>
    </row>
    <row r="6836">
      <c r="S6836" s="84"/>
      <c r="T6836" s="87"/>
      <c r="U6836" s="85"/>
      <c r="V6836" s="85"/>
      <c r="W6836" s="85"/>
      <c r="X6836" s="86"/>
    </row>
    <row r="6837">
      <c r="S6837" s="87"/>
      <c r="T6837" s="87"/>
      <c r="U6837" s="85"/>
      <c r="V6837" s="85"/>
      <c r="W6837" s="85"/>
      <c r="X6837" s="86"/>
    </row>
    <row r="6838">
      <c r="S6838" s="87"/>
      <c r="T6838" s="87"/>
      <c r="U6838" s="85"/>
      <c r="V6838" s="85"/>
      <c r="W6838" s="85"/>
      <c r="X6838" s="86"/>
    </row>
    <row r="6839">
      <c r="S6839" s="87"/>
      <c r="T6839" s="87"/>
      <c r="U6839" s="85"/>
      <c r="V6839" s="85"/>
      <c r="W6839" s="85"/>
      <c r="X6839" s="86"/>
    </row>
    <row r="6840">
      <c r="S6840" s="87"/>
      <c r="T6840" s="87"/>
      <c r="U6840" s="85"/>
      <c r="V6840" s="85"/>
      <c r="W6840" s="85"/>
      <c r="X6840" s="86"/>
    </row>
    <row r="6841">
      <c r="S6841" s="84"/>
      <c r="T6841" s="87"/>
      <c r="U6841" s="85"/>
      <c r="V6841" s="85"/>
      <c r="W6841" s="85"/>
      <c r="X6841" s="86"/>
    </row>
    <row r="6842">
      <c r="S6842" s="87"/>
      <c r="T6842" s="87"/>
      <c r="U6842" s="85"/>
      <c r="V6842" s="85"/>
      <c r="W6842" s="85"/>
      <c r="X6842" s="86"/>
    </row>
    <row r="6843">
      <c r="S6843" s="87"/>
      <c r="T6843" s="87"/>
      <c r="U6843" s="85"/>
      <c r="V6843" s="85"/>
      <c r="W6843" s="85"/>
      <c r="X6843" s="86"/>
    </row>
    <row r="6844">
      <c r="S6844" s="87"/>
      <c r="T6844" s="87"/>
      <c r="U6844" s="85"/>
      <c r="V6844" s="85"/>
      <c r="W6844" s="85"/>
      <c r="X6844" s="86"/>
    </row>
    <row r="6845">
      <c r="S6845" s="87"/>
      <c r="T6845" s="87"/>
      <c r="U6845" s="85"/>
      <c r="V6845" s="85"/>
      <c r="W6845" s="85"/>
      <c r="X6845" s="86"/>
    </row>
    <row r="6846">
      <c r="S6846" s="87"/>
      <c r="T6846" s="87"/>
      <c r="U6846" s="85"/>
      <c r="V6846" s="85"/>
      <c r="W6846" s="85"/>
      <c r="X6846" s="86"/>
    </row>
    <row r="6847">
      <c r="S6847" s="87"/>
      <c r="T6847" s="87"/>
      <c r="U6847" s="85"/>
      <c r="V6847" s="85"/>
      <c r="W6847" s="85"/>
      <c r="X6847" s="86"/>
    </row>
    <row r="6848">
      <c r="S6848" s="87"/>
      <c r="T6848" s="87"/>
      <c r="U6848" s="85"/>
      <c r="V6848" s="85"/>
      <c r="W6848" s="85"/>
      <c r="X6848" s="86"/>
    </row>
    <row r="6849">
      <c r="S6849" s="87"/>
      <c r="T6849" s="87"/>
      <c r="U6849" s="85"/>
      <c r="V6849" s="85"/>
      <c r="W6849" s="85"/>
      <c r="X6849" s="86"/>
    </row>
    <row r="6850">
      <c r="S6850" s="87"/>
      <c r="T6850" s="87"/>
      <c r="U6850" s="85"/>
      <c r="V6850" s="85"/>
      <c r="W6850" s="85"/>
      <c r="X6850" s="86"/>
    </row>
    <row r="6851">
      <c r="S6851" s="87"/>
      <c r="T6851" s="87"/>
      <c r="U6851" s="85"/>
      <c r="V6851" s="85"/>
      <c r="W6851" s="85"/>
      <c r="X6851" s="86"/>
    </row>
    <row r="6852">
      <c r="S6852" s="87"/>
      <c r="T6852" s="87"/>
      <c r="U6852" s="85"/>
      <c r="V6852" s="85"/>
      <c r="W6852" s="85"/>
      <c r="X6852" s="86"/>
    </row>
    <row r="6853">
      <c r="S6853" s="87"/>
      <c r="T6853" s="87"/>
      <c r="U6853" s="85"/>
      <c r="V6853" s="85"/>
      <c r="W6853" s="85"/>
      <c r="X6853" s="86"/>
    </row>
    <row r="6854">
      <c r="S6854" s="87"/>
      <c r="T6854" s="87"/>
      <c r="U6854" s="85"/>
      <c r="V6854" s="85"/>
      <c r="W6854" s="85"/>
      <c r="X6854" s="86"/>
    </row>
    <row r="6855">
      <c r="S6855" s="87"/>
      <c r="T6855" s="87"/>
      <c r="U6855" s="85"/>
      <c r="V6855" s="85"/>
      <c r="W6855" s="85"/>
      <c r="X6855" s="86"/>
    </row>
    <row r="6856">
      <c r="S6856" s="87"/>
      <c r="T6856" s="87"/>
      <c r="U6856" s="85"/>
      <c r="V6856" s="85"/>
      <c r="W6856" s="85"/>
      <c r="X6856" s="86"/>
    </row>
    <row r="6857">
      <c r="S6857" s="87"/>
      <c r="T6857" s="87"/>
      <c r="U6857" s="85"/>
      <c r="V6857" s="85"/>
      <c r="W6857" s="85"/>
      <c r="X6857" s="86"/>
    </row>
    <row r="6858">
      <c r="S6858" s="87"/>
      <c r="T6858" s="87"/>
      <c r="U6858" s="85"/>
      <c r="V6858" s="85"/>
      <c r="W6858" s="85"/>
      <c r="X6858" s="86"/>
    </row>
    <row r="6859">
      <c r="S6859" s="87"/>
      <c r="T6859" s="87"/>
      <c r="U6859" s="85"/>
      <c r="V6859" s="85"/>
      <c r="W6859" s="85"/>
      <c r="X6859" s="86"/>
    </row>
    <row r="6860">
      <c r="S6860" s="87"/>
      <c r="T6860" s="87"/>
      <c r="U6860" s="85"/>
      <c r="V6860" s="85"/>
      <c r="W6860" s="85"/>
      <c r="X6860" s="86"/>
    </row>
    <row r="6861">
      <c r="S6861" s="87"/>
      <c r="T6861" s="87"/>
      <c r="U6861" s="85"/>
      <c r="V6861" s="85"/>
      <c r="W6861" s="85"/>
      <c r="X6861" s="86"/>
    </row>
    <row r="6862">
      <c r="S6862" s="87"/>
      <c r="T6862" s="87"/>
      <c r="U6862" s="85"/>
      <c r="V6862" s="85"/>
      <c r="W6862" s="85"/>
      <c r="X6862" s="86"/>
    </row>
    <row r="6863">
      <c r="S6863" s="87"/>
      <c r="T6863" s="87"/>
      <c r="U6863" s="85"/>
      <c r="V6863" s="85"/>
      <c r="W6863" s="85"/>
      <c r="X6863" s="86"/>
    </row>
    <row r="6864">
      <c r="S6864" s="87"/>
      <c r="T6864" s="87"/>
      <c r="U6864" s="85"/>
      <c r="V6864" s="85"/>
      <c r="W6864" s="85"/>
      <c r="X6864" s="86"/>
    </row>
    <row r="6865">
      <c r="S6865" s="87"/>
      <c r="T6865" s="87"/>
      <c r="U6865" s="85"/>
      <c r="V6865" s="85"/>
      <c r="W6865" s="85"/>
      <c r="X6865" s="86"/>
    </row>
    <row r="6866">
      <c r="S6866" s="87"/>
      <c r="T6866" s="87"/>
      <c r="U6866" s="85"/>
      <c r="V6866" s="85"/>
      <c r="W6866" s="85"/>
      <c r="X6866" s="86"/>
    </row>
    <row r="6867">
      <c r="S6867" s="87"/>
      <c r="T6867" s="87"/>
      <c r="U6867" s="85"/>
      <c r="V6867" s="85"/>
      <c r="W6867" s="85"/>
      <c r="X6867" s="86"/>
    </row>
    <row r="6868">
      <c r="S6868" s="87"/>
      <c r="T6868" s="87"/>
      <c r="U6868" s="85"/>
      <c r="V6868" s="85"/>
      <c r="W6868" s="85"/>
      <c r="X6868" s="86"/>
    </row>
    <row r="6869">
      <c r="S6869" s="87"/>
      <c r="T6869" s="87"/>
      <c r="U6869" s="85"/>
      <c r="V6869" s="85"/>
      <c r="W6869" s="85"/>
      <c r="X6869" s="86"/>
    </row>
    <row r="6870">
      <c r="S6870" s="87"/>
      <c r="T6870" s="87"/>
      <c r="U6870" s="85"/>
      <c r="V6870" s="85"/>
      <c r="W6870" s="85"/>
      <c r="X6870" s="86"/>
    </row>
    <row r="6871">
      <c r="S6871" s="87"/>
      <c r="T6871" s="87"/>
      <c r="U6871" s="85"/>
      <c r="V6871" s="85"/>
      <c r="W6871" s="85"/>
      <c r="X6871" s="86"/>
    </row>
    <row r="6872">
      <c r="S6872" s="87"/>
      <c r="T6872" s="87"/>
      <c r="U6872" s="85"/>
      <c r="V6872" s="85"/>
      <c r="W6872" s="85"/>
      <c r="X6872" s="86"/>
    </row>
    <row r="6873">
      <c r="S6873" s="87"/>
      <c r="T6873" s="87"/>
      <c r="U6873" s="85"/>
      <c r="V6873" s="85"/>
      <c r="W6873" s="85"/>
      <c r="X6873" s="86"/>
    </row>
    <row r="6874">
      <c r="S6874" s="87"/>
      <c r="T6874" s="87"/>
      <c r="U6874" s="85"/>
      <c r="V6874" s="85"/>
      <c r="W6874" s="85"/>
      <c r="X6874" s="86"/>
    </row>
    <row r="6875">
      <c r="S6875" s="87"/>
      <c r="T6875" s="87"/>
      <c r="U6875" s="85"/>
      <c r="V6875" s="85"/>
      <c r="W6875" s="85"/>
      <c r="X6875" s="86"/>
    </row>
    <row r="6876">
      <c r="S6876" s="87"/>
      <c r="T6876" s="87"/>
      <c r="U6876" s="85"/>
      <c r="V6876" s="85"/>
      <c r="W6876" s="85"/>
      <c r="X6876" s="86"/>
    </row>
    <row r="6877">
      <c r="S6877" s="87"/>
      <c r="T6877" s="87"/>
      <c r="U6877" s="85"/>
      <c r="V6877" s="85"/>
      <c r="W6877" s="85"/>
      <c r="X6877" s="86"/>
    </row>
    <row r="6878">
      <c r="S6878" s="87"/>
      <c r="T6878" s="87"/>
      <c r="U6878" s="85"/>
      <c r="V6878" s="85"/>
      <c r="W6878" s="85"/>
      <c r="X6878" s="86"/>
    </row>
    <row r="6879">
      <c r="S6879" s="87"/>
      <c r="T6879" s="87"/>
      <c r="U6879" s="85"/>
      <c r="V6879" s="85"/>
      <c r="W6879" s="85"/>
      <c r="X6879" s="86"/>
    </row>
    <row r="6880">
      <c r="S6880" s="87"/>
      <c r="T6880" s="87"/>
      <c r="U6880" s="85"/>
      <c r="V6880" s="85"/>
      <c r="W6880" s="85"/>
      <c r="X6880" s="86"/>
    </row>
    <row r="6881">
      <c r="S6881" s="87"/>
      <c r="T6881" s="87"/>
      <c r="U6881" s="85"/>
      <c r="V6881" s="85"/>
      <c r="W6881" s="85"/>
      <c r="X6881" s="86"/>
    </row>
    <row r="6882">
      <c r="S6882" s="87"/>
      <c r="T6882" s="87"/>
      <c r="U6882" s="85"/>
      <c r="V6882" s="85"/>
      <c r="W6882" s="85"/>
      <c r="X6882" s="86"/>
    </row>
    <row r="6883">
      <c r="S6883" s="87"/>
      <c r="T6883" s="87"/>
      <c r="U6883" s="85"/>
      <c r="V6883" s="85"/>
      <c r="W6883" s="85"/>
      <c r="X6883" s="86"/>
    </row>
    <row r="6884">
      <c r="S6884" s="87"/>
      <c r="T6884" s="87"/>
      <c r="U6884" s="85"/>
      <c r="V6884" s="85"/>
      <c r="W6884" s="85"/>
      <c r="X6884" s="86"/>
    </row>
    <row r="6885">
      <c r="S6885" s="87"/>
      <c r="T6885" s="87"/>
      <c r="U6885" s="85"/>
      <c r="V6885" s="85"/>
      <c r="W6885" s="85"/>
      <c r="X6885" s="86"/>
    </row>
    <row r="6886">
      <c r="S6886" s="87"/>
      <c r="T6886" s="87"/>
      <c r="U6886" s="85"/>
      <c r="V6886" s="85"/>
      <c r="W6886" s="85"/>
      <c r="X6886" s="86"/>
    </row>
    <row r="6887">
      <c r="S6887" s="87"/>
      <c r="T6887" s="87"/>
      <c r="U6887" s="85"/>
      <c r="V6887" s="85"/>
      <c r="W6887" s="85"/>
      <c r="X6887" s="86"/>
    </row>
    <row r="6888">
      <c r="S6888" s="87"/>
      <c r="T6888" s="87"/>
      <c r="U6888" s="85"/>
      <c r="V6888" s="85"/>
      <c r="W6888" s="85"/>
      <c r="X6888" s="86"/>
    </row>
    <row r="6889">
      <c r="S6889" s="87"/>
      <c r="T6889" s="87"/>
      <c r="U6889" s="85"/>
      <c r="V6889" s="85"/>
      <c r="W6889" s="85"/>
      <c r="X6889" s="86"/>
    </row>
    <row r="6890">
      <c r="S6890" s="87"/>
      <c r="T6890" s="87"/>
      <c r="U6890" s="85"/>
      <c r="V6890" s="85"/>
      <c r="W6890" s="85"/>
      <c r="X6890" s="86"/>
    </row>
    <row r="6891">
      <c r="S6891" s="87"/>
      <c r="T6891" s="87"/>
      <c r="U6891" s="85"/>
      <c r="V6891" s="85"/>
      <c r="W6891" s="85"/>
      <c r="X6891" s="86"/>
    </row>
    <row r="6892">
      <c r="S6892" s="87"/>
      <c r="T6892" s="87"/>
      <c r="U6892" s="85"/>
      <c r="V6892" s="85"/>
      <c r="W6892" s="85"/>
      <c r="X6892" s="86"/>
    </row>
    <row r="6893">
      <c r="S6893" s="87"/>
      <c r="T6893" s="87"/>
      <c r="U6893" s="85"/>
      <c r="V6893" s="85"/>
      <c r="W6893" s="85"/>
      <c r="X6893" s="86"/>
    </row>
    <row r="6894">
      <c r="S6894" s="87"/>
      <c r="T6894" s="87"/>
      <c r="U6894" s="85"/>
      <c r="V6894" s="85"/>
      <c r="W6894" s="85"/>
      <c r="X6894" s="86"/>
    </row>
    <row r="6895">
      <c r="S6895" s="87"/>
      <c r="T6895" s="87"/>
      <c r="U6895" s="85"/>
      <c r="V6895" s="85"/>
      <c r="W6895" s="85"/>
      <c r="X6895" s="86"/>
    </row>
    <row r="6896">
      <c r="S6896" s="87"/>
      <c r="T6896" s="87"/>
      <c r="U6896" s="85"/>
      <c r="V6896" s="85"/>
      <c r="W6896" s="85"/>
      <c r="X6896" s="86"/>
    </row>
    <row r="6897">
      <c r="S6897" s="87"/>
      <c r="T6897" s="87"/>
      <c r="U6897" s="85"/>
      <c r="V6897" s="85"/>
      <c r="W6897" s="85"/>
      <c r="X6897" s="86"/>
    </row>
    <row r="6898">
      <c r="S6898" s="87"/>
      <c r="T6898" s="87"/>
      <c r="U6898" s="85"/>
      <c r="V6898" s="85"/>
      <c r="W6898" s="85"/>
      <c r="X6898" s="86"/>
    </row>
    <row r="6899">
      <c r="S6899" s="87"/>
      <c r="T6899" s="87"/>
      <c r="U6899" s="85"/>
      <c r="V6899" s="85"/>
      <c r="W6899" s="85"/>
      <c r="X6899" s="86"/>
    </row>
    <row r="6900">
      <c r="S6900" s="87"/>
      <c r="T6900" s="87"/>
      <c r="U6900" s="85"/>
      <c r="V6900" s="85"/>
      <c r="W6900" s="85"/>
      <c r="X6900" s="86"/>
    </row>
    <row r="6901">
      <c r="S6901" s="87"/>
      <c r="T6901" s="87"/>
      <c r="U6901" s="85"/>
      <c r="V6901" s="85"/>
      <c r="W6901" s="85"/>
      <c r="X6901" s="86"/>
    </row>
    <row r="6902">
      <c r="S6902" s="87"/>
      <c r="T6902" s="87"/>
      <c r="U6902" s="85"/>
      <c r="V6902" s="85"/>
      <c r="W6902" s="85"/>
      <c r="X6902" s="86"/>
    </row>
    <row r="6903">
      <c r="S6903" s="87"/>
      <c r="T6903" s="87"/>
      <c r="U6903" s="85"/>
      <c r="V6903" s="85"/>
      <c r="W6903" s="85"/>
      <c r="X6903" s="86"/>
    </row>
    <row r="6904">
      <c r="S6904" s="87"/>
      <c r="T6904" s="87"/>
      <c r="U6904" s="85"/>
      <c r="V6904" s="85"/>
      <c r="W6904" s="85"/>
      <c r="X6904" s="86"/>
    </row>
    <row r="6905">
      <c r="S6905" s="87"/>
      <c r="T6905" s="87"/>
      <c r="U6905" s="85"/>
      <c r="V6905" s="85"/>
      <c r="W6905" s="85"/>
      <c r="X6905" s="86"/>
    </row>
    <row r="6906">
      <c r="S6906" s="87"/>
      <c r="T6906" s="87"/>
      <c r="U6906" s="85"/>
      <c r="V6906" s="85"/>
      <c r="W6906" s="85"/>
      <c r="X6906" s="86"/>
    </row>
    <row r="6907">
      <c r="S6907" s="87"/>
      <c r="T6907" s="87"/>
      <c r="U6907" s="85"/>
      <c r="V6907" s="85"/>
      <c r="W6907" s="85"/>
      <c r="X6907" s="86"/>
    </row>
    <row r="6908">
      <c r="S6908" s="87"/>
      <c r="T6908" s="87"/>
      <c r="U6908" s="85"/>
      <c r="V6908" s="85"/>
      <c r="W6908" s="85"/>
      <c r="X6908" s="86"/>
    </row>
    <row r="6909">
      <c r="S6909" s="87"/>
      <c r="T6909" s="87"/>
      <c r="U6909" s="85"/>
      <c r="V6909" s="85"/>
      <c r="W6909" s="85"/>
      <c r="X6909" s="86"/>
    </row>
    <row r="6910">
      <c r="S6910" s="87"/>
      <c r="T6910" s="87"/>
      <c r="U6910" s="85"/>
      <c r="V6910" s="85"/>
      <c r="W6910" s="85"/>
      <c r="X6910" s="86"/>
    </row>
    <row r="6911">
      <c r="S6911" s="87"/>
      <c r="T6911" s="87"/>
      <c r="U6911" s="85"/>
      <c r="V6911" s="85"/>
      <c r="W6911" s="85"/>
      <c r="X6911" s="86"/>
    </row>
    <row r="6912">
      <c r="S6912" s="87"/>
      <c r="T6912" s="87"/>
      <c r="U6912" s="85"/>
      <c r="V6912" s="85"/>
      <c r="W6912" s="85"/>
      <c r="X6912" s="86"/>
    </row>
    <row r="6913">
      <c r="S6913" s="87"/>
      <c r="T6913" s="87"/>
      <c r="U6913" s="85"/>
      <c r="V6913" s="85"/>
      <c r="W6913" s="85"/>
      <c r="X6913" s="86"/>
    </row>
    <row r="6914">
      <c r="S6914" s="87"/>
      <c r="T6914" s="87"/>
      <c r="U6914" s="85"/>
      <c r="V6914" s="85"/>
      <c r="W6914" s="85"/>
      <c r="X6914" s="86"/>
    </row>
    <row r="6915">
      <c r="S6915" s="87"/>
      <c r="T6915" s="87"/>
      <c r="U6915" s="85"/>
      <c r="V6915" s="85"/>
      <c r="W6915" s="85"/>
      <c r="X6915" s="86"/>
    </row>
    <row r="6916">
      <c r="S6916" s="87"/>
      <c r="T6916" s="87"/>
      <c r="U6916" s="85"/>
      <c r="V6916" s="85"/>
      <c r="W6916" s="85"/>
      <c r="X6916" s="86"/>
    </row>
    <row r="6917">
      <c r="S6917" s="87"/>
      <c r="T6917" s="87"/>
      <c r="U6917" s="85"/>
      <c r="V6917" s="85"/>
      <c r="W6917" s="85"/>
      <c r="X6917" s="86"/>
    </row>
    <row r="6918">
      <c r="S6918" s="87"/>
      <c r="T6918" s="87"/>
      <c r="U6918" s="85"/>
      <c r="V6918" s="85"/>
      <c r="W6918" s="85"/>
      <c r="X6918" s="86"/>
    </row>
    <row r="6919">
      <c r="S6919" s="87"/>
      <c r="T6919" s="87"/>
      <c r="U6919" s="85"/>
      <c r="V6919" s="85"/>
      <c r="W6919" s="85"/>
      <c r="X6919" s="86"/>
    </row>
    <row r="6920">
      <c r="S6920" s="87"/>
      <c r="T6920" s="87"/>
      <c r="U6920" s="85"/>
      <c r="V6920" s="85"/>
      <c r="W6920" s="85"/>
      <c r="X6920" s="86"/>
    </row>
    <row r="6921">
      <c r="S6921" s="87"/>
      <c r="T6921" s="87"/>
      <c r="U6921" s="85"/>
      <c r="V6921" s="85"/>
      <c r="W6921" s="85"/>
      <c r="X6921" s="86"/>
    </row>
    <row r="6922">
      <c r="S6922" s="87"/>
      <c r="T6922" s="87"/>
      <c r="U6922" s="85"/>
      <c r="V6922" s="85"/>
      <c r="W6922" s="85"/>
      <c r="X6922" s="86"/>
    </row>
    <row r="6923">
      <c r="S6923" s="87"/>
      <c r="T6923" s="87"/>
      <c r="U6923" s="85"/>
      <c r="V6923" s="85"/>
      <c r="W6923" s="85"/>
      <c r="X6923" s="86"/>
    </row>
    <row r="6924">
      <c r="S6924" s="87"/>
      <c r="T6924" s="87"/>
      <c r="U6924" s="85"/>
      <c r="V6924" s="85"/>
      <c r="W6924" s="85"/>
      <c r="X6924" s="86"/>
    </row>
    <row r="6925">
      <c r="S6925" s="87"/>
      <c r="T6925" s="87"/>
      <c r="U6925" s="85"/>
      <c r="V6925" s="85"/>
      <c r="W6925" s="85"/>
      <c r="X6925" s="86"/>
    </row>
    <row r="6926">
      <c r="S6926" s="87"/>
      <c r="T6926" s="87"/>
      <c r="U6926" s="85"/>
      <c r="V6926" s="85"/>
      <c r="W6926" s="85"/>
      <c r="X6926" s="86"/>
    </row>
    <row r="6927">
      <c r="S6927" s="87"/>
      <c r="T6927" s="87"/>
      <c r="U6927" s="85"/>
      <c r="V6927" s="85"/>
      <c r="W6927" s="85"/>
      <c r="X6927" s="86"/>
    </row>
    <row r="6928">
      <c r="S6928" s="87"/>
      <c r="T6928" s="87"/>
      <c r="U6928" s="85"/>
      <c r="V6928" s="85"/>
      <c r="W6928" s="85"/>
      <c r="X6928" s="86"/>
    </row>
    <row r="6929">
      <c r="S6929" s="87"/>
      <c r="T6929" s="87"/>
      <c r="U6929" s="85"/>
      <c r="V6929" s="85"/>
      <c r="W6929" s="85"/>
      <c r="X6929" s="86"/>
    </row>
    <row r="6930">
      <c r="S6930" s="87"/>
      <c r="T6930" s="87"/>
      <c r="U6930" s="85"/>
      <c r="V6930" s="85"/>
      <c r="W6930" s="85"/>
      <c r="X6930" s="86"/>
    </row>
    <row r="6931">
      <c r="S6931" s="87"/>
      <c r="T6931" s="87"/>
      <c r="U6931" s="85"/>
      <c r="V6931" s="85"/>
      <c r="W6931" s="85"/>
      <c r="X6931" s="86"/>
    </row>
    <row r="6932">
      <c r="S6932" s="87"/>
      <c r="T6932" s="87"/>
      <c r="U6932" s="85"/>
      <c r="V6932" s="85"/>
      <c r="W6932" s="85"/>
      <c r="X6932" s="86"/>
    </row>
    <row r="6933">
      <c r="S6933" s="87"/>
      <c r="T6933" s="87"/>
      <c r="U6933" s="85"/>
      <c r="V6933" s="85"/>
      <c r="W6933" s="85"/>
      <c r="X6933" s="86"/>
    </row>
    <row r="6934">
      <c r="S6934" s="87"/>
      <c r="T6934" s="87"/>
      <c r="U6934" s="85"/>
      <c r="V6934" s="85"/>
      <c r="W6934" s="85"/>
      <c r="X6934" s="86"/>
    </row>
    <row r="6935">
      <c r="S6935" s="87"/>
      <c r="T6935" s="87"/>
      <c r="U6935" s="85"/>
      <c r="V6935" s="85"/>
      <c r="W6935" s="85"/>
      <c r="X6935" s="86"/>
    </row>
    <row r="6936">
      <c r="S6936" s="87"/>
      <c r="T6936" s="87"/>
      <c r="U6936" s="85"/>
      <c r="V6936" s="85"/>
      <c r="W6936" s="85"/>
      <c r="X6936" s="86"/>
    </row>
    <row r="6937">
      <c r="S6937" s="87"/>
      <c r="T6937" s="87"/>
      <c r="U6937" s="85"/>
      <c r="V6937" s="85"/>
      <c r="W6937" s="85"/>
      <c r="X6937" s="86"/>
    </row>
    <row r="6938">
      <c r="S6938" s="87"/>
      <c r="T6938" s="87"/>
      <c r="U6938" s="85"/>
      <c r="V6938" s="85"/>
      <c r="W6938" s="85"/>
      <c r="X6938" s="86"/>
    </row>
    <row r="6939">
      <c r="S6939" s="87"/>
      <c r="T6939" s="87"/>
      <c r="U6939" s="85"/>
      <c r="V6939" s="85"/>
      <c r="W6939" s="85"/>
      <c r="X6939" s="86"/>
    </row>
    <row r="6940">
      <c r="S6940" s="87"/>
      <c r="T6940" s="87"/>
      <c r="U6940" s="85"/>
      <c r="V6940" s="85"/>
      <c r="W6940" s="85"/>
      <c r="X6940" s="86"/>
    </row>
    <row r="6941">
      <c r="S6941" s="87"/>
      <c r="T6941" s="87"/>
      <c r="U6941" s="85"/>
      <c r="V6941" s="85"/>
      <c r="W6941" s="85"/>
      <c r="X6941" s="86"/>
    </row>
    <row r="6942">
      <c r="S6942" s="87"/>
      <c r="T6942" s="87"/>
      <c r="U6942" s="85"/>
      <c r="V6942" s="85"/>
      <c r="W6942" s="85"/>
      <c r="X6942" s="86"/>
    </row>
    <row r="6943">
      <c r="S6943" s="87"/>
      <c r="T6943" s="87"/>
      <c r="U6943" s="85"/>
      <c r="V6943" s="85"/>
      <c r="W6943" s="85"/>
      <c r="X6943" s="86"/>
    </row>
    <row r="6944">
      <c r="S6944" s="87"/>
      <c r="T6944" s="87"/>
      <c r="U6944" s="85"/>
      <c r="V6944" s="85"/>
      <c r="W6944" s="85"/>
      <c r="X6944" s="86"/>
    </row>
    <row r="6945">
      <c r="S6945" s="87"/>
      <c r="T6945" s="87"/>
      <c r="U6945" s="85"/>
      <c r="V6945" s="85"/>
      <c r="W6945" s="85"/>
      <c r="X6945" s="86"/>
    </row>
    <row r="6946">
      <c r="S6946" s="87"/>
      <c r="T6946" s="87"/>
      <c r="U6946" s="85"/>
      <c r="V6946" s="85"/>
      <c r="W6946" s="85"/>
      <c r="X6946" s="86"/>
    </row>
    <row r="6947">
      <c r="S6947" s="87"/>
      <c r="T6947" s="87"/>
      <c r="U6947" s="85"/>
      <c r="V6947" s="85"/>
      <c r="W6947" s="85"/>
      <c r="X6947" s="86"/>
    </row>
    <row r="6948">
      <c r="S6948" s="87"/>
      <c r="T6948" s="87"/>
      <c r="U6948" s="85"/>
      <c r="V6948" s="85"/>
      <c r="W6948" s="85"/>
      <c r="X6948" s="86"/>
    </row>
    <row r="6949">
      <c r="S6949" s="87"/>
      <c r="T6949" s="87"/>
      <c r="U6949" s="85"/>
      <c r="V6949" s="85"/>
      <c r="W6949" s="85"/>
      <c r="X6949" s="86"/>
    </row>
    <row r="6950">
      <c r="S6950" s="87"/>
      <c r="T6950" s="87"/>
      <c r="U6950" s="85"/>
      <c r="V6950" s="85"/>
      <c r="W6950" s="85"/>
      <c r="X6950" s="86"/>
    </row>
    <row r="6951">
      <c r="S6951" s="87"/>
      <c r="T6951" s="87"/>
      <c r="U6951" s="85"/>
      <c r="V6951" s="85"/>
      <c r="W6951" s="85"/>
      <c r="X6951" s="86"/>
    </row>
    <row r="6952">
      <c r="S6952" s="87"/>
      <c r="T6952" s="87"/>
      <c r="U6952" s="85"/>
      <c r="V6952" s="85"/>
      <c r="W6952" s="85"/>
      <c r="X6952" s="86"/>
    </row>
    <row r="6953">
      <c r="S6953" s="87"/>
      <c r="T6953" s="87"/>
      <c r="U6953" s="85"/>
      <c r="V6953" s="85"/>
      <c r="W6953" s="85"/>
      <c r="X6953" s="86"/>
    </row>
    <row r="6954">
      <c r="S6954" s="87"/>
      <c r="T6954" s="87"/>
      <c r="U6954" s="85"/>
      <c r="V6954" s="85"/>
      <c r="W6954" s="85"/>
      <c r="X6954" s="86"/>
    </row>
    <row r="6955">
      <c r="S6955" s="87"/>
      <c r="T6955" s="87"/>
      <c r="U6955" s="85"/>
      <c r="V6955" s="85"/>
      <c r="W6955" s="85"/>
      <c r="X6955" s="86"/>
    </row>
    <row r="6956">
      <c r="S6956" s="87"/>
      <c r="T6956" s="87"/>
      <c r="U6956" s="85"/>
      <c r="V6956" s="85"/>
      <c r="W6956" s="85"/>
      <c r="X6956" s="86"/>
    </row>
    <row r="6957">
      <c r="S6957" s="87"/>
      <c r="T6957" s="87"/>
      <c r="U6957" s="85"/>
      <c r="V6957" s="85"/>
      <c r="W6957" s="85"/>
      <c r="X6957" s="86"/>
    </row>
    <row r="6958">
      <c r="S6958" s="87"/>
      <c r="T6958" s="87"/>
      <c r="U6958" s="85"/>
      <c r="V6958" s="85"/>
      <c r="W6958" s="85"/>
      <c r="X6958" s="86"/>
    </row>
    <row r="6959">
      <c r="S6959" s="87"/>
      <c r="T6959" s="87"/>
      <c r="U6959" s="85"/>
      <c r="V6959" s="85"/>
      <c r="W6959" s="85"/>
      <c r="X6959" s="86"/>
    </row>
    <row r="6960">
      <c r="S6960" s="87"/>
      <c r="T6960" s="87"/>
      <c r="U6960" s="85"/>
      <c r="V6960" s="85"/>
      <c r="W6960" s="85"/>
      <c r="X6960" s="86"/>
    </row>
    <row r="6961">
      <c r="S6961" s="87"/>
      <c r="T6961" s="87"/>
      <c r="U6961" s="85"/>
      <c r="V6961" s="85"/>
      <c r="W6961" s="85"/>
      <c r="X6961" s="86"/>
    </row>
    <row r="6962">
      <c r="S6962" s="87"/>
      <c r="T6962" s="87"/>
      <c r="U6962" s="85"/>
      <c r="V6962" s="85"/>
      <c r="W6962" s="85"/>
      <c r="X6962" s="86"/>
    </row>
    <row r="6963">
      <c r="S6963" s="87"/>
      <c r="T6963" s="87"/>
      <c r="U6963" s="85"/>
      <c r="V6963" s="85"/>
      <c r="W6963" s="85"/>
      <c r="X6963" s="86"/>
    </row>
    <row r="6964">
      <c r="S6964" s="87"/>
      <c r="T6964" s="87"/>
      <c r="U6964" s="85"/>
      <c r="V6964" s="85"/>
      <c r="W6964" s="85"/>
      <c r="X6964" s="86"/>
    </row>
    <row r="6965">
      <c r="S6965" s="87"/>
      <c r="T6965" s="87"/>
      <c r="U6965" s="85"/>
      <c r="V6965" s="85"/>
      <c r="W6965" s="85"/>
      <c r="X6965" s="86"/>
    </row>
    <row r="6966">
      <c r="S6966" s="87"/>
      <c r="T6966" s="87"/>
      <c r="U6966" s="85"/>
      <c r="V6966" s="85"/>
      <c r="W6966" s="85"/>
      <c r="X6966" s="86"/>
    </row>
    <row r="6967">
      <c r="S6967" s="87"/>
      <c r="T6967" s="87"/>
      <c r="U6967" s="85"/>
      <c r="V6967" s="85"/>
      <c r="W6967" s="85"/>
      <c r="X6967" s="86"/>
    </row>
    <row r="6968">
      <c r="S6968" s="87"/>
      <c r="T6968" s="87"/>
      <c r="U6968" s="85"/>
      <c r="V6968" s="85"/>
      <c r="W6968" s="85"/>
      <c r="X6968" s="86"/>
    </row>
    <row r="6969">
      <c r="S6969" s="87"/>
      <c r="T6969" s="87"/>
      <c r="U6969" s="85"/>
      <c r="V6969" s="85"/>
      <c r="W6969" s="85"/>
      <c r="X6969" s="86"/>
    </row>
    <row r="6970">
      <c r="S6970" s="87"/>
      <c r="T6970" s="87"/>
      <c r="U6970" s="85"/>
      <c r="V6970" s="85"/>
      <c r="W6970" s="85"/>
      <c r="X6970" s="86"/>
    </row>
    <row r="6971">
      <c r="S6971" s="87"/>
      <c r="T6971" s="87"/>
      <c r="U6971" s="85"/>
      <c r="V6971" s="85"/>
      <c r="W6971" s="85"/>
      <c r="X6971" s="86"/>
    </row>
    <row r="6972">
      <c r="S6972" s="87"/>
      <c r="T6972" s="87"/>
      <c r="U6972" s="85"/>
      <c r="V6972" s="85"/>
      <c r="W6972" s="85"/>
      <c r="X6972" s="86"/>
    </row>
    <row r="6973">
      <c r="S6973" s="87"/>
      <c r="T6973" s="87"/>
      <c r="U6973" s="85"/>
      <c r="V6973" s="85"/>
      <c r="W6973" s="85"/>
      <c r="X6973" s="86"/>
    </row>
    <row r="6974">
      <c r="S6974" s="87"/>
      <c r="T6974" s="87"/>
      <c r="U6974" s="85"/>
      <c r="V6974" s="85"/>
      <c r="W6974" s="85"/>
      <c r="X6974" s="86"/>
    </row>
    <row r="6975">
      <c r="S6975" s="87"/>
      <c r="T6975" s="87"/>
      <c r="U6975" s="85"/>
      <c r="V6975" s="85"/>
      <c r="W6975" s="85"/>
      <c r="X6975" s="86"/>
    </row>
    <row r="6976">
      <c r="S6976" s="87"/>
      <c r="T6976" s="87"/>
      <c r="U6976" s="85"/>
      <c r="V6976" s="85"/>
      <c r="W6976" s="85"/>
      <c r="X6976" s="86"/>
    </row>
    <row r="6977">
      <c r="S6977" s="87"/>
      <c r="T6977" s="87"/>
      <c r="U6977" s="85"/>
      <c r="V6977" s="85"/>
      <c r="W6977" s="85"/>
      <c r="X6977" s="86"/>
    </row>
    <row r="6978">
      <c r="S6978" s="87"/>
      <c r="T6978" s="87"/>
      <c r="U6978" s="85"/>
      <c r="V6978" s="85"/>
      <c r="W6978" s="85"/>
      <c r="X6978" s="86"/>
    </row>
    <row r="6979">
      <c r="S6979" s="87"/>
      <c r="T6979" s="87"/>
      <c r="U6979" s="85"/>
      <c r="V6979" s="85"/>
      <c r="W6979" s="85"/>
      <c r="X6979" s="86"/>
    </row>
    <row r="6980">
      <c r="S6980" s="87"/>
      <c r="T6980" s="87"/>
      <c r="U6980" s="85"/>
      <c r="V6980" s="85"/>
      <c r="W6980" s="85"/>
      <c r="X6980" s="86"/>
    </row>
    <row r="6981">
      <c r="S6981" s="87"/>
      <c r="T6981" s="87"/>
      <c r="U6981" s="85"/>
      <c r="V6981" s="85"/>
      <c r="W6981" s="85"/>
      <c r="X6981" s="86"/>
    </row>
    <row r="6982">
      <c r="S6982" s="87"/>
      <c r="T6982" s="87"/>
      <c r="U6982" s="85"/>
      <c r="V6982" s="85"/>
      <c r="W6982" s="85"/>
      <c r="X6982" s="86"/>
    </row>
    <row r="6983">
      <c r="S6983" s="87"/>
      <c r="T6983" s="87"/>
      <c r="U6983" s="85"/>
      <c r="V6983" s="85"/>
      <c r="W6983" s="85"/>
      <c r="X6983" s="86"/>
    </row>
    <row r="6984">
      <c r="S6984" s="87"/>
      <c r="T6984" s="87"/>
      <c r="U6984" s="85"/>
      <c r="V6984" s="85"/>
      <c r="W6984" s="85"/>
      <c r="X6984" s="86"/>
    </row>
    <row r="6985">
      <c r="S6985" s="87"/>
      <c r="T6985" s="87"/>
      <c r="U6985" s="85"/>
      <c r="V6985" s="85"/>
      <c r="W6985" s="85"/>
      <c r="X6985" s="86"/>
    </row>
    <row r="6986">
      <c r="S6986" s="87"/>
      <c r="T6986" s="87"/>
      <c r="U6986" s="85"/>
      <c r="V6986" s="85"/>
      <c r="W6986" s="85"/>
      <c r="X6986" s="86"/>
    </row>
    <row r="6987">
      <c r="S6987" s="87"/>
      <c r="T6987" s="87"/>
      <c r="U6987" s="85"/>
      <c r="V6987" s="85"/>
      <c r="W6987" s="85"/>
      <c r="X6987" s="86"/>
    </row>
    <row r="6988">
      <c r="S6988" s="87"/>
      <c r="T6988" s="87"/>
      <c r="U6988" s="85"/>
      <c r="V6988" s="85"/>
      <c r="W6988" s="85"/>
      <c r="X6988" s="86"/>
    </row>
    <row r="6989">
      <c r="S6989" s="87"/>
      <c r="T6989" s="87"/>
      <c r="U6989" s="85"/>
      <c r="V6989" s="85"/>
      <c r="W6989" s="85"/>
      <c r="X6989" s="86"/>
    </row>
    <row r="6990">
      <c r="S6990" s="87"/>
      <c r="T6990" s="87"/>
      <c r="U6990" s="85"/>
      <c r="V6990" s="85"/>
      <c r="W6990" s="85"/>
      <c r="X6990" s="86"/>
    </row>
    <row r="6991">
      <c r="S6991" s="87"/>
      <c r="T6991" s="87"/>
      <c r="U6991" s="85"/>
      <c r="V6991" s="85"/>
      <c r="W6991" s="85"/>
      <c r="X6991" s="86"/>
    </row>
    <row r="6992">
      <c r="S6992" s="87"/>
      <c r="T6992" s="87"/>
      <c r="U6992" s="85"/>
      <c r="V6992" s="85"/>
      <c r="W6992" s="85"/>
      <c r="X6992" s="86"/>
    </row>
    <row r="6993">
      <c r="S6993" s="87"/>
      <c r="T6993" s="87"/>
      <c r="U6993" s="85"/>
      <c r="V6993" s="85"/>
      <c r="W6993" s="85"/>
      <c r="X6993" s="86"/>
    </row>
    <row r="6994">
      <c r="S6994" s="87"/>
      <c r="T6994" s="87"/>
      <c r="U6994" s="85"/>
      <c r="V6994" s="85"/>
      <c r="W6994" s="85"/>
      <c r="X6994" s="86"/>
    </row>
    <row r="6995">
      <c r="S6995" s="87"/>
      <c r="T6995" s="87"/>
      <c r="U6995" s="85"/>
      <c r="V6995" s="85"/>
      <c r="W6995" s="85"/>
      <c r="X6995" s="86"/>
    </row>
    <row r="6996">
      <c r="S6996" s="87"/>
      <c r="T6996" s="87"/>
      <c r="U6996" s="85"/>
      <c r="V6996" s="85"/>
      <c r="W6996" s="85"/>
      <c r="X6996" s="86"/>
    </row>
    <row r="6997">
      <c r="S6997" s="87"/>
      <c r="T6997" s="87"/>
      <c r="U6997" s="85"/>
      <c r="V6997" s="85"/>
      <c r="W6997" s="85"/>
      <c r="X6997" s="86"/>
    </row>
    <row r="6998">
      <c r="S6998" s="87"/>
      <c r="T6998" s="87"/>
      <c r="U6998" s="85"/>
      <c r="V6998" s="85"/>
      <c r="W6998" s="85"/>
      <c r="X6998" s="86"/>
    </row>
    <row r="6999">
      <c r="S6999" s="87"/>
      <c r="T6999" s="87"/>
      <c r="U6999" s="85"/>
      <c r="V6999" s="85"/>
      <c r="W6999" s="85"/>
      <c r="X6999" s="86"/>
    </row>
    <row r="7000">
      <c r="S7000" s="87"/>
      <c r="T7000" s="87"/>
      <c r="U7000" s="85"/>
      <c r="V7000" s="85"/>
      <c r="W7000" s="85"/>
      <c r="X7000" s="86"/>
    </row>
    <row r="7001">
      <c r="S7001" s="87"/>
      <c r="T7001" s="87"/>
      <c r="U7001" s="85"/>
      <c r="V7001" s="85"/>
      <c r="W7001" s="85"/>
      <c r="X7001" s="86"/>
    </row>
    <row r="7002">
      <c r="S7002" s="87"/>
      <c r="T7002" s="87"/>
      <c r="U7002" s="85"/>
      <c r="V7002" s="85"/>
      <c r="W7002" s="85"/>
      <c r="X7002" s="86"/>
    </row>
    <row r="7003">
      <c r="S7003" s="87"/>
      <c r="T7003" s="87"/>
      <c r="U7003" s="85"/>
      <c r="V7003" s="85"/>
      <c r="W7003" s="85"/>
      <c r="X7003" s="86"/>
    </row>
    <row r="7004">
      <c r="S7004" s="87"/>
      <c r="T7004" s="87"/>
      <c r="U7004" s="85"/>
      <c r="V7004" s="85"/>
      <c r="W7004" s="85"/>
      <c r="X7004" s="86"/>
    </row>
    <row r="7005">
      <c r="S7005" s="87"/>
      <c r="T7005" s="87"/>
      <c r="U7005" s="85"/>
      <c r="V7005" s="85"/>
      <c r="W7005" s="85"/>
      <c r="X7005" s="86"/>
    </row>
    <row r="7006">
      <c r="S7006" s="87"/>
      <c r="T7006" s="87"/>
      <c r="U7006" s="85"/>
      <c r="V7006" s="85"/>
      <c r="W7006" s="85"/>
      <c r="X7006" s="86"/>
    </row>
    <row r="7007">
      <c r="S7007" s="87"/>
      <c r="T7007" s="87"/>
      <c r="U7007" s="85"/>
      <c r="V7007" s="85"/>
      <c r="W7007" s="85"/>
      <c r="X7007" s="86"/>
    </row>
    <row r="7008">
      <c r="S7008" s="87"/>
      <c r="T7008" s="87"/>
      <c r="U7008" s="85"/>
      <c r="V7008" s="85"/>
      <c r="W7008" s="85"/>
      <c r="X7008" s="86"/>
    </row>
    <row r="7009">
      <c r="S7009" s="87"/>
      <c r="T7009" s="87"/>
      <c r="U7009" s="85"/>
      <c r="V7009" s="85"/>
      <c r="W7009" s="85"/>
      <c r="X7009" s="86"/>
    </row>
    <row r="7010">
      <c r="S7010" s="87"/>
      <c r="T7010" s="87"/>
      <c r="U7010" s="85"/>
      <c r="V7010" s="85"/>
      <c r="W7010" s="85"/>
      <c r="X7010" s="86"/>
    </row>
    <row r="7011">
      <c r="S7011" s="87"/>
      <c r="T7011" s="87"/>
      <c r="U7011" s="85"/>
      <c r="V7011" s="85"/>
      <c r="W7011" s="85"/>
      <c r="X7011" s="86"/>
    </row>
    <row r="7012">
      <c r="S7012" s="87"/>
      <c r="T7012" s="87"/>
      <c r="U7012" s="85"/>
      <c r="V7012" s="85"/>
      <c r="W7012" s="85"/>
      <c r="X7012" s="86"/>
    </row>
    <row r="7013">
      <c r="S7013" s="87"/>
      <c r="T7013" s="87"/>
      <c r="U7013" s="85"/>
      <c r="V7013" s="85"/>
      <c r="W7013" s="85"/>
      <c r="X7013" s="86"/>
    </row>
    <row r="7014">
      <c r="S7014" s="87"/>
      <c r="T7014" s="87"/>
      <c r="U7014" s="85"/>
      <c r="V7014" s="85"/>
      <c r="W7014" s="85"/>
      <c r="X7014" s="86"/>
    </row>
    <row r="7015">
      <c r="S7015" s="87"/>
      <c r="T7015" s="87"/>
      <c r="U7015" s="85"/>
      <c r="V7015" s="85"/>
      <c r="W7015" s="85"/>
      <c r="X7015" s="86"/>
    </row>
    <row r="7016">
      <c r="S7016" s="87"/>
      <c r="T7016" s="87"/>
      <c r="U7016" s="85"/>
      <c r="V7016" s="85"/>
      <c r="W7016" s="85"/>
      <c r="X7016" s="86"/>
    </row>
    <row r="7017">
      <c r="S7017" s="87"/>
      <c r="T7017" s="87"/>
      <c r="U7017" s="85"/>
      <c r="V7017" s="85"/>
      <c r="W7017" s="85"/>
      <c r="X7017" s="86"/>
    </row>
    <row r="7018">
      <c r="S7018" s="87"/>
      <c r="T7018" s="87"/>
      <c r="U7018" s="85"/>
      <c r="V7018" s="85"/>
      <c r="W7018" s="85"/>
      <c r="X7018" s="86"/>
    </row>
    <row r="7019">
      <c r="S7019" s="87"/>
      <c r="T7019" s="87"/>
      <c r="U7019" s="85"/>
      <c r="V7019" s="85"/>
      <c r="W7019" s="85"/>
      <c r="X7019" s="86"/>
    </row>
    <row r="7020">
      <c r="S7020" s="87"/>
      <c r="T7020" s="87"/>
      <c r="U7020" s="85"/>
      <c r="V7020" s="85"/>
      <c r="W7020" s="85"/>
      <c r="X7020" s="86"/>
    </row>
    <row r="7021">
      <c r="S7021" s="87"/>
      <c r="T7021" s="87"/>
      <c r="U7021" s="85"/>
      <c r="V7021" s="85"/>
      <c r="W7021" s="85"/>
      <c r="X7021" s="86"/>
    </row>
    <row r="7022">
      <c r="S7022" s="87"/>
      <c r="T7022" s="87"/>
      <c r="U7022" s="85"/>
      <c r="V7022" s="85"/>
      <c r="W7022" s="85"/>
      <c r="X7022" s="86"/>
    </row>
    <row r="7023">
      <c r="S7023" s="87"/>
      <c r="T7023" s="87"/>
      <c r="U7023" s="85"/>
      <c r="V7023" s="85"/>
      <c r="W7023" s="85"/>
      <c r="X7023" s="86"/>
    </row>
    <row r="7024">
      <c r="S7024" s="87"/>
      <c r="T7024" s="87"/>
      <c r="U7024" s="85"/>
      <c r="V7024" s="85"/>
      <c r="W7024" s="85"/>
      <c r="X7024" s="86"/>
    </row>
    <row r="7025">
      <c r="S7025" s="87"/>
      <c r="T7025" s="87"/>
      <c r="U7025" s="85"/>
      <c r="V7025" s="85"/>
      <c r="W7025" s="85"/>
      <c r="X7025" s="86"/>
    </row>
    <row r="7026">
      <c r="S7026" s="87"/>
      <c r="T7026" s="87"/>
      <c r="U7026" s="85"/>
      <c r="V7026" s="85"/>
      <c r="W7026" s="85"/>
      <c r="X7026" s="86"/>
    </row>
    <row r="7027">
      <c r="S7027" s="87"/>
      <c r="T7027" s="87"/>
      <c r="U7027" s="85"/>
      <c r="V7027" s="85"/>
      <c r="W7027" s="85"/>
      <c r="X7027" s="86"/>
    </row>
    <row r="7028">
      <c r="S7028" s="87"/>
      <c r="T7028" s="87"/>
      <c r="U7028" s="85"/>
      <c r="V7028" s="85"/>
      <c r="W7028" s="85"/>
      <c r="X7028" s="86"/>
    </row>
    <row r="7029">
      <c r="S7029" s="87"/>
      <c r="T7029" s="87"/>
      <c r="U7029" s="85"/>
      <c r="V7029" s="85"/>
      <c r="W7029" s="85"/>
      <c r="X7029" s="86"/>
    </row>
    <row r="7030">
      <c r="S7030" s="87"/>
      <c r="T7030" s="87"/>
      <c r="U7030" s="85"/>
      <c r="V7030" s="85"/>
      <c r="W7030" s="85"/>
      <c r="X7030" s="86"/>
    </row>
    <row r="7031">
      <c r="S7031" s="87"/>
      <c r="T7031" s="87"/>
      <c r="U7031" s="85"/>
      <c r="V7031" s="85"/>
      <c r="W7031" s="85"/>
      <c r="X7031" s="86"/>
    </row>
    <row r="7032">
      <c r="S7032" s="87"/>
      <c r="T7032" s="87"/>
      <c r="U7032" s="85"/>
      <c r="V7032" s="85"/>
      <c r="W7032" s="85"/>
      <c r="X7032" s="86"/>
    </row>
    <row r="7033">
      <c r="S7033" s="87"/>
      <c r="T7033" s="87"/>
      <c r="U7033" s="85"/>
      <c r="V7033" s="85"/>
      <c r="W7033" s="85"/>
      <c r="X7033" s="86"/>
    </row>
    <row r="7034">
      <c r="S7034" s="87"/>
      <c r="T7034" s="87"/>
      <c r="U7034" s="85"/>
      <c r="V7034" s="85"/>
      <c r="W7034" s="85"/>
      <c r="X7034" s="86"/>
    </row>
    <row r="7035">
      <c r="S7035" s="87"/>
      <c r="T7035" s="87"/>
      <c r="U7035" s="85"/>
      <c r="V7035" s="85"/>
      <c r="W7035" s="85"/>
      <c r="X7035" s="86"/>
    </row>
    <row r="7036">
      <c r="S7036" s="87"/>
      <c r="T7036" s="87"/>
      <c r="U7036" s="85"/>
      <c r="V7036" s="85"/>
      <c r="W7036" s="85"/>
      <c r="X7036" s="86"/>
    </row>
    <row r="7037">
      <c r="S7037" s="87"/>
      <c r="T7037" s="87"/>
      <c r="U7037" s="85"/>
      <c r="V7037" s="85"/>
      <c r="W7037" s="85"/>
      <c r="X7037" s="86"/>
    </row>
    <row r="7038">
      <c r="S7038" s="87"/>
      <c r="T7038" s="87"/>
      <c r="U7038" s="85"/>
      <c r="V7038" s="85"/>
      <c r="W7038" s="85"/>
      <c r="X7038" s="86"/>
    </row>
    <row r="7039">
      <c r="S7039" s="87"/>
      <c r="T7039" s="87"/>
      <c r="U7039" s="85"/>
      <c r="V7039" s="85"/>
      <c r="W7039" s="85"/>
      <c r="X7039" s="86"/>
    </row>
    <row r="7040">
      <c r="S7040" s="87"/>
      <c r="T7040" s="87"/>
      <c r="U7040" s="85"/>
      <c r="V7040" s="85"/>
      <c r="W7040" s="85"/>
      <c r="X7040" s="86"/>
    </row>
    <row r="7041">
      <c r="S7041" s="87"/>
      <c r="T7041" s="87"/>
      <c r="U7041" s="85"/>
      <c r="V7041" s="85"/>
      <c r="W7041" s="85"/>
      <c r="X7041" s="86"/>
    </row>
    <row r="7042">
      <c r="S7042" s="87"/>
      <c r="T7042" s="87"/>
      <c r="U7042" s="85"/>
      <c r="V7042" s="85"/>
      <c r="W7042" s="85"/>
      <c r="X7042" s="86"/>
    </row>
    <row r="7043">
      <c r="S7043" s="87"/>
      <c r="T7043" s="87"/>
      <c r="U7043" s="85"/>
      <c r="V7043" s="85"/>
      <c r="W7043" s="85"/>
      <c r="X7043" s="86"/>
    </row>
    <row r="7044">
      <c r="S7044" s="87"/>
      <c r="T7044" s="87"/>
      <c r="U7044" s="85"/>
      <c r="V7044" s="85"/>
      <c r="W7044" s="85"/>
      <c r="X7044" s="86"/>
    </row>
    <row r="7045">
      <c r="S7045" s="87"/>
      <c r="T7045" s="87"/>
      <c r="U7045" s="85"/>
      <c r="V7045" s="85"/>
      <c r="W7045" s="85"/>
      <c r="X7045" s="86"/>
    </row>
    <row r="7046">
      <c r="S7046" s="87"/>
      <c r="T7046" s="87"/>
      <c r="U7046" s="85"/>
      <c r="V7046" s="85"/>
      <c r="W7046" s="85"/>
      <c r="X7046" s="86"/>
    </row>
    <row r="7047">
      <c r="S7047" s="87"/>
      <c r="T7047" s="87"/>
      <c r="U7047" s="85"/>
      <c r="V7047" s="85"/>
      <c r="W7047" s="85"/>
      <c r="X7047" s="86"/>
    </row>
    <row r="7048">
      <c r="S7048" s="87"/>
      <c r="T7048" s="87"/>
      <c r="U7048" s="85"/>
      <c r="V7048" s="85"/>
      <c r="W7048" s="85"/>
      <c r="X7048" s="86"/>
    </row>
    <row r="7049">
      <c r="S7049" s="87"/>
      <c r="T7049" s="87"/>
      <c r="U7049" s="85"/>
      <c r="V7049" s="85"/>
      <c r="W7049" s="85"/>
      <c r="X7049" s="86"/>
    </row>
    <row r="7050">
      <c r="S7050" s="87"/>
      <c r="T7050" s="87"/>
      <c r="U7050" s="85"/>
      <c r="V7050" s="85"/>
      <c r="W7050" s="85"/>
      <c r="X7050" s="86"/>
    </row>
    <row r="7051">
      <c r="S7051" s="87"/>
      <c r="T7051" s="87"/>
      <c r="U7051" s="85"/>
      <c r="V7051" s="85"/>
      <c r="W7051" s="85"/>
      <c r="X7051" s="86"/>
    </row>
    <row r="7052">
      <c r="S7052" s="87"/>
      <c r="T7052" s="87"/>
      <c r="U7052" s="85"/>
      <c r="V7052" s="85"/>
      <c r="W7052" s="85"/>
      <c r="X7052" s="85"/>
    </row>
    <row r="7053">
      <c r="S7053" s="87"/>
      <c r="T7053" s="87"/>
      <c r="U7053" s="85"/>
      <c r="V7053" s="85"/>
      <c r="W7053" s="85"/>
      <c r="X7053" s="85"/>
    </row>
    <row r="7054">
      <c r="S7054" s="87"/>
      <c r="T7054" s="87"/>
      <c r="U7054" s="85"/>
      <c r="V7054" s="85"/>
      <c r="W7054" s="85"/>
      <c r="X7054" s="85"/>
    </row>
    <row r="7055">
      <c r="S7055" s="87"/>
      <c r="T7055" s="87"/>
      <c r="U7055" s="85"/>
      <c r="V7055" s="85"/>
      <c r="W7055" s="85"/>
      <c r="X7055" s="85"/>
    </row>
    <row r="7056">
      <c r="S7056" s="87"/>
      <c r="T7056" s="87"/>
      <c r="U7056" s="85"/>
      <c r="V7056" s="85"/>
      <c r="W7056" s="85"/>
      <c r="X7056" s="85"/>
    </row>
    <row r="7057">
      <c r="S7057" s="87"/>
      <c r="T7057" s="87"/>
      <c r="U7057" s="85"/>
      <c r="V7057" s="85"/>
      <c r="W7057" s="85"/>
      <c r="X7057" s="85"/>
    </row>
    <row r="7058">
      <c r="S7058" s="87"/>
      <c r="T7058" s="87"/>
      <c r="U7058" s="85"/>
      <c r="V7058" s="85"/>
      <c r="W7058" s="85"/>
      <c r="X7058" s="85"/>
    </row>
    <row r="7059">
      <c r="S7059" s="87"/>
      <c r="T7059" s="87"/>
      <c r="U7059" s="85"/>
      <c r="V7059" s="85"/>
      <c r="W7059" s="85"/>
      <c r="X7059" s="85"/>
    </row>
    <row r="7060">
      <c r="S7060" s="87"/>
      <c r="T7060" s="87"/>
      <c r="U7060" s="85"/>
      <c r="V7060" s="85"/>
      <c r="W7060" s="85"/>
      <c r="X7060" s="85"/>
    </row>
    <row r="7061">
      <c r="S7061" s="87"/>
      <c r="T7061" s="87"/>
      <c r="U7061" s="85"/>
      <c r="V7061" s="85"/>
      <c r="W7061" s="85"/>
      <c r="X7061" s="85"/>
    </row>
    <row r="7062">
      <c r="S7062" s="87"/>
      <c r="T7062" s="87"/>
      <c r="U7062" s="85"/>
      <c r="V7062" s="85"/>
      <c r="W7062" s="85"/>
      <c r="X7062" s="85"/>
    </row>
    <row r="7063">
      <c r="S7063" s="87"/>
      <c r="T7063" s="87"/>
      <c r="U7063" s="85"/>
      <c r="V7063" s="85"/>
      <c r="W7063" s="85"/>
      <c r="X7063" s="85"/>
    </row>
    <row r="7064">
      <c r="S7064" s="87"/>
      <c r="T7064" s="87"/>
      <c r="U7064" s="85"/>
      <c r="V7064" s="85"/>
      <c r="W7064" s="85"/>
      <c r="X7064" s="85"/>
    </row>
    <row r="7065">
      <c r="S7065" s="87"/>
      <c r="T7065" s="87"/>
      <c r="U7065" s="85"/>
      <c r="V7065" s="85"/>
      <c r="W7065" s="85"/>
      <c r="X7065" s="85"/>
    </row>
    <row r="7066">
      <c r="S7066" s="87"/>
      <c r="T7066" s="87"/>
      <c r="U7066" s="85"/>
      <c r="V7066" s="85"/>
      <c r="W7066" s="85"/>
      <c r="X7066" s="85"/>
    </row>
    <row r="7067">
      <c r="S7067" s="87"/>
      <c r="T7067" s="87"/>
      <c r="U7067" s="85"/>
      <c r="V7067" s="85"/>
      <c r="W7067" s="85"/>
      <c r="X7067" s="85"/>
    </row>
    <row r="7068">
      <c r="S7068" s="87"/>
      <c r="T7068" s="87"/>
      <c r="U7068" s="85"/>
      <c r="V7068" s="85"/>
      <c r="W7068" s="85"/>
      <c r="X7068" s="85"/>
    </row>
    <row r="7069">
      <c r="S7069" s="87"/>
      <c r="T7069" s="87"/>
      <c r="U7069" s="85"/>
      <c r="V7069" s="85"/>
      <c r="W7069" s="85"/>
      <c r="X7069" s="85"/>
    </row>
    <row r="7070">
      <c r="S7070" s="87"/>
      <c r="T7070" s="87"/>
      <c r="U7070" s="85"/>
      <c r="V7070" s="85"/>
      <c r="W7070" s="85"/>
      <c r="X7070" s="85"/>
    </row>
    <row r="7071">
      <c r="S7071" s="87"/>
      <c r="T7071" s="87"/>
      <c r="U7071" s="85"/>
      <c r="V7071" s="85"/>
      <c r="W7071" s="85"/>
      <c r="X7071" s="85"/>
    </row>
    <row r="7072">
      <c r="S7072" s="87"/>
      <c r="T7072" s="87"/>
      <c r="U7072" s="85"/>
      <c r="V7072" s="85"/>
      <c r="W7072" s="85"/>
      <c r="X7072" s="85"/>
    </row>
    <row r="7073">
      <c r="S7073" s="87"/>
      <c r="T7073" s="87"/>
      <c r="U7073" s="85"/>
      <c r="V7073" s="85"/>
      <c r="W7073" s="85"/>
      <c r="X7073" s="85"/>
    </row>
    <row r="7074">
      <c r="S7074" s="87"/>
      <c r="T7074" s="87"/>
      <c r="U7074" s="85"/>
      <c r="V7074" s="85"/>
      <c r="W7074" s="85"/>
      <c r="X7074" s="85"/>
    </row>
    <row r="7075">
      <c r="S7075" s="87"/>
      <c r="T7075" s="87"/>
      <c r="U7075" s="85"/>
      <c r="V7075" s="85"/>
      <c r="W7075" s="85"/>
      <c r="X7075" s="85"/>
    </row>
    <row r="7076">
      <c r="S7076" s="87"/>
      <c r="T7076" s="87"/>
      <c r="U7076" s="85"/>
      <c r="V7076" s="85"/>
      <c r="W7076" s="85"/>
      <c r="X7076" s="85"/>
    </row>
    <row r="7077">
      <c r="S7077" s="87"/>
      <c r="T7077" s="87"/>
      <c r="U7077" s="85"/>
      <c r="V7077" s="85"/>
      <c r="W7077" s="85"/>
      <c r="X7077" s="85"/>
    </row>
    <row r="7078">
      <c r="S7078" s="87"/>
      <c r="T7078" s="87"/>
      <c r="U7078" s="85"/>
      <c r="V7078" s="85"/>
      <c r="W7078" s="85"/>
      <c r="X7078" s="85"/>
    </row>
    <row r="7079">
      <c r="S7079" s="87"/>
      <c r="T7079" s="87"/>
      <c r="U7079" s="85"/>
      <c r="V7079" s="85"/>
      <c r="W7079" s="85"/>
      <c r="X7079" s="85"/>
    </row>
    <row r="7080">
      <c r="S7080" s="87"/>
      <c r="T7080" s="87"/>
      <c r="U7080" s="85"/>
      <c r="V7080" s="85"/>
      <c r="W7080" s="85"/>
      <c r="X7080" s="85"/>
    </row>
    <row r="7081">
      <c r="S7081" s="87"/>
      <c r="T7081" s="87"/>
      <c r="U7081" s="85"/>
      <c r="V7081" s="85"/>
      <c r="W7081" s="85"/>
      <c r="X7081" s="85"/>
    </row>
    <row r="7082">
      <c r="S7082" s="87"/>
      <c r="T7082" s="87"/>
      <c r="U7082" s="85"/>
      <c r="V7082" s="85"/>
      <c r="W7082" s="85"/>
      <c r="X7082" s="85"/>
    </row>
    <row r="7083">
      <c r="S7083" s="87"/>
      <c r="T7083" s="87"/>
      <c r="U7083" s="85"/>
      <c r="V7083" s="85"/>
      <c r="W7083" s="85"/>
      <c r="X7083" s="85"/>
    </row>
    <row r="7084">
      <c r="S7084" s="87"/>
      <c r="T7084" s="87"/>
      <c r="U7084" s="85"/>
      <c r="V7084" s="85"/>
      <c r="W7084" s="85"/>
      <c r="X7084" s="85"/>
    </row>
    <row r="7085">
      <c r="S7085" s="87"/>
      <c r="T7085" s="87"/>
      <c r="U7085" s="85"/>
      <c r="V7085" s="85"/>
      <c r="W7085" s="85"/>
      <c r="X7085" s="85"/>
    </row>
    <row r="7086">
      <c r="S7086" s="87"/>
      <c r="T7086" s="87"/>
      <c r="U7086" s="85"/>
      <c r="V7086" s="85"/>
      <c r="W7086" s="85"/>
      <c r="X7086" s="85"/>
    </row>
    <row r="7087">
      <c r="S7087" s="87"/>
      <c r="T7087" s="87"/>
      <c r="U7087" s="85"/>
      <c r="V7087" s="85"/>
      <c r="W7087" s="85"/>
      <c r="X7087" s="85"/>
    </row>
    <row r="7088">
      <c r="S7088" s="87"/>
      <c r="T7088" s="87"/>
      <c r="U7088" s="85"/>
      <c r="V7088" s="85"/>
      <c r="W7088" s="85"/>
      <c r="X7088" s="85"/>
    </row>
    <row r="7089">
      <c r="S7089" s="87"/>
      <c r="T7089" s="87"/>
      <c r="U7089" s="85"/>
      <c r="V7089" s="85"/>
      <c r="W7089" s="85"/>
      <c r="X7089" s="85"/>
    </row>
    <row r="7090">
      <c r="S7090" s="87"/>
      <c r="T7090" s="87"/>
      <c r="U7090" s="85"/>
      <c r="V7090" s="85"/>
      <c r="W7090" s="85"/>
      <c r="X7090" s="85"/>
    </row>
    <row r="7091">
      <c r="S7091" s="87"/>
      <c r="T7091" s="87"/>
      <c r="U7091" s="85"/>
      <c r="V7091" s="85"/>
      <c r="W7091" s="85"/>
      <c r="X7091" s="85"/>
    </row>
    <row r="7092">
      <c r="S7092" s="87"/>
      <c r="T7092" s="87"/>
      <c r="U7092" s="85"/>
      <c r="V7092" s="85"/>
      <c r="W7092" s="85"/>
      <c r="X7092" s="85"/>
    </row>
    <row r="7093">
      <c r="S7093" s="87"/>
      <c r="T7093" s="87"/>
      <c r="U7093" s="85"/>
      <c r="V7093" s="85"/>
      <c r="W7093" s="85"/>
      <c r="X7093" s="85"/>
    </row>
    <row r="7094">
      <c r="S7094" s="87"/>
      <c r="T7094" s="87"/>
      <c r="U7094" s="85"/>
      <c r="V7094" s="85"/>
      <c r="W7094" s="85"/>
      <c r="X7094" s="85"/>
    </row>
    <row r="7095">
      <c r="S7095" s="87"/>
      <c r="T7095" s="87"/>
      <c r="U7095" s="85"/>
      <c r="V7095" s="85"/>
      <c r="W7095" s="85"/>
      <c r="X7095" s="85"/>
    </row>
    <row r="7096">
      <c r="S7096" s="87"/>
      <c r="T7096" s="87"/>
      <c r="U7096" s="85"/>
      <c r="V7096" s="85"/>
      <c r="W7096" s="85"/>
      <c r="X7096" s="85"/>
    </row>
    <row r="7097">
      <c r="S7097" s="87"/>
      <c r="T7097" s="87"/>
      <c r="U7097" s="85"/>
      <c r="V7097" s="85"/>
      <c r="W7097" s="85"/>
      <c r="X7097" s="85"/>
    </row>
    <row r="7098">
      <c r="S7098" s="87"/>
      <c r="T7098" s="87"/>
      <c r="U7098" s="85"/>
      <c r="V7098" s="85"/>
      <c r="W7098" s="85"/>
      <c r="X7098" s="85"/>
    </row>
    <row r="7099">
      <c r="S7099" s="87"/>
      <c r="T7099" s="87"/>
      <c r="U7099" s="85"/>
      <c r="V7099" s="85"/>
      <c r="W7099" s="85"/>
      <c r="X7099" s="85"/>
    </row>
    <row r="7100">
      <c r="S7100" s="87"/>
      <c r="T7100" s="87"/>
      <c r="U7100" s="85"/>
      <c r="V7100" s="85"/>
      <c r="W7100" s="85"/>
      <c r="X7100" s="85"/>
    </row>
    <row r="7101">
      <c r="S7101" s="87"/>
      <c r="T7101" s="87"/>
      <c r="U7101" s="85"/>
      <c r="V7101" s="85"/>
      <c r="W7101" s="85"/>
      <c r="X7101" s="85"/>
    </row>
    <row r="7102">
      <c r="S7102" s="87"/>
      <c r="T7102" s="87"/>
      <c r="U7102" s="85"/>
      <c r="V7102" s="85"/>
      <c r="W7102" s="85"/>
      <c r="X7102" s="85"/>
    </row>
    <row r="7103">
      <c r="S7103" s="87"/>
      <c r="T7103" s="87"/>
      <c r="U7103" s="85"/>
      <c r="V7103" s="85"/>
      <c r="W7103" s="85"/>
      <c r="X7103" s="85"/>
    </row>
    <row r="7104">
      <c r="S7104" s="87"/>
      <c r="T7104" s="87"/>
      <c r="U7104" s="85"/>
      <c r="V7104" s="85"/>
      <c r="W7104" s="85"/>
      <c r="X7104" s="85"/>
    </row>
    <row r="7105">
      <c r="S7105" s="87"/>
      <c r="T7105" s="87"/>
      <c r="U7105" s="85"/>
      <c r="V7105" s="85"/>
      <c r="W7105" s="85"/>
      <c r="X7105" s="85"/>
    </row>
    <row r="7106">
      <c r="S7106" s="87"/>
      <c r="T7106" s="87"/>
      <c r="U7106" s="85"/>
      <c r="V7106" s="85"/>
      <c r="W7106" s="85"/>
      <c r="X7106" s="85"/>
    </row>
    <row r="7107">
      <c r="S7107" s="87"/>
      <c r="T7107" s="87"/>
      <c r="U7107" s="85"/>
      <c r="V7107" s="85"/>
      <c r="W7107" s="85"/>
      <c r="X7107" s="85"/>
    </row>
    <row r="7108">
      <c r="S7108" s="87"/>
      <c r="T7108" s="87"/>
      <c r="U7108" s="85"/>
      <c r="V7108" s="85"/>
      <c r="W7108" s="85"/>
      <c r="X7108" s="85"/>
    </row>
    <row r="7109">
      <c r="S7109" s="87"/>
      <c r="T7109" s="87"/>
      <c r="U7109" s="85"/>
      <c r="V7109" s="85"/>
      <c r="W7109" s="85"/>
      <c r="X7109" s="85"/>
    </row>
    <row r="7110">
      <c r="S7110" s="87"/>
      <c r="T7110" s="87"/>
      <c r="U7110" s="85"/>
      <c r="V7110" s="85"/>
      <c r="W7110" s="85"/>
      <c r="X7110" s="85"/>
    </row>
    <row r="7111">
      <c r="S7111" s="87"/>
      <c r="T7111" s="87"/>
      <c r="U7111" s="85"/>
      <c r="V7111" s="85"/>
      <c r="W7111" s="85"/>
      <c r="X7111" s="85"/>
    </row>
    <row r="7112">
      <c r="S7112" s="87"/>
      <c r="T7112" s="87"/>
      <c r="U7112" s="85"/>
      <c r="V7112" s="85"/>
      <c r="W7112" s="85"/>
      <c r="X7112" s="85"/>
    </row>
    <row r="7113">
      <c r="S7113" s="87"/>
      <c r="T7113" s="87"/>
      <c r="U7113" s="85"/>
      <c r="V7113" s="85"/>
      <c r="W7113" s="85"/>
      <c r="X7113" s="85"/>
    </row>
    <row r="7114">
      <c r="S7114" s="87"/>
      <c r="T7114" s="87"/>
      <c r="U7114" s="85"/>
      <c r="V7114" s="85"/>
      <c r="W7114" s="85"/>
      <c r="X7114" s="85"/>
    </row>
    <row r="7115">
      <c r="S7115" s="87"/>
      <c r="T7115" s="87"/>
      <c r="U7115" s="85"/>
      <c r="V7115" s="85"/>
      <c r="W7115" s="85"/>
      <c r="X7115" s="85"/>
    </row>
    <row r="7116">
      <c r="S7116" s="87"/>
      <c r="T7116" s="87"/>
      <c r="U7116" s="85"/>
      <c r="V7116" s="85"/>
      <c r="W7116" s="85"/>
      <c r="X7116" s="85"/>
    </row>
    <row r="7117">
      <c r="S7117" s="87"/>
      <c r="T7117" s="87"/>
      <c r="U7117" s="85"/>
      <c r="V7117" s="85"/>
      <c r="W7117" s="85"/>
      <c r="X7117" s="85"/>
    </row>
    <row r="7118">
      <c r="S7118" s="87"/>
      <c r="T7118" s="87"/>
      <c r="U7118" s="85"/>
      <c r="V7118" s="85"/>
      <c r="W7118" s="85"/>
      <c r="X7118" s="85"/>
    </row>
    <row r="7119">
      <c r="S7119" s="87"/>
      <c r="T7119" s="87"/>
      <c r="U7119" s="85"/>
      <c r="V7119" s="85"/>
      <c r="W7119" s="85"/>
      <c r="X7119" s="85"/>
    </row>
    <row r="7120">
      <c r="S7120" s="87"/>
      <c r="T7120" s="87"/>
      <c r="U7120" s="85"/>
      <c r="V7120" s="85"/>
      <c r="W7120" s="85"/>
      <c r="X7120" s="85"/>
    </row>
    <row r="7121">
      <c r="S7121" s="87"/>
      <c r="T7121" s="87"/>
      <c r="U7121" s="85"/>
      <c r="V7121" s="85"/>
      <c r="W7121" s="85"/>
      <c r="X7121" s="85"/>
    </row>
    <row r="7122">
      <c r="S7122" s="87"/>
      <c r="T7122" s="87"/>
      <c r="U7122" s="85"/>
      <c r="V7122" s="85"/>
      <c r="W7122" s="85"/>
      <c r="X7122" s="85"/>
    </row>
    <row r="7123">
      <c r="S7123" s="87"/>
      <c r="T7123" s="87"/>
      <c r="U7123" s="85"/>
      <c r="V7123" s="85"/>
      <c r="W7123" s="85"/>
      <c r="X7123" s="85"/>
    </row>
    <row r="7124">
      <c r="S7124" s="87"/>
      <c r="T7124" s="87"/>
      <c r="U7124" s="85"/>
      <c r="V7124" s="85"/>
      <c r="W7124" s="85"/>
      <c r="X7124" s="85"/>
    </row>
    <row r="7125">
      <c r="S7125" s="87"/>
      <c r="T7125" s="87"/>
      <c r="U7125" s="85"/>
      <c r="V7125" s="85"/>
      <c r="W7125" s="85"/>
      <c r="X7125" s="85"/>
    </row>
    <row r="7126">
      <c r="S7126" s="87"/>
      <c r="T7126" s="87"/>
      <c r="U7126" s="85"/>
      <c r="V7126" s="85"/>
      <c r="W7126" s="85"/>
      <c r="X7126" s="85"/>
    </row>
    <row r="7127">
      <c r="S7127" s="87"/>
      <c r="T7127" s="87"/>
      <c r="U7127" s="85"/>
      <c r="V7127" s="85"/>
      <c r="W7127" s="85"/>
      <c r="X7127" s="85"/>
    </row>
    <row r="7128">
      <c r="S7128" s="87"/>
      <c r="T7128" s="87"/>
      <c r="U7128" s="85"/>
      <c r="V7128" s="85"/>
      <c r="W7128" s="85"/>
      <c r="X7128" s="85"/>
    </row>
    <row r="7129">
      <c r="S7129" s="87"/>
      <c r="T7129" s="87"/>
      <c r="U7129" s="85"/>
      <c r="V7129" s="85"/>
      <c r="W7129" s="85"/>
      <c r="X7129" s="85"/>
    </row>
    <row r="7130">
      <c r="S7130" s="87"/>
      <c r="T7130" s="87"/>
      <c r="U7130" s="85"/>
      <c r="V7130" s="85"/>
      <c r="W7130" s="85"/>
      <c r="X7130" s="85"/>
    </row>
    <row r="7131">
      <c r="S7131" s="87"/>
      <c r="T7131" s="87"/>
      <c r="U7131" s="85"/>
      <c r="V7131" s="85"/>
      <c r="W7131" s="85"/>
      <c r="X7131" s="85"/>
    </row>
    <row r="7132">
      <c r="S7132" s="87"/>
      <c r="T7132" s="87"/>
      <c r="U7132" s="85"/>
      <c r="V7132" s="85"/>
      <c r="W7132" s="85"/>
      <c r="X7132" s="85"/>
    </row>
    <row r="7133">
      <c r="S7133" s="87"/>
      <c r="T7133" s="87"/>
      <c r="U7133" s="85"/>
      <c r="V7133" s="85"/>
      <c r="W7133" s="85"/>
      <c r="X7133" s="85"/>
    </row>
    <row r="7134">
      <c r="S7134" s="87"/>
      <c r="T7134" s="87"/>
      <c r="U7134" s="85"/>
      <c r="V7134" s="85"/>
      <c r="W7134" s="85"/>
      <c r="X7134" s="85"/>
    </row>
    <row r="7135">
      <c r="S7135" s="87"/>
      <c r="T7135" s="87"/>
      <c r="U7135" s="85"/>
      <c r="V7135" s="85"/>
      <c r="W7135" s="85"/>
      <c r="X7135" s="85"/>
    </row>
    <row r="7136">
      <c r="S7136" s="87"/>
      <c r="T7136" s="87"/>
      <c r="U7136" s="85"/>
      <c r="V7136" s="85"/>
      <c r="W7136" s="85"/>
      <c r="X7136" s="85"/>
    </row>
    <row r="7137">
      <c r="S7137" s="87"/>
      <c r="T7137" s="87"/>
      <c r="U7137" s="85"/>
      <c r="V7137" s="85"/>
      <c r="W7137" s="85"/>
      <c r="X7137" s="85"/>
    </row>
    <row r="7138">
      <c r="S7138" s="87"/>
      <c r="T7138" s="87"/>
      <c r="U7138" s="85"/>
      <c r="V7138" s="85"/>
      <c r="W7138" s="85"/>
      <c r="X7138" s="85"/>
    </row>
    <row r="7139">
      <c r="S7139" s="87"/>
      <c r="T7139" s="87"/>
      <c r="U7139" s="85"/>
      <c r="V7139" s="85"/>
      <c r="W7139" s="85"/>
      <c r="X7139" s="85"/>
    </row>
    <row r="7140">
      <c r="S7140" s="87"/>
      <c r="T7140" s="87"/>
      <c r="U7140" s="85"/>
      <c r="V7140" s="85"/>
      <c r="W7140" s="85"/>
      <c r="X7140" s="85"/>
    </row>
    <row r="7141">
      <c r="S7141" s="87"/>
      <c r="T7141" s="87"/>
      <c r="U7141" s="85"/>
      <c r="V7141" s="85"/>
      <c r="W7141" s="85"/>
      <c r="X7141" s="85"/>
    </row>
    <row r="7142">
      <c r="S7142" s="87"/>
      <c r="T7142" s="87"/>
      <c r="U7142" s="85"/>
      <c r="V7142" s="85"/>
      <c r="W7142" s="85"/>
      <c r="X7142" s="85"/>
    </row>
    <row r="7143">
      <c r="S7143" s="87"/>
      <c r="T7143" s="87"/>
      <c r="U7143" s="85"/>
      <c r="V7143" s="85"/>
      <c r="W7143" s="85"/>
      <c r="X7143" s="85"/>
    </row>
    <row r="7144">
      <c r="S7144" s="87"/>
      <c r="T7144" s="87"/>
      <c r="U7144" s="85"/>
      <c r="V7144" s="85"/>
      <c r="W7144" s="85"/>
      <c r="X7144" s="85"/>
    </row>
    <row r="7145">
      <c r="S7145" s="87"/>
      <c r="T7145" s="87"/>
      <c r="U7145" s="85"/>
      <c r="V7145" s="85"/>
      <c r="W7145" s="85"/>
      <c r="X7145" s="85"/>
    </row>
    <row r="7146">
      <c r="S7146" s="87"/>
      <c r="T7146" s="87"/>
      <c r="U7146" s="85"/>
      <c r="V7146" s="85"/>
      <c r="W7146" s="85"/>
      <c r="X7146" s="85"/>
    </row>
    <row r="7147">
      <c r="S7147" s="87"/>
      <c r="T7147" s="87"/>
      <c r="U7147" s="85"/>
      <c r="V7147" s="85"/>
      <c r="W7147" s="85"/>
      <c r="X7147" s="85"/>
    </row>
    <row r="7148">
      <c r="S7148" s="87"/>
      <c r="T7148" s="87"/>
      <c r="U7148" s="85"/>
      <c r="V7148" s="85"/>
      <c r="W7148" s="85"/>
      <c r="X7148" s="85"/>
    </row>
    <row r="7149">
      <c r="S7149" s="87"/>
      <c r="T7149" s="87"/>
      <c r="U7149" s="85"/>
      <c r="V7149" s="85"/>
      <c r="W7149" s="85"/>
      <c r="X7149" s="85"/>
    </row>
    <row r="7150">
      <c r="S7150" s="87"/>
      <c r="T7150" s="87"/>
      <c r="U7150" s="85"/>
      <c r="V7150" s="85"/>
      <c r="W7150" s="85"/>
      <c r="X7150" s="85"/>
    </row>
    <row r="7151">
      <c r="S7151" s="87"/>
      <c r="T7151" s="87"/>
      <c r="U7151" s="85"/>
      <c r="V7151" s="85"/>
      <c r="W7151" s="85"/>
      <c r="X7151" s="85"/>
    </row>
    <row r="7152">
      <c r="S7152" s="87"/>
      <c r="T7152" s="87"/>
      <c r="U7152" s="85"/>
      <c r="V7152" s="85"/>
      <c r="W7152" s="85"/>
      <c r="X7152" s="85"/>
    </row>
    <row r="7153">
      <c r="S7153" s="87"/>
      <c r="T7153" s="87"/>
      <c r="U7153" s="85"/>
      <c r="V7153" s="85"/>
      <c r="W7153" s="85"/>
      <c r="X7153" s="85"/>
    </row>
    <row r="7154">
      <c r="S7154" s="87"/>
      <c r="T7154" s="87"/>
      <c r="U7154" s="85"/>
      <c r="V7154" s="85"/>
      <c r="W7154" s="85"/>
      <c r="X7154" s="85"/>
    </row>
    <row r="7155">
      <c r="S7155" s="87"/>
      <c r="T7155" s="87"/>
      <c r="U7155" s="85"/>
      <c r="V7155" s="85"/>
      <c r="W7155" s="85"/>
      <c r="X7155" s="85"/>
    </row>
    <row r="7156">
      <c r="S7156" s="87"/>
      <c r="T7156" s="87"/>
      <c r="U7156" s="85"/>
      <c r="V7156" s="85"/>
      <c r="W7156" s="85"/>
      <c r="X7156" s="85"/>
    </row>
    <row r="7157">
      <c r="S7157" s="87"/>
      <c r="T7157" s="87"/>
      <c r="U7157" s="85"/>
      <c r="V7157" s="85"/>
      <c r="W7157" s="85"/>
      <c r="X7157" s="85"/>
    </row>
    <row r="7158">
      <c r="S7158" s="87"/>
      <c r="T7158" s="87"/>
      <c r="U7158" s="85"/>
      <c r="V7158" s="85"/>
      <c r="W7158" s="85"/>
      <c r="X7158" s="85"/>
    </row>
    <row r="7159">
      <c r="S7159" s="87"/>
      <c r="T7159" s="87"/>
      <c r="U7159" s="85"/>
      <c r="V7159" s="85"/>
      <c r="W7159" s="85"/>
      <c r="X7159" s="85"/>
    </row>
    <row r="7160">
      <c r="S7160" s="87"/>
      <c r="T7160" s="87"/>
      <c r="U7160" s="85"/>
      <c r="V7160" s="85"/>
      <c r="W7160" s="85"/>
      <c r="X7160" s="85"/>
    </row>
    <row r="7161">
      <c r="S7161" s="87"/>
      <c r="T7161" s="87"/>
      <c r="U7161" s="85"/>
      <c r="V7161" s="85"/>
      <c r="W7161" s="85"/>
      <c r="X7161" s="85"/>
    </row>
    <row r="7162">
      <c r="S7162" s="87"/>
      <c r="T7162" s="87"/>
      <c r="U7162" s="85"/>
      <c r="V7162" s="85"/>
      <c r="W7162" s="85"/>
      <c r="X7162" s="85"/>
    </row>
    <row r="7163">
      <c r="S7163" s="87"/>
      <c r="T7163" s="87"/>
      <c r="U7163" s="85"/>
      <c r="V7163" s="85"/>
      <c r="W7163" s="85"/>
      <c r="X7163" s="85"/>
    </row>
    <row r="7164">
      <c r="S7164" s="87"/>
      <c r="T7164" s="87"/>
      <c r="U7164" s="85"/>
      <c r="V7164" s="85"/>
      <c r="W7164" s="85"/>
      <c r="X7164" s="85"/>
    </row>
    <row r="7165">
      <c r="S7165" s="87"/>
      <c r="T7165" s="87"/>
      <c r="U7165" s="85"/>
      <c r="V7165" s="85"/>
      <c r="W7165" s="85"/>
      <c r="X7165" s="85"/>
    </row>
    <row r="7166">
      <c r="S7166" s="87"/>
      <c r="T7166" s="87"/>
      <c r="U7166" s="85"/>
      <c r="V7166" s="85"/>
      <c r="W7166" s="85"/>
      <c r="X7166" s="85"/>
    </row>
    <row r="7167">
      <c r="S7167" s="87"/>
      <c r="T7167" s="87"/>
      <c r="U7167" s="85"/>
      <c r="V7167" s="85"/>
      <c r="W7167" s="85"/>
      <c r="X7167" s="85"/>
    </row>
    <row r="7168">
      <c r="S7168" s="87"/>
      <c r="T7168" s="87"/>
      <c r="U7168" s="85"/>
      <c r="V7168" s="85"/>
      <c r="W7168" s="85"/>
      <c r="X7168" s="85"/>
    </row>
    <row r="7169">
      <c r="S7169" s="87"/>
      <c r="T7169" s="87"/>
      <c r="U7169" s="85"/>
      <c r="V7169" s="85"/>
      <c r="W7169" s="85"/>
      <c r="X7169" s="85"/>
    </row>
    <row r="7170">
      <c r="S7170" s="87"/>
      <c r="T7170" s="87"/>
      <c r="U7170" s="85"/>
      <c r="V7170" s="85"/>
      <c r="W7170" s="85"/>
      <c r="X7170" s="85"/>
    </row>
    <row r="7171">
      <c r="S7171" s="87"/>
      <c r="T7171" s="87"/>
      <c r="U7171" s="85"/>
      <c r="V7171" s="85"/>
      <c r="W7171" s="85"/>
      <c r="X7171" s="85"/>
    </row>
    <row r="7172">
      <c r="S7172" s="87"/>
      <c r="T7172" s="87"/>
      <c r="U7172" s="85"/>
      <c r="V7172" s="85"/>
      <c r="W7172" s="85"/>
      <c r="X7172" s="85"/>
    </row>
    <row r="7173">
      <c r="S7173" s="87"/>
      <c r="T7173" s="87"/>
      <c r="U7173" s="85"/>
      <c r="V7173" s="85"/>
      <c r="W7173" s="85"/>
      <c r="X7173" s="85"/>
    </row>
    <row r="7174">
      <c r="S7174" s="87"/>
      <c r="T7174" s="87"/>
      <c r="U7174" s="85"/>
      <c r="V7174" s="85"/>
      <c r="W7174" s="85"/>
      <c r="X7174" s="85"/>
    </row>
    <row r="7175">
      <c r="S7175" s="87"/>
      <c r="T7175" s="87"/>
      <c r="U7175" s="85"/>
      <c r="V7175" s="85"/>
      <c r="W7175" s="85"/>
      <c r="X7175" s="85"/>
    </row>
    <row r="7176">
      <c r="S7176" s="87"/>
      <c r="T7176" s="87"/>
      <c r="U7176" s="85"/>
      <c r="V7176" s="85"/>
      <c r="W7176" s="85"/>
      <c r="X7176" s="85"/>
    </row>
    <row r="7177">
      <c r="S7177" s="87"/>
      <c r="T7177" s="87"/>
      <c r="U7177" s="85"/>
      <c r="V7177" s="85"/>
      <c r="W7177" s="85"/>
      <c r="X7177" s="85"/>
    </row>
    <row r="7178">
      <c r="S7178" s="87"/>
      <c r="T7178" s="87"/>
      <c r="U7178" s="85"/>
      <c r="V7178" s="85"/>
      <c r="W7178" s="85"/>
      <c r="X7178" s="85"/>
    </row>
    <row r="7179">
      <c r="S7179" s="87"/>
      <c r="T7179" s="87"/>
      <c r="U7179" s="85"/>
      <c r="V7179" s="85"/>
      <c r="W7179" s="85"/>
      <c r="X7179" s="85"/>
    </row>
    <row r="7180">
      <c r="S7180" s="87"/>
      <c r="T7180" s="87"/>
      <c r="U7180" s="85"/>
      <c r="V7180" s="85"/>
      <c r="W7180" s="85"/>
      <c r="X7180" s="85"/>
    </row>
    <row r="7181">
      <c r="S7181" s="87"/>
      <c r="T7181" s="87"/>
      <c r="U7181" s="85"/>
      <c r="V7181" s="85"/>
      <c r="W7181" s="85"/>
      <c r="X7181" s="85"/>
    </row>
    <row r="7182">
      <c r="S7182" s="87"/>
      <c r="T7182" s="87"/>
      <c r="U7182" s="85"/>
      <c r="V7182" s="85"/>
      <c r="W7182" s="85"/>
      <c r="X7182" s="85"/>
    </row>
    <row r="7183">
      <c r="S7183" s="87"/>
      <c r="T7183" s="87"/>
      <c r="U7183" s="85"/>
      <c r="V7183" s="85"/>
      <c r="W7183" s="85"/>
      <c r="X7183" s="85"/>
    </row>
    <row r="7184">
      <c r="S7184" s="87"/>
      <c r="T7184" s="87"/>
      <c r="U7184" s="85"/>
      <c r="V7184" s="85"/>
      <c r="W7184" s="85"/>
      <c r="X7184" s="85"/>
    </row>
    <row r="7185">
      <c r="S7185" s="87"/>
      <c r="T7185" s="87"/>
      <c r="U7185" s="85"/>
      <c r="V7185" s="85"/>
      <c r="W7185" s="85"/>
      <c r="X7185" s="85"/>
    </row>
    <row r="7186">
      <c r="S7186" s="87"/>
      <c r="T7186" s="87"/>
      <c r="U7186" s="85"/>
      <c r="V7186" s="85"/>
      <c r="W7186" s="85"/>
      <c r="X7186" s="85"/>
    </row>
    <row r="7187">
      <c r="S7187" s="87"/>
      <c r="T7187" s="87"/>
      <c r="U7187" s="85"/>
      <c r="V7187" s="85"/>
      <c r="W7187" s="85"/>
      <c r="X7187" s="85"/>
    </row>
    <row r="7188">
      <c r="S7188" s="87"/>
      <c r="T7188" s="87"/>
      <c r="U7188" s="85"/>
      <c r="V7188" s="85"/>
      <c r="W7188" s="85"/>
      <c r="X7188" s="85"/>
    </row>
    <row r="7189">
      <c r="S7189" s="87"/>
      <c r="T7189" s="87"/>
      <c r="U7189" s="85"/>
      <c r="V7189" s="85"/>
      <c r="W7189" s="85"/>
      <c r="X7189" s="85"/>
    </row>
    <row r="7190">
      <c r="S7190" s="87"/>
      <c r="T7190" s="87"/>
      <c r="U7190" s="85"/>
      <c r="V7190" s="85"/>
      <c r="W7190" s="85"/>
      <c r="X7190" s="85"/>
    </row>
    <row r="7191">
      <c r="S7191" s="87"/>
      <c r="T7191" s="87"/>
      <c r="U7191" s="85"/>
      <c r="V7191" s="85"/>
      <c r="W7191" s="85"/>
      <c r="X7191" s="85"/>
    </row>
    <row r="7192">
      <c r="S7192" s="87"/>
      <c r="T7192" s="87"/>
      <c r="U7192" s="85"/>
      <c r="V7192" s="85"/>
      <c r="W7192" s="85"/>
      <c r="X7192" s="85"/>
    </row>
    <row r="7193">
      <c r="S7193" s="87"/>
      <c r="T7193" s="87"/>
      <c r="U7193" s="85"/>
      <c r="V7193" s="85"/>
      <c r="W7193" s="85"/>
      <c r="X7193" s="85"/>
    </row>
    <row r="7194">
      <c r="S7194" s="87"/>
      <c r="T7194" s="87"/>
      <c r="U7194" s="85"/>
      <c r="V7194" s="85"/>
      <c r="W7194" s="85"/>
      <c r="X7194" s="85"/>
    </row>
    <row r="7195">
      <c r="S7195" s="87"/>
      <c r="T7195" s="87"/>
      <c r="U7195" s="85"/>
      <c r="V7195" s="85"/>
      <c r="W7195" s="85"/>
      <c r="X7195" s="85"/>
    </row>
    <row r="7196">
      <c r="S7196" s="87"/>
      <c r="T7196" s="87"/>
      <c r="U7196" s="85"/>
      <c r="V7196" s="85"/>
      <c r="W7196" s="85"/>
      <c r="X7196" s="85"/>
    </row>
    <row r="7197">
      <c r="S7197" s="87"/>
      <c r="T7197" s="87"/>
      <c r="U7197" s="85"/>
      <c r="V7197" s="85"/>
      <c r="W7197" s="85"/>
      <c r="X7197" s="85"/>
    </row>
    <row r="7198">
      <c r="S7198" s="87"/>
      <c r="T7198" s="87"/>
      <c r="U7198" s="85"/>
      <c r="V7198" s="85"/>
      <c r="W7198" s="85"/>
      <c r="X7198" s="85"/>
    </row>
    <row r="7199">
      <c r="S7199" s="87"/>
      <c r="T7199" s="87"/>
      <c r="U7199" s="85"/>
      <c r="V7199" s="85"/>
      <c r="W7199" s="85"/>
      <c r="X7199" s="85"/>
    </row>
    <row r="7200">
      <c r="S7200" s="87"/>
      <c r="T7200" s="87"/>
      <c r="U7200" s="85"/>
      <c r="V7200" s="85"/>
      <c r="W7200" s="85"/>
      <c r="X7200" s="85"/>
    </row>
    <row r="7201">
      <c r="S7201" s="87"/>
      <c r="T7201" s="87"/>
      <c r="U7201" s="85"/>
      <c r="V7201" s="85"/>
      <c r="W7201" s="85"/>
      <c r="X7201" s="85"/>
    </row>
    <row r="7202">
      <c r="S7202" s="87"/>
      <c r="T7202" s="87"/>
      <c r="U7202" s="85"/>
      <c r="V7202" s="85"/>
      <c r="W7202" s="85"/>
      <c r="X7202" s="85"/>
    </row>
    <row r="7203">
      <c r="S7203" s="87"/>
      <c r="T7203" s="87"/>
      <c r="U7203" s="85"/>
      <c r="V7203" s="85"/>
      <c r="W7203" s="85"/>
      <c r="X7203" s="85"/>
    </row>
    <row r="7204">
      <c r="S7204" s="87"/>
      <c r="T7204" s="87"/>
      <c r="U7204" s="85"/>
      <c r="V7204" s="85"/>
      <c r="W7204" s="85"/>
      <c r="X7204" s="85"/>
    </row>
    <row r="7205">
      <c r="S7205" s="87"/>
      <c r="T7205" s="87"/>
      <c r="U7205" s="85"/>
      <c r="V7205" s="85"/>
      <c r="W7205" s="85"/>
      <c r="X7205" s="85"/>
    </row>
    <row r="7206">
      <c r="S7206" s="87"/>
      <c r="T7206" s="87"/>
      <c r="U7206" s="85"/>
      <c r="V7206" s="85"/>
      <c r="W7206" s="85"/>
      <c r="X7206" s="85"/>
    </row>
    <row r="7207">
      <c r="S7207" s="87"/>
      <c r="T7207" s="87"/>
      <c r="U7207" s="85"/>
      <c r="V7207" s="85"/>
      <c r="W7207" s="85"/>
      <c r="X7207" s="85"/>
    </row>
    <row r="7208">
      <c r="S7208" s="87"/>
      <c r="T7208" s="87"/>
      <c r="U7208" s="85"/>
      <c r="V7208" s="85"/>
      <c r="W7208" s="85"/>
      <c r="X7208" s="85"/>
    </row>
    <row r="7209">
      <c r="S7209" s="87"/>
      <c r="T7209" s="87"/>
      <c r="U7209" s="85"/>
      <c r="V7209" s="85"/>
      <c r="W7209" s="85"/>
      <c r="X7209" s="85"/>
    </row>
    <row r="7210">
      <c r="S7210" s="87"/>
      <c r="T7210" s="87"/>
      <c r="U7210" s="85"/>
      <c r="V7210" s="85"/>
      <c r="W7210" s="85"/>
      <c r="X7210" s="85"/>
    </row>
    <row r="7211">
      <c r="S7211" s="87"/>
      <c r="T7211" s="87"/>
      <c r="U7211" s="85"/>
      <c r="V7211" s="85"/>
      <c r="W7211" s="85"/>
      <c r="X7211" s="85"/>
    </row>
    <row r="7212">
      <c r="S7212" s="87"/>
      <c r="T7212" s="87"/>
      <c r="U7212" s="85"/>
      <c r="V7212" s="85"/>
      <c r="W7212" s="85"/>
      <c r="X7212" s="85"/>
    </row>
    <row r="7213">
      <c r="S7213" s="87"/>
      <c r="T7213" s="87"/>
      <c r="U7213" s="85"/>
      <c r="V7213" s="85"/>
      <c r="W7213" s="85"/>
      <c r="X7213" s="85"/>
    </row>
    <row r="7214">
      <c r="S7214" s="87"/>
      <c r="T7214" s="87"/>
      <c r="U7214" s="85"/>
      <c r="V7214" s="85"/>
      <c r="W7214" s="85"/>
      <c r="X7214" s="85"/>
    </row>
    <row r="7215">
      <c r="S7215" s="87"/>
      <c r="T7215" s="87"/>
      <c r="U7215" s="85"/>
      <c r="V7215" s="85"/>
      <c r="W7215" s="85"/>
      <c r="X7215" s="85"/>
    </row>
    <row r="7216">
      <c r="S7216" s="87"/>
      <c r="T7216" s="87"/>
      <c r="U7216" s="85"/>
      <c r="V7216" s="85"/>
      <c r="W7216" s="85"/>
      <c r="X7216" s="85"/>
    </row>
    <row r="7217">
      <c r="S7217" s="87"/>
      <c r="T7217" s="87"/>
      <c r="U7217" s="85"/>
      <c r="V7217" s="85"/>
      <c r="W7217" s="85"/>
      <c r="X7217" s="85"/>
    </row>
    <row r="7218">
      <c r="S7218" s="87"/>
      <c r="T7218" s="87"/>
      <c r="U7218" s="85"/>
      <c r="V7218" s="85"/>
      <c r="W7218" s="85"/>
      <c r="X7218" s="85"/>
    </row>
    <row r="7219">
      <c r="S7219" s="87"/>
      <c r="T7219" s="87"/>
      <c r="U7219" s="85"/>
      <c r="V7219" s="85"/>
      <c r="W7219" s="85"/>
      <c r="X7219" s="85"/>
    </row>
    <row r="7220">
      <c r="S7220" s="87"/>
      <c r="T7220" s="87"/>
      <c r="U7220" s="85"/>
      <c r="V7220" s="85"/>
      <c r="W7220" s="85"/>
      <c r="X7220" s="85"/>
    </row>
    <row r="7221">
      <c r="S7221" s="87"/>
      <c r="T7221" s="87"/>
      <c r="U7221" s="85"/>
      <c r="V7221" s="85"/>
      <c r="W7221" s="85"/>
      <c r="X7221" s="85"/>
    </row>
    <row r="7222">
      <c r="S7222" s="84"/>
      <c r="T7222" s="87"/>
      <c r="U7222" s="85"/>
      <c r="V7222" s="85"/>
      <c r="W7222" s="85"/>
      <c r="X7222" s="85"/>
    </row>
    <row r="7223">
      <c r="S7223" s="87"/>
      <c r="T7223" s="87"/>
      <c r="U7223" s="85"/>
      <c r="V7223" s="85"/>
      <c r="W7223" s="85"/>
      <c r="X7223" s="85"/>
    </row>
    <row r="7224">
      <c r="S7224" s="87"/>
      <c r="T7224" s="87"/>
      <c r="U7224" s="85"/>
      <c r="V7224" s="85"/>
      <c r="W7224" s="85"/>
      <c r="X7224" s="85"/>
    </row>
    <row r="7225">
      <c r="S7225" s="87"/>
      <c r="T7225" s="87"/>
      <c r="U7225" s="85"/>
      <c r="V7225" s="85"/>
      <c r="W7225" s="85"/>
      <c r="X7225" s="85"/>
    </row>
    <row r="7226">
      <c r="S7226" s="87"/>
      <c r="T7226" s="87"/>
      <c r="U7226" s="85"/>
      <c r="V7226" s="85"/>
      <c r="W7226" s="85"/>
      <c r="X7226" s="85"/>
    </row>
    <row r="7227">
      <c r="S7227" s="87"/>
      <c r="T7227" s="87"/>
      <c r="U7227" s="85"/>
      <c r="V7227" s="85"/>
      <c r="W7227" s="85"/>
      <c r="X7227" s="85"/>
    </row>
    <row r="7228">
      <c r="S7228" s="84"/>
      <c r="T7228" s="87"/>
      <c r="U7228" s="85"/>
      <c r="V7228" s="85"/>
      <c r="W7228" s="85"/>
      <c r="X7228" s="85"/>
    </row>
    <row r="7229">
      <c r="S7229" s="87"/>
      <c r="T7229" s="87"/>
      <c r="U7229" s="85"/>
      <c r="V7229" s="85"/>
      <c r="W7229" s="85"/>
      <c r="X7229" s="85"/>
    </row>
    <row r="7230">
      <c r="S7230" s="87"/>
      <c r="T7230" s="87"/>
      <c r="U7230" s="85"/>
      <c r="V7230" s="85"/>
      <c r="W7230" s="85"/>
      <c r="X7230" s="85"/>
    </row>
    <row r="7231">
      <c r="S7231" s="87"/>
      <c r="T7231" s="87"/>
      <c r="U7231" s="85"/>
      <c r="V7231" s="85"/>
      <c r="W7231" s="85"/>
      <c r="X7231" s="85"/>
    </row>
    <row r="7232">
      <c r="S7232" s="87"/>
      <c r="T7232" s="87"/>
      <c r="U7232" s="85"/>
      <c r="V7232" s="85"/>
      <c r="W7232" s="85"/>
      <c r="X7232" s="85"/>
    </row>
    <row r="7233">
      <c r="S7233" s="87"/>
      <c r="T7233" s="87"/>
      <c r="U7233" s="85"/>
      <c r="V7233" s="85"/>
      <c r="W7233" s="85"/>
      <c r="X7233" s="85"/>
    </row>
    <row r="7234">
      <c r="S7234" s="87"/>
      <c r="T7234" s="87"/>
      <c r="U7234" s="85"/>
      <c r="V7234" s="85"/>
      <c r="W7234" s="85"/>
      <c r="X7234" s="85"/>
    </row>
    <row r="7235">
      <c r="S7235" s="87"/>
      <c r="T7235" s="87"/>
      <c r="U7235" s="85"/>
      <c r="V7235" s="85"/>
      <c r="W7235" s="85"/>
      <c r="X7235" s="85"/>
    </row>
    <row r="7236">
      <c r="S7236" s="87"/>
      <c r="T7236" s="87"/>
      <c r="U7236" s="85"/>
      <c r="V7236" s="85"/>
      <c r="W7236" s="85"/>
      <c r="X7236" s="85"/>
    </row>
    <row r="7237">
      <c r="S7237" s="87"/>
      <c r="T7237" s="87"/>
      <c r="U7237" s="85"/>
      <c r="V7237" s="85"/>
      <c r="W7237" s="85"/>
      <c r="X7237" s="85"/>
    </row>
    <row r="7238">
      <c r="S7238" s="87"/>
      <c r="T7238" s="87"/>
      <c r="U7238" s="85"/>
      <c r="V7238" s="85"/>
      <c r="W7238" s="85"/>
      <c r="X7238" s="85"/>
    </row>
    <row r="7239">
      <c r="S7239" s="87"/>
      <c r="T7239" s="87"/>
      <c r="U7239" s="85"/>
      <c r="V7239" s="85"/>
      <c r="W7239" s="85"/>
      <c r="X7239" s="85"/>
    </row>
    <row r="7240">
      <c r="S7240" s="87"/>
      <c r="T7240" s="87"/>
      <c r="U7240" s="85"/>
      <c r="V7240" s="85"/>
      <c r="W7240" s="85"/>
      <c r="X7240" s="85"/>
    </row>
    <row r="7241">
      <c r="S7241" s="87"/>
      <c r="T7241" s="87"/>
      <c r="U7241" s="85"/>
      <c r="V7241" s="85"/>
      <c r="W7241" s="85"/>
      <c r="X7241" s="85"/>
    </row>
    <row r="7242">
      <c r="S7242" s="87"/>
      <c r="T7242" s="87"/>
      <c r="U7242" s="85"/>
      <c r="V7242" s="85"/>
      <c r="W7242" s="85"/>
      <c r="X7242" s="85"/>
    </row>
    <row r="7243">
      <c r="S7243" s="87"/>
      <c r="T7243" s="87"/>
      <c r="U7243" s="85"/>
      <c r="V7243" s="85"/>
      <c r="W7243" s="85"/>
      <c r="X7243" s="85"/>
    </row>
    <row r="7244">
      <c r="S7244" s="87"/>
      <c r="T7244" s="87"/>
      <c r="U7244" s="85"/>
      <c r="V7244" s="85"/>
      <c r="W7244" s="85"/>
      <c r="X7244" s="85"/>
    </row>
    <row r="7245">
      <c r="S7245" s="87"/>
      <c r="T7245" s="87"/>
      <c r="U7245" s="85"/>
      <c r="V7245" s="85"/>
      <c r="W7245" s="85"/>
      <c r="X7245" s="85"/>
    </row>
    <row r="7246">
      <c r="S7246" s="87"/>
      <c r="T7246" s="87"/>
      <c r="U7246" s="85"/>
      <c r="V7246" s="85"/>
      <c r="W7246" s="85"/>
      <c r="X7246" s="85"/>
    </row>
    <row r="7247">
      <c r="S7247" s="87"/>
      <c r="T7247" s="87"/>
      <c r="U7247" s="85"/>
      <c r="V7247" s="85"/>
      <c r="W7247" s="85"/>
      <c r="X7247" s="85"/>
    </row>
    <row r="7248">
      <c r="S7248" s="87"/>
      <c r="T7248" s="87"/>
      <c r="U7248" s="85"/>
      <c r="V7248" s="85"/>
      <c r="W7248" s="85"/>
      <c r="X7248" s="85"/>
    </row>
    <row r="7249">
      <c r="S7249" s="87"/>
      <c r="T7249" s="87"/>
      <c r="U7249" s="85"/>
      <c r="V7249" s="85"/>
      <c r="W7249" s="85"/>
      <c r="X7249" s="85"/>
    </row>
    <row r="7250">
      <c r="S7250" s="87"/>
      <c r="T7250" s="87"/>
      <c r="U7250" s="85"/>
      <c r="V7250" s="85"/>
      <c r="W7250" s="85"/>
      <c r="X7250" s="85"/>
    </row>
    <row r="7251">
      <c r="S7251" s="87"/>
      <c r="T7251" s="87"/>
      <c r="U7251" s="85"/>
      <c r="V7251" s="85"/>
      <c r="W7251" s="85"/>
      <c r="X7251" s="85"/>
    </row>
    <row r="7252">
      <c r="S7252" s="87"/>
      <c r="T7252" s="87"/>
      <c r="U7252" s="85"/>
      <c r="V7252" s="85"/>
      <c r="W7252" s="85"/>
      <c r="X7252" s="85"/>
    </row>
    <row r="7253">
      <c r="S7253" s="87"/>
      <c r="T7253" s="87"/>
      <c r="U7253" s="85"/>
      <c r="V7253" s="85"/>
      <c r="W7253" s="85"/>
      <c r="X7253" s="85"/>
    </row>
    <row r="7254">
      <c r="S7254" s="87"/>
      <c r="T7254" s="87"/>
      <c r="U7254" s="85"/>
      <c r="V7254" s="85"/>
      <c r="W7254" s="85"/>
      <c r="X7254" s="85"/>
    </row>
    <row r="7255">
      <c r="S7255" s="87"/>
      <c r="T7255" s="87"/>
      <c r="U7255" s="85"/>
      <c r="V7255" s="85"/>
      <c r="W7255" s="85"/>
      <c r="X7255" s="85"/>
    </row>
    <row r="7256">
      <c r="S7256" s="87"/>
      <c r="T7256" s="87"/>
      <c r="U7256" s="85"/>
      <c r="V7256" s="85"/>
      <c r="W7256" s="85"/>
      <c r="X7256" s="86"/>
    </row>
    <row r="7257">
      <c r="S7257" s="87"/>
      <c r="T7257" s="87"/>
      <c r="U7257" s="85"/>
      <c r="V7257" s="85"/>
      <c r="W7257" s="85"/>
      <c r="X7257" s="85"/>
    </row>
    <row r="7258">
      <c r="S7258" s="87"/>
      <c r="T7258" s="87"/>
      <c r="U7258" s="85"/>
      <c r="V7258" s="85"/>
      <c r="W7258" s="85"/>
      <c r="X7258" s="85"/>
    </row>
    <row r="7259">
      <c r="S7259" s="87"/>
      <c r="T7259" s="87"/>
      <c r="U7259" s="85"/>
      <c r="V7259" s="85"/>
      <c r="W7259" s="85"/>
      <c r="X7259" s="85"/>
    </row>
    <row r="7260">
      <c r="S7260" s="87"/>
      <c r="T7260" s="87"/>
      <c r="U7260" s="85"/>
      <c r="V7260" s="85"/>
      <c r="W7260" s="85"/>
      <c r="X7260" s="85"/>
    </row>
    <row r="7261">
      <c r="S7261" s="87"/>
      <c r="T7261" s="87"/>
      <c r="U7261" s="85"/>
      <c r="V7261" s="85"/>
      <c r="W7261" s="85"/>
      <c r="X7261" s="85"/>
    </row>
    <row r="7262">
      <c r="S7262" s="87"/>
      <c r="T7262" s="87"/>
      <c r="U7262" s="85"/>
      <c r="V7262" s="85"/>
      <c r="W7262" s="85"/>
      <c r="X7262" s="85"/>
    </row>
    <row r="7263">
      <c r="S7263" s="87"/>
      <c r="T7263" s="87"/>
      <c r="U7263" s="85"/>
      <c r="V7263" s="85"/>
      <c r="W7263" s="85"/>
      <c r="X7263" s="85"/>
    </row>
    <row r="7264">
      <c r="S7264" s="87"/>
      <c r="T7264" s="87"/>
      <c r="U7264" s="85"/>
      <c r="V7264" s="85"/>
      <c r="W7264" s="85"/>
      <c r="X7264" s="85"/>
    </row>
    <row r="7265">
      <c r="S7265" s="87"/>
      <c r="T7265" s="87"/>
      <c r="U7265" s="85"/>
      <c r="V7265" s="85"/>
      <c r="W7265" s="85"/>
      <c r="X7265" s="85"/>
    </row>
    <row r="7266">
      <c r="S7266" s="84"/>
      <c r="T7266" s="87"/>
      <c r="U7266" s="85"/>
      <c r="V7266" s="85"/>
      <c r="W7266" s="85"/>
      <c r="X7266" s="85"/>
    </row>
    <row r="7267">
      <c r="S7267" s="84"/>
      <c r="T7267" s="87"/>
      <c r="U7267" s="85"/>
      <c r="V7267" s="85"/>
      <c r="W7267" s="85"/>
      <c r="X7267" s="85"/>
    </row>
    <row r="7268">
      <c r="S7268" s="87"/>
      <c r="T7268" s="87"/>
      <c r="U7268" s="85"/>
      <c r="V7268" s="85"/>
      <c r="W7268" s="85"/>
      <c r="X7268" s="85"/>
    </row>
    <row r="7269">
      <c r="S7269" s="87"/>
      <c r="T7269" s="87"/>
      <c r="U7269" s="85"/>
      <c r="V7269" s="85"/>
      <c r="W7269" s="85"/>
      <c r="X7269" s="85"/>
    </row>
    <row r="7270">
      <c r="S7270" s="87"/>
      <c r="T7270" s="87"/>
      <c r="U7270" s="85"/>
      <c r="V7270" s="85"/>
      <c r="W7270" s="85"/>
      <c r="X7270" s="85"/>
    </row>
    <row r="7271">
      <c r="S7271" s="87"/>
      <c r="T7271" s="87"/>
      <c r="U7271" s="85"/>
      <c r="V7271" s="85"/>
      <c r="W7271" s="85"/>
      <c r="X7271" s="85"/>
    </row>
    <row r="7272">
      <c r="S7272" s="87"/>
      <c r="T7272" s="87"/>
      <c r="U7272" s="85"/>
      <c r="V7272" s="85"/>
      <c r="W7272" s="85"/>
      <c r="X7272" s="85"/>
    </row>
    <row r="7273">
      <c r="S7273" s="87"/>
      <c r="T7273" s="87"/>
      <c r="U7273" s="85"/>
      <c r="V7273" s="85"/>
      <c r="W7273" s="85"/>
      <c r="X7273" s="85"/>
    </row>
    <row r="7274">
      <c r="S7274" s="87"/>
      <c r="T7274" s="87"/>
      <c r="U7274" s="85"/>
      <c r="V7274" s="85"/>
      <c r="W7274" s="85"/>
      <c r="X7274" s="85"/>
    </row>
    <row r="7275">
      <c r="S7275" s="87"/>
      <c r="T7275" s="87"/>
      <c r="U7275" s="85"/>
      <c r="V7275" s="85"/>
      <c r="W7275" s="85"/>
      <c r="X7275" s="85"/>
    </row>
    <row r="7276">
      <c r="S7276" s="87"/>
      <c r="T7276" s="87"/>
      <c r="U7276" s="85"/>
      <c r="V7276" s="85"/>
      <c r="W7276" s="85"/>
      <c r="X7276" s="85"/>
    </row>
    <row r="7277">
      <c r="S7277" s="87"/>
      <c r="T7277" s="87"/>
      <c r="U7277" s="85"/>
      <c r="V7277" s="85"/>
      <c r="W7277" s="85"/>
      <c r="X7277" s="85"/>
    </row>
    <row r="7278">
      <c r="S7278" s="87"/>
      <c r="T7278" s="87"/>
      <c r="U7278" s="85"/>
      <c r="V7278" s="85"/>
      <c r="W7278" s="85"/>
      <c r="X7278" s="85"/>
    </row>
    <row r="7279">
      <c r="S7279" s="87"/>
      <c r="T7279" s="87"/>
      <c r="U7279" s="85"/>
      <c r="V7279" s="85"/>
      <c r="W7279" s="85"/>
      <c r="X7279" s="85"/>
    </row>
    <row r="7280">
      <c r="S7280" s="87"/>
      <c r="T7280" s="87"/>
      <c r="U7280" s="85"/>
      <c r="V7280" s="85"/>
      <c r="W7280" s="85"/>
      <c r="X7280" s="85"/>
    </row>
    <row r="7281">
      <c r="S7281" s="87"/>
      <c r="T7281" s="87"/>
      <c r="U7281" s="85"/>
      <c r="V7281" s="85"/>
      <c r="W7281" s="85"/>
      <c r="X7281" s="85"/>
    </row>
    <row r="7282">
      <c r="S7282" s="87"/>
      <c r="T7282" s="87"/>
      <c r="U7282" s="85"/>
      <c r="V7282" s="85"/>
      <c r="W7282" s="85"/>
      <c r="X7282" s="85"/>
    </row>
    <row r="7283">
      <c r="S7283" s="87"/>
      <c r="T7283" s="87"/>
      <c r="U7283" s="85"/>
      <c r="V7283" s="85"/>
      <c r="W7283" s="85"/>
      <c r="X7283" s="85"/>
    </row>
    <row r="7284">
      <c r="S7284" s="87"/>
      <c r="T7284" s="87"/>
      <c r="U7284" s="85"/>
      <c r="V7284" s="85"/>
      <c r="W7284" s="85"/>
      <c r="X7284" s="85"/>
    </row>
    <row r="7285">
      <c r="S7285" s="87"/>
      <c r="T7285" s="87"/>
      <c r="U7285" s="85"/>
      <c r="V7285" s="85"/>
      <c r="W7285" s="85"/>
      <c r="X7285" s="85"/>
    </row>
    <row r="7286">
      <c r="S7286" s="87"/>
      <c r="T7286" s="87"/>
      <c r="U7286" s="85"/>
      <c r="V7286" s="85"/>
      <c r="W7286" s="85"/>
      <c r="X7286" s="85"/>
    </row>
    <row r="7287">
      <c r="S7287" s="87"/>
      <c r="T7287" s="87"/>
      <c r="U7287" s="85"/>
      <c r="V7287" s="85"/>
      <c r="W7287" s="85"/>
      <c r="X7287" s="85"/>
    </row>
    <row r="7288">
      <c r="S7288" s="87"/>
      <c r="T7288" s="87"/>
      <c r="U7288" s="85"/>
      <c r="V7288" s="85"/>
      <c r="W7288" s="85"/>
      <c r="X7288" s="85"/>
    </row>
    <row r="7289">
      <c r="S7289" s="87"/>
      <c r="T7289" s="87"/>
      <c r="U7289" s="85"/>
      <c r="V7289" s="85"/>
      <c r="W7289" s="85"/>
      <c r="X7289" s="85"/>
    </row>
    <row r="7290">
      <c r="S7290" s="87"/>
      <c r="T7290" s="87"/>
      <c r="U7290" s="85"/>
      <c r="V7290" s="85"/>
      <c r="W7290" s="85"/>
      <c r="X7290" s="85"/>
    </row>
    <row r="7291">
      <c r="S7291" s="87"/>
      <c r="T7291" s="87"/>
      <c r="U7291" s="85"/>
      <c r="V7291" s="85"/>
      <c r="W7291" s="85"/>
      <c r="X7291" s="85"/>
    </row>
    <row r="7292">
      <c r="S7292" s="87"/>
      <c r="T7292" s="87"/>
      <c r="U7292" s="85"/>
      <c r="V7292" s="85"/>
      <c r="W7292" s="85"/>
      <c r="X7292" s="85"/>
    </row>
    <row r="7293">
      <c r="S7293" s="87"/>
      <c r="T7293" s="87"/>
      <c r="U7293" s="85"/>
      <c r="V7293" s="85"/>
      <c r="W7293" s="85"/>
      <c r="X7293" s="85"/>
    </row>
    <row r="7294">
      <c r="S7294" s="87"/>
      <c r="T7294" s="87"/>
      <c r="U7294" s="85"/>
      <c r="V7294" s="85"/>
      <c r="W7294" s="85"/>
      <c r="X7294" s="85"/>
    </row>
    <row r="7295">
      <c r="S7295" s="87"/>
      <c r="T7295" s="87"/>
      <c r="U7295" s="85"/>
      <c r="V7295" s="85"/>
      <c r="W7295" s="85"/>
      <c r="X7295" s="85"/>
    </row>
    <row r="7296">
      <c r="S7296" s="87"/>
      <c r="T7296" s="87"/>
      <c r="U7296" s="85"/>
      <c r="V7296" s="85"/>
      <c r="W7296" s="85"/>
      <c r="X7296" s="85"/>
    </row>
    <row r="7297">
      <c r="S7297" s="87"/>
      <c r="T7297" s="87"/>
      <c r="U7297" s="85"/>
      <c r="V7297" s="85"/>
      <c r="W7297" s="85"/>
      <c r="X7297" s="85"/>
    </row>
    <row r="7298">
      <c r="S7298" s="87"/>
      <c r="T7298" s="87"/>
      <c r="U7298" s="85"/>
      <c r="V7298" s="85"/>
      <c r="W7298" s="85"/>
      <c r="X7298" s="85"/>
    </row>
    <row r="7299">
      <c r="S7299" s="87"/>
      <c r="T7299" s="87"/>
      <c r="U7299" s="85"/>
      <c r="V7299" s="85"/>
      <c r="W7299" s="85"/>
      <c r="X7299" s="85"/>
    </row>
    <row r="7300">
      <c r="S7300" s="87"/>
      <c r="T7300" s="87"/>
      <c r="U7300" s="85"/>
      <c r="V7300" s="85"/>
      <c r="W7300" s="85"/>
      <c r="X7300" s="85"/>
    </row>
    <row r="7301">
      <c r="S7301" s="87"/>
      <c r="T7301" s="87"/>
      <c r="U7301" s="85"/>
      <c r="V7301" s="85"/>
      <c r="W7301" s="85"/>
      <c r="X7301" s="85"/>
    </row>
    <row r="7302">
      <c r="S7302" s="87"/>
      <c r="T7302" s="87"/>
      <c r="U7302" s="85"/>
      <c r="V7302" s="85"/>
      <c r="W7302" s="85"/>
      <c r="X7302" s="85"/>
    </row>
    <row r="7303">
      <c r="S7303" s="87"/>
      <c r="T7303" s="87"/>
      <c r="U7303" s="85"/>
      <c r="V7303" s="85"/>
      <c r="W7303" s="85"/>
      <c r="X7303" s="85"/>
    </row>
    <row r="7304">
      <c r="S7304" s="87"/>
      <c r="T7304" s="87"/>
      <c r="U7304" s="85"/>
      <c r="V7304" s="85"/>
      <c r="W7304" s="85"/>
      <c r="X7304" s="85"/>
    </row>
    <row r="7305">
      <c r="S7305" s="87"/>
      <c r="T7305" s="87"/>
      <c r="U7305" s="85"/>
      <c r="V7305" s="85"/>
      <c r="W7305" s="85"/>
      <c r="X7305" s="85"/>
    </row>
    <row r="7306">
      <c r="S7306" s="87"/>
      <c r="T7306" s="87"/>
      <c r="U7306" s="85"/>
      <c r="V7306" s="85"/>
      <c r="W7306" s="85"/>
      <c r="X7306" s="85"/>
    </row>
    <row r="7307">
      <c r="S7307" s="87"/>
      <c r="T7307" s="87"/>
      <c r="U7307" s="85"/>
      <c r="V7307" s="85"/>
      <c r="W7307" s="85"/>
      <c r="X7307" s="85"/>
    </row>
    <row r="7308">
      <c r="S7308" s="87"/>
      <c r="T7308" s="87"/>
      <c r="U7308" s="85"/>
      <c r="V7308" s="85"/>
      <c r="W7308" s="85"/>
      <c r="X7308" s="85"/>
    </row>
    <row r="7309">
      <c r="S7309" s="87"/>
      <c r="T7309" s="87"/>
      <c r="U7309" s="85"/>
      <c r="V7309" s="85"/>
      <c r="W7309" s="85"/>
      <c r="X7309" s="85"/>
    </row>
    <row r="7310">
      <c r="S7310" s="87"/>
      <c r="T7310" s="87"/>
      <c r="U7310" s="85"/>
      <c r="V7310" s="85"/>
      <c r="W7310" s="85"/>
      <c r="X7310" s="85"/>
    </row>
    <row r="7311">
      <c r="S7311" s="87"/>
      <c r="T7311" s="87"/>
      <c r="U7311" s="85"/>
      <c r="V7311" s="85"/>
      <c r="W7311" s="85"/>
      <c r="X7311" s="85"/>
    </row>
    <row r="7312">
      <c r="S7312" s="87"/>
      <c r="T7312" s="87"/>
      <c r="U7312" s="85"/>
      <c r="V7312" s="85"/>
      <c r="W7312" s="85"/>
      <c r="X7312" s="85"/>
    </row>
    <row r="7313">
      <c r="S7313" s="87"/>
      <c r="T7313" s="87"/>
      <c r="U7313" s="85"/>
      <c r="V7313" s="85"/>
      <c r="W7313" s="85"/>
      <c r="X7313" s="85"/>
    </row>
    <row r="7314">
      <c r="S7314" s="87"/>
      <c r="T7314" s="87"/>
      <c r="U7314" s="85"/>
      <c r="V7314" s="85"/>
      <c r="W7314" s="85"/>
      <c r="X7314" s="85"/>
    </row>
    <row r="7315">
      <c r="S7315" s="87"/>
      <c r="T7315" s="87"/>
      <c r="U7315" s="85"/>
      <c r="V7315" s="85"/>
      <c r="W7315" s="85"/>
      <c r="X7315" s="85"/>
    </row>
    <row r="7316">
      <c r="S7316" s="87"/>
      <c r="T7316" s="87"/>
      <c r="U7316" s="85"/>
      <c r="V7316" s="85"/>
      <c r="W7316" s="85"/>
      <c r="X7316" s="85"/>
    </row>
    <row r="7317">
      <c r="S7317" s="87"/>
      <c r="T7317" s="87"/>
      <c r="U7317" s="85"/>
      <c r="V7317" s="85"/>
      <c r="W7317" s="85"/>
      <c r="X7317" s="85"/>
    </row>
    <row r="7318">
      <c r="S7318" s="87"/>
      <c r="T7318" s="87"/>
      <c r="U7318" s="85"/>
      <c r="V7318" s="85"/>
      <c r="W7318" s="85"/>
      <c r="X7318" s="85"/>
    </row>
    <row r="7319">
      <c r="S7319" s="87"/>
      <c r="T7319" s="87"/>
      <c r="U7319" s="85"/>
      <c r="V7319" s="85"/>
      <c r="W7319" s="85"/>
      <c r="X7319" s="85"/>
    </row>
    <row r="7320">
      <c r="S7320" s="87"/>
      <c r="T7320" s="87"/>
      <c r="U7320" s="85"/>
      <c r="V7320" s="85"/>
      <c r="W7320" s="85"/>
      <c r="X7320" s="85"/>
    </row>
    <row r="7321">
      <c r="S7321" s="87"/>
      <c r="T7321" s="87"/>
      <c r="U7321" s="85"/>
      <c r="V7321" s="85"/>
      <c r="W7321" s="85"/>
      <c r="X7321" s="85"/>
    </row>
    <row r="7322">
      <c r="S7322" s="87"/>
      <c r="T7322" s="87"/>
      <c r="U7322" s="85"/>
      <c r="V7322" s="85"/>
      <c r="W7322" s="85"/>
      <c r="X7322" s="85"/>
    </row>
    <row r="7323">
      <c r="S7323" s="87"/>
      <c r="T7323" s="87"/>
      <c r="U7323" s="85"/>
      <c r="V7323" s="85"/>
      <c r="W7323" s="85"/>
      <c r="X7323" s="85"/>
    </row>
    <row r="7324">
      <c r="S7324" s="87"/>
      <c r="T7324" s="87"/>
      <c r="U7324" s="85"/>
      <c r="V7324" s="85"/>
      <c r="W7324" s="85"/>
      <c r="X7324" s="85"/>
    </row>
    <row r="7325">
      <c r="S7325" s="87"/>
      <c r="T7325" s="87"/>
      <c r="U7325" s="85"/>
      <c r="V7325" s="85"/>
      <c r="W7325" s="85"/>
      <c r="X7325" s="85"/>
    </row>
    <row r="7326">
      <c r="S7326" s="87"/>
      <c r="T7326" s="87"/>
      <c r="U7326" s="85"/>
      <c r="V7326" s="85"/>
      <c r="W7326" s="85"/>
      <c r="X7326" s="85"/>
    </row>
    <row r="7327">
      <c r="S7327" s="87"/>
      <c r="T7327" s="87"/>
      <c r="U7327" s="85"/>
      <c r="V7327" s="85"/>
      <c r="W7327" s="85"/>
      <c r="X7327" s="85"/>
    </row>
    <row r="7328">
      <c r="S7328" s="87"/>
      <c r="T7328" s="87"/>
      <c r="U7328" s="85"/>
      <c r="V7328" s="85"/>
      <c r="W7328" s="85"/>
      <c r="X7328" s="85"/>
    </row>
    <row r="7329">
      <c r="S7329" s="87"/>
      <c r="T7329" s="87"/>
      <c r="U7329" s="85"/>
      <c r="V7329" s="85"/>
      <c r="W7329" s="85"/>
      <c r="X7329" s="85"/>
    </row>
    <row r="7330">
      <c r="S7330" s="87"/>
      <c r="T7330" s="87"/>
      <c r="U7330" s="85"/>
      <c r="V7330" s="85"/>
      <c r="W7330" s="85"/>
      <c r="X7330" s="85"/>
    </row>
    <row r="7331">
      <c r="S7331" s="87"/>
      <c r="T7331" s="87"/>
      <c r="U7331" s="85"/>
      <c r="V7331" s="85"/>
      <c r="W7331" s="85"/>
      <c r="X7331" s="85"/>
    </row>
    <row r="7332">
      <c r="S7332" s="87"/>
      <c r="T7332" s="87"/>
      <c r="U7332" s="85"/>
      <c r="V7332" s="85"/>
      <c r="W7332" s="85"/>
      <c r="X7332" s="85"/>
    </row>
    <row r="7333">
      <c r="S7333" s="87"/>
      <c r="T7333" s="87"/>
      <c r="U7333" s="85"/>
      <c r="V7333" s="85"/>
      <c r="W7333" s="85"/>
      <c r="X7333" s="85"/>
    </row>
    <row r="7334">
      <c r="S7334" s="87"/>
      <c r="T7334" s="87"/>
      <c r="U7334" s="85"/>
      <c r="V7334" s="85"/>
      <c r="W7334" s="85"/>
      <c r="X7334" s="85"/>
    </row>
    <row r="7335">
      <c r="S7335" s="87"/>
      <c r="T7335" s="87"/>
      <c r="U7335" s="85"/>
      <c r="V7335" s="85"/>
      <c r="W7335" s="85"/>
      <c r="X7335" s="85"/>
    </row>
    <row r="7336">
      <c r="S7336" s="87"/>
      <c r="T7336" s="87"/>
      <c r="U7336" s="85"/>
      <c r="V7336" s="85"/>
      <c r="W7336" s="85"/>
      <c r="X7336" s="85"/>
    </row>
    <row r="7337">
      <c r="S7337" s="87"/>
      <c r="T7337" s="87"/>
      <c r="U7337" s="85"/>
      <c r="V7337" s="85"/>
      <c r="W7337" s="85"/>
      <c r="X7337" s="85"/>
    </row>
    <row r="7338">
      <c r="S7338" s="87"/>
      <c r="T7338" s="87"/>
      <c r="U7338" s="85"/>
      <c r="V7338" s="85"/>
      <c r="W7338" s="85"/>
      <c r="X7338" s="85"/>
    </row>
    <row r="7339">
      <c r="S7339" s="87"/>
      <c r="T7339" s="87"/>
      <c r="U7339" s="85"/>
      <c r="V7339" s="85"/>
      <c r="W7339" s="85"/>
      <c r="X7339" s="85"/>
    </row>
    <row r="7340">
      <c r="S7340" s="87"/>
      <c r="T7340" s="87"/>
      <c r="U7340" s="85"/>
      <c r="V7340" s="85"/>
      <c r="W7340" s="85"/>
      <c r="X7340" s="85"/>
    </row>
    <row r="7341">
      <c r="S7341" s="87"/>
      <c r="T7341" s="87"/>
      <c r="U7341" s="85"/>
      <c r="V7341" s="85"/>
      <c r="W7341" s="85"/>
      <c r="X7341" s="85"/>
    </row>
    <row r="7342">
      <c r="S7342" s="87"/>
      <c r="T7342" s="87"/>
      <c r="U7342" s="85"/>
      <c r="V7342" s="85"/>
      <c r="W7342" s="85"/>
      <c r="X7342" s="85"/>
    </row>
    <row r="7343">
      <c r="S7343" s="87"/>
      <c r="T7343" s="87"/>
      <c r="U7343" s="85"/>
      <c r="V7343" s="85"/>
      <c r="W7343" s="85"/>
      <c r="X7343" s="85"/>
    </row>
    <row r="7344">
      <c r="S7344" s="87"/>
      <c r="T7344" s="87"/>
      <c r="U7344" s="85"/>
      <c r="V7344" s="85"/>
      <c r="W7344" s="85"/>
      <c r="X7344" s="85"/>
    </row>
    <row r="7345">
      <c r="S7345" s="87"/>
      <c r="T7345" s="87"/>
      <c r="U7345" s="85"/>
      <c r="V7345" s="85"/>
      <c r="W7345" s="85"/>
      <c r="X7345" s="85"/>
    </row>
    <row r="7346">
      <c r="S7346" s="87"/>
      <c r="T7346" s="87"/>
      <c r="U7346" s="85"/>
      <c r="V7346" s="85"/>
      <c r="W7346" s="85"/>
      <c r="X7346" s="85"/>
    </row>
    <row r="7347">
      <c r="S7347" s="87"/>
      <c r="T7347" s="87"/>
      <c r="U7347" s="85"/>
      <c r="V7347" s="85"/>
      <c r="W7347" s="85"/>
      <c r="X7347" s="85"/>
    </row>
    <row r="7348">
      <c r="S7348" s="87"/>
      <c r="T7348" s="87"/>
      <c r="U7348" s="85"/>
      <c r="V7348" s="85"/>
      <c r="W7348" s="85"/>
      <c r="X7348" s="85"/>
    </row>
    <row r="7349">
      <c r="S7349" s="87"/>
      <c r="T7349" s="87"/>
      <c r="U7349" s="85"/>
      <c r="V7349" s="85"/>
      <c r="W7349" s="85"/>
      <c r="X7349" s="85"/>
    </row>
    <row r="7350">
      <c r="S7350" s="87"/>
      <c r="T7350" s="87"/>
      <c r="U7350" s="85"/>
      <c r="V7350" s="85"/>
      <c r="W7350" s="85"/>
      <c r="X7350" s="85"/>
    </row>
    <row r="7351">
      <c r="S7351" s="87"/>
      <c r="T7351" s="87"/>
      <c r="U7351" s="85"/>
      <c r="V7351" s="85"/>
      <c r="W7351" s="85"/>
      <c r="X7351" s="85"/>
    </row>
    <row r="7352">
      <c r="S7352" s="87"/>
      <c r="T7352" s="87"/>
      <c r="U7352" s="85"/>
      <c r="V7352" s="85"/>
      <c r="W7352" s="85"/>
      <c r="X7352" s="85"/>
    </row>
    <row r="7353">
      <c r="S7353" s="87"/>
      <c r="T7353" s="87"/>
      <c r="U7353" s="85"/>
      <c r="V7353" s="85"/>
      <c r="W7353" s="85"/>
      <c r="X7353" s="85"/>
    </row>
    <row r="7354">
      <c r="S7354" s="87"/>
      <c r="T7354" s="87"/>
      <c r="U7354" s="85"/>
      <c r="V7354" s="85"/>
      <c r="W7354" s="85"/>
      <c r="X7354" s="85"/>
    </row>
    <row r="7355">
      <c r="S7355" s="87"/>
      <c r="T7355" s="87"/>
      <c r="U7355" s="85"/>
      <c r="V7355" s="85"/>
      <c r="W7355" s="85"/>
      <c r="X7355" s="85"/>
    </row>
    <row r="7356">
      <c r="S7356" s="87"/>
      <c r="T7356" s="87"/>
      <c r="U7356" s="85"/>
      <c r="V7356" s="85"/>
      <c r="W7356" s="85"/>
      <c r="X7356" s="85"/>
    </row>
    <row r="7357">
      <c r="S7357" s="87"/>
      <c r="T7357" s="87"/>
      <c r="U7357" s="85"/>
      <c r="V7357" s="85"/>
      <c r="W7357" s="85"/>
      <c r="X7357" s="85"/>
    </row>
    <row r="7358">
      <c r="S7358" s="87"/>
      <c r="T7358" s="87"/>
      <c r="U7358" s="85"/>
      <c r="V7358" s="85"/>
      <c r="W7358" s="85"/>
      <c r="X7358" s="85"/>
    </row>
    <row r="7359">
      <c r="S7359" s="87"/>
      <c r="T7359" s="87"/>
      <c r="U7359" s="85"/>
      <c r="V7359" s="85"/>
      <c r="W7359" s="85"/>
      <c r="X7359" s="85"/>
    </row>
    <row r="7360">
      <c r="S7360" s="87"/>
      <c r="T7360" s="87"/>
      <c r="U7360" s="85"/>
      <c r="V7360" s="85"/>
      <c r="W7360" s="85"/>
      <c r="X7360" s="85"/>
    </row>
    <row r="7361">
      <c r="S7361" s="87"/>
      <c r="T7361" s="87"/>
      <c r="U7361" s="85"/>
      <c r="V7361" s="85"/>
      <c r="W7361" s="85"/>
      <c r="X7361" s="85"/>
    </row>
    <row r="7362">
      <c r="S7362" s="87"/>
      <c r="T7362" s="87"/>
      <c r="U7362" s="85"/>
      <c r="V7362" s="85"/>
      <c r="W7362" s="85"/>
      <c r="X7362" s="85"/>
    </row>
    <row r="7363">
      <c r="S7363" s="87"/>
      <c r="T7363" s="87"/>
      <c r="U7363" s="85"/>
      <c r="V7363" s="85"/>
      <c r="W7363" s="85"/>
      <c r="X7363" s="85"/>
    </row>
    <row r="7364">
      <c r="S7364" s="87"/>
      <c r="T7364" s="87"/>
      <c r="U7364" s="85"/>
      <c r="V7364" s="85"/>
      <c r="W7364" s="85"/>
      <c r="X7364" s="85"/>
    </row>
    <row r="7365">
      <c r="S7365" s="87"/>
      <c r="T7365" s="87"/>
      <c r="U7365" s="85"/>
      <c r="V7365" s="85"/>
      <c r="W7365" s="85"/>
      <c r="X7365" s="85"/>
    </row>
    <row r="7366">
      <c r="S7366" s="87"/>
      <c r="T7366" s="87"/>
      <c r="U7366" s="85"/>
      <c r="V7366" s="85"/>
      <c r="W7366" s="85"/>
      <c r="X7366" s="85"/>
    </row>
    <row r="7367">
      <c r="S7367" s="87"/>
      <c r="T7367" s="87"/>
      <c r="U7367" s="85"/>
      <c r="V7367" s="85"/>
      <c r="W7367" s="85"/>
      <c r="X7367" s="85"/>
    </row>
    <row r="7368">
      <c r="S7368" s="87"/>
      <c r="T7368" s="87"/>
      <c r="U7368" s="85"/>
      <c r="V7368" s="85"/>
      <c r="W7368" s="85"/>
      <c r="X7368" s="85"/>
    </row>
    <row r="7369">
      <c r="S7369" s="87"/>
      <c r="T7369" s="87"/>
      <c r="U7369" s="85"/>
      <c r="V7369" s="85"/>
      <c r="W7369" s="85"/>
      <c r="X7369" s="85"/>
    </row>
    <row r="7370">
      <c r="S7370" s="87"/>
      <c r="T7370" s="87"/>
      <c r="U7370" s="85"/>
      <c r="V7370" s="85"/>
      <c r="W7370" s="85"/>
      <c r="X7370" s="85"/>
    </row>
    <row r="7371">
      <c r="S7371" s="87"/>
      <c r="T7371" s="87"/>
      <c r="U7371" s="85"/>
      <c r="V7371" s="85"/>
      <c r="W7371" s="85"/>
      <c r="X7371" s="85"/>
    </row>
    <row r="7372">
      <c r="S7372" s="87"/>
      <c r="T7372" s="87"/>
      <c r="U7372" s="85"/>
      <c r="V7372" s="85"/>
      <c r="W7372" s="85"/>
      <c r="X7372" s="85"/>
    </row>
    <row r="7373">
      <c r="S7373" s="87"/>
      <c r="T7373" s="87"/>
      <c r="U7373" s="85"/>
      <c r="V7373" s="85"/>
      <c r="W7373" s="85"/>
      <c r="X7373" s="85"/>
    </row>
    <row r="7374">
      <c r="S7374" s="87"/>
      <c r="T7374" s="87"/>
      <c r="U7374" s="85"/>
      <c r="V7374" s="85"/>
      <c r="W7374" s="85"/>
      <c r="X7374" s="85"/>
    </row>
    <row r="7375">
      <c r="S7375" s="87"/>
      <c r="T7375" s="87"/>
      <c r="U7375" s="85"/>
      <c r="V7375" s="85"/>
      <c r="W7375" s="85"/>
      <c r="X7375" s="85"/>
    </row>
    <row r="7376">
      <c r="S7376" s="87"/>
      <c r="T7376" s="87"/>
      <c r="U7376" s="85"/>
      <c r="V7376" s="85"/>
      <c r="W7376" s="85"/>
      <c r="X7376" s="85"/>
    </row>
    <row r="7377">
      <c r="S7377" s="87"/>
      <c r="T7377" s="87"/>
      <c r="U7377" s="85"/>
      <c r="V7377" s="85"/>
      <c r="W7377" s="85"/>
      <c r="X7377" s="85"/>
    </row>
    <row r="7378">
      <c r="S7378" s="87"/>
      <c r="T7378" s="87"/>
      <c r="U7378" s="85"/>
      <c r="V7378" s="85"/>
      <c r="W7378" s="85"/>
      <c r="X7378" s="85"/>
    </row>
    <row r="7379">
      <c r="S7379" s="87"/>
      <c r="T7379" s="87"/>
      <c r="U7379" s="85"/>
      <c r="V7379" s="85"/>
      <c r="W7379" s="85"/>
      <c r="X7379" s="85"/>
    </row>
    <row r="7380">
      <c r="S7380" s="87"/>
      <c r="T7380" s="87"/>
      <c r="U7380" s="85"/>
      <c r="V7380" s="85"/>
      <c r="W7380" s="85"/>
      <c r="X7380" s="85"/>
    </row>
    <row r="7381">
      <c r="S7381" s="87"/>
      <c r="T7381" s="87"/>
      <c r="U7381" s="85"/>
      <c r="V7381" s="85"/>
      <c r="W7381" s="85"/>
      <c r="X7381" s="85"/>
    </row>
    <row r="7382">
      <c r="S7382" s="87"/>
      <c r="T7382" s="87"/>
      <c r="U7382" s="85"/>
      <c r="V7382" s="85"/>
      <c r="W7382" s="85"/>
      <c r="X7382" s="85"/>
    </row>
    <row r="7383">
      <c r="S7383" s="87"/>
      <c r="T7383" s="87"/>
      <c r="U7383" s="85"/>
      <c r="V7383" s="85"/>
      <c r="W7383" s="85"/>
      <c r="X7383" s="85"/>
    </row>
    <row r="7384">
      <c r="S7384" s="87"/>
      <c r="T7384" s="87"/>
      <c r="U7384" s="85"/>
      <c r="V7384" s="85"/>
      <c r="W7384" s="85"/>
      <c r="X7384" s="85"/>
    </row>
    <row r="7385">
      <c r="S7385" s="87"/>
      <c r="T7385" s="87"/>
      <c r="U7385" s="85"/>
      <c r="V7385" s="85"/>
      <c r="W7385" s="85"/>
      <c r="X7385" s="85"/>
    </row>
    <row r="7386">
      <c r="S7386" s="87"/>
      <c r="T7386" s="87"/>
      <c r="U7386" s="85"/>
      <c r="V7386" s="85"/>
      <c r="W7386" s="85"/>
      <c r="X7386" s="85"/>
    </row>
    <row r="7387">
      <c r="S7387" s="87"/>
      <c r="T7387" s="87"/>
      <c r="U7387" s="85"/>
      <c r="V7387" s="85"/>
      <c r="W7387" s="85"/>
      <c r="X7387" s="85"/>
    </row>
    <row r="7388">
      <c r="S7388" s="87"/>
      <c r="T7388" s="87"/>
      <c r="U7388" s="85"/>
      <c r="V7388" s="85"/>
      <c r="W7388" s="85"/>
      <c r="X7388" s="85"/>
    </row>
    <row r="7389">
      <c r="S7389" s="87"/>
      <c r="T7389" s="87"/>
      <c r="U7389" s="85"/>
      <c r="V7389" s="85"/>
      <c r="W7389" s="85"/>
      <c r="X7389" s="85"/>
    </row>
    <row r="7390">
      <c r="S7390" s="87"/>
      <c r="T7390" s="87"/>
      <c r="U7390" s="85"/>
      <c r="V7390" s="85"/>
      <c r="W7390" s="85"/>
      <c r="X7390" s="85"/>
    </row>
    <row r="7391">
      <c r="S7391" s="87"/>
      <c r="T7391" s="87"/>
      <c r="U7391" s="85"/>
      <c r="V7391" s="85"/>
      <c r="W7391" s="85"/>
      <c r="X7391" s="85"/>
    </row>
    <row r="7392">
      <c r="S7392" s="87"/>
      <c r="T7392" s="87"/>
      <c r="U7392" s="85"/>
      <c r="V7392" s="85"/>
      <c r="W7392" s="85"/>
      <c r="X7392" s="85"/>
    </row>
    <row r="7393">
      <c r="S7393" s="87"/>
      <c r="T7393" s="87"/>
      <c r="U7393" s="85"/>
      <c r="V7393" s="85"/>
      <c r="W7393" s="85"/>
      <c r="X7393" s="85"/>
    </row>
    <row r="7394">
      <c r="S7394" s="87"/>
      <c r="T7394" s="87"/>
      <c r="U7394" s="85"/>
      <c r="V7394" s="85"/>
      <c r="W7394" s="85"/>
      <c r="X7394" s="85"/>
    </row>
    <row r="7395">
      <c r="S7395" s="87"/>
      <c r="T7395" s="87"/>
      <c r="U7395" s="85"/>
      <c r="V7395" s="85"/>
      <c r="W7395" s="85"/>
      <c r="X7395" s="85"/>
    </row>
    <row r="7396">
      <c r="S7396" s="87"/>
      <c r="T7396" s="87"/>
      <c r="U7396" s="85"/>
      <c r="V7396" s="85"/>
      <c r="W7396" s="85"/>
      <c r="X7396" s="85"/>
    </row>
    <row r="7397">
      <c r="S7397" s="87"/>
      <c r="T7397" s="87"/>
      <c r="U7397" s="85"/>
      <c r="V7397" s="85"/>
      <c r="W7397" s="85"/>
      <c r="X7397" s="85"/>
    </row>
    <row r="7398">
      <c r="S7398" s="87"/>
      <c r="T7398" s="87"/>
      <c r="U7398" s="85"/>
      <c r="V7398" s="85"/>
      <c r="W7398" s="85"/>
      <c r="X7398" s="85"/>
    </row>
    <row r="7399">
      <c r="S7399" s="87"/>
      <c r="T7399" s="87"/>
      <c r="U7399" s="85"/>
      <c r="V7399" s="85"/>
      <c r="W7399" s="85"/>
      <c r="X7399" s="85"/>
    </row>
    <row r="7400">
      <c r="S7400" s="87"/>
      <c r="T7400" s="87"/>
      <c r="U7400" s="85"/>
      <c r="V7400" s="85"/>
      <c r="W7400" s="85"/>
      <c r="X7400" s="85"/>
    </row>
    <row r="7401">
      <c r="S7401" s="87"/>
      <c r="T7401" s="87"/>
      <c r="U7401" s="85"/>
      <c r="V7401" s="85"/>
      <c r="W7401" s="85"/>
      <c r="X7401" s="85"/>
    </row>
    <row r="7402">
      <c r="S7402" s="87"/>
      <c r="T7402" s="87"/>
      <c r="U7402" s="85"/>
      <c r="V7402" s="85"/>
      <c r="W7402" s="85"/>
      <c r="X7402" s="85"/>
    </row>
    <row r="7403">
      <c r="S7403" s="87"/>
      <c r="T7403" s="87"/>
      <c r="U7403" s="85"/>
      <c r="V7403" s="85"/>
      <c r="W7403" s="85"/>
      <c r="X7403" s="85"/>
    </row>
    <row r="7404">
      <c r="S7404" s="87"/>
      <c r="T7404" s="87"/>
      <c r="U7404" s="85"/>
      <c r="V7404" s="85"/>
      <c r="W7404" s="85"/>
      <c r="X7404" s="85"/>
    </row>
    <row r="7405">
      <c r="S7405" s="87"/>
      <c r="T7405" s="87"/>
      <c r="U7405" s="85"/>
      <c r="V7405" s="85"/>
      <c r="W7405" s="85"/>
      <c r="X7405" s="85"/>
    </row>
    <row r="7406">
      <c r="S7406" s="87"/>
      <c r="T7406" s="87"/>
      <c r="U7406" s="85"/>
      <c r="V7406" s="85"/>
      <c r="W7406" s="85"/>
      <c r="X7406" s="85"/>
    </row>
    <row r="7407">
      <c r="S7407" s="87"/>
      <c r="T7407" s="87"/>
      <c r="U7407" s="85"/>
      <c r="V7407" s="85"/>
      <c r="W7407" s="85"/>
      <c r="X7407" s="85"/>
    </row>
    <row r="7408">
      <c r="S7408" s="87"/>
      <c r="T7408" s="87"/>
      <c r="U7408" s="85"/>
      <c r="V7408" s="85"/>
      <c r="W7408" s="85"/>
      <c r="X7408" s="85"/>
    </row>
    <row r="7409">
      <c r="S7409" s="87"/>
      <c r="T7409" s="87"/>
      <c r="U7409" s="85"/>
      <c r="V7409" s="85"/>
      <c r="W7409" s="85"/>
      <c r="X7409" s="85"/>
    </row>
    <row r="7410">
      <c r="S7410" s="87"/>
      <c r="T7410" s="87"/>
      <c r="U7410" s="85"/>
      <c r="V7410" s="85"/>
      <c r="W7410" s="85"/>
      <c r="X7410" s="85"/>
    </row>
    <row r="7411">
      <c r="S7411" s="87"/>
      <c r="T7411" s="87"/>
      <c r="U7411" s="85"/>
      <c r="V7411" s="85"/>
      <c r="W7411" s="85"/>
      <c r="X7411" s="85"/>
    </row>
    <row r="7412">
      <c r="S7412" s="87"/>
      <c r="T7412" s="87"/>
      <c r="U7412" s="85"/>
      <c r="V7412" s="85"/>
      <c r="W7412" s="85"/>
      <c r="X7412" s="85"/>
    </row>
    <row r="7413">
      <c r="S7413" s="87"/>
      <c r="T7413" s="87"/>
      <c r="U7413" s="85"/>
      <c r="V7413" s="85"/>
      <c r="W7413" s="85"/>
      <c r="X7413" s="85"/>
    </row>
    <row r="7414">
      <c r="S7414" s="87"/>
      <c r="T7414" s="87"/>
      <c r="U7414" s="85"/>
      <c r="V7414" s="85"/>
      <c r="W7414" s="85"/>
      <c r="X7414" s="85"/>
    </row>
    <row r="7415">
      <c r="S7415" s="87"/>
      <c r="T7415" s="87"/>
      <c r="U7415" s="85"/>
      <c r="V7415" s="85"/>
      <c r="W7415" s="85"/>
      <c r="X7415" s="85"/>
    </row>
    <row r="7416">
      <c r="S7416" s="87"/>
      <c r="T7416" s="87"/>
      <c r="U7416" s="85"/>
      <c r="V7416" s="85"/>
      <c r="W7416" s="85"/>
      <c r="X7416" s="85"/>
    </row>
    <row r="7417">
      <c r="S7417" s="87"/>
      <c r="T7417" s="87"/>
      <c r="U7417" s="85"/>
      <c r="V7417" s="85"/>
      <c r="W7417" s="85"/>
      <c r="X7417" s="85"/>
    </row>
    <row r="7418">
      <c r="S7418" s="87"/>
      <c r="T7418" s="87"/>
      <c r="U7418" s="85"/>
      <c r="V7418" s="85"/>
      <c r="W7418" s="85"/>
      <c r="X7418" s="85"/>
    </row>
    <row r="7419">
      <c r="S7419" s="87"/>
      <c r="T7419" s="87"/>
      <c r="U7419" s="85"/>
      <c r="V7419" s="85"/>
      <c r="W7419" s="85"/>
      <c r="X7419" s="85"/>
    </row>
    <row r="7420">
      <c r="S7420" s="87"/>
      <c r="T7420" s="87"/>
      <c r="U7420" s="85"/>
      <c r="V7420" s="85"/>
      <c r="W7420" s="85"/>
      <c r="X7420" s="85"/>
    </row>
    <row r="7421">
      <c r="S7421" s="87"/>
      <c r="T7421" s="87"/>
      <c r="U7421" s="85"/>
      <c r="V7421" s="85"/>
      <c r="W7421" s="85"/>
      <c r="X7421" s="85"/>
    </row>
    <row r="7422">
      <c r="S7422" s="87"/>
      <c r="T7422" s="87"/>
      <c r="U7422" s="85"/>
      <c r="V7422" s="85"/>
      <c r="W7422" s="85"/>
      <c r="X7422" s="85"/>
    </row>
    <row r="7423">
      <c r="S7423" s="87"/>
      <c r="T7423" s="87"/>
      <c r="U7423" s="85"/>
      <c r="V7423" s="85"/>
      <c r="W7423" s="85"/>
      <c r="X7423" s="85"/>
    </row>
    <row r="7424">
      <c r="S7424" s="87"/>
      <c r="T7424" s="87"/>
      <c r="U7424" s="85"/>
      <c r="V7424" s="85"/>
      <c r="W7424" s="85"/>
      <c r="X7424" s="85"/>
    </row>
    <row r="7425">
      <c r="S7425" s="87"/>
      <c r="T7425" s="87"/>
      <c r="U7425" s="85"/>
      <c r="V7425" s="85"/>
      <c r="W7425" s="85"/>
      <c r="X7425" s="85"/>
    </row>
    <row r="7426">
      <c r="S7426" s="87"/>
      <c r="T7426" s="87"/>
      <c r="U7426" s="85"/>
      <c r="V7426" s="85"/>
      <c r="W7426" s="85"/>
      <c r="X7426" s="85"/>
    </row>
    <row r="7427">
      <c r="S7427" s="87"/>
      <c r="T7427" s="87"/>
      <c r="U7427" s="85"/>
      <c r="V7427" s="85"/>
      <c r="W7427" s="85"/>
      <c r="X7427" s="85"/>
    </row>
    <row r="7428">
      <c r="S7428" s="87"/>
      <c r="T7428" s="87"/>
      <c r="U7428" s="85"/>
      <c r="V7428" s="85"/>
      <c r="W7428" s="85"/>
      <c r="X7428" s="85"/>
    </row>
    <row r="7429">
      <c r="S7429" s="87"/>
      <c r="T7429" s="87"/>
      <c r="U7429" s="85"/>
      <c r="V7429" s="85"/>
      <c r="W7429" s="85"/>
      <c r="X7429" s="85"/>
    </row>
    <row r="7430">
      <c r="S7430" s="87"/>
      <c r="T7430" s="87"/>
      <c r="U7430" s="85"/>
      <c r="V7430" s="85"/>
      <c r="W7430" s="85"/>
      <c r="X7430" s="85"/>
    </row>
    <row r="7431">
      <c r="S7431" s="87"/>
      <c r="T7431" s="87"/>
      <c r="U7431" s="85"/>
      <c r="V7431" s="85"/>
      <c r="W7431" s="85"/>
      <c r="X7431" s="85"/>
    </row>
    <row r="7432">
      <c r="S7432" s="87"/>
      <c r="T7432" s="87"/>
      <c r="U7432" s="85"/>
      <c r="V7432" s="85"/>
      <c r="W7432" s="85"/>
      <c r="X7432" s="85"/>
    </row>
    <row r="7433">
      <c r="S7433" s="87"/>
      <c r="T7433" s="87"/>
      <c r="U7433" s="85"/>
      <c r="V7433" s="85"/>
      <c r="W7433" s="85"/>
      <c r="X7433" s="85"/>
    </row>
    <row r="7434">
      <c r="S7434" s="87"/>
      <c r="T7434" s="87"/>
      <c r="U7434" s="85"/>
      <c r="V7434" s="85"/>
      <c r="W7434" s="85"/>
      <c r="X7434" s="85"/>
    </row>
    <row r="7435">
      <c r="S7435" s="87"/>
      <c r="T7435" s="87"/>
      <c r="U7435" s="85"/>
      <c r="V7435" s="85"/>
      <c r="W7435" s="85"/>
      <c r="X7435" s="85"/>
    </row>
    <row r="7436">
      <c r="S7436" s="87"/>
      <c r="T7436" s="87"/>
      <c r="U7436" s="85"/>
      <c r="V7436" s="85"/>
      <c r="W7436" s="85"/>
      <c r="X7436" s="85"/>
    </row>
    <row r="7437">
      <c r="S7437" s="87"/>
      <c r="T7437" s="87"/>
      <c r="U7437" s="85"/>
      <c r="V7437" s="85"/>
      <c r="W7437" s="85"/>
      <c r="X7437" s="85"/>
    </row>
    <row r="7438">
      <c r="S7438" s="87"/>
      <c r="T7438" s="87"/>
      <c r="U7438" s="85"/>
      <c r="V7438" s="85"/>
      <c r="W7438" s="85"/>
      <c r="X7438" s="85"/>
    </row>
    <row r="7439">
      <c r="S7439" s="87"/>
      <c r="T7439" s="87"/>
      <c r="U7439" s="85"/>
      <c r="V7439" s="85"/>
      <c r="W7439" s="85"/>
      <c r="X7439" s="85"/>
    </row>
    <row r="7440">
      <c r="S7440" s="87"/>
      <c r="T7440" s="87"/>
      <c r="U7440" s="85"/>
      <c r="V7440" s="85"/>
      <c r="W7440" s="85"/>
      <c r="X7440" s="85"/>
    </row>
    <row r="7441">
      <c r="S7441" s="87"/>
      <c r="T7441" s="87"/>
      <c r="U7441" s="85"/>
      <c r="V7441" s="85"/>
      <c r="W7441" s="85"/>
      <c r="X7441" s="85"/>
    </row>
    <row r="7442">
      <c r="S7442" s="87"/>
      <c r="T7442" s="87"/>
      <c r="U7442" s="85"/>
      <c r="V7442" s="85"/>
      <c r="W7442" s="85"/>
      <c r="X7442" s="85"/>
    </row>
    <row r="7443">
      <c r="S7443" s="87"/>
      <c r="T7443" s="87"/>
      <c r="U7443" s="85"/>
      <c r="V7443" s="85"/>
      <c r="W7443" s="85"/>
      <c r="X7443" s="85"/>
    </row>
    <row r="7444">
      <c r="S7444" s="87"/>
      <c r="T7444" s="87"/>
      <c r="U7444" s="85"/>
      <c r="V7444" s="85"/>
      <c r="W7444" s="85"/>
      <c r="X7444" s="85"/>
    </row>
    <row r="7445">
      <c r="S7445" s="87"/>
      <c r="T7445" s="87"/>
      <c r="U7445" s="85"/>
      <c r="V7445" s="85"/>
      <c r="W7445" s="85"/>
      <c r="X7445" s="85"/>
    </row>
    <row r="7446">
      <c r="S7446" s="87"/>
      <c r="T7446" s="87"/>
      <c r="U7446" s="85"/>
      <c r="V7446" s="85"/>
      <c r="W7446" s="85"/>
      <c r="X7446" s="85"/>
    </row>
    <row r="7447">
      <c r="S7447" s="87"/>
      <c r="T7447" s="87"/>
      <c r="U7447" s="85"/>
      <c r="V7447" s="85"/>
      <c r="W7447" s="85"/>
      <c r="X7447" s="85"/>
    </row>
    <row r="7448">
      <c r="S7448" s="87"/>
      <c r="T7448" s="87"/>
      <c r="U7448" s="85"/>
      <c r="V7448" s="85"/>
      <c r="W7448" s="85"/>
      <c r="X7448" s="85"/>
    </row>
    <row r="7449">
      <c r="S7449" s="87"/>
      <c r="T7449" s="87"/>
      <c r="U7449" s="85"/>
      <c r="V7449" s="85"/>
      <c r="W7449" s="85"/>
      <c r="X7449" s="85"/>
    </row>
    <row r="7450">
      <c r="S7450" s="87"/>
      <c r="T7450" s="87"/>
      <c r="U7450" s="85"/>
      <c r="V7450" s="85"/>
      <c r="W7450" s="85"/>
      <c r="X7450" s="85"/>
    </row>
    <row r="7451">
      <c r="S7451" s="87"/>
      <c r="T7451" s="87"/>
      <c r="U7451" s="85"/>
      <c r="V7451" s="85"/>
      <c r="W7451" s="85"/>
      <c r="X7451" s="85"/>
    </row>
    <row r="7452">
      <c r="S7452" s="87"/>
      <c r="T7452" s="87"/>
      <c r="U7452" s="85"/>
      <c r="V7452" s="85"/>
      <c r="W7452" s="85"/>
      <c r="X7452" s="85"/>
    </row>
    <row r="7453">
      <c r="S7453" s="87"/>
      <c r="T7453" s="87"/>
      <c r="U7453" s="85"/>
      <c r="V7453" s="85"/>
      <c r="W7453" s="85"/>
      <c r="X7453" s="85"/>
    </row>
    <row r="7454">
      <c r="S7454" s="87"/>
      <c r="T7454" s="87"/>
      <c r="U7454" s="85"/>
      <c r="V7454" s="85"/>
      <c r="W7454" s="85"/>
      <c r="X7454" s="85"/>
    </row>
    <row r="7455">
      <c r="S7455" s="87"/>
      <c r="T7455" s="87"/>
      <c r="U7455" s="85"/>
      <c r="V7455" s="85"/>
      <c r="W7455" s="85"/>
      <c r="X7455" s="85"/>
    </row>
    <row r="7456">
      <c r="S7456" s="87"/>
      <c r="T7456" s="87"/>
      <c r="U7456" s="85"/>
      <c r="V7456" s="85"/>
      <c r="W7456" s="85"/>
      <c r="X7456" s="85"/>
    </row>
    <row r="7457">
      <c r="S7457" s="87"/>
      <c r="T7457" s="87"/>
      <c r="U7457" s="85"/>
      <c r="V7457" s="85"/>
      <c r="W7457" s="85"/>
      <c r="X7457" s="85"/>
    </row>
    <row r="7458">
      <c r="S7458" s="87"/>
      <c r="T7458" s="87"/>
      <c r="U7458" s="85"/>
      <c r="V7458" s="85"/>
      <c r="W7458" s="85"/>
      <c r="X7458" s="85"/>
    </row>
    <row r="7459">
      <c r="S7459" s="87"/>
      <c r="T7459" s="87"/>
      <c r="U7459" s="85"/>
      <c r="V7459" s="85"/>
      <c r="W7459" s="85"/>
      <c r="X7459" s="85"/>
    </row>
    <row r="7460">
      <c r="S7460" s="87"/>
      <c r="T7460" s="87"/>
      <c r="U7460" s="85"/>
      <c r="V7460" s="85"/>
      <c r="W7460" s="85"/>
      <c r="X7460" s="85"/>
    </row>
    <row r="7461">
      <c r="S7461" s="87"/>
      <c r="T7461" s="87"/>
      <c r="U7461" s="85"/>
      <c r="V7461" s="85"/>
      <c r="W7461" s="85"/>
      <c r="X7461" s="85"/>
    </row>
    <row r="7462">
      <c r="S7462" s="87"/>
      <c r="T7462" s="87"/>
      <c r="U7462" s="85"/>
      <c r="V7462" s="85"/>
      <c r="W7462" s="85"/>
      <c r="X7462" s="85"/>
    </row>
    <row r="7463">
      <c r="S7463" s="87"/>
      <c r="T7463" s="87"/>
      <c r="U7463" s="85"/>
      <c r="V7463" s="85"/>
      <c r="W7463" s="85"/>
      <c r="X7463" s="85"/>
    </row>
    <row r="7464">
      <c r="S7464" s="87"/>
      <c r="T7464" s="87"/>
      <c r="U7464" s="85"/>
      <c r="V7464" s="85"/>
      <c r="W7464" s="85"/>
      <c r="X7464" s="85"/>
    </row>
    <row r="7465">
      <c r="S7465" s="87"/>
      <c r="T7465" s="87"/>
      <c r="U7465" s="85"/>
      <c r="V7465" s="85"/>
      <c r="W7465" s="85"/>
      <c r="X7465" s="85"/>
    </row>
    <row r="7466">
      <c r="S7466" s="87"/>
      <c r="T7466" s="87"/>
      <c r="U7466" s="85"/>
      <c r="V7466" s="85"/>
      <c r="W7466" s="85"/>
      <c r="X7466" s="85"/>
    </row>
    <row r="7467">
      <c r="S7467" s="87"/>
      <c r="T7467" s="87"/>
      <c r="U7467" s="85"/>
      <c r="V7467" s="85"/>
      <c r="W7467" s="85"/>
      <c r="X7467" s="85"/>
    </row>
    <row r="7468">
      <c r="S7468" s="87"/>
      <c r="T7468" s="87"/>
      <c r="U7468" s="85"/>
      <c r="V7468" s="85"/>
      <c r="W7468" s="85"/>
      <c r="X7468" s="85"/>
    </row>
    <row r="7469">
      <c r="S7469" s="87"/>
      <c r="T7469" s="87"/>
      <c r="U7469" s="85"/>
      <c r="V7469" s="85"/>
      <c r="W7469" s="85"/>
      <c r="X7469" s="85"/>
    </row>
    <row r="7470">
      <c r="S7470" s="87"/>
      <c r="T7470" s="87"/>
      <c r="U7470" s="85"/>
      <c r="V7470" s="85"/>
      <c r="W7470" s="85"/>
      <c r="X7470" s="85"/>
    </row>
    <row r="7471">
      <c r="S7471" s="87"/>
      <c r="T7471" s="87"/>
      <c r="U7471" s="85"/>
      <c r="V7471" s="85"/>
      <c r="W7471" s="85"/>
      <c r="X7471" s="85"/>
    </row>
    <row r="7472">
      <c r="S7472" s="87"/>
      <c r="T7472" s="87"/>
      <c r="U7472" s="85"/>
      <c r="V7472" s="85"/>
      <c r="W7472" s="85"/>
      <c r="X7472" s="85"/>
    </row>
    <row r="7473">
      <c r="S7473" s="87"/>
      <c r="T7473" s="87"/>
      <c r="U7473" s="85"/>
      <c r="V7473" s="85"/>
      <c r="W7473" s="85"/>
      <c r="X7473" s="85"/>
    </row>
    <row r="7474">
      <c r="S7474" s="87"/>
      <c r="T7474" s="87"/>
      <c r="U7474" s="85"/>
      <c r="V7474" s="85"/>
      <c r="W7474" s="85"/>
      <c r="X7474" s="85"/>
    </row>
    <row r="7475">
      <c r="S7475" s="87"/>
      <c r="T7475" s="87"/>
      <c r="U7475" s="85"/>
      <c r="V7475" s="85"/>
      <c r="W7475" s="85"/>
      <c r="X7475" s="85"/>
    </row>
    <row r="7476">
      <c r="S7476" s="87"/>
      <c r="T7476" s="87"/>
      <c r="U7476" s="85"/>
      <c r="V7476" s="85"/>
      <c r="W7476" s="85"/>
      <c r="X7476" s="85"/>
    </row>
    <row r="7477">
      <c r="S7477" s="87"/>
      <c r="T7477" s="87"/>
      <c r="U7477" s="85"/>
      <c r="V7477" s="85"/>
      <c r="W7477" s="85"/>
      <c r="X7477" s="85"/>
    </row>
    <row r="7478">
      <c r="S7478" s="87"/>
      <c r="T7478" s="87"/>
      <c r="U7478" s="85"/>
      <c r="V7478" s="85"/>
      <c r="W7478" s="85"/>
      <c r="X7478" s="85"/>
    </row>
    <row r="7479">
      <c r="S7479" s="87"/>
      <c r="T7479" s="87"/>
      <c r="U7479" s="85"/>
      <c r="V7479" s="85"/>
      <c r="W7479" s="85"/>
      <c r="X7479" s="85"/>
    </row>
    <row r="7480">
      <c r="S7480" s="87"/>
      <c r="T7480" s="87"/>
      <c r="U7480" s="85"/>
      <c r="V7480" s="85"/>
      <c r="W7480" s="85"/>
      <c r="X7480" s="85"/>
    </row>
    <row r="7481">
      <c r="S7481" s="87"/>
      <c r="T7481" s="87"/>
      <c r="U7481" s="85"/>
      <c r="V7481" s="85"/>
      <c r="W7481" s="85"/>
      <c r="X7481" s="85"/>
    </row>
    <row r="7482">
      <c r="S7482" s="87"/>
      <c r="T7482" s="87"/>
      <c r="U7482" s="85"/>
      <c r="V7482" s="85"/>
      <c r="W7482" s="85"/>
      <c r="X7482" s="85"/>
    </row>
    <row r="7483">
      <c r="S7483" s="87"/>
      <c r="T7483" s="87"/>
      <c r="U7483" s="85"/>
      <c r="V7483" s="85"/>
      <c r="W7483" s="85"/>
      <c r="X7483" s="85"/>
    </row>
    <row r="7484">
      <c r="S7484" s="87"/>
      <c r="T7484" s="87"/>
      <c r="U7484" s="85"/>
      <c r="V7484" s="85"/>
      <c r="W7484" s="85"/>
      <c r="X7484" s="85"/>
    </row>
    <row r="7485">
      <c r="S7485" s="87"/>
      <c r="T7485" s="87"/>
      <c r="U7485" s="85"/>
      <c r="V7485" s="85"/>
      <c r="W7485" s="85"/>
      <c r="X7485" s="85"/>
    </row>
    <row r="7486">
      <c r="S7486" s="87"/>
      <c r="T7486" s="87"/>
      <c r="U7486" s="85"/>
      <c r="V7486" s="85"/>
      <c r="W7486" s="85"/>
      <c r="X7486" s="85"/>
    </row>
    <row r="7487">
      <c r="S7487" s="87"/>
      <c r="T7487" s="87"/>
      <c r="U7487" s="85"/>
      <c r="V7487" s="85"/>
      <c r="W7487" s="85"/>
      <c r="X7487" s="85"/>
    </row>
    <row r="7488">
      <c r="S7488" s="87"/>
      <c r="T7488" s="87"/>
      <c r="U7488" s="85"/>
      <c r="V7488" s="85"/>
      <c r="W7488" s="85"/>
      <c r="X7488" s="85"/>
    </row>
    <row r="7489">
      <c r="S7489" s="87"/>
      <c r="T7489" s="87"/>
      <c r="U7489" s="85"/>
      <c r="V7489" s="85"/>
      <c r="W7489" s="85"/>
      <c r="X7489" s="85"/>
    </row>
    <row r="7490">
      <c r="S7490" s="87"/>
      <c r="T7490" s="87"/>
      <c r="U7490" s="85"/>
      <c r="V7490" s="85"/>
      <c r="W7490" s="85"/>
      <c r="X7490" s="85"/>
    </row>
    <row r="7491">
      <c r="S7491" s="87"/>
      <c r="T7491" s="87"/>
      <c r="U7491" s="85"/>
      <c r="V7491" s="85"/>
      <c r="W7491" s="85"/>
      <c r="X7491" s="85"/>
    </row>
    <row r="7492">
      <c r="S7492" s="87"/>
      <c r="T7492" s="87"/>
      <c r="U7492" s="85"/>
      <c r="V7492" s="85"/>
      <c r="W7492" s="85"/>
      <c r="X7492" s="85"/>
    </row>
    <row r="7493">
      <c r="S7493" s="87"/>
      <c r="T7493" s="87"/>
      <c r="U7493" s="85"/>
      <c r="V7493" s="85"/>
      <c r="W7493" s="85"/>
      <c r="X7493" s="85"/>
    </row>
    <row r="7494">
      <c r="S7494" s="87"/>
      <c r="T7494" s="87"/>
      <c r="U7494" s="85"/>
      <c r="V7494" s="85"/>
      <c r="W7494" s="85"/>
      <c r="X7494" s="85"/>
    </row>
    <row r="7495">
      <c r="S7495" s="87"/>
      <c r="T7495" s="87"/>
      <c r="U7495" s="85"/>
      <c r="V7495" s="85"/>
      <c r="W7495" s="85"/>
      <c r="X7495" s="85"/>
    </row>
    <row r="7496">
      <c r="S7496" s="87"/>
      <c r="T7496" s="87"/>
      <c r="U7496" s="85"/>
      <c r="V7496" s="85"/>
      <c r="W7496" s="85"/>
      <c r="X7496" s="85"/>
    </row>
    <row r="7497">
      <c r="S7497" s="87"/>
      <c r="T7497" s="87"/>
      <c r="U7497" s="85"/>
      <c r="V7497" s="85"/>
      <c r="W7497" s="85"/>
      <c r="X7497" s="85"/>
    </row>
    <row r="7498">
      <c r="S7498" s="87"/>
      <c r="T7498" s="87"/>
      <c r="U7498" s="85"/>
      <c r="V7498" s="85"/>
      <c r="W7498" s="85"/>
      <c r="X7498" s="85"/>
    </row>
    <row r="7499">
      <c r="S7499" s="87"/>
      <c r="T7499" s="87"/>
      <c r="U7499" s="85"/>
      <c r="V7499" s="85"/>
      <c r="W7499" s="85"/>
      <c r="X7499" s="85"/>
    </row>
    <row r="7500">
      <c r="S7500" s="87"/>
      <c r="T7500" s="87"/>
      <c r="U7500" s="85"/>
      <c r="V7500" s="85"/>
      <c r="W7500" s="85"/>
      <c r="X7500" s="85"/>
    </row>
    <row r="7501">
      <c r="S7501" s="87"/>
      <c r="T7501" s="87"/>
      <c r="U7501" s="85"/>
      <c r="V7501" s="85"/>
      <c r="W7501" s="85"/>
      <c r="X7501" s="85"/>
    </row>
    <row r="7502">
      <c r="S7502" s="87"/>
      <c r="T7502" s="87"/>
      <c r="U7502" s="85"/>
      <c r="V7502" s="85"/>
      <c r="W7502" s="85"/>
      <c r="X7502" s="85"/>
    </row>
    <row r="7503">
      <c r="S7503" s="87"/>
      <c r="T7503" s="87"/>
      <c r="U7503" s="85"/>
      <c r="V7503" s="85"/>
      <c r="W7503" s="85"/>
      <c r="X7503" s="85"/>
    </row>
    <row r="7504">
      <c r="S7504" s="87"/>
      <c r="T7504" s="87"/>
      <c r="U7504" s="85"/>
      <c r="V7504" s="85"/>
      <c r="W7504" s="85"/>
      <c r="X7504" s="85"/>
    </row>
    <row r="7505">
      <c r="S7505" s="87"/>
      <c r="T7505" s="87"/>
      <c r="U7505" s="85"/>
      <c r="V7505" s="85"/>
      <c r="W7505" s="85"/>
      <c r="X7505" s="85"/>
    </row>
    <row r="7506">
      <c r="S7506" s="87"/>
      <c r="T7506" s="87"/>
      <c r="U7506" s="85"/>
      <c r="V7506" s="85"/>
      <c r="W7506" s="85"/>
      <c r="X7506" s="85"/>
    </row>
    <row r="7507">
      <c r="S7507" s="87"/>
      <c r="T7507" s="87"/>
      <c r="U7507" s="85"/>
      <c r="V7507" s="85"/>
      <c r="W7507" s="85"/>
      <c r="X7507" s="85"/>
    </row>
    <row r="7508">
      <c r="S7508" s="87"/>
      <c r="T7508" s="87"/>
      <c r="U7508" s="85"/>
      <c r="V7508" s="85"/>
      <c r="W7508" s="85"/>
      <c r="X7508" s="85"/>
    </row>
    <row r="7509">
      <c r="S7509" s="87"/>
      <c r="T7509" s="87"/>
      <c r="U7509" s="85"/>
      <c r="V7509" s="85"/>
      <c r="W7509" s="85"/>
      <c r="X7509" s="85"/>
    </row>
    <row r="7510">
      <c r="S7510" s="87"/>
      <c r="T7510" s="87"/>
      <c r="U7510" s="85"/>
      <c r="V7510" s="85"/>
      <c r="W7510" s="85"/>
      <c r="X7510" s="85"/>
    </row>
    <row r="7511">
      <c r="S7511" s="87"/>
      <c r="T7511" s="87"/>
      <c r="U7511" s="85"/>
      <c r="V7511" s="85"/>
      <c r="W7511" s="85"/>
      <c r="X7511" s="85"/>
    </row>
    <row r="7512">
      <c r="S7512" s="87"/>
      <c r="T7512" s="87"/>
      <c r="U7512" s="85"/>
      <c r="V7512" s="85"/>
      <c r="W7512" s="85"/>
      <c r="X7512" s="85"/>
    </row>
    <row r="7513">
      <c r="S7513" s="87"/>
      <c r="T7513" s="87"/>
      <c r="U7513" s="85"/>
      <c r="V7513" s="85"/>
      <c r="W7513" s="85"/>
      <c r="X7513" s="85"/>
    </row>
    <row r="7514">
      <c r="S7514" s="87"/>
      <c r="T7514" s="87"/>
      <c r="U7514" s="85"/>
      <c r="V7514" s="85"/>
      <c r="W7514" s="85"/>
      <c r="X7514" s="85"/>
    </row>
    <row r="7515">
      <c r="S7515" s="87"/>
      <c r="T7515" s="87"/>
      <c r="U7515" s="85"/>
      <c r="V7515" s="85"/>
      <c r="W7515" s="85"/>
      <c r="X7515" s="85"/>
    </row>
    <row r="7516">
      <c r="S7516" s="87"/>
      <c r="T7516" s="87"/>
      <c r="U7516" s="85"/>
      <c r="V7516" s="85"/>
      <c r="W7516" s="85"/>
      <c r="X7516" s="85"/>
    </row>
    <row r="7517">
      <c r="S7517" s="87"/>
      <c r="T7517" s="87"/>
      <c r="U7517" s="85"/>
      <c r="V7517" s="85"/>
      <c r="W7517" s="85"/>
      <c r="X7517" s="85"/>
    </row>
    <row r="7518">
      <c r="S7518" s="87"/>
      <c r="T7518" s="87"/>
      <c r="U7518" s="85"/>
      <c r="V7518" s="85"/>
      <c r="W7518" s="85"/>
      <c r="X7518" s="85"/>
    </row>
    <row r="7519">
      <c r="S7519" s="87"/>
      <c r="T7519" s="87"/>
      <c r="U7519" s="85"/>
      <c r="V7519" s="85"/>
      <c r="W7519" s="85"/>
      <c r="X7519" s="85"/>
    </row>
    <row r="7520">
      <c r="S7520" s="87"/>
      <c r="T7520" s="87"/>
      <c r="U7520" s="85"/>
      <c r="V7520" s="85"/>
      <c r="W7520" s="85"/>
      <c r="X7520" s="85"/>
    </row>
    <row r="7521">
      <c r="S7521" s="87"/>
      <c r="T7521" s="87"/>
      <c r="U7521" s="85"/>
      <c r="V7521" s="85"/>
      <c r="W7521" s="85"/>
      <c r="X7521" s="85"/>
    </row>
    <row r="7522">
      <c r="S7522" s="87"/>
      <c r="T7522" s="87"/>
      <c r="U7522" s="85"/>
      <c r="V7522" s="85"/>
      <c r="W7522" s="85"/>
      <c r="X7522" s="85"/>
    </row>
    <row r="7523">
      <c r="S7523" s="87"/>
      <c r="T7523" s="87"/>
      <c r="U7523" s="85"/>
      <c r="V7523" s="85"/>
      <c r="W7523" s="85"/>
      <c r="X7523" s="85"/>
    </row>
    <row r="7524">
      <c r="S7524" s="87"/>
      <c r="T7524" s="87"/>
      <c r="U7524" s="85"/>
      <c r="V7524" s="85"/>
      <c r="W7524" s="85"/>
      <c r="X7524" s="85"/>
    </row>
    <row r="7525">
      <c r="S7525" s="87"/>
      <c r="T7525" s="87"/>
      <c r="U7525" s="85"/>
      <c r="V7525" s="85"/>
      <c r="W7525" s="85"/>
      <c r="X7525" s="85"/>
    </row>
    <row r="7526">
      <c r="S7526" s="87"/>
      <c r="T7526" s="87"/>
      <c r="U7526" s="85"/>
      <c r="V7526" s="85"/>
      <c r="W7526" s="85"/>
      <c r="X7526" s="85"/>
    </row>
    <row r="7527">
      <c r="S7527" s="87"/>
      <c r="T7527" s="87"/>
      <c r="U7527" s="85"/>
      <c r="V7527" s="85"/>
      <c r="W7527" s="85"/>
      <c r="X7527" s="85"/>
    </row>
    <row r="7528">
      <c r="S7528" s="87"/>
      <c r="T7528" s="87"/>
      <c r="U7528" s="85"/>
      <c r="V7528" s="85"/>
      <c r="W7528" s="85"/>
      <c r="X7528" s="85"/>
    </row>
    <row r="7529">
      <c r="S7529" s="87"/>
      <c r="T7529" s="87"/>
      <c r="U7529" s="85"/>
      <c r="V7529" s="85"/>
      <c r="W7529" s="85"/>
      <c r="X7529" s="85"/>
    </row>
    <row r="7530">
      <c r="S7530" s="87"/>
      <c r="T7530" s="87"/>
      <c r="U7530" s="85"/>
      <c r="V7530" s="85"/>
      <c r="W7530" s="85"/>
      <c r="X7530" s="85"/>
    </row>
    <row r="7531">
      <c r="S7531" s="87"/>
      <c r="T7531" s="87"/>
      <c r="U7531" s="85"/>
      <c r="V7531" s="85"/>
      <c r="W7531" s="85"/>
      <c r="X7531" s="85"/>
    </row>
    <row r="7532">
      <c r="S7532" s="87"/>
      <c r="T7532" s="87"/>
      <c r="U7532" s="85"/>
      <c r="V7532" s="85"/>
      <c r="W7532" s="85"/>
      <c r="X7532" s="85"/>
    </row>
    <row r="7533">
      <c r="S7533" s="87"/>
      <c r="T7533" s="87"/>
      <c r="U7533" s="85"/>
      <c r="V7533" s="85"/>
      <c r="W7533" s="85"/>
      <c r="X7533" s="85"/>
    </row>
    <row r="7534">
      <c r="S7534" s="87"/>
      <c r="T7534" s="87"/>
      <c r="U7534" s="85"/>
      <c r="V7534" s="85"/>
      <c r="W7534" s="85"/>
      <c r="X7534" s="85"/>
    </row>
    <row r="7535">
      <c r="S7535" s="87"/>
      <c r="T7535" s="87"/>
      <c r="U7535" s="85"/>
      <c r="V7535" s="85"/>
      <c r="W7535" s="85"/>
      <c r="X7535" s="85"/>
    </row>
    <row r="7536">
      <c r="S7536" s="87"/>
      <c r="T7536" s="87"/>
      <c r="U7536" s="85"/>
      <c r="V7536" s="85"/>
      <c r="W7536" s="85"/>
      <c r="X7536" s="85"/>
    </row>
    <row r="7537">
      <c r="S7537" s="87"/>
      <c r="T7537" s="87"/>
      <c r="U7537" s="85"/>
      <c r="V7537" s="85"/>
      <c r="W7537" s="85"/>
      <c r="X7537" s="85"/>
    </row>
    <row r="7538">
      <c r="S7538" s="87"/>
      <c r="T7538" s="87"/>
      <c r="U7538" s="85"/>
      <c r="V7538" s="85"/>
      <c r="W7538" s="85"/>
      <c r="X7538" s="85"/>
    </row>
    <row r="7539">
      <c r="S7539" s="87"/>
      <c r="T7539" s="87"/>
      <c r="U7539" s="85"/>
      <c r="V7539" s="85"/>
      <c r="W7539" s="85"/>
      <c r="X7539" s="85"/>
    </row>
    <row r="7540">
      <c r="S7540" s="87"/>
      <c r="T7540" s="87"/>
      <c r="U7540" s="85"/>
      <c r="V7540" s="85"/>
      <c r="W7540" s="85"/>
      <c r="X7540" s="85"/>
    </row>
    <row r="7541">
      <c r="S7541" s="87"/>
      <c r="T7541" s="87"/>
      <c r="U7541" s="85"/>
      <c r="V7541" s="85"/>
      <c r="W7541" s="85"/>
      <c r="X7541" s="85"/>
    </row>
    <row r="7542">
      <c r="S7542" s="87"/>
      <c r="T7542" s="87"/>
      <c r="U7542" s="85"/>
      <c r="V7542" s="85"/>
      <c r="W7542" s="85"/>
      <c r="X7542" s="85"/>
    </row>
    <row r="7543">
      <c r="S7543" s="87"/>
      <c r="T7543" s="87"/>
      <c r="U7543" s="85"/>
      <c r="V7543" s="85"/>
      <c r="W7543" s="85"/>
      <c r="X7543" s="85"/>
    </row>
    <row r="7544">
      <c r="S7544" s="87"/>
      <c r="T7544" s="87"/>
      <c r="U7544" s="85"/>
      <c r="V7544" s="85"/>
      <c r="W7544" s="85"/>
      <c r="X7544" s="85"/>
    </row>
    <row r="7545">
      <c r="S7545" s="87"/>
      <c r="T7545" s="87"/>
      <c r="U7545" s="85"/>
      <c r="V7545" s="85"/>
      <c r="W7545" s="85"/>
      <c r="X7545" s="85"/>
    </row>
    <row r="7546">
      <c r="S7546" s="87"/>
      <c r="T7546" s="87"/>
      <c r="U7546" s="85"/>
      <c r="V7546" s="85"/>
      <c r="W7546" s="85"/>
      <c r="X7546" s="85"/>
    </row>
    <row r="7547">
      <c r="S7547" s="87"/>
      <c r="T7547" s="87"/>
      <c r="U7547" s="85"/>
      <c r="V7547" s="85"/>
      <c r="W7547" s="85"/>
      <c r="X7547" s="85"/>
    </row>
    <row r="7548">
      <c r="S7548" s="87"/>
      <c r="T7548" s="87"/>
      <c r="U7548" s="85"/>
      <c r="V7548" s="85"/>
      <c r="W7548" s="85"/>
      <c r="X7548" s="85"/>
    </row>
    <row r="7549">
      <c r="S7549" s="87"/>
      <c r="T7549" s="87"/>
      <c r="U7549" s="85"/>
      <c r="V7549" s="85"/>
      <c r="W7549" s="85"/>
      <c r="X7549" s="85"/>
    </row>
    <row r="7550">
      <c r="S7550" s="87"/>
      <c r="T7550" s="87"/>
      <c r="U7550" s="85"/>
      <c r="V7550" s="85"/>
      <c r="W7550" s="85"/>
      <c r="X7550" s="85"/>
    </row>
    <row r="7551">
      <c r="S7551" s="87"/>
      <c r="T7551" s="87"/>
      <c r="U7551" s="85"/>
      <c r="V7551" s="85"/>
      <c r="W7551" s="85"/>
      <c r="X7551" s="85"/>
    </row>
    <row r="7552">
      <c r="S7552" s="87"/>
      <c r="T7552" s="87"/>
      <c r="U7552" s="85"/>
      <c r="V7552" s="85"/>
      <c r="W7552" s="85"/>
      <c r="X7552" s="85"/>
    </row>
    <row r="7553">
      <c r="S7553" s="87"/>
      <c r="T7553" s="87"/>
      <c r="U7553" s="85"/>
      <c r="V7553" s="85"/>
      <c r="W7553" s="85"/>
      <c r="X7553" s="85"/>
    </row>
    <row r="7554">
      <c r="S7554" s="87"/>
      <c r="T7554" s="87"/>
      <c r="U7554" s="85"/>
      <c r="V7554" s="85"/>
      <c r="W7554" s="85"/>
      <c r="X7554" s="85"/>
    </row>
    <row r="7555">
      <c r="S7555" s="87"/>
      <c r="T7555" s="87"/>
      <c r="U7555" s="85"/>
      <c r="V7555" s="85"/>
      <c r="W7555" s="85"/>
      <c r="X7555" s="85"/>
    </row>
    <row r="7556">
      <c r="S7556" s="87"/>
      <c r="T7556" s="87"/>
      <c r="U7556" s="85"/>
      <c r="V7556" s="85"/>
      <c r="W7556" s="85"/>
      <c r="X7556" s="85"/>
    </row>
    <row r="7557">
      <c r="S7557" s="87"/>
      <c r="T7557" s="87"/>
      <c r="U7557" s="85"/>
      <c r="V7557" s="85"/>
      <c r="W7557" s="85"/>
      <c r="X7557" s="85"/>
    </row>
    <row r="7558">
      <c r="S7558" s="87"/>
      <c r="T7558" s="87"/>
      <c r="U7558" s="85"/>
      <c r="V7558" s="85"/>
      <c r="W7558" s="85"/>
      <c r="X7558" s="85"/>
    </row>
    <row r="7559">
      <c r="S7559" s="87"/>
      <c r="T7559" s="87"/>
      <c r="U7559" s="85"/>
      <c r="V7559" s="85"/>
      <c r="W7559" s="85"/>
      <c r="X7559" s="85"/>
    </row>
    <row r="7560">
      <c r="S7560" s="87"/>
      <c r="T7560" s="87"/>
      <c r="U7560" s="85"/>
      <c r="V7560" s="85"/>
      <c r="W7560" s="85"/>
      <c r="X7560" s="85"/>
    </row>
    <row r="7561">
      <c r="S7561" s="87"/>
      <c r="T7561" s="87"/>
      <c r="U7561" s="85"/>
      <c r="V7561" s="85"/>
      <c r="W7561" s="85"/>
      <c r="X7561" s="85"/>
    </row>
    <row r="7562">
      <c r="S7562" s="87"/>
      <c r="T7562" s="87"/>
      <c r="U7562" s="85"/>
      <c r="V7562" s="85"/>
      <c r="W7562" s="85"/>
      <c r="X7562" s="85"/>
    </row>
    <row r="7563">
      <c r="S7563" s="87"/>
      <c r="T7563" s="87"/>
      <c r="U7563" s="85"/>
      <c r="V7563" s="85"/>
      <c r="W7563" s="85"/>
      <c r="X7563" s="85"/>
    </row>
    <row r="7564">
      <c r="S7564" s="87"/>
      <c r="T7564" s="87"/>
      <c r="U7564" s="85"/>
      <c r="V7564" s="85"/>
      <c r="W7564" s="85"/>
      <c r="X7564" s="85"/>
    </row>
    <row r="7565">
      <c r="S7565" s="87"/>
      <c r="T7565" s="87"/>
      <c r="U7565" s="85"/>
      <c r="V7565" s="85"/>
      <c r="W7565" s="85"/>
      <c r="X7565" s="85"/>
    </row>
    <row r="7566">
      <c r="S7566" s="87"/>
      <c r="T7566" s="87"/>
      <c r="U7566" s="85"/>
      <c r="V7566" s="85"/>
      <c r="W7566" s="85"/>
      <c r="X7566" s="85"/>
    </row>
    <row r="7567">
      <c r="S7567" s="87"/>
      <c r="T7567" s="87"/>
      <c r="U7567" s="85"/>
      <c r="V7567" s="85"/>
      <c r="W7567" s="85"/>
      <c r="X7567" s="85"/>
    </row>
    <row r="7568">
      <c r="S7568" s="87"/>
      <c r="T7568" s="87"/>
      <c r="U7568" s="85"/>
      <c r="V7568" s="85"/>
      <c r="W7568" s="85"/>
      <c r="X7568" s="85"/>
    </row>
    <row r="7569">
      <c r="S7569" s="87"/>
      <c r="T7569" s="87"/>
      <c r="U7569" s="85"/>
      <c r="V7569" s="85"/>
      <c r="W7569" s="85"/>
      <c r="X7569" s="85"/>
    </row>
    <row r="7570">
      <c r="S7570" s="87"/>
      <c r="T7570" s="87"/>
      <c r="U7570" s="85"/>
      <c r="V7570" s="85"/>
      <c r="W7570" s="85"/>
      <c r="X7570" s="85"/>
    </row>
    <row r="7571">
      <c r="S7571" s="87"/>
      <c r="T7571" s="87"/>
      <c r="U7571" s="85"/>
      <c r="V7571" s="85"/>
      <c r="W7571" s="85"/>
      <c r="X7571" s="85"/>
    </row>
    <row r="7572">
      <c r="S7572" s="87"/>
      <c r="T7572" s="87"/>
      <c r="U7572" s="85"/>
      <c r="V7572" s="85"/>
      <c r="W7572" s="85"/>
      <c r="X7572" s="85"/>
    </row>
    <row r="7573">
      <c r="S7573" s="87"/>
      <c r="T7573" s="87"/>
      <c r="U7573" s="85"/>
      <c r="V7573" s="85"/>
      <c r="W7573" s="85"/>
      <c r="X7573" s="85"/>
    </row>
    <row r="7574">
      <c r="S7574" s="87"/>
      <c r="T7574" s="87"/>
      <c r="U7574" s="85"/>
      <c r="V7574" s="85"/>
      <c r="W7574" s="85"/>
      <c r="X7574" s="85"/>
    </row>
    <row r="7575">
      <c r="S7575" s="87"/>
      <c r="T7575" s="87"/>
      <c r="U7575" s="85"/>
      <c r="V7575" s="85"/>
      <c r="W7575" s="85"/>
      <c r="X7575" s="85"/>
    </row>
    <row r="7576">
      <c r="S7576" s="87"/>
      <c r="T7576" s="87"/>
      <c r="U7576" s="85"/>
      <c r="V7576" s="85"/>
      <c r="W7576" s="85"/>
      <c r="X7576" s="85"/>
    </row>
    <row r="7577">
      <c r="S7577" s="87"/>
      <c r="T7577" s="87"/>
      <c r="U7577" s="85"/>
      <c r="V7577" s="85"/>
      <c r="W7577" s="85"/>
      <c r="X7577" s="85"/>
    </row>
    <row r="7578">
      <c r="S7578" s="87"/>
      <c r="T7578" s="87"/>
      <c r="U7578" s="85"/>
      <c r="V7578" s="85"/>
      <c r="W7578" s="85"/>
      <c r="X7578" s="85"/>
    </row>
    <row r="7579">
      <c r="S7579" s="87"/>
      <c r="T7579" s="87"/>
      <c r="U7579" s="85"/>
      <c r="V7579" s="85"/>
      <c r="W7579" s="85"/>
      <c r="X7579" s="85"/>
    </row>
    <row r="7580">
      <c r="S7580" s="87"/>
      <c r="T7580" s="87"/>
      <c r="U7580" s="85"/>
      <c r="V7580" s="85"/>
      <c r="W7580" s="85"/>
      <c r="X7580" s="85"/>
    </row>
    <row r="7581">
      <c r="S7581" s="87"/>
      <c r="T7581" s="87"/>
      <c r="U7581" s="85"/>
      <c r="V7581" s="85"/>
      <c r="W7581" s="85"/>
      <c r="X7581" s="85"/>
    </row>
    <row r="7582">
      <c r="S7582" s="87"/>
      <c r="T7582" s="87"/>
      <c r="U7582" s="85"/>
      <c r="V7582" s="85"/>
      <c r="W7582" s="85"/>
      <c r="X7582" s="85"/>
    </row>
    <row r="7583">
      <c r="S7583" s="87"/>
      <c r="T7583" s="87"/>
      <c r="U7583" s="85"/>
      <c r="V7583" s="85"/>
      <c r="W7583" s="85"/>
      <c r="X7583" s="85"/>
    </row>
    <row r="7584">
      <c r="S7584" s="87"/>
      <c r="T7584" s="87"/>
      <c r="U7584" s="85"/>
      <c r="V7584" s="85"/>
      <c r="W7584" s="85"/>
      <c r="X7584" s="85"/>
    </row>
    <row r="7585">
      <c r="S7585" s="87"/>
      <c r="T7585" s="87"/>
      <c r="U7585" s="85"/>
      <c r="V7585" s="85"/>
      <c r="W7585" s="85"/>
      <c r="X7585" s="85"/>
    </row>
    <row r="7586">
      <c r="S7586" s="87"/>
      <c r="T7586" s="87"/>
      <c r="U7586" s="85"/>
      <c r="V7586" s="85"/>
      <c r="W7586" s="85"/>
      <c r="X7586" s="85"/>
    </row>
    <row r="7587">
      <c r="S7587" s="87"/>
      <c r="T7587" s="87"/>
      <c r="U7587" s="85"/>
      <c r="V7587" s="85"/>
      <c r="W7587" s="85"/>
      <c r="X7587" s="85"/>
    </row>
    <row r="7588">
      <c r="S7588" s="87"/>
      <c r="T7588" s="87"/>
      <c r="U7588" s="85"/>
      <c r="V7588" s="85"/>
      <c r="W7588" s="85"/>
      <c r="X7588" s="85"/>
    </row>
    <row r="7589">
      <c r="S7589" s="87"/>
      <c r="T7589" s="87"/>
      <c r="U7589" s="85"/>
      <c r="V7589" s="85"/>
      <c r="W7589" s="85"/>
      <c r="X7589" s="85"/>
    </row>
    <row r="7590">
      <c r="S7590" s="87"/>
      <c r="T7590" s="87"/>
      <c r="U7590" s="85"/>
      <c r="V7590" s="85"/>
      <c r="W7590" s="85"/>
      <c r="X7590" s="85"/>
    </row>
    <row r="7591">
      <c r="S7591" s="87"/>
      <c r="T7591" s="87"/>
      <c r="U7591" s="85"/>
      <c r="V7591" s="85"/>
      <c r="W7591" s="85"/>
      <c r="X7591" s="85"/>
    </row>
    <row r="7592">
      <c r="S7592" s="87"/>
      <c r="T7592" s="87"/>
      <c r="U7592" s="85"/>
      <c r="V7592" s="85"/>
      <c r="W7592" s="85"/>
      <c r="X7592" s="85"/>
    </row>
    <row r="7593">
      <c r="S7593" s="87"/>
      <c r="T7593" s="87"/>
      <c r="U7593" s="85"/>
      <c r="V7593" s="85"/>
      <c r="W7593" s="85"/>
      <c r="X7593" s="85"/>
    </row>
    <row r="7594">
      <c r="S7594" s="87"/>
      <c r="T7594" s="87"/>
      <c r="U7594" s="85"/>
      <c r="V7594" s="85"/>
      <c r="W7594" s="85"/>
      <c r="X7594" s="85"/>
    </row>
    <row r="7595">
      <c r="S7595" s="87"/>
      <c r="T7595" s="87"/>
      <c r="U7595" s="85"/>
      <c r="V7595" s="85"/>
      <c r="W7595" s="85"/>
      <c r="X7595" s="85"/>
    </row>
    <row r="7596">
      <c r="S7596" s="87"/>
      <c r="T7596" s="87"/>
      <c r="U7596" s="85"/>
      <c r="V7596" s="85"/>
      <c r="W7596" s="85"/>
      <c r="X7596" s="85"/>
    </row>
    <row r="7597">
      <c r="S7597" s="87"/>
      <c r="T7597" s="87"/>
      <c r="U7597" s="85"/>
      <c r="V7597" s="85"/>
      <c r="W7597" s="85"/>
      <c r="X7597" s="85"/>
    </row>
    <row r="7598">
      <c r="S7598" s="87"/>
      <c r="T7598" s="87"/>
      <c r="U7598" s="85"/>
      <c r="V7598" s="85"/>
      <c r="W7598" s="85"/>
      <c r="X7598" s="85"/>
    </row>
    <row r="7599">
      <c r="S7599" s="87"/>
      <c r="T7599" s="87"/>
      <c r="U7599" s="85"/>
      <c r="V7599" s="85"/>
      <c r="W7599" s="85"/>
      <c r="X7599" s="85"/>
    </row>
    <row r="7600">
      <c r="S7600" s="87"/>
      <c r="T7600" s="87"/>
      <c r="U7600" s="85"/>
      <c r="V7600" s="85"/>
      <c r="W7600" s="85"/>
      <c r="X7600" s="85"/>
    </row>
    <row r="7601">
      <c r="S7601" s="87"/>
      <c r="T7601" s="87"/>
      <c r="U7601" s="85"/>
      <c r="V7601" s="85"/>
      <c r="W7601" s="85"/>
      <c r="X7601" s="85"/>
    </row>
    <row r="7602">
      <c r="S7602" s="87"/>
      <c r="T7602" s="87"/>
      <c r="U7602" s="85"/>
      <c r="V7602" s="85"/>
      <c r="W7602" s="85"/>
      <c r="X7602" s="85"/>
    </row>
    <row r="7603">
      <c r="S7603" s="87"/>
      <c r="T7603" s="87"/>
      <c r="U7603" s="85"/>
      <c r="V7603" s="85"/>
      <c r="W7603" s="85"/>
      <c r="X7603" s="85"/>
    </row>
    <row r="7604">
      <c r="S7604" s="87"/>
      <c r="T7604" s="87"/>
      <c r="U7604" s="85"/>
      <c r="V7604" s="85"/>
      <c r="W7604" s="85"/>
      <c r="X7604" s="85"/>
    </row>
    <row r="7605">
      <c r="S7605" s="87"/>
      <c r="T7605" s="87"/>
      <c r="U7605" s="85"/>
      <c r="V7605" s="85"/>
      <c r="W7605" s="85"/>
      <c r="X7605" s="85"/>
    </row>
    <row r="7606">
      <c r="S7606" s="87"/>
      <c r="T7606" s="87"/>
      <c r="U7606" s="85"/>
      <c r="V7606" s="85"/>
      <c r="W7606" s="85"/>
      <c r="X7606" s="85"/>
    </row>
    <row r="7607">
      <c r="S7607" s="87"/>
      <c r="T7607" s="87"/>
      <c r="U7607" s="85"/>
      <c r="V7607" s="85"/>
      <c r="W7607" s="85"/>
      <c r="X7607" s="85"/>
    </row>
    <row r="7608">
      <c r="S7608" s="87"/>
      <c r="T7608" s="87"/>
      <c r="U7608" s="85"/>
      <c r="V7608" s="85"/>
      <c r="W7608" s="85"/>
      <c r="X7608" s="85"/>
    </row>
    <row r="7609">
      <c r="S7609" s="87"/>
      <c r="T7609" s="87"/>
      <c r="U7609" s="85"/>
      <c r="V7609" s="85"/>
      <c r="W7609" s="85"/>
      <c r="X7609" s="85"/>
    </row>
    <row r="7610">
      <c r="S7610" s="87"/>
      <c r="T7610" s="87"/>
      <c r="U7610" s="85"/>
      <c r="V7610" s="85"/>
      <c r="W7610" s="85"/>
      <c r="X7610" s="85"/>
    </row>
    <row r="7611">
      <c r="S7611" s="87"/>
      <c r="T7611" s="87"/>
      <c r="U7611" s="85"/>
      <c r="V7611" s="85"/>
      <c r="W7611" s="85"/>
      <c r="X7611" s="85"/>
    </row>
    <row r="7612">
      <c r="S7612" s="87"/>
      <c r="T7612" s="87"/>
      <c r="U7612" s="85"/>
      <c r="V7612" s="85"/>
      <c r="W7612" s="85"/>
      <c r="X7612" s="85"/>
    </row>
    <row r="7613">
      <c r="S7613" s="87"/>
      <c r="T7613" s="87"/>
      <c r="U7613" s="85"/>
      <c r="V7613" s="85"/>
      <c r="W7613" s="85"/>
      <c r="X7613" s="85"/>
    </row>
    <row r="7614">
      <c r="S7614" s="87"/>
      <c r="T7614" s="87"/>
      <c r="U7614" s="85"/>
      <c r="V7614" s="85"/>
      <c r="W7614" s="85"/>
      <c r="X7614" s="85"/>
    </row>
    <row r="7615">
      <c r="S7615" s="87"/>
      <c r="T7615" s="87"/>
      <c r="U7615" s="85"/>
      <c r="V7615" s="85"/>
      <c r="W7615" s="85"/>
      <c r="X7615" s="85"/>
    </row>
    <row r="7616">
      <c r="S7616" s="87"/>
      <c r="T7616" s="87"/>
      <c r="U7616" s="85"/>
      <c r="V7616" s="85"/>
      <c r="W7616" s="85"/>
      <c r="X7616" s="85"/>
    </row>
    <row r="7617">
      <c r="S7617" s="87"/>
      <c r="T7617" s="87"/>
      <c r="U7617" s="85"/>
      <c r="V7617" s="85"/>
      <c r="W7617" s="85"/>
      <c r="X7617" s="85"/>
    </row>
    <row r="7618">
      <c r="S7618" s="87"/>
      <c r="T7618" s="87"/>
      <c r="U7618" s="85"/>
      <c r="V7618" s="85"/>
      <c r="W7618" s="85"/>
      <c r="X7618" s="85"/>
    </row>
    <row r="7619">
      <c r="S7619" s="87"/>
      <c r="T7619" s="87"/>
      <c r="U7619" s="85"/>
      <c r="V7619" s="85"/>
      <c r="W7619" s="85"/>
      <c r="X7619" s="85"/>
    </row>
    <row r="7620">
      <c r="S7620" s="87"/>
      <c r="T7620" s="87"/>
      <c r="U7620" s="85"/>
      <c r="V7620" s="85"/>
      <c r="W7620" s="85"/>
      <c r="X7620" s="85"/>
    </row>
    <row r="7621">
      <c r="S7621" s="87"/>
      <c r="T7621" s="87"/>
      <c r="U7621" s="85"/>
      <c r="V7621" s="85"/>
      <c r="W7621" s="85"/>
      <c r="X7621" s="85"/>
    </row>
    <row r="7622">
      <c r="S7622" s="87"/>
      <c r="T7622" s="87"/>
      <c r="U7622" s="85"/>
      <c r="V7622" s="85"/>
      <c r="W7622" s="85"/>
      <c r="X7622" s="85"/>
    </row>
    <row r="7623">
      <c r="S7623" s="87"/>
      <c r="T7623" s="87"/>
      <c r="U7623" s="85"/>
      <c r="V7623" s="85"/>
      <c r="W7623" s="85"/>
      <c r="X7623" s="85"/>
    </row>
    <row r="7624">
      <c r="S7624" s="87"/>
      <c r="T7624" s="87"/>
      <c r="U7624" s="85"/>
      <c r="V7624" s="85"/>
      <c r="W7624" s="85"/>
      <c r="X7624" s="85"/>
    </row>
    <row r="7625">
      <c r="S7625" s="87"/>
      <c r="T7625" s="87"/>
      <c r="U7625" s="85"/>
      <c r="V7625" s="85"/>
      <c r="W7625" s="85"/>
      <c r="X7625" s="85"/>
    </row>
    <row r="7626">
      <c r="S7626" s="87"/>
      <c r="T7626" s="87"/>
      <c r="U7626" s="85"/>
      <c r="V7626" s="85"/>
      <c r="W7626" s="85"/>
      <c r="X7626" s="85"/>
    </row>
    <row r="7627">
      <c r="S7627" s="87"/>
      <c r="T7627" s="87"/>
      <c r="U7627" s="85"/>
      <c r="V7627" s="85"/>
      <c r="W7627" s="85"/>
      <c r="X7627" s="85"/>
    </row>
    <row r="7628">
      <c r="S7628" s="87"/>
      <c r="T7628" s="87"/>
      <c r="U7628" s="85"/>
      <c r="V7628" s="85"/>
      <c r="W7628" s="85"/>
      <c r="X7628" s="85"/>
    </row>
    <row r="7629">
      <c r="S7629" s="87"/>
      <c r="T7629" s="87"/>
      <c r="U7629" s="85"/>
      <c r="V7629" s="85"/>
      <c r="W7629" s="85"/>
      <c r="X7629" s="85"/>
    </row>
    <row r="7630">
      <c r="S7630" s="87"/>
      <c r="T7630" s="87"/>
      <c r="U7630" s="85"/>
      <c r="V7630" s="85"/>
      <c r="W7630" s="85"/>
      <c r="X7630" s="85"/>
    </row>
    <row r="7631">
      <c r="S7631" s="87"/>
      <c r="T7631" s="87"/>
      <c r="U7631" s="85"/>
      <c r="V7631" s="85"/>
      <c r="W7631" s="85"/>
      <c r="X7631" s="85"/>
    </row>
    <row r="7632">
      <c r="S7632" s="87"/>
      <c r="T7632" s="87"/>
      <c r="U7632" s="85"/>
      <c r="V7632" s="85"/>
      <c r="W7632" s="85"/>
      <c r="X7632" s="85"/>
    </row>
    <row r="7633">
      <c r="S7633" s="87"/>
      <c r="T7633" s="87"/>
      <c r="U7633" s="85"/>
      <c r="V7633" s="85"/>
      <c r="W7633" s="85"/>
      <c r="X7633" s="85"/>
    </row>
    <row r="7634">
      <c r="S7634" s="87"/>
      <c r="T7634" s="87"/>
      <c r="U7634" s="85"/>
      <c r="V7634" s="85"/>
      <c r="W7634" s="85"/>
      <c r="X7634" s="86"/>
    </row>
    <row r="7635">
      <c r="S7635" s="87"/>
      <c r="T7635" s="87"/>
      <c r="U7635" s="85"/>
      <c r="V7635" s="85"/>
      <c r="W7635" s="85"/>
      <c r="X7635" s="85"/>
    </row>
    <row r="7636">
      <c r="S7636" s="87"/>
      <c r="T7636" s="87"/>
      <c r="U7636" s="85"/>
      <c r="V7636" s="85"/>
      <c r="W7636" s="85"/>
      <c r="X7636" s="85"/>
    </row>
    <row r="7637">
      <c r="S7637" s="87"/>
      <c r="T7637" s="87"/>
      <c r="U7637" s="85"/>
      <c r="V7637" s="85"/>
      <c r="W7637" s="85"/>
      <c r="X7637" s="85"/>
    </row>
    <row r="7638">
      <c r="S7638" s="87"/>
      <c r="T7638" s="87"/>
      <c r="U7638" s="85"/>
      <c r="V7638" s="85"/>
      <c r="W7638" s="85"/>
      <c r="X7638" s="85"/>
    </row>
    <row r="7639">
      <c r="S7639" s="87"/>
      <c r="T7639" s="87"/>
      <c r="U7639" s="85"/>
      <c r="V7639" s="85"/>
      <c r="W7639" s="85"/>
      <c r="X7639" s="85"/>
    </row>
    <row r="7640">
      <c r="S7640" s="87"/>
      <c r="T7640" s="87"/>
      <c r="U7640" s="85"/>
      <c r="V7640" s="85"/>
      <c r="W7640" s="85"/>
      <c r="X7640" s="85"/>
    </row>
    <row r="7641">
      <c r="S7641" s="87"/>
      <c r="T7641" s="87"/>
      <c r="U7641" s="85"/>
      <c r="V7641" s="85"/>
      <c r="W7641" s="85"/>
      <c r="X7641" s="85"/>
    </row>
    <row r="7642">
      <c r="S7642" s="87"/>
      <c r="T7642" s="87"/>
      <c r="U7642" s="85"/>
      <c r="V7642" s="85"/>
      <c r="W7642" s="85"/>
      <c r="X7642" s="85"/>
    </row>
    <row r="7643">
      <c r="S7643" s="87"/>
      <c r="T7643" s="87"/>
      <c r="U7643" s="85"/>
      <c r="V7643" s="85"/>
      <c r="W7643" s="85"/>
      <c r="X7643" s="85"/>
    </row>
    <row r="7644">
      <c r="S7644" s="87"/>
      <c r="T7644" s="87"/>
      <c r="U7644" s="85"/>
      <c r="V7644" s="85"/>
      <c r="W7644" s="85"/>
      <c r="X7644" s="85"/>
    </row>
    <row r="7645">
      <c r="S7645" s="87"/>
      <c r="T7645" s="87"/>
      <c r="U7645" s="85"/>
      <c r="V7645" s="85"/>
      <c r="W7645" s="85"/>
      <c r="X7645" s="85"/>
    </row>
    <row r="7646">
      <c r="S7646" s="87"/>
      <c r="T7646" s="87"/>
      <c r="U7646" s="85"/>
      <c r="V7646" s="85"/>
      <c r="W7646" s="85"/>
      <c r="X7646" s="85"/>
    </row>
    <row r="7647">
      <c r="S7647" s="87"/>
      <c r="T7647" s="87"/>
      <c r="U7647" s="85"/>
      <c r="V7647" s="85"/>
      <c r="W7647" s="85"/>
      <c r="X7647" s="85"/>
    </row>
    <row r="7648">
      <c r="S7648" s="87"/>
      <c r="T7648" s="87"/>
      <c r="U7648" s="85"/>
      <c r="V7648" s="85"/>
      <c r="W7648" s="85"/>
      <c r="X7648" s="85"/>
    </row>
    <row r="7649">
      <c r="S7649" s="87"/>
      <c r="T7649" s="87"/>
      <c r="U7649" s="85"/>
      <c r="V7649" s="85"/>
      <c r="W7649" s="85"/>
      <c r="X7649" s="85"/>
    </row>
    <row r="7650">
      <c r="S7650" s="87"/>
      <c r="T7650" s="87"/>
      <c r="U7650" s="85"/>
      <c r="V7650" s="85"/>
      <c r="W7650" s="85"/>
      <c r="X7650" s="85"/>
    </row>
    <row r="7651">
      <c r="S7651" s="87"/>
      <c r="T7651" s="87"/>
      <c r="U7651" s="85"/>
      <c r="V7651" s="85"/>
      <c r="W7651" s="85"/>
      <c r="X7651" s="85"/>
    </row>
    <row r="7652">
      <c r="S7652" s="87"/>
      <c r="T7652" s="87"/>
      <c r="U7652" s="85"/>
      <c r="V7652" s="85"/>
      <c r="W7652" s="85"/>
      <c r="X7652" s="85"/>
    </row>
    <row r="7653">
      <c r="S7653" s="87"/>
      <c r="T7653" s="87"/>
      <c r="U7653" s="85"/>
      <c r="V7653" s="85"/>
      <c r="W7653" s="85"/>
      <c r="X7653" s="85"/>
    </row>
    <row r="7654">
      <c r="S7654" s="87"/>
      <c r="T7654" s="87"/>
      <c r="U7654" s="85"/>
      <c r="V7654" s="85"/>
      <c r="W7654" s="85"/>
      <c r="X7654" s="85"/>
    </row>
    <row r="7655">
      <c r="S7655" s="87"/>
      <c r="T7655" s="87"/>
      <c r="U7655" s="85"/>
      <c r="V7655" s="85"/>
      <c r="W7655" s="85"/>
      <c r="X7655" s="85"/>
    </row>
    <row r="7656">
      <c r="S7656" s="87"/>
      <c r="T7656" s="87"/>
      <c r="U7656" s="85"/>
      <c r="V7656" s="85"/>
      <c r="W7656" s="85"/>
      <c r="X7656" s="85"/>
    </row>
    <row r="7657">
      <c r="S7657" s="87"/>
      <c r="T7657" s="87"/>
      <c r="U7657" s="85"/>
      <c r="V7657" s="85"/>
      <c r="W7657" s="85"/>
      <c r="X7657" s="85"/>
    </row>
    <row r="7658">
      <c r="S7658" s="87"/>
      <c r="T7658" s="87"/>
      <c r="U7658" s="85"/>
      <c r="V7658" s="85"/>
      <c r="W7658" s="85"/>
      <c r="X7658" s="85"/>
    </row>
    <row r="7659">
      <c r="S7659" s="87"/>
      <c r="T7659" s="87"/>
      <c r="U7659" s="85"/>
      <c r="V7659" s="85"/>
      <c r="W7659" s="85"/>
      <c r="X7659" s="85"/>
    </row>
    <row r="7660">
      <c r="S7660" s="87"/>
      <c r="T7660" s="87"/>
      <c r="U7660" s="85"/>
      <c r="V7660" s="85"/>
      <c r="W7660" s="85"/>
      <c r="X7660" s="85"/>
    </row>
    <row r="7661">
      <c r="S7661" s="87"/>
      <c r="T7661" s="87"/>
      <c r="U7661" s="85"/>
      <c r="V7661" s="85"/>
      <c r="W7661" s="85"/>
      <c r="X7661" s="85"/>
    </row>
    <row r="7662">
      <c r="S7662" s="87"/>
      <c r="T7662" s="87"/>
      <c r="U7662" s="85"/>
      <c r="V7662" s="85"/>
      <c r="W7662" s="85"/>
      <c r="X7662" s="85"/>
    </row>
    <row r="7663">
      <c r="S7663" s="87"/>
      <c r="T7663" s="87"/>
      <c r="U7663" s="85"/>
      <c r="V7663" s="85"/>
      <c r="W7663" s="85"/>
      <c r="X7663" s="85"/>
    </row>
    <row r="7664">
      <c r="S7664" s="87"/>
      <c r="T7664" s="87"/>
      <c r="U7664" s="85"/>
      <c r="V7664" s="85"/>
      <c r="W7664" s="85"/>
      <c r="X7664" s="85"/>
    </row>
    <row r="7665">
      <c r="S7665" s="87"/>
      <c r="T7665" s="87"/>
      <c r="U7665" s="85"/>
      <c r="V7665" s="85"/>
      <c r="W7665" s="85"/>
      <c r="X7665" s="85"/>
    </row>
    <row r="7666">
      <c r="S7666" s="87"/>
      <c r="T7666" s="87"/>
      <c r="U7666" s="85"/>
      <c r="V7666" s="85"/>
      <c r="W7666" s="85"/>
      <c r="X7666" s="85"/>
    </row>
    <row r="7667">
      <c r="S7667" s="87"/>
      <c r="T7667" s="87"/>
      <c r="U7667" s="85"/>
      <c r="V7667" s="85"/>
      <c r="W7667" s="85"/>
      <c r="X7667" s="85"/>
    </row>
    <row r="7668">
      <c r="S7668" s="87"/>
      <c r="T7668" s="87"/>
      <c r="U7668" s="85"/>
      <c r="V7668" s="85"/>
      <c r="W7668" s="85"/>
      <c r="X7668" s="85"/>
    </row>
    <row r="7669">
      <c r="S7669" s="87"/>
      <c r="T7669" s="87"/>
      <c r="U7669" s="85"/>
      <c r="V7669" s="85"/>
      <c r="W7669" s="85"/>
      <c r="X7669" s="85"/>
    </row>
    <row r="7670">
      <c r="S7670" s="87"/>
      <c r="T7670" s="87"/>
      <c r="U7670" s="85"/>
      <c r="V7670" s="85"/>
      <c r="W7670" s="85"/>
      <c r="X7670" s="85"/>
    </row>
    <row r="7671">
      <c r="S7671" s="87"/>
      <c r="T7671" s="87"/>
      <c r="U7671" s="85"/>
      <c r="V7671" s="85"/>
      <c r="W7671" s="85"/>
      <c r="X7671" s="85"/>
    </row>
    <row r="7672">
      <c r="S7672" s="87"/>
      <c r="T7672" s="87"/>
      <c r="U7672" s="85"/>
      <c r="V7672" s="85"/>
      <c r="W7672" s="85"/>
      <c r="X7672" s="85"/>
    </row>
    <row r="7673">
      <c r="S7673" s="87"/>
      <c r="T7673" s="87"/>
      <c r="U7673" s="85"/>
      <c r="V7673" s="85"/>
      <c r="W7673" s="85"/>
      <c r="X7673" s="85"/>
    </row>
    <row r="7674">
      <c r="S7674" s="87"/>
      <c r="T7674" s="87"/>
      <c r="U7674" s="85"/>
      <c r="V7674" s="85"/>
      <c r="W7674" s="85"/>
      <c r="X7674" s="85"/>
    </row>
    <row r="7675">
      <c r="S7675" s="87"/>
      <c r="T7675" s="87"/>
      <c r="U7675" s="85"/>
      <c r="V7675" s="85"/>
      <c r="W7675" s="85"/>
      <c r="X7675" s="85"/>
    </row>
    <row r="7676">
      <c r="S7676" s="87"/>
      <c r="T7676" s="87"/>
      <c r="U7676" s="85"/>
      <c r="V7676" s="85"/>
      <c r="W7676" s="85"/>
      <c r="X7676" s="85"/>
    </row>
    <row r="7677">
      <c r="S7677" s="87"/>
      <c r="T7677" s="87"/>
      <c r="U7677" s="85"/>
      <c r="V7677" s="85"/>
      <c r="W7677" s="85"/>
      <c r="X7677" s="85"/>
    </row>
    <row r="7678">
      <c r="S7678" s="87"/>
      <c r="T7678" s="87"/>
      <c r="U7678" s="85"/>
      <c r="V7678" s="85"/>
      <c r="W7678" s="85"/>
      <c r="X7678" s="85"/>
    </row>
    <row r="7679">
      <c r="S7679" s="87"/>
      <c r="T7679" s="87"/>
      <c r="U7679" s="85"/>
      <c r="V7679" s="85"/>
      <c r="W7679" s="85"/>
      <c r="X7679" s="85"/>
    </row>
    <row r="7680">
      <c r="S7680" s="87"/>
      <c r="T7680" s="87"/>
      <c r="U7680" s="85"/>
      <c r="V7680" s="85"/>
      <c r="W7680" s="85"/>
      <c r="X7680" s="85"/>
    </row>
    <row r="7681">
      <c r="S7681" s="87"/>
      <c r="T7681" s="87"/>
      <c r="U7681" s="85"/>
      <c r="V7681" s="85"/>
      <c r="W7681" s="85"/>
      <c r="X7681" s="85"/>
    </row>
    <row r="7682">
      <c r="S7682" s="87"/>
      <c r="T7682" s="87"/>
      <c r="U7682" s="85"/>
      <c r="V7682" s="85"/>
      <c r="W7682" s="85"/>
      <c r="X7682" s="85"/>
    </row>
    <row r="7683">
      <c r="S7683" s="87"/>
      <c r="T7683" s="87"/>
      <c r="U7683" s="85"/>
      <c r="V7683" s="85"/>
      <c r="W7683" s="85"/>
      <c r="X7683" s="85"/>
    </row>
    <row r="7684">
      <c r="S7684" s="87"/>
      <c r="T7684" s="87"/>
      <c r="U7684" s="85"/>
      <c r="V7684" s="85"/>
      <c r="W7684" s="85"/>
      <c r="X7684" s="85"/>
    </row>
    <row r="7685">
      <c r="S7685" s="87"/>
      <c r="T7685" s="87"/>
      <c r="U7685" s="85"/>
      <c r="V7685" s="85"/>
      <c r="W7685" s="85"/>
      <c r="X7685" s="85"/>
    </row>
    <row r="7686">
      <c r="S7686" s="87"/>
      <c r="T7686" s="87"/>
      <c r="U7686" s="85"/>
      <c r="V7686" s="85"/>
      <c r="W7686" s="85"/>
      <c r="X7686" s="85"/>
    </row>
    <row r="7687">
      <c r="S7687" s="87"/>
      <c r="T7687" s="87"/>
      <c r="U7687" s="85"/>
      <c r="V7687" s="85"/>
      <c r="W7687" s="85"/>
      <c r="X7687" s="85"/>
    </row>
    <row r="7688">
      <c r="S7688" s="87"/>
      <c r="T7688" s="87"/>
      <c r="U7688" s="85"/>
      <c r="V7688" s="85"/>
      <c r="W7688" s="85"/>
      <c r="X7688" s="85"/>
    </row>
    <row r="7689">
      <c r="S7689" s="87"/>
      <c r="T7689" s="87"/>
      <c r="U7689" s="85"/>
      <c r="V7689" s="85"/>
      <c r="W7689" s="85"/>
      <c r="X7689" s="85"/>
    </row>
    <row r="7690">
      <c r="S7690" s="87"/>
      <c r="T7690" s="87"/>
      <c r="U7690" s="85"/>
      <c r="V7690" s="85"/>
      <c r="W7690" s="85"/>
      <c r="X7690" s="85"/>
    </row>
    <row r="7691">
      <c r="S7691" s="87"/>
      <c r="T7691" s="87"/>
      <c r="U7691" s="85"/>
      <c r="V7691" s="85"/>
      <c r="W7691" s="85"/>
      <c r="X7691" s="85"/>
    </row>
    <row r="7692">
      <c r="S7692" s="87"/>
      <c r="T7692" s="87"/>
      <c r="U7692" s="85"/>
      <c r="V7692" s="85"/>
      <c r="W7692" s="85"/>
      <c r="X7692" s="85"/>
    </row>
    <row r="7693">
      <c r="S7693" s="87"/>
      <c r="T7693" s="87"/>
      <c r="U7693" s="85"/>
      <c r="V7693" s="85"/>
      <c r="W7693" s="85"/>
      <c r="X7693" s="85"/>
    </row>
    <row r="7694">
      <c r="S7694" s="87"/>
      <c r="T7694" s="87"/>
      <c r="U7694" s="85"/>
      <c r="V7694" s="85"/>
      <c r="W7694" s="85"/>
      <c r="X7694" s="85"/>
    </row>
    <row r="7695">
      <c r="S7695" s="84"/>
      <c r="T7695" s="87"/>
      <c r="U7695" s="85"/>
      <c r="V7695" s="85"/>
      <c r="W7695" s="85"/>
      <c r="X7695" s="85"/>
    </row>
    <row r="7696">
      <c r="S7696" s="87"/>
      <c r="T7696" s="87"/>
      <c r="U7696" s="85"/>
      <c r="V7696" s="85"/>
      <c r="W7696" s="85"/>
      <c r="X7696" s="85"/>
    </row>
    <row r="7697">
      <c r="S7697" s="87"/>
      <c r="T7697" s="87"/>
      <c r="U7697" s="85"/>
      <c r="V7697" s="85"/>
      <c r="W7697" s="85"/>
      <c r="X7697" s="85"/>
    </row>
    <row r="7698">
      <c r="S7698" s="87"/>
      <c r="T7698" s="87"/>
      <c r="U7698" s="85"/>
      <c r="V7698" s="85"/>
      <c r="W7698" s="85"/>
      <c r="X7698" s="85"/>
    </row>
    <row r="7699">
      <c r="S7699" s="87"/>
      <c r="T7699" s="87"/>
      <c r="U7699" s="85"/>
      <c r="V7699" s="85"/>
      <c r="W7699" s="85"/>
      <c r="X7699" s="85"/>
    </row>
    <row r="7700">
      <c r="S7700" s="87"/>
      <c r="T7700" s="87"/>
      <c r="U7700" s="85"/>
      <c r="V7700" s="85"/>
      <c r="W7700" s="85"/>
      <c r="X7700" s="85"/>
    </row>
    <row r="7701">
      <c r="S7701" s="87"/>
      <c r="T7701" s="87"/>
      <c r="U7701" s="85"/>
      <c r="V7701" s="85"/>
      <c r="W7701" s="85"/>
      <c r="X7701" s="85"/>
    </row>
    <row r="7702">
      <c r="S7702" s="87"/>
      <c r="T7702" s="87"/>
      <c r="U7702" s="85"/>
      <c r="V7702" s="85"/>
      <c r="W7702" s="85"/>
      <c r="X7702" s="85"/>
    </row>
    <row r="7703">
      <c r="S7703" s="87"/>
      <c r="T7703" s="87"/>
      <c r="U7703" s="85"/>
      <c r="V7703" s="85"/>
      <c r="W7703" s="85"/>
      <c r="X7703" s="85"/>
    </row>
    <row r="7704">
      <c r="S7704" s="87"/>
      <c r="T7704" s="87"/>
      <c r="U7704" s="85"/>
      <c r="V7704" s="85"/>
      <c r="W7704" s="85"/>
      <c r="X7704" s="85"/>
    </row>
    <row r="7705">
      <c r="S7705" s="87"/>
      <c r="T7705" s="87"/>
      <c r="U7705" s="85"/>
      <c r="V7705" s="85"/>
      <c r="W7705" s="85"/>
      <c r="X7705" s="85"/>
    </row>
    <row r="7706">
      <c r="S7706" s="87"/>
      <c r="T7706" s="87"/>
      <c r="U7706" s="85"/>
      <c r="V7706" s="85"/>
      <c r="W7706" s="85"/>
      <c r="X7706" s="85"/>
    </row>
    <row r="7707">
      <c r="S7707" s="87"/>
      <c r="T7707" s="87"/>
      <c r="U7707" s="85"/>
      <c r="V7707" s="85"/>
      <c r="W7707" s="85"/>
      <c r="X7707" s="85"/>
    </row>
    <row r="7708">
      <c r="S7708" s="87"/>
      <c r="T7708" s="87"/>
      <c r="U7708" s="85"/>
      <c r="V7708" s="85"/>
      <c r="W7708" s="85"/>
      <c r="X7708" s="85"/>
    </row>
    <row r="7709">
      <c r="S7709" s="87"/>
      <c r="T7709" s="87"/>
      <c r="U7709" s="85"/>
      <c r="V7709" s="85"/>
      <c r="W7709" s="85"/>
      <c r="X7709" s="85"/>
    </row>
    <row r="7710">
      <c r="S7710" s="87"/>
      <c r="T7710" s="87"/>
      <c r="U7710" s="85"/>
      <c r="V7710" s="85"/>
      <c r="W7710" s="85"/>
      <c r="X7710" s="85"/>
    </row>
    <row r="7711">
      <c r="S7711" s="87"/>
      <c r="T7711" s="87"/>
      <c r="U7711" s="85"/>
      <c r="V7711" s="85"/>
      <c r="W7711" s="85"/>
      <c r="X7711" s="85"/>
    </row>
    <row r="7712">
      <c r="S7712" s="87"/>
      <c r="T7712" s="87"/>
      <c r="U7712" s="85"/>
      <c r="V7712" s="85"/>
      <c r="W7712" s="85"/>
      <c r="X7712" s="85"/>
    </row>
    <row r="7713">
      <c r="S7713" s="87"/>
      <c r="T7713" s="87"/>
      <c r="U7713" s="85"/>
      <c r="V7713" s="85"/>
      <c r="W7713" s="85"/>
      <c r="X7713" s="85"/>
    </row>
    <row r="7714">
      <c r="S7714" s="87"/>
      <c r="T7714" s="87"/>
      <c r="U7714" s="85"/>
      <c r="V7714" s="85"/>
      <c r="W7714" s="85"/>
      <c r="X7714" s="85"/>
    </row>
    <row r="7715">
      <c r="S7715" s="87"/>
      <c r="T7715" s="87"/>
      <c r="U7715" s="85"/>
      <c r="V7715" s="85"/>
      <c r="W7715" s="85"/>
      <c r="X7715" s="85"/>
    </row>
    <row r="7716">
      <c r="S7716" s="87"/>
      <c r="T7716" s="87"/>
      <c r="U7716" s="85"/>
      <c r="V7716" s="85"/>
      <c r="W7716" s="85"/>
      <c r="X7716" s="85"/>
    </row>
    <row r="7717">
      <c r="S7717" s="87"/>
      <c r="T7717" s="87"/>
      <c r="U7717" s="85"/>
      <c r="V7717" s="85"/>
      <c r="W7717" s="85"/>
      <c r="X7717" s="85"/>
    </row>
    <row r="7718">
      <c r="S7718" s="87"/>
      <c r="T7718" s="87"/>
      <c r="U7718" s="85"/>
      <c r="V7718" s="85"/>
      <c r="W7718" s="85"/>
      <c r="X7718" s="85"/>
    </row>
    <row r="7719">
      <c r="S7719" s="87"/>
      <c r="T7719" s="87"/>
      <c r="U7719" s="85"/>
      <c r="V7719" s="85"/>
      <c r="W7719" s="85"/>
      <c r="X7719" s="85"/>
    </row>
    <row r="7720">
      <c r="S7720" s="87"/>
      <c r="T7720" s="87"/>
      <c r="U7720" s="85"/>
      <c r="V7720" s="85"/>
      <c r="W7720" s="85"/>
      <c r="X7720" s="85"/>
    </row>
    <row r="7721">
      <c r="S7721" s="87"/>
      <c r="T7721" s="87"/>
      <c r="U7721" s="85"/>
      <c r="V7721" s="85"/>
      <c r="W7721" s="85"/>
      <c r="X7721" s="85"/>
    </row>
    <row r="7722">
      <c r="S7722" s="87"/>
      <c r="T7722" s="87"/>
      <c r="U7722" s="85"/>
      <c r="V7722" s="85"/>
      <c r="W7722" s="85"/>
      <c r="X7722" s="85"/>
    </row>
    <row r="7723">
      <c r="S7723" s="87"/>
      <c r="T7723" s="87"/>
      <c r="U7723" s="85"/>
      <c r="V7723" s="85"/>
      <c r="W7723" s="85"/>
      <c r="X7723" s="85"/>
    </row>
    <row r="7724">
      <c r="S7724" s="87"/>
      <c r="T7724" s="87"/>
      <c r="U7724" s="85"/>
      <c r="V7724" s="85"/>
      <c r="W7724" s="85"/>
      <c r="X7724" s="85"/>
    </row>
    <row r="7725">
      <c r="S7725" s="87"/>
      <c r="T7725" s="87"/>
      <c r="U7725" s="85"/>
      <c r="V7725" s="85"/>
      <c r="W7725" s="85"/>
      <c r="X7725" s="85"/>
    </row>
    <row r="7726">
      <c r="S7726" s="87"/>
      <c r="T7726" s="87"/>
      <c r="U7726" s="85"/>
      <c r="V7726" s="85"/>
      <c r="W7726" s="85"/>
      <c r="X7726" s="85"/>
    </row>
    <row r="7727">
      <c r="S7727" s="87"/>
      <c r="T7727" s="87"/>
      <c r="U7727" s="85"/>
      <c r="V7727" s="85"/>
      <c r="W7727" s="85"/>
      <c r="X7727" s="85"/>
    </row>
    <row r="7728">
      <c r="S7728" s="87"/>
      <c r="T7728" s="87"/>
      <c r="U7728" s="85"/>
      <c r="V7728" s="85"/>
      <c r="W7728" s="85"/>
      <c r="X7728" s="85"/>
    </row>
    <row r="7729">
      <c r="S7729" s="87"/>
      <c r="T7729" s="87"/>
      <c r="U7729" s="85"/>
      <c r="V7729" s="85"/>
      <c r="W7729" s="85"/>
      <c r="X7729" s="85"/>
    </row>
    <row r="7730">
      <c r="S7730" s="87"/>
      <c r="T7730" s="87"/>
      <c r="U7730" s="85"/>
      <c r="V7730" s="85"/>
      <c r="W7730" s="85"/>
      <c r="X7730" s="85"/>
    </row>
    <row r="7731">
      <c r="S7731" s="87"/>
      <c r="T7731" s="87"/>
      <c r="U7731" s="85"/>
      <c r="V7731" s="85"/>
      <c r="W7731" s="85"/>
      <c r="X7731" s="85"/>
    </row>
    <row r="7732">
      <c r="S7732" s="87"/>
      <c r="T7732" s="87"/>
      <c r="U7732" s="85"/>
      <c r="V7732" s="85"/>
      <c r="W7732" s="85"/>
      <c r="X7732" s="85"/>
    </row>
    <row r="7733">
      <c r="S7733" s="87"/>
      <c r="T7733" s="87"/>
      <c r="U7733" s="85"/>
      <c r="V7733" s="85"/>
      <c r="W7733" s="85"/>
      <c r="X7733" s="85"/>
    </row>
    <row r="7734">
      <c r="S7734" s="87"/>
      <c r="T7734" s="87"/>
      <c r="U7734" s="85"/>
      <c r="V7734" s="85"/>
      <c r="W7734" s="85"/>
      <c r="X7734" s="85"/>
    </row>
    <row r="7735">
      <c r="S7735" s="87"/>
      <c r="T7735" s="87"/>
      <c r="U7735" s="85"/>
      <c r="V7735" s="85"/>
      <c r="W7735" s="85"/>
      <c r="X7735" s="85"/>
    </row>
    <row r="7736">
      <c r="S7736" s="87"/>
      <c r="T7736" s="87"/>
      <c r="U7736" s="85"/>
      <c r="V7736" s="85"/>
      <c r="W7736" s="85"/>
      <c r="X7736" s="85"/>
    </row>
    <row r="7737">
      <c r="S7737" s="87"/>
      <c r="T7737" s="87"/>
      <c r="U7737" s="85"/>
      <c r="V7737" s="85"/>
      <c r="W7737" s="85"/>
      <c r="X7737" s="85"/>
    </row>
    <row r="7738">
      <c r="S7738" s="87"/>
      <c r="T7738" s="87"/>
      <c r="U7738" s="85"/>
      <c r="V7738" s="85"/>
      <c r="W7738" s="85"/>
      <c r="X7738" s="85"/>
    </row>
    <row r="7739">
      <c r="S7739" s="87"/>
      <c r="T7739" s="87"/>
      <c r="U7739" s="85"/>
      <c r="V7739" s="85"/>
      <c r="W7739" s="85"/>
      <c r="X7739" s="85"/>
    </row>
    <row r="7740">
      <c r="S7740" s="87"/>
      <c r="T7740" s="87"/>
      <c r="U7740" s="85"/>
      <c r="V7740" s="85"/>
      <c r="W7740" s="85"/>
      <c r="X7740" s="85"/>
    </row>
    <row r="7741">
      <c r="S7741" s="87"/>
      <c r="T7741" s="87"/>
      <c r="U7741" s="85"/>
      <c r="V7741" s="85"/>
      <c r="W7741" s="85"/>
      <c r="X7741" s="85"/>
    </row>
    <row r="7742">
      <c r="S7742" s="87"/>
      <c r="T7742" s="87"/>
      <c r="U7742" s="85"/>
      <c r="V7742" s="85"/>
      <c r="W7742" s="85"/>
      <c r="X7742" s="85"/>
    </row>
    <row r="7743">
      <c r="S7743" s="87"/>
      <c r="T7743" s="87"/>
      <c r="U7743" s="85"/>
      <c r="V7743" s="85"/>
      <c r="W7743" s="85"/>
      <c r="X7743" s="85"/>
    </row>
    <row r="7744">
      <c r="S7744" s="87"/>
      <c r="T7744" s="87"/>
      <c r="U7744" s="85"/>
      <c r="V7744" s="85"/>
      <c r="W7744" s="85"/>
      <c r="X7744" s="85"/>
    </row>
    <row r="7745">
      <c r="S7745" s="87"/>
      <c r="T7745" s="87"/>
      <c r="U7745" s="85"/>
      <c r="V7745" s="85"/>
      <c r="W7745" s="85"/>
      <c r="X7745" s="85"/>
    </row>
    <row r="7746">
      <c r="S7746" s="87"/>
      <c r="T7746" s="87"/>
      <c r="U7746" s="85"/>
      <c r="V7746" s="85"/>
      <c r="W7746" s="85"/>
      <c r="X7746" s="85"/>
    </row>
    <row r="7747">
      <c r="S7747" s="87"/>
      <c r="T7747" s="87"/>
      <c r="U7747" s="85"/>
      <c r="V7747" s="85"/>
      <c r="W7747" s="85"/>
      <c r="X7747" s="85"/>
    </row>
    <row r="7748">
      <c r="S7748" s="87"/>
      <c r="T7748" s="87"/>
      <c r="U7748" s="85"/>
      <c r="V7748" s="85"/>
      <c r="W7748" s="85"/>
      <c r="X7748" s="85"/>
    </row>
    <row r="7749">
      <c r="S7749" s="87"/>
      <c r="T7749" s="87"/>
      <c r="U7749" s="85"/>
      <c r="V7749" s="85"/>
      <c r="W7749" s="85"/>
      <c r="X7749" s="85"/>
    </row>
    <row r="7750">
      <c r="S7750" s="87"/>
      <c r="T7750" s="87"/>
      <c r="U7750" s="85"/>
      <c r="V7750" s="85"/>
      <c r="W7750" s="85"/>
      <c r="X7750" s="85"/>
    </row>
    <row r="7751">
      <c r="S7751" s="87"/>
      <c r="T7751" s="87"/>
      <c r="U7751" s="85"/>
      <c r="V7751" s="85"/>
      <c r="W7751" s="85"/>
      <c r="X7751" s="85"/>
    </row>
    <row r="7752">
      <c r="S7752" s="87"/>
      <c r="T7752" s="87"/>
      <c r="U7752" s="85"/>
      <c r="V7752" s="85"/>
      <c r="W7752" s="85"/>
      <c r="X7752" s="85"/>
    </row>
    <row r="7753">
      <c r="S7753" s="87"/>
      <c r="T7753" s="87"/>
      <c r="U7753" s="85"/>
      <c r="V7753" s="85"/>
      <c r="W7753" s="85"/>
      <c r="X7753" s="85"/>
    </row>
    <row r="7754">
      <c r="S7754" s="87"/>
      <c r="T7754" s="87"/>
      <c r="U7754" s="85"/>
      <c r="V7754" s="85"/>
      <c r="W7754" s="85"/>
      <c r="X7754" s="85"/>
    </row>
    <row r="7755">
      <c r="S7755" s="87"/>
      <c r="T7755" s="87"/>
      <c r="U7755" s="85"/>
      <c r="V7755" s="85"/>
      <c r="W7755" s="85"/>
      <c r="X7755" s="85"/>
    </row>
    <row r="7756">
      <c r="S7756" s="87"/>
      <c r="T7756" s="87"/>
      <c r="U7756" s="85"/>
      <c r="V7756" s="85"/>
      <c r="W7756" s="85"/>
      <c r="X7756" s="85"/>
    </row>
    <row r="7757">
      <c r="S7757" s="87"/>
      <c r="T7757" s="87"/>
      <c r="U7757" s="85"/>
      <c r="V7757" s="85"/>
      <c r="W7757" s="85"/>
      <c r="X7757" s="85"/>
    </row>
    <row r="7758">
      <c r="S7758" s="87"/>
      <c r="T7758" s="87"/>
      <c r="U7758" s="85"/>
      <c r="V7758" s="85"/>
      <c r="W7758" s="85"/>
      <c r="X7758" s="85"/>
    </row>
    <row r="7759">
      <c r="S7759" s="87"/>
      <c r="T7759" s="87"/>
      <c r="U7759" s="85"/>
      <c r="V7759" s="85"/>
      <c r="W7759" s="85"/>
      <c r="X7759" s="85"/>
    </row>
    <row r="7760">
      <c r="S7760" s="87"/>
      <c r="T7760" s="87"/>
      <c r="U7760" s="85"/>
      <c r="V7760" s="85"/>
      <c r="W7760" s="85"/>
      <c r="X7760" s="85"/>
    </row>
    <row r="7761">
      <c r="S7761" s="87"/>
      <c r="T7761" s="87"/>
      <c r="U7761" s="85"/>
      <c r="V7761" s="85"/>
      <c r="W7761" s="85"/>
      <c r="X7761" s="85"/>
    </row>
    <row r="7762">
      <c r="S7762" s="87"/>
      <c r="T7762" s="87"/>
      <c r="U7762" s="85"/>
      <c r="V7762" s="85"/>
      <c r="W7762" s="85"/>
      <c r="X7762" s="85"/>
    </row>
    <row r="7763">
      <c r="S7763" s="87"/>
      <c r="T7763" s="87"/>
      <c r="U7763" s="85"/>
      <c r="V7763" s="85"/>
      <c r="W7763" s="85"/>
      <c r="X7763" s="85"/>
    </row>
    <row r="7764">
      <c r="S7764" s="87"/>
      <c r="T7764" s="87"/>
      <c r="U7764" s="85"/>
      <c r="V7764" s="85"/>
      <c r="W7764" s="85"/>
      <c r="X7764" s="85"/>
    </row>
    <row r="7765">
      <c r="S7765" s="87"/>
      <c r="T7765" s="87"/>
      <c r="U7765" s="85"/>
      <c r="V7765" s="85"/>
      <c r="W7765" s="85"/>
      <c r="X7765" s="85"/>
    </row>
    <row r="7766">
      <c r="S7766" s="87"/>
      <c r="T7766" s="87"/>
      <c r="U7766" s="85"/>
      <c r="V7766" s="85"/>
      <c r="W7766" s="85"/>
      <c r="X7766" s="85"/>
    </row>
    <row r="7767">
      <c r="S7767" s="87"/>
      <c r="T7767" s="87"/>
      <c r="U7767" s="85"/>
      <c r="V7767" s="85"/>
      <c r="W7767" s="85"/>
      <c r="X7767" s="85"/>
    </row>
    <row r="7768">
      <c r="S7768" s="87"/>
      <c r="T7768" s="87"/>
      <c r="U7768" s="85"/>
      <c r="V7768" s="85"/>
      <c r="W7768" s="85"/>
      <c r="X7768" s="85"/>
    </row>
    <row r="7769">
      <c r="S7769" s="87"/>
      <c r="T7769" s="87"/>
      <c r="U7769" s="85"/>
      <c r="V7769" s="85"/>
      <c r="W7769" s="85"/>
      <c r="X7769" s="85"/>
    </row>
    <row r="7770">
      <c r="S7770" s="87"/>
      <c r="T7770" s="87"/>
      <c r="U7770" s="85"/>
      <c r="V7770" s="85"/>
      <c r="W7770" s="85"/>
      <c r="X7770" s="85"/>
    </row>
    <row r="7771">
      <c r="S7771" s="87"/>
      <c r="T7771" s="87"/>
      <c r="U7771" s="85"/>
      <c r="V7771" s="85"/>
      <c r="W7771" s="85"/>
      <c r="X7771" s="85"/>
    </row>
    <row r="7772">
      <c r="S7772" s="87"/>
      <c r="T7772" s="87"/>
      <c r="U7772" s="85"/>
      <c r="V7772" s="85"/>
      <c r="W7772" s="85"/>
      <c r="X7772" s="85"/>
    </row>
    <row r="7773">
      <c r="S7773" s="87"/>
      <c r="T7773" s="87"/>
      <c r="U7773" s="85"/>
      <c r="V7773" s="85"/>
      <c r="W7773" s="85"/>
      <c r="X7773" s="85"/>
    </row>
    <row r="7774">
      <c r="S7774" s="87"/>
      <c r="T7774" s="87"/>
      <c r="U7774" s="85"/>
      <c r="V7774" s="85"/>
      <c r="W7774" s="85"/>
      <c r="X7774" s="85"/>
    </row>
    <row r="7775">
      <c r="S7775" s="87"/>
      <c r="T7775" s="87"/>
      <c r="U7775" s="85"/>
      <c r="V7775" s="85"/>
      <c r="W7775" s="85"/>
      <c r="X7775" s="85"/>
    </row>
    <row r="7776">
      <c r="S7776" s="87"/>
      <c r="T7776" s="87"/>
      <c r="U7776" s="85"/>
      <c r="V7776" s="85"/>
      <c r="W7776" s="85"/>
      <c r="X7776" s="85"/>
    </row>
    <row r="7777">
      <c r="S7777" s="87"/>
      <c r="T7777" s="87"/>
      <c r="U7777" s="85"/>
      <c r="V7777" s="85"/>
      <c r="W7777" s="85"/>
      <c r="X7777" s="85"/>
    </row>
    <row r="7778">
      <c r="S7778" s="87"/>
      <c r="T7778" s="87"/>
      <c r="U7778" s="85"/>
      <c r="V7778" s="85"/>
      <c r="W7778" s="85"/>
      <c r="X7778" s="85"/>
    </row>
    <row r="7779">
      <c r="S7779" s="87"/>
      <c r="T7779" s="87"/>
      <c r="U7779" s="85"/>
      <c r="V7779" s="85"/>
      <c r="W7779" s="85"/>
      <c r="X7779" s="85"/>
    </row>
    <row r="7780">
      <c r="S7780" s="87"/>
      <c r="T7780" s="87"/>
      <c r="U7780" s="85"/>
      <c r="V7780" s="85"/>
      <c r="W7780" s="85"/>
      <c r="X7780" s="85"/>
    </row>
    <row r="7781">
      <c r="S7781" s="87"/>
      <c r="T7781" s="87"/>
      <c r="U7781" s="85"/>
      <c r="V7781" s="85"/>
      <c r="W7781" s="85"/>
      <c r="X7781" s="85"/>
    </row>
    <row r="7782">
      <c r="S7782" s="87"/>
      <c r="T7782" s="87"/>
      <c r="U7782" s="85"/>
      <c r="V7782" s="85"/>
      <c r="W7782" s="85"/>
      <c r="X7782" s="85"/>
    </row>
    <row r="7783">
      <c r="S7783" s="87"/>
      <c r="T7783" s="87"/>
      <c r="U7783" s="85"/>
      <c r="V7783" s="85"/>
      <c r="W7783" s="85"/>
      <c r="X7783" s="85"/>
    </row>
    <row r="7784">
      <c r="S7784" s="87"/>
      <c r="T7784" s="87"/>
      <c r="U7784" s="85"/>
      <c r="V7784" s="85"/>
      <c r="W7784" s="85"/>
      <c r="X7784" s="85"/>
    </row>
    <row r="7785">
      <c r="S7785" s="87"/>
      <c r="T7785" s="87"/>
      <c r="U7785" s="85"/>
      <c r="V7785" s="85"/>
      <c r="W7785" s="85"/>
      <c r="X7785" s="85"/>
    </row>
    <row r="7786">
      <c r="S7786" s="87"/>
      <c r="T7786" s="87"/>
      <c r="U7786" s="85"/>
      <c r="V7786" s="85"/>
      <c r="W7786" s="85"/>
      <c r="X7786" s="85"/>
    </row>
    <row r="7787">
      <c r="S7787" s="87"/>
      <c r="T7787" s="87"/>
      <c r="U7787" s="85"/>
      <c r="V7787" s="85"/>
      <c r="W7787" s="85"/>
      <c r="X7787" s="85"/>
    </row>
    <row r="7788">
      <c r="S7788" s="87"/>
      <c r="T7788" s="87"/>
      <c r="U7788" s="85"/>
      <c r="V7788" s="85"/>
      <c r="W7788" s="85"/>
      <c r="X7788" s="85"/>
    </row>
    <row r="7789">
      <c r="S7789" s="87"/>
      <c r="T7789" s="87"/>
      <c r="U7789" s="85"/>
      <c r="V7789" s="85"/>
      <c r="W7789" s="85"/>
      <c r="X7789" s="85"/>
    </row>
    <row r="7790">
      <c r="S7790" s="87"/>
      <c r="T7790" s="87"/>
      <c r="U7790" s="85"/>
      <c r="V7790" s="85"/>
      <c r="W7790" s="85"/>
      <c r="X7790" s="85"/>
    </row>
    <row r="7791">
      <c r="S7791" s="87"/>
      <c r="T7791" s="87"/>
      <c r="U7791" s="85"/>
      <c r="V7791" s="85"/>
      <c r="W7791" s="85"/>
      <c r="X7791" s="85"/>
    </row>
    <row r="7792">
      <c r="S7792" s="87"/>
      <c r="T7792" s="87"/>
      <c r="U7792" s="85"/>
      <c r="V7792" s="85"/>
      <c r="W7792" s="85"/>
      <c r="X7792" s="85"/>
    </row>
    <row r="7793">
      <c r="S7793" s="87"/>
      <c r="T7793" s="87"/>
      <c r="U7793" s="85"/>
      <c r="V7793" s="85"/>
      <c r="W7793" s="85"/>
      <c r="X7793" s="85"/>
    </row>
    <row r="7794">
      <c r="S7794" s="87"/>
      <c r="T7794" s="87"/>
      <c r="U7794" s="85"/>
      <c r="V7794" s="85"/>
      <c r="W7794" s="85"/>
      <c r="X7794" s="85"/>
    </row>
    <row r="7795">
      <c r="S7795" s="87"/>
      <c r="T7795" s="87"/>
      <c r="U7795" s="85"/>
      <c r="V7795" s="85"/>
      <c r="W7795" s="85"/>
      <c r="X7795" s="85"/>
    </row>
    <row r="7796">
      <c r="S7796" s="87"/>
      <c r="T7796" s="87"/>
      <c r="U7796" s="85"/>
      <c r="V7796" s="85"/>
      <c r="W7796" s="85"/>
      <c r="X7796" s="85"/>
    </row>
    <row r="7797">
      <c r="S7797" s="87"/>
      <c r="T7797" s="87"/>
      <c r="U7797" s="85"/>
      <c r="V7797" s="85"/>
      <c r="W7797" s="85"/>
      <c r="X7797" s="85"/>
    </row>
    <row r="7798">
      <c r="S7798" s="87"/>
      <c r="T7798" s="87"/>
      <c r="U7798" s="85"/>
      <c r="V7798" s="85"/>
      <c r="W7798" s="85"/>
      <c r="X7798" s="85"/>
    </row>
    <row r="7799">
      <c r="S7799" s="87"/>
      <c r="T7799" s="87"/>
      <c r="U7799" s="85"/>
      <c r="V7799" s="85"/>
      <c r="W7799" s="85"/>
      <c r="X7799" s="85"/>
    </row>
    <row r="7800">
      <c r="S7800" s="87"/>
      <c r="T7800" s="87"/>
      <c r="U7800" s="85"/>
      <c r="V7800" s="85"/>
      <c r="W7800" s="85"/>
      <c r="X7800" s="85"/>
    </row>
    <row r="7801">
      <c r="S7801" s="87"/>
      <c r="T7801" s="87"/>
      <c r="U7801" s="85"/>
      <c r="V7801" s="85"/>
      <c r="W7801" s="85"/>
      <c r="X7801" s="85"/>
    </row>
    <row r="7802">
      <c r="S7802" s="87"/>
      <c r="T7802" s="87"/>
      <c r="U7802" s="85"/>
      <c r="V7802" s="85"/>
      <c r="W7802" s="85"/>
      <c r="X7802" s="85"/>
    </row>
    <row r="7803">
      <c r="S7803" s="87"/>
      <c r="T7803" s="87"/>
      <c r="U7803" s="85"/>
      <c r="V7803" s="85"/>
      <c r="W7803" s="85"/>
      <c r="X7803" s="85"/>
    </row>
    <row r="7804">
      <c r="S7804" s="87"/>
      <c r="T7804" s="87"/>
      <c r="U7804" s="85"/>
      <c r="V7804" s="85"/>
      <c r="W7804" s="85"/>
      <c r="X7804" s="85"/>
    </row>
    <row r="7805">
      <c r="S7805" s="87"/>
      <c r="T7805" s="87"/>
      <c r="U7805" s="85"/>
      <c r="V7805" s="85"/>
      <c r="W7805" s="85"/>
      <c r="X7805" s="85"/>
    </row>
    <row r="7806">
      <c r="S7806" s="87"/>
      <c r="T7806" s="87"/>
      <c r="U7806" s="85"/>
      <c r="V7806" s="85"/>
      <c r="W7806" s="85"/>
      <c r="X7806" s="85"/>
    </row>
    <row r="7807">
      <c r="S7807" s="87"/>
      <c r="T7807" s="87"/>
      <c r="U7807" s="85"/>
      <c r="V7807" s="85"/>
      <c r="W7807" s="85"/>
      <c r="X7807" s="85"/>
    </row>
    <row r="7808">
      <c r="S7808" s="87"/>
      <c r="T7808" s="87"/>
      <c r="U7808" s="85"/>
      <c r="V7808" s="85"/>
      <c r="W7808" s="85"/>
      <c r="X7808" s="85"/>
    </row>
    <row r="7809">
      <c r="S7809" s="87"/>
      <c r="T7809" s="87"/>
      <c r="U7809" s="85"/>
      <c r="V7809" s="85"/>
      <c r="W7809" s="85"/>
      <c r="X7809" s="85"/>
    </row>
    <row r="7810">
      <c r="S7810" s="87"/>
      <c r="T7810" s="87"/>
      <c r="U7810" s="85"/>
      <c r="V7810" s="85"/>
      <c r="W7810" s="85"/>
      <c r="X7810" s="85"/>
    </row>
    <row r="7811">
      <c r="S7811" s="87"/>
      <c r="T7811" s="87"/>
      <c r="U7811" s="85"/>
      <c r="V7811" s="85"/>
      <c r="W7811" s="85"/>
      <c r="X7811" s="85"/>
    </row>
    <row r="7812">
      <c r="S7812" s="87"/>
      <c r="T7812" s="87"/>
      <c r="U7812" s="85"/>
      <c r="V7812" s="85"/>
      <c r="W7812" s="85"/>
      <c r="X7812" s="85"/>
    </row>
    <row r="7813">
      <c r="S7813" s="87"/>
      <c r="T7813" s="87"/>
      <c r="U7813" s="85"/>
      <c r="V7813" s="85"/>
      <c r="W7813" s="85"/>
      <c r="X7813" s="85"/>
    </row>
    <row r="7814">
      <c r="S7814" s="87"/>
      <c r="T7814" s="87"/>
      <c r="U7814" s="85"/>
      <c r="V7814" s="85"/>
      <c r="W7814" s="85"/>
      <c r="X7814" s="85"/>
    </row>
    <row r="7815">
      <c r="S7815" s="87"/>
      <c r="T7815" s="87"/>
      <c r="U7815" s="85"/>
      <c r="V7815" s="85"/>
      <c r="W7815" s="85"/>
      <c r="X7815" s="85"/>
    </row>
    <row r="7816">
      <c r="S7816" s="87"/>
      <c r="T7816" s="87"/>
      <c r="U7816" s="85"/>
      <c r="V7816" s="85"/>
      <c r="W7816" s="85"/>
      <c r="X7816" s="85"/>
    </row>
    <row r="7817">
      <c r="S7817" s="87"/>
      <c r="T7817" s="87"/>
      <c r="U7817" s="85"/>
      <c r="V7817" s="85"/>
      <c r="W7817" s="85"/>
      <c r="X7817" s="85"/>
    </row>
    <row r="7818">
      <c r="S7818" s="87"/>
      <c r="T7818" s="87"/>
      <c r="U7818" s="85"/>
      <c r="V7818" s="85"/>
      <c r="W7818" s="85"/>
      <c r="X7818" s="85"/>
    </row>
    <row r="7819">
      <c r="S7819" s="87"/>
      <c r="T7819" s="87"/>
      <c r="U7819" s="85"/>
      <c r="V7819" s="85"/>
      <c r="W7819" s="85"/>
      <c r="X7819" s="85"/>
    </row>
    <row r="7820">
      <c r="S7820" s="87"/>
      <c r="T7820" s="87"/>
      <c r="U7820" s="85"/>
      <c r="V7820" s="85"/>
      <c r="W7820" s="85"/>
      <c r="X7820" s="85"/>
    </row>
    <row r="7821">
      <c r="S7821" s="87"/>
      <c r="T7821" s="87"/>
      <c r="U7821" s="85"/>
      <c r="V7821" s="85"/>
      <c r="W7821" s="85"/>
      <c r="X7821" s="85"/>
    </row>
    <row r="7822">
      <c r="S7822" s="87"/>
      <c r="T7822" s="87"/>
      <c r="U7822" s="85"/>
      <c r="V7822" s="85"/>
      <c r="W7822" s="85"/>
      <c r="X7822" s="85"/>
    </row>
    <row r="7823">
      <c r="S7823" s="87"/>
      <c r="T7823" s="87"/>
      <c r="U7823" s="85"/>
      <c r="V7823" s="85"/>
      <c r="W7823" s="85"/>
      <c r="X7823" s="85"/>
    </row>
    <row r="7824">
      <c r="S7824" s="87"/>
      <c r="T7824" s="87"/>
      <c r="U7824" s="85"/>
      <c r="V7824" s="85"/>
      <c r="W7824" s="85"/>
      <c r="X7824" s="85"/>
    </row>
    <row r="7825">
      <c r="S7825" s="87"/>
      <c r="T7825" s="87"/>
      <c r="U7825" s="85"/>
      <c r="V7825" s="85"/>
      <c r="W7825" s="85"/>
      <c r="X7825" s="85"/>
    </row>
    <row r="7826">
      <c r="S7826" s="87"/>
      <c r="T7826" s="87"/>
      <c r="U7826" s="85"/>
      <c r="V7826" s="85"/>
      <c r="W7826" s="85"/>
      <c r="X7826" s="85"/>
    </row>
    <row r="7827">
      <c r="S7827" s="87"/>
      <c r="T7827" s="87"/>
      <c r="U7827" s="85"/>
      <c r="V7827" s="85"/>
      <c r="W7827" s="85"/>
      <c r="X7827" s="85"/>
    </row>
    <row r="7828">
      <c r="S7828" s="87"/>
      <c r="T7828" s="87"/>
      <c r="U7828" s="85"/>
      <c r="V7828" s="85"/>
      <c r="W7828" s="85"/>
      <c r="X7828" s="85"/>
    </row>
    <row r="7829">
      <c r="S7829" s="87"/>
      <c r="T7829" s="87"/>
      <c r="U7829" s="85"/>
      <c r="V7829" s="85"/>
      <c r="W7829" s="85"/>
      <c r="X7829" s="85"/>
    </row>
    <row r="7830">
      <c r="S7830" s="87"/>
      <c r="T7830" s="87"/>
      <c r="U7830" s="85"/>
      <c r="V7830" s="85"/>
      <c r="W7830" s="85"/>
      <c r="X7830" s="85"/>
    </row>
    <row r="7831">
      <c r="S7831" s="87"/>
      <c r="T7831" s="87"/>
      <c r="U7831" s="85"/>
      <c r="V7831" s="85"/>
      <c r="W7831" s="85"/>
      <c r="X7831" s="85"/>
    </row>
    <row r="7832">
      <c r="S7832" s="87"/>
      <c r="T7832" s="87"/>
      <c r="U7832" s="85"/>
      <c r="V7832" s="85"/>
      <c r="W7832" s="85"/>
      <c r="X7832" s="85"/>
    </row>
    <row r="7833">
      <c r="S7833" s="87"/>
      <c r="T7833" s="87"/>
      <c r="U7833" s="85"/>
      <c r="V7833" s="85"/>
      <c r="W7833" s="85"/>
      <c r="X7833" s="85"/>
    </row>
    <row r="7834">
      <c r="S7834" s="87"/>
      <c r="T7834" s="87"/>
      <c r="U7834" s="85"/>
      <c r="V7834" s="85"/>
      <c r="W7834" s="85"/>
      <c r="X7834" s="85"/>
    </row>
    <row r="7835">
      <c r="S7835" s="87"/>
      <c r="T7835" s="87"/>
      <c r="U7835" s="85"/>
      <c r="V7835" s="85"/>
      <c r="W7835" s="85"/>
      <c r="X7835" s="85"/>
    </row>
    <row r="7836">
      <c r="S7836" s="87"/>
      <c r="T7836" s="87"/>
      <c r="U7836" s="85"/>
      <c r="V7836" s="85"/>
      <c r="W7836" s="85"/>
      <c r="X7836" s="85"/>
    </row>
    <row r="7837">
      <c r="S7837" s="87"/>
      <c r="T7837" s="87"/>
      <c r="U7837" s="85"/>
      <c r="V7837" s="85"/>
      <c r="W7837" s="85"/>
      <c r="X7837" s="85"/>
    </row>
    <row r="7838">
      <c r="S7838" s="87"/>
      <c r="T7838" s="87"/>
      <c r="U7838" s="85"/>
      <c r="V7838" s="85"/>
      <c r="W7838" s="85"/>
      <c r="X7838" s="86"/>
    </row>
    <row r="7839">
      <c r="S7839" s="87"/>
      <c r="T7839" s="87"/>
      <c r="U7839" s="85"/>
      <c r="V7839" s="85"/>
      <c r="W7839" s="85"/>
      <c r="X7839" s="85"/>
    </row>
    <row r="7840">
      <c r="S7840" s="87"/>
      <c r="T7840" s="87"/>
      <c r="U7840" s="85"/>
      <c r="V7840" s="85"/>
      <c r="W7840" s="85"/>
      <c r="X7840" s="85"/>
    </row>
    <row r="7841">
      <c r="S7841" s="87"/>
      <c r="T7841" s="87"/>
      <c r="U7841" s="85"/>
      <c r="V7841" s="85"/>
      <c r="W7841" s="85"/>
      <c r="X7841" s="85"/>
    </row>
    <row r="7842">
      <c r="S7842" s="87"/>
      <c r="T7842" s="87"/>
      <c r="U7842" s="85"/>
      <c r="V7842" s="85"/>
      <c r="W7842" s="85"/>
      <c r="X7842" s="85"/>
    </row>
    <row r="7843">
      <c r="S7843" s="87"/>
      <c r="T7843" s="87"/>
      <c r="U7843" s="85"/>
      <c r="V7843" s="85"/>
      <c r="W7843" s="85"/>
      <c r="X7843" s="85"/>
    </row>
    <row r="7844">
      <c r="S7844" s="87"/>
      <c r="T7844" s="87"/>
      <c r="U7844" s="85"/>
      <c r="V7844" s="85"/>
      <c r="W7844" s="85"/>
      <c r="X7844" s="85"/>
    </row>
    <row r="7845">
      <c r="S7845" s="87"/>
      <c r="T7845" s="87"/>
      <c r="U7845" s="85"/>
      <c r="V7845" s="85"/>
      <c r="W7845" s="85"/>
      <c r="X7845" s="85"/>
    </row>
    <row r="7846">
      <c r="S7846" s="87"/>
      <c r="T7846" s="87"/>
      <c r="U7846" s="85"/>
      <c r="V7846" s="85"/>
      <c r="W7846" s="85"/>
      <c r="X7846" s="85"/>
    </row>
    <row r="7847">
      <c r="S7847" s="87"/>
      <c r="T7847" s="87"/>
      <c r="U7847" s="85"/>
      <c r="V7847" s="85"/>
      <c r="W7847" s="85"/>
      <c r="X7847" s="85"/>
    </row>
    <row r="7848">
      <c r="S7848" s="87"/>
      <c r="T7848" s="87"/>
      <c r="U7848" s="85"/>
      <c r="V7848" s="85"/>
      <c r="W7848" s="85"/>
      <c r="X7848" s="85"/>
    </row>
    <row r="7849">
      <c r="S7849" s="87"/>
      <c r="T7849" s="87"/>
      <c r="U7849" s="85"/>
      <c r="V7849" s="85"/>
      <c r="W7849" s="85"/>
      <c r="X7849" s="85"/>
    </row>
    <row r="7850">
      <c r="S7850" s="87"/>
      <c r="T7850" s="87"/>
      <c r="U7850" s="85"/>
      <c r="V7850" s="85"/>
      <c r="W7850" s="85"/>
      <c r="X7850" s="85"/>
    </row>
    <row r="7851">
      <c r="S7851" s="87"/>
      <c r="T7851" s="87"/>
      <c r="U7851" s="85"/>
      <c r="V7851" s="85"/>
      <c r="W7851" s="85"/>
      <c r="X7851" s="85"/>
    </row>
    <row r="7852">
      <c r="S7852" s="87"/>
      <c r="T7852" s="87"/>
      <c r="U7852" s="85"/>
      <c r="V7852" s="85"/>
      <c r="W7852" s="85"/>
      <c r="X7852" s="85"/>
    </row>
    <row r="7853">
      <c r="S7853" s="87"/>
      <c r="T7853" s="87"/>
      <c r="U7853" s="85"/>
      <c r="V7853" s="85"/>
      <c r="W7853" s="85"/>
      <c r="X7853" s="86"/>
    </row>
    <row r="7854">
      <c r="S7854" s="87"/>
      <c r="T7854" s="87"/>
      <c r="U7854" s="85"/>
      <c r="V7854" s="85"/>
      <c r="W7854" s="85"/>
      <c r="X7854" s="85"/>
    </row>
    <row r="7855">
      <c r="S7855" s="87"/>
      <c r="T7855" s="87"/>
      <c r="U7855" s="85"/>
      <c r="V7855" s="85"/>
      <c r="W7855" s="85"/>
      <c r="X7855" s="85"/>
    </row>
    <row r="7856">
      <c r="S7856" s="87"/>
      <c r="T7856" s="87"/>
      <c r="U7856" s="85"/>
      <c r="V7856" s="85"/>
      <c r="W7856" s="85"/>
      <c r="X7856" s="85"/>
    </row>
    <row r="7857">
      <c r="S7857" s="87"/>
      <c r="T7857" s="87"/>
      <c r="U7857" s="85"/>
      <c r="V7857" s="85"/>
      <c r="W7857" s="85"/>
      <c r="X7857" s="85"/>
    </row>
    <row r="7858">
      <c r="S7858" s="87"/>
      <c r="T7858" s="87"/>
      <c r="U7858" s="85"/>
      <c r="V7858" s="85"/>
      <c r="W7858" s="85"/>
      <c r="X7858" s="85"/>
    </row>
    <row r="7859">
      <c r="S7859" s="87"/>
      <c r="T7859" s="87"/>
      <c r="U7859" s="85"/>
      <c r="V7859" s="85"/>
      <c r="W7859" s="85"/>
      <c r="X7859" s="85"/>
    </row>
    <row r="7860">
      <c r="S7860" s="87"/>
      <c r="T7860" s="87"/>
      <c r="U7860" s="85"/>
      <c r="V7860" s="85"/>
      <c r="W7860" s="85"/>
      <c r="X7860" s="85"/>
    </row>
    <row r="7861">
      <c r="S7861" s="87"/>
      <c r="T7861" s="87"/>
      <c r="U7861" s="85"/>
      <c r="V7861" s="85"/>
      <c r="W7861" s="85"/>
      <c r="X7861" s="85"/>
    </row>
    <row r="7862">
      <c r="S7862" s="87"/>
      <c r="T7862" s="87"/>
      <c r="U7862" s="85"/>
      <c r="V7862" s="85"/>
      <c r="W7862" s="85"/>
      <c r="X7862" s="85"/>
    </row>
    <row r="7863">
      <c r="S7863" s="87"/>
      <c r="T7863" s="87"/>
      <c r="U7863" s="85"/>
      <c r="V7863" s="85"/>
      <c r="W7863" s="85"/>
      <c r="X7863" s="85"/>
    </row>
    <row r="7864">
      <c r="S7864" s="87"/>
      <c r="T7864" s="87"/>
      <c r="U7864" s="85"/>
      <c r="V7864" s="85"/>
      <c r="W7864" s="85"/>
      <c r="X7864" s="85"/>
    </row>
    <row r="7865">
      <c r="S7865" s="87"/>
      <c r="T7865" s="87"/>
      <c r="U7865" s="85"/>
      <c r="V7865" s="85"/>
      <c r="W7865" s="85"/>
      <c r="X7865" s="85"/>
    </row>
    <row r="7866">
      <c r="S7866" s="87"/>
      <c r="T7866" s="87"/>
      <c r="U7866" s="85"/>
      <c r="V7866" s="85"/>
      <c r="W7866" s="85"/>
      <c r="X7866" s="85"/>
    </row>
    <row r="7867">
      <c r="S7867" s="87"/>
      <c r="T7867" s="87"/>
      <c r="U7867" s="85"/>
      <c r="V7867" s="85"/>
      <c r="W7867" s="85"/>
      <c r="X7867" s="85"/>
    </row>
    <row r="7868">
      <c r="S7868" s="87"/>
      <c r="T7868" s="87"/>
      <c r="U7868" s="85"/>
      <c r="V7868" s="85"/>
      <c r="W7868" s="85"/>
      <c r="X7868" s="85"/>
    </row>
    <row r="7869">
      <c r="S7869" s="87"/>
      <c r="T7869" s="87"/>
      <c r="U7869" s="85"/>
      <c r="V7869" s="85"/>
      <c r="W7869" s="85"/>
      <c r="X7869" s="85"/>
    </row>
    <row r="7870">
      <c r="S7870" s="87"/>
      <c r="T7870" s="87"/>
      <c r="U7870" s="85"/>
      <c r="V7870" s="85"/>
      <c r="W7870" s="85"/>
      <c r="X7870" s="85"/>
    </row>
    <row r="7871">
      <c r="S7871" s="87"/>
      <c r="T7871" s="87"/>
      <c r="U7871" s="85"/>
      <c r="V7871" s="85"/>
      <c r="W7871" s="85"/>
      <c r="X7871" s="85"/>
    </row>
    <row r="7872">
      <c r="S7872" s="87"/>
      <c r="T7872" s="87"/>
      <c r="U7872" s="85"/>
      <c r="V7872" s="85"/>
      <c r="W7872" s="85"/>
      <c r="X7872" s="85"/>
    </row>
    <row r="7873">
      <c r="S7873" s="87"/>
      <c r="T7873" s="87"/>
      <c r="U7873" s="85"/>
      <c r="V7873" s="85"/>
      <c r="W7873" s="85"/>
      <c r="X7873" s="85"/>
    </row>
    <row r="7874">
      <c r="S7874" s="87"/>
      <c r="T7874" s="87"/>
      <c r="U7874" s="85"/>
      <c r="V7874" s="85"/>
      <c r="W7874" s="85"/>
      <c r="X7874" s="85"/>
    </row>
    <row r="7875">
      <c r="S7875" s="87"/>
      <c r="T7875" s="87"/>
      <c r="U7875" s="85"/>
      <c r="V7875" s="85"/>
      <c r="W7875" s="85"/>
      <c r="X7875" s="85"/>
    </row>
    <row r="7876">
      <c r="S7876" s="87"/>
      <c r="T7876" s="87"/>
      <c r="U7876" s="85"/>
      <c r="V7876" s="85"/>
      <c r="W7876" s="85"/>
      <c r="X7876" s="85"/>
    </row>
    <row r="7877">
      <c r="S7877" s="87"/>
      <c r="T7877" s="87"/>
      <c r="U7877" s="85"/>
      <c r="V7877" s="85"/>
      <c r="W7877" s="85"/>
      <c r="X7877" s="85"/>
    </row>
    <row r="7878">
      <c r="S7878" s="87"/>
      <c r="T7878" s="87"/>
      <c r="U7878" s="85"/>
      <c r="V7878" s="85"/>
      <c r="W7878" s="85"/>
      <c r="X7878" s="85"/>
    </row>
    <row r="7879">
      <c r="S7879" s="87"/>
      <c r="T7879" s="87"/>
      <c r="U7879" s="85"/>
      <c r="V7879" s="85"/>
      <c r="W7879" s="85"/>
      <c r="X7879" s="85"/>
    </row>
    <row r="7880">
      <c r="S7880" s="87"/>
      <c r="T7880" s="87"/>
      <c r="U7880" s="85"/>
      <c r="V7880" s="85"/>
      <c r="W7880" s="85"/>
      <c r="X7880" s="85"/>
    </row>
    <row r="7881">
      <c r="S7881" s="87"/>
      <c r="T7881" s="87"/>
      <c r="U7881" s="85"/>
      <c r="V7881" s="85"/>
      <c r="W7881" s="85"/>
      <c r="X7881" s="85"/>
    </row>
    <row r="7882">
      <c r="S7882" s="87"/>
      <c r="T7882" s="87"/>
      <c r="U7882" s="85"/>
      <c r="V7882" s="85"/>
      <c r="W7882" s="85"/>
      <c r="X7882" s="85"/>
    </row>
    <row r="7883">
      <c r="S7883" s="87"/>
      <c r="T7883" s="87"/>
      <c r="U7883" s="85"/>
      <c r="V7883" s="85"/>
      <c r="W7883" s="85"/>
      <c r="X7883" s="85"/>
    </row>
    <row r="7884">
      <c r="S7884" s="87"/>
      <c r="T7884" s="87"/>
      <c r="U7884" s="85"/>
      <c r="V7884" s="85"/>
      <c r="W7884" s="85"/>
      <c r="X7884" s="85"/>
    </row>
    <row r="7885">
      <c r="S7885" s="87"/>
      <c r="T7885" s="87"/>
      <c r="U7885" s="85"/>
      <c r="V7885" s="85"/>
      <c r="W7885" s="85"/>
      <c r="X7885" s="85"/>
    </row>
    <row r="7886">
      <c r="S7886" s="87"/>
      <c r="T7886" s="87"/>
      <c r="U7886" s="85"/>
      <c r="V7886" s="85"/>
      <c r="W7886" s="85"/>
      <c r="X7886" s="85"/>
    </row>
    <row r="7887">
      <c r="S7887" s="87"/>
      <c r="T7887" s="87"/>
      <c r="U7887" s="85"/>
      <c r="V7887" s="85"/>
      <c r="W7887" s="85"/>
      <c r="X7887" s="85"/>
    </row>
    <row r="7888">
      <c r="S7888" s="87"/>
      <c r="T7888" s="87"/>
      <c r="U7888" s="85"/>
      <c r="V7888" s="85"/>
      <c r="W7888" s="85"/>
      <c r="X7888" s="85"/>
    </row>
    <row r="7889">
      <c r="S7889" s="87"/>
      <c r="T7889" s="87"/>
      <c r="U7889" s="85"/>
      <c r="V7889" s="85"/>
      <c r="W7889" s="85"/>
      <c r="X7889" s="86"/>
    </row>
    <row r="7890">
      <c r="S7890" s="87"/>
      <c r="T7890" s="87"/>
      <c r="U7890" s="85"/>
      <c r="V7890" s="85"/>
      <c r="W7890" s="85"/>
      <c r="X7890" s="85"/>
    </row>
    <row r="7891">
      <c r="S7891" s="87"/>
      <c r="T7891" s="87"/>
      <c r="U7891" s="85"/>
      <c r="V7891" s="85"/>
      <c r="W7891" s="85"/>
      <c r="X7891" s="85"/>
    </row>
    <row r="7892">
      <c r="S7892" s="87"/>
      <c r="T7892" s="87"/>
      <c r="U7892" s="85"/>
      <c r="V7892" s="85"/>
      <c r="W7892" s="85"/>
      <c r="X7892" s="85"/>
    </row>
    <row r="7893">
      <c r="S7893" s="87"/>
      <c r="T7893" s="87"/>
      <c r="U7893" s="85"/>
      <c r="V7893" s="85"/>
      <c r="W7893" s="85"/>
      <c r="X7893" s="85"/>
    </row>
    <row r="7894">
      <c r="S7894" s="87"/>
      <c r="T7894" s="87"/>
      <c r="U7894" s="85"/>
      <c r="V7894" s="85"/>
      <c r="W7894" s="85"/>
      <c r="X7894" s="85"/>
    </row>
    <row r="7895">
      <c r="S7895" s="87"/>
      <c r="T7895" s="87"/>
      <c r="U7895" s="85"/>
      <c r="V7895" s="85"/>
      <c r="W7895" s="85"/>
      <c r="X7895" s="85"/>
    </row>
    <row r="7896">
      <c r="S7896" s="87"/>
      <c r="T7896" s="87"/>
      <c r="U7896" s="85"/>
      <c r="V7896" s="85"/>
      <c r="W7896" s="85"/>
      <c r="X7896" s="85"/>
    </row>
    <row r="7897">
      <c r="S7897" s="87"/>
      <c r="T7897" s="87"/>
      <c r="U7897" s="85"/>
      <c r="V7897" s="85"/>
      <c r="W7897" s="85"/>
      <c r="X7897" s="85"/>
    </row>
    <row r="7898">
      <c r="S7898" s="87"/>
      <c r="T7898" s="87"/>
      <c r="U7898" s="85"/>
      <c r="V7898" s="85"/>
      <c r="W7898" s="85"/>
      <c r="X7898" s="85"/>
    </row>
    <row r="7899">
      <c r="S7899" s="87"/>
      <c r="T7899" s="87"/>
      <c r="U7899" s="85"/>
      <c r="V7899" s="85"/>
      <c r="W7899" s="85"/>
      <c r="X7899" s="85"/>
    </row>
    <row r="7900">
      <c r="S7900" s="87"/>
      <c r="T7900" s="87"/>
      <c r="U7900" s="85"/>
      <c r="V7900" s="85"/>
      <c r="W7900" s="85"/>
      <c r="X7900" s="85"/>
    </row>
    <row r="7901">
      <c r="S7901" s="87"/>
      <c r="T7901" s="87"/>
      <c r="U7901" s="85"/>
      <c r="V7901" s="85"/>
      <c r="W7901" s="85"/>
      <c r="X7901" s="85"/>
    </row>
    <row r="7902">
      <c r="S7902" s="87"/>
      <c r="T7902" s="87"/>
      <c r="U7902" s="85"/>
      <c r="V7902" s="85"/>
      <c r="W7902" s="85"/>
      <c r="X7902" s="85"/>
    </row>
    <row r="7903">
      <c r="S7903" s="87"/>
      <c r="T7903" s="87"/>
      <c r="U7903" s="85"/>
      <c r="V7903" s="85"/>
      <c r="W7903" s="85"/>
      <c r="X7903" s="85"/>
    </row>
    <row r="7904">
      <c r="S7904" s="87"/>
      <c r="T7904" s="87"/>
      <c r="U7904" s="85"/>
      <c r="V7904" s="85"/>
      <c r="W7904" s="85"/>
      <c r="X7904" s="85"/>
    </row>
    <row r="7905">
      <c r="S7905" s="87"/>
      <c r="T7905" s="87"/>
      <c r="U7905" s="85"/>
      <c r="V7905" s="85"/>
      <c r="W7905" s="85"/>
      <c r="X7905" s="85"/>
    </row>
    <row r="7906">
      <c r="S7906" s="87"/>
      <c r="T7906" s="87"/>
      <c r="U7906" s="85"/>
      <c r="V7906" s="85"/>
      <c r="W7906" s="85"/>
      <c r="X7906" s="85"/>
    </row>
    <row r="7907">
      <c r="S7907" s="87"/>
      <c r="T7907" s="87"/>
      <c r="U7907" s="85"/>
      <c r="V7907" s="85"/>
      <c r="W7907" s="85"/>
      <c r="X7907" s="85"/>
    </row>
    <row r="7908">
      <c r="S7908" s="87"/>
      <c r="T7908" s="87"/>
      <c r="U7908" s="85"/>
      <c r="V7908" s="85"/>
      <c r="W7908" s="85"/>
      <c r="X7908" s="85"/>
    </row>
    <row r="7909">
      <c r="S7909" s="87"/>
      <c r="T7909" s="87"/>
      <c r="U7909" s="85"/>
      <c r="V7909" s="85"/>
      <c r="W7909" s="85"/>
      <c r="X7909" s="85"/>
    </row>
    <row r="7910">
      <c r="S7910" s="87"/>
      <c r="T7910" s="87"/>
      <c r="U7910" s="85"/>
      <c r="V7910" s="85"/>
      <c r="W7910" s="85"/>
      <c r="X7910" s="85"/>
    </row>
    <row r="7911">
      <c r="S7911" s="87"/>
      <c r="T7911" s="87"/>
      <c r="U7911" s="85"/>
      <c r="V7911" s="85"/>
      <c r="W7911" s="85"/>
      <c r="X7911" s="85"/>
    </row>
    <row r="7912">
      <c r="S7912" s="87"/>
      <c r="T7912" s="87"/>
      <c r="U7912" s="85"/>
      <c r="V7912" s="85"/>
      <c r="W7912" s="85"/>
      <c r="X7912" s="85"/>
    </row>
    <row r="7913">
      <c r="S7913" s="87"/>
      <c r="T7913" s="87"/>
      <c r="U7913" s="85"/>
      <c r="V7913" s="85"/>
      <c r="W7913" s="85"/>
      <c r="X7913" s="85"/>
    </row>
    <row r="7914">
      <c r="S7914" s="87"/>
      <c r="T7914" s="87"/>
      <c r="U7914" s="85"/>
      <c r="V7914" s="85"/>
      <c r="W7914" s="85"/>
      <c r="X7914" s="85"/>
    </row>
    <row r="7915">
      <c r="S7915" s="87"/>
      <c r="T7915" s="87"/>
      <c r="U7915" s="85"/>
      <c r="V7915" s="85"/>
      <c r="W7915" s="85"/>
      <c r="X7915" s="85"/>
    </row>
    <row r="7916">
      <c r="S7916" s="87"/>
      <c r="T7916" s="87"/>
      <c r="U7916" s="85"/>
      <c r="V7916" s="85"/>
      <c r="W7916" s="85"/>
      <c r="X7916" s="85"/>
    </row>
    <row r="7917">
      <c r="S7917" s="87"/>
      <c r="T7917" s="87"/>
      <c r="U7917" s="85"/>
      <c r="V7917" s="85"/>
      <c r="W7917" s="85"/>
      <c r="X7917" s="85"/>
    </row>
    <row r="7918">
      <c r="S7918" s="87"/>
      <c r="T7918" s="87"/>
      <c r="U7918" s="85"/>
      <c r="V7918" s="85"/>
      <c r="W7918" s="85"/>
      <c r="X7918" s="85"/>
    </row>
    <row r="7919">
      <c r="S7919" s="87"/>
      <c r="T7919" s="87"/>
      <c r="U7919" s="85"/>
      <c r="V7919" s="85"/>
      <c r="W7919" s="85"/>
      <c r="X7919" s="85"/>
    </row>
    <row r="7920">
      <c r="S7920" s="87"/>
      <c r="T7920" s="87"/>
      <c r="U7920" s="85"/>
      <c r="V7920" s="85"/>
      <c r="W7920" s="85"/>
      <c r="X7920" s="85"/>
    </row>
    <row r="7921">
      <c r="S7921" s="84"/>
      <c r="T7921" s="87"/>
      <c r="U7921" s="85"/>
      <c r="V7921" s="85"/>
      <c r="W7921" s="85"/>
      <c r="X7921" s="85"/>
    </row>
    <row r="7922">
      <c r="S7922" s="87"/>
      <c r="T7922" s="87"/>
      <c r="U7922" s="85"/>
      <c r="V7922" s="85"/>
      <c r="W7922" s="85"/>
      <c r="X7922" s="85"/>
    </row>
    <row r="7923">
      <c r="S7923" s="87"/>
      <c r="T7923" s="87"/>
      <c r="U7923" s="85"/>
      <c r="V7923" s="85"/>
      <c r="W7923" s="85"/>
      <c r="X7923" s="85"/>
    </row>
    <row r="7924">
      <c r="S7924" s="87"/>
      <c r="T7924" s="87"/>
      <c r="U7924" s="85"/>
      <c r="V7924" s="85"/>
      <c r="W7924" s="85"/>
      <c r="X7924" s="85"/>
    </row>
    <row r="7925">
      <c r="S7925" s="87"/>
      <c r="T7925" s="87"/>
      <c r="U7925" s="85"/>
      <c r="V7925" s="85"/>
      <c r="W7925" s="85"/>
      <c r="X7925" s="85"/>
    </row>
    <row r="7926">
      <c r="S7926" s="87"/>
      <c r="T7926" s="87"/>
      <c r="U7926" s="85"/>
      <c r="V7926" s="85"/>
      <c r="W7926" s="85"/>
      <c r="X7926" s="85"/>
    </row>
    <row r="7927">
      <c r="S7927" s="87"/>
      <c r="T7927" s="87"/>
      <c r="U7927" s="85"/>
      <c r="V7927" s="85"/>
      <c r="W7927" s="85"/>
      <c r="X7927" s="85"/>
    </row>
    <row r="7928">
      <c r="S7928" s="87"/>
      <c r="T7928" s="87"/>
      <c r="U7928" s="85"/>
      <c r="V7928" s="85"/>
      <c r="W7928" s="85"/>
      <c r="X7928" s="85"/>
    </row>
    <row r="7929">
      <c r="S7929" s="87"/>
      <c r="T7929" s="87"/>
      <c r="U7929" s="85"/>
      <c r="V7929" s="85"/>
      <c r="W7929" s="85"/>
      <c r="X7929" s="85"/>
    </row>
    <row r="7930">
      <c r="S7930" s="87"/>
      <c r="T7930" s="87"/>
      <c r="U7930" s="85"/>
      <c r="V7930" s="85"/>
      <c r="W7930" s="85"/>
      <c r="X7930" s="85"/>
    </row>
    <row r="7931">
      <c r="S7931" s="87"/>
      <c r="T7931" s="87"/>
      <c r="U7931" s="85"/>
      <c r="V7931" s="85"/>
      <c r="W7931" s="85"/>
      <c r="X7931" s="85"/>
    </row>
    <row r="7932">
      <c r="S7932" s="87"/>
      <c r="T7932" s="87"/>
      <c r="U7932" s="85"/>
      <c r="V7932" s="85"/>
      <c r="W7932" s="85"/>
      <c r="X7932" s="85"/>
    </row>
    <row r="7933">
      <c r="S7933" s="87"/>
      <c r="T7933" s="87"/>
      <c r="U7933" s="85"/>
      <c r="V7933" s="85"/>
      <c r="W7933" s="85"/>
      <c r="X7933" s="85"/>
    </row>
    <row r="7934">
      <c r="S7934" s="87"/>
      <c r="T7934" s="87"/>
      <c r="U7934" s="85"/>
      <c r="V7934" s="85"/>
      <c r="W7934" s="85"/>
      <c r="X7934" s="85"/>
    </row>
    <row r="7935">
      <c r="S7935" s="87"/>
      <c r="T7935" s="87"/>
      <c r="U7935" s="85"/>
      <c r="V7935" s="85"/>
      <c r="W7935" s="85"/>
      <c r="X7935" s="85"/>
    </row>
    <row r="7936">
      <c r="S7936" s="87"/>
      <c r="T7936" s="87"/>
      <c r="U7936" s="85"/>
      <c r="V7936" s="85"/>
      <c r="W7936" s="85"/>
      <c r="X7936" s="85"/>
    </row>
    <row r="7937">
      <c r="S7937" s="87"/>
      <c r="T7937" s="87"/>
      <c r="U7937" s="85"/>
      <c r="V7937" s="85"/>
      <c r="W7937" s="85"/>
      <c r="X7937" s="85"/>
    </row>
    <row r="7938">
      <c r="S7938" s="87"/>
      <c r="T7938" s="87"/>
      <c r="U7938" s="85"/>
      <c r="V7938" s="85"/>
      <c r="W7938" s="85"/>
      <c r="X7938" s="85"/>
    </row>
    <row r="7939">
      <c r="S7939" s="87"/>
      <c r="T7939" s="87"/>
      <c r="U7939" s="85"/>
      <c r="V7939" s="85"/>
      <c r="W7939" s="85"/>
      <c r="X7939" s="85"/>
    </row>
    <row r="7940">
      <c r="S7940" s="87"/>
      <c r="T7940" s="87"/>
      <c r="U7940" s="85"/>
      <c r="V7940" s="85"/>
      <c r="W7940" s="85"/>
      <c r="X7940" s="85"/>
    </row>
    <row r="7941">
      <c r="S7941" s="87"/>
      <c r="T7941" s="87"/>
      <c r="U7941" s="85"/>
      <c r="V7941" s="85"/>
      <c r="W7941" s="85"/>
      <c r="X7941" s="85"/>
    </row>
    <row r="7942">
      <c r="S7942" s="87"/>
      <c r="T7942" s="87"/>
      <c r="U7942" s="85"/>
      <c r="V7942" s="85"/>
      <c r="W7942" s="85"/>
      <c r="X7942" s="85"/>
    </row>
    <row r="7943">
      <c r="S7943" s="87"/>
      <c r="T7943" s="87"/>
      <c r="U7943" s="85"/>
      <c r="V7943" s="85"/>
      <c r="W7943" s="85"/>
      <c r="X7943" s="85"/>
    </row>
    <row r="7944">
      <c r="S7944" s="87"/>
      <c r="T7944" s="87"/>
      <c r="U7944" s="85"/>
      <c r="V7944" s="85"/>
      <c r="W7944" s="85"/>
      <c r="X7944" s="85"/>
    </row>
    <row r="7945">
      <c r="S7945" s="87"/>
      <c r="T7945" s="87"/>
      <c r="U7945" s="85"/>
      <c r="V7945" s="85"/>
      <c r="W7945" s="85"/>
      <c r="X7945" s="85"/>
    </row>
    <row r="7946">
      <c r="S7946" s="87"/>
      <c r="T7946" s="87"/>
      <c r="U7946" s="85"/>
      <c r="V7946" s="85"/>
      <c r="W7946" s="85"/>
      <c r="X7946" s="85"/>
    </row>
    <row r="7947">
      <c r="S7947" s="87"/>
      <c r="T7947" s="87"/>
      <c r="U7947" s="85"/>
      <c r="V7947" s="85"/>
      <c r="W7947" s="85"/>
      <c r="X7947" s="85"/>
    </row>
    <row r="7948">
      <c r="S7948" s="87"/>
      <c r="T7948" s="87"/>
      <c r="U7948" s="85"/>
      <c r="V7948" s="85"/>
      <c r="W7948" s="85"/>
      <c r="X7948" s="85"/>
    </row>
    <row r="7949">
      <c r="S7949" s="87"/>
      <c r="T7949" s="87"/>
      <c r="U7949" s="85"/>
      <c r="V7949" s="85"/>
      <c r="W7949" s="85"/>
      <c r="X7949" s="85"/>
    </row>
    <row r="7950">
      <c r="S7950" s="87"/>
      <c r="T7950" s="87"/>
      <c r="U7950" s="85"/>
      <c r="V7950" s="85"/>
      <c r="W7950" s="85"/>
      <c r="X7950" s="85"/>
    </row>
    <row r="7951">
      <c r="S7951" s="87"/>
      <c r="T7951" s="87"/>
      <c r="U7951" s="85"/>
      <c r="V7951" s="85"/>
      <c r="W7951" s="85"/>
      <c r="X7951" s="85"/>
    </row>
    <row r="7952">
      <c r="S7952" s="87"/>
      <c r="T7952" s="87"/>
      <c r="U7952" s="85"/>
      <c r="V7952" s="85"/>
      <c r="W7952" s="85"/>
      <c r="X7952" s="85"/>
    </row>
    <row r="7953">
      <c r="S7953" s="87"/>
      <c r="T7953" s="87"/>
      <c r="U7953" s="85"/>
      <c r="V7953" s="85"/>
      <c r="W7953" s="85"/>
      <c r="X7953" s="85"/>
    </row>
    <row r="7954">
      <c r="S7954" s="87"/>
      <c r="T7954" s="87"/>
      <c r="U7954" s="85"/>
      <c r="V7954" s="85"/>
      <c r="W7954" s="85"/>
      <c r="X7954" s="85"/>
    </row>
    <row r="7955">
      <c r="S7955" s="87"/>
      <c r="T7955" s="87"/>
      <c r="U7955" s="85"/>
      <c r="V7955" s="85"/>
      <c r="W7955" s="85"/>
      <c r="X7955" s="85"/>
    </row>
    <row r="7956">
      <c r="S7956" s="87"/>
      <c r="T7956" s="87"/>
      <c r="U7956" s="85"/>
      <c r="V7956" s="85"/>
      <c r="W7956" s="85"/>
      <c r="X7956" s="85"/>
    </row>
    <row r="7957">
      <c r="S7957" s="87"/>
      <c r="T7957" s="87"/>
      <c r="U7957" s="85"/>
      <c r="V7957" s="85"/>
      <c r="W7957" s="85"/>
      <c r="X7957" s="85"/>
    </row>
    <row r="7958">
      <c r="S7958" s="87"/>
      <c r="T7958" s="87"/>
      <c r="U7958" s="85"/>
      <c r="V7958" s="85"/>
      <c r="W7958" s="85"/>
      <c r="X7958" s="85"/>
    </row>
    <row r="7959">
      <c r="S7959" s="87"/>
      <c r="T7959" s="87"/>
      <c r="U7959" s="85"/>
      <c r="V7959" s="85"/>
      <c r="W7959" s="85"/>
      <c r="X7959" s="85"/>
    </row>
    <row r="7960">
      <c r="S7960" s="87"/>
      <c r="T7960" s="87"/>
      <c r="U7960" s="85"/>
      <c r="V7960" s="85"/>
      <c r="W7960" s="85"/>
      <c r="X7960" s="85"/>
    </row>
    <row r="7961">
      <c r="S7961" s="87"/>
      <c r="T7961" s="87"/>
      <c r="U7961" s="85"/>
      <c r="V7961" s="85"/>
      <c r="W7961" s="85"/>
      <c r="X7961" s="85"/>
    </row>
    <row r="7962">
      <c r="S7962" s="87"/>
      <c r="T7962" s="87"/>
      <c r="U7962" s="85"/>
      <c r="V7962" s="85"/>
      <c r="W7962" s="85"/>
      <c r="X7962" s="85"/>
    </row>
    <row r="7963">
      <c r="S7963" s="87"/>
      <c r="T7963" s="87"/>
      <c r="U7963" s="85"/>
      <c r="V7963" s="85"/>
      <c r="W7963" s="85"/>
      <c r="X7963" s="85"/>
    </row>
    <row r="7964">
      <c r="S7964" s="87"/>
      <c r="T7964" s="87"/>
      <c r="U7964" s="85"/>
      <c r="V7964" s="85"/>
      <c r="W7964" s="85"/>
      <c r="X7964" s="85"/>
    </row>
    <row r="7965">
      <c r="S7965" s="87"/>
      <c r="T7965" s="87"/>
      <c r="U7965" s="85"/>
      <c r="V7965" s="85"/>
      <c r="W7965" s="85"/>
      <c r="X7965" s="85"/>
    </row>
    <row r="7966">
      <c r="S7966" s="87"/>
      <c r="T7966" s="87"/>
      <c r="U7966" s="85"/>
      <c r="V7966" s="85"/>
      <c r="W7966" s="85"/>
      <c r="X7966" s="85"/>
    </row>
    <row r="7967">
      <c r="S7967" s="87"/>
      <c r="T7967" s="87"/>
      <c r="U7967" s="85"/>
      <c r="V7967" s="85"/>
      <c r="W7967" s="85"/>
      <c r="X7967" s="85"/>
    </row>
    <row r="7969">
      <c r="S7969" s="87"/>
      <c r="T7969" s="87"/>
      <c r="U7969" s="85"/>
      <c r="V7969" s="85"/>
      <c r="W7969" s="85"/>
      <c r="X7969" s="85"/>
    </row>
    <row r="7970">
      <c r="S7970" s="87"/>
      <c r="T7970" s="87"/>
      <c r="U7970" s="85"/>
      <c r="V7970" s="85"/>
      <c r="W7970" s="85"/>
      <c r="X7970" s="85"/>
    </row>
    <row r="7972">
      <c r="S7972" s="87"/>
      <c r="T7972" s="87"/>
      <c r="U7972" s="85"/>
      <c r="V7972" s="85"/>
      <c r="W7972" s="85"/>
      <c r="X7972" s="85"/>
    </row>
    <row r="7973">
      <c r="S7973" s="87"/>
      <c r="T7973" s="87"/>
      <c r="U7973" s="85"/>
      <c r="V7973" s="85"/>
      <c r="W7973" s="85"/>
      <c r="X7973" s="85"/>
    </row>
    <row r="7974">
      <c r="S7974" s="87"/>
      <c r="T7974" s="87"/>
      <c r="U7974" s="85"/>
      <c r="V7974" s="85"/>
      <c r="W7974" s="85"/>
      <c r="X7974" s="85"/>
    </row>
    <row r="7975">
      <c r="S7975" s="87"/>
      <c r="T7975" s="87"/>
      <c r="U7975" s="85"/>
      <c r="V7975" s="85"/>
      <c r="W7975" s="85"/>
      <c r="X7975" s="85"/>
    </row>
    <row r="7976">
      <c r="S7976" s="87"/>
      <c r="T7976" s="87"/>
      <c r="U7976" s="85"/>
      <c r="V7976" s="85"/>
      <c r="W7976" s="85"/>
      <c r="X7976" s="85"/>
    </row>
    <row r="7977">
      <c r="S7977" s="87"/>
      <c r="T7977" s="87"/>
      <c r="U7977" s="85"/>
      <c r="V7977" s="85"/>
      <c r="W7977" s="85"/>
      <c r="X7977" s="85"/>
    </row>
    <row r="7978">
      <c r="S7978" s="87"/>
      <c r="T7978" s="87"/>
      <c r="U7978" s="85"/>
      <c r="V7978" s="85"/>
      <c r="W7978" s="85"/>
      <c r="X7978" s="85"/>
    </row>
    <row r="7980">
      <c r="S7980" s="87"/>
      <c r="T7980" s="87"/>
      <c r="U7980" s="85"/>
      <c r="V7980" s="85"/>
      <c r="W7980" s="85"/>
      <c r="X7980" s="85"/>
    </row>
    <row r="7981">
      <c r="S7981" s="87"/>
      <c r="T7981" s="87"/>
      <c r="U7981" s="85"/>
      <c r="V7981" s="85"/>
      <c r="W7981" s="85"/>
      <c r="X7981" s="85"/>
    </row>
    <row r="7982">
      <c r="S7982" s="87"/>
      <c r="T7982" s="87"/>
      <c r="U7982" s="85"/>
      <c r="V7982" s="85"/>
      <c r="W7982" s="85"/>
      <c r="X7982" s="85"/>
    </row>
    <row r="7983">
      <c r="S7983" s="87"/>
      <c r="T7983" s="87"/>
      <c r="U7983" s="85"/>
      <c r="V7983" s="85"/>
      <c r="W7983" s="85"/>
      <c r="X7983" s="85"/>
    </row>
    <row r="7984">
      <c r="S7984" s="87"/>
      <c r="T7984" s="87"/>
      <c r="U7984" s="85"/>
      <c r="V7984" s="85"/>
      <c r="W7984" s="85"/>
      <c r="X7984" s="85"/>
    </row>
    <row r="7985">
      <c r="S7985" s="87"/>
      <c r="T7985" s="87"/>
      <c r="U7985" s="85"/>
      <c r="V7985" s="85"/>
      <c r="W7985" s="85"/>
      <c r="X7985" s="85"/>
    </row>
    <row r="7986">
      <c r="S7986" s="87"/>
      <c r="T7986" s="87"/>
      <c r="U7986" s="85"/>
      <c r="V7986" s="85"/>
      <c r="W7986" s="85"/>
      <c r="X7986" s="85"/>
    </row>
    <row r="7987">
      <c r="S7987" s="87"/>
      <c r="T7987" s="87"/>
      <c r="U7987" s="85"/>
      <c r="V7987" s="85"/>
      <c r="W7987" s="85"/>
      <c r="X7987" s="85"/>
    </row>
    <row r="7988">
      <c r="S7988" s="87"/>
      <c r="T7988" s="87"/>
      <c r="U7988" s="85"/>
      <c r="V7988" s="85"/>
      <c r="W7988" s="85"/>
      <c r="X7988" s="85"/>
    </row>
    <row r="7989">
      <c r="S7989" s="87"/>
      <c r="T7989" s="87"/>
      <c r="U7989" s="85"/>
      <c r="V7989" s="85"/>
      <c r="W7989" s="85"/>
      <c r="X7989" s="85"/>
    </row>
    <row r="7990">
      <c r="S7990" s="87"/>
      <c r="T7990" s="87"/>
      <c r="U7990" s="85"/>
      <c r="V7990" s="85"/>
      <c r="W7990" s="85"/>
      <c r="X7990" s="85"/>
    </row>
    <row r="7991">
      <c r="S7991" s="87"/>
      <c r="T7991" s="87"/>
      <c r="U7991" s="85"/>
      <c r="V7991" s="85"/>
      <c r="W7991" s="85"/>
      <c r="X7991" s="85"/>
    </row>
    <row r="7992">
      <c r="S7992" s="87"/>
      <c r="T7992" s="87"/>
      <c r="U7992" s="85"/>
      <c r="V7992" s="85"/>
      <c r="W7992" s="85"/>
      <c r="X7992" s="85"/>
    </row>
    <row r="7993">
      <c r="S7993" s="87"/>
      <c r="T7993" s="87"/>
      <c r="U7993" s="85"/>
      <c r="V7993" s="85"/>
      <c r="W7993" s="85"/>
      <c r="X7993" s="85"/>
    </row>
    <row r="7994">
      <c r="S7994" s="87"/>
      <c r="T7994" s="87"/>
      <c r="U7994" s="85"/>
      <c r="V7994" s="85"/>
      <c r="W7994" s="85"/>
      <c r="X7994" s="85"/>
    </row>
    <row r="7995">
      <c r="S7995" s="87"/>
      <c r="T7995" s="87"/>
      <c r="U7995" s="85"/>
      <c r="V7995" s="85"/>
      <c r="W7995" s="85"/>
      <c r="X7995" s="85"/>
    </row>
    <row r="7996">
      <c r="S7996" s="87"/>
      <c r="T7996" s="87"/>
      <c r="U7996" s="85"/>
      <c r="V7996" s="85"/>
      <c r="W7996" s="85"/>
      <c r="X7996" s="85"/>
    </row>
    <row r="7997">
      <c r="S7997" s="87"/>
      <c r="T7997" s="87"/>
      <c r="U7997" s="85"/>
      <c r="V7997" s="85"/>
      <c r="W7997" s="85"/>
      <c r="X7997" s="85"/>
    </row>
    <row r="7998">
      <c r="S7998" s="87"/>
      <c r="T7998" s="87"/>
      <c r="U7998" s="85"/>
      <c r="V7998" s="85"/>
      <c r="W7998" s="85"/>
      <c r="X7998" s="85"/>
    </row>
    <row r="7999">
      <c r="S7999" s="87"/>
      <c r="T7999" s="87"/>
      <c r="U7999" s="85"/>
      <c r="V7999" s="85"/>
      <c r="W7999" s="85"/>
      <c r="X7999" s="85"/>
    </row>
    <row r="8000">
      <c r="S8000" s="87"/>
      <c r="T8000" s="87"/>
      <c r="U8000" s="85"/>
      <c r="V8000" s="85"/>
      <c r="W8000" s="85"/>
      <c r="X8000" s="85"/>
    </row>
    <row r="8001">
      <c r="S8001" s="87"/>
      <c r="T8001" s="87"/>
      <c r="U8001" s="85"/>
      <c r="V8001" s="85"/>
      <c r="W8001" s="85"/>
      <c r="X8001" s="85"/>
    </row>
    <row r="8002">
      <c r="S8002" s="87"/>
      <c r="T8002" s="87"/>
      <c r="U8002" s="85"/>
      <c r="V8002" s="85"/>
      <c r="W8002" s="85"/>
      <c r="X8002" s="85"/>
    </row>
    <row r="8003">
      <c r="S8003" s="87"/>
      <c r="T8003" s="87"/>
      <c r="U8003" s="85"/>
      <c r="V8003" s="85"/>
      <c r="W8003" s="85"/>
      <c r="X8003" s="85"/>
    </row>
    <row r="8004">
      <c r="S8004" s="87"/>
      <c r="T8004" s="87"/>
      <c r="U8004" s="85"/>
      <c r="V8004" s="85"/>
      <c r="W8004" s="85"/>
      <c r="X8004" s="85"/>
    </row>
    <row r="8005">
      <c r="S8005" s="87"/>
      <c r="T8005" s="87"/>
      <c r="U8005" s="85"/>
      <c r="V8005" s="85"/>
      <c r="W8005" s="85"/>
      <c r="X8005" s="85"/>
    </row>
    <row r="8006">
      <c r="S8006" s="87"/>
      <c r="T8006" s="87"/>
      <c r="U8006" s="85"/>
      <c r="V8006" s="85"/>
      <c r="W8006" s="85"/>
      <c r="X8006" s="85"/>
    </row>
    <row r="8007">
      <c r="S8007" s="87"/>
      <c r="T8007" s="87"/>
      <c r="U8007" s="85"/>
      <c r="V8007" s="85"/>
      <c r="W8007" s="85"/>
      <c r="X8007" s="85"/>
    </row>
    <row r="8008">
      <c r="S8008" s="87"/>
      <c r="T8008" s="87"/>
      <c r="U8008" s="85"/>
      <c r="V8008" s="85"/>
      <c r="W8008" s="85"/>
      <c r="X8008" s="85"/>
    </row>
    <row r="8009">
      <c r="S8009" s="87"/>
      <c r="T8009" s="87"/>
      <c r="U8009" s="85"/>
      <c r="V8009" s="85"/>
      <c r="W8009" s="85"/>
      <c r="X8009" s="85"/>
    </row>
    <row r="8010">
      <c r="S8010" s="87"/>
      <c r="T8010" s="87"/>
      <c r="U8010" s="85"/>
      <c r="V8010" s="85"/>
      <c r="W8010" s="85"/>
      <c r="X8010" s="85"/>
    </row>
    <row r="8011">
      <c r="S8011" s="87"/>
      <c r="T8011" s="87"/>
      <c r="U8011" s="85"/>
      <c r="V8011" s="85"/>
      <c r="W8011" s="85"/>
      <c r="X8011" s="85"/>
    </row>
    <row r="8012">
      <c r="S8012" s="87"/>
      <c r="T8012" s="87"/>
      <c r="U8012" s="85"/>
      <c r="V8012" s="85"/>
      <c r="W8012" s="85"/>
      <c r="X8012" s="85"/>
    </row>
    <row r="8013">
      <c r="S8013" s="87"/>
      <c r="T8013" s="87"/>
      <c r="U8013" s="85"/>
      <c r="V8013" s="85"/>
      <c r="W8013" s="85"/>
      <c r="X8013" s="85"/>
    </row>
    <row r="8014">
      <c r="S8014" s="87"/>
      <c r="T8014" s="87"/>
      <c r="U8014" s="85"/>
      <c r="V8014" s="85"/>
      <c r="W8014" s="85"/>
      <c r="X8014" s="85"/>
    </row>
    <row r="8015">
      <c r="S8015" s="87"/>
      <c r="T8015" s="87"/>
      <c r="U8015" s="85"/>
      <c r="V8015" s="85"/>
      <c r="W8015" s="85"/>
      <c r="X8015" s="85"/>
    </row>
    <row r="8016">
      <c r="S8016" s="87"/>
      <c r="T8016" s="87"/>
      <c r="U8016" s="85"/>
      <c r="V8016" s="85"/>
      <c r="W8016" s="85"/>
      <c r="X8016" s="85"/>
    </row>
    <row r="8017">
      <c r="S8017" s="87"/>
      <c r="T8017" s="87"/>
      <c r="U8017" s="85"/>
      <c r="V8017" s="85"/>
      <c r="W8017" s="85"/>
      <c r="X8017" s="85"/>
    </row>
    <row r="8018">
      <c r="S8018" s="87"/>
      <c r="T8018" s="87"/>
      <c r="U8018" s="85"/>
      <c r="V8018" s="85"/>
      <c r="W8018" s="85"/>
      <c r="X8018" s="85"/>
    </row>
    <row r="8019">
      <c r="S8019" s="87"/>
      <c r="T8019" s="87"/>
      <c r="U8019" s="85"/>
      <c r="V8019" s="85"/>
      <c r="W8019" s="85"/>
      <c r="X8019" s="85"/>
    </row>
    <row r="8020">
      <c r="S8020" s="84"/>
      <c r="T8020" s="87"/>
      <c r="U8020" s="85"/>
      <c r="V8020" s="85"/>
      <c r="W8020" s="85"/>
      <c r="X8020" s="85"/>
    </row>
    <row r="8021">
      <c r="S8021" s="87"/>
      <c r="T8021" s="87"/>
      <c r="U8021" s="85"/>
      <c r="V8021" s="85"/>
      <c r="W8021" s="85"/>
      <c r="X8021" s="85"/>
    </row>
    <row r="8022">
      <c r="S8022" s="87"/>
      <c r="T8022" s="87"/>
      <c r="U8022" s="85"/>
      <c r="V8022" s="85"/>
      <c r="W8022" s="85"/>
      <c r="X8022" s="85"/>
    </row>
    <row r="8023">
      <c r="S8023" s="87"/>
      <c r="T8023" s="87"/>
      <c r="U8023" s="85"/>
      <c r="V8023" s="85"/>
      <c r="W8023" s="85"/>
      <c r="X8023" s="85"/>
    </row>
    <row r="8024">
      <c r="S8024" s="87"/>
      <c r="T8024" s="87"/>
      <c r="U8024" s="85"/>
      <c r="V8024" s="85"/>
      <c r="W8024" s="85"/>
      <c r="X8024" s="85"/>
    </row>
    <row r="8025">
      <c r="S8025" s="87"/>
      <c r="T8025" s="87"/>
      <c r="U8025" s="85"/>
      <c r="V8025" s="85"/>
      <c r="W8025" s="85"/>
      <c r="X8025" s="85"/>
    </row>
    <row r="8026">
      <c r="S8026" s="87"/>
      <c r="T8026" s="87"/>
      <c r="U8026" s="85"/>
      <c r="V8026" s="85"/>
      <c r="W8026" s="85"/>
      <c r="X8026" s="85"/>
    </row>
    <row r="8027">
      <c r="S8027" s="87"/>
      <c r="T8027" s="87"/>
      <c r="U8027" s="85"/>
      <c r="V8027" s="85"/>
      <c r="W8027" s="85"/>
      <c r="X8027" s="85"/>
    </row>
    <row r="8028">
      <c r="S8028" s="87"/>
      <c r="T8028" s="87"/>
      <c r="U8028" s="85"/>
      <c r="V8028" s="85"/>
      <c r="W8028" s="85"/>
      <c r="X8028" s="85"/>
    </row>
    <row r="8029">
      <c r="S8029" s="87"/>
      <c r="T8029" s="87"/>
      <c r="U8029" s="85"/>
      <c r="V8029" s="85"/>
      <c r="W8029" s="85"/>
      <c r="X8029" s="85"/>
    </row>
    <row r="8030">
      <c r="S8030" s="87"/>
      <c r="T8030" s="87"/>
      <c r="U8030" s="85"/>
      <c r="V8030" s="85"/>
      <c r="W8030" s="85"/>
      <c r="X8030" s="85"/>
    </row>
    <row r="8031">
      <c r="S8031" s="87"/>
      <c r="T8031" s="87"/>
      <c r="U8031" s="85"/>
      <c r="V8031" s="85"/>
      <c r="W8031" s="85"/>
      <c r="X8031" s="85"/>
    </row>
    <row r="8032">
      <c r="S8032" s="87"/>
      <c r="T8032" s="87"/>
      <c r="U8032" s="85"/>
      <c r="V8032" s="85"/>
      <c r="W8032" s="85"/>
      <c r="X8032" s="85"/>
    </row>
    <row r="8033">
      <c r="S8033" s="87"/>
      <c r="T8033" s="87"/>
      <c r="U8033" s="85"/>
      <c r="V8033" s="85"/>
      <c r="W8033" s="85"/>
      <c r="X8033" s="85"/>
    </row>
    <row r="8034">
      <c r="S8034" s="87"/>
      <c r="T8034" s="87"/>
      <c r="U8034" s="85"/>
      <c r="V8034" s="85"/>
      <c r="W8034" s="85"/>
      <c r="X8034" s="85"/>
    </row>
    <row r="8035">
      <c r="S8035" s="87"/>
      <c r="T8035" s="87"/>
      <c r="U8035" s="85"/>
      <c r="V8035" s="85"/>
      <c r="W8035" s="85"/>
      <c r="X8035" s="85"/>
    </row>
    <row r="8036">
      <c r="S8036" s="87"/>
      <c r="T8036" s="87"/>
      <c r="U8036" s="85"/>
      <c r="V8036" s="85"/>
      <c r="W8036" s="85"/>
      <c r="X8036" s="85"/>
    </row>
    <row r="8037">
      <c r="S8037" s="87"/>
      <c r="T8037" s="87"/>
      <c r="U8037" s="85"/>
      <c r="V8037" s="85"/>
      <c r="W8037" s="85"/>
      <c r="X8037" s="85"/>
    </row>
    <row r="8038">
      <c r="S8038" s="87"/>
      <c r="T8038" s="87"/>
      <c r="U8038" s="85"/>
      <c r="V8038" s="85"/>
      <c r="W8038" s="85"/>
      <c r="X8038" s="85"/>
    </row>
    <row r="8039">
      <c r="S8039" s="87"/>
      <c r="T8039" s="87"/>
      <c r="U8039" s="85"/>
      <c r="V8039" s="85"/>
      <c r="W8039" s="85"/>
      <c r="X8039" s="85"/>
    </row>
    <row r="8040">
      <c r="S8040" s="87"/>
      <c r="T8040" s="87"/>
      <c r="U8040" s="85"/>
      <c r="V8040" s="85"/>
      <c r="W8040" s="85"/>
      <c r="X8040" s="85"/>
    </row>
    <row r="8041">
      <c r="S8041" s="87"/>
      <c r="T8041" s="87"/>
      <c r="U8041" s="85"/>
      <c r="V8041" s="85"/>
      <c r="W8041" s="85"/>
      <c r="X8041" s="85"/>
    </row>
    <row r="8042">
      <c r="S8042" s="87"/>
      <c r="T8042" s="87"/>
      <c r="U8042" s="85"/>
      <c r="V8042" s="85"/>
      <c r="W8042" s="85"/>
      <c r="X8042" s="85"/>
    </row>
    <row r="8043">
      <c r="S8043" s="87"/>
      <c r="T8043" s="87"/>
      <c r="U8043" s="85"/>
      <c r="V8043" s="85"/>
      <c r="W8043" s="85"/>
      <c r="X8043" s="85"/>
    </row>
    <row r="8044">
      <c r="S8044" s="87"/>
      <c r="T8044" s="87"/>
      <c r="U8044" s="85"/>
      <c r="V8044" s="85"/>
      <c r="W8044" s="85"/>
      <c r="X8044" s="85"/>
    </row>
    <row r="8045">
      <c r="S8045" s="87"/>
      <c r="T8045" s="87"/>
      <c r="U8045" s="85"/>
      <c r="V8045" s="85"/>
      <c r="W8045" s="85"/>
      <c r="X8045" s="85"/>
    </row>
    <row r="8046">
      <c r="S8046" s="87"/>
      <c r="T8046" s="87"/>
      <c r="U8046" s="85"/>
      <c r="V8046" s="85"/>
      <c r="W8046" s="85"/>
      <c r="X8046" s="85"/>
    </row>
    <row r="8047">
      <c r="S8047" s="87"/>
      <c r="T8047" s="87"/>
      <c r="U8047" s="85"/>
      <c r="V8047" s="85"/>
      <c r="W8047" s="85"/>
      <c r="X8047" s="85"/>
    </row>
    <row r="8048">
      <c r="S8048" s="87"/>
      <c r="T8048" s="87"/>
      <c r="U8048" s="85"/>
      <c r="V8048" s="85"/>
      <c r="W8048" s="85"/>
      <c r="X8048" s="85"/>
    </row>
    <row r="8049">
      <c r="S8049" s="87"/>
      <c r="T8049" s="87"/>
      <c r="U8049" s="85"/>
      <c r="V8049" s="85"/>
      <c r="W8049" s="85"/>
      <c r="X8049" s="85"/>
    </row>
    <row r="8050">
      <c r="S8050" s="87"/>
      <c r="T8050" s="87"/>
      <c r="U8050" s="85"/>
      <c r="V8050" s="85"/>
      <c r="W8050" s="85"/>
      <c r="X8050" s="85"/>
    </row>
    <row r="8051">
      <c r="S8051" s="87"/>
      <c r="T8051" s="87"/>
      <c r="U8051" s="85"/>
      <c r="V8051" s="85"/>
      <c r="W8051" s="85"/>
      <c r="X8051" s="85"/>
    </row>
    <row r="8052">
      <c r="S8052" s="87"/>
      <c r="T8052" s="87"/>
      <c r="U8052" s="85"/>
      <c r="V8052" s="85"/>
      <c r="W8052" s="85"/>
      <c r="X8052" s="85"/>
    </row>
    <row r="8053">
      <c r="S8053" s="87"/>
      <c r="T8053" s="87"/>
      <c r="U8053" s="85"/>
      <c r="V8053" s="85"/>
      <c r="W8053" s="85"/>
      <c r="X8053" s="85"/>
    </row>
    <row r="8054">
      <c r="S8054" s="87"/>
      <c r="T8054" s="87"/>
      <c r="U8054" s="85"/>
      <c r="V8054" s="85"/>
      <c r="W8054" s="85"/>
      <c r="X8054" s="85"/>
    </row>
    <row r="8055">
      <c r="S8055" s="87"/>
      <c r="T8055" s="87"/>
      <c r="U8055" s="85"/>
      <c r="V8055" s="85"/>
      <c r="W8055" s="85"/>
      <c r="X8055" s="85"/>
    </row>
    <row r="8056">
      <c r="S8056" s="87"/>
      <c r="T8056" s="87"/>
      <c r="U8056" s="85"/>
      <c r="V8056" s="85"/>
      <c r="W8056" s="85"/>
      <c r="X8056" s="85"/>
    </row>
    <row r="8057">
      <c r="S8057" s="87"/>
      <c r="T8057" s="87"/>
      <c r="U8057" s="85"/>
      <c r="V8057" s="85"/>
      <c r="W8057" s="85"/>
      <c r="X8057" s="85"/>
    </row>
    <row r="8058">
      <c r="S8058" s="87"/>
      <c r="T8058" s="87"/>
      <c r="U8058" s="85"/>
      <c r="V8058" s="85"/>
      <c r="W8058" s="85"/>
      <c r="X8058" s="85"/>
    </row>
    <row r="8059">
      <c r="S8059" s="87"/>
      <c r="T8059" s="87"/>
      <c r="U8059" s="85"/>
      <c r="V8059" s="85"/>
      <c r="W8059" s="85"/>
      <c r="X8059" s="85"/>
    </row>
    <row r="8060">
      <c r="S8060" s="87"/>
      <c r="T8060" s="87"/>
      <c r="U8060" s="85"/>
      <c r="V8060" s="85"/>
      <c r="W8060" s="85"/>
      <c r="X8060" s="85"/>
    </row>
    <row r="8061">
      <c r="S8061" s="87"/>
      <c r="T8061" s="87"/>
      <c r="U8061" s="85"/>
      <c r="V8061" s="85"/>
      <c r="W8061" s="85"/>
      <c r="X8061" s="85"/>
    </row>
    <row r="8062">
      <c r="S8062" s="87"/>
      <c r="T8062" s="87"/>
      <c r="U8062" s="85"/>
      <c r="V8062" s="85"/>
      <c r="W8062" s="85"/>
      <c r="X8062" s="85"/>
    </row>
    <row r="8063">
      <c r="S8063" s="87"/>
      <c r="T8063" s="87"/>
      <c r="U8063" s="85"/>
      <c r="V8063" s="85"/>
      <c r="W8063" s="85"/>
      <c r="X8063" s="85"/>
    </row>
    <row r="8064">
      <c r="S8064" s="87"/>
      <c r="T8064" s="87"/>
      <c r="U8064" s="85"/>
      <c r="V8064" s="85"/>
      <c r="W8064" s="85"/>
      <c r="X8064" s="85"/>
    </row>
    <row r="8065">
      <c r="S8065" s="87"/>
      <c r="T8065" s="87"/>
      <c r="U8065" s="85"/>
      <c r="V8065" s="85"/>
      <c r="W8065" s="85"/>
      <c r="X8065" s="85"/>
    </row>
    <row r="8066">
      <c r="S8066" s="87"/>
      <c r="T8066" s="87"/>
      <c r="U8066" s="85"/>
      <c r="V8066" s="85"/>
      <c r="W8066" s="85"/>
      <c r="X8066" s="85"/>
    </row>
    <row r="8067">
      <c r="S8067" s="87"/>
      <c r="T8067" s="87"/>
      <c r="U8067" s="85"/>
      <c r="V8067" s="85"/>
      <c r="W8067" s="85"/>
      <c r="X8067" s="85"/>
    </row>
    <row r="8068">
      <c r="S8068" s="87"/>
      <c r="T8068" s="87"/>
      <c r="U8068" s="85"/>
      <c r="V8068" s="85"/>
      <c r="W8068" s="85"/>
      <c r="X8068" s="85"/>
    </row>
    <row r="8069">
      <c r="S8069" s="87"/>
      <c r="T8069" s="87"/>
      <c r="U8069" s="85"/>
      <c r="V8069" s="85"/>
      <c r="W8069" s="85"/>
      <c r="X8069" s="85"/>
    </row>
    <row r="8070">
      <c r="S8070" s="87"/>
      <c r="T8070" s="87"/>
      <c r="U8070" s="85"/>
      <c r="V8070" s="85"/>
      <c r="W8070" s="85"/>
      <c r="X8070" s="85"/>
    </row>
    <row r="8071">
      <c r="S8071" s="87"/>
      <c r="T8071" s="87"/>
      <c r="U8071" s="85"/>
      <c r="V8071" s="85"/>
      <c r="W8071" s="85"/>
      <c r="X8071" s="85"/>
    </row>
    <row r="8072">
      <c r="S8072" s="87"/>
      <c r="T8072" s="87"/>
      <c r="U8072" s="85"/>
      <c r="V8072" s="85"/>
      <c r="W8072" s="85"/>
      <c r="X8072" s="85"/>
    </row>
    <row r="8073">
      <c r="S8073" s="87"/>
      <c r="T8073" s="87"/>
      <c r="U8073" s="85"/>
      <c r="V8073" s="85"/>
      <c r="W8073" s="85"/>
      <c r="X8073" s="85"/>
    </row>
    <row r="8074">
      <c r="S8074" s="87"/>
      <c r="T8074" s="87"/>
      <c r="U8074" s="85"/>
      <c r="V8074" s="85"/>
      <c r="W8074" s="85"/>
      <c r="X8074" s="85"/>
    </row>
    <row r="8075">
      <c r="S8075" s="87"/>
      <c r="T8075" s="87"/>
      <c r="U8075" s="85"/>
      <c r="V8075" s="85"/>
      <c r="W8075" s="85"/>
      <c r="X8075" s="85"/>
    </row>
    <row r="8076">
      <c r="S8076" s="87"/>
      <c r="T8076" s="87"/>
      <c r="U8076" s="85"/>
      <c r="V8076" s="85"/>
      <c r="W8076" s="85"/>
      <c r="X8076" s="85"/>
    </row>
    <row r="8077">
      <c r="S8077" s="87"/>
      <c r="T8077" s="87"/>
      <c r="U8077" s="85"/>
      <c r="V8077" s="85"/>
      <c r="W8077" s="85"/>
      <c r="X8077" s="85"/>
    </row>
    <row r="8078">
      <c r="S8078" s="87"/>
      <c r="T8078" s="87"/>
      <c r="U8078" s="85"/>
      <c r="V8078" s="85"/>
      <c r="W8078" s="85"/>
      <c r="X8078" s="85"/>
    </row>
    <row r="8079">
      <c r="S8079" s="87"/>
      <c r="T8079" s="87"/>
      <c r="U8079" s="85"/>
      <c r="V8079" s="85"/>
      <c r="W8079" s="85"/>
      <c r="X8079" s="85"/>
    </row>
    <row r="8080">
      <c r="S8080" s="87"/>
      <c r="T8080" s="87"/>
      <c r="U8080" s="85"/>
      <c r="V8080" s="85"/>
      <c r="W8080" s="85"/>
      <c r="X8080" s="85"/>
    </row>
    <row r="8081">
      <c r="S8081" s="87"/>
      <c r="T8081" s="87"/>
      <c r="U8081" s="85"/>
      <c r="V8081" s="85"/>
      <c r="W8081" s="85"/>
      <c r="X8081" s="85"/>
    </row>
    <row r="8082">
      <c r="S8082" s="87"/>
      <c r="T8082" s="87"/>
      <c r="U8082" s="85"/>
      <c r="V8082" s="85"/>
      <c r="W8082" s="85"/>
      <c r="X8082" s="85"/>
    </row>
    <row r="8083">
      <c r="S8083" s="87"/>
      <c r="T8083" s="87"/>
      <c r="U8083" s="85"/>
      <c r="V8083" s="85"/>
      <c r="W8083" s="85"/>
      <c r="X8083" s="85"/>
    </row>
    <row r="8085">
      <c r="S8085" s="87"/>
      <c r="T8085" s="87"/>
      <c r="U8085" s="85"/>
      <c r="V8085" s="85"/>
      <c r="W8085" s="85"/>
      <c r="X8085" s="85"/>
    </row>
    <row r="8086">
      <c r="S8086" s="87"/>
      <c r="T8086" s="87"/>
      <c r="U8086" s="85"/>
      <c r="V8086" s="85"/>
      <c r="W8086" s="85"/>
      <c r="X8086" s="85"/>
    </row>
    <row r="8087">
      <c r="S8087" s="87"/>
      <c r="T8087" s="87"/>
      <c r="U8087" s="85"/>
      <c r="V8087" s="85"/>
      <c r="W8087" s="85"/>
      <c r="X8087" s="85"/>
    </row>
    <row r="8088">
      <c r="S8088" s="87"/>
      <c r="T8088" s="87"/>
      <c r="U8088" s="85"/>
      <c r="V8088" s="85"/>
      <c r="W8088" s="85"/>
      <c r="X8088" s="85"/>
    </row>
    <row r="8089">
      <c r="S8089" s="87"/>
      <c r="T8089" s="87"/>
      <c r="U8089" s="85"/>
      <c r="V8089" s="85"/>
      <c r="W8089" s="85"/>
      <c r="X8089" s="85"/>
    </row>
    <row r="8090">
      <c r="S8090" s="87"/>
      <c r="T8090" s="87"/>
      <c r="U8090" s="85"/>
      <c r="V8090" s="85"/>
      <c r="W8090" s="85"/>
      <c r="X8090" s="85"/>
    </row>
    <row r="8091">
      <c r="S8091" s="87"/>
      <c r="T8091" s="87"/>
      <c r="U8091" s="85"/>
      <c r="V8091" s="85"/>
      <c r="W8091" s="85"/>
      <c r="X8091" s="85"/>
    </row>
    <row r="8092">
      <c r="S8092" s="87"/>
      <c r="T8092" s="87"/>
      <c r="U8092" s="85"/>
      <c r="V8092" s="85"/>
      <c r="W8092" s="85"/>
      <c r="X8092" s="85"/>
    </row>
    <row r="8093">
      <c r="S8093" s="87"/>
      <c r="T8093" s="87"/>
      <c r="U8093" s="85"/>
      <c r="V8093" s="85"/>
      <c r="W8093" s="85"/>
      <c r="X8093" s="85"/>
    </row>
    <row r="8094">
      <c r="S8094" s="87"/>
      <c r="T8094" s="87"/>
      <c r="U8094" s="85"/>
      <c r="V8094" s="85"/>
      <c r="W8094" s="85"/>
      <c r="X8094" s="85"/>
    </row>
    <row r="8095">
      <c r="S8095" s="87"/>
      <c r="T8095" s="87"/>
      <c r="U8095" s="85"/>
      <c r="V8095" s="85"/>
      <c r="W8095" s="85"/>
      <c r="X8095" s="85"/>
    </row>
    <row r="8096">
      <c r="S8096" s="87"/>
      <c r="T8096" s="87"/>
      <c r="U8096" s="85"/>
      <c r="V8096" s="85"/>
      <c r="W8096" s="85"/>
      <c r="X8096" s="85"/>
    </row>
    <row r="8097">
      <c r="S8097" s="87"/>
      <c r="T8097" s="87"/>
      <c r="U8097" s="85"/>
      <c r="V8097" s="85"/>
      <c r="W8097" s="85"/>
      <c r="X8097" s="85"/>
    </row>
    <row r="8098">
      <c r="S8098" s="87"/>
      <c r="T8098" s="87"/>
      <c r="U8098" s="85"/>
      <c r="V8098" s="85"/>
      <c r="W8098" s="85"/>
      <c r="X8098" s="85"/>
    </row>
    <row r="8099">
      <c r="S8099" s="87"/>
      <c r="T8099" s="87"/>
      <c r="U8099" s="85"/>
      <c r="V8099" s="85"/>
      <c r="W8099" s="85"/>
      <c r="X8099" s="85"/>
    </row>
    <row r="8100">
      <c r="S8100" s="87"/>
      <c r="T8100" s="87"/>
      <c r="U8100" s="85"/>
      <c r="V8100" s="85"/>
      <c r="W8100" s="85"/>
      <c r="X8100" s="85"/>
    </row>
    <row r="8101">
      <c r="S8101" s="87"/>
      <c r="T8101" s="87"/>
      <c r="U8101" s="85"/>
      <c r="V8101" s="85"/>
      <c r="W8101" s="85"/>
      <c r="X8101" s="85"/>
    </row>
    <row r="8102">
      <c r="S8102" s="87"/>
      <c r="T8102" s="87"/>
      <c r="U8102" s="85"/>
      <c r="V8102" s="85"/>
      <c r="W8102" s="85"/>
      <c r="X8102" s="85"/>
    </row>
    <row r="8103">
      <c r="S8103" s="87"/>
      <c r="T8103" s="87"/>
      <c r="U8103" s="85"/>
      <c r="V8103" s="85"/>
      <c r="W8103" s="85"/>
      <c r="X8103" s="85"/>
    </row>
    <row r="8104">
      <c r="S8104" s="87"/>
      <c r="T8104" s="87"/>
      <c r="U8104" s="85"/>
      <c r="V8104" s="85"/>
      <c r="W8104" s="85"/>
      <c r="X8104" s="85"/>
    </row>
    <row r="8105">
      <c r="S8105" s="87"/>
      <c r="T8105" s="87"/>
      <c r="U8105" s="85"/>
      <c r="V8105" s="85"/>
      <c r="W8105" s="85"/>
      <c r="X8105" s="85"/>
    </row>
    <row r="8106">
      <c r="S8106" s="87"/>
      <c r="T8106" s="87"/>
      <c r="U8106" s="85"/>
      <c r="V8106" s="85"/>
      <c r="W8106" s="85"/>
      <c r="X8106" s="85"/>
    </row>
    <row r="8107">
      <c r="S8107" s="87"/>
      <c r="T8107" s="87"/>
      <c r="U8107" s="85"/>
      <c r="V8107" s="85"/>
      <c r="W8107" s="85"/>
      <c r="X8107" s="85"/>
    </row>
    <row r="8108">
      <c r="S8108" s="87"/>
      <c r="T8108" s="87"/>
      <c r="U8108" s="85"/>
      <c r="V8108" s="85"/>
      <c r="W8108" s="85"/>
      <c r="X8108" s="85"/>
    </row>
    <row r="8109">
      <c r="S8109" s="87"/>
      <c r="T8109" s="87"/>
      <c r="U8109" s="85"/>
      <c r="V8109" s="85"/>
      <c r="W8109" s="85"/>
      <c r="X8109" s="85"/>
    </row>
    <row r="8110">
      <c r="S8110" s="87"/>
      <c r="T8110" s="87"/>
      <c r="U8110" s="85"/>
      <c r="V8110" s="85"/>
      <c r="W8110" s="85"/>
      <c r="X8110" s="85"/>
    </row>
    <row r="8111">
      <c r="S8111" s="87"/>
      <c r="T8111" s="87"/>
      <c r="U8111" s="85"/>
      <c r="V8111" s="85"/>
      <c r="W8111" s="85"/>
      <c r="X8111" s="85"/>
    </row>
    <row r="8112">
      <c r="S8112" s="87"/>
      <c r="T8112" s="87"/>
      <c r="U8112" s="85"/>
      <c r="V8112" s="85"/>
      <c r="W8112" s="85"/>
      <c r="X8112" s="85"/>
    </row>
    <row r="8113">
      <c r="S8113" s="87"/>
      <c r="T8113" s="87"/>
      <c r="U8113" s="85"/>
      <c r="V8113" s="85"/>
      <c r="W8113" s="85"/>
      <c r="X8113" s="85"/>
    </row>
    <row r="8114">
      <c r="S8114" s="87"/>
      <c r="T8114" s="87"/>
      <c r="U8114" s="85"/>
      <c r="V8114" s="85"/>
      <c r="W8114" s="85"/>
      <c r="X8114" s="85"/>
    </row>
    <row r="8115">
      <c r="S8115" s="87"/>
      <c r="T8115" s="87"/>
      <c r="U8115" s="85"/>
      <c r="V8115" s="85"/>
      <c r="W8115" s="85"/>
      <c r="X8115" s="85"/>
    </row>
    <row r="8116">
      <c r="S8116" s="87"/>
      <c r="T8116" s="87"/>
      <c r="U8116" s="85"/>
      <c r="V8116" s="85"/>
      <c r="W8116" s="85"/>
      <c r="X8116" s="85"/>
    </row>
    <row r="8117">
      <c r="S8117" s="87"/>
      <c r="T8117" s="87"/>
      <c r="U8117" s="85"/>
      <c r="V8117" s="85"/>
      <c r="W8117" s="85"/>
      <c r="X8117" s="85"/>
    </row>
    <row r="8118">
      <c r="S8118" s="87"/>
      <c r="T8118" s="87"/>
      <c r="U8118" s="85"/>
      <c r="V8118" s="85"/>
      <c r="W8118" s="85"/>
      <c r="X8118" s="85"/>
    </row>
    <row r="8119">
      <c r="S8119" s="87"/>
      <c r="T8119" s="87"/>
      <c r="U8119" s="85"/>
      <c r="V8119" s="85"/>
      <c r="W8119" s="85"/>
      <c r="X8119" s="85"/>
    </row>
    <row r="8120">
      <c r="S8120" s="87"/>
      <c r="T8120" s="87"/>
      <c r="U8120" s="85"/>
      <c r="V8120" s="85"/>
      <c r="W8120" s="85"/>
      <c r="X8120" s="85"/>
    </row>
    <row r="8121">
      <c r="S8121" s="87"/>
      <c r="T8121" s="87"/>
      <c r="U8121" s="85"/>
      <c r="V8121" s="85"/>
      <c r="W8121" s="85"/>
      <c r="X8121" s="85"/>
    </row>
    <row r="8122">
      <c r="S8122" s="87"/>
      <c r="T8122" s="87"/>
      <c r="U8122" s="85"/>
      <c r="V8122" s="85"/>
      <c r="W8122" s="85"/>
      <c r="X8122" s="85"/>
    </row>
    <row r="8123">
      <c r="S8123" s="87"/>
      <c r="T8123" s="87"/>
      <c r="U8123" s="85"/>
      <c r="V8123" s="85"/>
      <c r="W8123" s="85"/>
      <c r="X8123" s="85"/>
    </row>
    <row r="8124">
      <c r="S8124" s="87"/>
      <c r="T8124" s="87"/>
      <c r="U8124" s="85"/>
      <c r="V8124" s="85"/>
      <c r="W8124" s="85"/>
      <c r="X8124" s="85"/>
    </row>
    <row r="8125">
      <c r="S8125" s="87"/>
      <c r="T8125" s="87"/>
      <c r="U8125" s="85"/>
      <c r="V8125" s="85"/>
      <c r="W8125" s="85"/>
      <c r="X8125" s="85"/>
    </row>
    <row r="8126">
      <c r="S8126" s="87"/>
      <c r="T8126" s="87"/>
      <c r="U8126" s="85"/>
      <c r="V8126" s="85"/>
      <c r="W8126" s="85"/>
      <c r="X8126" s="85"/>
    </row>
    <row r="8127">
      <c r="S8127" s="87"/>
      <c r="T8127" s="87"/>
      <c r="U8127" s="85"/>
      <c r="V8127" s="85"/>
      <c r="W8127" s="85"/>
      <c r="X8127" s="85"/>
    </row>
    <row r="8128">
      <c r="S8128" s="87"/>
      <c r="T8128" s="87"/>
      <c r="U8128" s="85"/>
      <c r="V8128" s="85"/>
      <c r="W8128" s="85"/>
      <c r="X8128" s="85"/>
    </row>
    <row r="8129">
      <c r="S8129" s="87"/>
      <c r="T8129" s="87"/>
      <c r="U8129" s="85"/>
      <c r="V8129" s="85"/>
      <c r="W8129" s="85"/>
      <c r="X8129" s="85"/>
    </row>
    <row r="8130">
      <c r="S8130" s="87"/>
      <c r="T8130" s="87"/>
      <c r="U8130" s="85"/>
      <c r="V8130" s="85"/>
      <c r="W8130" s="85"/>
      <c r="X8130" s="85"/>
    </row>
    <row r="8131">
      <c r="S8131" s="87"/>
      <c r="T8131" s="87"/>
      <c r="U8131" s="85"/>
      <c r="V8131" s="85"/>
      <c r="W8131" s="85"/>
      <c r="X8131" s="85"/>
    </row>
    <row r="8132">
      <c r="S8132" s="87"/>
      <c r="T8132" s="87"/>
      <c r="U8132" s="85"/>
      <c r="V8132" s="85"/>
      <c r="W8132" s="85"/>
      <c r="X8132" s="85"/>
    </row>
    <row r="8133">
      <c r="S8133" s="87"/>
      <c r="T8133" s="87"/>
      <c r="U8133" s="85"/>
      <c r="V8133" s="85"/>
      <c r="W8133" s="85"/>
      <c r="X8133" s="85"/>
    </row>
    <row r="8134">
      <c r="S8134" s="87"/>
      <c r="T8134" s="87"/>
      <c r="U8134" s="85"/>
      <c r="V8134" s="85"/>
      <c r="W8134" s="85"/>
      <c r="X8134" s="85"/>
    </row>
    <row r="8135">
      <c r="S8135" s="87"/>
      <c r="T8135" s="87"/>
      <c r="U8135" s="85"/>
      <c r="V8135" s="85"/>
      <c r="W8135" s="85"/>
      <c r="X8135" s="85"/>
    </row>
    <row r="8136">
      <c r="S8136" s="87"/>
      <c r="T8136" s="87"/>
      <c r="U8136" s="85"/>
      <c r="V8136" s="85"/>
      <c r="W8136" s="85"/>
      <c r="X8136" s="85"/>
    </row>
    <row r="8137">
      <c r="S8137" s="87"/>
      <c r="T8137" s="87"/>
      <c r="U8137" s="85"/>
      <c r="V8137" s="85"/>
      <c r="W8137" s="85"/>
      <c r="X8137" s="85"/>
    </row>
    <row r="8138">
      <c r="S8138" s="87"/>
      <c r="T8138" s="87"/>
      <c r="U8138" s="85"/>
      <c r="V8138" s="85"/>
      <c r="W8138" s="85"/>
      <c r="X8138" s="85"/>
    </row>
    <row r="8139">
      <c r="S8139" s="87"/>
      <c r="T8139" s="87"/>
      <c r="U8139" s="85"/>
      <c r="V8139" s="85"/>
      <c r="W8139" s="85"/>
      <c r="X8139" s="85"/>
    </row>
    <row r="8140">
      <c r="S8140" s="87"/>
      <c r="T8140" s="87"/>
      <c r="U8140" s="85"/>
      <c r="V8140" s="85"/>
      <c r="W8140" s="85"/>
      <c r="X8140" s="85"/>
    </row>
    <row r="8141">
      <c r="S8141" s="87"/>
      <c r="T8141" s="87"/>
      <c r="U8141" s="85"/>
      <c r="V8141" s="85"/>
      <c r="W8141" s="85"/>
      <c r="X8141" s="85"/>
    </row>
    <row r="8142">
      <c r="S8142" s="87"/>
      <c r="T8142" s="87"/>
      <c r="U8142" s="85"/>
      <c r="V8142" s="85"/>
      <c r="W8142" s="85"/>
      <c r="X8142" s="85"/>
    </row>
    <row r="8143">
      <c r="S8143" s="87"/>
      <c r="T8143" s="87"/>
      <c r="U8143" s="85"/>
      <c r="V8143" s="85"/>
      <c r="W8143" s="85"/>
      <c r="X8143" s="85"/>
    </row>
    <row r="8144">
      <c r="S8144" s="87"/>
      <c r="T8144" s="87"/>
      <c r="U8144" s="85"/>
      <c r="V8144" s="85"/>
      <c r="W8144" s="85"/>
      <c r="X8144" s="85"/>
    </row>
    <row r="8145">
      <c r="S8145" s="87"/>
      <c r="T8145" s="87"/>
      <c r="U8145" s="85"/>
      <c r="V8145" s="85"/>
      <c r="W8145" s="85"/>
      <c r="X8145" s="85"/>
    </row>
    <row r="8146">
      <c r="S8146" s="87"/>
      <c r="T8146" s="87"/>
      <c r="U8146" s="85"/>
      <c r="V8146" s="85"/>
      <c r="W8146" s="85"/>
      <c r="X8146" s="85"/>
    </row>
    <row r="8147">
      <c r="S8147" s="87"/>
      <c r="T8147" s="87"/>
      <c r="U8147" s="85"/>
      <c r="V8147" s="85"/>
      <c r="W8147" s="85"/>
      <c r="X8147" s="85"/>
    </row>
    <row r="8148">
      <c r="S8148" s="87"/>
      <c r="T8148" s="87"/>
      <c r="U8148" s="85"/>
      <c r="V8148" s="85"/>
      <c r="W8148" s="85"/>
      <c r="X8148" s="85"/>
    </row>
    <row r="8149">
      <c r="S8149" s="87"/>
      <c r="T8149" s="87"/>
      <c r="U8149" s="85"/>
      <c r="V8149" s="85"/>
      <c r="W8149" s="85"/>
      <c r="X8149" s="85"/>
    </row>
    <row r="8150">
      <c r="S8150" s="87"/>
      <c r="T8150" s="87"/>
      <c r="U8150" s="85"/>
      <c r="V8150" s="85"/>
      <c r="W8150" s="85"/>
      <c r="X8150" s="85"/>
    </row>
    <row r="8151">
      <c r="S8151" s="87"/>
      <c r="T8151" s="87"/>
      <c r="U8151" s="85"/>
      <c r="V8151" s="85"/>
      <c r="W8151" s="85"/>
      <c r="X8151" s="85"/>
    </row>
    <row r="8152">
      <c r="S8152" s="87"/>
      <c r="T8152" s="87"/>
      <c r="U8152" s="85"/>
      <c r="V8152" s="85"/>
      <c r="W8152" s="85"/>
      <c r="X8152" s="85"/>
    </row>
    <row r="8153">
      <c r="S8153" s="87"/>
      <c r="T8153" s="87"/>
      <c r="U8153" s="85"/>
      <c r="V8153" s="85"/>
      <c r="W8153" s="85"/>
      <c r="X8153" s="85"/>
    </row>
    <row r="8154">
      <c r="S8154" s="87"/>
      <c r="T8154" s="87"/>
      <c r="U8154" s="85"/>
      <c r="V8154" s="85"/>
      <c r="W8154" s="85"/>
      <c r="X8154" s="85"/>
    </row>
    <row r="8155">
      <c r="S8155" s="87"/>
      <c r="T8155" s="87"/>
      <c r="U8155" s="85"/>
      <c r="V8155" s="85"/>
      <c r="W8155" s="85"/>
      <c r="X8155" s="85"/>
    </row>
    <row r="8156">
      <c r="S8156" s="87"/>
      <c r="T8156" s="87"/>
      <c r="U8156" s="85"/>
      <c r="V8156" s="85"/>
      <c r="W8156" s="85"/>
      <c r="X8156" s="85"/>
    </row>
    <row r="8157">
      <c r="S8157" s="87"/>
      <c r="T8157" s="87"/>
      <c r="U8157" s="85"/>
      <c r="V8157" s="85"/>
      <c r="W8157" s="85"/>
      <c r="X8157" s="85"/>
    </row>
    <row r="8158">
      <c r="S8158" s="87"/>
      <c r="T8158" s="87"/>
      <c r="U8158" s="85"/>
      <c r="V8158" s="85"/>
      <c r="W8158" s="85"/>
      <c r="X8158" s="85"/>
    </row>
    <row r="8159">
      <c r="S8159" s="87"/>
      <c r="T8159" s="87"/>
      <c r="U8159" s="85"/>
      <c r="V8159" s="85"/>
      <c r="W8159" s="85"/>
      <c r="X8159" s="85"/>
    </row>
    <row r="8160">
      <c r="S8160" s="87"/>
      <c r="T8160" s="87"/>
      <c r="U8160" s="85"/>
      <c r="V8160" s="85"/>
      <c r="W8160" s="85"/>
      <c r="X8160" s="85"/>
    </row>
    <row r="8161">
      <c r="S8161" s="87"/>
      <c r="T8161" s="87"/>
      <c r="U8161" s="85"/>
      <c r="V8161" s="85"/>
      <c r="W8161" s="85"/>
      <c r="X8161" s="85"/>
    </row>
    <row r="8162">
      <c r="S8162" s="87"/>
      <c r="T8162" s="87"/>
      <c r="U8162" s="85"/>
      <c r="V8162" s="85"/>
      <c r="W8162" s="85"/>
      <c r="X8162" s="85"/>
    </row>
    <row r="8163">
      <c r="S8163" s="87"/>
      <c r="T8163" s="87"/>
      <c r="U8163" s="85"/>
      <c r="V8163" s="85"/>
      <c r="W8163" s="85"/>
      <c r="X8163" s="85"/>
    </row>
    <row r="8164">
      <c r="S8164" s="87"/>
      <c r="T8164" s="87"/>
      <c r="U8164" s="85"/>
      <c r="V8164" s="85"/>
      <c r="W8164" s="85"/>
      <c r="X8164" s="85"/>
    </row>
    <row r="8165">
      <c r="S8165" s="87"/>
      <c r="T8165" s="87"/>
      <c r="U8165" s="85"/>
      <c r="V8165" s="85"/>
      <c r="W8165" s="85"/>
      <c r="X8165" s="85"/>
    </row>
    <row r="8166">
      <c r="S8166" s="87"/>
      <c r="T8166" s="87"/>
      <c r="U8166" s="85"/>
      <c r="V8166" s="85"/>
      <c r="W8166" s="85"/>
      <c r="X8166" s="85"/>
    </row>
    <row r="8167">
      <c r="S8167" s="87"/>
      <c r="T8167" s="87"/>
      <c r="U8167" s="85"/>
      <c r="V8167" s="85"/>
      <c r="W8167" s="85"/>
      <c r="X8167" s="85"/>
    </row>
    <row r="8168">
      <c r="S8168" s="87"/>
      <c r="T8168" s="87"/>
      <c r="U8168" s="85"/>
      <c r="V8168" s="85"/>
      <c r="W8168" s="85"/>
      <c r="X8168" s="85"/>
    </row>
    <row r="8169">
      <c r="S8169" s="87"/>
      <c r="T8169" s="87"/>
      <c r="U8169" s="85"/>
      <c r="V8169" s="85"/>
      <c r="W8169" s="85"/>
      <c r="X8169" s="85"/>
    </row>
    <row r="8170">
      <c r="S8170" s="87"/>
      <c r="T8170" s="87"/>
      <c r="U8170" s="85"/>
      <c r="V8170" s="85"/>
      <c r="W8170" s="85"/>
      <c r="X8170" s="85"/>
    </row>
    <row r="8171">
      <c r="S8171" s="87"/>
      <c r="T8171" s="87"/>
      <c r="U8171" s="85"/>
      <c r="V8171" s="85"/>
      <c r="W8171" s="85"/>
      <c r="X8171" s="85"/>
    </row>
    <row r="8172">
      <c r="S8172" s="87"/>
      <c r="T8172" s="87"/>
      <c r="U8172" s="85"/>
      <c r="V8172" s="85"/>
      <c r="W8172" s="85"/>
      <c r="X8172" s="85"/>
    </row>
    <row r="8173">
      <c r="S8173" s="87"/>
      <c r="T8173" s="87"/>
      <c r="U8173" s="85"/>
      <c r="V8173" s="85"/>
      <c r="W8173" s="85"/>
      <c r="X8173" s="85"/>
    </row>
    <row r="8174">
      <c r="S8174" s="87"/>
      <c r="T8174" s="87"/>
      <c r="U8174" s="85"/>
      <c r="V8174" s="85"/>
      <c r="W8174" s="85"/>
      <c r="X8174" s="85"/>
    </row>
    <row r="8175">
      <c r="S8175" s="87"/>
      <c r="T8175" s="87"/>
      <c r="U8175" s="85"/>
      <c r="V8175" s="85"/>
      <c r="W8175" s="85"/>
      <c r="X8175" s="85"/>
    </row>
    <row r="8176">
      <c r="S8176" s="87"/>
      <c r="T8176" s="87"/>
      <c r="U8176" s="85"/>
      <c r="V8176" s="85"/>
      <c r="W8176" s="85"/>
      <c r="X8176" s="85"/>
    </row>
    <row r="8177">
      <c r="S8177" s="87"/>
      <c r="T8177" s="87"/>
      <c r="U8177" s="85"/>
      <c r="V8177" s="85"/>
      <c r="W8177" s="85"/>
      <c r="X8177" s="85"/>
    </row>
    <row r="8178">
      <c r="S8178" s="87"/>
      <c r="T8178" s="87"/>
      <c r="U8178" s="85"/>
      <c r="V8178" s="85"/>
      <c r="W8178" s="85"/>
      <c r="X8178" s="85"/>
    </row>
    <row r="8179">
      <c r="S8179" s="87"/>
      <c r="T8179" s="87"/>
      <c r="U8179" s="85"/>
      <c r="V8179" s="85"/>
      <c r="W8179" s="85"/>
      <c r="X8179" s="85"/>
    </row>
    <row r="8181">
      <c r="S8181" s="87"/>
      <c r="T8181" s="87"/>
      <c r="U8181" s="85"/>
      <c r="V8181" s="85"/>
      <c r="W8181" s="85"/>
      <c r="X8181" s="85"/>
    </row>
    <row r="8182">
      <c r="S8182" s="87"/>
      <c r="T8182" s="87"/>
      <c r="U8182" s="85"/>
      <c r="V8182" s="85"/>
      <c r="W8182" s="85"/>
      <c r="X8182" s="85"/>
    </row>
    <row r="8183">
      <c r="S8183" s="87"/>
      <c r="T8183" s="87"/>
      <c r="U8183" s="85"/>
      <c r="V8183" s="85"/>
      <c r="W8183" s="85"/>
      <c r="X8183" s="85"/>
    </row>
    <row r="8184">
      <c r="S8184" s="87"/>
      <c r="T8184" s="87"/>
      <c r="U8184" s="85"/>
      <c r="V8184" s="85"/>
      <c r="W8184" s="85"/>
      <c r="X8184" s="85"/>
    </row>
    <row r="8185">
      <c r="S8185" s="87"/>
      <c r="T8185" s="87"/>
      <c r="U8185" s="85"/>
      <c r="V8185" s="85"/>
      <c r="W8185" s="85"/>
      <c r="X8185" s="85"/>
    </row>
    <row r="8186">
      <c r="S8186" s="87"/>
      <c r="T8186" s="87"/>
      <c r="U8186" s="85"/>
      <c r="V8186" s="85"/>
      <c r="W8186" s="85"/>
      <c r="X8186" s="85"/>
    </row>
    <row r="8187">
      <c r="S8187" s="87"/>
      <c r="T8187" s="87"/>
      <c r="U8187" s="85"/>
      <c r="V8187" s="85"/>
      <c r="W8187" s="85"/>
      <c r="X8187" s="85"/>
    </row>
    <row r="8188">
      <c r="S8188" s="87"/>
      <c r="T8188" s="87"/>
      <c r="U8188" s="85"/>
      <c r="V8188" s="85"/>
      <c r="W8188" s="85"/>
      <c r="X8188" s="85"/>
    </row>
    <row r="8189">
      <c r="S8189" s="87"/>
      <c r="T8189" s="87"/>
      <c r="U8189" s="85"/>
      <c r="V8189" s="85"/>
      <c r="W8189" s="85"/>
      <c r="X8189" s="85"/>
    </row>
    <row r="8190">
      <c r="S8190" s="87"/>
      <c r="T8190" s="87"/>
      <c r="U8190" s="85"/>
      <c r="V8190" s="85"/>
      <c r="W8190" s="85"/>
      <c r="X8190" s="85"/>
    </row>
    <row r="8191">
      <c r="S8191" s="87"/>
      <c r="T8191" s="87"/>
      <c r="U8191" s="85"/>
      <c r="V8191" s="85"/>
      <c r="W8191" s="85"/>
      <c r="X8191" s="85"/>
    </row>
    <row r="8192">
      <c r="S8192" s="87"/>
      <c r="T8192" s="87"/>
      <c r="U8192" s="85"/>
      <c r="V8192" s="85"/>
      <c r="W8192" s="85"/>
      <c r="X8192" s="85"/>
    </row>
    <row r="8193">
      <c r="S8193" s="87"/>
      <c r="T8193" s="87"/>
      <c r="U8193" s="85"/>
      <c r="V8193" s="85"/>
      <c r="W8193" s="85"/>
      <c r="X8193" s="85"/>
    </row>
    <row r="8194">
      <c r="S8194" s="87"/>
      <c r="T8194" s="87"/>
      <c r="U8194" s="85"/>
      <c r="V8194" s="85"/>
      <c r="W8194" s="85"/>
      <c r="X8194" s="85"/>
    </row>
    <row r="8195">
      <c r="S8195" s="87"/>
      <c r="T8195" s="87"/>
      <c r="U8195" s="85"/>
      <c r="V8195" s="85"/>
      <c r="W8195" s="85"/>
      <c r="X8195" s="85"/>
    </row>
    <row r="8196">
      <c r="S8196" s="87"/>
      <c r="T8196" s="87"/>
      <c r="U8196" s="85"/>
      <c r="V8196" s="85"/>
      <c r="W8196" s="85"/>
      <c r="X8196" s="85"/>
    </row>
    <row r="8197">
      <c r="S8197" s="87"/>
      <c r="T8197" s="87"/>
      <c r="U8197" s="85"/>
      <c r="V8197" s="85"/>
      <c r="W8197" s="85"/>
      <c r="X8197" s="85"/>
    </row>
    <row r="8198">
      <c r="S8198" s="87"/>
      <c r="T8198" s="87"/>
      <c r="U8198" s="85"/>
      <c r="V8198" s="85"/>
      <c r="W8198" s="85"/>
      <c r="X8198" s="85"/>
    </row>
    <row r="8199">
      <c r="S8199" s="87"/>
      <c r="T8199" s="87"/>
      <c r="U8199" s="85"/>
      <c r="V8199" s="85"/>
      <c r="W8199" s="85"/>
      <c r="X8199" s="85"/>
    </row>
    <row r="8200">
      <c r="S8200" s="87"/>
      <c r="T8200" s="87"/>
      <c r="U8200" s="85"/>
      <c r="V8200" s="85"/>
      <c r="W8200" s="85"/>
      <c r="X8200" s="85"/>
    </row>
    <row r="8201">
      <c r="S8201" s="87"/>
      <c r="T8201" s="87"/>
      <c r="U8201" s="85"/>
      <c r="V8201" s="85"/>
      <c r="W8201" s="85"/>
      <c r="X8201" s="85"/>
    </row>
    <row r="8202">
      <c r="S8202" s="87"/>
      <c r="T8202" s="87"/>
      <c r="U8202" s="85"/>
      <c r="V8202" s="85"/>
      <c r="W8202" s="85"/>
      <c r="X8202" s="85"/>
    </row>
    <row r="8203">
      <c r="S8203" s="87"/>
      <c r="T8203" s="87"/>
      <c r="U8203" s="85"/>
      <c r="V8203" s="85"/>
      <c r="W8203" s="85"/>
      <c r="X8203" s="85"/>
    </row>
    <row r="8204">
      <c r="S8204" s="87"/>
      <c r="T8204" s="87"/>
      <c r="U8204" s="85"/>
      <c r="V8204" s="85"/>
      <c r="W8204" s="85"/>
      <c r="X8204" s="85"/>
    </row>
    <row r="8205">
      <c r="S8205" s="87"/>
      <c r="T8205" s="87"/>
      <c r="U8205" s="85"/>
      <c r="V8205" s="85"/>
      <c r="W8205" s="85"/>
      <c r="X8205" s="85"/>
    </row>
    <row r="8206">
      <c r="S8206" s="87"/>
      <c r="T8206" s="87"/>
      <c r="U8206" s="85"/>
      <c r="V8206" s="85"/>
      <c r="W8206" s="85"/>
      <c r="X8206" s="85"/>
    </row>
    <row r="8207">
      <c r="S8207" s="87"/>
      <c r="T8207" s="87"/>
      <c r="U8207" s="85"/>
      <c r="V8207" s="85"/>
      <c r="W8207" s="85"/>
      <c r="X8207" s="85"/>
    </row>
    <row r="8208">
      <c r="S8208" s="87"/>
      <c r="T8208" s="87"/>
      <c r="U8208" s="85"/>
      <c r="V8208" s="85"/>
      <c r="W8208" s="85"/>
      <c r="X8208" s="85"/>
    </row>
    <row r="8209">
      <c r="S8209" s="87"/>
      <c r="T8209" s="87"/>
      <c r="U8209" s="85"/>
      <c r="V8209" s="85"/>
      <c r="W8209" s="85"/>
      <c r="X8209" s="85"/>
    </row>
    <row r="8210">
      <c r="S8210" s="87"/>
      <c r="T8210" s="87"/>
      <c r="U8210" s="85"/>
      <c r="V8210" s="85"/>
      <c r="W8210" s="85"/>
      <c r="X8210" s="85"/>
    </row>
    <row r="8211">
      <c r="S8211" s="87"/>
      <c r="T8211" s="87"/>
      <c r="U8211" s="85"/>
      <c r="V8211" s="85"/>
      <c r="W8211" s="85"/>
      <c r="X8211" s="85"/>
    </row>
    <row r="8212">
      <c r="S8212" s="87"/>
      <c r="T8212" s="87"/>
      <c r="U8212" s="85"/>
      <c r="V8212" s="85"/>
      <c r="W8212" s="85"/>
      <c r="X8212" s="85"/>
    </row>
    <row r="8213">
      <c r="S8213" s="87"/>
      <c r="T8213" s="87"/>
      <c r="U8213" s="85"/>
      <c r="V8213" s="85"/>
      <c r="W8213" s="85"/>
      <c r="X8213" s="85"/>
    </row>
    <row r="8215">
      <c r="S8215" s="87"/>
      <c r="T8215" s="87"/>
      <c r="U8215" s="85"/>
      <c r="V8215" s="85"/>
      <c r="W8215" s="85"/>
      <c r="X8215" s="85"/>
    </row>
    <row r="8216">
      <c r="S8216" s="87"/>
      <c r="T8216" s="87"/>
      <c r="U8216" s="85"/>
      <c r="V8216" s="85"/>
      <c r="W8216" s="85"/>
      <c r="X8216" s="85"/>
    </row>
    <row r="8217">
      <c r="S8217" s="87"/>
      <c r="T8217" s="87"/>
      <c r="U8217" s="85"/>
      <c r="V8217" s="85"/>
      <c r="W8217" s="85"/>
      <c r="X8217" s="85"/>
    </row>
    <row r="8218">
      <c r="S8218" s="87"/>
      <c r="T8218" s="87"/>
      <c r="U8218" s="85"/>
      <c r="V8218" s="85"/>
      <c r="W8218" s="85"/>
      <c r="X8218" s="85"/>
    </row>
    <row r="8219">
      <c r="S8219" s="87"/>
      <c r="T8219" s="87"/>
      <c r="U8219" s="85"/>
      <c r="V8219" s="85"/>
      <c r="W8219" s="85"/>
      <c r="X8219" s="85"/>
    </row>
    <row r="8220">
      <c r="S8220" s="87"/>
      <c r="T8220" s="87"/>
      <c r="U8220" s="85"/>
      <c r="V8220" s="85"/>
      <c r="W8220" s="85"/>
      <c r="X8220" s="85"/>
    </row>
    <row r="8221">
      <c r="S8221" s="87"/>
      <c r="T8221" s="87"/>
      <c r="U8221" s="85"/>
      <c r="V8221" s="85"/>
      <c r="W8221" s="85"/>
      <c r="X8221" s="85"/>
    </row>
    <row r="8222">
      <c r="S8222" s="87"/>
      <c r="T8222" s="87"/>
      <c r="U8222" s="85"/>
      <c r="V8222" s="85"/>
      <c r="W8222" s="85"/>
      <c r="X8222" s="85"/>
    </row>
    <row r="8223">
      <c r="S8223" s="87"/>
      <c r="T8223" s="87"/>
      <c r="U8223" s="85"/>
      <c r="V8223" s="85"/>
      <c r="W8223" s="85"/>
      <c r="X8223" s="85"/>
    </row>
    <row r="8224">
      <c r="S8224" s="87"/>
      <c r="T8224" s="87"/>
      <c r="U8224" s="85"/>
      <c r="V8224" s="85"/>
      <c r="W8224" s="85"/>
      <c r="X8224" s="85"/>
    </row>
    <row r="8225">
      <c r="S8225" s="87"/>
      <c r="T8225" s="87"/>
      <c r="U8225" s="85"/>
      <c r="V8225" s="85"/>
      <c r="W8225" s="85"/>
      <c r="X8225" s="85"/>
    </row>
    <row r="8226">
      <c r="S8226" s="87"/>
      <c r="T8226" s="87"/>
      <c r="U8226" s="85"/>
      <c r="V8226" s="85"/>
      <c r="W8226" s="85"/>
      <c r="X8226" s="85"/>
    </row>
    <row r="8227">
      <c r="S8227" s="87"/>
      <c r="T8227" s="87"/>
      <c r="U8227" s="85"/>
      <c r="V8227" s="85"/>
      <c r="W8227" s="85"/>
      <c r="X8227" s="85"/>
    </row>
    <row r="8228">
      <c r="S8228" s="87"/>
      <c r="T8228" s="87"/>
      <c r="U8228" s="85"/>
      <c r="V8228" s="85"/>
      <c r="W8228" s="85"/>
      <c r="X8228" s="85"/>
    </row>
    <row r="8229">
      <c r="S8229" s="87"/>
      <c r="T8229" s="87"/>
      <c r="U8229" s="85"/>
      <c r="V8229" s="85"/>
      <c r="W8229" s="85"/>
      <c r="X8229" s="85"/>
    </row>
    <row r="8230">
      <c r="S8230" s="87"/>
      <c r="T8230" s="87"/>
      <c r="U8230" s="85"/>
      <c r="V8230" s="85"/>
      <c r="W8230" s="85"/>
      <c r="X8230" s="85"/>
    </row>
    <row r="8231">
      <c r="S8231" s="87"/>
      <c r="T8231" s="87"/>
      <c r="U8231" s="85"/>
      <c r="V8231" s="85"/>
      <c r="W8231" s="85"/>
      <c r="X8231" s="85"/>
    </row>
    <row r="8232">
      <c r="S8232" s="87"/>
      <c r="T8232" s="87"/>
      <c r="U8232" s="85"/>
      <c r="V8232" s="85"/>
      <c r="W8232" s="85"/>
      <c r="X8232" s="85"/>
    </row>
    <row r="8233">
      <c r="S8233" s="87"/>
      <c r="T8233" s="87"/>
      <c r="U8233" s="85"/>
      <c r="V8233" s="85"/>
      <c r="W8233" s="85"/>
      <c r="X8233" s="85"/>
    </row>
    <row r="8234">
      <c r="S8234" s="87"/>
      <c r="T8234" s="87"/>
      <c r="U8234" s="85"/>
      <c r="V8234" s="85"/>
      <c r="W8234" s="85"/>
      <c r="X8234" s="85"/>
    </row>
    <row r="8235">
      <c r="S8235" s="87"/>
      <c r="T8235" s="87"/>
      <c r="U8235" s="85"/>
      <c r="V8235" s="85"/>
      <c r="W8235" s="85"/>
      <c r="X8235" s="85"/>
    </row>
    <row r="8236">
      <c r="S8236" s="87"/>
      <c r="T8236" s="87"/>
      <c r="U8236" s="85"/>
      <c r="V8236" s="85"/>
      <c r="W8236" s="85"/>
      <c r="X8236" s="85"/>
    </row>
    <row r="8237">
      <c r="S8237" s="87"/>
      <c r="T8237" s="87"/>
      <c r="U8237" s="85"/>
      <c r="V8237" s="85"/>
      <c r="W8237" s="85"/>
      <c r="X8237" s="85"/>
    </row>
    <row r="8238">
      <c r="S8238" s="87"/>
      <c r="T8238" s="87"/>
      <c r="U8238" s="85"/>
      <c r="V8238" s="85"/>
      <c r="W8238" s="85"/>
      <c r="X8238" s="85"/>
    </row>
    <row r="8239">
      <c r="S8239" s="87"/>
      <c r="T8239" s="87"/>
      <c r="U8239" s="85"/>
      <c r="V8239" s="85"/>
      <c r="W8239" s="85"/>
      <c r="X8239" s="85"/>
    </row>
    <row r="8240">
      <c r="S8240" s="87"/>
      <c r="T8240" s="87"/>
      <c r="U8240" s="85"/>
      <c r="V8240" s="85"/>
      <c r="W8240" s="85"/>
      <c r="X8240" s="85"/>
    </row>
    <row r="8241">
      <c r="S8241" s="87"/>
      <c r="T8241" s="87"/>
      <c r="U8241" s="85"/>
      <c r="V8241" s="85"/>
      <c r="W8241" s="85"/>
      <c r="X8241" s="85"/>
    </row>
    <row r="8242">
      <c r="S8242" s="87"/>
      <c r="T8242" s="87"/>
      <c r="U8242" s="85"/>
      <c r="V8242" s="85"/>
      <c r="W8242" s="85"/>
      <c r="X8242" s="85"/>
    </row>
    <row r="8243">
      <c r="S8243" s="87"/>
      <c r="T8243" s="87"/>
      <c r="U8243" s="85"/>
      <c r="V8243" s="85"/>
      <c r="W8243" s="85"/>
      <c r="X8243" s="85"/>
    </row>
    <row r="8244">
      <c r="S8244" s="87"/>
      <c r="T8244" s="87"/>
      <c r="U8244" s="85"/>
      <c r="V8244" s="85"/>
      <c r="W8244" s="85"/>
      <c r="X8244" s="85"/>
    </row>
    <row r="8245">
      <c r="S8245" s="87"/>
      <c r="T8245" s="87"/>
      <c r="U8245" s="85"/>
      <c r="V8245" s="85"/>
      <c r="W8245" s="85"/>
      <c r="X8245" s="85"/>
    </row>
    <row r="8246">
      <c r="S8246" s="87"/>
      <c r="T8246" s="87"/>
      <c r="U8246" s="85"/>
      <c r="V8246" s="85"/>
      <c r="W8246" s="85"/>
      <c r="X8246" s="85"/>
    </row>
    <row r="8247">
      <c r="S8247" s="87"/>
      <c r="T8247" s="87"/>
      <c r="U8247" s="85"/>
      <c r="V8247" s="85"/>
      <c r="W8247" s="85"/>
      <c r="X8247" s="85"/>
    </row>
    <row r="8248">
      <c r="S8248" s="87"/>
      <c r="T8248" s="87"/>
      <c r="U8248" s="85"/>
      <c r="V8248" s="85"/>
      <c r="W8248" s="85"/>
      <c r="X8248" s="85"/>
    </row>
    <row r="8249">
      <c r="S8249" s="87"/>
      <c r="T8249" s="87"/>
      <c r="U8249" s="85"/>
      <c r="V8249" s="85"/>
      <c r="W8249" s="85"/>
      <c r="X8249" s="85"/>
    </row>
    <row r="8250">
      <c r="S8250" s="87"/>
      <c r="T8250" s="87"/>
      <c r="U8250" s="85"/>
      <c r="V8250" s="85"/>
      <c r="W8250" s="85"/>
      <c r="X8250" s="85"/>
    </row>
    <row r="8251">
      <c r="S8251" s="87"/>
      <c r="T8251" s="87"/>
      <c r="U8251" s="85"/>
      <c r="V8251" s="85"/>
      <c r="W8251" s="85"/>
      <c r="X8251" s="85"/>
    </row>
    <row r="8252">
      <c r="S8252" s="87"/>
      <c r="T8252" s="87"/>
      <c r="U8252" s="85"/>
      <c r="V8252" s="85"/>
      <c r="W8252" s="85"/>
      <c r="X8252" s="85"/>
    </row>
    <row r="8253">
      <c r="S8253" s="87"/>
      <c r="T8253" s="87"/>
      <c r="U8253" s="85"/>
      <c r="V8253" s="85"/>
      <c r="W8253" s="85"/>
      <c r="X8253" s="85"/>
    </row>
    <row r="8254">
      <c r="S8254" s="87"/>
      <c r="T8254" s="87"/>
      <c r="U8254" s="85"/>
      <c r="V8254" s="85"/>
      <c r="W8254" s="85"/>
      <c r="X8254" s="85"/>
    </row>
    <row r="8255">
      <c r="S8255" s="87"/>
      <c r="T8255" s="87"/>
      <c r="U8255" s="85"/>
      <c r="V8255" s="85"/>
      <c r="W8255" s="85"/>
      <c r="X8255" s="85"/>
    </row>
    <row r="8256">
      <c r="S8256" s="87"/>
      <c r="T8256" s="87"/>
      <c r="U8256" s="85"/>
      <c r="V8256" s="85"/>
      <c r="W8256" s="85"/>
      <c r="X8256" s="85"/>
    </row>
    <row r="8257">
      <c r="S8257" s="87"/>
      <c r="T8257" s="87"/>
      <c r="U8257" s="85"/>
      <c r="V8257" s="85"/>
      <c r="W8257" s="85"/>
      <c r="X8257" s="85"/>
    </row>
    <row r="8258">
      <c r="S8258" s="87"/>
      <c r="T8258" s="87"/>
      <c r="U8258" s="85"/>
      <c r="V8258" s="85"/>
      <c r="W8258" s="85"/>
      <c r="X8258" s="85"/>
    </row>
    <row r="8259">
      <c r="S8259" s="87"/>
      <c r="T8259" s="87"/>
      <c r="U8259" s="85"/>
      <c r="V8259" s="85"/>
      <c r="W8259" s="85"/>
      <c r="X8259" s="85"/>
    </row>
    <row r="8260">
      <c r="S8260" s="87"/>
      <c r="T8260" s="87"/>
      <c r="U8260" s="85"/>
      <c r="V8260" s="85"/>
      <c r="W8260" s="85"/>
      <c r="X8260" s="85"/>
    </row>
    <row r="8261">
      <c r="S8261" s="87"/>
      <c r="T8261" s="87"/>
      <c r="U8261" s="85"/>
      <c r="V8261" s="85"/>
      <c r="W8261" s="85"/>
      <c r="X8261" s="85"/>
    </row>
    <row r="8262">
      <c r="S8262" s="87"/>
      <c r="T8262" s="87"/>
      <c r="U8262" s="85"/>
      <c r="V8262" s="85"/>
      <c r="W8262" s="85"/>
      <c r="X8262" s="85"/>
    </row>
    <row r="8263">
      <c r="S8263" s="87"/>
      <c r="T8263" s="87"/>
      <c r="U8263" s="85"/>
      <c r="V8263" s="85"/>
      <c r="W8263" s="85"/>
      <c r="X8263" s="85"/>
    </row>
    <row r="8264">
      <c r="S8264" s="87"/>
      <c r="T8264" s="87"/>
      <c r="U8264" s="85"/>
      <c r="V8264" s="85"/>
      <c r="W8264" s="85"/>
      <c r="X8264" s="85"/>
    </row>
    <row r="8265">
      <c r="S8265" s="87"/>
      <c r="T8265" s="87"/>
      <c r="U8265" s="85"/>
      <c r="V8265" s="85"/>
      <c r="W8265" s="85"/>
      <c r="X8265" s="85"/>
    </row>
    <row r="8266">
      <c r="S8266" s="87"/>
      <c r="T8266" s="87"/>
      <c r="U8266" s="85"/>
      <c r="V8266" s="85"/>
      <c r="W8266" s="85"/>
      <c r="X8266" s="85"/>
    </row>
    <row r="8267">
      <c r="S8267" s="87"/>
      <c r="T8267" s="87"/>
      <c r="U8267" s="85"/>
      <c r="V8267" s="85"/>
      <c r="W8267" s="85"/>
      <c r="X8267" s="85"/>
    </row>
    <row r="8268">
      <c r="S8268" s="87"/>
      <c r="T8268" s="87"/>
      <c r="U8268" s="85"/>
      <c r="V8268" s="85"/>
      <c r="W8268" s="85"/>
      <c r="X8268" s="85"/>
    </row>
    <row r="8269">
      <c r="S8269" s="87"/>
      <c r="T8269" s="87"/>
      <c r="U8269" s="85"/>
      <c r="V8269" s="85"/>
      <c r="W8269" s="85"/>
      <c r="X8269" s="85"/>
    </row>
    <row r="8270">
      <c r="S8270" s="87"/>
      <c r="T8270" s="87"/>
      <c r="U8270" s="85"/>
      <c r="V8270" s="85"/>
      <c r="W8270" s="85"/>
      <c r="X8270" s="85"/>
    </row>
    <row r="8271">
      <c r="S8271" s="87"/>
      <c r="T8271" s="87"/>
      <c r="U8271" s="85"/>
      <c r="V8271" s="85"/>
      <c r="W8271" s="85"/>
      <c r="X8271" s="85"/>
    </row>
    <row r="8272">
      <c r="S8272" s="87"/>
      <c r="T8272" s="87"/>
      <c r="U8272" s="85"/>
      <c r="V8272" s="85"/>
      <c r="W8272" s="85"/>
      <c r="X8272" s="85"/>
    </row>
    <row r="8273">
      <c r="S8273" s="87"/>
      <c r="T8273" s="87"/>
      <c r="U8273" s="85"/>
      <c r="V8273" s="85"/>
      <c r="W8273" s="85"/>
      <c r="X8273" s="85"/>
    </row>
    <row r="8274">
      <c r="S8274" s="87"/>
      <c r="T8274" s="87"/>
      <c r="U8274" s="85"/>
      <c r="V8274" s="85"/>
      <c r="W8274" s="85"/>
      <c r="X8274" s="85"/>
    </row>
    <row r="8275">
      <c r="S8275" s="87"/>
      <c r="T8275" s="87"/>
      <c r="U8275" s="85"/>
      <c r="V8275" s="85"/>
      <c r="W8275" s="85"/>
      <c r="X8275" s="85"/>
    </row>
    <row r="8276">
      <c r="S8276" s="87"/>
      <c r="T8276" s="87"/>
      <c r="U8276" s="85"/>
      <c r="V8276" s="85"/>
      <c r="W8276" s="85"/>
      <c r="X8276" s="85"/>
    </row>
    <row r="8277">
      <c r="S8277" s="87"/>
      <c r="T8277" s="87"/>
      <c r="U8277" s="85"/>
      <c r="V8277" s="85"/>
      <c r="W8277" s="85"/>
      <c r="X8277" s="85"/>
    </row>
    <row r="8278">
      <c r="S8278" s="87"/>
      <c r="T8278" s="87"/>
      <c r="U8278" s="85"/>
      <c r="V8278" s="85"/>
      <c r="W8278" s="85"/>
      <c r="X8278" s="85"/>
    </row>
    <row r="8279">
      <c r="S8279" s="87"/>
      <c r="T8279" s="87"/>
      <c r="U8279" s="85"/>
      <c r="V8279" s="85"/>
      <c r="W8279" s="85"/>
      <c r="X8279" s="85"/>
    </row>
    <row r="8280">
      <c r="S8280" s="87"/>
      <c r="T8280" s="87"/>
      <c r="U8280" s="85"/>
      <c r="V8280" s="85"/>
      <c r="W8280" s="85"/>
      <c r="X8280" s="85"/>
    </row>
    <row r="8281">
      <c r="S8281" s="87"/>
      <c r="T8281" s="87"/>
      <c r="U8281" s="85"/>
      <c r="V8281" s="85"/>
      <c r="W8281" s="85"/>
      <c r="X8281" s="85"/>
    </row>
    <row r="8282">
      <c r="S8282" s="87"/>
      <c r="T8282" s="87"/>
      <c r="U8282" s="85"/>
      <c r="V8282" s="85"/>
      <c r="W8282" s="85"/>
      <c r="X8282" s="85"/>
    </row>
    <row r="8283">
      <c r="S8283" s="87"/>
      <c r="T8283" s="87"/>
      <c r="U8283" s="85"/>
      <c r="V8283" s="85"/>
      <c r="W8283" s="85"/>
      <c r="X8283" s="85"/>
    </row>
    <row r="8284">
      <c r="S8284" s="87"/>
      <c r="T8284" s="87"/>
      <c r="U8284" s="85"/>
      <c r="V8284" s="85"/>
      <c r="W8284" s="85"/>
      <c r="X8284" s="85"/>
    </row>
    <row r="8285">
      <c r="S8285" s="87"/>
      <c r="T8285" s="87"/>
      <c r="U8285" s="85"/>
      <c r="V8285" s="85"/>
      <c r="W8285" s="85"/>
      <c r="X8285" s="85"/>
    </row>
    <row r="8286">
      <c r="S8286" s="87"/>
      <c r="T8286" s="87"/>
      <c r="U8286" s="85"/>
      <c r="V8286" s="85"/>
      <c r="W8286" s="85"/>
      <c r="X8286" s="85"/>
    </row>
    <row r="8287">
      <c r="S8287" s="87"/>
      <c r="T8287" s="87"/>
      <c r="U8287" s="85"/>
      <c r="V8287" s="85"/>
      <c r="W8287" s="85"/>
      <c r="X8287" s="85"/>
    </row>
    <row r="8288">
      <c r="S8288" s="87"/>
      <c r="T8288" s="87"/>
      <c r="U8288" s="85"/>
      <c r="V8288" s="85"/>
      <c r="W8288" s="85"/>
      <c r="X8288" s="85"/>
    </row>
    <row r="8289">
      <c r="S8289" s="87"/>
      <c r="T8289" s="87"/>
      <c r="U8289" s="85"/>
      <c r="V8289" s="85"/>
      <c r="W8289" s="85"/>
      <c r="X8289" s="85"/>
    </row>
    <row r="8290">
      <c r="S8290" s="87"/>
      <c r="T8290" s="87"/>
      <c r="U8290" s="85"/>
      <c r="V8290" s="85"/>
      <c r="W8290" s="85"/>
      <c r="X8290" s="85"/>
    </row>
    <row r="8291">
      <c r="S8291" s="87"/>
      <c r="T8291" s="87"/>
      <c r="U8291" s="85"/>
      <c r="V8291" s="85"/>
      <c r="W8291" s="85"/>
      <c r="X8291" s="85"/>
    </row>
    <row r="8292">
      <c r="S8292" s="87"/>
      <c r="T8292" s="87"/>
      <c r="U8292" s="85"/>
      <c r="V8292" s="85"/>
      <c r="W8292" s="85"/>
      <c r="X8292" s="85"/>
    </row>
    <row r="8293">
      <c r="S8293" s="87"/>
      <c r="T8293" s="87"/>
      <c r="U8293" s="85"/>
      <c r="V8293" s="85"/>
      <c r="W8293" s="85"/>
      <c r="X8293" s="85"/>
    </row>
    <row r="8294">
      <c r="S8294" s="87"/>
      <c r="T8294" s="87"/>
      <c r="U8294" s="85"/>
      <c r="V8294" s="85"/>
      <c r="W8294" s="85"/>
      <c r="X8294" s="85"/>
    </row>
    <row r="8295">
      <c r="S8295" s="87"/>
      <c r="T8295" s="87"/>
      <c r="U8295" s="85"/>
      <c r="V8295" s="85"/>
      <c r="W8295" s="85"/>
      <c r="X8295" s="85"/>
    </row>
    <row r="8296">
      <c r="S8296" s="87"/>
      <c r="T8296" s="87"/>
      <c r="U8296" s="85"/>
      <c r="V8296" s="85"/>
      <c r="W8296" s="85"/>
      <c r="X8296" s="85"/>
    </row>
    <row r="8297">
      <c r="S8297" s="87"/>
      <c r="T8297" s="87"/>
      <c r="U8297" s="85"/>
      <c r="V8297" s="85"/>
      <c r="W8297" s="85"/>
      <c r="X8297" s="85"/>
    </row>
    <row r="8298">
      <c r="S8298" s="87"/>
      <c r="T8298" s="87"/>
      <c r="U8298" s="85"/>
      <c r="V8298" s="85"/>
      <c r="W8298" s="85"/>
      <c r="X8298" s="85"/>
    </row>
    <row r="8299">
      <c r="S8299" s="87"/>
      <c r="T8299" s="87"/>
      <c r="U8299" s="85"/>
      <c r="V8299" s="85"/>
      <c r="W8299" s="85"/>
      <c r="X8299" s="85"/>
    </row>
    <row r="8300">
      <c r="S8300" s="87"/>
      <c r="T8300" s="87"/>
      <c r="U8300" s="85"/>
      <c r="V8300" s="85"/>
      <c r="W8300" s="85"/>
      <c r="X8300" s="85"/>
    </row>
    <row r="8301">
      <c r="S8301" s="87"/>
      <c r="T8301" s="87"/>
      <c r="U8301" s="85"/>
      <c r="V8301" s="85"/>
      <c r="W8301" s="85"/>
      <c r="X8301" s="85"/>
    </row>
    <row r="8302">
      <c r="S8302" s="87"/>
      <c r="T8302" s="87"/>
      <c r="U8302" s="85"/>
      <c r="V8302" s="85"/>
      <c r="W8302" s="85"/>
      <c r="X8302" s="85"/>
    </row>
    <row r="8303">
      <c r="S8303" s="87"/>
      <c r="T8303" s="87"/>
      <c r="U8303" s="85"/>
      <c r="V8303" s="85"/>
      <c r="W8303" s="85"/>
      <c r="X8303" s="85"/>
    </row>
    <row r="8305">
      <c r="S8305" s="87"/>
      <c r="T8305" s="87"/>
      <c r="U8305" s="85"/>
      <c r="V8305" s="85"/>
      <c r="W8305" s="85"/>
      <c r="X8305" s="85"/>
    </row>
    <row r="8306">
      <c r="S8306" s="87"/>
      <c r="T8306" s="87"/>
      <c r="U8306" s="85"/>
      <c r="V8306" s="85"/>
      <c r="W8306" s="85"/>
      <c r="X8306" s="85"/>
    </row>
    <row r="8307">
      <c r="S8307" s="87"/>
      <c r="T8307" s="87"/>
      <c r="U8307" s="85"/>
      <c r="V8307" s="85"/>
      <c r="W8307" s="85"/>
      <c r="X8307" s="85"/>
    </row>
    <row r="8308">
      <c r="S8308" s="87"/>
      <c r="T8308" s="87"/>
      <c r="U8308" s="85"/>
      <c r="V8308" s="85"/>
      <c r="W8308" s="85"/>
      <c r="X8308" s="85"/>
    </row>
    <row r="8309">
      <c r="S8309" s="87"/>
      <c r="T8309" s="87"/>
      <c r="U8309" s="85"/>
      <c r="V8309" s="85"/>
      <c r="W8309" s="85"/>
      <c r="X8309" s="85"/>
    </row>
    <row r="8310">
      <c r="S8310" s="87"/>
      <c r="T8310" s="87"/>
      <c r="U8310" s="85"/>
      <c r="V8310" s="85"/>
      <c r="W8310" s="85"/>
      <c r="X8310" s="85"/>
    </row>
    <row r="8311">
      <c r="S8311" s="87"/>
      <c r="T8311" s="87"/>
      <c r="U8311" s="85"/>
      <c r="V8311" s="85"/>
      <c r="W8311" s="85"/>
      <c r="X8311" s="85"/>
    </row>
    <row r="8312">
      <c r="S8312" s="87"/>
      <c r="T8312" s="87"/>
      <c r="U8312" s="85"/>
      <c r="V8312" s="85"/>
      <c r="W8312" s="85"/>
      <c r="X8312" s="85"/>
    </row>
    <row r="8313">
      <c r="S8313" s="87"/>
      <c r="T8313" s="87"/>
      <c r="U8313" s="85"/>
      <c r="V8313" s="85"/>
      <c r="W8313" s="85"/>
      <c r="X8313" s="85"/>
    </row>
    <row r="8314">
      <c r="S8314" s="87"/>
      <c r="T8314" s="87"/>
      <c r="U8314" s="85"/>
      <c r="V8314" s="85"/>
      <c r="W8314" s="85"/>
      <c r="X8314" s="85"/>
    </row>
    <row r="8315">
      <c r="S8315" s="87"/>
      <c r="T8315" s="87"/>
      <c r="U8315" s="85"/>
      <c r="V8315" s="85"/>
      <c r="W8315" s="85"/>
      <c r="X8315" s="85"/>
    </row>
    <row r="8316">
      <c r="S8316" s="84"/>
      <c r="T8316" s="87"/>
      <c r="U8316" s="85"/>
      <c r="V8316" s="85"/>
      <c r="W8316" s="85"/>
      <c r="X8316" s="85"/>
    </row>
    <row r="8317">
      <c r="S8317" s="87"/>
      <c r="T8317" s="87"/>
      <c r="U8317" s="85"/>
      <c r="V8317" s="85"/>
      <c r="W8317" s="85"/>
      <c r="X8317" s="85"/>
    </row>
    <row r="8318">
      <c r="S8318" s="87"/>
      <c r="T8318" s="87"/>
      <c r="U8318" s="85"/>
      <c r="V8318" s="85"/>
      <c r="W8318" s="85"/>
      <c r="X8318" s="85"/>
    </row>
    <row r="8319">
      <c r="S8319" s="87"/>
      <c r="T8319" s="87"/>
      <c r="U8319" s="85"/>
      <c r="V8319" s="85"/>
      <c r="W8319" s="85"/>
      <c r="X8319" s="85"/>
    </row>
    <row r="8320">
      <c r="S8320" s="87"/>
      <c r="T8320" s="87"/>
      <c r="U8320" s="85"/>
      <c r="V8320" s="85"/>
      <c r="W8320" s="85"/>
      <c r="X8320" s="85"/>
    </row>
    <row r="8321">
      <c r="S8321" s="87"/>
      <c r="T8321" s="87"/>
      <c r="U8321" s="85"/>
      <c r="V8321" s="85"/>
      <c r="W8321" s="85"/>
      <c r="X8321" s="85"/>
    </row>
    <row r="8322">
      <c r="S8322" s="87"/>
      <c r="T8322" s="87"/>
      <c r="U8322" s="85"/>
      <c r="V8322" s="85"/>
      <c r="W8322" s="85"/>
      <c r="X8322" s="85"/>
    </row>
    <row r="8323">
      <c r="S8323" s="87"/>
      <c r="T8323" s="87"/>
      <c r="U8323" s="85"/>
      <c r="V8323" s="85"/>
      <c r="W8323" s="85"/>
      <c r="X8323" s="85"/>
    </row>
    <row r="8324">
      <c r="S8324" s="87"/>
      <c r="T8324" s="87"/>
      <c r="U8324" s="85"/>
      <c r="V8324" s="85"/>
      <c r="W8324" s="85"/>
      <c r="X8324" s="85"/>
    </row>
    <row r="8325">
      <c r="S8325" s="87"/>
      <c r="T8325" s="87"/>
      <c r="U8325" s="85"/>
      <c r="V8325" s="85"/>
      <c r="W8325" s="85"/>
      <c r="X8325" s="85"/>
    </row>
    <row r="8326">
      <c r="S8326" s="87"/>
      <c r="T8326" s="87"/>
      <c r="U8326" s="85"/>
      <c r="V8326" s="85"/>
      <c r="W8326" s="85"/>
      <c r="X8326" s="85"/>
    </row>
    <row r="8327">
      <c r="S8327" s="87"/>
      <c r="T8327" s="87"/>
      <c r="U8327" s="85"/>
      <c r="V8327" s="85"/>
      <c r="W8327" s="85"/>
      <c r="X8327" s="85"/>
    </row>
    <row r="8328">
      <c r="S8328" s="87"/>
      <c r="T8328" s="87"/>
      <c r="U8328" s="85"/>
      <c r="V8328" s="85"/>
      <c r="W8328" s="85"/>
      <c r="X8328" s="85"/>
    </row>
    <row r="8329">
      <c r="S8329" s="87"/>
      <c r="T8329" s="87"/>
      <c r="U8329" s="85"/>
      <c r="V8329" s="85"/>
      <c r="W8329" s="85"/>
      <c r="X8329" s="85"/>
    </row>
    <row r="8330">
      <c r="S8330" s="87"/>
      <c r="T8330" s="87"/>
      <c r="U8330" s="85"/>
      <c r="V8330" s="85"/>
      <c r="W8330" s="85"/>
      <c r="X8330" s="85"/>
    </row>
    <row r="8331">
      <c r="S8331" s="87"/>
      <c r="T8331" s="87"/>
      <c r="U8331" s="85"/>
      <c r="V8331" s="85"/>
      <c r="W8331" s="85"/>
      <c r="X8331" s="85"/>
    </row>
    <row r="8332">
      <c r="S8332" s="87"/>
      <c r="T8332" s="87"/>
      <c r="U8332" s="85"/>
      <c r="V8332" s="85"/>
      <c r="W8332" s="85"/>
      <c r="X8332" s="85"/>
    </row>
    <row r="8333">
      <c r="S8333" s="87"/>
      <c r="T8333" s="87"/>
      <c r="U8333" s="85"/>
      <c r="V8333" s="85"/>
      <c r="W8333" s="85"/>
      <c r="X8333" s="85"/>
    </row>
    <row r="8334">
      <c r="S8334" s="87"/>
      <c r="T8334" s="87"/>
      <c r="U8334" s="85"/>
      <c r="V8334" s="85"/>
      <c r="W8334" s="85"/>
      <c r="X8334" s="85"/>
    </row>
    <row r="8335">
      <c r="S8335" s="87"/>
      <c r="T8335" s="87"/>
      <c r="U8335" s="85"/>
      <c r="V8335" s="85"/>
      <c r="W8335" s="85"/>
      <c r="X8335" s="85"/>
    </row>
    <row r="8336">
      <c r="S8336" s="87"/>
      <c r="T8336" s="87"/>
      <c r="U8336" s="85"/>
      <c r="V8336" s="85"/>
      <c r="W8336" s="85"/>
      <c r="X8336" s="85"/>
    </row>
    <row r="8337">
      <c r="S8337" s="87"/>
      <c r="T8337" s="87"/>
      <c r="U8337" s="85"/>
      <c r="V8337" s="85"/>
      <c r="W8337" s="85"/>
      <c r="X8337" s="85"/>
    </row>
    <row r="8338">
      <c r="S8338" s="87"/>
      <c r="T8338" s="87"/>
      <c r="U8338" s="85"/>
      <c r="V8338" s="85"/>
      <c r="W8338" s="85"/>
      <c r="X8338" s="85"/>
    </row>
    <row r="8339">
      <c r="S8339" s="87"/>
      <c r="T8339" s="87"/>
      <c r="U8339" s="85"/>
      <c r="V8339" s="85"/>
      <c r="W8339" s="85"/>
      <c r="X8339" s="85"/>
    </row>
    <row r="8340">
      <c r="S8340" s="87"/>
      <c r="T8340" s="87"/>
      <c r="U8340" s="85"/>
      <c r="V8340" s="85"/>
      <c r="W8340" s="85"/>
      <c r="X8340" s="85"/>
    </row>
    <row r="8341">
      <c r="S8341" s="87"/>
      <c r="T8341" s="87"/>
      <c r="U8341" s="85"/>
      <c r="V8341" s="85"/>
      <c r="W8341" s="85"/>
      <c r="X8341" s="85"/>
    </row>
    <row r="8342">
      <c r="S8342" s="87"/>
      <c r="T8342" s="87"/>
      <c r="U8342" s="85"/>
      <c r="V8342" s="85"/>
      <c r="W8342" s="85"/>
      <c r="X8342" s="85"/>
    </row>
    <row r="8343">
      <c r="S8343" s="87"/>
      <c r="T8343" s="87"/>
      <c r="U8343" s="85"/>
      <c r="V8343" s="85"/>
      <c r="W8343" s="85"/>
      <c r="X8343" s="85"/>
    </row>
    <row r="8344">
      <c r="S8344" s="87"/>
      <c r="T8344" s="87"/>
      <c r="U8344" s="85"/>
      <c r="V8344" s="85"/>
      <c r="W8344" s="85"/>
      <c r="X8344" s="85"/>
    </row>
    <row r="8345">
      <c r="S8345" s="87"/>
      <c r="T8345" s="87"/>
      <c r="U8345" s="85"/>
      <c r="V8345" s="85"/>
      <c r="W8345" s="85"/>
      <c r="X8345" s="85"/>
    </row>
    <row r="8346">
      <c r="S8346" s="87"/>
      <c r="T8346" s="87"/>
      <c r="U8346" s="85"/>
      <c r="V8346" s="85"/>
      <c r="W8346" s="85"/>
      <c r="X8346" s="85"/>
    </row>
    <row r="8347">
      <c r="S8347" s="87"/>
      <c r="T8347" s="87"/>
      <c r="U8347" s="85"/>
      <c r="V8347" s="85"/>
      <c r="W8347" s="85"/>
      <c r="X8347" s="85"/>
    </row>
    <row r="8348">
      <c r="S8348" s="87"/>
      <c r="T8348" s="87"/>
      <c r="U8348" s="85"/>
      <c r="V8348" s="85"/>
      <c r="W8348" s="85"/>
      <c r="X8348" s="85"/>
    </row>
    <row r="8349">
      <c r="S8349" s="87"/>
      <c r="T8349" s="87"/>
      <c r="U8349" s="85"/>
      <c r="V8349" s="85"/>
      <c r="W8349" s="85"/>
      <c r="X8349" s="85"/>
    </row>
    <row r="8350">
      <c r="S8350" s="87"/>
      <c r="T8350" s="87"/>
      <c r="U8350" s="85"/>
      <c r="V8350" s="85"/>
      <c r="W8350" s="85"/>
      <c r="X8350" s="85"/>
    </row>
    <row r="8351">
      <c r="S8351" s="87"/>
      <c r="T8351" s="87"/>
      <c r="U8351" s="85"/>
      <c r="V8351" s="85"/>
      <c r="W8351" s="85"/>
      <c r="X8351" s="85"/>
    </row>
    <row r="8352">
      <c r="S8352" s="87"/>
      <c r="T8352" s="87"/>
      <c r="U8352" s="85"/>
      <c r="V8352" s="85"/>
      <c r="W8352" s="85"/>
      <c r="X8352" s="85"/>
    </row>
    <row r="8353">
      <c r="S8353" s="87"/>
      <c r="T8353" s="87"/>
      <c r="U8353" s="85"/>
      <c r="V8353" s="85"/>
      <c r="W8353" s="85"/>
      <c r="X8353" s="85"/>
    </row>
    <row r="8354">
      <c r="S8354" s="87"/>
      <c r="T8354" s="87"/>
      <c r="U8354" s="85"/>
      <c r="V8354" s="85"/>
      <c r="W8354" s="85"/>
      <c r="X8354" s="85"/>
    </row>
    <row r="8355">
      <c r="S8355" s="87"/>
      <c r="T8355" s="87"/>
      <c r="U8355" s="85"/>
      <c r="V8355" s="85"/>
      <c r="W8355" s="85"/>
      <c r="X8355" s="85"/>
    </row>
    <row r="8356">
      <c r="S8356" s="87"/>
      <c r="T8356" s="87"/>
      <c r="U8356" s="85"/>
      <c r="V8356" s="85"/>
      <c r="W8356" s="85"/>
      <c r="X8356" s="85"/>
    </row>
    <row r="8357">
      <c r="S8357" s="87"/>
      <c r="T8357" s="87"/>
      <c r="U8357" s="85"/>
      <c r="V8357" s="85"/>
      <c r="W8357" s="85"/>
      <c r="X8357" s="85"/>
    </row>
    <row r="8358">
      <c r="S8358" s="87"/>
      <c r="T8358" s="87"/>
      <c r="U8358" s="85"/>
      <c r="V8358" s="85"/>
      <c r="W8358" s="85"/>
      <c r="X8358" s="85"/>
    </row>
    <row r="8359">
      <c r="S8359" s="87"/>
      <c r="T8359" s="87"/>
      <c r="U8359" s="85"/>
      <c r="V8359" s="85"/>
      <c r="W8359" s="85"/>
      <c r="X8359" s="85"/>
    </row>
    <row r="8360">
      <c r="S8360" s="87"/>
      <c r="T8360" s="87"/>
      <c r="U8360" s="85"/>
      <c r="V8360" s="85"/>
      <c r="W8360" s="85"/>
      <c r="X8360" s="85"/>
    </row>
    <row r="8361">
      <c r="S8361" s="87"/>
      <c r="T8361" s="87"/>
      <c r="U8361" s="85"/>
      <c r="V8361" s="85"/>
      <c r="W8361" s="85"/>
      <c r="X8361" s="85"/>
    </row>
    <row r="8362">
      <c r="S8362" s="87"/>
      <c r="T8362" s="87"/>
      <c r="U8362" s="85"/>
      <c r="V8362" s="85"/>
      <c r="W8362" s="85"/>
      <c r="X8362" s="85"/>
    </row>
    <row r="8363">
      <c r="S8363" s="87"/>
      <c r="T8363" s="87"/>
      <c r="U8363" s="85"/>
      <c r="V8363" s="85"/>
      <c r="W8363" s="85"/>
      <c r="X8363" s="85"/>
    </row>
    <row r="8364">
      <c r="S8364" s="87"/>
      <c r="T8364" s="87"/>
      <c r="U8364" s="85"/>
      <c r="V8364" s="85"/>
      <c r="W8364" s="85"/>
      <c r="X8364" s="85"/>
    </row>
    <row r="8365">
      <c r="S8365" s="87"/>
      <c r="T8365" s="87"/>
      <c r="U8365" s="85"/>
      <c r="V8365" s="85"/>
      <c r="W8365" s="85"/>
      <c r="X8365" s="85"/>
    </row>
    <row r="8366">
      <c r="S8366" s="87"/>
      <c r="T8366" s="87"/>
      <c r="U8366" s="85"/>
      <c r="V8366" s="85"/>
      <c r="W8366" s="85"/>
      <c r="X8366" s="85"/>
    </row>
    <row r="8367">
      <c r="S8367" s="87"/>
      <c r="T8367" s="87"/>
      <c r="U8367" s="85"/>
      <c r="V8367" s="85"/>
      <c r="W8367" s="85"/>
      <c r="X8367" s="85"/>
    </row>
    <row r="8368">
      <c r="S8368" s="87"/>
      <c r="T8368" s="87"/>
      <c r="U8368" s="85"/>
      <c r="V8368" s="85"/>
      <c r="W8368" s="85"/>
      <c r="X8368" s="85"/>
    </row>
    <row r="8369">
      <c r="S8369" s="87"/>
      <c r="T8369" s="87"/>
      <c r="U8369" s="85"/>
      <c r="V8369" s="85"/>
      <c r="W8369" s="85"/>
      <c r="X8369" s="85"/>
    </row>
    <row r="8370">
      <c r="S8370" s="87"/>
      <c r="T8370" s="87"/>
      <c r="U8370" s="85"/>
      <c r="V8370" s="85"/>
      <c r="W8370" s="85"/>
      <c r="X8370" s="85"/>
    </row>
    <row r="8371">
      <c r="S8371" s="87"/>
      <c r="T8371" s="87"/>
      <c r="U8371" s="85"/>
      <c r="V8371" s="85"/>
      <c r="W8371" s="85"/>
      <c r="X8371" s="85"/>
    </row>
    <row r="8372">
      <c r="S8372" s="87"/>
      <c r="T8372" s="87"/>
      <c r="U8372" s="85"/>
      <c r="V8372" s="85"/>
      <c r="W8372" s="85"/>
      <c r="X8372" s="85"/>
    </row>
    <row r="8373">
      <c r="S8373" s="87"/>
      <c r="T8373" s="87"/>
      <c r="U8373" s="85"/>
      <c r="V8373" s="85"/>
      <c r="W8373" s="85"/>
      <c r="X8373" s="85"/>
    </row>
    <row r="8374">
      <c r="S8374" s="87"/>
      <c r="T8374" s="87"/>
      <c r="U8374" s="85"/>
      <c r="V8374" s="85"/>
      <c r="W8374" s="85"/>
      <c r="X8374" s="85"/>
    </row>
    <row r="8375">
      <c r="S8375" s="87"/>
      <c r="T8375" s="87"/>
      <c r="U8375" s="85"/>
      <c r="V8375" s="85"/>
      <c r="W8375" s="85"/>
      <c r="X8375" s="85"/>
    </row>
    <row r="8376">
      <c r="S8376" s="87"/>
      <c r="T8376" s="87"/>
      <c r="U8376" s="85"/>
      <c r="V8376" s="85"/>
      <c r="W8376" s="85"/>
      <c r="X8376" s="85"/>
    </row>
    <row r="8377">
      <c r="S8377" s="87"/>
      <c r="T8377" s="87"/>
      <c r="U8377" s="85"/>
      <c r="V8377" s="85"/>
      <c r="W8377" s="85"/>
      <c r="X8377" s="85"/>
    </row>
    <row r="8378">
      <c r="S8378" s="87"/>
      <c r="T8378" s="87"/>
      <c r="U8378" s="85"/>
      <c r="V8378" s="85"/>
      <c r="W8378" s="85"/>
      <c r="X8378" s="85"/>
    </row>
    <row r="8379">
      <c r="S8379" s="87"/>
      <c r="T8379" s="87"/>
      <c r="U8379" s="85"/>
      <c r="V8379" s="85"/>
      <c r="W8379" s="85"/>
      <c r="X8379" s="85"/>
    </row>
    <row r="8380">
      <c r="S8380" s="87"/>
      <c r="T8380" s="87"/>
      <c r="U8380" s="85"/>
      <c r="V8380" s="85"/>
      <c r="W8380" s="85"/>
      <c r="X8380" s="85"/>
    </row>
    <row r="8381">
      <c r="S8381" s="87"/>
      <c r="T8381" s="87"/>
      <c r="U8381" s="85"/>
      <c r="V8381" s="85"/>
      <c r="W8381" s="85"/>
      <c r="X8381" s="85"/>
    </row>
    <row r="8382">
      <c r="S8382" s="87"/>
      <c r="T8382" s="87"/>
      <c r="U8382" s="85"/>
      <c r="V8382" s="85"/>
      <c r="W8382" s="85"/>
      <c r="X8382" s="85"/>
    </row>
    <row r="8383">
      <c r="S8383" s="87"/>
      <c r="T8383" s="87"/>
      <c r="U8383" s="85"/>
      <c r="V8383" s="85"/>
      <c r="W8383" s="85"/>
      <c r="X8383" s="85"/>
    </row>
    <row r="8384">
      <c r="S8384" s="87"/>
      <c r="T8384" s="87"/>
      <c r="U8384" s="85"/>
      <c r="V8384" s="85"/>
      <c r="W8384" s="85"/>
      <c r="X8384" s="85"/>
    </row>
    <row r="8385">
      <c r="S8385" s="87"/>
      <c r="T8385" s="87"/>
      <c r="U8385" s="85"/>
      <c r="V8385" s="85"/>
      <c r="W8385" s="85"/>
      <c r="X8385" s="85"/>
    </row>
    <row r="8386">
      <c r="S8386" s="87"/>
      <c r="T8386" s="87"/>
      <c r="U8386" s="85"/>
      <c r="V8386" s="85"/>
      <c r="W8386" s="85"/>
      <c r="X8386" s="85"/>
    </row>
    <row r="8387">
      <c r="S8387" s="87"/>
      <c r="T8387" s="87"/>
      <c r="U8387" s="85"/>
      <c r="V8387" s="85"/>
      <c r="W8387" s="85"/>
      <c r="X8387" s="85"/>
    </row>
    <row r="8388">
      <c r="S8388" s="87"/>
      <c r="T8388" s="87"/>
      <c r="U8388" s="85"/>
      <c r="V8388" s="85"/>
      <c r="W8388" s="85"/>
      <c r="X8388" s="85"/>
    </row>
    <row r="8389">
      <c r="S8389" s="87"/>
      <c r="T8389" s="87"/>
      <c r="U8389" s="85"/>
      <c r="V8389" s="85"/>
      <c r="W8389" s="85"/>
      <c r="X8389" s="85"/>
    </row>
    <row r="8390">
      <c r="S8390" s="87"/>
      <c r="T8390" s="87"/>
      <c r="U8390" s="85"/>
      <c r="V8390" s="85"/>
      <c r="W8390" s="85"/>
      <c r="X8390" s="85"/>
    </row>
    <row r="8391">
      <c r="S8391" s="87"/>
      <c r="T8391" s="87"/>
      <c r="U8391" s="85"/>
      <c r="V8391" s="85"/>
      <c r="W8391" s="85"/>
      <c r="X8391" s="85"/>
    </row>
    <row r="8392">
      <c r="S8392" s="87"/>
      <c r="T8392" s="87"/>
      <c r="U8392" s="85"/>
      <c r="V8392" s="85"/>
      <c r="W8392" s="85"/>
      <c r="X8392" s="85"/>
    </row>
    <row r="8393">
      <c r="S8393" s="87"/>
      <c r="T8393" s="87"/>
      <c r="U8393" s="85"/>
      <c r="V8393" s="85"/>
      <c r="W8393" s="85"/>
      <c r="X8393" s="85"/>
    </row>
    <row r="8394">
      <c r="S8394" s="87"/>
      <c r="T8394" s="87"/>
      <c r="U8394" s="85"/>
      <c r="V8394" s="85"/>
      <c r="W8394" s="85"/>
      <c r="X8394" s="85"/>
    </row>
    <row r="8395">
      <c r="S8395" s="87"/>
      <c r="T8395" s="87"/>
      <c r="U8395" s="85"/>
      <c r="V8395" s="85"/>
      <c r="W8395" s="85"/>
      <c r="X8395" s="85"/>
    </row>
    <row r="8396">
      <c r="S8396" s="87"/>
      <c r="T8396" s="87"/>
      <c r="U8396" s="85"/>
      <c r="V8396" s="85"/>
      <c r="W8396" s="85"/>
      <c r="X8396" s="85"/>
    </row>
    <row r="8397">
      <c r="S8397" s="87"/>
      <c r="T8397" s="87"/>
      <c r="U8397" s="85"/>
      <c r="V8397" s="85"/>
      <c r="W8397" s="85"/>
      <c r="X8397" s="85"/>
    </row>
    <row r="8398">
      <c r="S8398" s="87"/>
      <c r="T8398" s="87"/>
      <c r="U8398" s="85"/>
      <c r="V8398" s="85"/>
      <c r="W8398" s="85"/>
      <c r="X8398" s="85"/>
    </row>
    <row r="8399">
      <c r="S8399" s="87"/>
      <c r="T8399" s="87"/>
      <c r="U8399" s="85"/>
      <c r="V8399" s="85"/>
      <c r="W8399" s="85"/>
      <c r="X8399" s="85"/>
    </row>
    <row r="8400">
      <c r="S8400" s="87"/>
      <c r="T8400" s="87"/>
      <c r="U8400" s="85"/>
      <c r="V8400" s="85"/>
      <c r="W8400" s="85"/>
      <c r="X8400" s="85"/>
    </row>
    <row r="8401">
      <c r="S8401" s="87"/>
      <c r="T8401" s="87"/>
      <c r="U8401" s="85"/>
      <c r="V8401" s="85"/>
      <c r="W8401" s="85"/>
      <c r="X8401" s="85"/>
    </row>
    <row r="8402">
      <c r="S8402" s="87"/>
      <c r="T8402" s="87"/>
      <c r="U8402" s="85"/>
      <c r="V8402" s="85"/>
      <c r="W8402" s="85"/>
      <c r="X8402" s="85"/>
    </row>
    <row r="8403">
      <c r="S8403" s="87"/>
      <c r="T8403" s="87"/>
      <c r="U8403" s="85"/>
      <c r="V8403" s="85"/>
      <c r="W8403" s="85"/>
      <c r="X8403" s="85"/>
    </row>
    <row r="8404">
      <c r="S8404" s="87"/>
      <c r="T8404" s="87"/>
      <c r="U8404" s="85"/>
      <c r="V8404" s="85"/>
      <c r="W8404" s="85"/>
      <c r="X8404" s="85"/>
    </row>
    <row r="8405">
      <c r="S8405" s="87"/>
      <c r="T8405" s="87"/>
      <c r="U8405" s="85"/>
      <c r="V8405" s="85"/>
      <c r="W8405" s="85"/>
      <c r="X8405" s="85"/>
    </row>
    <row r="8406">
      <c r="S8406" s="87"/>
      <c r="T8406" s="87"/>
      <c r="U8406" s="85"/>
      <c r="V8406" s="85"/>
      <c r="W8406" s="85"/>
      <c r="X8406" s="85"/>
    </row>
    <row r="8407">
      <c r="S8407" s="87"/>
      <c r="T8407" s="87"/>
      <c r="U8407" s="85"/>
      <c r="V8407" s="85"/>
      <c r="W8407" s="85"/>
      <c r="X8407" s="85"/>
    </row>
    <row r="8408">
      <c r="S8408" s="87"/>
      <c r="T8408" s="87"/>
      <c r="U8408" s="85"/>
      <c r="V8408" s="85"/>
      <c r="W8408" s="85"/>
      <c r="X8408" s="85"/>
    </row>
    <row r="8409">
      <c r="S8409" s="87"/>
      <c r="T8409" s="87"/>
      <c r="U8409" s="85"/>
      <c r="V8409" s="85"/>
      <c r="W8409" s="85"/>
      <c r="X8409" s="85"/>
    </row>
    <row r="8410">
      <c r="S8410" s="87"/>
      <c r="T8410" s="87"/>
      <c r="U8410" s="85"/>
      <c r="V8410" s="85"/>
      <c r="W8410" s="85"/>
      <c r="X8410" s="85"/>
    </row>
    <row r="8411">
      <c r="S8411" s="87"/>
      <c r="T8411" s="87"/>
      <c r="U8411" s="85"/>
      <c r="V8411" s="85"/>
      <c r="W8411" s="85"/>
      <c r="X8411" s="85"/>
    </row>
    <row r="8412">
      <c r="S8412" s="87"/>
      <c r="T8412" s="87"/>
      <c r="U8412" s="85"/>
      <c r="V8412" s="85"/>
      <c r="W8412" s="85"/>
      <c r="X8412" s="85"/>
    </row>
    <row r="8413">
      <c r="S8413" s="87"/>
      <c r="T8413" s="87"/>
      <c r="U8413" s="85"/>
      <c r="V8413" s="85"/>
      <c r="W8413" s="85"/>
      <c r="X8413" s="85"/>
    </row>
    <row r="8414">
      <c r="S8414" s="87"/>
      <c r="T8414" s="87"/>
      <c r="U8414" s="85"/>
      <c r="V8414" s="85"/>
      <c r="W8414" s="85"/>
      <c r="X8414" s="85"/>
    </row>
    <row r="8415">
      <c r="S8415" s="87"/>
      <c r="T8415" s="87"/>
      <c r="U8415" s="85"/>
      <c r="V8415" s="85"/>
      <c r="W8415" s="85"/>
      <c r="X8415" s="85"/>
    </row>
    <row r="8416">
      <c r="S8416" s="87"/>
      <c r="T8416" s="87"/>
      <c r="U8416" s="85"/>
      <c r="V8416" s="85"/>
      <c r="W8416" s="85"/>
      <c r="X8416" s="85"/>
    </row>
    <row r="8417">
      <c r="S8417" s="87"/>
      <c r="T8417" s="87"/>
      <c r="U8417" s="85"/>
      <c r="V8417" s="85"/>
      <c r="W8417" s="85"/>
      <c r="X8417" s="85"/>
    </row>
    <row r="8418">
      <c r="S8418" s="87"/>
      <c r="T8418" s="87"/>
      <c r="U8418" s="85"/>
      <c r="V8418" s="85"/>
      <c r="W8418" s="85"/>
      <c r="X8418" s="85"/>
    </row>
    <row r="8419">
      <c r="S8419" s="87"/>
      <c r="T8419" s="87"/>
      <c r="U8419" s="85"/>
      <c r="V8419" s="85"/>
      <c r="W8419" s="85"/>
      <c r="X8419" s="85"/>
    </row>
    <row r="8420">
      <c r="S8420" s="87"/>
      <c r="T8420" s="87"/>
      <c r="U8420" s="85"/>
      <c r="V8420" s="85"/>
      <c r="W8420" s="85"/>
      <c r="X8420" s="85"/>
    </row>
    <row r="8421">
      <c r="S8421" s="87"/>
      <c r="T8421" s="87"/>
      <c r="U8421" s="85"/>
      <c r="V8421" s="85"/>
      <c r="W8421" s="85"/>
      <c r="X8421" s="85"/>
    </row>
    <row r="8422">
      <c r="S8422" s="87"/>
      <c r="T8422" s="87"/>
      <c r="U8422" s="85"/>
      <c r="V8422" s="85"/>
      <c r="W8422" s="85"/>
      <c r="X8422" s="85"/>
    </row>
    <row r="8423">
      <c r="S8423" s="87"/>
      <c r="T8423" s="87"/>
      <c r="U8423" s="85"/>
      <c r="V8423" s="85"/>
      <c r="W8423" s="85"/>
      <c r="X8423" s="85"/>
    </row>
    <row r="8424">
      <c r="S8424" s="87"/>
      <c r="T8424" s="87"/>
      <c r="U8424" s="85"/>
      <c r="V8424" s="85"/>
      <c r="W8424" s="85"/>
      <c r="X8424" s="85"/>
    </row>
    <row r="8425">
      <c r="S8425" s="87"/>
      <c r="T8425" s="87"/>
      <c r="U8425" s="85"/>
      <c r="V8425" s="85"/>
      <c r="W8425" s="85"/>
      <c r="X8425" s="85"/>
    </row>
    <row r="8426">
      <c r="S8426" s="87"/>
      <c r="T8426" s="87"/>
      <c r="U8426" s="85"/>
      <c r="V8426" s="85"/>
      <c r="W8426" s="85"/>
      <c r="X8426" s="85"/>
    </row>
    <row r="8427">
      <c r="S8427" s="87"/>
      <c r="T8427" s="87"/>
      <c r="U8427" s="85"/>
      <c r="V8427" s="85"/>
      <c r="W8427" s="85"/>
      <c r="X8427" s="85"/>
    </row>
    <row r="8428">
      <c r="S8428" s="87"/>
      <c r="T8428" s="87"/>
      <c r="U8428" s="85"/>
      <c r="V8428" s="85"/>
      <c r="W8428" s="85"/>
      <c r="X8428" s="85"/>
    </row>
    <row r="8429">
      <c r="S8429" s="87"/>
      <c r="T8429" s="87"/>
      <c r="U8429" s="85"/>
      <c r="V8429" s="85"/>
      <c r="W8429" s="85"/>
      <c r="X8429" s="85"/>
    </row>
    <row r="8430">
      <c r="S8430" s="87"/>
      <c r="T8430" s="87"/>
      <c r="U8430" s="85"/>
      <c r="V8430" s="85"/>
      <c r="W8430" s="85"/>
      <c r="X8430" s="85"/>
    </row>
    <row r="8431">
      <c r="S8431" s="87"/>
      <c r="T8431" s="87"/>
      <c r="U8431" s="85"/>
      <c r="V8431" s="85"/>
      <c r="W8431" s="85"/>
      <c r="X8431" s="85"/>
    </row>
    <row r="8432">
      <c r="S8432" s="87"/>
      <c r="T8432" s="87"/>
      <c r="U8432" s="85"/>
      <c r="V8432" s="85"/>
      <c r="W8432" s="85"/>
      <c r="X8432" s="85"/>
    </row>
    <row r="8433">
      <c r="S8433" s="87"/>
      <c r="T8433" s="87"/>
      <c r="U8433" s="85"/>
      <c r="V8433" s="85"/>
      <c r="W8433" s="85"/>
      <c r="X8433" s="85"/>
    </row>
    <row r="8434">
      <c r="S8434" s="87"/>
      <c r="T8434" s="87"/>
      <c r="U8434" s="85"/>
      <c r="V8434" s="85"/>
      <c r="W8434" s="85"/>
      <c r="X8434" s="85"/>
    </row>
    <row r="8435">
      <c r="S8435" s="87"/>
      <c r="T8435" s="87"/>
      <c r="U8435" s="85"/>
      <c r="V8435" s="85"/>
      <c r="W8435" s="85"/>
      <c r="X8435" s="85"/>
    </row>
    <row r="8436">
      <c r="S8436" s="87"/>
      <c r="T8436" s="87"/>
      <c r="U8436" s="85"/>
      <c r="V8436" s="85"/>
      <c r="W8436" s="85"/>
      <c r="X8436" s="85"/>
    </row>
    <row r="8437">
      <c r="S8437" s="87"/>
      <c r="T8437" s="87"/>
      <c r="U8437" s="85"/>
      <c r="V8437" s="85"/>
      <c r="W8437" s="85"/>
      <c r="X8437" s="85"/>
    </row>
    <row r="8438">
      <c r="S8438" s="87"/>
      <c r="T8438" s="87"/>
      <c r="U8438" s="85"/>
      <c r="V8438" s="85"/>
      <c r="W8438" s="85"/>
      <c r="X8438" s="85"/>
    </row>
    <row r="8439">
      <c r="S8439" s="87"/>
      <c r="T8439" s="87"/>
      <c r="U8439" s="85"/>
      <c r="V8439" s="85"/>
      <c r="W8439" s="85"/>
      <c r="X8439" s="85"/>
    </row>
    <row r="8440">
      <c r="S8440" s="87"/>
      <c r="T8440" s="87"/>
      <c r="U8440" s="85"/>
      <c r="V8440" s="85"/>
      <c r="W8440" s="85"/>
      <c r="X8440" s="85"/>
    </row>
    <row r="8441">
      <c r="S8441" s="87"/>
      <c r="T8441" s="87"/>
      <c r="U8441" s="85"/>
      <c r="V8441" s="85"/>
      <c r="W8441" s="85"/>
      <c r="X8441" s="85"/>
    </row>
    <row r="8442">
      <c r="S8442" s="87"/>
      <c r="T8442" s="87"/>
      <c r="U8442" s="85"/>
      <c r="V8442" s="85"/>
      <c r="W8442" s="85"/>
      <c r="X8442" s="85"/>
    </row>
    <row r="8443">
      <c r="S8443" s="87"/>
      <c r="T8443" s="87"/>
      <c r="U8443" s="85"/>
      <c r="V8443" s="85"/>
      <c r="W8443" s="85"/>
      <c r="X8443" s="85"/>
    </row>
    <row r="8444">
      <c r="S8444" s="87"/>
      <c r="T8444" s="87"/>
      <c r="U8444" s="85"/>
      <c r="V8444" s="85"/>
      <c r="W8444" s="85"/>
      <c r="X8444" s="85"/>
    </row>
    <row r="8445">
      <c r="S8445" s="87"/>
      <c r="T8445" s="87"/>
      <c r="U8445" s="85"/>
      <c r="V8445" s="85"/>
      <c r="W8445" s="85"/>
      <c r="X8445" s="85"/>
    </row>
    <row r="8446">
      <c r="S8446" s="87"/>
      <c r="T8446" s="87"/>
      <c r="U8446" s="85"/>
      <c r="V8446" s="85"/>
      <c r="W8446" s="85"/>
      <c r="X8446" s="85"/>
    </row>
    <row r="8447">
      <c r="S8447" s="87"/>
      <c r="T8447" s="87"/>
      <c r="U8447" s="85"/>
      <c r="V8447" s="85"/>
      <c r="W8447" s="85"/>
      <c r="X8447" s="85"/>
    </row>
    <row r="8448">
      <c r="S8448" s="87"/>
      <c r="T8448" s="87"/>
      <c r="U8448" s="85"/>
      <c r="V8448" s="85"/>
      <c r="W8448" s="85"/>
      <c r="X8448" s="85"/>
    </row>
    <row r="8449">
      <c r="S8449" s="87"/>
      <c r="T8449" s="87"/>
      <c r="U8449" s="85"/>
      <c r="V8449" s="85"/>
      <c r="W8449" s="85"/>
      <c r="X8449" s="85"/>
    </row>
    <row r="8450">
      <c r="S8450" s="87"/>
      <c r="T8450" s="87"/>
      <c r="U8450" s="85"/>
      <c r="V8450" s="85"/>
      <c r="W8450" s="85"/>
      <c r="X8450" s="85"/>
    </row>
    <row r="8451">
      <c r="S8451" s="87"/>
      <c r="T8451" s="87"/>
      <c r="U8451" s="85"/>
      <c r="V8451" s="85"/>
      <c r="W8451" s="85"/>
      <c r="X8451" s="85"/>
    </row>
    <row r="8452">
      <c r="S8452" s="87"/>
      <c r="T8452" s="87"/>
      <c r="U8452" s="85"/>
      <c r="V8452" s="85"/>
      <c r="W8452" s="85"/>
      <c r="X8452" s="85"/>
    </row>
    <row r="8453">
      <c r="S8453" s="87"/>
      <c r="T8453" s="87"/>
      <c r="U8453" s="85"/>
      <c r="V8453" s="85"/>
      <c r="W8453" s="85"/>
      <c r="X8453" s="85"/>
    </row>
    <row r="8454">
      <c r="S8454" s="87"/>
      <c r="T8454" s="87"/>
      <c r="U8454" s="85"/>
      <c r="V8454" s="85"/>
      <c r="W8454" s="85"/>
      <c r="X8454" s="85"/>
    </row>
    <row r="8455">
      <c r="S8455" s="87"/>
      <c r="T8455" s="87"/>
      <c r="U8455" s="85"/>
      <c r="V8455" s="85"/>
      <c r="W8455" s="85"/>
      <c r="X8455" s="85"/>
    </row>
    <row r="8456">
      <c r="S8456" s="87"/>
      <c r="T8456" s="87"/>
      <c r="U8456" s="85"/>
      <c r="V8456" s="85"/>
      <c r="W8456" s="85"/>
      <c r="X8456" s="85"/>
    </row>
    <row r="8457">
      <c r="S8457" s="87"/>
      <c r="T8457" s="87"/>
      <c r="U8457" s="85"/>
      <c r="V8457" s="85"/>
      <c r="W8457" s="85"/>
      <c r="X8457" s="85"/>
    </row>
    <row r="8458">
      <c r="S8458" s="87"/>
      <c r="T8458" s="87"/>
      <c r="U8458" s="85"/>
      <c r="V8458" s="85"/>
      <c r="W8458" s="85"/>
      <c r="X8458" s="85"/>
    </row>
    <row r="8459">
      <c r="S8459" s="87"/>
      <c r="T8459" s="87"/>
      <c r="U8459" s="85"/>
      <c r="V8459" s="85"/>
      <c r="W8459" s="85"/>
      <c r="X8459" s="85"/>
    </row>
    <row r="8460">
      <c r="S8460" s="87"/>
      <c r="T8460" s="87"/>
      <c r="U8460" s="85"/>
      <c r="V8460" s="85"/>
      <c r="W8460" s="85"/>
      <c r="X8460" s="85"/>
    </row>
    <row r="8461">
      <c r="S8461" s="87"/>
      <c r="T8461" s="87"/>
      <c r="U8461" s="85"/>
      <c r="V8461" s="85"/>
      <c r="W8461" s="85"/>
      <c r="X8461" s="85"/>
    </row>
    <row r="8462">
      <c r="S8462" s="87"/>
      <c r="T8462" s="87"/>
      <c r="U8462" s="85"/>
      <c r="V8462" s="85"/>
      <c r="W8462" s="85"/>
      <c r="X8462" s="85"/>
    </row>
    <row r="8463">
      <c r="S8463" s="87"/>
      <c r="T8463" s="87"/>
      <c r="U8463" s="85"/>
      <c r="V8463" s="85"/>
      <c r="W8463" s="85"/>
      <c r="X8463" s="85"/>
    </row>
    <row r="8464">
      <c r="S8464" s="87"/>
      <c r="T8464" s="87"/>
      <c r="U8464" s="85"/>
      <c r="V8464" s="85"/>
      <c r="W8464" s="85"/>
      <c r="X8464" s="85"/>
    </row>
    <row r="8465">
      <c r="S8465" s="87"/>
      <c r="T8465" s="87"/>
      <c r="U8465" s="85"/>
      <c r="V8465" s="85"/>
      <c r="W8465" s="85"/>
      <c r="X8465" s="85"/>
    </row>
    <row r="8466">
      <c r="S8466" s="87"/>
      <c r="T8466" s="87"/>
      <c r="U8466" s="85"/>
      <c r="V8466" s="85"/>
      <c r="W8466" s="85"/>
      <c r="X8466" s="85"/>
    </row>
    <row r="8467">
      <c r="S8467" s="87"/>
      <c r="T8467" s="87"/>
      <c r="U8467" s="85"/>
      <c r="V8467" s="85"/>
      <c r="W8467" s="85"/>
      <c r="X8467" s="85"/>
    </row>
    <row r="8468">
      <c r="S8468" s="87"/>
      <c r="T8468" s="87"/>
      <c r="U8468" s="85"/>
      <c r="V8468" s="85"/>
      <c r="W8468" s="85"/>
      <c r="X8468" s="85"/>
    </row>
    <row r="8469">
      <c r="S8469" s="87"/>
      <c r="T8469" s="87"/>
      <c r="U8469" s="85"/>
      <c r="V8469" s="85"/>
      <c r="W8469" s="85"/>
      <c r="X8469" s="85"/>
    </row>
    <row r="8470">
      <c r="S8470" s="87"/>
      <c r="T8470" s="87"/>
      <c r="U8470" s="85"/>
      <c r="V8470" s="85"/>
      <c r="W8470" s="85"/>
      <c r="X8470" s="85"/>
    </row>
    <row r="8471">
      <c r="S8471" s="87"/>
      <c r="T8471" s="87"/>
      <c r="U8471" s="85"/>
      <c r="V8471" s="85"/>
      <c r="W8471" s="85"/>
      <c r="X8471" s="85"/>
    </row>
    <row r="8472">
      <c r="S8472" s="87"/>
      <c r="T8472" s="87"/>
      <c r="U8472" s="85"/>
      <c r="V8472" s="85"/>
      <c r="W8472" s="85"/>
      <c r="X8472" s="85"/>
    </row>
    <row r="8473">
      <c r="S8473" s="87"/>
      <c r="T8473" s="87"/>
      <c r="U8473" s="85"/>
      <c r="V8473" s="85"/>
      <c r="W8473" s="85"/>
      <c r="X8473" s="85"/>
    </row>
    <row r="8474">
      <c r="S8474" s="87"/>
      <c r="T8474" s="87"/>
      <c r="U8474" s="85"/>
      <c r="V8474" s="85"/>
      <c r="W8474" s="85"/>
      <c r="X8474" s="85"/>
    </row>
    <row r="8476">
      <c r="S8476" s="87"/>
      <c r="T8476" s="87"/>
      <c r="U8476" s="85"/>
      <c r="V8476" s="85"/>
      <c r="W8476" s="85"/>
      <c r="X8476" s="85"/>
    </row>
    <row r="8477">
      <c r="S8477" s="87"/>
      <c r="T8477" s="87"/>
      <c r="U8477" s="85"/>
      <c r="V8477" s="85"/>
      <c r="W8477" s="85"/>
      <c r="X8477" s="85"/>
    </row>
    <row r="8478">
      <c r="S8478" s="87"/>
      <c r="T8478" s="87"/>
      <c r="U8478" s="85"/>
      <c r="V8478" s="85"/>
      <c r="W8478" s="85"/>
      <c r="X8478" s="85"/>
    </row>
    <row r="8479">
      <c r="S8479" s="87"/>
      <c r="T8479" s="87"/>
      <c r="U8479" s="85"/>
      <c r="V8479" s="85"/>
      <c r="W8479" s="85"/>
      <c r="X8479" s="85"/>
    </row>
    <row r="8480">
      <c r="S8480" s="87"/>
      <c r="T8480" s="87"/>
      <c r="U8480" s="85"/>
      <c r="V8480" s="85"/>
      <c r="W8480" s="85"/>
      <c r="X8480" s="85"/>
    </row>
    <row r="8481">
      <c r="S8481" s="87"/>
      <c r="T8481" s="87"/>
      <c r="U8481" s="85"/>
      <c r="V8481" s="85"/>
      <c r="W8481" s="85"/>
      <c r="X8481" s="85"/>
    </row>
    <row r="8482">
      <c r="S8482" s="87"/>
      <c r="T8482" s="87"/>
      <c r="U8482" s="85"/>
      <c r="V8482" s="85"/>
      <c r="W8482" s="85"/>
      <c r="X8482" s="85"/>
    </row>
    <row r="8483">
      <c r="S8483" s="87"/>
      <c r="T8483" s="87"/>
      <c r="U8483" s="85"/>
      <c r="V8483" s="85"/>
      <c r="W8483" s="85"/>
      <c r="X8483" s="85"/>
    </row>
    <row r="8484">
      <c r="S8484" s="87"/>
      <c r="T8484" s="87"/>
      <c r="U8484" s="85"/>
      <c r="V8484" s="85"/>
      <c r="W8484" s="85"/>
      <c r="X8484" s="85"/>
    </row>
    <row r="8485">
      <c r="S8485" s="87"/>
      <c r="T8485" s="87"/>
      <c r="U8485" s="85"/>
      <c r="V8485" s="85"/>
      <c r="W8485" s="85"/>
      <c r="X8485" s="85"/>
    </row>
    <row r="8486">
      <c r="S8486" s="87"/>
      <c r="T8486" s="87"/>
      <c r="U8486" s="85"/>
      <c r="V8486" s="85"/>
      <c r="W8486" s="85"/>
      <c r="X8486" s="85"/>
    </row>
    <row r="8487">
      <c r="S8487" s="87"/>
      <c r="T8487" s="87"/>
      <c r="U8487" s="85"/>
      <c r="V8487" s="85"/>
      <c r="W8487" s="85"/>
      <c r="X8487" s="85"/>
    </row>
    <row r="8488">
      <c r="S8488" s="87"/>
      <c r="T8488" s="87"/>
      <c r="U8488" s="85"/>
      <c r="V8488" s="85"/>
      <c r="W8488" s="85"/>
      <c r="X8488" s="85"/>
    </row>
    <row r="8489">
      <c r="S8489" s="87"/>
      <c r="T8489" s="87"/>
      <c r="U8489" s="85"/>
      <c r="V8489" s="85"/>
      <c r="W8489" s="85"/>
      <c r="X8489" s="85"/>
    </row>
    <row r="8490">
      <c r="S8490" s="87"/>
      <c r="T8490" s="87"/>
      <c r="U8490" s="85"/>
      <c r="V8490" s="85"/>
      <c r="W8490" s="85"/>
      <c r="X8490" s="85"/>
    </row>
    <row r="8491">
      <c r="S8491" s="87"/>
      <c r="T8491" s="87"/>
      <c r="U8491" s="85"/>
      <c r="V8491" s="85"/>
      <c r="W8491" s="85"/>
      <c r="X8491" s="85"/>
    </row>
    <row r="8492">
      <c r="S8492" s="87"/>
      <c r="T8492" s="87"/>
      <c r="U8492" s="85"/>
      <c r="V8492" s="85"/>
      <c r="W8492" s="85"/>
      <c r="X8492" s="85"/>
    </row>
    <row r="8493">
      <c r="S8493" s="87"/>
      <c r="T8493" s="87"/>
      <c r="U8493" s="85"/>
      <c r="V8493" s="85"/>
      <c r="W8493" s="85"/>
      <c r="X8493" s="85"/>
    </row>
    <row r="8494">
      <c r="S8494" s="87"/>
      <c r="T8494" s="87"/>
      <c r="U8494" s="85"/>
      <c r="V8494" s="85"/>
      <c r="W8494" s="85"/>
      <c r="X8494" s="85"/>
    </row>
    <row r="8495">
      <c r="S8495" s="87"/>
      <c r="T8495" s="87"/>
      <c r="U8495" s="85"/>
      <c r="V8495" s="85"/>
      <c r="W8495" s="85"/>
      <c r="X8495" s="85"/>
    </row>
    <row r="8496">
      <c r="S8496" s="87"/>
      <c r="T8496" s="87"/>
      <c r="U8496" s="85"/>
      <c r="V8496" s="85"/>
      <c r="W8496" s="85"/>
      <c r="X8496" s="85"/>
    </row>
    <row r="8497">
      <c r="S8497" s="87"/>
      <c r="T8497" s="87"/>
      <c r="U8497" s="85"/>
      <c r="V8497" s="85"/>
      <c r="W8497" s="85"/>
      <c r="X8497" s="85"/>
    </row>
    <row r="8498">
      <c r="S8498" s="87"/>
      <c r="T8498" s="87"/>
      <c r="U8498" s="85"/>
      <c r="V8498" s="85"/>
      <c r="W8498" s="85"/>
      <c r="X8498" s="85"/>
    </row>
    <row r="8499">
      <c r="S8499" s="87"/>
      <c r="T8499" s="87"/>
      <c r="U8499" s="85"/>
      <c r="V8499" s="85"/>
      <c r="W8499" s="85"/>
      <c r="X8499" s="85"/>
    </row>
    <row r="8500">
      <c r="S8500" s="87"/>
      <c r="T8500" s="87"/>
      <c r="U8500" s="85"/>
      <c r="V8500" s="85"/>
      <c r="W8500" s="85"/>
      <c r="X8500" s="85"/>
    </row>
    <row r="8501">
      <c r="S8501" s="87"/>
      <c r="T8501" s="87"/>
      <c r="U8501" s="85"/>
      <c r="V8501" s="85"/>
      <c r="W8501" s="85"/>
      <c r="X8501" s="85"/>
    </row>
    <row r="8502">
      <c r="S8502" s="87"/>
      <c r="T8502" s="87"/>
      <c r="U8502" s="85"/>
      <c r="V8502" s="85"/>
      <c r="W8502" s="85"/>
      <c r="X8502" s="85"/>
    </row>
    <row r="8503">
      <c r="S8503" s="87"/>
      <c r="T8503" s="87"/>
      <c r="U8503" s="85"/>
      <c r="V8503" s="85"/>
      <c r="W8503" s="85"/>
      <c r="X8503" s="85"/>
    </row>
    <row r="8504">
      <c r="S8504" s="87"/>
      <c r="T8504" s="87"/>
      <c r="U8504" s="85"/>
      <c r="V8504" s="85"/>
      <c r="W8504" s="85"/>
      <c r="X8504" s="85"/>
    </row>
    <row r="8505">
      <c r="S8505" s="87"/>
      <c r="T8505" s="87"/>
      <c r="U8505" s="85"/>
      <c r="V8505" s="85"/>
      <c r="W8505" s="85"/>
      <c r="X8505" s="85"/>
    </row>
    <row r="8506">
      <c r="S8506" s="87"/>
      <c r="T8506" s="87"/>
      <c r="U8506" s="85"/>
      <c r="V8506" s="85"/>
      <c r="W8506" s="85"/>
      <c r="X8506" s="85"/>
    </row>
    <row r="8507">
      <c r="S8507" s="87"/>
      <c r="T8507" s="87"/>
      <c r="U8507" s="85"/>
      <c r="V8507" s="85"/>
      <c r="W8507" s="85"/>
      <c r="X8507" s="85"/>
    </row>
    <row r="8508">
      <c r="S8508" s="87"/>
      <c r="T8508" s="87"/>
      <c r="U8508" s="85"/>
      <c r="V8508" s="85"/>
      <c r="W8508" s="85"/>
      <c r="X8508" s="85"/>
    </row>
    <row r="8509">
      <c r="S8509" s="87"/>
      <c r="T8509" s="87"/>
      <c r="U8509" s="85"/>
      <c r="V8509" s="85"/>
      <c r="W8509" s="85"/>
      <c r="X8509" s="85"/>
    </row>
    <row r="8510">
      <c r="S8510" s="87"/>
      <c r="T8510" s="87"/>
      <c r="U8510" s="85"/>
      <c r="V8510" s="85"/>
      <c r="W8510" s="85"/>
      <c r="X8510" s="85"/>
    </row>
    <row r="8511">
      <c r="S8511" s="84"/>
      <c r="T8511" s="87"/>
      <c r="U8511" s="85"/>
      <c r="V8511" s="85"/>
      <c r="W8511" s="85"/>
      <c r="X8511" s="85"/>
    </row>
    <row r="8512">
      <c r="S8512" s="87"/>
      <c r="T8512" s="87"/>
      <c r="U8512" s="85"/>
      <c r="V8512" s="85"/>
      <c r="W8512" s="85"/>
      <c r="X8512" s="85"/>
    </row>
    <row r="8513">
      <c r="S8513" s="87"/>
      <c r="T8513" s="87"/>
      <c r="U8513" s="85"/>
      <c r="V8513" s="85"/>
      <c r="W8513" s="85"/>
      <c r="X8513" s="85"/>
    </row>
    <row r="8514">
      <c r="S8514" s="87"/>
      <c r="T8514" s="87"/>
      <c r="U8514" s="85"/>
      <c r="V8514" s="85"/>
      <c r="W8514" s="85"/>
      <c r="X8514" s="85"/>
    </row>
    <row r="8515">
      <c r="S8515" s="87"/>
      <c r="T8515" s="87"/>
      <c r="U8515" s="85"/>
      <c r="V8515" s="85"/>
      <c r="W8515" s="85"/>
      <c r="X8515" s="85"/>
    </row>
    <row r="8516">
      <c r="S8516" s="87"/>
      <c r="T8516" s="87"/>
      <c r="U8516" s="85"/>
      <c r="V8516" s="85"/>
      <c r="W8516" s="85"/>
      <c r="X8516" s="85"/>
    </row>
    <row r="8517">
      <c r="S8517" s="87"/>
      <c r="T8517" s="87"/>
      <c r="U8517" s="85"/>
      <c r="V8517" s="85"/>
      <c r="W8517" s="85"/>
      <c r="X8517" s="85"/>
    </row>
    <row r="8518">
      <c r="S8518" s="87"/>
      <c r="T8518" s="87"/>
      <c r="U8518" s="85"/>
      <c r="V8518" s="85"/>
      <c r="W8518" s="85"/>
      <c r="X8518" s="85"/>
    </row>
    <row r="8519">
      <c r="S8519" s="87"/>
      <c r="T8519" s="87"/>
      <c r="U8519" s="85"/>
      <c r="V8519" s="85"/>
      <c r="W8519" s="85"/>
      <c r="X8519" s="85"/>
    </row>
    <row r="8520">
      <c r="S8520" s="87"/>
      <c r="T8520" s="87"/>
      <c r="U8520" s="85"/>
      <c r="V8520" s="85"/>
      <c r="W8520" s="85"/>
      <c r="X8520" s="85"/>
    </row>
    <row r="8521">
      <c r="S8521" s="87"/>
      <c r="T8521" s="87"/>
      <c r="U8521" s="85"/>
      <c r="V8521" s="85"/>
      <c r="W8521" s="85"/>
      <c r="X8521" s="85"/>
    </row>
    <row r="8522">
      <c r="S8522" s="87"/>
      <c r="T8522" s="87"/>
      <c r="U8522" s="85"/>
      <c r="V8522" s="85"/>
      <c r="W8522" s="85"/>
      <c r="X8522" s="85"/>
    </row>
    <row r="8523">
      <c r="S8523" s="87"/>
      <c r="T8523" s="87"/>
      <c r="U8523" s="85"/>
      <c r="V8523" s="85"/>
      <c r="W8523" s="85"/>
      <c r="X8523" s="85"/>
    </row>
    <row r="8524">
      <c r="S8524" s="87"/>
      <c r="T8524" s="87"/>
      <c r="U8524" s="85"/>
      <c r="V8524" s="85"/>
      <c r="W8524" s="85"/>
      <c r="X8524" s="85"/>
    </row>
    <row r="8525">
      <c r="S8525" s="87"/>
      <c r="T8525" s="87"/>
      <c r="U8525" s="85"/>
      <c r="V8525" s="85"/>
      <c r="W8525" s="85"/>
      <c r="X8525" s="85"/>
    </row>
    <row r="8526">
      <c r="S8526" s="87"/>
      <c r="T8526" s="87"/>
      <c r="U8526" s="85"/>
      <c r="V8526" s="85"/>
      <c r="W8526" s="85"/>
      <c r="X8526" s="85"/>
    </row>
    <row r="8527">
      <c r="S8527" s="87"/>
      <c r="T8527" s="87"/>
      <c r="U8527" s="85"/>
      <c r="V8527" s="85"/>
      <c r="W8527" s="85"/>
      <c r="X8527" s="85"/>
    </row>
    <row r="8528">
      <c r="S8528" s="87"/>
      <c r="T8528" s="87"/>
      <c r="U8528" s="85"/>
      <c r="V8528" s="85"/>
      <c r="W8528" s="85"/>
      <c r="X8528" s="85"/>
    </row>
    <row r="8529">
      <c r="S8529" s="87"/>
      <c r="T8529" s="87"/>
      <c r="U8529" s="85"/>
      <c r="V8529" s="85"/>
      <c r="W8529" s="85"/>
      <c r="X8529" s="85"/>
    </row>
    <row r="8530">
      <c r="S8530" s="87"/>
      <c r="T8530" s="87"/>
      <c r="U8530" s="85"/>
      <c r="V8530" s="85"/>
      <c r="W8530" s="85"/>
      <c r="X8530" s="85"/>
    </row>
    <row r="8531">
      <c r="S8531" s="87"/>
      <c r="T8531" s="87"/>
      <c r="U8531" s="85"/>
      <c r="V8531" s="85"/>
      <c r="W8531" s="85"/>
      <c r="X8531" s="85"/>
    </row>
    <row r="8532">
      <c r="S8532" s="87"/>
      <c r="T8532" s="87"/>
      <c r="U8532" s="85"/>
      <c r="V8532" s="85"/>
      <c r="W8532" s="85"/>
      <c r="X8532" s="85"/>
    </row>
    <row r="8533">
      <c r="S8533" s="87"/>
      <c r="T8533" s="87"/>
      <c r="U8533" s="85"/>
      <c r="V8533" s="85"/>
      <c r="W8533" s="85"/>
      <c r="X8533" s="85"/>
    </row>
    <row r="8534">
      <c r="S8534" s="87"/>
      <c r="T8534" s="87"/>
      <c r="U8534" s="85"/>
      <c r="V8534" s="85"/>
      <c r="W8534" s="85"/>
      <c r="X8534" s="85"/>
    </row>
    <row r="8535">
      <c r="S8535" s="87"/>
      <c r="T8535" s="87"/>
      <c r="U8535" s="85"/>
      <c r="V8535" s="85"/>
      <c r="W8535" s="85"/>
      <c r="X8535" s="85"/>
    </row>
    <row r="8536">
      <c r="S8536" s="87"/>
      <c r="T8536" s="87"/>
      <c r="U8536" s="85"/>
      <c r="V8536" s="85"/>
      <c r="W8536" s="85"/>
      <c r="X8536" s="85"/>
    </row>
    <row r="8538">
      <c r="S8538" s="87"/>
      <c r="T8538" s="87"/>
      <c r="U8538" s="85"/>
      <c r="V8538" s="85"/>
      <c r="W8538" s="85"/>
      <c r="X8538" s="85"/>
    </row>
    <row r="8539">
      <c r="S8539" s="87"/>
      <c r="T8539" s="87"/>
      <c r="U8539" s="85"/>
      <c r="V8539" s="85"/>
      <c r="W8539" s="85"/>
      <c r="X8539" s="85"/>
    </row>
    <row r="8540">
      <c r="S8540" s="87"/>
      <c r="T8540" s="87"/>
      <c r="U8540" s="85"/>
      <c r="V8540" s="85"/>
      <c r="W8540" s="85"/>
      <c r="X8540" s="85"/>
    </row>
    <row r="8541">
      <c r="S8541" s="87"/>
      <c r="T8541" s="87"/>
      <c r="U8541" s="85"/>
      <c r="V8541" s="85"/>
      <c r="W8541" s="85"/>
      <c r="X8541" s="85"/>
    </row>
    <row r="8542">
      <c r="S8542" s="87"/>
      <c r="T8542" s="87"/>
      <c r="U8542" s="85"/>
      <c r="V8542" s="85"/>
      <c r="W8542" s="85"/>
      <c r="X8542" s="85"/>
    </row>
    <row r="8543">
      <c r="S8543" s="87"/>
      <c r="T8543" s="87"/>
      <c r="U8543" s="85"/>
      <c r="V8543" s="85"/>
      <c r="W8543" s="85"/>
      <c r="X8543" s="85"/>
    </row>
    <row r="8544">
      <c r="S8544" s="87"/>
      <c r="T8544" s="87"/>
      <c r="U8544" s="85"/>
      <c r="V8544" s="85"/>
      <c r="W8544" s="85"/>
      <c r="X8544" s="85"/>
    </row>
    <row r="8545">
      <c r="S8545" s="87"/>
      <c r="T8545" s="87"/>
      <c r="U8545" s="85"/>
      <c r="V8545" s="85"/>
      <c r="W8545" s="85"/>
      <c r="X8545" s="85"/>
    </row>
    <row r="8546">
      <c r="S8546" s="87"/>
      <c r="T8546" s="87"/>
      <c r="U8546" s="85"/>
      <c r="V8546" s="85"/>
      <c r="W8546" s="85"/>
      <c r="X8546" s="85"/>
    </row>
    <row r="8547">
      <c r="S8547" s="87"/>
      <c r="T8547" s="87"/>
      <c r="U8547" s="85"/>
      <c r="V8547" s="85"/>
      <c r="W8547" s="85"/>
      <c r="X8547" s="85"/>
    </row>
    <row r="8548">
      <c r="S8548" s="87"/>
      <c r="T8548" s="87"/>
      <c r="U8548" s="85"/>
      <c r="V8548" s="85"/>
      <c r="W8548" s="85"/>
      <c r="X8548" s="85"/>
    </row>
    <row r="8549">
      <c r="S8549" s="87"/>
      <c r="T8549" s="87"/>
      <c r="U8549" s="85"/>
      <c r="V8549" s="85"/>
      <c r="W8549" s="85"/>
      <c r="X8549" s="85"/>
    </row>
    <row r="8550">
      <c r="S8550" s="87"/>
      <c r="T8550" s="87"/>
      <c r="U8550" s="85"/>
      <c r="V8550" s="85"/>
      <c r="W8550" s="85"/>
      <c r="X8550" s="85"/>
    </row>
    <row r="8551">
      <c r="S8551" s="87"/>
      <c r="T8551" s="87"/>
      <c r="U8551" s="85"/>
      <c r="V8551" s="85"/>
      <c r="W8551" s="85"/>
      <c r="X8551" s="85"/>
    </row>
    <row r="8552">
      <c r="S8552" s="87"/>
      <c r="T8552" s="87"/>
      <c r="U8552" s="85"/>
      <c r="V8552" s="85"/>
      <c r="W8552" s="85"/>
      <c r="X8552" s="85"/>
    </row>
    <row r="8553">
      <c r="S8553" s="87"/>
      <c r="T8553" s="87"/>
      <c r="U8553" s="85"/>
      <c r="V8553" s="85"/>
      <c r="W8553" s="85"/>
      <c r="X8553" s="85"/>
    </row>
    <row r="8554">
      <c r="S8554" s="87"/>
      <c r="T8554" s="87"/>
      <c r="U8554" s="85"/>
      <c r="V8554" s="85"/>
      <c r="W8554" s="85"/>
      <c r="X8554" s="85"/>
    </row>
    <row r="8555">
      <c r="S8555" s="87"/>
      <c r="T8555" s="87"/>
      <c r="U8555" s="85"/>
      <c r="V8555" s="85"/>
      <c r="W8555" s="85"/>
      <c r="X8555" s="85"/>
    </row>
    <row r="8556">
      <c r="S8556" s="87"/>
      <c r="T8556" s="87"/>
      <c r="U8556" s="85"/>
      <c r="V8556" s="85"/>
      <c r="W8556" s="85"/>
      <c r="X8556" s="85"/>
    </row>
    <row r="8557">
      <c r="S8557" s="87"/>
      <c r="T8557" s="87"/>
      <c r="U8557" s="85"/>
      <c r="V8557" s="85"/>
      <c r="W8557" s="85"/>
      <c r="X8557" s="85"/>
    </row>
    <row r="8558">
      <c r="S8558" s="87"/>
      <c r="T8558" s="87"/>
      <c r="U8558" s="85"/>
      <c r="V8558" s="85"/>
      <c r="W8558" s="85"/>
      <c r="X8558" s="85"/>
    </row>
    <row r="8559">
      <c r="S8559" s="87"/>
      <c r="T8559" s="87"/>
      <c r="U8559" s="85"/>
      <c r="V8559" s="85"/>
      <c r="W8559" s="85"/>
      <c r="X8559" s="85"/>
    </row>
    <row r="8560">
      <c r="S8560" s="87"/>
      <c r="T8560" s="87"/>
      <c r="U8560" s="85"/>
      <c r="V8560" s="85"/>
      <c r="W8560" s="85"/>
      <c r="X8560" s="85"/>
    </row>
    <row r="8561">
      <c r="S8561" s="87"/>
      <c r="T8561" s="87"/>
      <c r="U8561" s="85"/>
      <c r="V8561" s="85"/>
      <c r="W8561" s="85"/>
      <c r="X8561" s="85"/>
    </row>
    <row r="8562">
      <c r="S8562" s="87"/>
      <c r="T8562" s="87"/>
      <c r="U8562" s="85"/>
      <c r="V8562" s="85"/>
      <c r="W8562" s="85"/>
      <c r="X8562" s="85"/>
    </row>
    <row r="8563">
      <c r="S8563" s="87"/>
      <c r="T8563" s="87"/>
      <c r="U8563" s="85"/>
      <c r="V8563" s="85"/>
      <c r="W8563" s="85"/>
      <c r="X8563" s="85"/>
    </row>
    <row r="8564">
      <c r="S8564" s="87"/>
      <c r="T8564" s="87"/>
      <c r="U8564" s="85"/>
      <c r="V8564" s="85"/>
      <c r="W8564" s="85"/>
      <c r="X8564" s="85"/>
    </row>
    <row r="8565">
      <c r="S8565" s="87"/>
      <c r="T8565" s="87"/>
      <c r="U8565" s="85"/>
      <c r="V8565" s="85"/>
      <c r="W8565" s="85"/>
      <c r="X8565" s="85"/>
    </row>
    <row r="8566">
      <c r="S8566" s="87"/>
      <c r="T8566" s="87"/>
      <c r="U8566" s="85"/>
      <c r="V8566" s="85"/>
      <c r="W8566" s="85"/>
      <c r="X8566" s="85"/>
    </row>
    <row r="8567">
      <c r="S8567" s="87"/>
      <c r="T8567" s="87"/>
      <c r="U8567" s="85"/>
      <c r="V8567" s="85"/>
      <c r="W8567" s="85"/>
      <c r="X8567" s="85"/>
    </row>
    <row r="8568">
      <c r="S8568" s="87"/>
      <c r="T8568" s="87"/>
      <c r="U8568" s="85"/>
      <c r="V8568" s="85"/>
      <c r="W8568" s="85"/>
      <c r="X8568" s="85"/>
    </row>
    <row r="8569">
      <c r="S8569" s="87"/>
      <c r="T8569" s="87"/>
      <c r="U8569" s="85"/>
      <c r="V8569" s="85"/>
      <c r="W8569" s="85"/>
      <c r="X8569" s="85"/>
    </row>
    <row r="8570">
      <c r="S8570" s="87"/>
      <c r="T8570" s="87"/>
      <c r="U8570" s="85"/>
      <c r="V8570" s="85"/>
      <c r="W8570" s="85"/>
      <c r="X8570" s="85"/>
    </row>
    <row r="8571">
      <c r="S8571" s="87"/>
      <c r="T8571" s="87"/>
      <c r="U8571" s="85"/>
      <c r="V8571" s="85"/>
      <c r="W8571" s="85"/>
      <c r="X8571" s="85"/>
    </row>
    <row r="8572">
      <c r="S8572" s="87"/>
      <c r="T8572" s="87"/>
      <c r="U8572" s="85"/>
      <c r="V8572" s="85"/>
      <c r="W8572" s="85"/>
      <c r="X8572" s="85"/>
    </row>
    <row r="8573">
      <c r="S8573" s="87"/>
      <c r="T8573" s="87"/>
      <c r="U8573" s="85"/>
      <c r="V8573" s="85"/>
      <c r="W8573" s="85"/>
      <c r="X8573" s="85"/>
    </row>
    <row r="8574">
      <c r="S8574" s="87"/>
      <c r="T8574" s="87"/>
      <c r="U8574" s="85"/>
      <c r="V8574" s="85"/>
      <c r="W8574" s="85"/>
      <c r="X8574" s="85"/>
    </row>
    <row r="8575">
      <c r="S8575" s="87"/>
      <c r="T8575" s="87"/>
      <c r="U8575" s="85"/>
      <c r="V8575" s="85"/>
      <c r="W8575" s="85"/>
      <c r="X8575" s="85"/>
    </row>
    <row r="8576">
      <c r="S8576" s="87"/>
      <c r="T8576" s="87"/>
      <c r="U8576" s="85"/>
      <c r="V8576" s="85"/>
      <c r="W8576" s="85"/>
      <c r="X8576" s="85"/>
    </row>
    <row r="8577">
      <c r="S8577" s="87"/>
      <c r="T8577" s="87"/>
      <c r="U8577" s="85"/>
      <c r="V8577" s="85"/>
      <c r="W8577" s="85"/>
      <c r="X8577" s="85"/>
    </row>
    <row r="8578">
      <c r="S8578" s="87"/>
      <c r="T8578" s="87"/>
      <c r="U8578" s="85"/>
      <c r="V8578" s="85"/>
      <c r="W8578" s="85"/>
      <c r="X8578" s="85"/>
    </row>
    <row r="8579">
      <c r="S8579" s="87"/>
      <c r="T8579" s="87"/>
      <c r="U8579" s="85"/>
      <c r="V8579" s="85"/>
      <c r="W8579" s="85"/>
      <c r="X8579" s="85"/>
    </row>
    <row r="8580">
      <c r="S8580" s="87"/>
      <c r="T8580" s="87"/>
      <c r="U8580" s="85"/>
      <c r="V8580" s="85"/>
      <c r="W8580" s="85"/>
      <c r="X8580" s="85"/>
    </row>
    <row r="8581">
      <c r="S8581" s="87"/>
      <c r="T8581" s="87"/>
      <c r="U8581" s="85"/>
      <c r="V8581" s="85"/>
      <c r="W8581" s="85"/>
      <c r="X8581" s="85"/>
    </row>
    <row r="8582">
      <c r="S8582" s="87"/>
      <c r="T8582" s="87"/>
      <c r="U8582" s="85"/>
      <c r="V8582" s="85"/>
      <c r="W8582" s="85"/>
      <c r="X8582" s="85"/>
    </row>
    <row r="8583">
      <c r="S8583" s="87"/>
      <c r="T8583" s="87"/>
      <c r="U8583" s="85"/>
      <c r="V8583" s="85"/>
      <c r="W8583" s="85"/>
      <c r="X8583" s="85"/>
    </row>
    <row r="8584">
      <c r="S8584" s="87"/>
      <c r="T8584" s="87"/>
      <c r="U8584" s="85"/>
      <c r="V8584" s="85"/>
      <c r="W8584" s="85"/>
      <c r="X8584" s="85"/>
    </row>
    <row r="8585">
      <c r="S8585" s="87"/>
      <c r="T8585" s="87"/>
      <c r="U8585" s="85"/>
      <c r="V8585" s="85"/>
      <c r="W8585" s="85"/>
      <c r="X8585" s="85"/>
    </row>
    <row r="8586">
      <c r="S8586" s="87"/>
      <c r="T8586" s="87"/>
      <c r="U8586" s="85"/>
      <c r="V8586" s="85"/>
      <c r="W8586" s="85"/>
      <c r="X8586" s="85"/>
    </row>
    <row r="8587">
      <c r="S8587" s="87"/>
      <c r="T8587" s="87"/>
      <c r="U8587" s="85"/>
      <c r="V8587" s="85"/>
      <c r="W8587" s="85"/>
      <c r="X8587" s="85"/>
    </row>
    <row r="8588">
      <c r="S8588" s="87"/>
      <c r="T8588" s="87"/>
      <c r="U8588" s="85"/>
      <c r="V8588" s="85"/>
      <c r="W8588" s="85"/>
      <c r="X8588" s="85"/>
    </row>
    <row r="8589">
      <c r="S8589" s="87"/>
      <c r="T8589" s="87"/>
      <c r="U8589" s="85"/>
      <c r="V8589" s="85"/>
      <c r="W8589" s="85"/>
      <c r="X8589" s="85"/>
    </row>
    <row r="8590">
      <c r="S8590" s="87"/>
      <c r="T8590" s="87"/>
      <c r="U8590" s="85"/>
      <c r="V8590" s="85"/>
      <c r="W8590" s="85"/>
      <c r="X8590" s="85"/>
    </row>
    <row r="8591">
      <c r="S8591" s="87"/>
      <c r="T8591" s="87"/>
      <c r="U8591" s="85"/>
      <c r="V8591" s="85"/>
      <c r="W8591" s="85"/>
      <c r="X8591" s="85"/>
    </row>
    <row r="8592">
      <c r="S8592" s="87"/>
      <c r="T8592" s="87"/>
      <c r="U8592" s="85"/>
      <c r="V8592" s="85"/>
      <c r="W8592" s="85"/>
      <c r="X8592" s="85"/>
    </row>
    <row r="8593">
      <c r="S8593" s="87"/>
      <c r="T8593" s="87"/>
      <c r="U8593" s="85"/>
      <c r="V8593" s="85"/>
      <c r="W8593" s="85"/>
      <c r="X8593" s="85"/>
    </row>
    <row r="8594">
      <c r="S8594" s="87"/>
      <c r="T8594" s="87"/>
      <c r="U8594" s="85"/>
      <c r="V8594" s="85"/>
      <c r="W8594" s="85"/>
      <c r="X8594" s="85"/>
    </row>
    <row r="8595">
      <c r="S8595" s="87"/>
      <c r="T8595" s="87"/>
      <c r="U8595" s="85"/>
      <c r="V8595" s="85"/>
      <c r="W8595" s="85"/>
      <c r="X8595" s="85"/>
    </row>
    <row r="8596">
      <c r="S8596" s="87"/>
      <c r="T8596" s="87"/>
      <c r="U8596" s="85"/>
      <c r="V8596" s="85"/>
      <c r="W8596" s="85"/>
      <c r="X8596" s="85"/>
    </row>
    <row r="8597">
      <c r="S8597" s="87"/>
      <c r="T8597" s="87"/>
      <c r="U8597" s="85"/>
      <c r="V8597" s="85"/>
      <c r="W8597" s="85"/>
      <c r="X8597" s="85"/>
    </row>
    <row r="8598">
      <c r="S8598" s="87"/>
      <c r="T8598" s="87"/>
      <c r="U8598" s="85"/>
      <c r="V8598" s="85"/>
      <c r="W8598" s="85"/>
      <c r="X8598" s="85"/>
    </row>
    <row r="8599">
      <c r="S8599" s="87"/>
      <c r="T8599" s="87"/>
      <c r="U8599" s="85"/>
      <c r="V8599" s="85"/>
      <c r="W8599" s="85"/>
      <c r="X8599" s="85"/>
    </row>
    <row r="8600">
      <c r="S8600" s="87"/>
      <c r="T8600" s="87"/>
      <c r="U8600" s="85"/>
      <c r="V8600" s="85"/>
      <c r="W8600" s="85"/>
      <c r="X8600" s="85"/>
    </row>
    <row r="8601">
      <c r="S8601" s="87"/>
      <c r="T8601" s="87"/>
      <c r="U8601" s="85"/>
      <c r="V8601" s="85"/>
      <c r="W8601" s="85"/>
      <c r="X8601" s="85"/>
    </row>
    <row r="8602">
      <c r="S8602" s="87"/>
      <c r="T8602" s="87"/>
      <c r="U8602" s="85"/>
      <c r="V8602" s="85"/>
      <c r="W8602" s="85"/>
      <c r="X8602" s="85"/>
    </row>
    <row r="8603">
      <c r="S8603" s="87"/>
      <c r="T8603" s="87"/>
      <c r="U8603" s="85"/>
      <c r="V8603" s="85"/>
      <c r="W8603" s="85"/>
      <c r="X8603" s="85"/>
    </row>
    <row r="8604">
      <c r="S8604" s="87"/>
      <c r="T8604" s="87"/>
      <c r="U8604" s="85"/>
      <c r="V8604" s="85"/>
      <c r="W8604" s="85"/>
      <c r="X8604" s="85"/>
    </row>
    <row r="8605">
      <c r="S8605" s="87"/>
      <c r="T8605" s="87"/>
      <c r="U8605" s="85"/>
      <c r="V8605" s="85"/>
      <c r="W8605" s="85"/>
      <c r="X8605" s="85"/>
    </row>
    <row r="8606">
      <c r="S8606" s="87"/>
      <c r="T8606" s="87"/>
      <c r="U8606" s="85"/>
      <c r="V8606" s="85"/>
      <c r="W8606" s="85"/>
      <c r="X8606" s="85"/>
    </row>
    <row r="8607">
      <c r="S8607" s="87"/>
      <c r="T8607" s="87"/>
      <c r="U8607" s="85"/>
      <c r="V8607" s="85"/>
      <c r="W8607" s="85"/>
      <c r="X8607" s="85"/>
    </row>
    <row r="8608">
      <c r="S8608" s="87"/>
      <c r="T8608" s="87"/>
      <c r="U8608" s="85"/>
      <c r="V8608" s="85"/>
      <c r="W8608" s="85"/>
      <c r="X8608" s="85"/>
    </row>
    <row r="8609">
      <c r="S8609" s="87"/>
      <c r="T8609" s="87"/>
      <c r="U8609" s="85"/>
      <c r="V8609" s="85"/>
      <c r="W8609" s="85"/>
      <c r="X8609" s="85"/>
    </row>
    <row r="8610">
      <c r="S8610" s="87"/>
      <c r="T8610" s="87"/>
      <c r="U8610" s="85"/>
      <c r="V8610" s="85"/>
      <c r="W8610" s="85"/>
      <c r="X8610" s="85"/>
    </row>
    <row r="8611">
      <c r="S8611" s="87"/>
      <c r="T8611" s="87"/>
      <c r="U8611" s="85"/>
      <c r="V8611" s="85"/>
      <c r="W8611" s="85"/>
      <c r="X8611" s="85"/>
    </row>
    <row r="8612">
      <c r="S8612" s="87"/>
      <c r="T8612" s="87"/>
      <c r="U8612" s="85"/>
      <c r="V8612" s="85"/>
      <c r="W8612" s="85"/>
      <c r="X8612" s="85"/>
    </row>
    <row r="8613">
      <c r="S8613" s="87"/>
      <c r="T8613" s="87"/>
      <c r="U8613" s="85"/>
      <c r="V8613" s="85"/>
      <c r="W8613" s="85"/>
      <c r="X8613" s="85"/>
    </row>
    <row r="8614">
      <c r="S8614" s="87"/>
      <c r="T8614" s="87"/>
      <c r="U8614" s="85"/>
      <c r="V8614" s="85"/>
      <c r="W8614" s="85"/>
      <c r="X8614" s="85"/>
    </row>
    <row r="8615">
      <c r="S8615" s="87"/>
      <c r="T8615" s="87"/>
      <c r="U8615" s="85"/>
      <c r="V8615" s="85"/>
      <c r="W8615" s="85"/>
      <c r="X8615" s="85"/>
    </row>
    <row r="8616">
      <c r="S8616" s="87"/>
      <c r="T8616" s="87"/>
      <c r="U8616" s="85"/>
      <c r="V8616" s="85"/>
      <c r="W8616" s="85"/>
      <c r="X8616" s="85"/>
    </row>
    <row r="8617">
      <c r="S8617" s="87"/>
      <c r="T8617" s="87"/>
      <c r="U8617" s="85"/>
      <c r="V8617" s="85"/>
      <c r="W8617" s="85"/>
      <c r="X8617" s="85"/>
    </row>
    <row r="8618">
      <c r="S8618" s="87"/>
      <c r="T8618" s="87"/>
      <c r="U8618" s="85"/>
      <c r="V8618" s="85"/>
      <c r="W8618" s="85"/>
      <c r="X8618" s="85"/>
    </row>
    <row r="8619">
      <c r="S8619" s="87"/>
      <c r="T8619" s="87"/>
      <c r="U8619" s="85"/>
      <c r="V8619" s="85"/>
      <c r="W8619" s="85"/>
      <c r="X8619" s="85"/>
    </row>
    <row r="8620">
      <c r="S8620" s="87"/>
      <c r="T8620" s="87"/>
      <c r="U8620" s="85"/>
      <c r="V8620" s="85"/>
      <c r="W8620" s="85"/>
      <c r="X8620" s="85"/>
    </row>
    <row r="8621">
      <c r="S8621" s="87"/>
      <c r="T8621" s="87"/>
      <c r="U8621" s="85"/>
      <c r="V8621" s="85"/>
      <c r="W8621" s="85"/>
      <c r="X8621" s="85"/>
    </row>
    <row r="8622">
      <c r="S8622" s="87"/>
      <c r="T8622" s="87"/>
      <c r="U8622" s="85"/>
      <c r="V8622" s="85"/>
      <c r="W8622" s="85"/>
      <c r="X8622" s="85"/>
    </row>
    <row r="8623">
      <c r="S8623" s="87"/>
      <c r="T8623" s="87"/>
      <c r="U8623" s="85"/>
      <c r="V8623" s="85"/>
      <c r="W8623" s="85"/>
      <c r="X8623" s="85"/>
    </row>
    <row r="8624">
      <c r="S8624" s="87"/>
      <c r="T8624" s="87"/>
      <c r="U8624" s="85"/>
      <c r="V8624" s="85"/>
      <c r="W8624" s="85"/>
      <c r="X8624" s="85"/>
    </row>
    <row r="8625">
      <c r="S8625" s="87"/>
      <c r="T8625" s="87"/>
      <c r="U8625" s="85"/>
      <c r="V8625" s="85"/>
      <c r="W8625" s="85"/>
      <c r="X8625" s="85"/>
    </row>
    <row r="8627">
      <c r="S8627" s="87"/>
      <c r="T8627" s="87"/>
      <c r="U8627" s="85"/>
      <c r="V8627" s="85"/>
      <c r="W8627" s="85"/>
      <c r="X8627" s="85"/>
    </row>
    <row r="8629">
      <c r="S8629" s="87"/>
      <c r="T8629" s="87"/>
      <c r="U8629" s="85"/>
      <c r="V8629" s="85"/>
      <c r="W8629" s="85"/>
      <c r="X8629" s="85"/>
    </row>
    <row r="8630">
      <c r="S8630" s="87"/>
      <c r="T8630" s="87"/>
      <c r="U8630" s="85"/>
      <c r="V8630" s="85"/>
      <c r="W8630" s="85"/>
      <c r="X8630" s="85"/>
    </row>
    <row r="8631">
      <c r="S8631" s="87"/>
      <c r="T8631" s="87"/>
      <c r="U8631" s="85"/>
      <c r="V8631" s="85"/>
      <c r="W8631" s="85"/>
      <c r="X8631" s="85"/>
    </row>
    <row r="8632">
      <c r="S8632" s="87"/>
      <c r="T8632" s="87"/>
      <c r="U8632" s="85"/>
      <c r="V8632" s="85"/>
      <c r="W8632" s="85"/>
      <c r="X8632" s="85"/>
    </row>
    <row r="8633">
      <c r="S8633" s="87"/>
      <c r="T8633" s="87"/>
      <c r="U8633" s="85"/>
      <c r="V8633" s="85"/>
      <c r="W8633" s="85"/>
      <c r="X8633" s="85"/>
    </row>
    <row r="8634">
      <c r="S8634" s="87"/>
      <c r="T8634" s="87"/>
      <c r="U8634" s="85"/>
      <c r="V8634" s="85"/>
      <c r="W8634" s="85"/>
      <c r="X8634" s="85"/>
    </row>
    <row r="8635">
      <c r="S8635" s="87"/>
      <c r="T8635" s="87"/>
      <c r="U8635" s="85"/>
      <c r="V8635" s="85"/>
      <c r="W8635" s="85"/>
      <c r="X8635" s="85"/>
    </row>
    <row r="8636">
      <c r="S8636" s="87"/>
      <c r="T8636" s="87"/>
      <c r="U8636" s="85"/>
      <c r="V8636" s="85"/>
      <c r="W8636" s="85"/>
      <c r="X8636" s="85"/>
    </row>
    <row r="8637">
      <c r="S8637" s="87"/>
      <c r="T8637" s="87"/>
      <c r="U8637" s="85"/>
      <c r="V8637" s="85"/>
      <c r="W8637" s="85"/>
      <c r="X8637" s="85"/>
    </row>
    <row r="8638">
      <c r="S8638" s="87"/>
      <c r="T8638" s="87"/>
      <c r="U8638" s="85"/>
      <c r="V8638" s="85"/>
      <c r="W8638" s="85"/>
      <c r="X8638" s="85"/>
    </row>
    <row r="8639">
      <c r="S8639" s="87"/>
      <c r="T8639" s="87"/>
      <c r="U8639" s="85"/>
      <c r="V8639" s="85"/>
      <c r="W8639" s="85"/>
      <c r="X8639" s="85"/>
    </row>
    <row r="8640">
      <c r="S8640" s="87"/>
      <c r="T8640" s="87"/>
      <c r="U8640" s="85"/>
      <c r="V8640" s="85"/>
      <c r="W8640" s="85"/>
      <c r="X8640" s="85"/>
    </row>
    <row r="8641">
      <c r="S8641" s="87"/>
      <c r="T8641" s="87"/>
      <c r="U8641" s="85"/>
      <c r="V8641" s="85"/>
      <c r="W8641" s="85"/>
      <c r="X8641" s="85"/>
    </row>
    <row r="8642">
      <c r="S8642" s="87"/>
      <c r="T8642" s="87"/>
      <c r="U8642" s="85"/>
      <c r="V8642" s="85"/>
      <c r="W8642" s="85"/>
      <c r="X8642" s="85"/>
    </row>
    <row r="8643">
      <c r="S8643" s="87"/>
      <c r="T8643" s="87"/>
      <c r="U8643" s="85"/>
      <c r="V8643" s="85"/>
      <c r="W8643" s="85"/>
      <c r="X8643" s="85"/>
    </row>
    <row r="8644">
      <c r="S8644" s="87"/>
      <c r="T8644" s="87"/>
      <c r="U8644" s="85"/>
      <c r="V8644" s="85"/>
      <c r="W8644" s="85"/>
      <c r="X8644" s="85"/>
    </row>
    <row r="8645">
      <c r="S8645" s="87"/>
      <c r="T8645" s="87"/>
      <c r="U8645" s="85"/>
      <c r="V8645" s="85"/>
      <c r="W8645" s="85"/>
      <c r="X8645" s="85"/>
    </row>
    <row r="8646">
      <c r="S8646" s="87"/>
      <c r="T8646" s="87"/>
      <c r="U8646" s="85"/>
      <c r="V8646" s="85"/>
      <c r="W8646" s="85"/>
      <c r="X8646" s="85"/>
    </row>
    <row r="8647">
      <c r="S8647" s="87"/>
      <c r="T8647" s="87"/>
      <c r="U8647" s="85"/>
      <c r="V8647" s="85"/>
      <c r="W8647" s="85"/>
      <c r="X8647" s="85"/>
    </row>
    <row r="8648">
      <c r="S8648" s="87"/>
      <c r="T8648" s="87"/>
      <c r="U8648" s="85"/>
      <c r="V8648" s="85"/>
      <c r="W8648" s="85"/>
      <c r="X8648" s="85"/>
    </row>
    <row r="8649">
      <c r="S8649" s="87"/>
      <c r="T8649" s="87"/>
      <c r="U8649" s="85"/>
      <c r="V8649" s="85"/>
      <c r="W8649" s="85"/>
      <c r="X8649" s="85"/>
    </row>
    <row r="8650">
      <c r="S8650" s="87"/>
      <c r="T8650" s="87"/>
      <c r="U8650" s="85"/>
      <c r="V8650" s="85"/>
      <c r="W8650" s="85"/>
      <c r="X8650" s="85"/>
    </row>
    <row r="8651">
      <c r="S8651" s="87"/>
      <c r="T8651" s="87"/>
      <c r="U8651" s="85"/>
      <c r="V8651" s="85"/>
      <c r="W8651" s="85"/>
      <c r="X8651" s="85"/>
    </row>
    <row r="8652">
      <c r="S8652" s="87"/>
      <c r="T8652" s="87"/>
      <c r="U8652" s="85"/>
      <c r="V8652" s="85"/>
      <c r="W8652" s="85"/>
      <c r="X8652" s="85"/>
    </row>
    <row r="8653">
      <c r="S8653" s="87"/>
      <c r="T8653" s="87"/>
      <c r="U8653" s="85"/>
      <c r="V8653" s="85"/>
      <c r="W8653" s="85"/>
      <c r="X8653" s="85"/>
    </row>
    <row r="8654">
      <c r="S8654" s="87"/>
      <c r="T8654" s="87"/>
      <c r="U8654" s="85"/>
      <c r="V8654" s="85"/>
      <c r="W8654" s="85"/>
      <c r="X8654" s="85"/>
    </row>
    <row r="8655">
      <c r="S8655" s="87"/>
      <c r="T8655" s="87"/>
      <c r="U8655" s="85"/>
      <c r="V8655" s="85"/>
      <c r="W8655" s="85"/>
      <c r="X8655" s="85"/>
    </row>
    <row r="8656">
      <c r="S8656" s="87"/>
      <c r="T8656" s="87"/>
      <c r="U8656" s="85"/>
      <c r="V8656" s="85"/>
      <c r="W8656" s="85"/>
      <c r="X8656" s="85"/>
    </row>
    <row r="8657">
      <c r="S8657" s="87"/>
      <c r="T8657" s="87"/>
      <c r="U8657" s="85"/>
      <c r="V8657" s="85"/>
      <c r="W8657" s="85"/>
      <c r="X8657" s="85"/>
    </row>
    <row r="8658">
      <c r="S8658" s="87"/>
      <c r="T8658" s="87"/>
      <c r="U8658" s="85"/>
      <c r="V8658" s="85"/>
      <c r="W8658" s="85"/>
      <c r="X8658" s="85"/>
    </row>
    <row r="8659">
      <c r="S8659" s="87"/>
      <c r="T8659" s="87"/>
      <c r="U8659" s="85"/>
      <c r="V8659" s="85"/>
      <c r="W8659" s="85"/>
      <c r="X8659" s="85"/>
    </row>
    <row r="8660">
      <c r="S8660" s="87"/>
      <c r="T8660" s="87"/>
      <c r="U8660" s="85"/>
      <c r="V8660" s="85"/>
      <c r="W8660" s="85"/>
      <c r="X8660" s="85"/>
    </row>
    <row r="8661">
      <c r="S8661" s="87"/>
      <c r="T8661" s="87"/>
      <c r="U8661" s="85"/>
      <c r="V8661" s="85"/>
      <c r="W8661" s="85"/>
      <c r="X8661" s="85"/>
    </row>
    <row r="8662">
      <c r="S8662" s="87"/>
      <c r="T8662" s="87"/>
      <c r="U8662" s="85"/>
      <c r="V8662" s="85"/>
      <c r="W8662" s="85"/>
      <c r="X8662" s="85"/>
    </row>
    <row r="8663">
      <c r="S8663" s="87"/>
      <c r="T8663" s="87"/>
      <c r="U8663" s="85"/>
      <c r="V8663" s="85"/>
      <c r="W8663" s="85"/>
      <c r="X8663" s="85"/>
    </row>
    <row r="8664">
      <c r="S8664" s="87"/>
      <c r="T8664" s="87"/>
      <c r="U8664" s="85"/>
      <c r="V8664" s="85"/>
      <c r="W8664" s="85"/>
      <c r="X8664" s="85"/>
    </row>
    <row r="8665">
      <c r="S8665" s="87"/>
      <c r="T8665" s="87"/>
      <c r="U8665" s="85"/>
      <c r="V8665" s="85"/>
      <c r="W8665" s="85"/>
      <c r="X8665" s="85"/>
    </row>
    <row r="8666">
      <c r="S8666" s="87"/>
      <c r="T8666" s="87"/>
      <c r="U8666" s="85"/>
      <c r="V8666" s="85"/>
      <c r="W8666" s="85"/>
      <c r="X8666" s="85"/>
    </row>
    <row r="8667">
      <c r="S8667" s="87"/>
      <c r="T8667" s="87"/>
      <c r="U8667" s="85"/>
      <c r="V8667" s="85"/>
      <c r="W8667" s="85"/>
      <c r="X8667" s="85"/>
    </row>
    <row r="8668">
      <c r="S8668" s="87"/>
      <c r="T8668" s="87"/>
      <c r="U8668" s="85"/>
      <c r="V8668" s="85"/>
      <c r="W8668" s="85"/>
      <c r="X8668" s="85"/>
    </row>
    <row r="8669">
      <c r="S8669" s="87"/>
      <c r="T8669" s="87"/>
      <c r="U8669" s="85"/>
      <c r="V8669" s="85"/>
      <c r="W8669" s="85"/>
      <c r="X8669" s="85"/>
    </row>
    <row r="8670">
      <c r="S8670" s="87"/>
      <c r="T8670" s="87"/>
      <c r="U8670" s="85"/>
      <c r="V8670" s="85"/>
      <c r="W8670" s="85"/>
      <c r="X8670" s="85"/>
    </row>
    <row r="8671">
      <c r="S8671" s="87"/>
      <c r="T8671" s="87"/>
      <c r="U8671" s="85"/>
      <c r="V8671" s="85"/>
      <c r="W8671" s="85"/>
      <c r="X8671" s="85"/>
    </row>
    <row r="8672">
      <c r="S8672" s="87"/>
      <c r="T8672" s="87"/>
      <c r="U8672" s="85"/>
      <c r="V8672" s="85"/>
      <c r="W8672" s="85"/>
      <c r="X8672" s="85"/>
    </row>
    <row r="8673">
      <c r="S8673" s="87"/>
      <c r="T8673" s="87"/>
      <c r="U8673" s="85"/>
      <c r="V8673" s="85"/>
      <c r="W8673" s="85"/>
      <c r="X8673" s="85"/>
    </row>
    <row r="8674">
      <c r="S8674" s="87"/>
      <c r="T8674" s="87"/>
      <c r="U8674" s="85"/>
      <c r="V8674" s="85"/>
      <c r="W8674" s="85"/>
      <c r="X8674" s="85"/>
    </row>
    <row r="8675">
      <c r="S8675" s="87"/>
      <c r="T8675" s="87"/>
      <c r="U8675" s="85"/>
      <c r="V8675" s="85"/>
      <c r="W8675" s="85"/>
      <c r="X8675" s="85"/>
    </row>
    <row r="8676">
      <c r="S8676" s="87"/>
      <c r="T8676" s="87"/>
      <c r="U8676" s="85"/>
      <c r="V8676" s="85"/>
      <c r="W8676" s="85"/>
      <c r="X8676" s="85"/>
    </row>
    <row r="8677">
      <c r="S8677" s="87"/>
      <c r="T8677" s="87"/>
      <c r="U8677" s="85"/>
      <c r="V8677" s="85"/>
      <c r="W8677" s="85"/>
      <c r="X8677" s="85"/>
    </row>
    <row r="8678">
      <c r="S8678" s="87"/>
      <c r="T8678" s="87"/>
      <c r="U8678" s="85"/>
      <c r="V8678" s="85"/>
      <c r="W8678" s="85"/>
      <c r="X8678" s="85"/>
    </row>
    <row r="8679">
      <c r="S8679" s="87"/>
      <c r="T8679" s="87"/>
      <c r="U8679" s="85"/>
      <c r="V8679" s="85"/>
      <c r="W8679" s="85"/>
      <c r="X8679" s="85"/>
    </row>
    <row r="8680">
      <c r="S8680" s="87"/>
      <c r="T8680" s="87"/>
      <c r="U8680" s="85"/>
      <c r="V8680" s="85"/>
      <c r="W8680" s="85"/>
      <c r="X8680" s="85"/>
    </row>
    <row r="8681">
      <c r="S8681" s="87"/>
      <c r="T8681" s="87"/>
      <c r="U8681" s="85"/>
      <c r="V8681" s="85"/>
      <c r="W8681" s="85"/>
      <c r="X8681" s="85"/>
    </row>
    <row r="8682">
      <c r="S8682" s="87"/>
      <c r="T8682" s="87"/>
      <c r="U8682" s="85"/>
      <c r="V8682" s="85"/>
      <c r="W8682" s="85"/>
      <c r="X8682" s="85"/>
    </row>
    <row r="8683">
      <c r="S8683" s="87"/>
      <c r="T8683" s="87"/>
      <c r="U8683" s="85"/>
      <c r="V8683" s="85"/>
      <c r="W8683" s="85"/>
      <c r="X8683" s="85"/>
    </row>
    <row r="8684">
      <c r="S8684" s="87"/>
      <c r="T8684" s="87"/>
      <c r="U8684" s="85"/>
      <c r="V8684" s="85"/>
      <c r="W8684" s="85"/>
      <c r="X8684" s="85"/>
    </row>
    <row r="8685">
      <c r="S8685" s="87"/>
      <c r="T8685" s="87"/>
      <c r="U8685" s="85"/>
      <c r="V8685" s="85"/>
      <c r="W8685" s="85"/>
      <c r="X8685" s="85"/>
    </row>
    <row r="8686">
      <c r="S8686" s="87"/>
      <c r="T8686" s="87"/>
      <c r="U8686" s="85"/>
      <c r="V8686" s="85"/>
      <c r="W8686" s="85"/>
      <c r="X8686" s="85"/>
    </row>
    <row r="8687">
      <c r="S8687" s="87"/>
      <c r="T8687" s="87"/>
      <c r="U8687" s="85"/>
      <c r="V8687" s="85"/>
      <c r="W8687" s="85"/>
      <c r="X8687" s="85"/>
    </row>
    <row r="8688">
      <c r="S8688" s="87"/>
      <c r="T8688" s="87"/>
      <c r="U8688" s="85"/>
      <c r="V8688" s="85"/>
      <c r="W8688" s="85"/>
      <c r="X8688" s="85"/>
    </row>
    <row r="8689">
      <c r="S8689" s="87"/>
      <c r="T8689" s="87"/>
      <c r="U8689" s="85"/>
      <c r="V8689" s="85"/>
      <c r="W8689" s="85"/>
      <c r="X8689" s="85"/>
    </row>
    <row r="8690">
      <c r="S8690" s="87"/>
      <c r="T8690" s="87"/>
      <c r="U8690" s="85"/>
      <c r="V8690" s="85"/>
      <c r="W8690" s="85"/>
      <c r="X8690" s="85"/>
    </row>
    <row r="8691">
      <c r="S8691" s="87"/>
      <c r="T8691" s="87"/>
      <c r="U8691" s="85"/>
      <c r="V8691" s="85"/>
      <c r="W8691" s="85"/>
      <c r="X8691" s="85"/>
    </row>
    <row r="8692">
      <c r="S8692" s="87"/>
      <c r="T8692" s="87"/>
      <c r="U8692" s="85"/>
      <c r="V8692" s="85"/>
      <c r="W8692" s="85"/>
      <c r="X8692" s="85"/>
    </row>
    <row r="8693">
      <c r="S8693" s="87"/>
      <c r="T8693" s="87"/>
      <c r="U8693" s="85"/>
      <c r="V8693" s="85"/>
      <c r="W8693" s="85"/>
      <c r="X8693" s="85"/>
    </row>
    <row r="8694">
      <c r="S8694" s="87"/>
      <c r="T8694" s="87"/>
      <c r="U8694" s="85"/>
      <c r="V8694" s="85"/>
      <c r="W8694" s="85"/>
      <c r="X8694" s="85"/>
    </row>
    <row r="8695">
      <c r="S8695" s="87"/>
      <c r="T8695" s="87"/>
      <c r="U8695" s="85"/>
      <c r="V8695" s="85"/>
      <c r="W8695" s="85"/>
      <c r="X8695" s="85"/>
    </row>
    <row r="8696">
      <c r="S8696" s="87"/>
      <c r="T8696" s="87"/>
      <c r="U8696" s="85"/>
      <c r="V8696" s="85"/>
      <c r="W8696" s="85"/>
      <c r="X8696" s="85"/>
    </row>
    <row r="8697">
      <c r="S8697" s="87"/>
      <c r="T8697" s="87"/>
      <c r="U8697" s="85"/>
      <c r="V8697" s="85"/>
      <c r="W8697" s="85"/>
      <c r="X8697" s="85"/>
    </row>
    <row r="8698">
      <c r="S8698" s="87"/>
      <c r="T8698" s="87"/>
      <c r="U8698" s="85"/>
      <c r="V8698" s="85"/>
      <c r="W8698" s="85"/>
      <c r="X8698" s="85"/>
    </row>
    <row r="8699">
      <c r="S8699" s="87"/>
      <c r="T8699" s="87"/>
      <c r="U8699" s="85"/>
      <c r="V8699" s="85"/>
      <c r="W8699" s="85"/>
      <c r="X8699" s="85"/>
    </row>
    <row r="8700">
      <c r="S8700" s="87"/>
      <c r="T8700" s="87"/>
      <c r="U8700" s="85"/>
      <c r="V8700" s="85"/>
      <c r="W8700" s="85"/>
      <c r="X8700" s="85"/>
    </row>
    <row r="8701">
      <c r="S8701" s="87"/>
      <c r="T8701" s="87"/>
      <c r="U8701" s="85"/>
      <c r="V8701" s="85"/>
      <c r="W8701" s="85"/>
      <c r="X8701" s="85"/>
    </row>
    <row r="8702">
      <c r="S8702" s="87"/>
      <c r="T8702" s="87"/>
      <c r="U8702" s="85"/>
      <c r="V8702" s="85"/>
      <c r="W8702" s="85"/>
      <c r="X8702" s="85"/>
    </row>
    <row r="8703">
      <c r="S8703" s="87"/>
      <c r="T8703" s="87"/>
      <c r="U8703" s="85"/>
      <c r="V8703" s="85"/>
      <c r="W8703" s="85"/>
      <c r="X8703" s="85"/>
    </row>
    <row r="8704">
      <c r="S8704" s="87"/>
      <c r="T8704" s="87"/>
      <c r="U8704" s="85"/>
      <c r="V8704" s="85"/>
      <c r="W8704" s="85"/>
      <c r="X8704" s="85"/>
    </row>
    <row r="8705">
      <c r="S8705" s="87"/>
      <c r="T8705" s="87"/>
      <c r="U8705" s="85"/>
      <c r="V8705" s="85"/>
      <c r="W8705" s="85"/>
      <c r="X8705" s="85"/>
    </row>
    <row r="8706">
      <c r="S8706" s="87"/>
      <c r="T8706" s="87"/>
      <c r="U8706" s="85"/>
      <c r="V8706" s="85"/>
      <c r="W8706" s="85"/>
      <c r="X8706" s="85"/>
    </row>
    <row r="8707">
      <c r="S8707" s="87"/>
      <c r="T8707" s="87"/>
      <c r="U8707" s="85"/>
      <c r="V8707" s="85"/>
      <c r="W8707" s="85"/>
      <c r="X8707" s="85"/>
    </row>
    <row r="8708">
      <c r="S8708" s="87"/>
      <c r="T8708" s="87"/>
      <c r="U8708" s="85"/>
      <c r="V8708" s="85"/>
      <c r="W8708" s="85"/>
      <c r="X8708" s="85"/>
    </row>
    <row r="8709">
      <c r="S8709" s="87"/>
      <c r="T8709" s="87"/>
      <c r="U8709" s="85"/>
      <c r="V8709" s="85"/>
      <c r="W8709" s="85"/>
      <c r="X8709" s="85"/>
    </row>
    <row r="8710">
      <c r="S8710" s="87"/>
      <c r="T8710" s="87"/>
      <c r="U8710" s="85"/>
      <c r="V8710" s="85"/>
      <c r="W8710" s="85"/>
      <c r="X8710" s="85"/>
    </row>
    <row r="8711">
      <c r="S8711" s="87"/>
      <c r="T8711" s="87"/>
      <c r="U8711" s="85"/>
      <c r="V8711" s="85"/>
      <c r="W8711" s="85"/>
      <c r="X8711" s="85"/>
    </row>
    <row r="8713">
      <c r="S8713" s="87"/>
      <c r="T8713" s="87"/>
      <c r="U8713" s="85"/>
      <c r="V8713" s="85"/>
      <c r="W8713" s="85"/>
      <c r="X8713" s="85"/>
    </row>
    <row r="8714">
      <c r="S8714" s="87"/>
      <c r="T8714" s="87"/>
      <c r="U8714" s="85"/>
      <c r="V8714" s="85"/>
      <c r="W8714" s="85"/>
      <c r="X8714" s="85"/>
    </row>
    <row r="8715">
      <c r="S8715" s="87"/>
      <c r="T8715" s="87"/>
      <c r="U8715" s="85"/>
      <c r="V8715" s="85"/>
      <c r="W8715" s="85"/>
      <c r="X8715" s="85"/>
    </row>
    <row r="8716">
      <c r="S8716" s="87"/>
      <c r="T8716" s="87"/>
      <c r="U8716" s="85"/>
      <c r="V8716" s="85"/>
      <c r="W8716" s="85"/>
      <c r="X8716" s="85"/>
    </row>
    <row r="8717">
      <c r="S8717" s="87"/>
      <c r="T8717" s="87"/>
      <c r="U8717" s="85"/>
      <c r="V8717" s="85"/>
      <c r="W8717" s="85"/>
      <c r="X8717" s="85"/>
    </row>
    <row r="8718">
      <c r="S8718" s="87"/>
      <c r="T8718" s="87"/>
      <c r="U8718" s="85"/>
      <c r="V8718" s="85"/>
      <c r="W8718" s="85"/>
      <c r="X8718" s="85"/>
    </row>
    <row r="8719">
      <c r="S8719" s="87"/>
      <c r="T8719" s="87"/>
      <c r="U8719" s="85"/>
      <c r="V8719" s="85"/>
      <c r="W8719" s="85"/>
      <c r="X8719" s="85"/>
    </row>
    <row r="8720">
      <c r="S8720" s="87"/>
      <c r="T8720" s="87"/>
      <c r="U8720" s="85"/>
      <c r="V8720" s="85"/>
      <c r="W8720" s="85"/>
      <c r="X8720" s="85"/>
    </row>
    <row r="8721">
      <c r="S8721" s="87"/>
      <c r="T8721" s="87"/>
      <c r="U8721" s="85"/>
      <c r="V8721" s="85"/>
      <c r="W8721" s="85"/>
      <c r="X8721" s="85"/>
    </row>
    <row r="8722">
      <c r="S8722" s="87"/>
      <c r="T8722" s="87"/>
      <c r="U8722" s="85"/>
      <c r="V8722" s="85"/>
      <c r="W8722" s="85"/>
      <c r="X8722" s="85"/>
    </row>
    <row r="8723">
      <c r="S8723" s="87"/>
      <c r="T8723" s="87"/>
      <c r="U8723" s="85"/>
      <c r="V8723" s="85"/>
      <c r="W8723" s="85"/>
      <c r="X8723" s="85"/>
    </row>
    <row r="8724">
      <c r="S8724" s="87"/>
      <c r="T8724" s="87"/>
      <c r="U8724" s="85"/>
      <c r="V8724" s="85"/>
      <c r="W8724" s="85"/>
      <c r="X8724" s="85"/>
    </row>
    <row r="8725">
      <c r="S8725" s="87"/>
      <c r="T8725" s="87"/>
      <c r="U8725" s="85"/>
      <c r="V8725" s="85"/>
      <c r="W8725" s="85"/>
      <c r="X8725" s="85"/>
    </row>
    <row r="8726">
      <c r="S8726" s="87"/>
      <c r="T8726" s="87"/>
      <c r="U8726" s="85"/>
      <c r="V8726" s="85"/>
      <c r="W8726" s="85"/>
      <c r="X8726" s="85"/>
    </row>
    <row r="8727">
      <c r="S8727" s="87"/>
      <c r="T8727" s="87"/>
      <c r="U8727" s="85"/>
      <c r="V8727" s="85"/>
      <c r="W8727" s="85"/>
      <c r="X8727" s="85"/>
    </row>
    <row r="8728">
      <c r="S8728" s="87"/>
      <c r="T8728" s="87"/>
      <c r="U8728" s="85"/>
      <c r="V8728" s="85"/>
      <c r="W8728" s="85"/>
      <c r="X8728" s="85"/>
    </row>
    <row r="8729">
      <c r="S8729" s="87"/>
      <c r="T8729" s="87"/>
      <c r="U8729" s="85"/>
      <c r="V8729" s="85"/>
      <c r="W8729" s="85"/>
      <c r="X8729" s="85"/>
    </row>
    <row r="8730">
      <c r="S8730" s="87"/>
      <c r="T8730" s="87"/>
      <c r="U8730" s="85"/>
      <c r="V8730" s="85"/>
      <c r="W8730" s="85"/>
      <c r="X8730" s="85"/>
    </row>
    <row r="8731">
      <c r="S8731" s="87"/>
      <c r="T8731" s="87"/>
      <c r="U8731" s="85"/>
      <c r="V8731" s="85"/>
      <c r="W8731" s="85"/>
      <c r="X8731" s="85"/>
    </row>
    <row r="8732">
      <c r="S8732" s="87"/>
      <c r="T8732" s="87"/>
      <c r="U8732" s="85"/>
      <c r="V8732" s="85"/>
      <c r="W8732" s="85"/>
      <c r="X8732" s="85"/>
    </row>
    <row r="8733">
      <c r="S8733" s="87"/>
      <c r="T8733" s="87"/>
      <c r="U8733" s="85"/>
      <c r="V8733" s="85"/>
      <c r="W8733" s="85"/>
      <c r="X8733" s="85"/>
    </row>
    <row r="8734">
      <c r="S8734" s="87"/>
      <c r="T8734" s="87"/>
      <c r="U8734" s="85"/>
      <c r="V8734" s="85"/>
      <c r="W8734" s="85"/>
      <c r="X8734" s="85"/>
    </row>
    <row r="8735">
      <c r="S8735" s="87"/>
      <c r="T8735" s="87"/>
      <c r="U8735" s="85"/>
      <c r="V8735" s="85"/>
      <c r="W8735" s="85"/>
      <c r="X8735" s="85"/>
    </row>
    <row r="8736">
      <c r="S8736" s="87"/>
      <c r="T8736" s="87"/>
      <c r="U8736" s="85"/>
      <c r="V8736" s="85"/>
      <c r="W8736" s="85"/>
      <c r="X8736" s="85"/>
    </row>
    <row r="8737">
      <c r="S8737" s="84"/>
      <c r="T8737" s="87"/>
      <c r="U8737" s="85"/>
      <c r="V8737" s="85"/>
      <c r="W8737" s="85"/>
      <c r="X8737" s="85"/>
    </row>
    <row r="8738">
      <c r="S8738" s="87"/>
      <c r="T8738" s="87"/>
      <c r="U8738" s="85"/>
      <c r="V8738" s="85"/>
      <c r="W8738" s="85"/>
      <c r="X8738" s="85"/>
    </row>
    <row r="8739">
      <c r="S8739" s="87"/>
      <c r="T8739" s="87"/>
      <c r="U8739" s="85"/>
      <c r="V8739" s="85"/>
      <c r="W8739" s="85"/>
      <c r="X8739" s="85"/>
    </row>
    <row r="8740">
      <c r="S8740" s="87"/>
      <c r="T8740" s="87"/>
      <c r="U8740" s="85"/>
      <c r="V8740" s="85"/>
      <c r="W8740" s="85"/>
      <c r="X8740" s="85"/>
    </row>
    <row r="8741">
      <c r="S8741" s="87"/>
      <c r="T8741" s="87"/>
      <c r="U8741" s="85"/>
      <c r="V8741" s="85"/>
      <c r="W8741" s="85"/>
      <c r="X8741" s="85"/>
    </row>
    <row r="8742">
      <c r="S8742" s="87"/>
      <c r="T8742" s="87"/>
      <c r="U8742" s="85"/>
      <c r="V8742" s="85"/>
      <c r="W8742" s="85"/>
      <c r="X8742" s="85"/>
    </row>
    <row r="8743">
      <c r="S8743" s="87"/>
      <c r="T8743" s="87"/>
      <c r="U8743" s="85"/>
      <c r="V8743" s="85"/>
      <c r="W8743" s="85"/>
      <c r="X8743" s="85"/>
    </row>
    <row r="8744">
      <c r="S8744" s="87"/>
      <c r="T8744" s="87"/>
      <c r="U8744" s="85"/>
      <c r="V8744" s="85"/>
      <c r="W8744" s="85"/>
      <c r="X8744" s="85"/>
    </row>
    <row r="8745">
      <c r="S8745" s="87"/>
      <c r="T8745" s="87"/>
      <c r="U8745" s="85"/>
      <c r="V8745" s="85"/>
      <c r="W8745" s="85"/>
      <c r="X8745" s="85"/>
    </row>
    <row r="8746">
      <c r="S8746" s="87"/>
      <c r="T8746" s="87"/>
      <c r="U8746" s="85"/>
      <c r="V8746" s="85"/>
      <c r="W8746" s="85"/>
      <c r="X8746" s="85"/>
    </row>
    <row r="8747">
      <c r="S8747" s="87"/>
      <c r="T8747" s="87"/>
      <c r="U8747" s="85"/>
      <c r="V8747" s="85"/>
      <c r="W8747" s="85"/>
      <c r="X8747" s="85"/>
    </row>
    <row r="8748">
      <c r="S8748" s="87"/>
      <c r="T8748" s="87"/>
      <c r="U8748" s="85"/>
      <c r="V8748" s="85"/>
      <c r="W8748" s="85"/>
      <c r="X8748" s="85"/>
    </row>
    <row r="8749">
      <c r="S8749" s="87"/>
      <c r="T8749" s="87"/>
      <c r="U8749" s="85"/>
      <c r="V8749" s="85"/>
      <c r="W8749" s="85"/>
      <c r="X8749" s="85"/>
    </row>
    <row r="8750">
      <c r="S8750" s="87"/>
      <c r="T8750" s="87"/>
      <c r="U8750" s="85"/>
      <c r="V8750" s="85"/>
      <c r="W8750" s="85"/>
      <c r="X8750" s="85"/>
    </row>
    <row r="8751">
      <c r="S8751" s="87"/>
      <c r="T8751" s="87"/>
      <c r="U8751" s="85"/>
      <c r="V8751" s="85"/>
      <c r="W8751" s="85"/>
      <c r="X8751" s="85"/>
    </row>
    <row r="8752">
      <c r="S8752" s="87"/>
      <c r="T8752" s="87"/>
      <c r="U8752" s="85"/>
      <c r="V8752" s="85"/>
      <c r="W8752" s="85"/>
      <c r="X8752" s="85"/>
    </row>
    <row r="8753">
      <c r="S8753" s="87"/>
      <c r="T8753" s="87"/>
      <c r="U8753" s="85"/>
      <c r="V8753" s="85"/>
      <c r="W8753" s="85"/>
      <c r="X8753" s="85"/>
    </row>
    <row r="8754">
      <c r="S8754" s="87"/>
      <c r="T8754" s="87"/>
      <c r="U8754" s="85"/>
      <c r="V8754" s="85"/>
      <c r="W8754" s="85"/>
      <c r="X8754" s="85"/>
    </row>
    <row r="8755">
      <c r="S8755" s="87"/>
      <c r="T8755" s="87"/>
      <c r="U8755" s="85"/>
      <c r="V8755" s="85"/>
      <c r="W8755" s="85"/>
      <c r="X8755" s="85"/>
    </row>
    <row r="8756">
      <c r="S8756" s="87"/>
      <c r="T8756" s="87"/>
      <c r="U8756" s="85"/>
      <c r="V8756" s="85"/>
      <c r="W8756" s="85"/>
      <c r="X8756" s="85"/>
    </row>
    <row r="8757">
      <c r="S8757" s="87"/>
      <c r="T8757" s="87"/>
      <c r="U8757" s="85"/>
      <c r="V8757" s="85"/>
      <c r="W8757" s="85"/>
      <c r="X8757" s="85"/>
    </row>
    <row r="8758">
      <c r="S8758" s="87"/>
      <c r="T8758" s="87"/>
      <c r="U8758" s="85"/>
      <c r="V8758" s="85"/>
      <c r="W8758" s="85"/>
      <c r="X8758" s="85"/>
    </row>
    <row r="8759">
      <c r="S8759" s="87"/>
      <c r="T8759" s="87"/>
      <c r="U8759" s="85"/>
      <c r="V8759" s="85"/>
      <c r="W8759" s="85"/>
      <c r="X8759" s="85"/>
    </row>
    <row r="8760">
      <c r="S8760" s="87"/>
      <c r="T8760" s="87"/>
      <c r="U8760" s="85"/>
      <c r="V8760" s="85"/>
      <c r="W8760" s="85"/>
      <c r="X8760" s="85"/>
    </row>
    <row r="8761">
      <c r="S8761" s="87"/>
      <c r="T8761" s="87"/>
      <c r="U8761" s="85"/>
      <c r="V8761" s="85"/>
      <c r="W8761" s="85"/>
      <c r="X8761" s="85"/>
    </row>
    <row r="8762">
      <c r="S8762" s="87"/>
      <c r="T8762" s="87"/>
      <c r="U8762" s="85"/>
      <c r="V8762" s="85"/>
      <c r="W8762" s="85"/>
      <c r="X8762" s="85"/>
    </row>
    <row r="8763">
      <c r="S8763" s="87"/>
      <c r="T8763" s="87"/>
      <c r="U8763" s="85"/>
      <c r="V8763" s="85"/>
      <c r="W8763" s="85"/>
      <c r="X8763" s="85"/>
    </row>
    <row r="8764">
      <c r="S8764" s="87"/>
      <c r="T8764" s="87"/>
      <c r="U8764" s="85"/>
      <c r="V8764" s="85"/>
      <c r="W8764" s="85"/>
      <c r="X8764" s="85"/>
    </row>
    <row r="8765">
      <c r="S8765" s="87"/>
      <c r="T8765" s="87"/>
      <c r="U8765" s="85"/>
      <c r="V8765" s="85"/>
      <c r="W8765" s="85"/>
      <c r="X8765" s="85"/>
    </row>
    <row r="8766">
      <c r="S8766" s="87"/>
      <c r="T8766" s="87"/>
      <c r="U8766" s="85"/>
      <c r="V8766" s="85"/>
      <c r="W8766" s="85"/>
      <c r="X8766" s="85"/>
    </row>
    <row r="8767">
      <c r="S8767" s="87"/>
      <c r="T8767" s="87"/>
      <c r="U8767" s="85"/>
      <c r="V8767" s="85"/>
      <c r="W8767" s="85"/>
      <c r="X8767" s="85"/>
    </row>
    <row r="8768">
      <c r="S8768" s="87"/>
      <c r="T8768" s="87"/>
      <c r="U8768" s="85"/>
      <c r="V8768" s="85"/>
      <c r="W8768" s="85"/>
      <c r="X8768" s="85"/>
    </row>
    <row r="8769">
      <c r="S8769" s="87"/>
      <c r="T8769" s="87"/>
      <c r="U8769" s="85"/>
      <c r="V8769" s="85"/>
      <c r="W8769" s="85"/>
      <c r="X8769" s="85"/>
    </row>
    <row r="8770">
      <c r="S8770" s="87"/>
      <c r="T8770" s="87"/>
      <c r="U8770" s="85"/>
      <c r="V8770" s="85"/>
      <c r="W8770" s="85"/>
      <c r="X8770" s="85"/>
    </row>
    <row r="8771">
      <c r="S8771" s="87"/>
      <c r="T8771" s="87"/>
      <c r="U8771" s="85"/>
      <c r="V8771" s="85"/>
      <c r="W8771" s="85"/>
      <c r="X8771" s="85"/>
    </row>
    <row r="8772">
      <c r="S8772" s="87"/>
      <c r="T8772" s="87"/>
      <c r="U8772" s="85"/>
      <c r="V8772" s="85"/>
      <c r="W8772" s="85"/>
      <c r="X8772" s="85"/>
    </row>
    <row r="8774">
      <c r="S8774" s="87"/>
      <c r="T8774" s="87"/>
      <c r="U8774" s="85"/>
      <c r="V8774" s="85"/>
      <c r="W8774" s="85"/>
      <c r="X8774" s="85"/>
    </row>
    <row r="8775">
      <c r="S8775" s="87"/>
      <c r="T8775" s="87"/>
      <c r="U8775" s="85"/>
      <c r="V8775" s="85"/>
      <c r="W8775" s="85"/>
      <c r="X8775" s="85"/>
    </row>
    <row r="8776">
      <c r="S8776" s="87"/>
      <c r="T8776" s="87"/>
      <c r="U8776" s="85"/>
      <c r="V8776" s="85"/>
      <c r="W8776" s="85"/>
      <c r="X8776" s="85"/>
    </row>
    <row r="8777">
      <c r="S8777" s="87"/>
      <c r="T8777" s="87"/>
      <c r="U8777" s="85"/>
      <c r="V8777" s="85"/>
      <c r="W8777" s="85"/>
      <c r="X8777" s="85"/>
    </row>
    <row r="8778">
      <c r="S8778" s="87"/>
      <c r="T8778" s="87"/>
      <c r="U8778" s="85"/>
      <c r="V8778" s="85"/>
      <c r="W8778" s="85"/>
      <c r="X8778" s="85"/>
    </row>
    <row r="8779">
      <c r="S8779" s="87"/>
      <c r="T8779" s="87"/>
      <c r="U8779" s="85"/>
      <c r="V8779" s="85"/>
      <c r="W8779" s="85"/>
      <c r="X8779" s="85"/>
    </row>
    <row r="8780">
      <c r="S8780" s="87"/>
      <c r="T8780" s="87"/>
      <c r="U8780" s="85"/>
      <c r="V8780" s="85"/>
      <c r="W8780" s="85"/>
      <c r="X8780" s="85"/>
    </row>
    <row r="8781">
      <c r="S8781" s="87"/>
      <c r="T8781" s="87"/>
      <c r="U8781" s="85"/>
      <c r="V8781" s="85"/>
      <c r="W8781" s="85"/>
      <c r="X8781" s="85"/>
    </row>
    <row r="8782">
      <c r="S8782" s="87"/>
      <c r="T8782" s="87"/>
      <c r="U8782" s="85"/>
      <c r="V8782" s="85"/>
      <c r="W8782" s="85"/>
      <c r="X8782" s="85"/>
    </row>
    <row r="8783">
      <c r="S8783" s="87"/>
      <c r="T8783" s="87"/>
      <c r="U8783" s="85"/>
      <c r="V8783" s="85"/>
      <c r="W8783" s="85"/>
      <c r="X8783" s="85"/>
    </row>
    <row r="8784">
      <c r="S8784" s="87"/>
      <c r="T8784" s="87"/>
      <c r="U8784" s="85"/>
      <c r="V8784" s="85"/>
      <c r="W8784" s="85"/>
      <c r="X8784" s="85"/>
    </row>
    <row r="8785">
      <c r="S8785" s="87"/>
      <c r="T8785" s="87"/>
      <c r="U8785" s="85"/>
      <c r="V8785" s="85"/>
      <c r="W8785" s="85"/>
      <c r="X8785" s="85"/>
    </row>
    <row r="8786">
      <c r="S8786" s="87"/>
      <c r="T8786" s="87"/>
      <c r="U8786" s="85"/>
      <c r="V8786" s="85"/>
      <c r="W8786" s="85"/>
      <c r="X8786" s="85"/>
    </row>
    <row r="8787">
      <c r="S8787" s="87"/>
      <c r="T8787" s="87"/>
      <c r="U8787" s="85"/>
      <c r="V8787" s="85"/>
      <c r="W8787" s="85"/>
      <c r="X8787" s="85"/>
    </row>
    <row r="8788">
      <c r="S8788" s="87"/>
      <c r="T8788" s="87"/>
      <c r="U8788" s="85"/>
      <c r="V8788" s="85"/>
      <c r="W8788" s="85"/>
      <c r="X8788" s="85"/>
    </row>
    <row r="8789">
      <c r="S8789" s="87"/>
      <c r="T8789" s="87"/>
      <c r="U8789" s="85"/>
      <c r="V8789" s="85"/>
      <c r="W8789" s="85"/>
      <c r="X8789" s="85"/>
    </row>
    <row r="8790">
      <c r="S8790" s="87"/>
      <c r="T8790" s="87"/>
      <c r="U8790" s="85"/>
      <c r="V8790" s="85"/>
      <c r="W8790" s="85"/>
      <c r="X8790" s="85"/>
    </row>
    <row r="8791">
      <c r="S8791" s="87"/>
      <c r="T8791" s="87"/>
      <c r="U8791" s="85"/>
      <c r="V8791" s="85"/>
      <c r="W8791" s="85"/>
      <c r="X8791" s="85"/>
    </row>
    <row r="8792">
      <c r="S8792" s="87"/>
      <c r="T8792" s="87"/>
      <c r="U8792" s="85"/>
      <c r="V8792" s="85"/>
      <c r="W8792" s="85"/>
      <c r="X8792" s="85"/>
    </row>
    <row r="8793">
      <c r="S8793" s="87"/>
      <c r="T8793" s="87"/>
      <c r="U8793" s="85"/>
      <c r="V8793" s="85"/>
      <c r="W8793" s="85"/>
      <c r="X8793" s="85"/>
    </row>
    <row r="8794">
      <c r="S8794" s="87"/>
      <c r="T8794" s="87"/>
      <c r="U8794" s="85"/>
      <c r="V8794" s="85"/>
      <c r="W8794" s="85"/>
      <c r="X8794" s="85"/>
    </row>
    <row r="8795">
      <c r="S8795" s="87"/>
      <c r="T8795" s="87"/>
      <c r="U8795" s="85"/>
      <c r="V8795" s="85"/>
      <c r="W8795" s="85"/>
      <c r="X8795" s="85"/>
    </row>
    <row r="8796">
      <c r="S8796" s="87"/>
      <c r="T8796" s="87"/>
      <c r="U8796" s="85"/>
      <c r="V8796" s="85"/>
      <c r="W8796" s="85"/>
      <c r="X8796" s="85"/>
    </row>
    <row r="8797">
      <c r="S8797" s="87"/>
      <c r="T8797" s="87"/>
      <c r="U8797" s="85"/>
      <c r="V8797" s="85"/>
      <c r="W8797" s="85"/>
      <c r="X8797" s="85"/>
    </row>
    <row r="8798">
      <c r="S8798" s="87"/>
      <c r="T8798" s="87"/>
      <c r="U8798" s="85"/>
      <c r="V8798" s="85"/>
      <c r="W8798" s="85"/>
      <c r="X8798" s="85"/>
    </row>
    <row r="8799">
      <c r="S8799" s="87"/>
      <c r="T8799" s="87"/>
      <c r="U8799" s="85"/>
      <c r="V8799" s="85"/>
      <c r="W8799" s="85"/>
      <c r="X8799" s="85"/>
    </row>
    <row r="8800">
      <c r="S8800" s="87"/>
      <c r="T8800" s="87"/>
      <c r="U8800" s="85"/>
      <c r="V8800" s="85"/>
      <c r="W8800" s="85"/>
      <c r="X8800" s="85"/>
    </row>
    <row r="8801">
      <c r="S8801" s="87"/>
      <c r="T8801" s="87"/>
      <c r="U8801" s="85"/>
      <c r="V8801" s="85"/>
      <c r="W8801" s="85"/>
      <c r="X8801" s="85"/>
    </row>
    <row r="8802">
      <c r="S8802" s="87"/>
      <c r="T8802" s="87"/>
      <c r="U8802" s="85"/>
      <c r="V8802" s="85"/>
      <c r="W8802" s="85"/>
      <c r="X8802" s="85"/>
    </row>
    <row r="8803">
      <c r="S8803" s="87"/>
      <c r="T8803" s="87"/>
      <c r="U8803" s="85"/>
      <c r="V8803" s="85"/>
      <c r="W8803" s="85"/>
      <c r="X8803" s="85"/>
    </row>
    <row r="8804">
      <c r="S8804" s="87"/>
      <c r="T8804" s="87"/>
      <c r="U8804" s="85"/>
      <c r="V8804" s="85"/>
      <c r="W8804" s="85"/>
      <c r="X8804" s="85"/>
    </row>
    <row r="8805">
      <c r="S8805" s="87"/>
      <c r="T8805" s="87"/>
      <c r="U8805" s="85"/>
      <c r="V8805" s="85"/>
      <c r="W8805" s="85"/>
      <c r="X8805" s="85"/>
    </row>
    <row r="8806">
      <c r="S8806" s="87"/>
      <c r="T8806" s="87"/>
      <c r="U8806" s="85"/>
      <c r="V8806" s="85"/>
      <c r="W8806" s="85"/>
      <c r="X8806" s="85"/>
    </row>
    <row r="8807">
      <c r="S8807" s="87"/>
      <c r="T8807" s="87"/>
      <c r="U8807" s="85"/>
      <c r="V8807" s="85"/>
      <c r="W8807" s="85"/>
      <c r="X8807" s="85"/>
    </row>
    <row r="8808">
      <c r="S8808" s="87"/>
      <c r="T8808" s="87"/>
      <c r="U8808" s="85"/>
      <c r="V8808" s="85"/>
      <c r="W8808" s="85"/>
      <c r="X8808" s="85"/>
    </row>
    <row r="8809">
      <c r="S8809" s="87"/>
      <c r="T8809" s="87"/>
      <c r="U8809" s="85"/>
      <c r="V8809" s="85"/>
      <c r="W8809" s="85"/>
      <c r="X8809" s="85"/>
    </row>
    <row r="8810">
      <c r="S8810" s="87"/>
      <c r="T8810" s="87"/>
      <c r="U8810" s="85"/>
      <c r="V8810" s="85"/>
      <c r="W8810" s="85"/>
      <c r="X8810" s="85"/>
    </row>
    <row r="8811">
      <c r="S8811" s="87"/>
      <c r="T8811" s="87"/>
      <c r="U8811" s="85"/>
      <c r="V8811" s="85"/>
      <c r="W8811" s="85"/>
      <c r="X8811" s="85"/>
    </row>
    <row r="8812">
      <c r="S8812" s="87"/>
      <c r="T8812" s="87"/>
      <c r="U8812" s="85"/>
      <c r="V8812" s="85"/>
      <c r="W8812" s="85"/>
      <c r="X8812" s="85"/>
    </row>
    <row r="8813">
      <c r="S8813" s="87"/>
      <c r="T8813" s="87"/>
      <c r="U8813" s="85"/>
      <c r="V8813" s="85"/>
      <c r="W8813" s="85"/>
      <c r="X8813" s="85"/>
    </row>
    <row r="8814">
      <c r="S8814" s="87"/>
      <c r="T8814" s="87"/>
      <c r="U8814" s="85"/>
      <c r="V8814" s="85"/>
      <c r="W8814" s="85"/>
      <c r="X8814" s="85"/>
    </row>
    <row r="8815">
      <c r="S8815" s="87"/>
      <c r="T8815" s="87"/>
      <c r="U8815" s="85"/>
      <c r="V8815" s="85"/>
      <c r="W8815" s="85"/>
      <c r="X8815" s="85"/>
    </row>
    <row r="8816">
      <c r="S8816" s="87"/>
      <c r="T8816" s="87"/>
      <c r="U8816" s="85"/>
      <c r="V8816" s="85"/>
      <c r="W8816" s="85"/>
      <c r="X8816" s="85"/>
    </row>
    <row r="8817">
      <c r="S8817" s="87"/>
      <c r="T8817" s="87"/>
      <c r="U8817" s="85"/>
      <c r="V8817" s="85"/>
      <c r="W8817" s="85"/>
      <c r="X8817" s="85"/>
    </row>
    <row r="8818">
      <c r="S8818" s="87"/>
      <c r="T8818" s="87"/>
      <c r="U8818" s="85"/>
      <c r="V8818" s="85"/>
      <c r="W8818" s="85"/>
      <c r="X8818" s="85"/>
    </row>
    <row r="8820">
      <c r="S8820" s="87"/>
      <c r="T8820" s="87"/>
      <c r="U8820" s="85"/>
      <c r="V8820" s="85"/>
      <c r="W8820" s="85"/>
      <c r="X8820" s="85"/>
    </row>
    <row r="8821">
      <c r="S8821" s="87"/>
      <c r="T8821" s="87"/>
      <c r="U8821" s="85"/>
      <c r="V8821" s="85"/>
      <c r="W8821" s="85"/>
      <c r="X8821" s="85"/>
    </row>
    <row r="8822">
      <c r="S8822" s="87"/>
      <c r="T8822" s="87"/>
      <c r="U8822" s="85"/>
      <c r="V8822" s="85"/>
      <c r="W8822" s="85"/>
      <c r="X8822" s="85"/>
    </row>
    <row r="8823">
      <c r="S8823" s="87"/>
      <c r="T8823" s="87"/>
      <c r="U8823" s="85"/>
      <c r="V8823" s="85"/>
      <c r="W8823" s="85"/>
      <c r="X8823" s="85"/>
    </row>
    <row r="8824">
      <c r="S8824" s="87"/>
      <c r="T8824" s="87"/>
      <c r="U8824" s="85"/>
      <c r="V8824" s="85"/>
      <c r="W8824" s="85"/>
      <c r="X8824" s="85"/>
    </row>
    <row r="8825">
      <c r="S8825" s="87"/>
      <c r="T8825" s="87"/>
      <c r="U8825" s="85"/>
      <c r="V8825" s="85"/>
      <c r="W8825" s="85"/>
      <c r="X8825" s="85"/>
    </row>
    <row r="8826">
      <c r="S8826" s="87"/>
      <c r="T8826" s="87"/>
      <c r="U8826" s="85"/>
      <c r="V8826" s="85"/>
      <c r="W8826" s="85"/>
      <c r="X8826" s="85"/>
    </row>
    <row r="8827">
      <c r="S8827" s="87"/>
      <c r="T8827" s="87"/>
      <c r="U8827" s="85"/>
      <c r="V8827" s="85"/>
      <c r="W8827" s="85"/>
      <c r="X8827" s="85"/>
    </row>
    <row r="8828">
      <c r="S8828" s="87"/>
      <c r="T8828" s="87"/>
      <c r="U8828" s="85"/>
      <c r="V8828" s="85"/>
      <c r="W8828" s="85"/>
      <c r="X8828" s="85"/>
    </row>
    <row r="8829">
      <c r="S8829" s="87"/>
      <c r="T8829" s="87"/>
      <c r="U8829" s="85"/>
      <c r="V8829" s="85"/>
      <c r="W8829" s="85"/>
      <c r="X8829" s="85"/>
    </row>
    <row r="8830">
      <c r="S8830" s="87"/>
      <c r="T8830" s="87"/>
      <c r="U8830" s="85"/>
      <c r="V8830" s="85"/>
      <c r="W8830" s="85"/>
      <c r="X8830" s="85"/>
    </row>
    <row r="8831">
      <c r="S8831" s="87"/>
      <c r="T8831" s="87"/>
      <c r="U8831" s="85"/>
      <c r="V8831" s="85"/>
      <c r="W8831" s="85"/>
      <c r="X8831" s="85"/>
    </row>
    <row r="8832">
      <c r="S8832" s="84"/>
      <c r="T8832" s="87"/>
      <c r="U8832" s="85"/>
      <c r="V8832" s="85"/>
      <c r="W8832" s="85"/>
      <c r="X8832" s="85"/>
    </row>
    <row r="8834">
      <c r="S8834" s="87"/>
      <c r="T8834" s="87"/>
      <c r="U8834" s="85"/>
      <c r="V8834" s="85"/>
      <c r="W8834" s="85"/>
      <c r="X8834" s="85"/>
    </row>
    <row r="8835">
      <c r="S8835" s="87"/>
      <c r="T8835" s="87"/>
      <c r="U8835" s="85"/>
      <c r="V8835" s="85"/>
      <c r="W8835" s="85"/>
      <c r="X8835" s="85"/>
    </row>
    <row r="8836">
      <c r="S8836" s="87"/>
      <c r="T8836" s="87"/>
      <c r="U8836" s="85"/>
      <c r="V8836" s="85"/>
      <c r="W8836" s="85"/>
      <c r="X8836" s="85"/>
    </row>
    <row r="8837">
      <c r="S8837" s="87"/>
      <c r="T8837" s="87"/>
      <c r="U8837" s="85"/>
      <c r="V8837" s="85"/>
      <c r="W8837" s="85"/>
      <c r="X8837" s="85"/>
    </row>
    <row r="8838">
      <c r="S8838" s="87"/>
      <c r="T8838" s="87"/>
      <c r="U8838" s="85"/>
      <c r="V8838" s="85"/>
      <c r="W8838" s="85"/>
      <c r="X8838" s="85"/>
    </row>
    <row r="8839">
      <c r="S8839" s="87"/>
      <c r="T8839" s="87"/>
      <c r="U8839" s="85"/>
      <c r="V8839" s="85"/>
      <c r="W8839" s="85"/>
      <c r="X8839" s="85"/>
    </row>
    <row r="8840">
      <c r="S8840" s="87"/>
      <c r="T8840" s="87"/>
      <c r="U8840" s="85"/>
      <c r="V8840" s="85"/>
      <c r="W8840" s="85"/>
      <c r="X8840" s="85"/>
    </row>
    <row r="8841">
      <c r="S8841" s="87"/>
      <c r="T8841" s="87"/>
      <c r="U8841" s="85"/>
      <c r="V8841" s="85"/>
      <c r="W8841" s="85"/>
      <c r="X8841" s="85"/>
    </row>
    <row r="8842">
      <c r="S8842" s="87"/>
      <c r="T8842" s="87"/>
      <c r="U8842" s="85"/>
      <c r="V8842" s="85"/>
      <c r="W8842" s="85"/>
      <c r="X8842" s="85"/>
    </row>
    <row r="8843">
      <c r="S8843" s="87"/>
      <c r="T8843" s="87"/>
      <c r="U8843" s="85"/>
      <c r="V8843" s="85"/>
      <c r="W8843" s="85"/>
      <c r="X8843" s="85"/>
    </row>
    <row r="8844">
      <c r="S8844" s="87"/>
      <c r="T8844" s="87"/>
      <c r="U8844" s="85"/>
      <c r="V8844" s="85"/>
      <c r="W8844" s="85"/>
      <c r="X8844" s="85"/>
    </row>
    <row r="8845">
      <c r="S8845" s="87"/>
      <c r="T8845" s="87"/>
      <c r="U8845" s="85"/>
      <c r="V8845" s="85"/>
      <c r="W8845" s="85"/>
      <c r="X8845" s="85"/>
    </row>
    <row r="8846">
      <c r="S8846" s="87"/>
      <c r="T8846" s="87"/>
      <c r="U8846" s="85"/>
      <c r="V8846" s="85"/>
      <c r="W8846" s="85"/>
      <c r="X8846" s="85"/>
    </row>
    <row r="8847">
      <c r="S8847" s="87"/>
      <c r="T8847" s="87"/>
      <c r="U8847" s="85"/>
      <c r="V8847" s="85"/>
      <c r="W8847" s="85"/>
      <c r="X8847" s="85"/>
    </row>
    <row r="8848">
      <c r="S8848" s="87"/>
      <c r="T8848" s="87"/>
      <c r="U8848" s="85"/>
      <c r="V8848" s="85"/>
      <c r="W8848" s="85"/>
      <c r="X8848" s="85"/>
    </row>
    <row r="8849">
      <c r="S8849" s="87"/>
      <c r="T8849" s="87"/>
      <c r="U8849" s="85"/>
      <c r="V8849" s="85"/>
      <c r="W8849" s="85"/>
      <c r="X8849" s="85"/>
    </row>
    <row r="8850">
      <c r="S8850" s="87"/>
      <c r="T8850" s="87"/>
      <c r="U8850" s="85"/>
      <c r="V8850" s="85"/>
      <c r="W8850" s="85"/>
      <c r="X8850" s="85"/>
    </row>
    <row r="8851">
      <c r="S8851" s="87"/>
      <c r="T8851" s="87"/>
      <c r="U8851" s="85"/>
      <c r="V8851" s="85"/>
      <c r="W8851" s="85"/>
      <c r="X8851" s="85"/>
    </row>
    <row r="8852">
      <c r="S8852" s="87"/>
      <c r="T8852" s="87"/>
      <c r="U8852" s="85"/>
      <c r="V8852" s="85"/>
      <c r="W8852" s="85"/>
      <c r="X8852" s="85"/>
    </row>
    <row r="8853">
      <c r="S8853" s="87"/>
      <c r="T8853" s="87"/>
      <c r="U8853" s="85"/>
      <c r="V8853" s="85"/>
      <c r="W8853" s="85"/>
      <c r="X8853" s="85"/>
    </row>
    <row r="8854">
      <c r="S8854" s="87"/>
      <c r="T8854" s="87"/>
      <c r="U8854" s="85"/>
      <c r="V8854" s="85"/>
      <c r="W8854" s="85"/>
      <c r="X8854" s="85"/>
    </row>
    <row r="8855">
      <c r="S8855" s="87"/>
      <c r="T8855" s="87"/>
      <c r="U8855" s="85"/>
      <c r="V8855" s="85"/>
      <c r="W8855" s="85"/>
      <c r="X8855" s="85"/>
    </row>
    <row r="8856">
      <c r="S8856" s="87"/>
      <c r="T8856" s="87"/>
      <c r="U8856" s="85"/>
      <c r="V8856" s="85"/>
      <c r="W8856" s="85"/>
      <c r="X8856" s="85"/>
    </row>
    <row r="8857">
      <c r="S8857" s="87"/>
      <c r="T8857" s="87"/>
      <c r="U8857" s="85"/>
      <c r="V8857" s="85"/>
      <c r="W8857" s="85"/>
      <c r="X8857" s="85"/>
    </row>
    <row r="8858">
      <c r="S8858" s="87"/>
      <c r="T8858" s="87"/>
      <c r="U8858" s="85"/>
      <c r="V8858" s="85"/>
      <c r="W8858" s="85"/>
      <c r="X8858" s="85"/>
    </row>
    <row r="8859">
      <c r="S8859" s="87"/>
      <c r="T8859" s="87"/>
      <c r="U8859" s="85"/>
      <c r="V8859" s="85"/>
      <c r="W8859" s="85"/>
      <c r="X8859" s="85"/>
    </row>
    <row r="8860">
      <c r="S8860" s="87"/>
      <c r="T8860" s="87"/>
      <c r="U8860" s="85"/>
      <c r="V8860" s="85"/>
      <c r="W8860" s="85"/>
      <c r="X8860" s="85"/>
    </row>
    <row r="8861">
      <c r="S8861" s="87"/>
      <c r="T8861" s="87"/>
      <c r="U8861" s="85"/>
      <c r="V8861" s="85"/>
      <c r="W8861" s="85"/>
      <c r="X8861" s="85"/>
    </row>
    <row r="8862">
      <c r="S8862" s="87"/>
      <c r="T8862" s="87"/>
      <c r="U8862" s="85"/>
      <c r="V8862" s="85"/>
      <c r="W8862" s="85"/>
      <c r="X8862" s="85"/>
    </row>
    <row r="8863">
      <c r="S8863" s="84"/>
      <c r="T8863" s="87"/>
      <c r="U8863" s="85"/>
      <c r="V8863" s="85"/>
      <c r="W8863" s="85"/>
      <c r="X8863" s="85"/>
    </row>
    <row r="8864">
      <c r="S8864" s="87"/>
      <c r="T8864" s="87"/>
      <c r="U8864" s="85"/>
      <c r="V8864" s="85"/>
      <c r="W8864" s="85"/>
      <c r="X8864" s="85"/>
    </row>
    <row r="8865">
      <c r="S8865" s="87"/>
      <c r="T8865" s="87"/>
      <c r="U8865" s="85"/>
      <c r="V8865" s="85"/>
      <c r="W8865" s="85"/>
      <c r="X8865" s="85"/>
    </row>
    <row r="8866">
      <c r="S8866" s="87"/>
      <c r="T8866" s="87"/>
      <c r="U8866" s="85"/>
      <c r="V8866" s="85"/>
      <c r="W8866" s="85"/>
      <c r="X8866" s="85"/>
    </row>
    <row r="8867">
      <c r="S8867" s="87"/>
      <c r="T8867" s="87"/>
      <c r="U8867" s="85"/>
      <c r="V8867" s="85"/>
      <c r="W8867" s="85"/>
      <c r="X8867" s="85"/>
    </row>
    <row r="8868">
      <c r="S8868" s="87"/>
      <c r="T8868" s="87"/>
      <c r="U8868" s="85"/>
      <c r="V8868" s="85"/>
      <c r="W8868" s="85"/>
      <c r="X8868" s="85"/>
    </row>
    <row r="8869">
      <c r="S8869" s="87"/>
      <c r="T8869" s="87"/>
      <c r="U8869" s="85"/>
      <c r="V8869" s="85"/>
      <c r="W8869" s="85"/>
      <c r="X8869" s="85"/>
    </row>
    <row r="8870">
      <c r="S8870" s="87"/>
      <c r="T8870" s="87"/>
      <c r="U8870" s="85"/>
      <c r="V8870" s="85"/>
      <c r="W8870" s="85"/>
      <c r="X8870" s="85"/>
    </row>
    <row r="8871">
      <c r="S8871" s="84"/>
      <c r="T8871" s="87"/>
      <c r="U8871" s="85"/>
      <c r="V8871" s="85"/>
      <c r="W8871" s="85"/>
      <c r="X8871" s="85"/>
    </row>
    <row r="8872">
      <c r="S8872" s="87"/>
      <c r="T8872" s="87"/>
      <c r="U8872" s="85"/>
      <c r="V8872" s="85"/>
      <c r="W8872" s="85"/>
      <c r="X8872" s="85"/>
    </row>
    <row r="8873">
      <c r="S8873" s="87"/>
      <c r="T8873" s="87"/>
      <c r="U8873" s="85"/>
      <c r="V8873" s="85"/>
      <c r="W8873" s="85"/>
      <c r="X8873" s="85"/>
    </row>
    <row r="8874">
      <c r="S8874" s="87"/>
      <c r="T8874" s="87"/>
      <c r="U8874" s="85"/>
      <c r="V8874" s="85"/>
      <c r="W8874" s="85"/>
      <c r="X8874" s="85"/>
    </row>
    <row r="8875">
      <c r="S8875" s="87"/>
      <c r="T8875" s="87"/>
      <c r="U8875" s="85"/>
      <c r="V8875" s="85"/>
      <c r="W8875" s="85"/>
      <c r="X8875" s="85"/>
    </row>
    <row r="8876">
      <c r="S8876" s="87"/>
      <c r="T8876" s="87"/>
      <c r="U8876" s="85"/>
      <c r="V8876" s="85"/>
      <c r="W8876" s="85"/>
      <c r="X8876" s="85"/>
    </row>
    <row r="8877">
      <c r="S8877" s="87"/>
      <c r="T8877" s="87"/>
      <c r="U8877" s="85"/>
      <c r="V8877" s="85"/>
      <c r="W8877" s="85"/>
      <c r="X8877" s="85"/>
    </row>
    <row r="8878">
      <c r="S8878" s="87"/>
      <c r="T8878" s="87"/>
      <c r="U8878" s="85"/>
      <c r="V8878" s="85"/>
      <c r="W8878" s="85"/>
      <c r="X8878" s="85"/>
    </row>
    <row r="8879">
      <c r="S8879" s="87"/>
      <c r="T8879" s="87"/>
      <c r="U8879" s="85"/>
      <c r="V8879" s="85"/>
      <c r="W8879" s="85"/>
      <c r="X8879" s="85"/>
    </row>
    <row r="8880">
      <c r="S8880" s="87"/>
      <c r="T8880" s="87"/>
      <c r="U8880" s="85"/>
      <c r="V8880" s="85"/>
      <c r="W8880" s="85"/>
      <c r="X8880" s="85"/>
    </row>
    <row r="8881">
      <c r="S8881" s="87"/>
      <c r="T8881" s="87"/>
      <c r="U8881" s="85"/>
      <c r="V8881" s="85"/>
      <c r="W8881" s="85"/>
      <c r="X8881" s="85"/>
    </row>
    <row r="8882">
      <c r="S8882" s="87"/>
      <c r="T8882" s="87"/>
      <c r="U8882" s="85"/>
      <c r="V8882" s="85"/>
      <c r="W8882" s="85"/>
      <c r="X8882" s="85"/>
    </row>
    <row r="8883">
      <c r="S8883" s="87"/>
      <c r="T8883" s="87"/>
      <c r="U8883" s="85"/>
      <c r="V8883" s="85"/>
      <c r="W8883" s="85"/>
      <c r="X8883" s="85"/>
    </row>
    <row r="8884">
      <c r="S8884" s="87"/>
      <c r="T8884" s="87"/>
      <c r="U8884" s="85"/>
      <c r="V8884" s="85"/>
      <c r="W8884" s="85"/>
      <c r="X8884" s="85"/>
    </row>
    <row r="8885">
      <c r="S8885" s="87"/>
      <c r="T8885" s="87"/>
      <c r="U8885" s="85"/>
      <c r="V8885" s="85"/>
      <c r="W8885" s="85"/>
      <c r="X8885" s="85"/>
    </row>
    <row r="8886">
      <c r="S8886" s="87"/>
      <c r="T8886" s="87"/>
      <c r="U8886" s="85"/>
      <c r="V8886" s="85"/>
      <c r="W8886" s="85"/>
      <c r="X8886" s="85"/>
    </row>
    <row r="8887">
      <c r="S8887" s="87"/>
      <c r="T8887" s="87"/>
      <c r="U8887" s="85"/>
      <c r="V8887" s="85"/>
      <c r="W8887" s="85"/>
      <c r="X8887" s="85"/>
    </row>
    <row r="8888">
      <c r="S8888" s="87"/>
      <c r="T8888" s="87"/>
      <c r="U8888" s="85"/>
      <c r="V8888" s="85"/>
      <c r="W8888" s="85"/>
      <c r="X8888" s="85"/>
    </row>
    <row r="8889">
      <c r="S8889" s="87"/>
      <c r="T8889" s="87"/>
      <c r="U8889" s="85"/>
      <c r="V8889" s="85"/>
      <c r="W8889" s="85"/>
      <c r="X8889" s="85"/>
    </row>
    <row r="8890">
      <c r="S8890" s="87"/>
      <c r="T8890" s="87"/>
      <c r="U8890" s="85"/>
      <c r="V8890" s="85"/>
      <c r="W8890" s="85"/>
      <c r="X8890" s="85"/>
    </row>
    <row r="8891">
      <c r="S8891" s="87"/>
      <c r="T8891" s="87"/>
      <c r="U8891" s="85"/>
      <c r="V8891" s="85"/>
      <c r="W8891" s="85"/>
      <c r="X8891" s="85"/>
    </row>
    <row r="8892">
      <c r="S8892" s="84"/>
      <c r="T8892" s="87"/>
      <c r="U8892" s="85"/>
      <c r="V8892" s="85"/>
      <c r="W8892" s="85"/>
      <c r="X8892" s="85"/>
    </row>
    <row r="8893">
      <c r="S8893" s="87"/>
      <c r="T8893" s="87"/>
      <c r="U8893" s="85"/>
      <c r="V8893" s="85"/>
      <c r="W8893" s="85"/>
      <c r="X8893" s="85"/>
    </row>
    <row r="8894">
      <c r="S8894" s="87"/>
      <c r="T8894" s="87"/>
      <c r="U8894" s="85"/>
      <c r="V8894" s="85"/>
      <c r="W8894" s="85"/>
      <c r="X8894" s="85"/>
    </row>
    <row r="8895">
      <c r="S8895" s="87"/>
      <c r="T8895" s="87"/>
      <c r="U8895" s="85"/>
      <c r="V8895" s="85"/>
      <c r="W8895" s="85"/>
      <c r="X8895" s="85"/>
    </row>
    <row r="8896">
      <c r="S8896" s="87"/>
      <c r="T8896" s="87"/>
      <c r="U8896" s="85"/>
      <c r="V8896" s="85"/>
      <c r="W8896" s="85"/>
      <c r="X8896" s="85"/>
    </row>
    <row r="8897">
      <c r="S8897" s="87"/>
      <c r="T8897" s="87"/>
      <c r="U8897" s="85"/>
      <c r="V8897" s="85"/>
      <c r="W8897" s="85"/>
      <c r="X8897" s="85"/>
    </row>
    <row r="8898">
      <c r="S8898" s="87"/>
      <c r="T8898" s="87"/>
      <c r="U8898" s="85"/>
      <c r="V8898" s="85"/>
      <c r="W8898" s="85"/>
      <c r="X8898" s="85"/>
    </row>
    <row r="8899">
      <c r="S8899" s="87"/>
      <c r="T8899" s="87"/>
      <c r="U8899" s="85"/>
      <c r="V8899" s="85"/>
      <c r="W8899" s="85"/>
      <c r="X8899" s="85"/>
    </row>
    <row r="8900">
      <c r="S8900" s="87"/>
      <c r="T8900" s="87"/>
      <c r="U8900" s="85"/>
      <c r="V8900" s="85"/>
      <c r="W8900" s="85"/>
      <c r="X8900" s="85"/>
    </row>
    <row r="8901">
      <c r="S8901" s="87"/>
      <c r="T8901" s="87"/>
      <c r="U8901" s="85"/>
      <c r="V8901" s="85"/>
      <c r="W8901" s="85"/>
      <c r="X8901" s="85"/>
    </row>
    <row r="8902">
      <c r="S8902" s="87"/>
      <c r="T8902" s="87"/>
      <c r="U8902" s="85"/>
      <c r="V8902" s="85"/>
      <c r="W8902" s="85"/>
      <c r="X8902" s="85"/>
    </row>
    <row r="8903">
      <c r="S8903" s="87"/>
      <c r="T8903" s="87"/>
      <c r="U8903" s="85"/>
      <c r="V8903" s="85"/>
      <c r="W8903" s="85"/>
      <c r="X8903" s="85"/>
    </row>
    <row r="8904">
      <c r="S8904" s="87"/>
      <c r="T8904" s="87"/>
      <c r="U8904" s="85"/>
      <c r="V8904" s="85"/>
      <c r="W8904" s="85"/>
      <c r="X8904" s="85"/>
    </row>
    <row r="8905">
      <c r="S8905" s="87"/>
      <c r="T8905" s="87"/>
      <c r="U8905" s="85"/>
      <c r="V8905" s="85"/>
      <c r="W8905" s="85"/>
      <c r="X8905" s="85"/>
    </row>
    <row r="8906">
      <c r="S8906" s="87"/>
      <c r="T8906" s="87"/>
      <c r="U8906" s="85"/>
      <c r="V8906" s="85"/>
      <c r="W8906" s="85"/>
      <c r="X8906" s="85"/>
    </row>
    <row r="8907">
      <c r="S8907" s="84"/>
      <c r="T8907" s="87"/>
      <c r="U8907" s="85"/>
      <c r="V8907" s="85"/>
      <c r="W8907" s="85"/>
      <c r="X8907" s="85"/>
    </row>
    <row r="8908">
      <c r="S8908" s="87"/>
      <c r="T8908" s="87"/>
      <c r="U8908" s="85"/>
      <c r="V8908" s="85"/>
      <c r="W8908" s="85"/>
      <c r="X8908" s="85"/>
    </row>
    <row r="8909">
      <c r="S8909" s="87"/>
      <c r="T8909" s="87"/>
      <c r="U8909" s="85"/>
      <c r="V8909" s="85"/>
      <c r="W8909" s="85"/>
      <c r="X8909" s="85"/>
    </row>
    <row r="8910">
      <c r="S8910" s="87"/>
      <c r="T8910" s="87"/>
      <c r="U8910" s="85"/>
      <c r="V8910" s="85"/>
      <c r="W8910" s="85"/>
      <c r="X8910" s="85"/>
    </row>
    <row r="8911">
      <c r="S8911" s="87"/>
      <c r="T8911" s="87"/>
      <c r="U8911" s="85"/>
      <c r="V8911" s="85"/>
      <c r="W8911" s="85"/>
      <c r="X8911" s="85"/>
    </row>
    <row r="8912">
      <c r="S8912" s="87"/>
      <c r="T8912" s="87"/>
      <c r="U8912" s="85"/>
      <c r="V8912" s="85"/>
      <c r="W8912" s="85"/>
      <c r="X8912" s="85"/>
    </row>
    <row r="8913">
      <c r="S8913" s="87"/>
      <c r="T8913" s="87"/>
      <c r="U8913" s="85"/>
      <c r="V8913" s="85"/>
      <c r="W8913" s="85"/>
      <c r="X8913" s="85"/>
    </row>
    <row r="8914">
      <c r="S8914" s="87"/>
      <c r="T8914" s="87"/>
      <c r="U8914" s="85"/>
      <c r="V8914" s="85"/>
      <c r="W8914" s="85"/>
      <c r="X8914" s="85"/>
    </row>
    <row r="8915">
      <c r="S8915" s="87"/>
      <c r="T8915" s="87"/>
      <c r="U8915" s="85"/>
      <c r="V8915" s="85"/>
      <c r="W8915" s="85"/>
      <c r="X8915" s="85"/>
    </row>
    <row r="8916">
      <c r="S8916" s="84"/>
      <c r="T8916" s="87"/>
      <c r="U8916" s="85"/>
      <c r="V8916" s="85"/>
      <c r="W8916" s="85"/>
      <c r="X8916" s="85"/>
    </row>
    <row r="8917">
      <c r="S8917" s="87"/>
      <c r="T8917" s="87"/>
      <c r="U8917" s="85"/>
      <c r="V8917" s="85"/>
      <c r="W8917" s="85"/>
      <c r="X8917" s="85"/>
    </row>
    <row r="8918">
      <c r="S8918" s="87"/>
      <c r="T8918" s="87"/>
      <c r="U8918" s="85"/>
      <c r="V8918" s="85"/>
      <c r="W8918" s="85"/>
      <c r="X8918" s="85"/>
    </row>
    <row r="8919">
      <c r="S8919" s="87"/>
      <c r="T8919" s="87"/>
      <c r="U8919" s="85"/>
      <c r="V8919" s="85"/>
      <c r="W8919" s="85"/>
      <c r="X8919" s="85"/>
    </row>
    <row r="8920">
      <c r="S8920" s="87"/>
      <c r="T8920" s="87"/>
      <c r="U8920" s="85"/>
      <c r="V8920" s="85"/>
      <c r="W8920" s="85"/>
      <c r="X8920" s="85"/>
    </row>
    <row r="8921">
      <c r="S8921" s="87"/>
      <c r="T8921" s="87"/>
      <c r="U8921" s="85"/>
      <c r="V8921" s="85"/>
      <c r="W8921" s="85"/>
      <c r="X8921" s="85"/>
    </row>
    <row r="8922">
      <c r="S8922" s="87"/>
      <c r="T8922" s="87"/>
      <c r="U8922" s="85"/>
      <c r="V8922" s="85"/>
      <c r="W8922" s="85"/>
      <c r="X8922" s="85"/>
    </row>
    <row r="8923">
      <c r="S8923" s="87"/>
      <c r="T8923" s="87"/>
      <c r="U8923" s="85"/>
      <c r="V8923" s="85"/>
      <c r="W8923" s="85"/>
      <c r="X8923" s="85"/>
    </row>
    <row r="8924">
      <c r="S8924" s="87"/>
      <c r="T8924" s="87"/>
      <c r="U8924" s="85"/>
      <c r="V8924" s="85"/>
      <c r="W8924" s="85"/>
      <c r="X8924" s="85"/>
    </row>
    <row r="8925">
      <c r="S8925" s="87"/>
      <c r="T8925" s="87"/>
      <c r="U8925" s="85"/>
      <c r="V8925" s="85"/>
      <c r="W8925" s="85"/>
      <c r="X8925" s="85"/>
    </row>
    <row r="8926">
      <c r="S8926" s="87"/>
      <c r="T8926" s="87"/>
      <c r="U8926" s="85"/>
      <c r="V8926" s="85"/>
      <c r="W8926" s="85"/>
      <c r="X8926" s="85"/>
    </row>
    <row r="8927">
      <c r="S8927" s="87"/>
      <c r="T8927" s="87"/>
      <c r="U8927" s="85"/>
      <c r="V8927" s="85"/>
      <c r="W8927" s="85"/>
      <c r="X8927" s="85"/>
    </row>
    <row r="8928">
      <c r="S8928" s="87"/>
      <c r="T8928" s="87"/>
      <c r="U8928" s="85"/>
      <c r="V8928" s="85"/>
      <c r="W8928" s="85"/>
      <c r="X8928" s="85"/>
    </row>
    <row r="8929">
      <c r="S8929" s="87"/>
      <c r="T8929" s="87"/>
      <c r="U8929" s="85"/>
      <c r="V8929" s="85"/>
      <c r="W8929" s="85"/>
      <c r="X8929" s="85"/>
    </row>
    <row r="8930">
      <c r="S8930" s="87"/>
      <c r="T8930" s="87"/>
      <c r="U8930" s="85"/>
      <c r="V8930" s="85"/>
      <c r="W8930" s="85"/>
      <c r="X8930" s="85"/>
    </row>
    <row r="8931">
      <c r="S8931" s="87"/>
      <c r="T8931" s="87"/>
      <c r="U8931" s="85"/>
      <c r="V8931" s="85"/>
      <c r="W8931" s="85"/>
      <c r="X8931" s="85"/>
    </row>
    <row r="8932">
      <c r="S8932" s="87"/>
      <c r="T8932" s="87"/>
      <c r="U8932" s="85"/>
      <c r="V8932" s="85"/>
      <c r="W8932" s="85"/>
      <c r="X8932" s="85"/>
    </row>
    <row r="8933">
      <c r="S8933" s="87"/>
      <c r="T8933" s="87"/>
      <c r="U8933" s="85"/>
      <c r="V8933" s="85"/>
      <c r="W8933" s="85"/>
      <c r="X8933" s="85"/>
    </row>
    <row r="8934">
      <c r="S8934" s="87"/>
      <c r="T8934" s="87"/>
      <c r="U8934" s="85"/>
      <c r="V8934" s="85"/>
      <c r="W8934" s="85"/>
      <c r="X8934" s="85"/>
    </row>
    <row r="8935">
      <c r="S8935" s="87"/>
      <c r="T8935" s="87"/>
      <c r="U8935" s="85"/>
      <c r="V8935" s="85"/>
      <c r="W8935" s="85"/>
      <c r="X8935" s="85"/>
    </row>
    <row r="8936">
      <c r="S8936" s="87"/>
      <c r="T8936" s="87"/>
      <c r="U8936" s="85"/>
      <c r="V8936" s="85"/>
      <c r="W8936" s="85"/>
      <c r="X8936" s="85"/>
    </row>
    <row r="8937">
      <c r="S8937" s="87"/>
      <c r="T8937" s="87"/>
      <c r="U8937" s="85"/>
      <c r="V8937" s="85"/>
      <c r="W8937" s="85"/>
      <c r="X8937" s="85"/>
    </row>
    <row r="8938">
      <c r="S8938" s="87"/>
      <c r="T8938" s="87"/>
      <c r="U8938" s="85"/>
      <c r="V8938" s="85"/>
      <c r="W8938" s="85"/>
      <c r="X8938" s="85"/>
    </row>
    <row r="8939">
      <c r="S8939" s="87"/>
      <c r="T8939" s="87"/>
      <c r="U8939" s="85"/>
      <c r="V8939" s="85"/>
      <c r="W8939" s="85"/>
      <c r="X8939" s="85"/>
    </row>
    <row r="8940">
      <c r="S8940" s="87"/>
      <c r="T8940" s="87"/>
      <c r="U8940" s="85"/>
      <c r="V8940" s="85"/>
      <c r="W8940" s="85"/>
      <c r="X8940" s="85"/>
    </row>
    <row r="8941">
      <c r="S8941" s="87"/>
      <c r="T8941" s="87"/>
      <c r="U8941" s="85"/>
      <c r="V8941" s="85"/>
      <c r="W8941" s="85"/>
      <c r="X8941" s="85"/>
    </row>
    <row r="8942">
      <c r="S8942" s="87"/>
      <c r="T8942" s="87"/>
      <c r="U8942" s="85"/>
      <c r="V8942" s="85"/>
      <c r="W8942" s="85"/>
      <c r="X8942" s="85"/>
    </row>
    <row r="8943">
      <c r="S8943" s="87"/>
      <c r="T8943" s="87"/>
      <c r="U8943" s="85"/>
      <c r="V8943" s="85"/>
      <c r="W8943" s="85"/>
      <c r="X8943" s="85"/>
    </row>
    <row r="8944">
      <c r="S8944" s="87"/>
      <c r="T8944" s="87"/>
      <c r="U8944" s="85"/>
      <c r="V8944" s="85"/>
      <c r="W8944" s="85"/>
      <c r="X8944" s="85"/>
    </row>
    <row r="8945">
      <c r="S8945" s="87"/>
      <c r="T8945" s="87"/>
      <c r="U8945" s="85"/>
      <c r="V8945" s="85"/>
      <c r="W8945" s="85"/>
      <c r="X8945" s="85"/>
    </row>
    <row r="8946">
      <c r="S8946" s="87"/>
      <c r="T8946" s="87"/>
      <c r="U8946" s="85"/>
      <c r="V8946" s="85"/>
      <c r="W8946" s="85"/>
      <c r="X8946" s="85"/>
    </row>
    <row r="8947">
      <c r="S8947" s="87"/>
      <c r="T8947" s="87"/>
      <c r="U8947" s="85"/>
      <c r="V8947" s="85"/>
      <c r="W8947" s="85"/>
      <c r="X8947" s="85"/>
    </row>
    <row r="8948">
      <c r="S8948" s="87"/>
      <c r="T8948" s="87"/>
      <c r="U8948" s="85"/>
      <c r="V8948" s="85"/>
      <c r="W8948" s="85"/>
      <c r="X8948" s="85"/>
    </row>
    <row r="8949">
      <c r="S8949" s="87"/>
      <c r="T8949" s="87"/>
      <c r="U8949" s="85"/>
      <c r="V8949" s="85"/>
      <c r="W8949" s="85"/>
      <c r="X8949" s="85"/>
    </row>
    <row r="8950">
      <c r="S8950" s="87"/>
      <c r="T8950" s="87"/>
      <c r="U8950" s="85"/>
      <c r="V8950" s="85"/>
      <c r="W8950" s="85"/>
      <c r="X8950" s="85"/>
    </row>
    <row r="8951">
      <c r="S8951" s="87"/>
      <c r="T8951" s="87"/>
      <c r="U8951" s="85"/>
      <c r="V8951" s="85"/>
      <c r="W8951" s="85"/>
      <c r="X8951" s="85"/>
    </row>
    <row r="8952">
      <c r="S8952" s="87"/>
      <c r="T8952" s="87"/>
      <c r="U8952" s="85"/>
      <c r="V8952" s="85"/>
      <c r="W8952" s="85"/>
      <c r="X8952" s="85"/>
    </row>
    <row r="8953">
      <c r="S8953" s="87"/>
      <c r="T8953" s="87"/>
      <c r="U8953" s="85"/>
      <c r="V8953" s="85"/>
      <c r="W8953" s="85"/>
      <c r="X8953" s="85"/>
    </row>
    <row r="8954">
      <c r="S8954" s="87"/>
      <c r="T8954" s="87"/>
      <c r="U8954" s="85"/>
      <c r="V8954" s="85"/>
      <c r="W8954" s="85"/>
      <c r="X8954" s="85"/>
    </row>
    <row r="8955">
      <c r="S8955" s="87"/>
      <c r="T8955" s="87"/>
      <c r="U8955" s="85"/>
      <c r="V8955" s="85"/>
      <c r="W8955" s="85"/>
      <c r="X8955" s="85"/>
    </row>
    <row r="8956">
      <c r="S8956" s="87"/>
      <c r="T8956" s="87"/>
      <c r="U8956" s="85"/>
      <c r="V8956" s="85"/>
      <c r="W8956" s="85"/>
      <c r="X8956" s="85"/>
    </row>
    <row r="8957">
      <c r="S8957" s="87"/>
      <c r="T8957" s="87"/>
      <c r="U8957" s="85"/>
      <c r="V8957" s="85"/>
      <c r="W8957" s="85"/>
      <c r="X8957" s="85"/>
    </row>
    <row r="8958">
      <c r="S8958" s="87"/>
      <c r="T8958" s="87"/>
      <c r="U8958" s="85"/>
      <c r="V8958" s="85"/>
      <c r="W8958" s="85"/>
      <c r="X8958" s="85"/>
    </row>
    <row r="8959">
      <c r="S8959" s="84"/>
      <c r="T8959" s="87"/>
      <c r="U8959" s="85"/>
      <c r="V8959" s="85"/>
      <c r="W8959" s="85"/>
      <c r="X8959" s="85"/>
    </row>
    <row r="8960">
      <c r="S8960" s="87"/>
      <c r="T8960" s="87"/>
      <c r="U8960" s="85"/>
      <c r="V8960" s="85"/>
      <c r="W8960" s="85"/>
      <c r="X8960" s="85"/>
    </row>
    <row r="8961">
      <c r="S8961" s="87"/>
      <c r="T8961" s="87"/>
      <c r="U8961" s="85"/>
      <c r="V8961" s="85"/>
      <c r="W8961" s="85"/>
      <c r="X8961" s="85"/>
    </row>
    <row r="8962">
      <c r="S8962" s="87"/>
      <c r="T8962" s="87"/>
      <c r="U8962" s="85"/>
      <c r="V8962" s="85"/>
      <c r="W8962" s="85"/>
      <c r="X8962" s="85"/>
    </row>
    <row r="8963">
      <c r="S8963" s="87"/>
      <c r="T8963" s="87"/>
      <c r="U8963" s="85"/>
      <c r="V8963" s="85"/>
      <c r="W8963" s="85"/>
      <c r="X8963" s="85"/>
    </row>
    <row r="8964">
      <c r="S8964" s="87"/>
      <c r="T8964" s="87"/>
      <c r="U8964" s="85"/>
      <c r="V8964" s="85"/>
      <c r="W8964" s="85"/>
      <c r="X8964" s="85"/>
    </row>
    <row r="8965">
      <c r="S8965" s="87"/>
      <c r="T8965" s="87"/>
      <c r="U8965" s="85"/>
      <c r="V8965" s="85"/>
      <c r="W8965" s="85"/>
      <c r="X8965" s="85"/>
    </row>
    <row r="8966">
      <c r="S8966" s="87"/>
      <c r="T8966" s="87"/>
      <c r="U8966" s="85"/>
      <c r="V8966" s="85"/>
      <c r="W8966" s="85"/>
      <c r="X8966" s="85"/>
    </row>
    <row r="8967">
      <c r="S8967" s="87"/>
      <c r="T8967" s="87"/>
      <c r="U8967" s="85"/>
      <c r="V8967" s="85"/>
      <c r="W8967" s="85"/>
      <c r="X8967" s="85"/>
    </row>
    <row r="8968">
      <c r="S8968" s="87"/>
      <c r="T8968" s="87"/>
      <c r="U8968" s="85"/>
      <c r="V8968" s="85"/>
      <c r="W8968" s="85"/>
      <c r="X8968" s="85"/>
    </row>
    <row r="8969">
      <c r="S8969" s="87"/>
      <c r="T8969" s="87"/>
      <c r="U8969" s="85"/>
      <c r="V8969" s="85"/>
      <c r="W8969" s="85"/>
      <c r="X8969" s="85"/>
    </row>
    <row r="8970">
      <c r="S8970" s="87"/>
      <c r="T8970" s="87"/>
      <c r="U8970" s="85"/>
      <c r="V8970" s="85"/>
      <c r="W8970" s="85"/>
      <c r="X8970" s="85"/>
    </row>
    <row r="8971">
      <c r="S8971" s="87"/>
      <c r="T8971" s="87"/>
      <c r="U8971" s="85"/>
      <c r="V8971" s="85"/>
      <c r="W8971" s="85"/>
      <c r="X8971" s="85"/>
    </row>
    <row r="8972">
      <c r="S8972" s="87"/>
      <c r="T8972" s="87"/>
      <c r="U8972" s="85"/>
      <c r="V8972" s="85"/>
      <c r="W8972" s="85"/>
      <c r="X8972" s="85"/>
    </row>
    <row r="8973">
      <c r="S8973" s="87"/>
      <c r="T8973" s="87"/>
      <c r="U8973" s="85"/>
      <c r="V8973" s="85"/>
      <c r="W8973" s="85"/>
      <c r="X8973" s="85"/>
    </row>
    <row r="8974">
      <c r="S8974" s="87"/>
      <c r="T8974" s="87"/>
      <c r="U8974" s="85"/>
      <c r="V8974" s="85"/>
      <c r="W8974" s="85"/>
      <c r="X8974" s="85"/>
    </row>
    <row r="8975">
      <c r="S8975" s="87"/>
      <c r="T8975" s="87"/>
      <c r="U8975" s="85"/>
      <c r="V8975" s="85"/>
      <c r="W8975" s="85"/>
      <c r="X8975" s="85"/>
    </row>
    <row r="8976">
      <c r="S8976" s="87"/>
      <c r="T8976" s="87"/>
      <c r="U8976" s="85"/>
      <c r="V8976" s="85"/>
      <c r="W8976" s="85"/>
      <c r="X8976" s="85"/>
    </row>
    <row r="8977">
      <c r="S8977" s="87"/>
      <c r="T8977" s="87"/>
      <c r="U8977" s="85"/>
      <c r="V8977" s="85"/>
      <c r="W8977" s="85"/>
      <c r="X8977" s="85"/>
    </row>
    <row r="8978">
      <c r="S8978" s="87"/>
      <c r="T8978" s="87"/>
      <c r="U8978" s="85"/>
      <c r="V8978" s="85"/>
      <c r="W8978" s="85"/>
      <c r="X8978" s="85"/>
    </row>
    <row r="8979">
      <c r="S8979" s="87"/>
      <c r="T8979" s="87"/>
      <c r="U8979" s="85"/>
      <c r="V8979" s="85"/>
      <c r="W8979" s="85"/>
      <c r="X8979" s="85"/>
    </row>
    <row r="8980">
      <c r="S8980" s="87"/>
      <c r="T8980" s="87"/>
      <c r="U8980" s="85"/>
      <c r="V8980" s="85"/>
      <c r="W8980" s="85"/>
      <c r="X8980" s="85"/>
    </row>
    <row r="8981">
      <c r="S8981" s="87"/>
      <c r="T8981" s="87"/>
      <c r="U8981" s="85"/>
      <c r="V8981" s="85"/>
      <c r="W8981" s="85"/>
      <c r="X8981" s="85"/>
    </row>
    <row r="8982">
      <c r="S8982" s="87"/>
      <c r="T8982" s="87"/>
      <c r="U8982" s="85"/>
      <c r="V8982" s="85"/>
      <c r="W8982" s="85"/>
      <c r="X8982" s="85"/>
    </row>
    <row r="8983">
      <c r="S8983" s="87"/>
      <c r="T8983" s="87"/>
      <c r="U8983" s="85"/>
      <c r="V8983" s="85"/>
      <c r="W8983" s="85"/>
      <c r="X8983" s="85"/>
    </row>
    <row r="8984">
      <c r="S8984" s="84"/>
      <c r="T8984" s="87"/>
      <c r="U8984" s="85"/>
      <c r="V8984" s="85"/>
      <c r="W8984" s="85"/>
      <c r="X8984" s="85"/>
    </row>
    <row r="8985">
      <c r="S8985" s="84"/>
      <c r="T8985" s="87"/>
      <c r="U8985" s="85"/>
      <c r="V8985" s="85"/>
      <c r="W8985" s="85"/>
      <c r="X8985" s="85"/>
    </row>
    <row r="8986">
      <c r="S8986" s="87"/>
      <c r="T8986" s="87"/>
      <c r="U8986" s="85"/>
      <c r="V8986" s="85"/>
      <c r="W8986" s="85"/>
      <c r="X8986" s="85"/>
    </row>
    <row r="8987">
      <c r="S8987" s="87"/>
      <c r="T8987" s="87"/>
      <c r="U8987" s="85"/>
      <c r="V8987" s="85"/>
      <c r="W8987" s="85"/>
      <c r="X8987" s="85"/>
    </row>
    <row r="8988">
      <c r="S8988" s="87"/>
      <c r="T8988" s="87"/>
      <c r="U8988" s="85"/>
      <c r="V8988" s="85"/>
      <c r="W8988" s="85"/>
      <c r="X8988" s="85"/>
    </row>
    <row r="8989">
      <c r="S8989" s="87"/>
      <c r="T8989" s="87"/>
      <c r="U8989" s="85"/>
      <c r="V8989" s="85"/>
      <c r="W8989" s="85"/>
      <c r="X8989" s="85"/>
    </row>
    <row r="8990">
      <c r="S8990" s="87"/>
      <c r="T8990" s="87"/>
      <c r="U8990" s="85"/>
      <c r="V8990" s="85"/>
      <c r="W8990" s="85"/>
      <c r="X8990" s="85"/>
    </row>
    <row r="8991">
      <c r="S8991" s="87"/>
      <c r="T8991" s="87"/>
      <c r="U8991" s="85"/>
      <c r="V8991" s="85"/>
      <c r="W8991" s="85"/>
      <c r="X8991" s="85"/>
    </row>
    <row r="8992">
      <c r="S8992" s="87"/>
      <c r="T8992" s="87"/>
      <c r="U8992" s="85"/>
      <c r="V8992" s="85"/>
      <c r="W8992" s="85"/>
      <c r="X8992" s="85"/>
    </row>
    <row r="8993">
      <c r="S8993" s="87"/>
      <c r="T8993" s="87"/>
      <c r="U8993" s="85"/>
      <c r="V8993" s="85"/>
      <c r="W8993" s="85"/>
      <c r="X8993" s="85"/>
    </row>
    <row r="8994">
      <c r="S8994" s="87"/>
      <c r="T8994" s="87"/>
      <c r="U8994" s="85"/>
      <c r="V8994" s="85"/>
      <c r="W8994" s="85"/>
      <c r="X8994" s="85"/>
    </row>
    <row r="8995">
      <c r="S8995" s="87"/>
      <c r="T8995" s="87"/>
      <c r="U8995" s="85"/>
      <c r="V8995" s="85"/>
      <c r="W8995" s="85"/>
      <c r="X8995" s="85"/>
    </row>
    <row r="8996">
      <c r="S8996" s="87"/>
      <c r="T8996" s="87"/>
      <c r="U8996" s="85"/>
      <c r="V8996" s="85"/>
      <c r="W8996" s="85"/>
      <c r="X8996" s="85"/>
    </row>
    <row r="8997">
      <c r="S8997" s="87"/>
      <c r="T8997" s="87"/>
      <c r="U8997" s="85"/>
      <c r="V8997" s="85"/>
      <c r="W8997" s="85"/>
      <c r="X8997" s="85"/>
    </row>
    <row r="8998">
      <c r="S8998" s="87"/>
      <c r="T8998" s="87"/>
      <c r="U8998" s="85"/>
      <c r="V8998" s="85"/>
      <c r="W8998" s="85"/>
      <c r="X8998" s="85"/>
    </row>
    <row r="8999">
      <c r="S8999" s="87"/>
      <c r="T8999" s="87"/>
      <c r="U8999" s="85"/>
      <c r="V8999" s="85"/>
      <c r="W8999" s="85"/>
      <c r="X8999" s="85"/>
    </row>
    <row r="9000">
      <c r="S9000" s="87"/>
      <c r="T9000" s="87"/>
      <c r="U9000" s="85"/>
      <c r="V9000" s="85"/>
      <c r="W9000" s="85"/>
      <c r="X9000" s="85"/>
    </row>
    <row r="9001">
      <c r="S9001" s="87"/>
      <c r="T9001" s="87"/>
      <c r="U9001" s="85"/>
      <c r="V9001" s="85"/>
      <c r="W9001" s="85"/>
      <c r="X9001" s="85"/>
    </row>
    <row r="9002">
      <c r="S9002" s="87"/>
      <c r="T9002" s="87"/>
      <c r="U9002" s="85"/>
      <c r="V9002" s="85"/>
      <c r="W9002" s="85"/>
      <c r="X9002" s="85"/>
    </row>
    <row r="9003">
      <c r="S9003" s="87"/>
      <c r="T9003" s="87"/>
      <c r="U9003" s="85"/>
      <c r="V9003" s="85"/>
      <c r="W9003" s="85"/>
      <c r="X9003" s="85"/>
    </row>
    <row r="9004">
      <c r="S9004" s="87"/>
      <c r="T9004" s="87"/>
      <c r="U9004" s="85"/>
      <c r="V9004" s="85"/>
      <c r="W9004" s="85"/>
      <c r="X9004" s="85"/>
    </row>
    <row r="9005">
      <c r="S9005" s="87"/>
      <c r="T9005" s="87"/>
      <c r="U9005" s="85"/>
      <c r="V9005" s="85"/>
      <c r="W9005" s="85"/>
      <c r="X9005" s="85"/>
    </row>
    <row r="9006">
      <c r="S9006" s="87"/>
      <c r="T9006" s="87"/>
      <c r="U9006" s="85"/>
      <c r="V9006" s="85"/>
      <c r="W9006" s="85"/>
      <c r="X9006" s="85"/>
    </row>
    <row r="9007">
      <c r="S9007" s="87"/>
      <c r="T9007" s="87"/>
      <c r="U9007" s="85"/>
      <c r="V9007" s="85"/>
      <c r="W9007" s="85"/>
      <c r="X9007" s="85"/>
    </row>
    <row r="9008">
      <c r="S9008" s="87"/>
      <c r="T9008" s="87"/>
      <c r="U9008" s="85"/>
      <c r="V9008" s="85"/>
      <c r="W9008" s="85"/>
      <c r="X9008" s="85"/>
    </row>
    <row r="9009">
      <c r="S9009" s="87"/>
      <c r="T9009" s="87"/>
      <c r="U9009" s="85"/>
      <c r="V9009" s="85"/>
      <c r="W9009" s="85"/>
      <c r="X9009" s="85"/>
    </row>
    <row r="9010">
      <c r="S9010" s="87"/>
      <c r="T9010" s="87"/>
      <c r="U9010" s="85"/>
      <c r="V9010" s="85"/>
      <c r="W9010" s="85"/>
      <c r="X9010" s="85"/>
    </row>
    <row r="9011">
      <c r="S9011" s="87"/>
      <c r="T9011" s="87"/>
      <c r="U9011" s="85"/>
      <c r="V9011" s="85"/>
      <c r="W9011" s="85"/>
      <c r="X9011" s="85"/>
    </row>
    <row r="9012">
      <c r="S9012" s="87"/>
      <c r="T9012" s="87"/>
      <c r="U9012" s="85"/>
      <c r="V9012" s="85"/>
      <c r="W9012" s="85"/>
      <c r="X9012" s="85"/>
    </row>
    <row r="9013">
      <c r="S9013" s="87"/>
      <c r="T9013" s="87"/>
      <c r="U9013" s="85"/>
      <c r="V9013" s="85"/>
      <c r="W9013" s="85"/>
      <c r="X9013" s="85"/>
    </row>
    <row r="9014">
      <c r="S9014" s="87"/>
      <c r="T9014" s="87"/>
      <c r="U9014" s="85"/>
      <c r="V9014" s="85"/>
      <c r="W9014" s="85"/>
      <c r="X9014" s="85"/>
    </row>
    <row r="9015">
      <c r="S9015" s="87"/>
      <c r="T9015" s="87"/>
      <c r="U9015" s="85"/>
      <c r="V9015" s="85"/>
      <c r="W9015" s="85"/>
      <c r="X9015" s="85"/>
    </row>
    <row r="9016">
      <c r="S9016" s="87"/>
      <c r="T9016" s="87"/>
      <c r="U9016" s="85"/>
      <c r="V9016" s="85"/>
      <c r="W9016" s="85"/>
      <c r="X9016" s="85"/>
    </row>
    <row r="9017">
      <c r="S9017" s="87"/>
      <c r="T9017" s="87"/>
      <c r="U9017" s="85"/>
      <c r="V9017" s="85"/>
      <c r="W9017" s="85"/>
      <c r="X9017" s="85"/>
    </row>
    <row r="9018">
      <c r="S9018" s="87"/>
      <c r="T9018" s="87"/>
      <c r="U9018" s="85"/>
      <c r="V9018" s="85"/>
      <c r="W9018" s="85"/>
      <c r="X9018" s="85"/>
    </row>
    <row r="9019">
      <c r="S9019" s="87"/>
      <c r="T9019" s="87"/>
      <c r="U9019" s="85"/>
      <c r="V9019" s="85"/>
      <c r="W9019" s="85"/>
      <c r="X9019" s="85"/>
    </row>
    <row r="9020">
      <c r="S9020" s="87"/>
      <c r="T9020" s="87"/>
      <c r="U9020" s="85"/>
      <c r="V9020" s="85"/>
      <c r="W9020" s="85"/>
      <c r="X9020" s="85"/>
    </row>
    <row r="9021">
      <c r="S9021" s="87"/>
      <c r="T9021" s="87"/>
      <c r="U9021" s="85"/>
      <c r="V9021" s="85"/>
      <c r="W9021" s="85"/>
      <c r="X9021" s="85"/>
    </row>
    <row r="9022">
      <c r="S9022" s="87"/>
      <c r="T9022" s="87"/>
      <c r="U9022" s="85"/>
      <c r="V9022" s="85"/>
      <c r="W9022" s="85"/>
      <c r="X9022" s="85"/>
    </row>
    <row r="9023">
      <c r="S9023" s="87"/>
      <c r="T9023" s="87"/>
      <c r="U9023" s="85"/>
      <c r="V9023" s="85"/>
      <c r="W9023" s="85"/>
      <c r="X9023" s="85"/>
    </row>
    <row r="9024">
      <c r="S9024" s="87"/>
      <c r="T9024" s="87"/>
      <c r="U9024" s="85"/>
      <c r="V9024" s="85"/>
      <c r="W9024" s="85"/>
      <c r="X9024" s="85"/>
    </row>
    <row r="9025">
      <c r="S9025" s="87"/>
      <c r="T9025" s="87"/>
      <c r="U9025" s="85"/>
      <c r="V9025" s="85"/>
      <c r="W9025" s="85"/>
      <c r="X9025" s="85"/>
    </row>
    <row r="9026">
      <c r="S9026" s="87"/>
      <c r="T9026" s="87"/>
      <c r="U9026" s="85"/>
      <c r="V9026" s="85"/>
      <c r="W9026" s="85"/>
      <c r="X9026" s="85"/>
    </row>
    <row r="9027">
      <c r="S9027" s="87"/>
      <c r="T9027" s="87"/>
      <c r="U9027" s="85"/>
      <c r="V9027" s="85"/>
      <c r="W9027" s="85"/>
      <c r="X9027" s="85"/>
    </row>
    <row r="9028">
      <c r="S9028" s="87"/>
      <c r="T9028" s="87"/>
      <c r="U9028" s="85"/>
      <c r="V9028" s="85"/>
      <c r="W9028" s="85"/>
      <c r="X9028" s="85"/>
    </row>
    <row r="9029">
      <c r="S9029" s="87"/>
      <c r="T9029" s="87"/>
      <c r="U9029" s="85"/>
      <c r="V9029" s="85"/>
      <c r="W9029" s="85"/>
      <c r="X9029" s="85"/>
    </row>
    <row r="9030">
      <c r="E9030" s="88"/>
      <c r="S9030" s="87"/>
      <c r="T9030" s="87"/>
      <c r="U9030" s="85"/>
      <c r="V9030" s="85"/>
      <c r="W9030" s="85"/>
      <c r="X9030" s="85"/>
    </row>
    <row r="9031">
      <c r="S9031" s="87"/>
      <c r="T9031" s="87"/>
      <c r="U9031" s="85"/>
      <c r="V9031" s="85"/>
      <c r="W9031" s="85"/>
      <c r="X9031" s="85"/>
    </row>
    <row r="9032">
      <c r="S9032" s="87"/>
      <c r="T9032" s="87"/>
      <c r="U9032" s="85"/>
      <c r="V9032" s="85"/>
      <c r="W9032" s="85"/>
      <c r="X9032" s="85"/>
    </row>
    <row r="9034">
      <c r="S9034" s="87"/>
      <c r="T9034" s="87"/>
      <c r="U9034" s="85"/>
      <c r="V9034" s="85"/>
      <c r="W9034" s="85"/>
      <c r="X9034" s="85"/>
    </row>
    <row r="9035">
      <c r="S9035" s="87"/>
      <c r="T9035" s="87"/>
      <c r="U9035" s="85"/>
      <c r="V9035" s="85"/>
      <c r="W9035" s="85"/>
      <c r="X9035" s="85"/>
    </row>
    <row r="9036">
      <c r="S9036" s="87"/>
      <c r="T9036" s="87"/>
      <c r="U9036" s="85"/>
      <c r="V9036" s="85"/>
      <c r="W9036" s="85"/>
      <c r="X9036" s="85"/>
    </row>
    <row r="9037">
      <c r="S9037" s="87"/>
      <c r="T9037" s="87"/>
      <c r="U9037" s="85"/>
      <c r="V9037" s="85"/>
      <c r="W9037" s="85"/>
      <c r="X9037" s="85"/>
    </row>
    <row r="9038">
      <c r="S9038" s="87"/>
      <c r="T9038" s="87"/>
      <c r="U9038" s="85"/>
      <c r="V9038" s="85"/>
      <c r="W9038" s="85"/>
      <c r="X9038" s="85"/>
    </row>
    <row r="9039">
      <c r="S9039" s="87"/>
      <c r="T9039" s="87"/>
      <c r="U9039" s="85"/>
      <c r="V9039" s="85"/>
      <c r="W9039" s="85"/>
      <c r="X9039" s="85"/>
    </row>
    <row r="9040">
      <c r="S9040" s="87"/>
      <c r="T9040" s="87"/>
      <c r="U9040" s="85"/>
      <c r="V9040" s="85"/>
      <c r="W9040" s="85"/>
      <c r="X9040" s="85"/>
    </row>
    <row r="9041">
      <c r="S9041" s="87"/>
      <c r="T9041" s="87"/>
      <c r="U9041" s="85"/>
      <c r="V9041" s="85"/>
      <c r="W9041" s="85"/>
      <c r="X9041" s="85"/>
    </row>
    <row r="9042">
      <c r="S9042" s="87"/>
      <c r="T9042" s="87"/>
      <c r="U9042" s="85"/>
      <c r="V9042" s="85"/>
      <c r="W9042" s="85"/>
      <c r="X9042" s="85"/>
    </row>
    <row r="9043">
      <c r="S9043" s="87"/>
      <c r="T9043" s="87"/>
      <c r="U9043" s="85"/>
      <c r="V9043" s="85"/>
      <c r="W9043" s="85"/>
      <c r="X9043" s="85"/>
    </row>
    <row r="9044">
      <c r="S9044" s="87"/>
      <c r="T9044" s="87"/>
      <c r="U9044" s="85"/>
      <c r="V9044" s="85"/>
      <c r="W9044" s="85"/>
      <c r="X9044" s="85"/>
    </row>
    <row r="9045">
      <c r="S9045" s="87"/>
      <c r="T9045" s="87"/>
      <c r="U9045" s="85"/>
      <c r="V9045" s="85"/>
      <c r="W9045" s="85"/>
      <c r="X9045" s="85"/>
    </row>
    <row r="9046">
      <c r="S9046" s="87"/>
      <c r="T9046" s="87"/>
      <c r="U9046" s="85"/>
      <c r="V9046" s="85"/>
      <c r="W9046" s="85"/>
      <c r="X9046" s="85"/>
    </row>
    <row r="9047">
      <c r="S9047" s="87"/>
      <c r="T9047" s="87"/>
      <c r="U9047" s="85"/>
      <c r="V9047" s="85"/>
      <c r="W9047" s="85"/>
      <c r="X9047" s="85"/>
    </row>
    <row r="9048">
      <c r="S9048" s="87"/>
      <c r="T9048" s="87"/>
      <c r="U9048" s="85"/>
      <c r="V9048" s="85"/>
      <c r="W9048" s="85"/>
      <c r="X9048" s="85"/>
    </row>
    <row r="9049">
      <c r="S9049" s="87"/>
      <c r="T9049" s="87"/>
      <c r="U9049" s="85"/>
      <c r="V9049" s="85"/>
      <c r="W9049" s="85"/>
      <c r="X9049" s="85"/>
    </row>
    <row r="9050">
      <c r="S9050" s="87"/>
      <c r="T9050" s="87"/>
      <c r="U9050" s="85"/>
      <c r="V9050" s="85"/>
      <c r="W9050" s="85"/>
      <c r="X9050" s="85"/>
    </row>
    <row r="9051">
      <c r="S9051" s="87"/>
      <c r="T9051" s="87"/>
      <c r="U9051" s="85"/>
      <c r="V9051" s="85"/>
      <c r="W9051" s="85"/>
      <c r="X9051" s="85"/>
    </row>
    <row r="9052">
      <c r="S9052" s="87"/>
      <c r="T9052" s="87"/>
      <c r="U9052" s="85"/>
      <c r="V9052" s="85"/>
      <c r="W9052" s="85"/>
      <c r="X9052" s="85"/>
    </row>
    <row r="9053">
      <c r="S9053" s="87"/>
      <c r="T9053" s="87"/>
      <c r="U9053" s="85"/>
      <c r="V9053" s="85"/>
      <c r="W9053" s="85"/>
      <c r="X9053" s="85"/>
    </row>
    <row r="9054">
      <c r="S9054" s="87"/>
      <c r="T9054" s="87"/>
      <c r="U9054" s="85"/>
      <c r="V9054" s="85"/>
      <c r="W9054" s="85"/>
      <c r="X9054" s="85"/>
    </row>
    <row r="9055">
      <c r="S9055" s="87"/>
      <c r="T9055" s="87"/>
      <c r="U9055" s="85"/>
      <c r="V9055" s="85"/>
      <c r="W9055" s="85"/>
      <c r="X9055" s="85"/>
    </row>
    <row r="9056">
      <c r="S9056" s="87"/>
      <c r="T9056" s="87"/>
      <c r="U9056" s="85"/>
      <c r="V9056" s="85"/>
      <c r="W9056" s="85"/>
      <c r="X9056" s="85"/>
    </row>
    <row r="9057">
      <c r="S9057" s="87"/>
      <c r="T9057" s="87"/>
      <c r="U9057" s="85"/>
      <c r="V9057" s="85"/>
      <c r="W9057" s="85"/>
      <c r="X9057" s="85"/>
    </row>
    <row r="9058">
      <c r="S9058" s="87"/>
      <c r="T9058" s="87"/>
      <c r="U9058" s="85"/>
      <c r="V9058" s="85"/>
      <c r="W9058" s="85"/>
      <c r="X9058" s="85"/>
    </row>
    <row r="9059">
      <c r="S9059" s="87"/>
      <c r="T9059" s="87"/>
      <c r="U9059" s="85"/>
      <c r="V9059" s="85"/>
      <c r="W9059" s="85"/>
      <c r="X9059" s="85"/>
    </row>
    <row r="9060">
      <c r="S9060" s="87"/>
      <c r="T9060" s="87"/>
      <c r="U9060" s="85"/>
      <c r="V9060" s="85"/>
      <c r="W9060" s="85"/>
      <c r="X9060" s="85"/>
    </row>
    <row r="9061">
      <c r="S9061" s="87"/>
      <c r="T9061" s="87"/>
      <c r="U9061" s="85"/>
      <c r="V9061" s="85"/>
      <c r="W9061" s="85"/>
      <c r="X9061" s="85"/>
    </row>
    <row r="9062">
      <c r="S9062" s="87"/>
      <c r="T9062" s="87"/>
      <c r="U9062" s="85"/>
      <c r="V9062" s="85"/>
      <c r="W9062" s="85"/>
      <c r="X9062" s="85"/>
    </row>
    <row r="9063">
      <c r="S9063" s="87"/>
      <c r="T9063" s="87"/>
      <c r="U9063" s="85"/>
      <c r="V9063" s="85"/>
      <c r="W9063" s="85"/>
      <c r="X9063" s="85"/>
    </row>
    <row r="9064">
      <c r="S9064" s="87"/>
      <c r="T9064" s="87"/>
      <c r="U9064" s="85"/>
      <c r="V9064" s="85"/>
      <c r="W9064" s="85"/>
      <c r="X9064" s="85"/>
    </row>
    <row r="9065">
      <c r="S9065" s="87"/>
      <c r="T9065" s="87"/>
      <c r="U9065" s="85"/>
      <c r="V9065" s="85"/>
      <c r="W9065" s="85"/>
      <c r="X9065" s="85"/>
    </row>
    <row r="9066">
      <c r="S9066" s="87"/>
      <c r="T9066" s="87"/>
      <c r="U9066" s="85"/>
      <c r="V9066" s="85"/>
      <c r="W9066" s="85"/>
      <c r="X9066" s="85"/>
    </row>
    <row r="9067">
      <c r="S9067" s="87"/>
      <c r="T9067" s="87"/>
      <c r="U9067" s="85"/>
      <c r="V9067" s="85"/>
      <c r="W9067" s="85"/>
      <c r="X9067" s="85"/>
    </row>
    <row r="9068">
      <c r="S9068" s="87"/>
      <c r="T9068" s="87"/>
      <c r="U9068" s="85"/>
      <c r="V9068" s="85"/>
      <c r="W9068" s="85"/>
      <c r="X9068" s="85"/>
    </row>
    <row r="9069">
      <c r="S9069" s="87"/>
      <c r="T9069" s="87"/>
      <c r="U9069" s="85"/>
      <c r="V9069" s="85"/>
      <c r="W9069" s="85"/>
      <c r="X9069" s="85"/>
    </row>
    <row r="9070">
      <c r="S9070" s="87"/>
      <c r="T9070" s="87"/>
      <c r="U9070" s="85"/>
      <c r="V9070" s="85"/>
      <c r="W9070" s="85"/>
      <c r="X9070" s="85"/>
    </row>
    <row r="9071">
      <c r="S9071" s="87"/>
      <c r="T9071" s="87"/>
      <c r="U9071" s="85"/>
      <c r="V9071" s="85"/>
      <c r="W9071" s="85"/>
      <c r="X9071" s="85"/>
    </row>
    <row r="9072">
      <c r="S9072" s="87"/>
      <c r="T9072" s="87"/>
      <c r="U9072" s="85"/>
      <c r="V9072" s="85"/>
      <c r="W9072" s="85"/>
      <c r="X9072" s="85"/>
    </row>
    <row r="9073">
      <c r="S9073" s="87"/>
      <c r="T9073" s="87"/>
      <c r="U9073" s="85"/>
      <c r="V9073" s="85"/>
      <c r="W9073" s="85"/>
      <c r="X9073" s="85"/>
    </row>
    <row r="9074">
      <c r="S9074" s="87"/>
      <c r="T9074" s="87"/>
      <c r="U9074" s="85"/>
      <c r="V9074" s="85"/>
      <c r="W9074" s="85"/>
      <c r="X9074" s="85"/>
    </row>
    <row r="9075">
      <c r="S9075" s="87"/>
      <c r="T9075" s="87"/>
      <c r="U9075" s="85"/>
      <c r="V9075" s="85"/>
      <c r="W9075" s="85"/>
      <c r="X9075" s="85"/>
    </row>
    <row r="9076">
      <c r="S9076" s="87"/>
      <c r="T9076" s="87"/>
      <c r="U9076" s="85"/>
      <c r="V9076" s="85"/>
      <c r="W9076" s="85"/>
      <c r="X9076" s="85"/>
    </row>
    <row r="9077">
      <c r="S9077" s="87"/>
      <c r="T9077" s="87"/>
      <c r="U9077" s="85"/>
      <c r="V9077" s="85"/>
      <c r="W9077" s="85"/>
      <c r="X9077" s="85"/>
    </row>
    <row r="9078">
      <c r="S9078" s="87"/>
      <c r="T9078" s="87"/>
      <c r="U9078" s="85"/>
      <c r="V9078" s="85"/>
      <c r="W9078" s="85"/>
      <c r="X9078" s="85"/>
    </row>
    <row r="9079">
      <c r="S9079" s="87"/>
      <c r="T9079" s="87"/>
      <c r="U9079" s="85"/>
      <c r="V9079" s="85"/>
      <c r="W9079" s="85"/>
      <c r="X9079" s="85"/>
    </row>
    <row r="9080">
      <c r="S9080" s="87"/>
      <c r="T9080" s="87"/>
      <c r="U9080" s="85"/>
      <c r="V9080" s="85"/>
      <c r="W9080" s="85"/>
      <c r="X9080" s="85"/>
    </row>
    <row r="9081">
      <c r="S9081" s="87"/>
      <c r="T9081" s="87"/>
      <c r="U9081" s="85"/>
      <c r="V9081" s="85"/>
      <c r="W9081" s="85"/>
      <c r="X9081" s="85"/>
    </row>
    <row r="9082">
      <c r="S9082" s="87"/>
      <c r="T9082" s="87"/>
      <c r="U9082" s="85"/>
      <c r="V9082" s="85"/>
      <c r="W9082" s="85"/>
      <c r="X9082" s="85"/>
    </row>
    <row r="9083">
      <c r="S9083" s="87"/>
      <c r="T9083" s="87"/>
      <c r="U9083" s="85"/>
      <c r="V9083" s="85"/>
      <c r="W9083" s="85"/>
      <c r="X9083" s="85"/>
    </row>
    <row r="9084">
      <c r="S9084" s="87"/>
      <c r="T9084" s="87"/>
      <c r="U9084" s="85"/>
      <c r="V9084" s="85"/>
      <c r="W9084" s="85"/>
      <c r="X9084" s="85"/>
    </row>
    <row r="9085">
      <c r="S9085" s="87"/>
      <c r="T9085" s="87"/>
      <c r="U9085" s="85"/>
      <c r="V9085" s="85"/>
      <c r="W9085" s="85"/>
      <c r="X9085" s="85"/>
    </row>
    <row r="9086">
      <c r="S9086" s="87"/>
      <c r="T9086" s="87"/>
      <c r="U9086" s="85"/>
      <c r="V9086" s="85"/>
      <c r="W9086" s="85"/>
      <c r="X9086" s="85"/>
    </row>
    <row r="9087">
      <c r="S9087" s="87"/>
      <c r="T9087" s="87"/>
      <c r="U9087" s="85"/>
      <c r="V9087" s="85"/>
      <c r="W9087" s="85"/>
      <c r="X9087" s="85"/>
    </row>
    <row r="9088">
      <c r="S9088" s="87"/>
      <c r="T9088" s="87"/>
      <c r="U9088" s="85"/>
      <c r="V9088" s="85"/>
      <c r="W9088" s="85"/>
      <c r="X9088" s="85"/>
    </row>
    <row r="9089">
      <c r="S9089" s="87"/>
      <c r="T9089" s="87"/>
      <c r="U9089" s="85"/>
      <c r="V9089" s="85"/>
      <c r="W9089" s="85"/>
      <c r="X9089" s="85"/>
    </row>
    <row r="9090">
      <c r="S9090" s="87"/>
      <c r="T9090" s="87"/>
      <c r="U9090" s="85"/>
      <c r="V9090" s="85"/>
      <c r="W9090" s="85"/>
      <c r="X9090" s="85"/>
    </row>
    <row r="9091">
      <c r="S9091" s="87"/>
      <c r="T9091" s="87"/>
      <c r="U9091" s="85"/>
      <c r="V9091" s="85"/>
      <c r="W9091" s="85"/>
      <c r="X9091" s="85"/>
    </row>
    <row r="9092">
      <c r="S9092" s="87"/>
      <c r="T9092" s="87"/>
      <c r="U9092" s="85"/>
      <c r="V9092" s="85"/>
      <c r="W9092" s="85"/>
      <c r="X9092" s="85"/>
    </row>
    <row r="9093">
      <c r="S9093" s="87"/>
      <c r="T9093" s="87"/>
      <c r="U9093" s="85"/>
      <c r="V9093" s="85"/>
      <c r="W9093" s="85"/>
      <c r="X9093" s="85"/>
    </row>
    <row r="9094">
      <c r="S9094" s="87"/>
      <c r="T9094" s="87"/>
      <c r="U9094" s="85"/>
      <c r="V9094" s="85"/>
      <c r="W9094" s="85"/>
      <c r="X9094" s="85"/>
    </row>
    <row r="9095">
      <c r="S9095" s="87"/>
      <c r="T9095" s="87"/>
      <c r="U9095" s="85"/>
      <c r="V9095" s="85"/>
      <c r="W9095" s="85"/>
      <c r="X9095" s="85"/>
    </row>
    <row r="9096">
      <c r="S9096" s="87"/>
      <c r="T9096" s="87"/>
      <c r="U9096" s="85"/>
      <c r="V9096" s="85"/>
      <c r="W9096" s="85"/>
      <c r="X9096" s="85"/>
    </row>
    <row r="9097">
      <c r="S9097" s="87"/>
      <c r="T9097" s="87"/>
      <c r="U9097" s="85"/>
      <c r="V9097" s="85"/>
      <c r="W9097" s="85"/>
      <c r="X9097" s="85"/>
    </row>
    <row r="9098">
      <c r="S9098" s="87"/>
      <c r="T9098" s="87"/>
      <c r="U9098" s="85"/>
      <c r="V9098" s="85"/>
      <c r="W9098" s="85"/>
      <c r="X9098" s="85"/>
    </row>
    <row r="9099">
      <c r="S9099" s="87"/>
      <c r="T9099" s="87"/>
      <c r="U9099" s="85"/>
      <c r="V9099" s="85"/>
      <c r="W9099" s="85"/>
      <c r="X9099" s="85"/>
    </row>
    <row r="9100">
      <c r="S9100" s="87"/>
      <c r="T9100" s="87"/>
      <c r="U9100" s="85"/>
      <c r="V9100" s="85"/>
      <c r="W9100" s="85"/>
      <c r="X9100" s="85"/>
    </row>
    <row r="9101">
      <c r="S9101" s="87"/>
      <c r="T9101" s="87"/>
      <c r="U9101" s="85"/>
      <c r="V9101" s="85"/>
      <c r="W9101" s="85"/>
      <c r="X9101" s="85"/>
    </row>
    <row r="9102">
      <c r="S9102" s="87"/>
      <c r="T9102" s="87"/>
      <c r="U9102" s="85"/>
      <c r="V9102" s="85"/>
      <c r="W9102" s="85"/>
      <c r="X9102" s="85"/>
    </row>
    <row r="9103">
      <c r="S9103" s="87"/>
      <c r="T9103" s="87"/>
      <c r="U9103" s="85"/>
      <c r="V9103" s="85"/>
      <c r="W9103" s="85"/>
      <c r="X9103" s="85"/>
    </row>
    <row r="9104">
      <c r="S9104" s="87"/>
      <c r="T9104" s="87"/>
      <c r="U9104" s="85"/>
      <c r="V9104" s="85"/>
      <c r="W9104" s="85"/>
      <c r="X9104" s="85"/>
    </row>
    <row r="9105">
      <c r="S9105" s="87"/>
      <c r="T9105" s="87"/>
      <c r="U9105" s="85"/>
      <c r="V9105" s="85"/>
      <c r="W9105" s="85"/>
      <c r="X9105" s="85"/>
    </row>
    <row r="9106">
      <c r="S9106" s="87"/>
      <c r="T9106" s="87"/>
      <c r="U9106" s="85"/>
      <c r="V9106" s="85"/>
      <c r="W9106" s="85"/>
      <c r="X9106" s="85"/>
    </row>
    <row r="9107">
      <c r="S9107" s="87"/>
      <c r="T9107" s="87"/>
      <c r="U9107" s="85"/>
      <c r="V9107" s="85"/>
      <c r="W9107" s="85"/>
      <c r="X9107" s="85"/>
    </row>
    <row r="9108">
      <c r="S9108" s="87"/>
      <c r="T9108" s="87"/>
      <c r="U9108" s="85"/>
      <c r="V9108" s="85"/>
      <c r="W9108" s="85"/>
      <c r="X9108" s="85"/>
    </row>
    <row r="9109">
      <c r="S9109" s="87"/>
      <c r="T9109" s="87"/>
      <c r="U9109" s="85"/>
      <c r="V9109" s="85"/>
      <c r="W9109" s="85"/>
      <c r="X9109" s="85"/>
    </row>
    <row r="9110">
      <c r="S9110" s="87"/>
      <c r="T9110" s="87"/>
      <c r="U9110" s="85"/>
      <c r="V9110" s="85"/>
      <c r="W9110" s="85"/>
      <c r="X9110" s="85"/>
    </row>
    <row r="9111">
      <c r="S9111" s="87"/>
      <c r="T9111" s="87"/>
      <c r="U9111" s="85"/>
      <c r="V9111" s="85"/>
      <c r="W9111" s="85"/>
      <c r="X9111" s="85"/>
    </row>
    <row r="9113">
      <c r="S9113" s="87"/>
      <c r="T9113" s="87"/>
      <c r="U9113" s="85"/>
      <c r="V9113" s="85"/>
      <c r="W9113" s="85"/>
      <c r="X9113" s="85"/>
    </row>
    <row r="9114">
      <c r="S9114" s="87"/>
      <c r="T9114" s="87"/>
      <c r="U9114" s="85"/>
      <c r="V9114" s="85"/>
      <c r="W9114" s="85"/>
      <c r="X9114" s="85"/>
    </row>
    <row r="9115">
      <c r="S9115" s="87"/>
      <c r="T9115" s="87"/>
      <c r="U9115" s="85"/>
      <c r="V9115" s="85"/>
      <c r="W9115" s="85"/>
      <c r="X9115" s="85"/>
    </row>
    <row r="9116">
      <c r="S9116" s="87"/>
      <c r="T9116" s="87"/>
      <c r="U9116" s="85"/>
      <c r="V9116" s="85"/>
      <c r="W9116" s="85"/>
      <c r="X9116" s="85"/>
    </row>
    <row r="9117">
      <c r="S9117" s="87"/>
      <c r="T9117" s="87"/>
      <c r="U9117" s="85"/>
      <c r="V9117" s="85"/>
      <c r="W9117" s="85"/>
      <c r="X9117" s="85"/>
    </row>
    <row r="9118">
      <c r="S9118" s="87"/>
      <c r="T9118" s="87"/>
      <c r="U9118" s="85"/>
      <c r="V9118" s="85"/>
      <c r="W9118" s="85"/>
      <c r="X9118" s="85"/>
    </row>
    <row r="9119">
      <c r="S9119" s="87"/>
      <c r="T9119" s="87"/>
      <c r="U9119" s="85"/>
      <c r="V9119" s="85"/>
      <c r="W9119" s="85"/>
      <c r="X9119" s="85"/>
    </row>
    <row r="9120">
      <c r="S9120" s="87"/>
      <c r="T9120" s="87"/>
      <c r="U9120" s="85"/>
      <c r="V9120" s="85"/>
      <c r="W9120" s="85"/>
      <c r="X9120" s="85"/>
    </row>
    <row r="9121">
      <c r="S9121" s="87"/>
      <c r="T9121" s="87"/>
      <c r="U9121" s="85"/>
      <c r="V9121" s="85"/>
      <c r="W9121" s="85"/>
      <c r="X9121" s="85"/>
    </row>
    <row r="9122">
      <c r="S9122" s="87"/>
      <c r="T9122" s="87"/>
      <c r="U9122" s="85"/>
      <c r="V9122" s="85"/>
      <c r="W9122" s="85"/>
      <c r="X9122" s="85"/>
    </row>
    <row r="9123">
      <c r="S9123" s="87"/>
      <c r="T9123" s="87"/>
      <c r="U9123" s="85"/>
      <c r="V9123" s="85"/>
      <c r="W9123" s="85"/>
      <c r="X9123" s="85"/>
    </row>
    <row r="9124">
      <c r="S9124" s="87"/>
      <c r="T9124" s="87"/>
      <c r="U9124" s="85"/>
      <c r="V9124" s="85"/>
      <c r="W9124" s="85"/>
      <c r="X9124" s="85"/>
    </row>
    <row r="9125">
      <c r="S9125" s="87"/>
      <c r="T9125" s="87"/>
      <c r="U9125" s="85"/>
      <c r="V9125" s="85"/>
      <c r="W9125" s="85"/>
      <c r="X9125" s="85"/>
    </row>
    <row r="9126">
      <c r="S9126" s="87"/>
      <c r="T9126" s="87"/>
      <c r="U9126" s="85"/>
      <c r="V9126" s="85"/>
      <c r="W9126" s="85"/>
      <c r="X9126" s="85"/>
    </row>
    <row r="9127">
      <c r="S9127" s="87"/>
      <c r="T9127" s="87"/>
      <c r="U9127" s="85"/>
      <c r="V9127" s="85"/>
      <c r="W9127" s="85"/>
      <c r="X9127" s="85"/>
    </row>
    <row r="9128">
      <c r="S9128" s="87"/>
      <c r="T9128" s="87"/>
      <c r="U9128" s="85"/>
      <c r="V9128" s="85"/>
      <c r="W9128" s="85"/>
      <c r="X9128" s="85"/>
    </row>
    <row r="9129">
      <c r="S9129" s="87"/>
      <c r="T9129" s="87"/>
      <c r="U9129" s="85"/>
      <c r="V9129" s="85"/>
      <c r="W9129" s="85"/>
      <c r="X9129" s="85"/>
    </row>
    <row r="9130">
      <c r="S9130" s="87"/>
      <c r="T9130" s="87"/>
      <c r="U9130" s="85"/>
      <c r="V9130" s="85"/>
      <c r="W9130" s="85"/>
      <c r="X9130" s="85"/>
    </row>
    <row r="9131">
      <c r="S9131" s="87"/>
      <c r="T9131" s="87"/>
      <c r="U9131" s="85"/>
      <c r="V9131" s="85"/>
      <c r="W9131" s="85"/>
      <c r="X9131" s="85"/>
    </row>
    <row r="9132">
      <c r="S9132" s="87"/>
      <c r="T9132" s="87"/>
      <c r="U9132" s="85"/>
      <c r="V9132" s="85"/>
      <c r="W9132" s="85"/>
      <c r="X9132" s="85"/>
    </row>
    <row r="9133">
      <c r="S9133" s="87"/>
      <c r="T9133" s="87"/>
      <c r="U9133" s="85"/>
      <c r="V9133" s="85"/>
      <c r="W9133" s="85"/>
      <c r="X9133" s="85"/>
    </row>
    <row r="9134">
      <c r="S9134" s="87"/>
      <c r="T9134" s="87"/>
      <c r="U9134" s="85"/>
      <c r="V9134" s="85"/>
      <c r="W9134" s="85"/>
      <c r="X9134" s="85"/>
    </row>
    <row r="9135">
      <c r="S9135" s="87"/>
      <c r="T9135" s="87"/>
      <c r="U9135" s="85"/>
      <c r="V9135" s="85"/>
      <c r="W9135" s="85"/>
      <c r="X9135" s="85"/>
    </row>
    <row r="9136">
      <c r="S9136" s="87"/>
      <c r="T9136" s="87"/>
      <c r="U9136" s="85"/>
      <c r="V9136" s="85"/>
      <c r="W9136" s="85"/>
      <c r="X9136" s="85"/>
    </row>
    <row r="9137">
      <c r="S9137" s="87"/>
      <c r="T9137" s="87"/>
      <c r="U9137" s="85"/>
      <c r="V9137" s="85"/>
      <c r="W9137" s="85"/>
      <c r="X9137" s="85"/>
    </row>
    <row r="9138">
      <c r="S9138" s="87"/>
      <c r="T9138" s="87"/>
      <c r="U9138" s="85"/>
      <c r="V9138" s="85"/>
      <c r="W9138" s="85"/>
      <c r="X9138" s="85"/>
    </row>
    <row r="9139">
      <c r="S9139" s="87"/>
      <c r="T9139" s="87"/>
      <c r="U9139" s="85"/>
      <c r="V9139" s="85"/>
      <c r="W9139" s="85"/>
      <c r="X9139" s="85"/>
    </row>
    <row r="9140">
      <c r="S9140" s="87"/>
      <c r="T9140" s="87"/>
      <c r="U9140" s="85"/>
      <c r="V9140" s="85"/>
      <c r="W9140" s="85"/>
      <c r="X9140" s="85"/>
    </row>
    <row r="9141">
      <c r="S9141" s="87"/>
      <c r="T9141" s="87"/>
      <c r="U9141" s="85"/>
      <c r="V9141" s="85"/>
      <c r="W9141" s="85"/>
      <c r="X9141" s="85"/>
    </row>
    <row r="9142">
      <c r="S9142" s="87"/>
      <c r="T9142" s="87"/>
      <c r="U9142" s="85"/>
      <c r="V9142" s="85"/>
      <c r="W9142" s="85"/>
      <c r="X9142" s="85"/>
    </row>
    <row r="9143">
      <c r="S9143" s="87"/>
      <c r="T9143" s="87"/>
      <c r="U9143" s="85"/>
      <c r="V9143" s="85"/>
      <c r="W9143" s="85"/>
      <c r="X9143" s="85"/>
    </row>
    <row r="9144">
      <c r="S9144" s="87"/>
      <c r="T9144" s="87"/>
      <c r="U9144" s="85"/>
      <c r="V9144" s="85"/>
      <c r="W9144" s="85"/>
      <c r="X9144" s="85"/>
    </row>
    <row r="9145">
      <c r="S9145" s="87"/>
      <c r="T9145" s="87"/>
      <c r="U9145" s="85"/>
      <c r="V9145" s="85"/>
      <c r="W9145" s="85"/>
      <c r="X9145" s="85"/>
    </row>
    <row r="9146">
      <c r="S9146" s="87"/>
      <c r="T9146" s="87"/>
      <c r="U9146" s="85"/>
      <c r="V9146" s="85"/>
      <c r="W9146" s="85"/>
      <c r="X9146" s="85"/>
    </row>
    <row r="9147">
      <c r="S9147" s="87"/>
      <c r="T9147" s="87"/>
      <c r="U9147" s="85"/>
      <c r="V9147" s="85"/>
      <c r="W9147" s="85"/>
      <c r="X9147" s="85"/>
    </row>
    <row r="9148">
      <c r="S9148" s="87"/>
      <c r="T9148" s="87"/>
      <c r="U9148" s="85"/>
      <c r="V9148" s="85"/>
      <c r="W9148" s="85"/>
      <c r="X9148" s="85"/>
    </row>
    <row r="9149">
      <c r="S9149" s="87"/>
      <c r="T9149" s="87"/>
      <c r="U9149" s="85"/>
      <c r="V9149" s="85"/>
      <c r="W9149" s="85"/>
      <c r="X9149" s="85"/>
    </row>
    <row r="9150">
      <c r="S9150" s="87"/>
      <c r="T9150" s="87"/>
      <c r="U9150" s="85"/>
      <c r="V9150" s="85"/>
      <c r="W9150" s="85"/>
      <c r="X9150" s="85"/>
    </row>
    <row r="9151">
      <c r="S9151" s="87"/>
      <c r="T9151" s="87"/>
      <c r="U9151" s="85"/>
      <c r="V9151" s="85"/>
      <c r="W9151" s="85"/>
      <c r="X9151" s="85"/>
    </row>
    <row r="9152">
      <c r="S9152" s="87"/>
      <c r="T9152" s="87"/>
      <c r="U9152" s="85"/>
      <c r="V9152" s="85"/>
      <c r="W9152" s="85"/>
      <c r="X9152" s="85"/>
    </row>
    <row r="9153">
      <c r="S9153" s="84"/>
      <c r="T9153" s="87"/>
      <c r="U9153" s="85"/>
      <c r="V9153" s="85"/>
      <c r="W9153" s="85"/>
      <c r="X9153" s="85"/>
    </row>
    <row r="9154">
      <c r="S9154" s="87"/>
      <c r="T9154" s="87"/>
      <c r="U9154" s="85"/>
      <c r="V9154" s="85"/>
      <c r="W9154" s="85"/>
      <c r="X9154" s="85"/>
    </row>
    <row r="9155">
      <c r="S9155" s="87"/>
      <c r="T9155" s="87"/>
      <c r="U9155" s="85"/>
      <c r="V9155" s="85"/>
      <c r="W9155" s="85"/>
      <c r="X9155" s="85"/>
    </row>
    <row r="9156">
      <c r="S9156" s="87"/>
      <c r="T9156" s="87"/>
      <c r="U9156" s="85"/>
      <c r="V9156" s="85"/>
      <c r="W9156" s="85"/>
      <c r="X9156" s="85"/>
    </row>
    <row r="9157">
      <c r="S9157" s="87"/>
      <c r="T9157" s="87"/>
      <c r="U9157" s="85"/>
      <c r="V9157" s="85"/>
      <c r="W9157" s="85"/>
      <c r="X9157" s="85"/>
    </row>
    <row r="9158">
      <c r="S9158" s="87"/>
      <c r="T9158" s="87"/>
      <c r="U9158" s="85"/>
      <c r="V9158" s="85"/>
      <c r="W9158" s="85"/>
      <c r="X9158" s="85"/>
    </row>
    <row r="9159">
      <c r="S9159" s="87"/>
      <c r="T9159" s="87"/>
      <c r="U9159" s="85"/>
      <c r="V9159" s="85"/>
      <c r="W9159" s="85"/>
      <c r="X9159" s="85"/>
    </row>
    <row r="9160">
      <c r="S9160" s="87"/>
      <c r="T9160" s="87"/>
      <c r="U9160" s="85"/>
      <c r="V9160" s="85"/>
      <c r="W9160" s="85"/>
      <c r="X9160" s="85"/>
    </row>
    <row r="9161">
      <c r="S9161" s="87"/>
      <c r="T9161" s="87"/>
      <c r="U9161" s="85"/>
      <c r="V9161" s="85"/>
      <c r="W9161" s="85"/>
      <c r="X9161" s="85"/>
    </row>
    <row r="9162">
      <c r="S9162" s="87"/>
      <c r="T9162" s="87"/>
      <c r="U9162" s="85"/>
      <c r="V9162" s="85"/>
      <c r="W9162" s="85"/>
      <c r="X9162" s="85"/>
    </row>
    <row r="9163">
      <c r="S9163" s="87"/>
      <c r="T9163" s="87"/>
      <c r="U9163" s="85"/>
      <c r="V9163" s="85"/>
      <c r="W9163" s="85"/>
      <c r="X9163" s="85"/>
    </row>
    <row r="9164">
      <c r="S9164" s="87"/>
      <c r="T9164" s="87"/>
      <c r="U9164" s="85"/>
      <c r="V9164" s="85"/>
      <c r="W9164" s="85"/>
      <c r="X9164" s="85"/>
    </row>
    <row r="9165">
      <c r="S9165" s="87"/>
      <c r="T9165" s="87"/>
      <c r="U9165" s="85"/>
      <c r="V9165" s="85"/>
      <c r="W9165" s="85"/>
      <c r="X9165" s="85"/>
    </row>
    <row r="9166">
      <c r="S9166" s="87"/>
      <c r="T9166" s="87"/>
      <c r="U9166" s="85"/>
      <c r="V9166" s="85"/>
      <c r="W9166" s="85"/>
      <c r="X9166" s="85"/>
    </row>
    <row r="9168">
      <c r="S9168" s="87"/>
      <c r="T9168" s="87"/>
      <c r="U9168" s="85"/>
      <c r="V9168" s="85"/>
      <c r="W9168" s="85"/>
      <c r="X9168" s="85"/>
    </row>
    <row r="9169">
      <c r="S9169" s="87"/>
      <c r="T9169" s="87"/>
      <c r="U9169" s="85"/>
      <c r="V9169" s="85"/>
      <c r="W9169" s="85"/>
      <c r="X9169" s="85"/>
    </row>
    <row r="9170">
      <c r="S9170" s="87"/>
      <c r="T9170" s="87"/>
      <c r="U9170" s="85"/>
      <c r="V9170" s="85"/>
      <c r="W9170" s="85"/>
      <c r="X9170" s="85"/>
    </row>
    <row r="9171">
      <c r="S9171" s="87"/>
      <c r="T9171" s="87"/>
      <c r="U9171" s="85"/>
      <c r="V9171" s="85"/>
      <c r="W9171" s="85"/>
      <c r="X9171" s="85"/>
    </row>
    <row r="9172">
      <c r="S9172" s="87"/>
      <c r="T9172" s="87"/>
      <c r="U9172" s="85"/>
      <c r="V9172" s="85"/>
      <c r="W9172" s="85"/>
      <c r="X9172" s="85"/>
    </row>
    <row r="9173">
      <c r="S9173" s="87"/>
      <c r="T9173" s="87"/>
      <c r="U9173" s="85"/>
      <c r="V9173" s="85"/>
      <c r="W9173" s="85"/>
      <c r="X9173" s="85"/>
    </row>
    <row r="9174">
      <c r="S9174" s="87"/>
      <c r="T9174" s="87"/>
      <c r="U9174" s="85"/>
      <c r="V9174" s="85"/>
      <c r="W9174" s="85"/>
      <c r="X9174" s="85"/>
    </row>
    <row r="9176">
      <c r="S9176" s="87"/>
      <c r="T9176" s="87"/>
      <c r="U9176" s="85"/>
      <c r="V9176" s="85"/>
      <c r="W9176" s="85"/>
      <c r="X9176" s="85"/>
    </row>
    <row r="9177">
      <c r="S9177" s="87"/>
      <c r="T9177" s="87"/>
      <c r="U9177" s="85"/>
      <c r="V9177" s="85"/>
      <c r="W9177" s="85"/>
      <c r="X9177" s="85"/>
    </row>
    <row r="9178">
      <c r="S9178" s="87"/>
      <c r="T9178" s="87"/>
      <c r="U9178" s="85"/>
      <c r="V9178" s="85"/>
      <c r="W9178" s="85"/>
      <c r="X9178" s="85"/>
    </row>
    <row r="9179">
      <c r="S9179" s="84"/>
      <c r="T9179" s="87"/>
      <c r="U9179" s="85"/>
      <c r="V9179" s="85"/>
      <c r="W9179" s="85"/>
      <c r="X9179" s="85"/>
    </row>
    <row r="9180">
      <c r="S9180" s="87"/>
      <c r="T9180" s="87"/>
      <c r="U9180" s="85"/>
      <c r="V9180" s="85"/>
      <c r="W9180" s="85"/>
      <c r="X9180" s="85"/>
    </row>
    <row r="9181">
      <c r="S9181" s="87"/>
      <c r="T9181" s="87"/>
      <c r="U9181" s="85"/>
      <c r="V9181" s="85"/>
      <c r="W9181" s="85"/>
      <c r="X9181" s="85"/>
    </row>
    <row r="9182">
      <c r="S9182" s="87"/>
      <c r="T9182" s="87"/>
      <c r="U9182" s="85"/>
      <c r="V9182" s="85"/>
      <c r="W9182" s="85"/>
      <c r="X9182" s="85"/>
    </row>
    <row r="9183">
      <c r="S9183" s="87"/>
      <c r="T9183" s="87"/>
      <c r="U9183" s="85"/>
      <c r="V9183" s="85"/>
      <c r="W9183" s="85"/>
      <c r="X9183" s="85"/>
    </row>
    <row r="9184">
      <c r="S9184" s="87"/>
      <c r="T9184" s="87"/>
      <c r="U9184" s="85"/>
      <c r="V9184" s="85"/>
      <c r="W9184" s="85"/>
      <c r="X9184" s="85"/>
    </row>
    <row r="9186">
      <c r="S9186" s="87"/>
      <c r="T9186" s="87"/>
      <c r="U9186" s="85"/>
      <c r="V9186" s="85"/>
      <c r="W9186" s="85"/>
      <c r="X9186" s="85"/>
    </row>
    <row r="9187">
      <c r="S9187" s="87"/>
      <c r="T9187" s="87"/>
      <c r="U9187" s="85"/>
      <c r="V9187" s="85"/>
      <c r="W9187" s="85"/>
      <c r="X9187" s="85"/>
    </row>
    <row r="9188">
      <c r="S9188" s="87"/>
      <c r="T9188" s="87"/>
      <c r="U9188" s="85"/>
      <c r="V9188" s="85"/>
      <c r="W9188" s="85"/>
      <c r="X9188" s="85"/>
    </row>
    <row r="9189">
      <c r="S9189" s="87"/>
      <c r="T9189" s="87"/>
      <c r="U9189" s="85"/>
      <c r="V9189" s="85"/>
      <c r="W9189" s="85"/>
      <c r="X9189" s="85"/>
    </row>
    <row r="9190">
      <c r="S9190" s="87"/>
      <c r="T9190" s="87"/>
      <c r="U9190" s="85"/>
      <c r="V9190" s="85"/>
      <c r="W9190" s="85"/>
      <c r="X9190" s="85"/>
    </row>
    <row r="9191">
      <c r="S9191" s="87"/>
      <c r="T9191" s="87"/>
      <c r="U9191" s="85"/>
      <c r="V9191" s="85"/>
      <c r="W9191" s="85"/>
      <c r="X9191" s="85"/>
    </row>
    <row r="9192">
      <c r="S9192" s="87"/>
      <c r="T9192" s="87"/>
      <c r="U9192" s="85"/>
      <c r="V9192" s="85"/>
      <c r="W9192" s="85"/>
      <c r="X9192" s="85"/>
    </row>
    <row r="9193">
      <c r="S9193" s="87"/>
      <c r="T9193" s="87"/>
      <c r="U9193" s="85"/>
      <c r="V9193" s="85"/>
      <c r="W9193" s="85"/>
      <c r="X9193" s="85"/>
    </row>
    <row r="9194">
      <c r="S9194" s="87"/>
      <c r="T9194" s="87"/>
      <c r="U9194" s="85"/>
      <c r="V9194" s="85"/>
      <c r="W9194" s="85"/>
      <c r="X9194" s="85"/>
    </row>
    <row r="9195">
      <c r="S9195" s="87"/>
      <c r="T9195" s="87"/>
      <c r="U9195" s="85"/>
      <c r="V9195" s="85"/>
      <c r="W9195" s="85"/>
      <c r="X9195" s="85"/>
    </row>
    <row r="9196">
      <c r="S9196" s="87"/>
      <c r="T9196" s="87"/>
      <c r="U9196" s="85"/>
      <c r="V9196" s="85"/>
      <c r="W9196" s="85"/>
      <c r="X9196" s="85"/>
    </row>
    <row r="9197">
      <c r="S9197" s="87"/>
      <c r="T9197" s="87"/>
      <c r="U9197" s="85"/>
      <c r="V9197" s="85"/>
      <c r="W9197" s="85"/>
      <c r="X9197" s="85"/>
    </row>
    <row r="9198">
      <c r="S9198" s="87"/>
      <c r="T9198" s="87"/>
      <c r="U9198" s="85"/>
      <c r="V9198" s="85"/>
      <c r="W9198" s="85"/>
      <c r="X9198" s="85"/>
    </row>
    <row r="9199">
      <c r="S9199" s="87"/>
      <c r="T9199" s="87"/>
      <c r="U9199" s="85"/>
      <c r="V9199" s="85"/>
      <c r="W9199" s="85"/>
      <c r="X9199" s="85"/>
    </row>
    <row r="9200">
      <c r="S9200" s="87"/>
      <c r="T9200" s="87"/>
      <c r="U9200" s="85"/>
      <c r="V9200" s="85"/>
      <c r="W9200" s="85"/>
      <c r="X9200" s="85"/>
    </row>
    <row r="9201">
      <c r="S9201" s="87"/>
      <c r="T9201" s="87"/>
      <c r="U9201" s="85"/>
      <c r="V9201" s="85"/>
      <c r="W9201" s="85"/>
      <c r="X9201" s="85"/>
    </row>
    <row r="9202">
      <c r="S9202" s="87"/>
      <c r="T9202" s="87"/>
      <c r="U9202" s="85"/>
      <c r="V9202" s="85"/>
      <c r="W9202" s="85"/>
      <c r="X9202" s="85"/>
    </row>
    <row r="9203">
      <c r="S9203" s="87"/>
      <c r="T9203" s="87"/>
      <c r="U9203" s="85"/>
      <c r="V9203" s="85"/>
      <c r="W9203" s="85"/>
      <c r="X9203" s="85"/>
    </row>
    <row r="9204">
      <c r="S9204" s="87"/>
      <c r="T9204" s="87"/>
      <c r="U9204" s="85"/>
      <c r="V9204" s="85"/>
      <c r="W9204" s="85"/>
      <c r="X9204" s="85"/>
    </row>
    <row r="9205">
      <c r="S9205" s="87"/>
      <c r="T9205" s="87"/>
      <c r="U9205" s="85"/>
      <c r="V9205" s="85"/>
      <c r="W9205" s="85"/>
      <c r="X9205" s="85"/>
    </row>
    <row r="9206">
      <c r="S9206" s="87"/>
      <c r="T9206" s="87"/>
      <c r="U9206" s="85"/>
      <c r="V9206" s="85"/>
      <c r="W9206" s="85"/>
      <c r="X9206" s="85"/>
    </row>
    <row r="9207">
      <c r="S9207" s="87"/>
      <c r="T9207" s="87"/>
      <c r="U9207" s="85"/>
      <c r="V9207" s="85"/>
      <c r="W9207" s="85"/>
      <c r="X9207" s="85"/>
    </row>
    <row r="9208">
      <c r="S9208" s="87"/>
      <c r="T9208" s="87"/>
      <c r="U9208" s="85"/>
      <c r="V9208" s="85"/>
      <c r="W9208" s="85"/>
      <c r="X9208" s="85"/>
    </row>
    <row r="9209">
      <c r="S9209" s="87"/>
      <c r="T9209" s="87"/>
      <c r="U9209" s="85"/>
      <c r="V9209" s="85"/>
      <c r="W9209" s="85"/>
      <c r="X9209" s="85"/>
    </row>
    <row r="9210">
      <c r="S9210" s="87"/>
      <c r="T9210" s="87"/>
      <c r="U9210" s="85"/>
      <c r="V9210" s="85"/>
      <c r="W9210" s="85"/>
      <c r="X9210" s="85"/>
    </row>
    <row r="9211">
      <c r="S9211" s="87"/>
      <c r="T9211" s="87"/>
      <c r="U9211" s="85"/>
      <c r="V9211" s="85"/>
      <c r="W9211" s="85"/>
      <c r="X9211" s="85"/>
    </row>
    <row r="9212">
      <c r="S9212" s="87"/>
      <c r="T9212" s="87"/>
      <c r="U9212" s="85"/>
      <c r="V9212" s="85"/>
      <c r="W9212" s="85"/>
      <c r="X9212" s="85"/>
    </row>
    <row r="9213">
      <c r="S9213" s="87"/>
      <c r="T9213" s="87"/>
      <c r="U9213" s="85"/>
      <c r="V9213" s="85"/>
      <c r="W9213" s="85"/>
      <c r="X9213" s="85"/>
    </row>
    <row r="9214">
      <c r="S9214" s="87"/>
      <c r="T9214" s="87"/>
      <c r="U9214" s="85"/>
      <c r="V9214" s="85"/>
      <c r="W9214" s="85"/>
      <c r="X9214" s="85"/>
    </row>
    <row r="9215">
      <c r="S9215" s="87"/>
      <c r="T9215" s="87"/>
      <c r="U9215" s="85"/>
      <c r="V9215" s="85"/>
      <c r="W9215" s="85"/>
      <c r="X9215" s="85"/>
    </row>
    <row r="9216">
      <c r="S9216" s="87"/>
      <c r="T9216" s="87"/>
      <c r="U9216" s="85"/>
      <c r="V9216" s="85"/>
      <c r="W9216" s="85"/>
      <c r="X9216" s="85"/>
    </row>
    <row r="9217">
      <c r="S9217" s="87"/>
      <c r="T9217" s="87"/>
      <c r="U9217" s="85"/>
      <c r="V9217" s="85"/>
      <c r="W9217" s="85"/>
      <c r="X9217" s="85"/>
    </row>
    <row r="9218">
      <c r="S9218" s="87"/>
      <c r="T9218" s="87"/>
      <c r="U9218" s="85"/>
      <c r="V9218" s="85"/>
      <c r="W9218" s="85"/>
      <c r="X9218" s="85"/>
    </row>
    <row r="9219">
      <c r="S9219" s="87"/>
      <c r="T9219" s="87"/>
      <c r="U9219" s="85"/>
      <c r="V9219" s="85"/>
      <c r="W9219" s="85"/>
      <c r="X9219" s="85"/>
    </row>
    <row r="9220">
      <c r="S9220" s="87"/>
      <c r="T9220" s="87"/>
      <c r="U9220" s="85"/>
      <c r="V9220" s="85"/>
      <c r="W9220" s="85"/>
      <c r="X9220" s="85"/>
    </row>
    <row r="9221">
      <c r="S9221" s="87"/>
      <c r="T9221" s="87"/>
      <c r="U9221" s="85"/>
      <c r="V9221" s="85"/>
      <c r="W9221" s="85"/>
      <c r="X9221" s="85"/>
    </row>
    <row r="9222">
      <c r="S9222" s="87"/>
      <c r="T9222" s="87"/>
      <c r="U9222" s="85"/>
      <c r="V9222" s="85"/>
      <c r="W9222" s="85"/>
      <c r="X9222" s="85"/>
    </row>
    <row r="9223">
      <c r="S9223" s="87"/>
      <c r="T9223" s="87"/>
      <c r="U9223" s="85"/>
      <c r="V9223" s="85"/>
      <c r="W9223" s="85"/>
      <c r="X9223" s="85"/>
    </row>
    <row r="9224">
      <c r="S9224" s="87"/>
      <c r="T9224" s="87"/>
      <c r="U9224" s="85"/>
      <c r="V9224" s="85"/>
      <c r="W9224" s="85"/>
      <c r="X9224" s="85"/>
    </row>
    <row r="9226">
      <c r="S9226" s="87"/>
      <c r="T9226" s="87"/>
      <c r="U9226" s="85"/>
      <c r="V9226" s="85"/>
      <c r="W9226" s="85"/>
      <c r="X9226" s="85"/>
    </row>
    <row r="9227">
      <c r="S9227" s="87"/>
      <c r="T9227" s="87"/>
      <c r="U9227" s="85"/>
      <c r="V9227" s="85"/>
      <c r="W9227" s="85"/>
      <c r="X9227" s="85"/>
    </row>
    <row r="9228">
      <c r="S9228" s="87"/>
      <c r="T9228" s="87"/>
      <c r="U9228" s="85"/>
      <c r="V9228" s="85"/>
      <c r="W9228" s="85"/>
      <c r="X9228" s="85"/>
    </row>
    <row r="9229">
      <c r="S9229" s="87"/>
      <c r="T9229" s="87"/>
      <c r="U9229" s="85"/>
      <c r="V9229" s="85"/>
      <c r="W9229" s="85"/>
      <c r="X9229" s="85"/>
    </row>
    <row r="9230">
      <c r="S9230" s="87"/>
      <c r="T9230" s="87"/>
      <c r="U9230" s="85"/>
      <c r="V9230" s="85"/>
      <c r="W9230" s="85"/>
      <c r="X9230" s="85"/>
    </row>
    <row r="9231">
      <c r="S9231" s="87"/>
      <c r="T9231" s="87"/>
      <c r="U9231" s="85"/>
      <c r="V9231" s="85"/>
      <c r="W9231" s="85"/>
      <c r="X9231" s="85"/>
    </row>
    <row r="9232">
      <c r="S9232" s="87"/>
      <c r="T9232" s="87"/>
      <c r="U9232" s="85"/>
      <c r="V9232" s="85"/>
      <c r="W9232" s="85"/>
      <c r="X9232" s="85"/>
    </row>
    <row r="9233">
      <c r="S9233" s="87"/>
      <c r="T9233" s="87"/>
      <c r="U9233" s="85"/>
      <c r="V9233" s="85"/>
      <c r="W9233" s="85"/>
      <c r="X9233" s="85"/>
    </row>
    <row r="9234">
      <c r="S9234" s="87"/>
      <c r="T9234" s="87"/>
      <c r="U9234" s="85"/>
      <c r="V9234" s="85"/>
      <c r="W9234" s="85"/>
      <c r="X9234" s="85"/>
    </row>
    <row r="9235">
      <c r="S9235" s="87"/>
      <c r="T9235" s="87"/>
      <c r="U9235" s="85"/>
      <c r="V9235" s="85"/>
      <c r="W9235" s="85"/>
      <c r="X9235" s="85"/>
    </row>
    <row r="9236">
      <c r="S9236" s="87"/>
      <c r="T9236" s="87"/>
      <c r="U9236" s="85"/>
      <c r="V9236" s="85"/>
      <c r="W9236" s="85"/>
      <c r="X9236" s="85"/>
    </row>
    <row r="9237">
      <c r="S9237" s="87"/>
      <c r="T9237" s="87"/>
      <c r="U9237" s="85"/>
      <c r="V9237" s="85"/>
      <c r="W9237" s="85"/>
      <c r="X9237" s="85"/>
    </row>
    <row r="9238">
      <c r="S9238" s="87"/>
      <c r="T9238" s="87"/>
      <c r="U9238" s="85"/>
      <c r="V9238" s="85"/>
      <c r="W9238" s="85"/>
      <c r="X9238" s="85"/>
    </row>
    <row r="9239">
      <c r="S9239" s="87"/>
      <c r="T9239" s="87"/>
      <c r="U9239" s="85"/>
      <c r="V9239" s="85"/>
      <c r="W9239" s="85"/>
      <c r="X9239" s="85"/>
    </row>
    <row r="9240">
      <c r="S9240" s="87"/>
      <c r="T9240" s="87"/>
      <c r="U9240" s="85"/>
      <c r="V9240" s="85"/>
      <c r="W9240" s="85"/>
      <c r="X9240" s="85"/>
    </row>
    <row r="9241">
      <c r="S9241" s="87"/>
      <c r="T9241" s="87"/>
      <c r="U9241" s="85"/>
      <c r="V9241" s="85"/>
      <c r="W9241" s="85"/>
      <c r="X9241" s="85"/>
    </row>
    <row r="9242">
      <c r="S9242" s="87"/>
      <c r="T9242" s="87"/>
      <c r="U9242" s="85"/>
      <c r="V9242" s="85"/>
      <c r="W9242" s="85"/>
      <c r="X9242" s="85"/>
    </row>
    <row r="9243">
      <c r="S9243" s="87"/>
      <c r="T9243" s="87"/>
      <c r="U9243" s="85"/>
      <c r="V9243" s="85"/>
      <c r="W9243" s="85"/>
      <c r="X9243" s="85"/>
    </row>
    <row r="9245">
      <c r="S9245" s="87"/>
      <c r="T9245" s="87"/>
      <c r="U9245" s="85"/>
      <c r="V9245" s="85"/>
      <c r="W9245" s="85"/>
      <c r="X9245" s="85"/>
    </row>
    <row r="9246">
      <c r="S9246" s="87"/>
      <c r="T9246" s="87"/>
      <c r="U9246" s="85"/>
      <c r="V9246" s="85"/>
      <c r="W9246" s="85"/>
      <c r="X9246" s="85"/>
    </row>
    <row r="9247">
      <c r="S9247" s="87"/>
      <c r="T9247" s="87"/>
      <c r="U9247" s="85"/>
      <c r="V9247" s="85"/>
      <c r="W9247" s="85"/>
      <c r="X9247" s="85"/>
    </row>
    <row r="9248">
      <c r="S9248" s="87"/>
      <c r="T9248" s="87"/>
      <c r="U9248" s="85"/>
      <c r="V9248" s="85"/>
      <c r="W9248" s="85"/>
      <c r="X9248" s="85"/>
    </row>
    <row r="9249">
      <c r="S9249" s="87"/>
      <c r="T9249" s="87"/>
      <c r="U9249" s="85"/>
      <c r="V9249" s="85"/>
      <c r="W9249" s="85"/>
      <c r="X9249" s="85"/>
    </row>
    <row r="9250">
      <c r="S9250" s="87"/>
      <c r="T9250" s="87"/>
      <c r="U9250" s="85"/>
      <c r="V9250" s="85"/>
      <c r="W9250" s="85"/>
      <c r="X9250" s="85"/>
    </row>
    <row r="9251">
      <c r="S9251" s="87"/>
      <c r="T9251" s="87"/>
      <c r="U9251" s="85"/>
      <c r="V9251" s="85"/>
      <c r="W9251" s="85"/>
      <c r="X9251" s="85"/>
    </row>
    <row r="9252">
      <c r="S9252" s="87"/>
      <c r="T9252" s="87"/>
      <c r="U9252" s="85"/>
      <c r="V9252" s="85"/>
      <c r="W9252" s="85"/>
      <c r="X9252" s="85"/>
    </row>
    <row r="9253">
      <c r="S9253" s="87"/>
      <c r="T9253" s="87"/>
      <c r="U9253" s="85"/>
      <c r="V9253" s="85"/>
      <c r="W9253" s="85"/>
      <c r="X9253" s="85"/>
    </row>
    <row r="9254">
      <c r="S9254" s="84"/>
      <c r="T9254" s="87"/>
      <c r="U9254" s="85"/>
      <c r="V9254" s="85"/>
      <c r="W9254" s="85"/>
      <c r="X9254" s="85"/>
    </row>
    <row r="9255">
      <c r="S9255" s="87"/>
      <c r="T9255" s="87"/>
      <c r="U9255" s="85"/>
      <c r="V9255" s="85"/>
      <c r="W9255" s="85"/>
      <c r="X9255" s="85"/>
    </row>
    <row r="9256">
      <c r="S9256" s="87"/>
      <c r="T9256" s="87"/>
      <c r="U9256" s="85"/>
      <c r="V9256" s="85"/>
      <c r="W9256" s="85"/>
      <c r="X9256" s="85"/>
    </row>
    <row r="9257">
      <c r="S9257" s="87"/>
      <c r="T9257" s="87"/>
      <c r="U9257" s="85"/>
      <c r="V9257" s="85"/>
      <c r="W9257" s="85"/>
      <c r="X9257" s="85"/>
    </row>
    <row r="9258">
      <c r="S9258" s="87"/>
      <c r="T9258" s="87"/>
      <c r="U9258" s="85"/>
      <c r="V9258" s="85"/>
      <c r="W9258" s="85"/>
      <c r="X9258" s="85"/>
    </row>
    <row r="9259">
      <c r="S9259" s="87"/>
      <c r="T9259" s="87"/>
      <c r="U9259" s="85"/>
      <c r="V9259" s="85"/>
      <c r="W9259" s="85"/>
      <c r="X9259" s="85"/>
    </row>
    <row r="9260">
      <c r="S9260" s="87"/>
      <c r="T9260" s="87"/>
      <c r="U9260" s="85"/>
      <c r="V9260" s="85"/>
      <c r="W9260" s="85"/>
      <c r="X9260" s="85"/>
    </row>
    <row r="9261">
      <c r="S9261" s="87"/>
      <c r="T9261" s="87"/>
      <c r="U9261" s="85"/>
      <c r="V9261" s="85"/>
      <c r="W9261" s="85"/>
      <c r="X9261" s="85"/>
    </row>
    <row r="9262">
      <c r="S9262" s="87"/>
      <c r="T9262" s="87"/>
      <c r="U9262" s="85"/>
      <c r="V9262" s="85"/>
      <c r="W9262" s="85"/>
      <c r="X9262" s="85"/>
    </row>
    <row r="9263">
      <c r="S9263" s="87"/>
      <c r="T9263" s="87"/>
      <c r="U9263" s="85"/>
      <c r="V9263" s="85"/>
      <c r="W9263" s="85"/>
      <c r="X9263" s="85"/>
    </row>
    <row r="9264">
      <c r="S9264" s="87"/>
      <c r="T9264" s="87"/>
      <c r="U9264" s="85"/>
      <c r="V9264" s="85"/>
      <c r="W9264" s="85"/>
      <c r="X9264" s="85"/>
    </row>
    <row r="9265">
      <c r="S9265" s="87"/>
      <c r="T9265" s="87"/>
      <c r="U9265" s="85"/>
      <c r="V9265" s="85"/>
      <c r="W9265" s="85"/>
      <c r="X9265" s="85"/>
    </row>
    <row r="9266">
      <c r="S9266" s="87"/>
      <c r="T9266" s="87"/>
      <c r="U9266" s="85"/>
      <c r="V9266" s="85"/>
      <c r="W9266" s="85"/>
      <c r="X9266" s="85"/>
    </row>
    <row r="9267">
      <c r="S9267" s="87"/>
      <c r="T9267" s="87"/>
      <c r="U9267" s="85"/>
      <c r="V9267" s="85"/>
      <c r="W9267" s="85"/>
      <c r="X9267" s="85"/>
    </row>
    <row r="9268">
      <c r="S9268" s="87"/>
      <c r="T9268" s="87"/>
      <c r="U9268" s="85"/>
      <c r="V9268" s="85"/>
      <c r="W9268" s="85"/>
      <c r="X9268" s="85"/>
    </row>
    <row r="9269">
      <c r="S9269" s="87"/>
      <c r="T9269" s="87"/>
      <c r="U9269" s="85"/>
      <c r="V9269" s="85"/>
      <c r="W9269" s="85"/>
      <c r="X9269" s="85"/>
    </row>
    <row r="9271">
      <c r="S9271" s="87"/>
      <c r="T9271" s="87"/>
      <c r="U9271" s="85"/>
      <c r="V9271" s="85"/>
      <c r="W9271" s="85"/>
      <c r="X9271" s="85"/>
    </row>
    <row r="9272">
      <c r="S9272" s="87"/>
      <c r="T9272" s="87"/>
      <c r="U9272" s="85"/>
      <c r="V9272" s="85"/>
      <c r="W9272" s="85"/>
      <c r="X9272" s="85"/>
    </row>
    <row r="9273">
      <c r="S9273" s="87"/>
      <c r="T9273" s="87"/>
      <c r="U9273" s="85"/>
      <c r="V9273" s="85"/>
      <c r="W9273" s="85"/>
      <c r="X9273" s="85"/>
    </row>
    <row r="9274">
      <c r="S9274" s="87"/>
      <c r="T9274" s="87"/>
      <c r="U9274" s="85"/>
      <c r="V9274" s="85"/>
      <c r="W9274" s="85"/>
      <c r="X9274" s="85"/>
    </row>
    <row r="9275">
      <c r="S9275" s="87"/>
      <c r="T9275" s="87"/>
      <c r="U9275" s="85"/>
      <c r="V9275" s="85"/>
      <c r="W9275" s="85"/>
      <c r="X9275" s="85"/>
    </row>
    <row r="9276">
      <c r="S9276" s="87"/>
      <c r="T9276" s="87"/>
      <c r="U9276" s="85"/>
      <c r="V9276" s="85"/>
      <c r="W9276" s="85"/>
      <c r="X9276" s="85"/>
    </row>
    <row r="9277">
      <c r="S9277" s="87"/>
      <c r="T9277" s="87"/>
      <c r="U9277" s="85"/>
      <c r="V9277" s="85"/>
      <c r="W9277" s="85"/>
      <c r="X9277" s="85"/>
    </row>
    <row r="9278">
      <c r="S9278" s="87"/>
      <c r="T9278" s="87"/>
      <c r="U9278" s="85"/>
      <c r="V9278" s="85"/>
      <c r="W9278" s="85"/>
      <c r="X9278" s="85"/>
    </row>
    <row r="9279">
      <c r="S9279" s="87"/>
      <c r="T9279" s="87"/>
      <c r="U9279" s="85"/>
      <c r="V9279" s="85"/>
      <c r="W9279" s="85"/>
      <c r="X9279" s="85"/>
    </row>
    <row r="9280">
      <c r="S9280" s="87"/>
      <c r="T9280" s="87"/>
      <c r="U9280" s="85"/>
      <c r="V9280" s="85"/>
      <c r="W9280" s="85"/>
      <c r="X9280" s="85"/>
    </row>
    <row r="9281">
      <c r="S9281" s="87"/>
      <c r="T9281" s="87"/>
      <c r="U9281" s="85"/>
      <c r="V9281" s="85"/>
      <c r="W9281" s="85"/>
      <c r="X9281" s="85"/>
    </row>
    <row r="9282">
      <c r="S9282" s="87"/>
      <c r="T9282" s="87"/>
      <c r="U9282" s="85"/>
      <c r="V9282" s="85"/>
      <c r="W9282" s="85"/>
      <c r="X9282" s="85"/>
    </row>
    <row r="9283">
      <c r="S9283" s="87"/>
      <c r="T9283" s="87"/>
      <c r="U9283" s="85"/>
      <c r="V9283" s="85"/>
      <c r="W9283" s="85"/>
      <c r="X9283" s="85"/>
    </row>
    <row r="9284">
      <c r="S9284" s="87"/>
      <c r="T9284" s="87"/>
      <c r="U9284" s="85"/>
      <c r="V9284" s="85"/>
      <c r="W9284" s="85"/>
      <c r="X9284" s="85"/>
    </row>
    <row r="9285">
      <c r="S9285" s="87"/>
      <c r="T9285" s="87"/>
      <c r="U9285" s="85"/>
      <c r="V9285" s="85"/>
      <c r="W9285" s="85"/>
      <c r="X9285" s="85"/>
    </row>
    <row r="9286">
      <c r="S9286" s="87"/>
      <c r="T9286" s="87"/>
      <c r="U9286" s="85"/>
      <c r="V9286" s="85"/>
      <c r="W9286" s="85"/>
      <c r="X9286" s="85"/>
    </row>
    <row r="9287">
      <c r="S9287" s="87"/>
      <c r="T9287" s="87"/>
      <c r="U9287" s="85"/>
      <c r="V9287" s="85"/>
      <c r="W9287" s="85"/>
      <c r="X9287" s="85"/>
    </row>
    <row r="9288">
      <c r="S9288" s="87"/>
      <c r="T9288" s="87"/>
      <c r="U9288" s="85"/>
      <c r="V9288" s="85"/>
      <c r="W9288" s="85"/>
      <c r="X9288" s="85"/>
    </row>
    <row r="9289">
      <c r="S9289" s="87"/>
      <c r="T9289" s="87"/>
      <c r="U9289" s="85"/>
      <c r="V9289" s="85"/>
      <c r="W9289" s="85"/>
      <c r="X9289" s="85"/>
    </row>
    <row r="9290">
      <c r="S9290" s="87"/>
      <c r="T9290" s="87"/>
      <c r="U9290" s="85"/>
      <c r="V9290" s="85"/>
      <c r="W9290" s="85"/>
      <c r="X9290" s="85"/>
    </row>
    <row r="9291">
      <c r="S9291" s="87"/>
      <c r="T9291" s="87"/>
      <c r="U9291" s="85"/>
      <c r="V9291" s="85"/>
      <c r="W9291" s="85"/>
      <c r="X9291" s="85"/>
    </row>
    <row r="9292">
      <c r="S9292" s="87"/>
      <c r="T9292" s="87"/>
      <c r="U9292" s="85"/>
      <c r="V9292" s="85"/>
      <c r="W9292" s="85"/>
      <c r="X9292" s="85"/>
    </row>
    <row r="9293">
      <c r="S9293" s="87"/>
      <c r="T9293" s="87"/>
      <c r="U9293" s="85"/>
      <c r="V9293" s="85"/>
      <c r="W9293" s="85"/>
      <c r="X9293" s="85"/>
    </row>
    <row r="9294">
      <c r="S9294" s="87"/>
      <c r="T9294" s="87"/>
      <c r="U9294" s="85"/>
      <c r="V9294" s="85"/>
      <c r="W9294" s="85"/>
      <c r="X9294" s="85"/>
    </row>
    <row r="9295">
      <c r="S9295" s="87"/>
      <c r="T9295" s="87"/>
      <c r="U9295" s="85"/>
      <c r="V9295" s="85"/>
      <c r="W9295" s="85"/>
      <c r="X9295" s="85"/>
    </row>
    <row r="9296">
      <c r="S9296" s="87"/>
      <c r="T9296" s="87"/>
      <c r="U9296" s="85"/>
      <c r="V9296" s="85"/>
      <c r="W9296" s="85"/>
      <c r="X9296" s="85"/>
    </row>
    <row r="9297">
      <c r="S9297" s="87"/>
      <c r="T9297" s="87"/>
      <c r="U9297" s="85"/>
      <c r="V9297" s="85"/>
      <c r="W9297" s="85"/>
      <c r="X9297" s="85"/>
    </row>
    <row r="9298">
      <c r="S9298" s="87"/>
      <c r="T9298" s="87"/>
      <c r="U9298" s="85"/>
      <c r="V9298" s="85"/>
      <c r="W9298" s="85"/>
      <c r="X9298" s="85"/>
    </row>
    <row r="9299">
      <c r="S9299" s="87"/>
      <c r="T9299" s="87"/>
      <c r="U9299" s="85"/>
      <c r="V9299" s="85"/>
      <c r="W9299" s="85"/>
      <c r="X9299" s="85"/>
    </row>
    <row r="9300">
      <c r="S9300" s="87"/>
      <c r="T9300" s="87"/>
      <c r="U9300" s="85"/>
      <c r="V9300" s="85"/>
      <c r="W9300" s="85"/>
      <c r="X9300" s="85"/>
    </row>
    <row r="9301">
      <c r="S9301" s="87"/>
      <c r="T9301" s="87"/>
      <c r="U9301" s="85"/>
      <c r="V9301" s="85"/>
      <c r="W9301" s="85"/>
      <c r="X9301" s="85"/>
    </row>
    <row r="9302">
      <c r="S9302" s="87"/>
      <c r="T9302" s="87"/>
      <c r="U9302" s="85"/>
      <c r="V9302" s="85"/>
      <c r="W9302" s="85"/>
      <c r="X9302" s="85"/>
    </row>
    <row r="9303">
      <c r="S9303" s="87"/>
      <c r="T9303" s="87"/>
      <c r="U9303" s="85"/>
      <c r="V9303" s="85"/>
      <c r="W9303" s="85"/>
      <c r="X9303" s="85"/>
    </row>
    <row r="9304">
      <c r="S9304" s="87"/>
      <c r="T9304" s="87"/>
      <c r="U9304" s="85"/>
      <c r="V9304" s="85"/>
      <c r="W9304" s="85"/>
      <c r="X9304" s="85"/>
    </row>
    <row r="9305">
      <c r="S9305" s="87"/>
      <c r="T9305" s="87"/>
      <c r="U9305" s="85"/>
      <c r="V9305" s="85"/>
      <c r="W9305" s="85"/>
      <c r="X9305" s="85"/>
    </row>
    <row r="9306">
      <c r="S9306" s="87"/>
      <c r="T9306" s="87"/>
      <c r="U9306" s="85"/>
      <c r="V9306" s="85"/>
      <c r="W9306" s="85"/>
      <c r="X9306" s="85"/>
    </row>
    <row r="9307">
      <c r="S9307" s="87"/>
      <c r="T9307" s="87"/>
      <c r="U9307" s="85"/>
      <c r="V9307" s="85"/>
      <c r="W9307" s="85"/>
      <c r="X9307" s="85"/>
    </row>
    <row r="9308">
      <c r="S9308" s="87"/>
      <c r="T9308" s="87"/>
      <c r="U9308" s="85"/>
      <c r="V9308" s="85"/>
      <c r="W9308" s="85"/>
      <c r="X9308" s="85"/>
    </row>
    <row r="9309">
      <c r="S9309" s="87"/>
      <c r="T9309" s="87"/>
      <c r="U9309" s="85"/>
      <c r="V9309" s="85"/>
      <c r="W9309" s="85"/>
      <c r="X9309" s="85"/>
    </row>
    <row r="9310">
      <c r="S9310" s="87"/>
      <c r="T9310" s="87"/>
      <c r="U9310" s="85"/>
      <c r="V9310" s="85"/>
      <c r="W9310" s="85"/>
      <c r="X9310" s="85"/>
    </row>
    <row r="9311">
      <c r="S9311" s="87"/>
      <c r="T9311" s="87"/>
      <c r="U9311" s="85"/>
      <c r="V9311" s="85"/>
      <c r="W9311" s="85"/>
      <c r="X9311" s="85"/>
    </row>
    <row r="9312">
      <c r="S9312" s="87"/>
      <c r="T9312" s="87"/>
      <c r="U9312" s="85"/>
      <c r="V9312" s="85"/>
      <c r="W9312" s="85"/>
      <c r="X9312" s="85"/>
    </row>
    <row r="9313">
      <c r="S9313" s="87"/>
      <c r="T9313" s="87"/>
      <c r="U9313" s="85"/>
      <c r="V9313" s="85"/>
      <c r="W9313" s="85"/>
      <c r="X9313" s="85"/>
    </row>
    <row r="9314">
      <c r="S9314" s="87"/>
      <c r="T9314" s="87"/>
      <c r="U9314" s="85"/>
      <c r="V9314" s="85"/>
      <c r="W9314" s="85"/>
      <c r="X9314" s="85"/>
    </row>
    <row r="9315">
      <c r="S9315" s="87"/>
      <c r="T9315" s="87"/>
      <c r="U9315" s="85"/>
      <c r="V9315" s="85"/>
      <c r="W9315" s="85"/>
      <c r="X9315" s="85"/>
    </row>
    <row r="9316">
      <c r="S9316" s="87"/>
      <c r="T9316" s="87"/>
      <c r="U9316" s="85"/>
      <c r="V9316" s="85"/>
      <c r="W9316" s="85"/>
      <c r="X9316" s="85"/>
    </row>
    <row r="9317">
      <c r="S9317" s="87"/>
      <c r="T9317" s="87"/>
      <c r="U9317" s="85"/>
      <c r="V9317" s="85"/>
      <c r="W9317" s="85"/>
      <c r="X9317" s="85"/>
    </row>
    <row r="9318">
      <c r="S9318" s="87"/>
      <c r="T9318" s="87"/>
      <c r="U9318" s="85"/>
      <c r="V9318" s="85"/>
      <c r="W9318" s="85"/>
      <c r="X9318" s="85"/>
    </row>
    <row r="9319">
      <c r="S9319" s="87"/>
      <c r="T9319" s="87"/>
      <c r="U9319" s="85"/>
      <c r="V9319" s="85"/>
      <c r="W9319" s="85"/>
      <c r="X9319" s="85"/>
    </row>
    <row r="9320">
      <c r="S9320" s="87"/>
      <c r="T9320" s="87"/>
      <c r="U9320" s="85"/>
      <c r="V9320" s="85"/>
      <c r="W9320" s="85"/>
      <c r="X9320" s="85"/>
    </row>
    <row r="9321">
      <c r="S9321" s="87"/>
      <c r="T9321" s="87"/>
      <c r="U9321" s="85"/>
      <c r="V9321" s="85"/>
      <c r="W9321" s="85"/>
      <c r="X9321" s="85"/>
    </row>
    <row r="9322">
      <c r="S9322" s="87"/>
      <c r="T9322" s="87"/>
      <c r="U9322" s="85"/>
      <c r="V9322" s="85"/>
      <c r="W9322" s="85"/>
      <c r="X9322" s="85"/>
    </row>
    <row r="9323">
      <c r="S9323" s="87"/>
      <c r="T9323" s="87"/>
      <c r="U9323" s="85"/>
      <c r="V9323" s="85"/>
      <c r="W9323" s="85"/>
      <c r="X9323" s="85"/>
    </row>
    <row r="9324">
      <c r="S9324" s="87"/>
      <c r="T9324" s="87"/>
      <c r="U9324" s="85"/>
      <c r="V9324" s="85"/>
      <c r="W9324" s="85"/>
      <c r="X9324" s="85"/>
    </row>
    <row r="9325">
      <c r="S9325" s="87"/>
      <c r="T9325" s="87"/>
      <c r="U9325" s="85"/>
      <c r="V9325" s="85"/>
      <c r="W9325" s="85"/>
      <c r="X9325" s="85"/>
    </row>
    <row r="9326">
      <c r="S9326" s="87"/>
      <c r="T9326" s="87"/>
      <c r="U9326" s="85"/>
      <c r="V9326" s="85"/>
      <c r="W9326" s="85"/>
      <c r="X9326" s="85"/>
    </row>
    <row r="9327">
      <c r="S9327" s="87"/>
      <c r="T9327" s="87"/>
      <c r="U9327" s="85"/>
      <c r="V9327" s="85"/>
      <c r="W9327" s="85"/>
      <c r="X9327" s="85"/>
    </row>
    <row r="9328">
      <c r="S9328" s="87"/>
      <c r="T9328" s="87"/>
      <c r="U9328" s="85"/>
      <c r="V9328" s="85"/>
      <c r="W9328" s="85"/>
      <c r="X9328" s="85"/>
    </row>
    <row r="9329">
      <c r="S9329" s="87"/>
      <c r="T9329" s="87"/>
      <c r="U9329" s="85"/>
      <c r="V9329" s="85"/>
      <c r="W9329" s="85"/>
      <c r="X9329" s="85"/>
    </row>
    <row r="9330">
      <c r="S9330" s="87"/>
      <c r="T9330" s="87"/>
      <c r="U9330" s="85"/>
      <c r="V9330" s="85"/>
      <c r="W9330" s="85"/>
      <c r="X9330" s="85"/>
    </row>
    <row r="9331">
      <c r="S9331" s="87"/>
      <c r="T9331" s="87"/>
      <c r="U9331" s="85"/>
      <c r="V9331" s="85"/>
      <c r="W9331" s="85"/>
      <c r="X9331" s="85"/>
    </row>
    <row r="9332">
      <c r="S9332" s="87"/>
      <c r="T9332" s="87"/>
      <c r="U9332" s="85"/>
      <c r="V9332" s="85"/>
      <c r="W9332" s="85"/>
      <c r="X9332" s="85"/>
    </row>
    <row r="9333">
      <c r="S9333" s="87"/>
      <c r="T9333" s="87"/>
      <c r="U9333" s="85"/>
      <c r="V9333" s="85"/>
      <c r="W9333" s="85"/>
      <c r="X9333" s="85"/>
    </row>
    <row r="9334">
      <c r="S9334" s="87"/>
      <c r="T9334" s="87"/>
      <c r="U9334" s="85"/>
      <c r="V9334" s="85"/>
      <c r="W9334" s="85"/>
      <c r="X9334" s="85"/>
    </row>
    <row r="9335">
      <c r="S9335" s="87"/>
      <c r="T9335" s="87"/>
      <c r="U9335" s="85"/>
      <c r="V9335" s="85"/>
      <c r="W9335" s="85"/>
      <c r="X9335" s="85"/>
    </row>
    <row r="9336">
      <c r="S9336" s="87"/>
      <c r="T9336" s="87"/>
      <c r="U9336" s="85"/>
      <c r="V9336" s="85"/>
      <c r="W9336" s="85"/>
      <c r="X9336" s="85"/>
    </row>
    <row r="9337">
      <c r="S9337" s="87"/>
      <c r="T9337" s="87"/>
      <c r="U9337" s="85"/>
      <c r="V9337" s="85"/>
      <c r="W9337" s="85"/>
      <c r="X9337" s="85"/>
    </row>
    <row r="9338">
      <c r="S9338" s="87"/>
      <c r="T9338" s="87"/>
      <c r="U9338" s="85"/>
      <c r="V9338" s="85"/>
      <c r="W9338" s="85"/>
      <c r="X9338" s="85"/>
    </row>
    <row r="9339">
      <c r="S9339" s="87"/>
      <c r="T9339" s="87"/>
      <c r="U9339" s="85"/>
      <c r="V9339" s="85"/>
      <c r="W9339" s="85"/>
      <c r="X9339" s="85"/>
    </row>
    <row r="9340">
      <c r="S9340" s="87"/>
      <c r="T9340" s="87"/>
      <c r="U9340" s="85"/>
      <c r="V9340" s="85"/>
      <c r="W9340" s="85"/>
      <c r="X9340" s="85"/>
    </row>
    <row r="9341">
      <c r="S9341" s="87"/>
      <c r="T9341" s="87"/>
      <c r="U9341" s="85"/>
      <c r="V9341" s="85"/>
      <c r="W9341" s="85"/>
      <c r="X9341" s="85"/>
    </row>
    <row r="9342">
      <c r="S9342" s="87"/>
      <c r="T9342" s="87"/>
      <c r="U9342" s="85"/>
      <c r="V9342" s="85"/>
      <c r="W9342" s="85"/>
      <c r="X9342" s="85"/>
    </row>
    <row r="9343">
      <c r="S9343" s="87"/>
      <c r="T9343" s="87"/>
      <c r="U9343" s="85"/>
      <c r="V9343" s="85"/>
      <c r="W9343" s="85"/>
      <c r="X9343" s="85"/>
    </row>
    <row r="9344">
      <c r="S9344" s="87"/>
      <c r="T9344" s="87"/>
      <c r="U9344" s="85"/>
      <c r="V9344" s="85"/>
      <c r="W9344" s="85"/>
      <c r="X9344" s="85"/>
    </row>
    <row r="9345">
      <c r="S9345" s="87"/>
      <c r="T9345" s="87"/>
      <c r="U9345" s="85"/>
      <c r="V9345" s="85"/>
      <c r="W9345" s="85"/>
      <c r="X9345" s="85"/>
    </row>
    <row r="9346">
      <c r="S9346" s="87"/>
      <c r="T9346" s="87"/>
      <c r="U9346" s="85"/>
      <c r="V9346" s="85"/>
      <c r="W9346" s="85"/>
      <c r="X9346" s="85"/>
    </row>
    <row r="9347">
      <c r="S9347" s="87"/>
      <c r="T9347" s="87"/>
      <c r="U9347" s="85"/>
      <c r="V9347" s="85"/>
      <c r="W9347" s="85"/>
      <c r="X9347" s="85"/>
    </row>
    <row r="9348">
      <c r="S9348" s="87"/>
      <c r="T9348" s="87"/>
      <c r="U9348" s="85"/>
      <c r="V9348" s="85"/>
      <c r="W9348" s="85"/>
      <c r="X9348" s="85"/>
    </row>
    <row r="9349">
      <c r="S9349" s="87"/>
      <c r="T9349" s="87"/>
      <c r="U9349" s="85"/>
      <c r="V9349" s="85"/>
      <c r="W9349" s="85"/>
      <c r="X9349" s="85"/>
    </row>
    <row r="9350">
      <c r="S9350" s="87"/>
      <c r="T9350" s="87"/>
      <c r="U9350" s="85"/>
      <c r="V9350" s="85"/>
      <c r="W9350" s="85"/>
      <c r="X9350" s="85"/>
    </row>
    <row r="9351">
      <c r="S9351" s="87"/>
      <c r="T9351" s="87"/>
      <c r="U9351" s="85"/>
      <c r="V9351" s="85"/>
      <c r="W9351" s="85"/>
      <c r="X9351" s="85"/>
    </row>
    <row r="9352">
      <c r="S9352" s="87"/>
      <c r="T9352" s="87"/>
      <c r="U9352" s="85"/>
      <c r="V9352" s="85"/>
      <c r="W9352" s="85"/>
      <c r="X9352" s="85"/>
    </row>
    <row r="9353">
      <c r="S9353" s="87"/>
      <c r="T9353" s="87"/>
      <c r="U9353" s="85"/>
      <c r="V9353" s="85"/>
      <c r="W9353" s="85"/>
      <c r="X9353" s="85"/>
    </row>
    <row r="9354">
      <c r="S9354" s="87"/>
      <c r="T9354" s="87"/>
      <c r="U9354" s="85"/>
      <c r="V9354" s="85"/>
      <c r="W9354" s="85"/>
      <c r="X9354" s="85"/>
    </row>
    <row r="9355">
      <c r="S9355" s="87"/>
      <c r="T9355" s="87"/>
      <c r="U9355" s="85"/>
      <c r="V9355" s="85"/>
      <c r="W9355" s="85"/>
      <c r="X9355" s="85"/>
    </row>
    <row r="9356">
      <c r="S9356" s="87"/>
      <c r="T9356" s="87"/>
      <c r="U9356" s="85"/>
      <c r="V9356" s="85"/>
      <c r="W9356" s="85"/>
      <c r="X9356" s="85"/>
    </row>
    <row r="9357">
      <c r="S9357" s="87"/>
      <c r="T9357" s="87"/>
      <c r="U9357" s="85"/>
      <c r="V9357" s="85"/>
      <c r="W9357" s="85"/>
      <c r="X9357" s="85"/>
    </row>
    <row r="9358">
      <c r="S9358" s="87"/>
      <c r="T9358" s="87"/>
      <c r="U9358" s="85"/>
      <c r="V9358" s="85"/>
      <c r="W9358" s="85"/>
      <c r="X9358" s="85"/>
    </row>
    <row r="9359">
      <c r="S9359" s="87"/>
      <c r="T9359" s="87"/>
      <c r="U9359" s="85"/>
      <c r="V9359" s="85"/>
      <c r="W9359" s="85"/>
      <c r="X9359" s="85"/>
    </row>
    <row r="9360">
      <c r="S9360" s="87"/>
      <c r="T9360" s="87"/>
      <c r="U9360" s="85"/>
      <c r="V9360" s="85"/>
      <c r="W9360" s="85"/>
      <c r="X9360" s="85"/>
    </row>
    <row r="9361">
      <c r="S9361" s="87"/>
      <c r="T9361" s="87"/>
      <c r="U9361" s="85"/>
      <c r="V9361" s="85"/>
      <c r="W9361" s="85"/>
      <c r="X9361" s="85"/>
    </row>
    <row r="9362">
      <c r="S9362" s="87"/>
      <c r="T9362" s="87"/>
      <c r="U9362" s="85"/>
      <c r="V9362" s="85"/>
      <c r="W9362" s="85"/>
      <c r="X9362" s="85"/>
    </row>
    <row r="9363">
      <c r="S9363" s="87"/>
      <c r="T9363" s="87"/>
      <c r="U9363" s="85"/>
      <c r="V9363" s="85"/>
      <c r="W9363" s="85"/>
      <c r="X9363" s="85"/>
    </row>
    <row r="9364">
      <c r="S9364" s="87"/>
      <c r="T9364" s="87"/>
      <c r="U9364" s="85"/>
      <c r="V9364" s="85"/>
      <c r="W9364" s="85"/>
      <c r="X9364" s="85"/>
    </row>
    <row r="9365">
      <c r="S9365" s="87"/>
      <c r="T9365" s="87"/>
      <c r="U9365" s="85"/>
      <c r="V9365" s="85"/>
      <c r="W9365" s="85"/>
      <c r="X9365" s="85"/>
    </row>
    <row r="9366">
      <c r="S9366" s="87"/>
      <c r="T9366" s="87"/>
      <c r="U9366" s="85"/>
      <c r="V9366" s="85"/>
      <c r="W9366" s="85"/>
      <c r="X9366" s="85"/>
    </row>
    <row r="9367">
      <c r="S9367" s="87"/>
      <c r="T9367" s="87"/>
      <c r="U9367" s="85"/>
      <c r="V9367" s="85"/>
      <c r="W9367" s="85"/>
      <c r="X9367" s="85"/>
    </row>
    <row r="9368">
      <c r="S9368" s="87"/>
      <c r="T9368" s="87"/>
      <c r="U9368" s="85"/>
      <c r="V9368" s="85"/>
      <c r="W9368" s="85"/>
      <c r="X9368" s="85"/>
    </row>
    <row r="9369">
      <c r="S9369" s="87"/>
      <c r="T9369" s="87"/>
      <c r="U9369" s="85"/>
      <c r="V9369" s="85"/>
      <c r="W9369" s="85"/>
      <c r="X9369" s="85"/>
    </row>
    <row r="9370">
      <c r="S9370" s="87"/>
      <c r="T9370" s="87"/>
      <c r="U9370" s="85"/>
      <c r="V9370" s="85"/>
      <c r="W9370" s="85"/>
      <c r="X9370" s="85"/>
    </row>
    <row r="9371">
      <c r="S9371" s="87"/>
      <c r="T9371" s="87"/>
      <c r="U9371" s="85"/>
      <c r="V9371" s="85"/>
      <c r="W9371" s="85"/>
      <c r="X9371" s="85"/>
    </row>
    <row r="9372">
      <c r="S9372" s="87"/>
      <c r="T9372" s="87"/>
      <c r="U9372" s="85"/>
      <c r="V9372" s="85"/>
      <c r="W9372" s="85"/>
      <c r="X9372" s="85"/>
    </row>
    <row r="9373">
      <c r="S9373" s="87"/>
      <c r="T9373" s="87"/>
      <c r="U9373" s="85"/>
      <c r="V9373" s="85"/>
      <c r="W9373" s="85"/>
      <c r="X9373" s="85"/>
    </row>
    <row r="9374">
      <c r="S9374" s="87"/>
      <c r="T9374" s="87"/>
      <c r="U9374" s="85"/>
      <c r="V9374" s="85"/>
      <c r="W9374" s="85"/>
      <c r="X9374" s="85"/>
    </row>
    <row r="9375">
      <c r="S9375" s="87"/>
      <c r="T9375" s="87"/>
      <c r="U9375" s="85"/>
      <c r="V9375" s="85"/>
      <c r="W9375" s="85"/>
      <c r="X9375" s="85"/>
    </row>
    <row r="9376">
      <c r="S9376" s="87"/>
      <c r="T9376" s="87"/>
      <c r="U9376" s="85"/>
      <c r="V9376" s="85"/>
      <c r="W9376" s="85"/>
      <c r="X9376" s="85"/>
    </row>
    <row r="9377">
      <c r="S9377" s="84"/>
      <c r="T9377" s="87"/>
      <c r="U9377" s="85"/>
      <c r="V9377" s="85"/>
      <c r="W9377" s="85"/>
      <c r="X9377" s="85"/>
    </row>
    <row r="9378">
      <c r="S9378" s="87"/>
      <c r="T9378" s="87"/>
      <c r="U9378" s="85"/>
      <c r="V9378" s="85"/>
      <c r="W9378" s="85"/>
      <c r="X9378" s="85"/>
    </row>
    <row r="9379">
      <c r="S9379" s="87"/>
      <c r="T9379" s="87"/>
      <c r="U9379" s="85"/>
      <c r="V9379" s="85"/>
      <c r="W9379" s="85"/>
      <c r="X9379" s="85"/>
    </row>
    <row r="9380">
      <c r="S9380" s="87"/>
      <c r="T9380" s="87"/>
      <c r="U9380" s="85"/>
      <c r="V9380" s="85"/>
      <c r="W9380" s="85"/>
      <c r="X9380" s="85"/>
    </row>
    <row r="9381">
      <c r="S9381" s="87"/>
      <c r="T9381" s="87"/>
      <c r="U9381" s="85"/>
      <c r="V9381" s="85"/>
      <c r="W9381" s="85"/>
      <c r="X9381" s="85"/>
    </row>
    <row r="9382">
      <c r="S9382" s="87"/>
      <c r="T9382" s="87"/>
      <c r="U9382" s="85"/>
      <c r="V9382" s="85"/>
      <c r="W9382" s="85"/>
      <c r="X9382" s="85"/>
    </row>
    <row r="9383">
      <c r="S9383" s="87"/>
      <c r="T9383" s="87"/>
      <c r="U9383" s="85"/>
      <c r="V9383" s="85"/>
      <c r="W9383" s="85"/>
      <c r="X9383" s="85"/>
    </row>
    <row r="9384">
      <c r="S9384" s="87"/>
      <c r="T9384" s="87"/>
      <c r="U9384" s="85"/>
      <c r="V9384" s="85"/>
      <c r="W9384" s="85"/>
      <c r="X9384" s="85"/>
    </row>
    <row r="9385">
      <c r="S9385" s="87"/>
      <c r="T9385" s="87"/>
      <c r="U9385" s="85"/>
      <c r="V9385" s="85"/>
      <c r="W9385" s="85"/>
      <c r="X9385" s="85"/>
    </row>
    <row r="9386">
      <c r="S9386" s="87"/>
      <c r="T9386" s="87"/>
      <c r="U9386" s="85"/>
      <c r="V9386" s="85"/>
      <c r="W9386" s="85"/>
      <c r="X9386" s="85"/>
    </row>
    <row r="9387">
      <c r="S9387" s="87"/>
      <c r="T9387" s="87"/>
      <c r="U9387" s="85"/>
      <c r="V9387" s="85"/>
      <c r="W9387" s="85"/>
      <c r="X9387" s="85"/>
    </row>
    <row r="9388">
      <c r="S9388" s="87"/>
      <c r="T9388" s="87"/>
      <c r="U9388" s="85"/>
      <c r="V9388" s="85"/>
      <c r="W9388" s="85"/>
      <c r="X9388" s="85"/>
    </row>
    <row r="9389">
      <c r="S9389" s="87"/>
      <c r="T9389" s="87"/>
      <c r="U9389" s="85"/>
      <c r="V9389" s="85"/>
      <c r="W9389" s="85"/>
      <c r="X9389" s="85"/>
    </row>
    <row r="9390">
      <c r="S9390" s="87"/>
      <c r="T9390" s="87"/>
      <c r="U9390" s="85"/>
      <c r="V9390" s="85"/>
      <c r="W9390" s="85"/>
      <c r="X9390" s="85"/>
    </row>
    <row r="9391">
      <c r="S9391" s="87"/>
      <c r="T9391" s="87"/>
      <c r="U9391" s="85"/>
      <c r="V9391" s="85"/>
      <c r="W9391" s="85"/>
      <c r="X9391" s="85"/>
    </row>
    <row r="9392">
      <c r="S9392" s="87"/>
      <c r="T9392" s="87"/>
      <c r="U9392" s="85"/>
      <c r="V9392" s="85"/>
      <c r="W9392" s="85"/>
      <c r="X9392" s="85"/>
    </row>
    <row r="9393">
      <c r="S9393" s="87"/>
      <c r="T9393" s="87"/>
      <c r="U9393" s="85"/>
      <c r="V9393" s="85"/>
      <c r="W9393" s="85"/>
      <c r="X9393" s="85"/>
    </row>
    <row r="9394">
      <c r="S9394" s="87"/>
      <c r="T9394" s="87"/>
      <c r="U9394" s="85"/>
      <c r="V9394" s="85"/>
      <c r="W9394" s="85"/>
      <c r="X9394" s="85"/>
    </row>
    <row r="9395">
      <c r="S9395" s="87"/>
      <c r="T9395" s="87"/>
      <c r="U9395" s="85"/>
      <c r="V9395" s="85"/>
      <c r="W9395" s="85"/>
      <c r="X9395" s="85"/>
    </row>
    <row r="9396">
      <c r="S9396" s="87"/>
      <c r="T9396" s="87"/>
      <c r="U9396" s="85"/>
      <c r="V9396" s="85"/>
      <c r="W9396" s="85"/>
      <c r="X9396" s="85"/>
    </row>
    <row r="9397">
      <c r="S9397" s="87"/>
      <c r="T9397" s="87"/>
      <c r="U9397" s="85"/>
      <c r="V9397" s="85"/>
      <c r="W9397" s="85"/>
      <c r="X9397" s="85"/>
    </row>
    <row r="9398">
      <c r="S9398" s="87"/>
      <c r="T9398" s="87"/>
      <c r="U9398" s="85"/>
      <c r="V9398" s="85"/>
      <c r="W9398" s="85"/>
      <c r="X9398" s="85"/>
    </row>
    <row r="9399">
      <c r="S9399" s="87"/>
      <c r="T9399" s="87"/>
      <c r="U9399" s="85"/>
      <c r="V9399" s="85"/>
      <c r="W9399" s="85"/>
      <c r="X9399" s="85"/>
    </row>
    <row r="9400">
      <c r="S9400" s="87"/>
      <c r="T9400" s="87"/>
      <c r="U9400" s="85"/>
      <c r="V9400" s="85"/>
      <c r="W9400" s="85"/>
      <c r="X9400" s="85"/>
    </row>
    <row r="9401">
      <c r="S9401" s="87"/>
      <c r="T9401" s="87"/>
      <c r="U9401" s="85"/>
      <c r="V9401" s="85"/>
      <c r="W9401" s="85"/>
      <c r="X9401" s="85"/>
    </row>
    <row r="9402">
      <c r="S9402" s="87"/>
      <c r="T9402" s="87"/>
      <c r="U9402" s="85"/>
      <c r="V9402" s="85"/>
      <c r="W9402" s="85"/>
      <c r="X9402" s="85"/>
    </row>
    <row r="9403">
      <c r="S9403" s="87"/>
      <c r="T9403" s="87"/>
      <c r="U9403" s="85"/>
      <c r="V9403" s="85"/>
      <c r="W9403" s="85"/>
      <c r="X9403" s="85"/>
    </row>
    <row r="9404">
      <c r="S9404" s="87"/>
      <c r="T9404" s="87"/>
      <c r="U9404" s="85"/>
      <c r="V9404" s="85"/>
      <c r="W9404" s="85"/>
      <c r="X9404" s="85"/>
    </row>
    <row r="9405">
      <c r="S9405" s="87"/>
      <c r="T9405" s="87"/>
      <c r="U9405" s="85"/>
      <c r="V9405" s="85"/>
      <c r="W9405" s="85"/>
      <c r="X9405" s="85"/>
    </row>
    <row r="9406">
      <c r="S9406" s="87"/>
      <c r="T9406" s="87"/>
      <c r="U9406" s="85"/>
      <c r="V9406" s="85"/>
      <c r="W9406" s="85"/>
      <c r="X9406" s="85"/>
    </row>
    <row r="9407">
      <c r="S9407" s="87"/>
      <c r="T9407" s="87"/>
      <c r="U9407" s="85"/>
      <c r="V9407" s="85"/>
      <c r="W9407" s="85"/>
      <c r="X9407" s="85"/>
    </row>
    <row r="9408">
      <c r="S9408" s="87"/>
      <c r="T9408" s="87"/>
      <c r="U9408" s="85"/>
      <c r="V9408" s="85"/>
      <c r="W9408" s="85"/>
      <c r="X9408" s="85"/>
    </row>
    <row r="9409">
      <c r="S9409" s="87"/>
      <c r="T9409" s="87"/>
      <c r="U9409" s="85"/>
      <c r="V9409" s="85"/>
      <c r="W9409" s="85"/>
      <c r="X9409" s="85"/>
    </row>
    <row r="9410">
      <c r="S9410" s="87"/>
      <c r="T9410" s="87"/>
      <c r="U9410" s="85"/>
      <c r="V9410" s="85"/>
      <c r="W9410" s="85"/>
      <c r="X9410" s="85"/>
    </row>
    <row r="9411">
      <c r="S9411" s="87"/>
      <c r="T9411" s="87"/>
      <c r="U9411" s="85"/>
      <c r="V9411" s="85"/>
      <c r="W9411" s="85"/>
      <c r="X9411" s="85"/>
    </row>
    <row r="9412">
      <c r="S9412" s="87"/>
      <c r="T9412" s="87"/>
      <c r="U9412" s="85"/>
      <c r="V9412" s="85"/>
      <c r="W9412" s="85"/>
      <c r="X9412" s="85"/>
    </row>
    <row r="9413">
      <c r="S9413" s="87"/>
      <c r="T9413" s="87"/>
      <c r="U9413" s="85"/>
      <c r="V9413" s="85"/>
      <c r="W9413" s="85"/>
      <c r="X9413" s="85"/>
    </row>
    <row r="9414">
      <c r="S9414" s="87"/>
      <c r="T9414" s="87"/>
      <c r="U9414" s="85"/>
      <c r="V9414" s="85"/>
      <c r="W9414" s="85"/>
      <c r="X9414" s="85"/>
    </row>
    <row r="9415">
      <c r="S9415" s="87"/>
      <c r="T9415" s="87"/>
      <c r="U9415" s="85"/>
      <c r="V9415" s="85"/>
      <c r="W9415" s="85"/>
      <c r="X9415" s="85"/>
    </row>
    <row r="9416">
      <c r="S9416" s="87"/>
      <c r="T9416" s="87"/>
      <c r="U9416" s="85"/>
      <c r="V9416" s="85"/>
      <c r="W9416" s="85"/>
      <c r="X9416" s="85"/>
    </row>
    <row r="9417">
      <c r="S9417" s="87"/>
      <c r="T9417" s="87"/>
      <c r="U9417" s="85"/>
      <c r="V9417" s="85"/>
      <c r="W9417" s="85"/>
      <c r="X9417" s="85"/>
    </row>
    <row r="9418">
      <c r="S9418" s="87"/>
      <c r="T9418" s="87"/>
      <c r="U9418" s="85"/>
      <c r="V9418" s="85"/>
      <c r="W9418" s="85"/>
      <c r="X9418" s="85"/>
    </row>
    <row r="9419">
      <c r="S9419" s="87"/>
      <c r="T9419" s="87"/>
      <c r="U9419" s="85"/>
      <c r="V9419" s="85"/>
      <c r="W9419" s="85"/>
      <c r="X9419" s="85"/>
    </row>
    <row r="9420">
      <c r="S9420" s="87"/>
      <c r="T9420" s="87"/>
      <c r="U9420" s="85"/>
      <c r="V9420" s="85"/>
      <c r="W9420" s="85"/>
      <c r="X9420" s="85"/>
    </row>
    <row r="9421">
      <c r="S9421" s="87"/>
      <c r="T9421" s="87"/>
      <c r="U9421" s="85"/>
      <c r="V9421" s="85"/>
      <c r="W9421" s="85"/>
      <c r="X9421" s="85"/>
    </row>
    <row r="9422">
      <c r="S9422" s="87"/>
      <c r="T9422" s="87"/>
      <c r="U9422" s="85"/>
      <c r="V9422" s="85"/>
      <c r="W9422" s="85"/>
      <c r="X9422" s="85"/>
    </row>
    <row r="9423">
      <c r="S9423" s="87"/>
      <c r="T9423" s="87"/>
      <c r="U9423" s="85"/>
      <c r="V9423" s="85"/>
      <c r="W9423" s="85"/>
      <c r="X9423" s="85"/>
    </row>
    <row r="9424">
      <c r="S9424" s="87"/>
      <c r="T9424" s="87"/>
      <c r="U9424" s="85"/>
      <c r="V9424" s="85"/>
      <c r="W9424" s="85"/>
      <c r="X9424" s="85"/>
    </row>
    <row r="9425">
      <c r="S9425" s="87"/>
      <c r="T9425" s="87"/>
      <c r="U9425" s="85"/>
      <c r="V9425" s="85"/>
      <c r="W9425" s="85"/>
      <c r="X9425" s="85"/>
    </row>
    <row r="9427">
      <c r="S9427" s="87"/>
      <c r="T9427" s="87"/>
      <c r="U9427" s="85"/>
      <c r="V9427" s="85"/>
      <c r="W9427" s="85"/>
      <c r="X9427" s="85"/>
    </row>
    <row r="9428">
      <c r="S9428" s="87"/>
      <c r="T9428" s="87"/>
      <c r="U9428" s="85"/>
      <c r="V9428" s="85"/>
      <c r="W9428" s="85"/>
      <c r="X9428" s="85"/>
    </row>
    <row r="9429">
      <c r="S9429" s="87"/>
      <c r="T9429" s="87"/>
      <c r="U9429" s="85"/>
      <c r="V9429" s="85"/>
      <c r="W9429" s="85"/>
      <c r="X9429" s="85"/>
    </row>
    <row r="9430">
      <c r="S9430" s="87"/>
      <c r="T9430" s="87"/>
      <c r="U9430" s="85"/>
      <c r="V9430" s="85"/>
      <c r="W9430" s="85"/>
      <c r="X9430" s="85"/>
    </row>
    <row r="9432">
      <c r="S9432" s="87"/>
      <c r="T9432" s="87"/>
      <c r="U9432" s="85"/>
      <c r="V9432" s="85"/>
      <c r="W9432" s="85"/>
      <c r="X9432" s="85"/>
    </row>
    <row r="9433">
      <c r="S9433" s="87"/>
      <c r="T9433" s="87"/>
      <c r="U9433" s="85"/>
      <c r="V9433" s="85"/>
      <c r="W9433" s="85"/>
      <c r="X9433" s="85"/>
    </row>
    <row r="9434">
      <c r="S9434" s="87"/>
      <c r="T9434" s="87"/>
      <c r="U9434" s="85"/>
      <c r="V9434" s="85"/>
      <c r="W9434" s="85"/>
      <c r="X9434" s="85"/>
    </row>
    <row r="9435">
      <c r="S9435" s="87"/>
      <c r="T9435" s="87"/>
      <c r="U9435" s="85"/>
      <c r="V9435" s="85"/>
      <c r="W9435" s="85"/>
      <c r="X9435" s="85"/>
    </row>
    <row r="9436">
      <c r="S9436" s="84"/>
      <c r="T9436" s="87"/>
      <c r="U9436" s="85"/>
      <c r="V9436" s="85"/>
      <c r="W9436" s="85"/>
      <c r="X9436" s="85"/>
    </row>
    <row r="9437">
      <c r="S9437" s="87"/>
      <c r="T9437" s="87"/>
      <c r="U9437" s="85"/>
      <c r="V9437" s="85"/>
      <c r="W9437" s="85"/>
      <c r="X9437" s="85"/>
    </row>
    <row r="9438">
      <c r="S9438" s="87"/>
      <c r="T9438" s="87"/>
      <c r="U9438" s="85"/>
      <c r="V9438" s="85"/>
      <c r="W9438" s="85"/>
      <c r="X9438" s="85"/>
    </row>
    <row r="9439">
      <c r="S9439" s="87"/>
      <c r="T9439" s="87"/>
      <c r="U9439" s="85"/>
      <c r="V9439" s="85"/>
      <c r="W9439" s="85"/>
      <c r="X9439" s="85"/>
    </row>
    <row r="9440">
      <c r="S9440" s="87"/>
      <c r="T9440" s="87"/>
      <c r="U9440" s="85"/>
      <c r="V9440" s="85"/>
      <c r="W9440" s="85"/>
      <c r="X9440" s="85"/>
    </row>
    <row r="9441">
      <c r="S9441" s="87"/>
      <c r="T9441" s="87"/>
      <c r="U9441" s="85"/>
      <c r="V9441" s="85"/>
      <c r="W9441" s="85"/>
      <c r="X9441" s="85"/>
    </row>
    <row r="9442">
      <c r="S9442" s="87"/>
      <c r="T9442" s="87"/>
      <c r="U9442" s="85"/>
      <c r="V9442" s="85"/>
      <c r="W9442" s="85"/>
      <c r="X9442" s="85"/>
    </row>
    <row r="9443">
      <c r="S9443" s="84"/>
      <c r="T9443" s="87"/>
      <c r="U9443" s="85"/>
      <c r="V9443" s="85"/>
      <c r="W9443" s="85"/>
      <c r="X9443" s="85"/>
    </row>
    <row r="9444">
      <c r="S9444" s="87"/>
      <c r="T9444" s="87"/>
      <c r="U9444" s="85"/>
      <c r="V9444" s="85"/>
      <c r="W9444" s="85"/>
      <c r="X9444" s="85"/>
    </row>
    <row r="9445">
      <c r="S9445" s="87"/>
      <c r="T9445" s="87"/>
      <c r="U9445" s="85"/>
      <c r="V9445" s="85"/>
      <c r="W9445" s="85"/>
      <c r="X9445" s="85"/>
    </row>
    <row r="9446">
      <c r="S9446" s="87"/>
      <c r="T9446" s="87"/>
      <c r="U9446" s="85"/>
      <c r="V9446" s="85"/>
      <c r="W9446" s="85"/>
      <c r="X9446" s="85"/>
    </row>
    <row r="9447">
      <c r="S9447" s="87"/>
      <c r="T9447" s="87"/>
      <c r="U9447" s="85"/>
      <c r="V9447" s="85"/>
      <c r="W9447" s="85"/>
      <c r="X9447" s="85"/>
    </row>
    <row r="9448">
      <c r="S9448" s="87"/>
      <c r="T9448" s="87"/>
      <c r="U9448" s="85"/>
      <c r="V9448" s="85"/>
      <c r="W9448" s="85"/>
      <c r="X9448" s="85"/>
    </row>
    <row r="9449">
      <c r="S9449" s="87"/>
      <c r="T9449" s="87"/>
      <c r="U9449" s="85"/>
      <c r="V9449" s="85"/>
      <c r="W9449" s="85"/>
      <c r="X9449" s="85"/>
    </row>
    <row r="9450">
      <c r="S9450" s="84"/>
      <c r="T9450" s="87"/>
      <c r="U9450" s="85"/>
      <c r="V9450" s="85"/>
      <c r="W9450" s="85"/>
      <c r="X9450" s="85"/>
    </row>
    <row r="9451">
      <c r="S9451" s="87"/>
      <c r="T9451" s="87"/>
      <c r="U9451" s="85"/>
      <c r="V9451" s="85"/>
      <c r="W9451" s="85"/>
      <c r="X9451" s="85"/>
    </row>
    <row r="9452">
      <c r="S9452" s="87"/>
      <c r="T9452" s="87"/>
      <c r="U9452" s="85"/>
      <c r="V9452" s="85"/>
      <c r="W9452" s="85"/>
      <c r="X9452" s="85"/>
    </row>
    <row r="9453">
      <c r="S9453" s="87"/>
      <c r="T9453" s="87"/>
      <c r="U9453" s="85"/>
      <c r="V9453" s="85"/>
      <c r="W9453" s="85"/>
      <c r="X9453" s="85"/>
    </row>
    <row r="9454">
      <c r="S9454" s="87"/>
      <c r="T9454" s="87"/>
      <c r="U9454" s="85"/>
      <c r="V9454" s="85"/>
      <c r="W9454" s="85"/>
      <c r="X9454" s="85"/>
    </row>
    <row r="9455">
      <c r="S9455" s="87"/>
      <c r="T9455" s="87"/>
      <c r="U9455" s="85"/>
      <c r="V9455" s="85"/>
      <c r="W9455" s="85"/>
      <c r="X9455" s="85"/>
    </row>
    <row r="9456">
      <c r="S9456" s="87"/>
      <c r="T9456" s="87"/>
      <c r="U9456" s="85"/>
      <c r="V9456" s="85"/>
      <c r="W9456" s="85"/>
      <c r="X9456" s="85"/>
    </row>
    <row r="9457">
      <c r="S9457" s="84"/>
      <c r="T9457" s="87"/>
      <c r="U9457" s="85"/>
      <c r="V9457" s="85"/>
      <c r="W9457" s="85"/>
      <c r="X9457" s="85"/>
    </row>
    <row r="9458">
      <c r="S9458" s="87"/>
      <c r="T9458" s="87"/>
      <c r="U9458" s="85"/>
      <c r="V9458" s="85"/>
      <c r="W9458" s="85"/>
      <c r="X9458" s="85"/>
    </row>
    <row r="9459">
      <c r="S9459" s="84"/>
      <c r="T9459" s="87"/>
      <c r="U9459" s="85"/>
      <c r="V9459" s="85"/>
      <c r="W9459" s="85"/>
      <c r="X9459" s="85"/>
    </row>
    <row r="9460">
      <c r="S9460" s="87"/>
      <c r="T9460" s="87"/>
      <c r="U9460" s="85"/>
      <c r="V9460" s="85"/>
      <c r="W9460" s="85"/>
      <c r="X9460" s="85"/>
    </row>
    <row r="9461">
      <c r="S9461" s="87"/>
      <c r="T9461" s="87"/>
      <c r="U9461" s="85"/>
      <c r="V9461" s="85"/>
      <c r="W9461" s="85"/>
      <c r="X9461" s="85"/>
    </row>
    <row r="9462">
      <c r="S9462" s="87"/>
      <c r="T9462" s="87"/>
      <c r="U9462" s="85"/>
      <c r="V9462" s="85"/>
      <c r="W9462" s="85"/>
      <c r="X9462" s="85"/>
    </row>
    <row r="9463">
      <c r="S9463" s="87"/>
      <c r="T9463" s="87"/>
      <c r="U9463" s="85"/>
      <c r="V9463" s="85"/>
      <c r="W9463" s="85"/>
      <c r="X9463" s="85"/>
    </row>
    <row r="9464">
      <c r="S9464" s="87"/>
      <c r="T9464" s="87"/>
      <c r="U9464" s="85"/>
      <c r="V9464" s="85"/>
      <c r="W9464" s="85"/>
      <c r="X9464" s="85"/>
    </row>
    <row r="9465">
      <c r="S9465" s="87"/>
      <c r="T9465" s="87"/>
      <c r="U9465" s="85"/>
      <c r="V9465" s="85"/>
      <c r="W9465" s="85"/>
      <c r="X9465" s="85"/>
    </row>
    <row r="9466">
      <c r="S9466" s="87"/>
      <c r="T9466" s="87"/>
      <c r="U9466" s="85"/>
      <c r="V9466" s="85"/>
      <c r="W9466" s="85"/>
      <c r="X9466" s="85"/>
    </row>
    <row r="9467">
      <c r="S9467" s="87"/>
      <c r="T9467" s="87"/>
      <c r="U9467" s="85"/>
      <c r="V9467" s="85"/>
      <c r="W9467" s="85"/>
      <c r="X9467" s="85"/>
    </row>
    <row r="9468">
      <c r="S9468" s="87"/>
      <c r="T9468" s="87"/>
      <c r="U9468" s="85"/>
      <c r="V9468" s="85"/>
      <c r="W9468" s="85"/>
      <c r="X9468" s="85"/>
    </row>
    <row r="9469">
      <c r="S9469" s="87"/>
      <c r="T9469" s="87"/>
      <c r="U9469" s="85"/>
      <c r="V9469" s="85"/>
      <c r="W9469" s="85"/>
      <c r="X9469" s="85"/>
    </row>
    <row r="9470">
      <c r="S9470" s="87"/>
      <c r="T9470" s="87"/>
      <c r="U9470" s="85"/>
      <c r="V9470" s="85"/>
      <c r="W9470" s="85"/>
      <c r="X9470" s="85"/>
    </row>
    <row r="9471">
      <c r="S9471" s="87"/>
      <c r="T9471" s="87"/>
      <c r="U9471" s="85"/>
      <c r="V9471" s="85"/>
      <c r="W9471" s="85"/>
      <c r="X9471" s="85"/>
    </row>
    <row r="9472">
      <c r="S9472" s="87"/>
      <c r="T9472" s="87"/>
      <c r="U9472" s="85"/>
      <c r="V9472" s="85"/>
      <c r="W9472" s="85"/>
      <c r="X9472" s="85"/>
    </row>
    <row r="9473">
      <c r="S9473" s="87"/>
      <c r="T9473" s="87"/>
      <c r="U9473" s="85"/>
      <c r="V9473" s="85"/>
      <c r="W9473" s="85"/>
      <c r="X9473" s="85"/>
    </row>
    <row r="9474">
      <c r="S9474" s="87"/>
      <c r="T9474" s="87"/>
      <c r="U9474" s="85"/>
      <c r="V9474" s="85"/>
      <c r="W9474" s="85"/>
      <c r="X9474" s="85"/>
    </row>
    <row r="9475">
      <c r="S9475" s="87"/>
      <c r="T9475" s="87"/>
      <c r="U9475" s="85"/>
      <c r="V9475" s="85"/>
      <c r="W9475" s="85"/>
      <c r="X9475" s="85"/>
    </row>
    <row r="9476">
      <c r="S9476" s="87"/>
      <c r="T9476" s="87"/>
      <c r="U9476" s="85"/>
      <c r="V9476" s="85"/>
      <c r="W9476" s="85"/>
      <c r="X9476" s="85"/>
    </row>
    <row r="9477">
      <c r="S9477" s="87"/>
      <c r="T9477" s="87"/>
      <c r="U9477" s="85"/>
      <c r="V9477" s="85"/>
      <c r="W9477" s="85"/>
      <c r="X9477" s="85"/>
    </row>
    <row r="9478">
      <c r="S9478" s="87"/>
      <c r="T9478" s="87"/>
      <c r="U9478" s="85"/>
      <c r="V9478" s="85"/>
      <c r="W9478" s="85"/>
      <c r="X9478" s="85"/>
    </row>
    <row r="9479">
      <c r="S9479" s="87"/>
      <c r="T9479" s="87"/>
      <c r="U9479" s="85"/>
      <c r="V9479" s="85"/>
      <c r="W9479" s="85"/>
      <c r="X9479" s="85"/>
    </row>
    <row r="9480">
      <c r="S9480" s="87"/>
      <c r="T9480" s="87"/>
      <c r="U9480" s="85"/>
      <c r="V9480" s="85"/>
      <c r="W9480" s="85"/>
      <c r="X9480" s="85"/>
    </row>
    <row r="9481">
      <c r="S9481" s="87"/>
      <c r="T9481" s="87"/>
      <c r="U9481" s="85"/>
      <c r="V9481" s="85"/>
      <c r="W9481" s="85"/>
      <c r="X9481" s="85"/>
    </row>
    <row r="9482">
      <c r="S9482" s="87"/>
      <c r="T9482" s="87"/>
      <c r="U9482" s="85"/>
      <c r="V9482" s="85"/>
      <c r="W9482" s="85"/>
      <c r="X9482" s="85"/>
    </row>
    <row r="9483">
      <c r="S9483" s="87"/>
      <c r="T9483" s="87"/>
      <c r="U9483" s="85"/>
      <c r="V9483" s="85"/>
      <c r="W9483" s="85"/>
      <c r="X9483" s="85"/>
    </row>
    <row r="9484">
      <c r="S9484" s="87"/>
      <c r="T9484" s="87"/>
      <c r="U9484" s="85"/>
      <c r="V9484" s="85"/>
      <c r="W9484" s="85"/>
      <c r="X9484" s="85"/>
    </row>
    <row r="9485">
      <c r="S9485" s="87"/>
      <c r="T9485" s="87"/>
      <c r="U9485" s="85"/>
      <c r="V9485" s="85"/>
      <c r="W9485" s="85"/>
      <c r="X9485" s="85"/>
    </row>
    <row r="9486">
      <c r="S9486" s="87"/>
      <c r="T9486" s="87"/>
      <c r="U9486" s="85"/>
      <c r="V9486" s="85"/>
      <c r="W9486" s="85"/>
      <c r="X9486" s="85"/>
    </row>
    <row r="9487">
      <c r="S9487" s="87"/>
      <c r="T9487" s="87"/>
      <c r="U9487" s="85"/>
      <c r="V9487" s="85"/>
      <c r="W9487" s="85"/>
      <c r="X9487" s="85"/>
    </row>
    <row r="9488">
      <c r="S9488" s="87"/>
      <c r="T9488" s="87"/>
      <c r="U9488" s="85"/>
      <c r="V9488" s="85"/>
      <c r="W9488" s="85"/>
      <c r="X9488" s="85"/>
    </row>
    <row r="9489">
      <c r="S9489" s="87"/>
      <c r="T9489" s="87"/>
      <c r="U9489" s="85"/>
      <c r="V9489" s="85"/>
      <c r="W9489" s="85"/>
      <c r="X9489" s="85"/>
    </row>
    <row r="9490">
      <c r="S9490" s="87"/>
      <c r="T9490" s="87"/>
      <c r="U9490" s="85"/>
      <c r="V9490" s="85"/>
      <c r="W9490" s="85"/>
      <c r="X9490" s="85"/>
    </row>
    <row r="9491">
      <c r="S9491" s="87"/>
      <c r="T9491" s="87"/>
      <c r="U9491" s="85"/>
      <c r="V9491" s="85"/>
      <c r="W9491" s="85"/>
      <c r="X9491" s="85"/>
    </row>
    <row r="9492">
      <c r="S9492" s="87"/>
      <c r="T9492" s="87"/>
      <c r="U9492" s="85"/>
      <c r="V9492" s="85"/>
      <c r="W9492" s="85"/>
      <c r="X9492" s="85"/>
    </row>
    <row r="9493">
      <c r="S9493" s="87"/>
      <c r="T9493" s="87"/>
      <c r="U9493" s="85"/>
      <c r="V9493" s="85"/>
      <c r="W9493" s="85"/>
      <c r="X9493" s="85"/>
    </row>
    <row r="9494">
      <c r="S9494" s="87"/>
      <c r="T9494" s="87"/>
      <c r="U9494" s="85"/>
      <c r="V9494" s="85"/>
      <c r="W9494" s="85"/>
      <c r="X9494" s="85"/>
    </row>
    <row r="9495">
      <c r="S9495" s="87"/>
      <c r="T9495" s="87"/>
      <c r="U9495" s="85"/>
      <c r="V9495" s="85"/>
      <c r="W9495" s="85"/>
      <c r="X9495" s="85"/>
    </row>
    <row r="9496">
      <c r="S9496" s="87"/>
      <c r="T9496" s="87"/>
      <c r="U9496" s="85"/>
      <c r="V9496" s="85"/>
      <c r="W9496" s="85"/>
      <c r="X9496" s="85"/>
    </row>
    <row r="9497">
      <c r="S9497" s="87"/>
      <c r="T9497" s="87"/>
      <c r="U9497" s="85"/>
      <c r="V9497" s="85"/>
      <c r="W9497" s="85"/>
      <c r="X9497" s="85"/>
    </row>
    <row r="9498">
      <c r="S9498" s="87"/>
      <c r="T9498" s="87"/>
      <c r="U9498" s="85"/>
      <c r="V9498" s="85"/>
      <c r="W9498" s="85"/>
      <c r="X9498" s="85"/>
    </row>
    <row r="9499">
      <c r="S9499" s="87"/>
      <c r="T9499" s="87"/>
      <c r="U9499" s="85"/>
      <c r="V9499" s="85"/>
      <c r="W9499" s="85"/>
      <c r="X9499" s="85"/>
    </row>
    <row r="9500">
      <c r="S9500" s="87"/>
      <c r="T9500" s="87"/>
      <c r="U9500" s="85"/>
      <c r="V9500" s="85"/>
      <c r="W9500" s="85"/>
      <c r="X9500" s="85"/>
    </row>
    <row r="9501">
      <c r="S9501" s="87"/>
      <c r="T9501" s="87"/>
      <c r="U9501" s="85"/>
      <c r="V9501" s="85"/>
      <c r="W9501" s="85"/>
      <c r="X9501" s="85"/>
    </row>
    <row r="9502">
      <c r="S9502" s="87"/>
      <c r="T9502" s="87"/>
      <c r="U9502" s="85"/>
      <c r="V9502" s="85"/>
      <c r="W9502" s="85"/>
      <c r="X9502" s="85"/>
    </row>
    <row r="9503">
      <c r="S9503" s="87"/>
      <c r="T9503" s="87"/>
      <c r="U9503" s="85"/>
      <c r="V9503" s="85"/>
      <c r="W9503" s="85"/>
      <c r="X9503" s="85"/>
    </row>
    <row r="9504">
      <c r="S9504" s="87"/>
      <c r="T9504" s="87"/>
      <c r="U9504" s="85"/>
      <c r="V9504" s="85"/>
      <c r="W9504" s="85"/>
      <c r="X9504" s="85"/>
    </row>
    <row r="9505">
      <c r="S9505" s="87"/>
      <c r="T9505" s="87"/>
      <c r="U9505" s="85"/>
      <c r="V9505" s="85"/>
      <c r="W9505" s="85"/>
      <c r="X9505" s="85"/>
    </row>
    <row r="9506">
      <c r="S9506" s="87"/>
      <c r="T9506" s="87"/>
      <c r="U9506" s="85"/>
      <c r="V9506" s="85"/>
      <c r="W9506" s="85"/>
      <c r="X9506" s="85"/>
    </row>
    <row r="9507">
      <c r="S9507" s="87"/>
      <c r="T9507" s="87"/>
      <c r="U9507" s="85"/>
      <c r="V9507" s="85"/>
      <c r="W9507" s="85"/>
      <c r="X9507" s="85"/>
    </row>
    <row r="9508">
      <c r="S9508" s="87"/>
      <c r="T9508" s="87"/>
      <c r="U9508" s="85"/>
      <c r="V9508" s="85"/>
      <c r="W9508" s="85"/>
      <c r="X9508" s="85"/>
    </row>
    <row r="9509">
      <c r="S9509" s="87"/>
      <c r="T9509" s="87"/>
      <c r="U9509" s="85"/>
      <c r="V9509" s="85"/>
      <c r="W9509" s="85"/>
      <c r="X9509" s="85"/>
    </row>
    <row r="9510">
      <c r="S9510" s="87"/>
      <c r="T9510" s="87"/>
      <c r="U9510" s="85"/>
      <c r="V9510" s="85"/>
      <c r="W9510" s="85"/>
      <c r="X9510" s="85"/>
    </row>
    <row r="9511">
      <c r="S9511" s="87"/>
      <c r="T9511" s="87"/>
      <c r="U9511" s="85"/>
      <c r="V9511" s="85"/>
      <c r="W9511" s="85"/>
      <c r="X9511" s="85"/>
    </row>
    <row r="9512">
      <c r="S9512" s="87"/>
      <c r="T9512" s="87"/>
      <c r="U9512" s="85"/>
      <c r="V9512" s="85"/>
      <c r="W9512" s="85"/>
      <c r="X9512" s="85"/>
    </row>
    <row r="9513">
      <c r="S9513" s="87"/>
      <c r="T9513" s="87"/>
      <c r="U9513" s="85"/>
      <c r="V9513" s="85"/>
      <c r="W9513" s="85"/>
      <c r="X9513" s="85"/>
    </row>
    <row r="9514">
      <c r="S9514" s="87"/>
      <c r="T9514" s="87"/>
      <c r="U9514" s="85"/>
      <c r="V9514" s="85"/>
      <c r="W9514" s="85"/>
      <c r="X9514" s="85"/>
    </row>
    <row r="9515">
      <c r="S9515" s="87"/>
      <c r="T9515" s="87"/>
      <c r="U9515" s="85"/>
      <c r="V9515" s="85"/>
      <c r="W9515" s="85"/>
      <c r="X9515" s="85"/>
    </row>
    <row r="9516">
      <c r="S9516" s="87"/>
      <c r="T9516" s="87"/>
      <c r="U9516" s="85"/>
      <c r="V9516" s="85"/>
      <c r="W9516" s="85"/>
      <c r="X9516" s="85"/>
    </row>
    <row r="9517">
      <c r="S9517" s="87"/>
      <c r="T9517" s="87"/>
      <c r="U9517" s="85"/>
      <c r="V9517" s="85"/>
      <c r="W9517" s="85"/>
      <c r="X9517" s="85"/>
    </row>
    <row r="9518">
      <c r="S9518" s="87"/>
      <c r="T9518" s="87"/>
      <c r="U9518" s="85"/>
      <c r="V9518" s="85"/>
      <c r="W9518" s="85"/>
      <c r="X9518" s="85"/>
    </row>
    <row r="9519">
      <c r="S9519" s="87"/>
      <c r="T9519" s="87"/>
      <c r="U9519" s="85"/>
      <c r="V9519" s="85"/>
      <c r="W9519" s="85"/>
      <c r="X9519" s="85"/>
    </row>
    <row r="9520">
      <c r="S9520" s="87"/>
      <c r="T9520" s="87"/>
      <c r="U9520" s="85"/>
      <c r="V9520" s="85"/>
      <c r="W9520" s="85"/>
      <c r="X9520" s="85"/>
    </row>
    <row r="9521">
      <c r="S9521" s="87"/>
      <c r="T9521" s="87"/>
      <c r="U9521" s="85"/>
      <c r="V9521" s="85"/>
      <c r="W9521" s="85"/>
      <c r="X9521" s="85"/>
    </row>
    <row r="9522">
      <c r="S9522" s="87"/>
      <c r="T9522" s="87"/>
      <c r="U9522" s="85"/>
      <c r="V9522" s="85"/>
      <c r="W9522" s="85"/>
      <c r="X9522" s="85"/>
    </row>
    <row r="9523">
      <c r="S9523" s="87"/>
      <c r="T9523" s="87"/>
      <c r="U9523" s="85"/>
      <c r="V9523" s="85"/>
      <c r="W9523" s="85"/>
      <c r="X9523" s="85"/>
    </row>
    <row r="9524">
      <c r="S9524" s="87"/>
      <c r="T9524" s="87"/>
      <c r="U9524" s="85"/>
      <c r="V9524" s="85"/>
      <c r="W9524" s="85"/>
      <c r="X9524" s="85"/>
    </row>
    <row r="9525">
      <c r="S9525" s="87"/>
      <c r="T9525" s="87"/>
      <c r="U9525" s="85"/>
      <c r="V9525" s="85"/>
      <c r="W9525" s="85"/>
      <c r="X9525" s="85"/>
    </row>
    <row r="9526">
      <c r="S9526" s="87"/>
      <c r="T9526" s="87"/>
      <c r="U9526" s="85"/>
      <c r="V9526" s="85"/>
      <c r="W9526" s="85"/>
      <c r="X9526" s="85"/>
    </row>
    <row r="9527">
      <c r="S9527" s="87"/>
      <c r="T9527" s="87"/>
      <c r="U9527" s="85"/>
      <c r="V9527" s="85"/>
      <c r="W9527" s="85"/>
      <c r="X9527" s="85"/>
    </row>
    <row r="9528">
      <c r="S9528" s="87"/>
      <c r="T9528" s="87"/>
      <c r="U9528" s="85"/>
      <c r="V9528" s="85"/>
      <c r="W9528" s="85"/>
      <c r="X9528" s="85"/>
    </row>
    <row r="9529">
      <c r="S9529" s="87"/>
      <c r="T9529" s="87"/>
      <c r="U9529" s="85"/>
      <c r="V9529" s="85"/>
      <c r="W9529" s="85"/>
      <c r="X9529" s="85"/>
    </row>
    <row r="9530">
      <c r="S9530" s="87"/>
      <c r="T9530" s="87"/>
      <c r="U9530" s="85"/>
      <c r="V9530" s="85"/>
      <c r="W9530" s="85"/>
      <c r="X9530" s="85"/>
    </row>
    <row r="9531">
      <c r="S9531" s="87"/>
      <c r="T9531" s="87"/>
      <c r="U9531" s="85"/>
      <c r="V9531" s="85"/>
      <c r="W9531" s="85"/>
      <c r="X9531" s="85"/>
    </row>
    <row r="9532">
      <c r="S9532" s="87"/>
      <c r="T9532" s="87"/>
      <c r="U9532" s="85"/>
      <c r="V9532" s="85"/>
      <c r="W9532" s="85"/>
      <c r="X9532" s="85"/>
    </row>
    <row r="9533">
      <c r="S9533" s="87"/>
      <c r="T9533" s="87"/>
      <c r="U9533" s="85"/>
      <c r="V9533" s="85"/>
      <c r="W9533" s="85"/>
      <c r="X9533" s="85"/>
    </row>
    <row r="9534">
      <c r="S9534" s="87"/>
      <c r="T9534" s="87"/>
      <c r="U9534" s="85"/>
      <c r="V9534" s="85"/>
      <c r="W9534" s="85"/>
      <c r="X9534" s="85"/>
    </row>
    <row r="9535">
      <c r="S9535" s="87"/>
      <c r="T9535" s="87"/>
      <c r="U9535" s="85"/>
      <c r="V9535" s="85"/>
      <c r="W9535" s="85"/>
      <c r="X9535" s="85"/>
    </row>
    <row r="9536">
      <c r="S9536" s="87"/>
      <c r="T9536" s="87"/>
      <c r="U9536" s="85"/>
      <c r="V9536" s="85"/>
      <c r="W9536" s="85"/>
      <c r="X9536" s="85"/>
    </row>
    <row r="9537">
      <c r="S9537" s="87"/>
      <c r="T9537" s="87"/>
      <c r="U9537" s="85"/>
      <c r="V9537" s="85"/>
      <c r="W9537" s="85"/>
      <c r="X9537" s="85"/>
    </row>
    <row r="9538">
      <c r="S9538" s="87"/>
      <c r="T9538" s="87"/>
      <c r="U9538" s="85"/>
      <c r="V9538" s="85"/>
      <c r="W9538" s="85"/>
      <c r="X9538" s="85"/>
    </row>
    <row r="9539">
      <c r="S9539" s="87"/>
      <c r="T9539" s="87"/>
      <c r="U9539" s="85"/>
      <c r="V9539" s="85"/>
      <c r="W9539" s="85"/>
      <c r="X9539" s="85"/>
    </row>
    <row r="9540">
      <c r="S9540" s="87"/>
      <c r="T9540" s="87"/>
      <c r="U9540" s="85"/>
      <c r="V9540" s="85"/>
      <c r="W9540" s="85"/>
      <c r="X9540" s="85"/>
    </row>
    <row r="9541">
      <c r="S9541" s="87"/>
      <c r="T9541" s="87"/>
      <c r="U9541" s="85"/>
      <c r="V9541" s="85"/>
      <c r="W9541" s="85"/>
      <c r="X9541" s="85"/>
    </row>
    <row r="9542">
      <c r="S9542" s="87"/>
      <c r="T9542" s="87"/>
      <c r="U9542" s="85"/>
      <c r="V9542" s="85"/>
      <c r="W9542" s="85"/>
      <c r="X9542" s="85"/>
    </row>
    <row r="9543">
      <c r="S9543" s="87"/>
      <c r="T9543" s="87"/>
      <c r="U9543" s="85"/>
      <c r="V9543" s="85"/>
      <c r="W9543" s="85"/>
      <c r="X9543" s="85"/>
    </row>
    <row r="9544">
      <c r="S9544" s="87"/>
      <c r="T9544" s="87"/>
      <c r="U9544" s="85"/>
      <c r="V9544" s="85"/>
      <c r="W9544" s="85"/>
      <c r="X9544" s="85"/>
    </row>
    <row r="9545">
      <c r="S9545" s="87"/>
      <c r="T9545" s="87"/>
      <c r="U9545" s="85"/>
      <c r="V9545" s="85"/>
      <c r="W9545" s="85"/>
      <c r="X9545" s="85"/>
    </row>
    <row r="9546">
      <c r="S9546" s="87"/>
      <c r="T9546" s="87"/>
      <c r="U9546" s="85"/>
      <c r="V9546" s="85"/>
      <c r="W9546" s="85"/>
      <c r="X9546" s="85"/>
    </row>
    <row r="9547">
      <c r="S9547" s="87"/>
      <c r="T9547" s="87"/>
      <c r="U9547" s="85"/>
      <c r="V9547" s="85"/>
      <c r="W9547" s="85"/>
      <c r="X9547" s="85"/>
    </row>
    <row r="9548">
      <c r="S9548" s="87"/>
      <c r="T9548" s="87"/>
      <c r="U9548" s="85"/>
      <c r="V9548" s="85"/>
      <c r="W9548" s="85"/>
      <c r="X9548" s="85"/>
    </row>
    <row r="9549">
      <c r="S9549" s="87"/>
      <c r="T9549" s="87"/>
      <c r="U9549" s="85"/>
      <c r="V9549" s="85"/>
      <c r="W9549" s="85"/>
      <c r="X9549" s="85"/>
    </row>
    <row r="9550">
      <c r="S9550" s="87"/>
      <c r="T9550" s="87"/>
      <c r="U9550" s="85"/>
      <c r="V9550" s="85"/>
      <c r="W9550" s="85"/>
      <c r="X9550" s="85"/>
    </row>
    <row r="9551">
      <c r="S9551" s="87"/>
      <c r="T9551" s="87"/>
      <c r="U9551" s="85"/>
      <c r="V9551" s="85"/>
      <c r="W9551" s="85"/>
      <c r="X9551" s="85"/>
    </row>
    <row r="9552">
      <c r="S9552" s="87"/>
      <c r="T9552" s="87"/>
      <c r="U9552" s="85"/>
      <c r="V9552" s="85"/>
      <c r="W9552" s="85"/>
      <c r="X9552" s="85"/>
    </row>
    <row r="9553">
      <c r="S9553" s="87"/>
      <c r="T9553" s="87"/>
      <c r="U9553" s="85"/>
      <c r="V9553" s="85"/>
      <c r="W9553" s="85"/>
      <c r="X9553" s="85"/>
    </row>
    <row r="9554">
      <c r="S9554" s="87"/>
      <c r="T9554" s="87"/>
      <c r="U9554" s="85"/>
      <c r="V9554" s="85"/>
      <c r="W9554" s="85"/>
      <c r="X9554" s="85"/>
    </row>
    <row r="9555">
      <c r="S9555" s="87"/>
      <c r="T9555" s="87"/>
      <c r="U9555" s="85"/>
      <c r="V9555" s="85"/>
      <c r="W9555" s="85"/>
      <c r="X9555" s="85"/>
    </row>
    <row r="9556">
      <c r="S9556" s="87"/>
      <c r="T9556" s="87"/>
      <c r="U9556" s="85"/>
      <c r="V9556" s="85"/>
      <c r="W9556" s="85"/>
      <c r="X9556" s="85"/>
    </row>
    <row r="9557">
      <c r="S9557" s="87"/>
      <c r="T9557" s="87"/>
      <c r="U9557" s="85"/>
      <c r="V9557" s="85"/>
      <c r="W9557" s="85"/>
      <c r="X9557" s="85"/>
    </row>
    <row r="9558">
      <c r="S9558" s="87"/>
      <c r="T9558" s="87"/>
      <c r="U9558" s="85"/>
      <c r="V9558" s="85"/>
      <c r="W9558" s="85"/>
      <c r="X9558" s="85"/>
    </row>
    <row r="9559">
      <c r="S9559" s="87"/>
      <c r="T9559" s="87"/>
      <c r="U9559" s="85"/>
      <c r="V9559" s="85"/>
      <c r="W9559" s="85"/>
      <c r="X9559" s="85"/>
    </row>
    <row r="9560">
      <c r="S9560" s="87"/>
      <c r="T9560" s="87"/>
      <c r="U9560" s="85"/>
      <c r="V9560" s="85"/>
      <c r="W9560" s="85"/>
      <c r="X9560" s="85"/>
    </row>
    <row r="9561">
      <c r="S9561" s="87"/>
      <c r="T9561" s="87"/>
      <c r="U9561" s="85"/>
      <c r="V9561" s="85"/>
      <c r="W9561" s="85"/>
      <c r="X9561" s="85"/>
    </row>
    <row r="9562">
      <c r="S9562" s="87"/>
      <c r="T9562" s="87"/>
      <c r="U9562" s="85"/>
      <c r="V9562" s="85"/>
      <c r="W9562" s="85"/>
      <c r="X9562" s="85"/>
    </row>
    <row r="9563">
      <c r="S9563" s="87"/>
      <c r="T9563" s="87"/>
      <c r="U9563" s="85"/>
      <c r="V9563" s="85"/>
      <c r="W9563" s="85"/>
      <c r="X9563" s="85"/>
    </row>
    <row r="9564">
      <c r="S9564" s="87"/>
      <c r="T9564" s="87"/>
      <c r="U9564" s="85"/>
      <c r="V9564" s="85"/>
      <c r="W9564" s="85"/>
      <c r="X9564" s="85"/>
    </row>
    <row r="9565">
      <c r="S9565" s="87"/>
      <c r="T9565" s="87"/>
      <c r="U9565" s="85"/>
      <c r="V9565" s="85"/>
      <c r="W9565" s="85"/>
      <c r="X9565" s="85"/>
    </row>
    <row r="9566">
      <c r="S9566" s="87"/>
      <c r="T9566" s="87"/>
      <c r="U9566" s="85"/>
      <c r="V9566" s="85"/>
      <c r="W9566" s="85"/>
      <c r="X9566" s="85"/>
    </row>
    <row r="9567">
      <c r="S9567" s="87"/>
      <c r="T9567" s="87"/>
      <c r="U9567" s="85"/>
      <c r="V9567" s="85"/>
      <c r="W9567" s="85"/>
      <c r="X9567" s="85"/>
    </row>
    <row r="9568">
      <c r="S9568" s="87"/>
      <c r="T9568" s="87"/>
      <c r="U9568" s="85"/>
      <c r="V9568" s="85"/>
      <c r="W9568" s="85"/>
      <c r="X9568" s="85"/>
    </row>
    <row r="9569">
      <c r="S9569" s="87"/>
      <c r="T9569" s="87"/>
      <c r="U9569" s="85"/>
      <c r="V9569" s="85"/>
      <c r="W9569" s="85"/>
      <c r="X9569" s="85"/>
    </row>
    <row r="9570">
      <c r="S9570" s="87"/>
      <c r="T9570" s="87"/>
      <c r="U9570" s="85"/>
      <c r="V9570" s="85"/>
      <c r="W9570" s="85"/>
      <c r="X9570" s="85"/>
    </row>
    <row r="9571">
      <c r="S9571" s="87"/>
      <c r="T9571" s="87"/>
      <c r="U9571" s="85"/>
      <c r="V9571" s="85"/>
      <c r="W9571" s="85"/>
      <c r="X9571" s="85"/>
    </row>
    <row r="9572">
      <c r="S9572" s="87"/>
      <c r="T9572" s="87"/>
      <c r="U9572" s="85"/>
      <c r="V9572" s="85"/>
      <c r="W9572" s="85"/>
      <c r="X9572" s="85"/>
    </row>
    <row r="9573">
      <c r="S9573" s="87"/>
      <c r="T9573" s="87"/>
      <c r="U9573" s="85"/>
      <c r="V9573" s="85"/>
      <c r="W9573" s="85"/>
      <c r="X9573" s="85"/>
    </row>
    <row r="9574">
      <c r="S9574" s="87"/>
      <c r="T9574" s="87"/>
      <c r="U9574" s="85"/>
      <c r="V9574" s="85"/>
      <c r="W9574" s="85"/>
      <c r="X9574" s="85"/>
    </row>
    <row r="9575">
      <c r="S9575" s="87"/>
      <c r="T9575" s="87"/>
      <c r="U9575" s="85"/>
      <c r="V9575" s="85"/>
      <c r="W9575" s="85"/>
      <c r="X9575" s="85"/>
    </row>
    <row r="9576">
      <c r="S9576" s="87"/>
      <c r="T9576" s="87"/>
      <c r="U9576" s="85"/>
      <c r="V9576" s="85"/>
      <c r="W9576" s="85"/>
      <c r="X9576" s="85"/>
    </row>
    <row r="9577">
      <c r="S9577" s="87"/>
      <c r="T9577" s="87"/>
      <c r="U9577" s="85"/>
      <c r="V9577" s="85"/>
      <c r="W9577" s="85"/>
      <c r="X9577" s="85"/>
    </row>
    <row r="9578">
      <c r="S9578" s="87"/>
      <c r="T9578" s="87"/>
      <c r="U9578" s="85"/>
      <c r="V9578" s="85"/>
      <c r="W9578" s="85"/>
      <c r="X9578" s="85"/>
    </row>
    <row r="9579">
      <c r="S9579" s="87"/>
      <c r="T9579" s="87"/>
      <c r="U9579" s="85"/>
      <c r="V9579" s="85"/>
      <c r="W9579" s="85"/>
      <c r="X9579" s="85"/>
    </row>
    <row r="9580">
      <c r="S9580" s="87"/>
      <c r="T9580" s="87"/>
      <c r="U9580" s="85"/>
      <c r="V9580" s="85"/>
      <c r="W9580" s="85"/>
      <c r="X9580" s="85"/>
    </row>
    <row r="9581">
      <c r="S9581" s="87"/>
      <c r="T9581" s="87"/>
      <c r="U9581" s="85"/>
      <c r="V9581" s="85"/>
      <c r="W9581" s="85"/>
      <c r="X9581" s="85"/>
    </row>
    <row r="9582">
      <c r="S9582" s="87"/>
      <c r="T9582" s="87"/>
      <c r="U9582" s="85"/>
      <c r="V9582" s="85"/>
      <c r="W9582" s="85"/>
      <c r="X9582" s="85"/>
    </row>
    <row r="9583">
      <c r="S9583" s="87"/>
      <c r="T9583" s="87"/>
      <c r="U9583" s="85"/>
      <c r="V9583" s="85"/>
      <c r="W9583" s="85"/>
      <c r="X9583" s="85"/>
    </row>
    <row r="9584">
      <c r="S9584" s="87"/>
      <c r="T9584" s="87"/>
      <c r="U9584" s="85"/>
      <c r="V9584" s="85"/>
      <c r="W9584" s="85"/>
      <c r="X9584" s="85"/>
    </row>
    <row r="9585">
      <c r="S9585" s="87"/>
      <c r="T9585" s="87"/>
      <c r="U9585" s="85"/>
      <c r="V9585" s="85"/>
      <c r="W9585" s="85"/>
      <c r="X9585" s="85"/>
    </row>
    <row r="9586">
      <c r="S9586" s="87"/>
      <c r="T9586" s="87"/>
      <c r="U9586" s="85"/>
      <c r="V9586" s="85"/>
      <c r="W9586" s="85"/>
      <c r="X9586" s="85"/>
    </row>
    <row r="9587">
      <c r="S9587" s="87"/>
      <c r="T9587" s="87"/>
      <c r="U9587" s="85"/>
      <c r="V9587" s="85"/>
      <c r="W9587" s="85"/>
      <c r="X9587" s="85"/>
    </row>
    <row r="9588">
      <c r="S9588" s="87"/>
      <c r="T9588" s="87"/>
      <c r="U9588" s="85"/>
      <c r="V9588" s="85"/>
      <c r="W9588" s="85"/>
      <c r="X9588" s="85"/>
    </row>
    <row r="9589">
      <c r="S9589" s="87"/>
      <c r="T9589" s="87"/>
      <c r="U9589" s="85"/>
      <c r="V9589" s="85"/>
      <c r="W9589" s="85"/>
      <c r="X9589" s="85"/>
    </row>
    <row r="9590">
      <c r="S9590" s="87"/>
      <c r="T9590" s="87"/>
      <c r="U9590" s="85"/>
      <c r="V9590" s="85"/>
      <c r="W9590" s="85"/>
      <c r="X9590" s="85"/>
    </row>
    <row r="9591">
      <c r="S9591" s="87"/>
      <c r="T9591" s="87"/>
      <c r="U9591" s="85"/>
      <c r="V9591" s="85"/>
      <c r="W9591" s="85"/>
      <c r="X9591" s="85"/>
    </row>
    <row r="9592">
      <c r="S9592" s="87"/>
      <c r="T9592" s="87"/>
      <c r="U9592" s="85"/>
      <c r="V9592" s="85"/>
      <c r="W9592" s="85"/>
      <c r="X9592" s="85"/>
    </row>
    <row r="9593">
      <c r="S9593" s="87"/>
      <c r="T9593" s="87"/>
      <c r="U9593" s="85"/>
      <c r="V9593" s="85"/>
      <c r="W9593" s="85"/>
      <c r="X9593" s="85"/>
    </row>
    <row r="9594">
      <c r="S9594" s="87"/>
      <c r="T9594" s="87"/>
      <c r="U9594" s="85"/>
      <c r="V9594" s="85"/>
      <c r="W9594" s="85"/>
      <c r="X9594" s="85"/>
    </row>
    <row r="9595">
      <c r="S9595" s="87"/>
      <c r="T9595" s="87"/>
      <c r="U9595" s="85"/>
      <c r="V9595" s="85"/>
      <c r="W9595" s="85"/>
      <c r="X9595" s="85"/>
    </row>
    <row r="9596">
      <c r="S9596" s="87"/>
      <c r="T9596" s="87"/>
      <c r="U9596" s="85"/>
      <c r="V9596" s="85"/>
      <c r="W9596" s="85"/>
      <c r="X9596" s="85"/>
    </row>
    <row r="9597">
      <c r="S9597" s="87"/>
      <c r="T9597" s="87"/>
      <c r="U9597" s="85"/>
      <c r="V9597" s="85"/>
      <c r="W9597" s="85"/>
      <c r="X9597" s="85"/>
    </row>
    <row r="9598">
      <c r="S9598" s="87"/>
      <c r="T9598" s="87"/>
      <c r="U9598" s="85"/>
      <c r="V9598" s="85"/>
      <c r="W9598" s="85"/>
      <c r="X9598" s="85"/>
    </row>
    <row r="9599">
      <c r="S9599" s="87"/>
      <c r="T9599" s="87"/>
      <c r="U9599" s="85"/>
      <c r="V9599" s="85"/>
      <c r="W9599" s="85"/>
      <c r="X9599" s="85"/>
    </row>
    <row r="9600">
      <c r="S9600" s="87"/>
      <c r="T9600" s="87"/>
      <c r="U9600" s="85"/>
      <c r="V9600" s="85"/>
      <c r="W9600" s="85"/>
      <c r="X9600" s="85"/>
    </row>
    <row r="9601">
      <c r="S9601" s="87"/>
      <c r="T9601" s="87"/>
      <c r="U9601" s="85"/>
      <c r="V9601" s="85"/>
      <c r="W9601" s="85"/>
      <c r="X9601" s="85"/>
    </row>
    <row r="9602">
      <c r="S9602" s="87"/>
      <c r="T9602" s="87"/>
      <c r="U9602" s="85"/>
      <c r="V9602" s="85"/>
      <c r="W9602" s="85"/>
      <c r="X9602" s="85"/>
    </row>
    <row r="9603">
      <c r="S9603" s="87"/>
      <c r="T9603" s="87"/>
      <c r="U9603" s="85"/>
      <c r="V9603" s="85"/>
      <c r="W9603" s="85"/>
      <c r="X9603" s="85"/>
    </row>
    <row r="9604">
      <c r="S9604" s="87"/>
      <c r="T9604" s="87"/>
      <c r="U9604" s="85"/>
      <c r="V9604" s="85"/>
      <c r="W9604" s="85"/>
      <c r="X9604" s="85"/>
    </row>
    <row r="9605">
      <c r="S9605" s="87"/>
      <c r="T9605" s="87"/>
      <c r="U9605" s="85"/>
      <c r="V9605" s="85"/>
      <c r="W9605" s="85"/>
      <c r="X9605" s="85"/>
    </row>
    <row r="9606">
      <c r="S9606" s="87"/>
      <c r="T9606" s="87"/>
      <c r="U9606" s="85"/>
      <c r="V9606" s="85"/>
      <c r="W9606" s="85"/>
      <c r="X9606" s="85"/>
    </row>
    <row r="9607">
      <c r="S9607" s="87"/>
      <c r="T9607" s="87"/>
      <c r="U9607" s="85"/>
      <c r="V9607" s="85"/>
      <c r="W9607" s="85"/>
      <c r="X9607" s="85"/>
    </row>
    <row r="9608">
      <c r="S9608" s="87"/>
      <c r="T9608" s="87"/>
      <c r="U9608" s="85"/>
      <c r="V9608" s="85"/>
      <c r="W9608" s="85"/>
      <c r="X9608" s="85"/>
    </row>
    <row r="9609">
      <c r="S9609" s="87"/>
      <c r="T9609" s="87"/>
      <c r="U9609" s="85"/>
      <c r="V9609" s="85"/>
      <c r="W9609" s="85"/>
      <c r="X9609" s="85"/>
    </row>
    <row r="9610">
      <c r="S9610" s="87"/>
      <c r="T9610" s="87"/>
      <c r="U9610" s="85"/>
      <c r="V9610" s="85"/>
      <c r="W9610" s="85"/>
      <c r="X9610" s="85"/>
    </row>
    <row r="9611">
      <c r="S9611" s="87"/>
      <c r="T9611" s="87"/>
      <c r="U9611" s="85"/>
      <c r="V9611" s="85"/>
      <c r="W9611" s="85"/>
      <c r="X9611" s="85"/>
    </row>
    <row r="9612">
      <c r="S9612" s="87"/>
      <c r="T9612" s="87"/>
      <c r="U9612" s="85"/>
      <c r="V9612" s="85"/>
      <c r="W9612" s="85"/>
      <c r="X9612" s="85"/>
    </row>
    <row r="9613">
      <c r="S9613" s="87"/>
      <c r="T9613" s="87"/>
      <c r="U9613" s="85"/>
      <c r="V9613" s="85"/>
      <c r="W9613" s="85"/>
      <c r="X9613" s="85"/>
    </row>
    <row r="9614">
      <c r="S9614" s="87"/>
      <c r="T9614" s="87"/>
      <c r="U9614" s="85"/>
      <c r="V9614" s="85"/>
      <c r="W9614" s="85"/>
      <c r="X9614" s="85"/>
    </row>
    <row r="9615">
      <c r="S9615" s="87"/>
      <c r="T9615" s="87"/>
      <c r="U9615" s="85"/>
      <c r="V9615" s="85"/>
      <c r="W9615" s="85"/>
      <c r="X9615" s="85"/>
    </row>
    <row r="9616">
      <c r="S9616" s="87"/>
      <c r="T9616" s="87"/>
      <c r="U9616" s="85"/>
      <c r="V9616" s="85"/>
      <c r="W9616" s="85"/>
      <c r="X9616" s="85"/>
    </row>
    <row r="9617">
      <c r="S9617" s="87"/>
      <c r="T9617" s="87"/>
      <c r="U9617" s="85"/>
      <c r="V9617" s="85"/>
      <c r="W9617" s="85"/>
      <c r="X9617" s="85"/>
    </row>
    <row r="9618">
      <c r="S9618" s="87"/>
      <c r="T9618" s="87"/>
      <c r="U9618" s="85"/>
      <c r="V9618" s="85"/>
      <c r="W9618" s="85"/>
      <c r="X9618" s="85"/>
    </row>
    <row r="9619">
      <c r="S9619" s="87"/>
      <c r="T9619" s="87"/>
      <c r="U9619" s="85"/>
      <c r="V9619" s="85"/>
      <c r="W9619" s="85"/>
      <c r="X9619" s="85"/>
    </row>
    <row r="9620">
      <c r="S9620" s="87"/>
      <c r="T9620" s="87"/>
      <c r="U9620" s="85"/>
      <c r="V9620" s="85"/>
      <c r="W9620" s="85"/>
      <c r="X9620" s="85"/>
    </row>
    <row r="9621">
      <c r="S9621" s="87"/>
      <c r="T9621" s="87"/>
      <c r="U9621" s="85"/>
      <c r="V9621" s="85"/>
      <c r="W9621" s="85"/>
      <c r="X9621" s="85"/>
    </row>
    <row r="9622">
      <c r="S9622" s="87"/>
      <c r="T9622" s="87"/>
      <c r="U9622" s="85"/>
      <c r="V9622" s="85"/>
      <c r="W9622" s="85"/>
      <c r="X9622" s="85"/>
    </row>
    <row r="9623">
      <c r="S9623" s="87"/>
      <c r="T9623" s="87"/>
      <c r="U9623" s="85"/>
      <c r="V9623" s="85"/>
      <c r="W9623" s="85"/>
      <c r="X9623" s="85"/>
    </row>
    <row r="9624">
      <c r="S9624" s="87"/>
      <c r="T9624" s="87"/>
      <c r="U9624" s="85"/>
      <c r="V9624" s="85"/>
      <c r="W9624" s="85"/>
      <c r="X9624" s="85"/>
    </row>
    <row r="9625">
      <c r="S9625" s="87"/>
      <c r="T9625" s="87"/>
      <c r="U9625" s="85"/>
      <c r="V9625" s="85"/>
      <c r="W9625" s="85"/>
      <c r="X9625" s="85"/>
    </row>
    <row r="9626">
      <c r="S9626" s="87"/>
      <c r="T9626" s="87"/>
      <c r="U9626" s="85"/>
      <c r="V9626" s="85"/>
      <c r="W9626" s="85"/>
      <c r="X9626" s="85"/>
    </row>
    <row r="9627">
      <c r="S9627" s="87"/>
      <c r="T9627" s="87"/>
      <c r="U9627" s="85"/>
      <c r="V9627" s="85"/>
      <c r="W9627" s="85"/>
      <c r="X9627" s="85"/>
    </row>
    <row r="9628">
      <c r="S9628" s="87"/>
      <c r="T9628" s="87"/>
      <c r="U9628" s="85"/>
      <c r="V9628" s="85"/>
      <c r="W9628" s="85"/>
      <c r="X9628" s="85"/>
    </row>
    <row r="9629">
      <c r="S9629" s="87"/>
      <c r="T9629" s="87"/>
      <c r="U9629" s="85"/>
      <c r="V9629" s="85"/>
      <c r="W9629" s="85"/>
      <c r="X9629" s="85"/>
    </row>
    <row r="9630">
      <c r="S9630" s="87"/>
      <c r="T9630" s="87"/>
      <c r="U9630" s="85"/>
      <c r="V9630" s="85"/>
      <c r="W9630" s="85"/>
      <c r="X9630" s="85"/>
    </row>
    <row r="9631">
      <c r="S9631" s="87"/>
      <c r="T9631" s="87"/>
      <c r="U9631" s="85"/>
      <c r="V9631" s="85"/>
      <c r="W9631" s="85"/>
      <c r="X9631" s="85"/>
    </row>
    <row r="9632">
      <c r="S9632" s="87"/>
      <c r="T9632" s="87"/>
      <c r="U9632" s="85"/>
      <c r="V9632" s="85"/>
      <c r="W9632" s="85"/>
      <c r="X9632" s="85"/>
    </row>
    <row r="9633">
      <c r="S9633" s="87"/>
      <c r="T9633" s="87"/>
      <c r="U9633" s="85"/>
      <c r="V9633" s="85"/>
      <c r="W9633" s="85"/>
      <c r="X9633" s="85"/>
    </row>
    <row r="9634">
      <c r="S9634" s="87"/>
      <c r="T9634" s="87"/>
      <c r="U9634" s="85"/>
      <c r="V9634" s="85"/>
      <c r="W9634" s="85"/>
      <c r="X9634" s="85"/>
    </row>
    <row r="9635">
      <c r="S9635" s="87"/>
      <c r="T9635" s="87"/>
      <c r="U9635" s="85"/>
      <c r="V9635" s="85"/>
      <c r="W9635" s="85"/>
      <c r="X9635" s="85"/>
    </row>
    <row r="9636">
      <c r="S9636" s="87"/>
      <c r="T9636" s="87"/>
      <c r="U9636" s="85"/>
      <c r="V9636" s="85"/>
      <c r="W9636" s="85"/>
      <c r="X9636" s="85"/>
    </row>
    <row r="9637">
      <c r="S9637" s="87"/>
      <c r="T9637" s="87"/>
      <c r="U9637" s="85"/>
      <c r="V9637" s="85"/>
      <c r="W9637" s="85"/>
      <c r="X9637" s="85"/>
    </row>
    <row r="9638">
      <c r="S9638" s="87"/>
      <c r="T9638" s="87"/>
      <c r="U9638" s="85"/>
      <c r="V9638" s="85"/>
      <c r="W9638" s="85"/>
      <c r="X9638" s="85"/>
    </row>
    <row r="9639">
      <c r="S9639" s="87"/>
      <c r="T9639" s="87"/>
      <c r="U9639" s="85"/>
      <c r="V9639" s="85"/>
      <c r="W9639" s="85"/>
      <c r="X9639" s="85"/>
    </row>
    <row r="9640">
      <c r="S9640" s="87"/>
      <c r="T9640" s="87"/>
      <c r="U9640" s="85"/>
      <c r="V9640" s="85"/>
      <c r="W9640" s="85"/>
      <c r="X9640" s="85"/>
    </row>
    <row r="9641">
      <c r="S9641" s="87"/>
      <c r="T9641" s="87"/>
      <c r="U9641" s="85"/>
      <c r="V9641" s="85"/>
      <c r="W9641" s="85"/>
      <c r="X9641" s="85"/>
    </row>
    <row r="9642">
      <c r="S9642" s="87"/>
      <c r="T9642" s="87"/>
      <c r="U9642" s="85"/>
      <c r="V9642" s="85"/>
      <c r="W9642" s="85"/>
      <c r="X9642" s="85"/>
    </row>
    <row r="9643">
      <c r="S9643" s="87"/>
      <c r="T9643" s="87"/>
      <c r="U9643" s="85"/>
      <c r="V9643" s="85"/>
      <c r="W9643" s="85"/>
      <c r="X9643" s="85"/>
    </row>
    <row r="9644">
      <c r="S9644" s="87"/>
      <c r="T9644" s="87"/>
      <c r="U9644" s="85"/>
      <c r="V9644" s="85"/>
      <c r="W9644" s="85"/>
      <c r="X9644" s="85"/>
    </row>
    <row r="9645">
      <c r="S9645" s="87"/>
      <c r="T9645" s="87"/>
      <c r="U9645" s="85"/>
      <c r="V9645" s="85"/>
      <c r="W9645" s="85"/>
      <c r="X9645" s="85"/>
    </row>
    <row r="9646">
      <c r="S9646" s="87"/>
      <c r="T9646" s="87"/>
      <c r="U9646" s="85"/>
      <c r="V9646" s="85"/>
      <c r="W9646" s="85"/>
      <c r="X9646" s="85"/>
    </row>
    <row r="9647">
      <c r="S9647" s="87"/>
      <c r="T9647" s="87"/>
      <c r="U9647" s="85"/>
      <c r="V9647" s="85"/>
      <c r="W9647" s="85"/>
      <c r="X9647" s="85"/>
    </row>
    <row r="9648">
      <c r="S9648" s="87"/>
      <c r="T9648" s="87"/>
      <c r="U9648" s="85"/>
      <c r="V9648" s="85"/>
      <c r="W9648" s="85"/>
      <c r="X9648" s="85"/>
    </row>
    <row r="9649">
      <c r="S9649" s="87"/>
      <c r="T9649" s="87"/>
      <c r="U9649" s="85"/>
      <c r="V9649" s="85"/>
      <c r="W9649" s="85"/>
      <c r="X9649" s="85"/>
    </row>
    <row r="9650">
      <c r="S9650" s="87"/>
      <c r="T9650" s="87"/>
      <c r="U9650" s="85"/>
      <c r="V9650" s="85"/>
      <c r="W9650" s="85"/>
      <c r="X9650" s="85"/>
    </row>
    <row r="9651">
      <c r="S9651" s="87"/>
      <c r="T9651" s="87"/>
      <c r="U9651" s="85"/>
      <c r="V9651" s="85"/>
      <c r="W9651" s="85"/>
      <c r="X9651" s="85"/>
    </row>
    <row r="9652">
      <c r="S9652" s="87"/>
      <c r="T9652" s="87"/>
      <c r="U9652" s="85"/>
      <c r="V9652" s="85"/>
      <c r="W9652" s="85"/>
      <c r="X9652" s="85"/>
    </row>
    <row r="9653">
      <c r="S9653" s="87"/>
      <c r="T9653" s="87"/>
      <c r="U9653" s="85"/>
      <c r="V9653" s="85"/>
      <c r="W9653" s="85"/>
      <c r="X9653" s="85"/>
    </row>
    <row r="9654">
      <c r="S9654" s="87"/>
      <c r="T9654" s="87"/>
      <c r="U9654" s="85"/>
      <c r="V9654" s="85"/>
      <c r="W9654" s="85"/>
      <c r="X9654" s="85"/>
    </row>
    <row r="9655">
      <c r="S9655" s="87"/>
      <c r="T9655" s="87"/>
      <c r="U9655" s="85"/>
      <c r="V9655" s="85"/>
      <c r="W9655" s="85"/>
      <c r="X9655" s="85"/>
    </row>
    <row r="9656">
      <c r="S9656" s="87"/>
      <c r="T9656" s="87"/>
      <c r="U9656" s="85"/>
      <c r="V9656" s="85"/>
      <c r="W9656" s="85"/>
      <c r="X9656" s="85"/>
    </row>
    <row r="9657">
      <c r="S9657" s="87"/>
      <c r="T9657" s="87"/>
      <c r="U9657" s="85"/>
      <c r="V9657" s="85"/>
      <c r="W9657" s="85"/>
      <c r="X9657" s="85"/>
    </row>
    <row r="9658">
      <c r="S9658" s="87"/>
      <c r="T9658" s="87"/>
      <c r="U9658" s="85"/>
      <c r="V9658" s="85"/>
      <c r="W9658" s="85"/>
      <c r="X9658" s="85"/>
    </row>
    <row r="9659">
      <c r="S9659" s="87"/>
      <c r="T9659" s="87"/>
      <c r="U9659" s="85"/>
      <c r="V9659" s="85"/>
      <c r="W9659" s="85"/>
      <c r="X9659" s="85"/>
    </row>
    <row r="9660">
      <c r="S9660" s="87"/>
      <c r="T9660" s="87"/>
      <c r="U9660" s="85"/>
      <c r="V9660" s="85"/>
      <c r="W9660" s="85"/>
      <c r="X9660" s="85"/>
    </row>
    <row r="9661">
      <c r="S9661" s="87"/>
      <c r="T9661" s="87"/>
      <c r="U9661" s="85"/>
      <c r="V9661" s="85"/>
      <c r="W9661" s="85"/>
      <c r="X9661" s="85"/>
    </row>
    <row r="9662">
      <c r="S9662" s="87"/>
      <c r="T9662" s="87"/>
      <c r="U9662" s="85"/>
      <c r="V9662" s="85"/>
      <c r="W9662" s="85"/>
      <c r="X9662" s="85"/>
    </row>
    <row r="9663">
      <c r="S9663" s="87"/>
      <c r="T9663" s="87"/>
      <c r="U9663" s="85"/>
      <c r="V9663" s="85"/>
      <c r="W9663" s="85"/>
      <c r="X9663" s="85"/>
    </row>
    <row r="9664">
      <c r="S9664" s="87"/>
      <c r="T9664" s="87"/>
      <c r="U9664" s="85"/>
      <c r="V9664" s="85"/>
      <c r="W9664" s="85"/>
      <c r="X9664" s="85"/>
    </row>
    <row r="9665">
      <c r="S9665" s="87"/>
      <c r="T9665" s="87"/>
      <c r="U9665" s="85"/>
      <c r="V9665" s="85"/>
      <c r="W9665" s="85"/>
      <c r="X9665" s="85"/>
    </row>
    <row r="9666">
      <c r="S9666" s="87"/>
      <c r="T9666" s="87"/>
      <c r="U9666" s="85"/>
      <c r="V9666" s="85"/>
      <c r="W9666" s="85"/>
      <c r="X9666" s="85"/>
    </row>
    <row r="9667">
      <c r="S9667" s="87"/>
      <c r="T9667" s="87"/>
      <c r="U9667" s="85"/>
      <c r="V9667" s="85"/>
      <c r="W9667" s="85"/>
      <c r="X9667" s="85"/>
    </row>
    <row r="9668">
      <c r="S9668" s="87"/>
      <c r="T9668" s="87"/>
      <c r="U9668" s="85"/>
      <c r="V9668" s="85"/>
      <c r="W9668" s="85"/>
      <c r="X9668" s="85"/>
    </row>
    <row r="9669">
      <c r="S9669" s="87"/>
      <c r="T9669" s="87"/>
      <c r="U9669" s="85"/>
      <c r="V9669" s="85"/>
      <c r="W9669" s="85"/>
      <c r="X9669" s="85"/>
    </row>
    <row r="9670">
      <c r="S9670" s="87"/>
      <c r="T9670" s="87"/>
      <c r="U9670" s="85"/>
      <c r="V9670" s="85"/>
      <c r="W9670" s="85"/>
      <c r="X9670" s="85"/>
    </row>
    <row r="9671">
      <c r="S9671" s="87"/>
      <c r="T9671" s="87"/>
      <c r="U9671" s="85"/>
      <c r="V9671" s="85"/>
      <c r="W9671" s="85"/>
      <c r="X9671" s="85"/>
    </row>
    <row r="9672">
      <c r="S9672" s="87"/>
      <c r="T9672" s="87"/>
      <c r="U9672" s="85"/>
      <c r="V9672" s="85"/>
      <c r="W9672" s="85"/>
      <c r="X9672" s="85"/>
    </row>
    <row r="9673">
      <c r="S9673" s="87"/>
      <c r="T9673" s="87"/>
      <c r="U9673" s="85"/>
      <c r="V9673" s="85"/>
      <c r="W9673" s="85"/>
      <c r="X9673" s="85"/>
    </row>
    <row r="9674">
      <c r="S9674" s="87"/>
      <c r="T9674" s="87"/>
      <c r="U9674" s="85"/>
      <c r="V9674" s="85"/>
      <c r="W9674" s="85"/>
      <c r="X9674" s="85"/>
    </row>
    <row r="9675">
      <c r="S9675" s="87"/>
      <c r="T9675" s="87"/>
      <c r="U9675" s="85"/>
      <c r="V9675" s="85"/>
      <c r="W9675" s="85"/>
      <c r="X9675" s="85"/>
    </row>
    <row r="9676">
      <c r="S9676" s="87"/>
      <c r="T9676" s="87"/>
      <c r="U9676" s="85"/>
      <c r="V9676" s="85"/>
      <c r="W9676" s="85"/>
      <c r="X9676" s="85"/>
    </row>
    <row r="9677">
      <c r="S9677" s="87"/>
      <c r="T9677" s="87"/>
      <c r="U9677" s="85"/>
      <c r="V9677" s="85"/>
      <c r="W9677" s="85"/>
      <c r="X9677" s="85"/>
    </row>
    <row r="9679">
      <c r="S9679" s="87"/>
      <c r="T9679" s="87"/>
      <c r="U9679" s="85"/>
      <c r="V9679" s="85"/>
      <c r="W9679" s="85"/>
      <c r="X9679" s="85"/>
    </row>
    <row r="9680">
      <c r="S9680" s="87"/>
      <c r="T9680" s="87"/>
      <c r="U9680" s="85"/>
      <c r="V9680" s="85"/>
      <c r="W9680" s="85"/>
      <c r="X9680" s="85"/>
    </row>
    <row r="9681">
      <c r="S9681" s="87"/>
      <c r="T9681" s="87"/>
      <c r="U9681" s="85"/>
      <c r="V9681" s="85"/>
      <c r="W9681" s="85"/>
      <c r="X9681" s="85"/>
    </row>
    <row r="9682">
      <c r="S9682" s="87"/>
      <c r="T9682" s="87"/>
      <c r="U9682" s="85"/>
      <c r="V9682" s="85"/>
      <c r="W9682" s="85"/>
      <c r="X9682" s="85"/>
    </row>
    <row r="9683">
      <c r="S9683" s="87"/>
      <c r="T9683" s="87"/>
      <c r="U9683" s="85"/>
      <c r="V9683" s="85"/>
      <c r="W9683" s="85"/>
      <c r="X9683" s="85"/>
    </row>
    <row r="9684">
      <c r="S9684" s="87"/>
      <c r="T9684" s="87"/>
      <c r="U9684" s="85"/>
      <c r="V9684" s="85"/>
      <c r="W9684" s="85"/>
      <c r="X9684" s="85"/>
    </row>
    <row r="9685">
      <c r="S9685" s="87"/>
      <c r="T9685" s="87"/>
      <c r="U9685" s="85"/>
      <c r="V9685" s="85"/>
      <c r="W9685" s="85"/>
      <c r="X9685" s="85"/>
    </row>
    <row r="9686">
      <c r="S9686" s="87"/>
      <c r="T9686" s="87"/>
      <c r="U9686" s="85"/>
      <c r="V9686" s="85"/>
      <c r="W9686" s="85"/>
      <c r="X9686" s="85"/>
    </row>
    <row r="9687">
      <c r="S9687" s="87"/>
      <c r="T9687" s="87"/>
      <c r="U9687" s="85"/>
      <c r="V9687" s="85"/>
      <c r="W9687" s="85"/>
      <c r="X9687" s="85"/>
    </row>
    <row r="9688">
      <c r="S9688" s="87"/>
      <c r="T9688" s="87"/>
      <c r="U9688" s="85"/>
      <c r="V9688" s="85"/>
      <c r="W9688" s="85"/>
      <c r="X9688" s="85"/>
    </row>
    <row r="9689">
      <c r="S9689" s="87"/>
      <c r="T9689" s="87"/>
      <c r="U9689" s="85"/>
      <c r="V9689" s="85"/>
      <c r="W9689" s="85"/>
      <c r="X9689" s="85"/>
    </row>
    <row r="9690">
      <c r="S9690" s="87"/>
      <c r="T9690" s="87"/>
      <c r="U9690" s="85"/>
      <c r="V9690" s="85"/>
      <c r="W9690" s="85"/>
      <c r="X9690" s="85"/>
    </row>
    <row r="9691">
      <c r="S9691" s="87"/>
      <c r="T9691" s="87"/>
      <c r="U9691" s="85"/>
      <c r="V9691" s="85"/>
      <c r="W9691" s="85"/>
      <c r="X9691" s="85"/>
    </row>
    <row r="9692">
      <c r="S9692" s="87"/>
      <c r="T9692" s="87"/>
      <c r="U9692" s="85"/>
      <c r="V9692" s="85"/>
      <c r="W9692" s="85"/>
      <c r="X9692" s="85"/>
    </row>
    <row r="9693">
      <c r="S9693" s="87"/>
      <c r="T9693" s="87"/>
      <c r="U9693" s="85"/>
      <c r="V9693" s="85"/>
      <c r="W9693" s="85"/>
      <c r="X9693" s="85"/>
    </row>
    <row r="9694">
      <c r="S9694" s="87"/>
      <c r="T9694" s="87"/>
      <c r="U9694" s="85"/>
      <c r="V9694" s="85"/>
      <c r="W9694" s="85"/>
      <c r="X9694" s="85"/>
    </row>
    <row r="9695">
      <c r="S9695" s="87"/>
      <c r="T9695" s="87"/>
      <c r="U9695" s="85"/>
      <c r="V9695" s="85"/>
      <c r="W9695" s="85"/>
      <c r="X9695" s="85"/>
    </row>
    <row r="9696">
      <c r="S9696" s="87"/>
      <c r="T9696" s="87"/>
      <c r="U9696" s="85"/>
      <c r="V9696" s="85"/>
      <c r="W9696" s="85"/>
      <c r="X9696" s="85"/>
    </row>
    <row r="9697">
      <c r="S9697" s="87"/>
      <c r="T9697" s="87"/>
      <c r="U9697" s="85"/>
      <c r="V9697" s="85"/>
      <c r="W9697" s="85"/>
      <c r="X9697" s="85"/>
    </row>
    <row r="9698">
      <c r="S9698" s="87"/>
      <c r="T9698" s="87"/>
      <c r="U9698" s="85"/>
      <c r="V9698" s="85"/>
      <c r="W9698" s="85"/>
      <c r="X9698" s="85"/>
    </row>
    <row r="9699">
      <c r="S9699" s="87"/>
      <c r="T9699" s="87"/>
      <c r="U9699" s="85"/>
      <c r="V9699" s="85"/>
      <c r="W9699" s="85"/>
      <c r="X9699" s="85"/>
    </row>
    <row r="9700">
      <c r="S9700" s="87"/>
      <c r="T9700" s="87"/>
      <c r="U9700" s="85"/>
      <c r="V9700" s="85"/>
      <c r="W9700" s="85"/>
      <c r="X9700" s="85"/>
    </row>
    <row r="9701">
      <c r="S9701" s="87"/>
      <c r="T9701" s="87"/>
      <c r="U9701" s="85"/>
      <c r="V9701" s="85"/>
      <c r="W9701" s="85"/>
      <c r="X9701" s="85"/>
    </row>
    <row r="9702">
      <c r="S9702" s="87"/>
      <c r="T9702" s="87"/>
      <c r="U9702" s="85"/>
      <c r="V9702" s="85"/>
      <c r="W9702" s="85"/>
      <c r="X9702" s="85"/>
    </row>
    <row r="9703">
      <c r="S9703" s="87"/>
      <c r="T9703" s="87"/>
      <c r="U9703" s="85"/>
      <c r="V9703" s="85"/>
      <c r="W9703" s="85"/>
      <c r="X9703" s="85"/>
    </row>
    <row r="9704">
      <c r="S9704" s="87"/>
      <c r="T9704" s="87"/>
      <c r="U9704" s="85"/>
      <c r="V9704" s="85"/>
      <c r="W9704" s="85"/>
      <c r="X9704" s="85"/>
    </row>
    <row r="9705">
      <c r="S9705" s="87"/>
      <c r="T9705" s="87"/>
      <c r="U9705" s="85"/>
      <c r="V9705" s="85"/>
      <c r="W9705" s="85"/>
      <c r="X9705" s="85"/>
    </row>
    <row r="9706">
      <c r="S9706" s="87"/>
      <c r="T9706" s="87"/>
      <c r="U9706" s="85"/>
      <c r="V9706" s="85"/>
      <c r="W9706" s="85"/>
      <c r="X9706" s="85"/>
    </row>
    <row r="9707">
      <c r="S9707" s="87"/>
      <c r="T9707" s="87"/>
      <c r="U9707" s="85"/>
      <c r="V9707" s="85"/>
      <c r="W9707" s="85"/>
      <c r="X9707" s="85"/>
    </row>
    <row r="9708">
      <c r="S9708" s="87"/>
      <c r="T9708" s="87"/>
      <c r="U9708" s="85"/>
      <c r="V9708" s="85"/>
      <c r="W9708" s="85"/>
      <c r="X9708" s="85"/>
    </row>
    <row r="9709">
      <c r="S9709" s="87"/>
      <c r="T9709" s="87"/>
      <c r="U9709" s="85"/>
      <c r="V9709" s="85"/>
      <c r="W9709" s="85"/>
      <c r="X9709" s="85"/>
    </row>
    <row r="9710">
      <c r="S9710" s="87"/>
      <c r="T9710" s="87"/>
      <c r="U9710" s="85"/>
      <c r="V9710" s="85"/>
      <c r="W9710" s="85"/>
      <c r="X9710" s="85"/>
    </row>
    <row r="9711">
      <c r="S9711" s="87"/>
      <c r="T9711" s="87"/>
      <c r="U9711" s="85"/>
      <c r="V9711" s="85"/>
      <c r="W9711" s="85"/>
      <c r="X9711" s="85"/>
    </row>
    <row r="9712">
      <c r="S9712" s="87"/>
      <c r="T9712" s="87"/>
      <c r="U9712" s="85"/>
      <c r="V9712" s="85"/>
      <c r="W9712" s="85"/>
      <c r="X9712" s="85"/>
    </row>
    <row r="9713">
      <c r="S9713" s="87"/>
      <c r="T9713" s="87"/>
      <c r="U9713" s="85"/>
      <c r="V9713" s="85"/>
      <c r="W9713" s="85"/>
      <c r="X9713" s="85"/>
    </row>
    <row r="9714">
      <c r="S9714" s="87"/>
      <c r="T9714" s="87"/>
      <c r="U9714" s="85"/>
      <c r="V9714" s="85"/>
      <c r="W9714" s="85"/>
      <c r="X9714" s="85"/>
    </row>
    <row r="9715">
      <c r="S9715" s="87"/>
      <c r="T9715" s="87"/>
      <c r="U9715" s="85"/>
      <c r="V9715" s="85"/>
      <c r="W9715" s="85"/>
      <c r="X9715" s="85"/>
    </row>
    <row r="9716">
      <c r="S9716" s="87"/>
      <c r="T9716" s="87"/>
      <c r="U9716" s="85"/>
      <c r="V9716" s="85"/>
      <c r="W9716" s="85"/>
      <c r="X9716" s="85"/>
    </row>
    <row r="9717">
      <c r="S9717" s="87"/>
      <c r="T9717" s="87"/>
      <c r="U9717" s="85"/>
      <c r="V9717" s="85"/>
      <c r="W9717" s="85"/>
      <c r="X9717" s="85"/>
    </row>
    <row r="9718">
      <c r="S9718" s="87"/>
      <c r="T9718" s="87"/>
      <c r="U9718" s="85"/>
      <c r="V9718" s="85"/>
      <c r="W9718" s="85"/>
      <c r="X9718" s="85"/>
    </row>
    <row r="9719">
      <c r="S9719" s="87"/>
      <c r="T9719" s="87"/>
      <c r="U9719" s="85"/>
      <c r="V9719" s="85"/>
      <c r="W9719" s="85"/>
      <c r="X9719" s="85"/>
    </row>
    <row r="9720">
      <c r="S9720" s="87"/>
      <c r="T9720" s="87"/>
      <c r="U9720" s="85"/>
      <c r="V9720" s="85"/>
      <c r="W9720" s="85"/>
      <c r="X9720" s="85"/>
    </row>
    <row r="9721">
      <c r="S9721" s="87"/>
      <c r="T9721" s="87"/>
      <c r="U9721" s="85"/>
      <c r="V9721" s="85"/>
      <c r="W9721" s="85"/>
      <c r="X9721" s="85"/>
    </row>
    <row r="9722">
      <c r="S9722" s="87"/>
      <c r="T9722" s="87"/>
      <c r="U9722" s="85"/>
      <c r="V9722" s="85"/>
      <c r="W9722" s="85"/>
      <c r="X9722" s="85"/>
    </row>
    <row r="9723">
      <c r="S9723" s="87"/>
      <c r="T9723" s="87"/>
      <c r="U9723" s="85"/>
      <c r="V9723" s="85"/>
      <c r="W9723" s="85"/>
      <c r="X9723" s="85"/>
    </row>
    <row r="9724">
      <c r="S9724" s="87"/>
      <c r="T9724" s="87"/>
      <c r="U9724" s="85"/>
      <c r="V9724" s="85"/>
      <c r="W9724" s="85"/>
      <c r="X9724" s="85"/>
    </row>
    <row r="9725">
      <c r="S9725" s="87"/>
      <c r="T9725" s="87"/>
      <c r="U9725" s="85"/>
      <c r="V9725" s="85"/>
      <c r="W9725" s="85"/>
      <c r="X9725" s="85"/>
    </row>
    <row r="9726">
      <c r="S9726" s="87"/>
      <c r="T9726" s="87"/>
      <c r="U9726" s="85"/>
      <c r="V9726" s="85"/>
      <c r="W9726" s="85"/>
      <c r="X9726" s="85"/>
    </row>
    <row r="9727">
      <c r="S9727" s="87"/>
      <c r="T9727" s="87"/>
      <c r="U9727" s="85"/>
      <c r="V9727" s="85"/>
      <c r="W9727" s="85"/>
      <c r="X9727" s="85"/>
    </row>
    <row r="9728">
      <c r="S9728" s="87"/>
      <c r="T9728" s="87"/>
      <c r="U9728" s="85"/>
      <c r="V9728" s="85"/>
      <c r="W9728" s="85"/>
      <c r="X9728" s="85"/>
    </row>
    <row r="9729">
      <c r="S9729" s="87"/>
      <c r="T9729" s="87"/>
      <c r="U9729" s="85"/>
      <c r="V9729" s="85"/>
      <c r="W9729" s="85"/>
      <c r="X9729" s="85"/>
    </row>
    <row r="9730">
      <c r="S9730" s="87"/>
      <c r="T9730" s="87"/>
      <c r="U9730" s="85"/>
      <c r="V9730" s="85"/>
      <c r="W9730" s="85"/>
      <c r="X9730" s="85"/>
    </row>
    <row r="9731">
      <c r="S9731" s="87"/>
      <c r="T9731" s="87"/>
      <c r="U9731" s="85"/>
      <c r="V9731" s="85"/>
      <c r="W9731" s="85"/>
      <c r="X9731" s="85"/>
    </row>
    <row r="9732">
      <c r="S9732" s="87"/>
      <c r="T9732" s="87"/>
      <c r="U9732" s="85"/>
      <c r="V9732" s="85"/>
      <c r="W9732" s="85"/>
      <c r="X9732" s="85"/>
    </row>
    <row r="9733">
      <c r="S9733" s="87"/>
      <c r="T9733" s="87"/>
      <c r="U9733" s="85"/>
      <c r="V9733" s="85"/>
      <c r="W9733" s="85"/>
      <c r="X9733" s="85"/>
    </row>
    <row r="9734">
      <c r="S9734" s="87"/>
      <c r="T9734" s="87"/>
      <c r="U9734" s="85"/>
      <c r="V9734" s="85"/>
      <c r="W9734" s="85"/>
      <c r="X9734" s="85"/>
    </row>
    <row r="9735">
      <c r="S9735" s="87"/>
      <c r="T9735" s="87"/>
      <c r="U9735" s="85"/>
      <c r="V9735" s="85"/>
      <c r="W9735" s="85"/>
      <c r="X9735" s="85"/>
    </row>
    <row r="9736">
      <c r="S9736" s="87"/>
      <c r="T9736" s="87"/>
      <c r="U9736" s="85"/>
      <c r="V9736" s="85"/>
      <c r="W9736" s="85"/>
      <c r="X9736" s="85"/>
    </row>
    <row r="9737">
      <c r="S9737" s="87"/>
      <c r="T9737" s="87"/>
      <c r="U9737" s="85"/>
      <c r="V9737" s="85"/>
      <c r="W9737" s="85"/>
      <c r="X9737" s="85"/>
    </row>
    <row r="9738">
      <c r="S9738" s="87"/>
      <c r="T9738" s="87"/>
      <c r="U9738" s="85"/>
      <c r="V9738" s="85"/>
      <c r="W9738" s="85"/>
      <c r="X9738" s="85"/>
    </row>
    <row r="9739">
      <c r="S9739" s="87"/>
      <c r="T9739" s="87"/>
      <c r="U9739" s="85"/>
      <c r="V9739" s="85"/>
      <c r="W9739" s="85"/>
      <c r="X9739" s="85"/>
    </row>
    <row r="9740">
      <c r="S9740" s="87"/>
      <c r="T9740" s="87"/>
      <c r="U9740" s="85"/>
      <c r="V9740" s="85"/>
      <c r="W9740" s="85"/>
      <c r="X9740" s="85"/>
    </row>
    <row r="9741">
      <c r="S9741" s="87"/>
      <c r="T9741" s="87"/>
      <c r="U9741" s="85"/>
      <c r="V9741" s="85"/>
      <c r="W9741" s="85"/>
      <c r="X9741" s="85"/>
    </row>
    <row r="9742">
      <c r="S9742" s="87"/>
      <c r="T9742" s="87"/>
      <c r="U9742" s="85"/>
      <c r="V9742" s="85"/>
      <c r="W9742" s="85"/>
      <c r="X9742" s="85"/>
    </row>
    <row r="9743">
      <c r="S9743" s="87"/>
      <c r="T9743" s="87"/>
      <c r="U9743" s="85"/>
      <c r="V9743" s="85"/>
      <c r="W9743" s="85"/>
      <c r="X9743" s="85"/>
    </row>
    <row r="9744">
      <c r="S9744" s="87"/>
      <c r="T9744" s="87"/>
      <c r="U9744" s="85"/>
      <c r="V9744" s="85"/>
      <c r="W9744" s="85"/>
      <c r="X9744" s="85"/>
    </row>
    <row r="9745">
      <c r="S9745" s="87"/>
      <c r="T9745" s="87"/>
      <c r="U9745" s="85"/>
      <c r="V9745" s="85"/>
      <c r="W9745" s="85"/>
      <c r="X9745" s="85"/>
    </row>
    <row r="9746">
      <c r="S9746" s="87"/>
      <c r="T9746" s="87"/>
      <c r="U9746" s="85"/>
      <c r="V9746" s="85"/>
      <c r="W9746" s="85"/>
      <c r="X9746" s="85"/>
    </row>
    <row r="9747">
      <c r="S9747" s="87"/>
      <c r="T9747" s="87"/>
      <c r="U9747" s="85"/>
      <c r="V9747" s="85"/>
      <c r="W9747" s="85"/>
      <c r="X9747" s="85"/>
    </row>
    <row r="9748">
      <c r="S9748" s="84"/>
      <c r="T9748" s="87"/>
      <c r="U9748" s="85"/>
      <c r="V9748" s="85"/>
      <c r="W9748" s="85"/>
      <c r="X9748" s="85"/>
    </row>
    <row r="9749">
      <c r="S9749" s="84"/>
      <c r="T9749" s="87"/>
      <c r="U9749" s="85"/>
      <c r="V9749" s="85"/>
      <c r="W9749" s="85"/>
      <c r="X9749" s="85"/>
    </row>
    <row r="9750">
      <c r="S9750" s="87"/>
      <c r="T9750" s="87"/>
      <c r="U9750" s="85"/>
      <c r="V9750" s="85"/>
      <c r="W9750" s="85"/>
      <c r="X9750" s="85"/>
    </row>
    <row r="9751">
      <c r="S9751" s="87"/>
      <c r="T9751" s="87"/>
      <c r="U9751" s="85"/>
      <c r="V9751" s="85"/>
      <c r="W9751" s="85"/>
      <c r="X9751" s="85"/>
    </row>
    <row r="9752">
      <c r="S9752" s="87"/>
      <c r="T9752" s="87"/>
      <c r="U9752" s="85"/>
      <c r="V9752" s="85"/>
      <c r="W9752" s="85"/>
      <c r="X9752" s="85"/>
    </row>
    <row r="9753">
      <c r="S9753" s="87"/>
      <c r="T9753" s="87"/>
      <c r="U9753" s="85"/>
      <c r="V9753" s="85"/>
      <c r="W9753" s="85"/>
      <c r="X9753" s="85"/>
    </row>
    <row r="9754">
      <c r="S9754" s="87"/>
      <c r="T9754" s="87"/>
      <c r="U9754" s="85"/>
      <c r="V9754" s="85"/>
      <c r="W9754" s="85"/>
      <c r="X9754" s="85"/>
    </row>
    <row r="9755">
      <c r="S9755" s="87"/>
      <c r="T9755" s="87"/>
      <c r="U9755" s="85"/>
      <c r="V9755" s="85"/>
      <c r="W9755" s="85"/>
      <c r="X9755" s="85"/>
    </row>
    <row r="9756">
      <c r="S9756" s="87"/>
      <c r="T9756" s="87"/>
      <c r="U9756" s="85"/>
      <c r="V9756" s="85"/>
      <c r="W9756" s="85"/>
      <c r="X9756" s="85"/>
    </row>
    <row r="9757">
      <c r="S9757" s="87"/>
      <c r="T9757" s="87"/>
      <c r="U9757" s="85"/>
      <c r="V9757" s="85"/>
      <c r="W9757" s="85"/>
      <c r="X9757" s="85"/>
    </row>
    <row r="9758">
      <c r="S9758" s="87"/>
      <c r="T9758" s="87"/>
      <c r="U9758" s="85"/>
      <c r="V9758" s="85"/>
      <c r="W9758" s="85"/>
      <c r="X9758" s="85"/>
    </row>
    <row r="9760">
      <c r="S9760" s="87"/>
      <c r="T9760" s="87"/>
      <c r="U9760" s="85"/>
      <c r="V9760" s="85"/>
      <c r="W9760" s="85"/>
      <c r="X9760" s="85"/>
    </row>
    <row r="9761">
      <c r="S9761" s="87"/>
      <c r="T9761" s="87"/>
      <c r="U9761" s="85"/>
      <c r="V9761" s="85"/>
      <c r="W9761" s="85"/>
      <c r="X9761" s="85"/>
    </row>
    <row r="9762">
      <c r="S9762" s="87"/>
      <c r="T9762" s="87"/>
      <c r="U9762" s="85"/>
      <c r="V9762" s="85"/>
      <c r="W9762" s="85"/>
      <c r="X9762" s="85"/>
    </row>
    <row r="9763">
      <c r="S9763" s="87"/>
      <c r="T9763" s="87"/>
      <c r="U9763" s="85"/>
      <c r="V9763" s="85"/>
      <c r="W9763" s="85"/>
      <c r="X9763" s="85"/>
    </row>
    <row r="9764">
      <c r="S9764" s="87"/>
      <c r="T9764" s="87"/>
      <c r="U9764" s="85"/>
      <c r="V9764" s="85"/>
      <c r="W9764" s="85"/>
      <c r="X9764" s="85"/>
    </row>
    <row r="9765">
      <c r="S9765" s="87"/>
      <c r="T9765" s="87"/>
      <c r="U9765" s="85"/>
      <c r="V9765" s="85"/>
      <c r="W9765" s="85"/>
      <c r="X9765" s="85"/>
    </row>
    <row r="9766">
      <c r="S9766" s="87"/>
      <c r="T9766" s="87"/>
      <c r="U9766" s="85"/>
      <c r="V9766" s="85"/>
      <c r="W9766" s="85"/>
      <c r="X9766" s="85"/>
    </row>
    <row r="9767">
      <c r="S9767" s="87"/>
      <c r="T9767" s="87"/>
      <c r="U9767" s="85"/>
      <c r="V9767" s="85"/>
      <c r="W9767" s="85"/>
      <c r="X9767" s="85"/>
    </row>
    <row r="9768">
      <c r="S9768" s="87"/>
      <c r="T9768" s="87"/>
      <c r="U9768" s="85"/>
      <c r="V9768" s="85"/>
      <c r="W9768" s="85"/>
      <c r="X9768" s="85"/>
    </row>
    <row r="9769">
      <c r="S9769" s="87"/>
      <c r="T9769" s="87"/>
      <c r="U9769" s="85"/>
      <c r="V9769" s="85"/>
      <c r="W9769" s="85"/>
      <c r="X9769" s="85"/>
    </row>
    <row r="9770">
      <c r="S9770" s="87"/>
      <c r="T9770" s="87"/>
      <c r="U9770" s="85"/>
      <c r="V9770" s="85"/>
      <c r="W9770" s="85"/>
      <c r="X9770" s="85"/>
    </row>
    <row r="9771">
      <c r="S9771" s="87"/>
      <c r="T9771" s="87"/>
      <c r="U9771" s="85"/>
      <c r="V9771" s="85"/>
      <c r="W9771" s="85"/>
      <c r="X9771" s="85"/>
    </row>
    <row r="9772">
      <c r="S9772" s="87"/>
      <c r="T9772" s="87"/>
      <c r="U9772" s="85"/>
      <c r="V9772" s="85"/>
      <c r="W9772" s="85"/>
      <c r="X9772" s="85"/>
    </row>
    <row r="9773">
      <c r="S9773" s="87"/>
      <c r="T9773" s="87"/>
      <c r="U9773" s="85"/>
      <c r="V9773" s="85"/>
      <c r="W9773" s="85"/>
      <c r="X9773" s="85"/>
    </row>
    <row r="9774">
      <c r="S9774" s="87"/>
      <c r="T9774" s="87"/>
      <c r="U9774" s="85"/>
      <c r="V9774" s="85"/>
      <c r="W9774" s="85"/>
      <c r="X9774" s="85"/>
    </row>
    <row r="9775">
      <c r="S9775" s="87"/>
      <c r="T9775" s="87"/>
      <c r="U9775" s="85"/>
      <c r="V9775" s="85"/>
      <c r="W9775" s="85"/>
      <c r="X9775" s="85"/>
    </row>
    <row r="9776">
      <c r="S9776" s="87"/>
      <c r="T9776" s="87"/>
      <c r="U9776" s="85"/>
      <c r="V9776" s="85"/>
      <c r="W9776" s="85"/>
      <c r="X9776" s="85"/>
    </row>
    <row r="9777">
      <c r="S9777" s="87"/>
      <c r="T9777" s="87"/>
      <c r="U9777" s="85"/>
      <c r="V9777" s="85"/>
      <c r="W9777" s="85"/>
      <c r="X9777" s="85"/>
    </row>
    <row r="9778">
      <c r="S9778" s="87"/>
      <c r="T9778" s="87"/>
      <c r="U9778" s="85"/>
      <c r="V9778" s="85"/>
      <c r="W9778" s="85"/>
      <c r="X9778" s="85"/>
    </row>
    <row r="9779">
      <c r="S9779" s="87"/>
      <c r="T9779" s="87"/>
      <c r="U9779" s="85"/>
      <c r="V9779" s="85"/>
      <c r="W9779" s="85"/>
      <c r="X9779" s="85"/>
    </row>
    <row r="9780">
      <c r="S9780" s="87"/>
      <c r="T9780" s="87"/>
      <c r="U9780" s="85"/>
      <c r="V9780" s="85"/>
      <c r="W9780" s="85"/>
      <c r="X9780" s="85"/>
    </row>
    <row r="9781">
      <c r="S9781" s="87"/>
      <c r="T9781" s="87"/>
      <c r="U9781" s="85"/>
      <c r="V9781" s="85"/>
      <c r="W9781" s="85"/>
      <c r="X9781" s="85"/>
    </row>
    <row r="9782">
      <c r="S9782" s="87"/>
      <c r="T9782" s="87"/>
      <c r="U9782" s="85"/>
      <c r="V9782" s="85"/>
      <c r="W9782" s="85"/>
      <c r="X9782" s="85"/>
    </row>
    <row r="9783">
      <c r="S9783" s="87"/>
      <c r="T9783" s="87"/>
      <c r="U9783" s="85"/>
      <c r="V9783" s="85"/>
      <c r="W9783" s="85"/>
      <c r="X9783" s="85"/>
    </row>
    <row r="9784">
      <c r="S9784" s="87"/>
      <c r="T9784" s="87"/>
      <c r="U9784" s="85"/>
      <c r="V9784" s="85"/>
      <c r="W9784" s="85"/>
      <c r="X9784" s="85"/>
    </row>
    <row r="9785">
      <c r="S9785" s="87"/>
      <c r="T9785" s="87"/>
      <c r="U9785" s="85"/>
      <c r="V9785" s="85"/>
      <c r="W9785" s="85"/>
      <c r="X9785" s="85"/>
    </row>
    <row r="9786">
      <c r="S9786" s="87"/>
      <c r="T9786" s="87"/>
      <c r="U9786" s="85"/>
      <c r="V9786" s="85"/>
      <c r="W9786" s="85"/>
      <c r="X9786" s="85"/>
    </row>
    <row r="9787">
      <c r="S9787" s="87"/>
      <c r="T9787" s="87"/>
      <c r="U9787" s="85"/>
      <c r="V9787" s="85"/>
      <c r="W9787" s="85"/>
      <c r="X9787" s="85"/>
    </row>
    <row r="9788">
      <c r="S9788" s="87"/>
      <c r="T9788" s="87"/>
      <c r="U9788" s="85"/>
      <c r="V9788" s="85"/>
      <c r="W9788" s="85"/>
      <c r="X9788" s="85"/>
    </row>
    <row r="9789">
      <c r="S9789" s="87"/>
      <c r="T9789" s="87"/>
      <c r="U9789" s="85"/>
      <c r="V9789" s="85"/>
      <c r="W9789" s="85"/>
      <c r="X9789" s="85"/>
    </row>
    <row r="9790">
      <c r="S9790" s="87"/>
      <c r="T9790" s="87"/>
      <c r="U9790" s="85"/>
      <c r="V9790" s="85"/>
      <c r="W9790" s="85"/>
      <c r="X9790" s="85"/>
    </row>
    <row r="9791">
      <c r="S9791" s="87"/>
      <c r="T9791" s="87"/>
      <c r="U9791" s="85"/>
      <c r="V9791" s="85"/>
      <c r="W9791" s="85"/>
      <c r="X9791" s="85"/>
    </row>
    <row r="9792">
      <c r="S9792" s="87"/>
      <c r="T9792" s="87"/>
      <c r="U9792" s="85"/>
      <c r="V9792" s="85"/>
      <c r="W9792" s="85"/>
      <c r="X9792" s="85"/>
    </row>
    <row r="9793">
      <c r="S9793" s="87"/>
      <c r="T9793" s="87"/>
      <c r="U9793" s="85"/>
      <c r="V9793" s="85"/>
      <c r="W9793" s="85"/>
      <c r="X9793" s="85"/>
    </row>
    <row r="9794">
      <c r="S9794" s="87"/>
      <c r="T9794" s="87"/>
      <c r="U9794" s="85"/>
      <c r="V9794" s="85"/>
      <c r="W9794" s="85"/>
      <c r="X9794" s="85"/>
    </row>
    <row r="9795">
      <c r="S9795" s="87"/>
      <c r="T9795" s="87"/>
      <c r="U9795" s="85"/>
      <c r="V9795" s="85"/>
      <c r="W9795" s="85"/>
      <c r="X9795" s="85"/>
    </row>
    <row r="9796">
      <c r="S9796" s="87"/>
      <c r="T9796" s="87"/>
      <c r="U9796" s="85"/>
      <c r="V9796" s="85"/>
      <c r="W9796" s="85"/>
      <c r="X9796" s="85"/>
    </row>
    <row r="9797">
      <c r="S9797" s="87"/>
      <c r="T9797" s="87"/>
      <c r="U9797" s="85"/>
      <c r="V9797" s="85"/>
      <c r="W9797" s="85"/>
      <c r="X9797" s="85"/>
    </row>
    <row r="9798">
      <c r="S9798" s="87"/>
      <c r="T9798" s="87"/>
      <c r="U9798" s="85"/>
      <c r="V9798" s="85"/>
      <c r="W9798" s="85"/>
      <c r="X9798" s="85"/>
    </row>
    <row r="9799">
      <c r="S9799" s="87"/>
      <c r="T9799" s="87"/>
      <c r="U9799" s="85"/>
      <c r="V9799" s="85"/>
      <c r="W9799" s="85"/>
      <c r="X9799" s="85"/>
    </row>
    <row r="9800">
      <c r="S9800" s="87"/>
      <c r="T9800" s="87"/>
      <c r="U9800" s="85"/>
      <c r="V9800" s="85"/>
      <c r="W9800" s="85"/>
      <c r="X9800" s="85"/>
    </row>
    <row r="9801">
      <c r="S9801" s="87"/>
      <c r="T9801" s="87"/>
      <c r="U9801" s="85"/>
      <c r="V9801" s="85"/>
      <c r="W9801" s="85"/>
      <c r="X9801" s="85"/>
    </row>
    <row r="9802">
      <c r="S9802" s="87"/>
      <c r="T9802" s="87"/>
      <c r="U9802" s="85"/>
      <c r="V9802" s="85"/>
      <c r="W9802" s="85"/>
      <c r="X9802" s="85"/>
    </row>
    <row r="9803">
      <c r="S9803" s="87"/>
      <c r="T9803" s="87"/>
      <c r="U9803" s="85"/>
      <c r="V9803" s="85"/>
      <c r="W9803" s="85"/>
      <c r="X9803" s="85"/>
    </row>
    <row r="9804">
      <c r="S9804" s="87"/>
      <c r="T9804" s="87"/>
      <c r="U9804" s="85"/>
      <c r="V9804" s="85"/>
      <c r="W9804" s="85"/>
      <c r="X9804" s="85"/>
    </row>
    <row r="9805">
      <c r="S9805" s="87"/>
      <c r="T9805" s="87"/>
      <c r="U9805" s="85"/>
      <c r="V9805" s="85"/>
      <c r="W9805" s="85"/>
      <c r="X9805" s="85"/>
    </row>
    <row r="9806">
      <c r="S9806" s="87"/>
      <c r="T9806" s="87"/>
      <c r="U9806" s="85"/>
      <c r="V9806" s="85"/>
      <c r="W9806" s="85"/>
      <c r="X9806" s="85"/>
    </row>
    <row r="9807">
      <c r="S9807" s="87"/>
      <c r="T9807" s="87"/>
      <c r="U9807" s="85"/>
      <c r="V9807" s="85"/>
      <c r="W9807" s="85"/>
      <c r="X9807" s="85"/>
    </row>
    <row r="9808">
      <c r="S9808" s="87"/>
      <c r="T9808" s="87"/>
      <c r="U9808" s="85"/>
      <c r="V9808" s="85"/>
      <c r="W9808" s="85"/>
      <c r="X9808" s="85"/>
    </row>
    <row r="9809">
      <c r="S9809" s="87"/>
      <c r="T9809" s="87"/>
      <c r="U9809" s="85"/>
      <c r="V9809" s="85"/>
      <c r="W9809" s="85"/>
      <c r="X9809" s="85"/>
    </row>
    <row r="9810">
      <c r="S9810" s="87"/>
      <c r="T9810" s="87"/>
      <c r="U9810" s="85"/>
      <c r="V9810" s="85"/>
      <c r="W9810" s="85"/>
      <c r="X9810" s="85"/>
    </row>
    <row r="9811">
      <c r="S9811" s="87"/>
      <c r="T9811" s="87"/>
      <c r="U9811" s="85"/>
      <c r="V9811" s="85"/>
      <c r="W9811" s="85"/>
      <c r="X9811" s="85"/>
    </row>
    <row r="9812">
      <c r="S9812" s="87"/>
      <c r="T9812" s="87"/>
      <c r="U9812" s="85"/>
      <c r="V9812" s="85"/>
      <c r="W9812" s="85"/>
      <c r="X9812" s="85"/>
    </row>
    <row r="9813">
      <c r="S9813" s="87"/>
      <c r="T9813" s="87"/>
      <c r="U9813" s="85"/>
      <c r="V9813" s="85"/>
      <c r="W9813" s="85"/>
      <c r="X9813" s="85"/>
    </row>
    <row r="9814">
      <c r="S9814" s="87"/>
      <c r="T9814" s="87"/>
      <c r="U9814" s="85"/>
      <c r="V9814" s="85"/>
      <c r="W9814" s="85"/>
      <c r="X9814" s="85"/>
    </row>
    <row r="9815">
      <c r="S9815" s="87"/>
      <c r="T9815" s="87"/>
      <c r="U9815" s="85"/>
      <c r="V9815" s="85"/>
      <c r="W9815" s="85"/>
      <c r="X9815" s="85"/>
    </row>
    <row r="9816">
      <c r="S9816" s="87"/>
      <c r="T9816" s="87"/>
      <c r="U9816" s="85"/>
      <c r="V9816" s="85"/>
      <c r="W9816" s="85"/>
      <c r="X9816" s="85"/>
    </row>
    <row r="9817">
      <c r="S9817" s="87"/>
      <c r="T9817" s="87"/>
      <c r="U9817" s="85"/>
      <c r="V9817" s="85"/>
      <c r="W9817" s="85"/>
      <c r="X9817" s="85"/>
    </row>
    <row r="9818">
      <c r="S9818" s="87"/>
      <c r="T9818" s="87"/>
      <c r="U9818" s="85"/>
      <c r="V9818" s="85"/>
      <c r="W9818" s="85"/>
      <c r="X9818" s="85"/>
    </row>
    <row r="9819">
      <c r="S9819" s="87"/>
      <c r="T9819" s="87"/>
      <c r="U9819" s="85"/>
      <c r="V9819" s="85"/>
      <c r="W9819" s="85"/>
      <c r="X9819" s="85"/>
    </row>
    <row r="9820">
      <c r="S9820" s="87"/>
      <c r="T9820" s="87"/>
      <c r="U9820" s="85"/>
      <c r="V9820" s="85"/>
      <c r="W9820" s="85"/>
      <c r="X9820" s="85"/>
    </row>
    <row r="9821">
      <c r="S9821" s="87"/>
      <c r="T9821" s="87"/>
      <c r="U9821" s="85"/>
      <c r="V9821" s="85"/>
      <c r="W9821" s="85"/>
      <c r="X9821" s="85"/>
    </row>
    <row r="9822">
      <c r="S9822" s="87"/>
      <c r="T9822" s="87"/>
      <c r="U9822" s="85"/>
      <c r="V9822" s="85"/>
      <c r="W9822" s="85"/>
      <c r="X9822" s="85"/>
    </row>
    <row r="9823">
      <c r="S9823" s="87"/>
      <c r="T9823" s="87"/>
      <c r="U9823" s="85"/>
      <c r="V9823" s="85"/>
      <c r="W9823" s="85"/>
      <c r="X9823" s="85"/>
    </row>
    <row r="9824">
      <c r="S9824" s="87"/>
      <c r="T9824" s="87"/>
      <c r="U9824" s="85"/>
      <c r="V9824" s="85"/>
      <c r="W9824" s="85"/>
      <c r="X9824" s="85"/>
    </row>
    <row r="9825">
      <c r="S9825" s="87"/>
      <c r="T9825" s="87"/>
      <c r="U9825" s="85"/>
      <c r="V9825" s="85"/>
      <c r="W9825" s="85"/>
      <c r="X9825" s="85"/>
    </row>
    <row r="9826">
      <c r="S9826" s="87"/>
      <c r="T9826" s="87"/>
      <c r="U9826" s="85"/>
      <c r="V9826" s="85"/>
      <c r="W9826" s="85"/>
      <c r="X9826" s="85"/>
    </row>
    <row r="9827">
      <c r="S9827" s="87"/>
      <c r="T9827" s="87"/>
      <c r="U9827" s="85"/>
      <c r="V9827" s="85"/>
      <c r="W9827" s="85"/>
      <c r="X9827" s="85"/>
    </row>
    <row r="9828">
      <c r="S9828" s="87"/>
      <c r="T9828" s="87"/>
      <c r="U9828" s="85"/>
      <c r="V9828" s="85"/>
      <c r="W9828" s="85"/>
      <c r="X9828" s="85"/>
    </row>
    <row r="9829">
      <c r="S9829" s="87"/>
      <c r="T9829" s="87"/>
      <c r="U9829" s="85"/>
      <c r="V9829" s="85"/>
      <c r="W9829" s="85"/>
      <c r="X9829" s="85"/>
    </row>
    <row r="9830">
      <c r="S9830" s="87"/>
      <c r="T9830" s="87"/>
      <c r="U9830" s="85"/>
      <c r="V9830" s="85"/>
      <c r="W9830" s="85"/>
      <c r="X9830" s="85"/>
    </row>
    <row r="9831">
      <c r="S9831" s="87"/>
      <c r="T9831" s="87"/>
      <c r="U9831" s="85"/>
      <c r="V9831" s="85"/>
      <c r="W9831" s="85"/>
      <c r="X9831" s="85"/>
    </row>
    <row r="9832">
      <c r="S9832" s="87"/>
      <c r="T9832" s="87"/>
      <c r="U9832" s="85"/>
      <c r="V9832" s="85"/>
      <c r="W9832" s="85"/>
      <c r="X9832" s="85"/>
    </row>
    <row r="9833">
      <c r="S9833" s="87"/>
      <c r="T9833" s="87"/>
      <c r="U9833" s="85"/>
      <c r="V9833" s="85"/>
      <c r="W9833" s="85"/>
      <c r="X9833" s="85"/>
    </row>
    <row r="9834">
      <c r="S9834" s="87"/>
      <c r="T9834" s="87"/>
      <c r="U9834" s="85"/>
      <c r="V9834" s="85"/>
      <c r="W9834" s="85"/>
      <c r="X9834" s="85"/>
    </row>
    <row r="9835">
      <c r="S9835" s="87"/>
      <c r="T9835" s="87"/>
      <c r="U9835" s="85"/>
      <c r="V9835" s="85"/>
      <c r="W9835" s="85"/>
      <c r="X9835" s="85"/>
    </row>
    <row r="9836">
      <c r="S9836" s="87"/>
      <c r="T9836" s="87"/>
      <c r="U9836" s="85"/>
      <c r="V9836" s="85"/>
      <c r="W9836" s="85"/>
      <c r="X9836" s="85"/>
    </row>
    <row r="9837">
      <c r="S9837" s="87"/>
      <c r="T9837" s="87"/>
      <c r="U9837" s="85"/>
      <c r="V9837" s="85"/>
      <c r="W9837" s="85"/>
      <c r="X9837" s="85"/>
    </row>
    <row r="9838">
      <c r="S9838" s="87"/>
      <c r="T9838" s="87"/>
      <c r="U9838" s="85"/>
      <c r="V9838" s="85"/>
      <c r="W9838" s="85"/>
      <c r="X9838" s="85"/>
    </row>
    <row r="9839">
      <c r="S9839" s="87"/>
      <c r="T9839" s="87"/>
      <c r="U9839" s="85"/>
      <c r="V9839" s="85"/>
      <c r="W9839" s="85"/>
      <c r="X9839" s="85"/>
    </row>
    <row r="9840">
      <c r="S9840" s="87"/>
      <c r="T9840" s="87"/>
      <c r="U9840" s="85"/>
      <c r="V9840" s="85"/>
      <c r="W9840" s="85"/>
      <c r="X9840" s="85"/>
    </row>
    <row r="9841">
      <c r="S9841" s="87"/>
      <c r="T9841" s="87"/>
      <c r="U9841" s="85"/>
      <c r="V9841" s="85"/>
      <c r="W9841" s="85"/>
      <c r="X9841" s="85"/>
    </row>
    <row r="9842">
      <c r="S9842" s="87"/>
      <c r="T9842" s="87"/>
      <c r="U9842" s="85"/>
      <c r="V9842" s="85"/>
      <c r="W9842" s="85"/>
      <c r="X9842" s="85"/>
    </row>
    <row r="9843">
      <c r="S9843" s="87"/>
      <c r="T9843" s="87"/>
      <c r="U9843" s="85"/>
      <c r="V9843" s="85"/>
      <c r="W9843" s="85"/>
      <c r="X9843" s="85"/>
    </row>
    <row r="9844">
      <c r="S9844" s="87"/>
      <c r="T9844" s="87"/>
      <c r="U9844" s="85"/>
      <c r="V9844" s="85"/>
      <c r="W9844" s="85"/>
      <c r="X9844" s="85"/>
    </row>
    <row r="9845">
      <c r="S9845" s="87"/>
      <c r="T9845" s="87"/>
      <c r="U9845" s="85"/>
      <c r="V9845" s="85"/>
      <c r="W9845" s="85"/>
      <c r="X9845" s="85"/>
    </row>
    <row r="9846">
      <c r="S9846" s="87"/>
      <c r="T9846" s="87"/>
      <c r="U9846" s="85"/>
      <c r="V9846" s="85"/>
      <c r="W9846" s="85"/>
      <c r="X9846" s="85"/>
    </row>
    <row r="9847">
      <c r="S9847" s="87"/>
      <c r="T9847" s="87"/>
      <c r="U9847" s="85"/>
      <c r="V9847" s="85"/>
      <c r="W9847" s="85"/>
      <c r="X9847" s="85"/>
    </row>
    <row r="9848">
      <c r="S9848" s="87"/>
      <c r="T9848" s="87"/>
      <c r="U9848" s="85"/>
      <c r="V9848" s="85"/>
      <c r="W9848" s="85"/>
      <c r="X9848" s="85"/>
    </row>
    <row r="9849">
      <c r="S9849" s="87"/>
      <c r="T9849" s="87"/>
      <c r="U9849" s="85"/>
      <c r="V9849" s="85"/>
      <c r="W9849" s="85"/>
      <c r="X9849" s="85"/>
    </row>
    <row r="9850">
      <c r="S9850" s="87"/>
      <c r="T9850" s="87"/>
      <c r="U9850" s="85"/>
      <c r="V9850" s="85"/>
      <c r="W9850" s="85"/>
      <c r="X9850" s="85"/>
    </row>
    <row r="9851">
      <c r="S9851" s="87"/>
      <c r="T9851" s="87"/>
      <c r="U9851" s="85"/>
      <c r="V9851" s="85"/>
      <c r="W9851" s="85"/>
      <c r="X9851" s="85"/>
    </row>
    <row r="9852">
      <c r="S9852" s="87"/>
      <c r="T9852" s="87"/>
      <c r="U9852" s="85"/>
      <c r="V9852" s="85"/>
      <c r="W9852" s="85"/>
      <c r="X9852" s="85"/>
    </row>
    <row r="9853">
      <c r="S9853" s="87"/>
      <c r="T9853" s="87"/>
      <c r="U9853" s="85"/>
      <c r="V9853" s="85"/>
      <c r="W9853" s="85"/>
      <c r="X9853" s="85"/>
    </row>
    <row r="9854">
      <c r="S9854" s="87"/>
      <c r="T9854" s="87"/>
      <c r="U9854" s="85"/>
      <c r="V9854" s="85"/>
      <c r="W9854" s="85"/>
      <c r="X9854" s="85"/>
    </row>
    <row r="9855">
      <c r="S9855" s="87"/>
      <c r="T9855" s="87"/>
      <c r="U9855" s="85"/>
      <c r="V9855" s="85"/>
      <c r="W9855" s="85"/>
      <c r="X9855" s="85"/>
    </row>
    <row r="9856">
      <c r="S9856" s="87"/>
      <c r="T9856" s="87"/>
      <c r="U9856" s="85"/>
      <c r="V9856" s="85"/>
      <c r="W9856" s="85"/>
      <c r="X9856" s="85"/>
    </row>
    <row r="9857">
      <c r="S9857" s="87"/>
      <c r="T9857" s="87"/>
      <c r="U9857" s="85"/>
      <c r="V9857" s="85"/>
      <c r="W9857" s="85"/>
      <c r="X9857" s="85"/>
    </row>
    <row r="9858">
      <c r="S9858" s="87"/>
      <c r="T9858" s="87"/>
      <c r="U9858" s="85"/>
      <c r="V9858" s="85"/>
      <c r="W9858" s="85"/>
      <c r="X9858" s="85"/>
    </row>
    <row r="9859">
      <c r="S9859" s="87"/>
      <c r="T9859" s="87"/>
      <c r="U9859" s="85"/>
      <c r="V9859" s="85"/>
      <c r="W9859" s="85"/>
      <c r="X9859" s="85"/>
    </row>
    <row r="9860">
      <c r="S9860" s="87"/>
      <c r="T9860" s="87"/>
      <c r="U9860" s="85"/>
      <c r="V9860" s="85"/>
      <c r="W9860" s="85"/>
      <c r="X9860" s="85"/>
    </row>
    <row r="9861">
      <c r="S9861" s="87"/>
      <c r="T9861" s="87"/>
      <c r="U9861" s="85"/>
      <c r="V9861" s="85"/>
      <c r="W9861" s="85"/>
      <c r="X9861" s="85"/>
    </row>
    <row r="9862">
      <c r="S9862" s="87"/>
      <c r="T9862" s="87"/>
      <c r="U9862" s="85"/>
      <c r="V9862" s="85"/>
      <c r="W9862" s="85"/>
      <c r="X9862" s="85"/>
    </row>
    <row r="9863">
      <c r="S9863" s="87"/>
      <c r="T9863" s="87"/>
      <c r="U9863" s="85"/>
      <c r="V9863" s="85"/>
      <c r="W9863" s="85"/>
      <c r="X9863" s="85"/>
    </row>
    <row r="9864">
      <c r="S9864" s="87"/>
      <c r="T9864" s="87"/>
      <c r="U9864" s="85"/>
      <c r="V9864" s="85"/>
      <c r="W9864" s="85"/>
      <c r="X9864" s="85"/>
    </row>
    <row r="9865">
      <c r="S9865" s="87"/>
      <c r="T9865" s="87"/>
      <c r="U9865" s="85"/>
      <c r="V9865" s="85"/>
      <c r="W9865" s="85"/>
      <c r="X9865" s="85"/>
    </row>
    <row r="9866">
      <c r="S9866" s="87"/>
      <c r="T9866" s="87"/>
      <c r="U9866" s="85"/>
      <c r="V9866" s="85"/>
      <c r="W9866" s="85"/>
      <c r="X9866" s="85"/>
    </row>
    <row r="9867">
      <c r="S9867" s="87"/>
      <c r="T9867" s="87"/>
      <c r="U9867" s="85"/>
      <c r="V9867" s="85"/>
      <c r="W9867" s="85"/>
      <c r="X9867" s="85"/>
    </row>
    <row r="9868">
      <c r="S9868" s="87"/>
      <c r="T9868" s="87"/>
      <c r="U9868" s="85"/>
      <c r="V9868" s="85"/>
      <c r="W9868" s="85"/>
      <c r="X9868" s="85"/>
    </row>
    <row r="9869">
      <c r="S9869" s="84"/>
      <c r="T9869" s="87"/>
      <c r="U9869" s="85"/>
      <c r="V9869" s="85"/>
      <c r="W9869" s="85"/>
      <c r="X9869" s="85"/>
    </row>
    <row r="9870">
      <c r="S9870" s="87"/>
      <c r="T9870" s="87"/>
      <c r="U9870" s="85"/>
      <c r="V9870" s="85"/>
      <c r="W9870" s="85"/>
      <c r="X9870" s="85"/>
    </row>
    <row r="9871">
      <c r="S9871" s="87"/>
      <c r="T9871" s="87"/>
      <c r="U9871" s="85"/>
      <c r="V9871" s="85"/>
      <c r="W9871" s="85"/>
      <c r="X9871" s="85"/>
    </row>
    <row r="9872">
      <c r="S9872" s="87"/>
      <c r="T9872" s="87"/>
      <c r="U9872" s="85"/>
      <c r="V9872" s="85"/>
      <c r="W9872" s="85"/>
      <c r="X9872" s="85"/>
    </row>
    <row r="9873">
      <c r="S9873" s="87"/>
      <c r="T9873" s="87"/>
      <c r="U9873" s="85"/>
      <c r="V9873" s="85"/>
      <c r="W9873" s="85"/>
      <c r="X9873" s="85"/>
    </row>
    <row r="9874">
      <c r="S9874" s="87"/>
      <c r="T9874" s="87"/>
      <c r="U9874" s="85"/>
      <c r="V9874" s="85"/>
      <c r="W9874" s="85"/>
      <c r="X9874" s="85"/>
    </row>
    <row r="9875">
      <c r="S9875" s="87"/>
      <c r="T9875" s="87"/>
      <c r="U9875" s="85"/>
      <c r="V9875" s="85"/>
      <c r="W9875" s="85"/>
      <c r="X9875" s="85"/>
    </row>
    <row r="9876">
      <c r="S9876" s="87"/>
      <c r="T9876" s="87"/>
      <c r="U9876" s="85"/>
      <c r="V9876" s="85"/>
      <c r="W9876" s="85"/>
      <c r="X9876" s="85"/>
    </row>
    <row r="9877">
      <c r="S9877" s="87"/>
      <c r="T9877" s="87"/>
      <c r="U9877" s="85"/>
      <c r="V9877" s="85"/>
      <c r="W9877" s="85"/>
      <c r="X9877" s="85"/>
    </row>
    <row r="9878">
      <c r="S9878" s="87"/>
      <c r="T9878" s="87"/>
      <c r="U9878" s="85"/>
      <c r="V9878" s="85"/>
      <c r="W9878" s="85"/>
      <c r="X9878" s="85"/>
    </row>
    <row r="9879">
      <c r="S9879" s="87"/>
      <c r="T9879" s="87"/>
      <c r="U9879" s="85"/>
      <c r="V9879" s="85"/>
      <c r="W9879" s="85"/>
      <c r="X9879" s="85"/>
    </row>
    <row r="9880">
      <c r="S9880" s="87"/>
      <c r="T9880" s="87"/>
      <c r="U9880" s="85"/>
      <c r="V9880" s="85"/>
      <c r="W9880" s="85"/>
      <c r="X9880" s="85"/>
    </row>
    <row r="9881">
      <c r="S9881" s="87"/>
      <c r="T9881" s="87"/>
      <c r="U9881" s="85"/>
      <c r="V9881" s="85"/>
      <c r="W9881" s="85"/>
      <c r="X9881" s="85"/>
    </row>
    <row r="9882">
      <c r="S9882" s="87"/>
      <c r="T9882" s="87"/>
      <c r="U9882" s="85"/>
      <c r="V9882" s="85"/>
      <c r="W9882" s="85"/>
      <c r="X9882" s="85"/>
    </row>
    <row r="9883">
      <c r="S9883" s="87"/>
      <c r="T9883" s="87"/>
      <c r="U9883" s="85"/>
      <c r="V9883" s="85"/>
      <c r="W9883" s="85"/>
      <c r="X9883" s="85"/>
    </row>
    <row r="9884">
      <c r="S9884" s="87"/>
      <c r="T9884" s="87"/>
      <c r="U9884" s="85"/>
      <c r="V9884" s="85"/>
      <c r="W9884" s="85"/>
      <c r="X9884" s="85"/>
    </row>
    <row r="9885">
      <c r="S9885" s="87"/>
      <c r="T9885" s="87"/>
      <c r="U9885" s="85"/>
      <c r="V9885" s="85"/>
      <c r="W9885" s="85"/>
      <c r="X9885" s="85"/>
    </row>
    <row r="9886">
      <c r="S9886" s="87"/>
      <c r="T9886" s="87"/>
      <c r="U9886" s="85"/>
      <c r="V9886" s="85"/>
      <c r="W9886" s="85"/>
      <c r="X9886" s="85"/>
    </row>
    <row r="9887">
      <c r="S9887" s="87"/>
      <c r="T9887" s="87"/>
      <c r="U9887" s="85"/>
      <c r="V9887" s="85"/>
      <c r="W9887" s="85"/>
      <c r="X9887" s="85"/>
    </row>
    <row r="9888">
      <c r="S9888" s="87"/>
      <c r="T9888" s="87"/>
      <c r="U9888" s="85"/>
      <c r="V9888" s="85"/>
      <c r="W9888" s="85"/>
      <c r="X9888" s="85"/>
    </row>
    <row r="9889">
      <c r="S9889" s="87"/>
      <c r="T9889" s="87"/>
      <c r="U9889" s="85"/>
      <c r="V9889" s="85"/>
      <c r="W9889" s="85"/>
      <c r="X9889" s="85"/>
    </row>
    <row r="9890">
      <c r="S9890" s="87"/>
      <c r="T9890" s="87"/>
      <c r="U9890" s="85"/>
      <c r="V9890" s="85"/>
      <c r="W9890" s="85"/>
      <c r="X9890" s="85"/>
    </row>
    <row r="9891">
      <c r="S9891" s="87"/>
      <c r="T9891" s="87"/>
      <c r="U9891" s="85"/>
      <c r="V9891" s="85"/>
      <c r="W9891" s="85"/>
      <c r="X9891" s="85"/>
    </row>
    <row r="9892">
      <c r="S9892" s="87"/>
      <c r="T9892" s="87"/>
      <c r="U9892" s="85"/>
      <c r="V9892" s="85"/>
      <c r="W9892" s="85"/>
      <c r="X9892" s="85"/>
    </row>
    <row r="9893">
      <c r="S9893" s="87"/>
      <c r="T9893" s="87"/>
      <c r="U9893" s="85"/>
      <c r="V9893" s="85"/>
      <c r="W9893" s="85"/>
      <c r="X9893" s="85"/>
    </row>
    <row r="9894">
      <c r="S9894" s="84"/>
      <c r="T9894" s="87"/>
      <c r="U9894" s="85"/>
      <c r="V9894" s="85"/>
      <c r="W9894" s="85"/>
      <c r="X9894" s="85"/>
    </row>
    <row r="9895">
      <c r="S9895" s="87"/>
      <c r="T9895" s="87"/>
      <c r="U9895" s="85"/>
      <c r="V9895" s="85"/>
      <c r="W9895" s="85"/>
      <c r="X9895" s="85"/>
    </row>
    <row r="9896">
      <c r="S9896" s="87"/>
      <c r="T9896" s="87"/>
      <c r="U9896" s="85"/>
      <c r="V9896" s="85"/>
      <c r="W9896" s="85"/>
      <c r="X9896" s="85"/>
    </row>
    <row r="9897">
      <c r="S9897" s="87"/>
      <c r="T9897" s="87"/>
      <c r="U9897" s="85"/>
      <c r="V9897" s="85"/>
      <c r="W9897" s="85"/>
      <c r="X9897" s="85"/>
    </row>
    <row r="9898">
      <c r="S9898" s="87"/>
      <c r="T9898" s="87"/>
      <c r="U9898" s="85"/>
      <c r="V9898" s="85"/>
      <c r="W9898" s="85"/>
      <c r="X9898" s="85"/>
    </row>
    <row r="9899">
      <c r="S9899" s="87"/>
      <c r="T9899" s="87"/>
      <c r="U9899" s="85"/>
      <c r="V9899" s="85"/>
      <c r="W9899" s="85"/>
      <c r="X9899" s="85"/>
    </row>
    <row r="9900">
      <c r="S9900" s="87"/>
      <c r="T9900" s="87"/>
      <c r="U9900" s="85"/>
      <c r="V9900" s="85"/>
      <c r="W9900" s="85"/>
      <c r="X9900" s="85"/>
    </row>
    <row r="9901">
      <c r="S9901" s="87"/>
      <c r="T9901" s="87"/>
      <c r="U9901" s="85"/>
      <c r="V9901" s="85"/>
      <c r="W9901" s="85"/>
      <c r="X9901" s="86"/>
    </row>
    <row r="9902">
      <c r="S9902" s="87"/>
      <c r="T9902" s="87"/>
      <c r="U9902" s="85"/>
      <c r="V9902" s="85"/>
      <c r="W9902" s="85"/>
      <c r="X9902" s="86"/>
    </row>
    <row r="9903">
      <c r="S9903" s="87"/>
      <c r="T9903" s="87"/>
      <c r="U9903" s="85"/>
      <c r="V9903" s="85"/>
      <c r="W9903" s="85"/>
      <c r="X9903" s="86"/>
    </row>
    <row r="9904">
      <c r="S9904" s="87"/>
      <c r="T9904" s="87"/>
      <c r="U9904" s="85"/>
      <c r="V9904" s="85"/>
      <c r="W9904" s="85"/>
      <c r="X9904" s="86"/>
    </row>
    <row r="9905">
      <c r="S9905" s="87"/>
      <c r="T9905" s="87"/>
      <c r="U9905" s="85"/>
      <c r="V9905" s="85"/>
      <c r="W9905" s="85"/>
      <c r="X9905" s="86"/>
    </row>
    <row r="9906">
      <c r="S9906" s="87"/>
      <c r="T9906" s="87"/>
      <c r="U9906" s="85"/>
      <c r="V9906" s="85"/>
      <c r="W9906" s="85"/>
      <c r="X9906" s="86"/>
    </row>
    <row r="9907">
      <c r="S9907" s="87"/>
      <c r="T9907" s="87"/>
      <c r="U9907" s="85"/>
      <c r="V9907" s="85"/>
      <c r="W9907" s="85"/>
      <c r="X9907" s="86"/>
    </row>
    <row r="9908">
      <c r="S9908" s="87"/>
      <c r="T9908" s="87"/>
      <c r="U9908" s="85"/>
      <c r="V9908" s="85"/>
      <c r="W9908" s="85"/>
      <c r="X9908" s="86"/>
    </row>
    <row r="9909">
      <c r="S9909" s="87"/>
      <c r="T9909" s="87"/>
      <c r="U9909" s="85"/>
      <c r="V9909" s="85"/>
      <c r="W9909" s="85"/>
      <c r="X9909" s="86"/>
    </row>
    <row r="9910">
      <c r="S9910" s="87"/>
      <c r="T9910" s="87"/>
      <c r="U9910" s="85"/>
      <c r="V9910" s="85"/>
      <c r="W9910" s="85"/>
      <c r="X9910" s="86"/>
    </row>
    <row r="9911">
      <c r="S9911" s="87"/>
      <c r="T9911" s="87"/>
      <c r="U9911" s="85"/>
      <c r="V9911" s="85"/>
      <c r="W9911" s="85"/>
      <c r="X9911" s="86"/>
    </row>
    <row r="9912">
      <c r="S9912" s="87"/>
      <c r="T9912" s="87"/>
      <c r="U9912" s="85"/>
      <c r="V9912" s="85"/>
      <c r="W9912" s="85"/>
      <c r="X9912" s="86"/>
    </row>
    <row r="9913">
      <c r="S9913" s="87"/>
      <c r="T9913" s="87"/>
      <c r="U9913" s="85"/>
      <c r="V9913" s="85"/>
      <c r="W9913" s="85"/>
      <c r="X9913" s="86"/>
    </row>
    <row r="9914">
      <c r="S9914" s="87"/>
      <c r="T9914" s="87"/>
      <c r="U9914" s="85"/>
      <c r="V9914" s="85"/>
      <c r="W9914" s="85"/>
      <c r="X9914" s="86"/>
    </row>
    <row r="9915">
      <c r="S9915" s="87"/>
      <c r="T9915" s="87"/>
      <c r="U9915" s="85"/>
      <c r="V9915" s="85"/>
      <c r="W9915" s="85"/>
      <c r="X9915" s="86"/>
    </row>
    <row r="9916">
      <c r="S9916" s="87"/>
      <c r="T9916" s="87"/>
      <c r="U9916" s="85"/>
      <c r="V9916" s="85"/>
      <c r="W9916" s="85"/>
      <c r="X9916" s="86"/>
    </row>
    <row r="9917">
      <c r="S9917" s="87"/>
      <c r="T9917" s="87"/>
      <c r="U9917" s="85"/>
      <c r="V9917" s="85"/>
      <c r="W9917" s="85"/>
      <c r="X9917" s="86"/>
    </row>
    <row r="9918">
      <c r="S9918" s="87"/>
      <c r="T9918" s="87"/>
      <c r="U9918" s="85"/>
      <c r="V9918" s="85"/>
      <c r="W9918" s="85"/>
      <c r="X9918" s="86"/>
    </row>
    <row r="9919">
      <c r="S9919" s="87"/>
      <c r="T9919" s="87"/>
      <c r="U9919" s="85"/>
      <c r="V9919" s="85"/>
      <c r="W9919" s="85"/>
      <c r="X9919" s="86"/>
    </row>
    <row r="9920">
      <c r="S9920" s="87"/>
      <c r="T9920" s="87"/>
      <c r="U9920" s="85"/>
      <c r="V9920" s="85"/>
      <c r="W9920" s="85"/>
      <c r="X9920" s="86"/>
    </row>
    <row r="9921">
      <c r="S9921" s="87"/>
      <c r="T9921" s="87"/>
      <c r="U9921" s="85"/>
      <c r="V9921" s="85"/>
      <c r="W9921" s="85"/>
      <c r="X9921" s="86"/>
    </row>
    <row r="9922">
      <c r="S9922" s="87"/>
      <c r="T9922" s="87"/>
      <c r="U9922" s="85"/>
      <c r="V9922" s="85"/>
      <c r="W9922" s="85"/>
      <c r="X9922" s="86"/>
    </row>
    <row r="9923">
      <c r="S9923" s="87"/>
      <c r="T9923" s="87"/>
      <c r="U9923" s="85"/>
      <c r="V9923" s="85"/>
      <c r="W9923" s="85"/>
      <c r="X9923" s="86"/>
    </row>
    <row r="9924">
      <c r="S9924" s="87"/>
      <c r="T9924" s="87"/>
      <c r="U9924" s="85"/>
      <c r="V9924" s="85"/>
      <c r="W9924" s="85"/>
      <c r="X9924" s="86"/>
    </row>
    <row r="9925">
      <c r="S9925" s="87"/>
      <c r="T9925" s="87"/>
      <c r="U9925" s="85"/>
      <c r="V9925" s="85"/>
      <c r="W9925" s="85"/>
      <c r="X9925" s="86"/>
    </row>
    <row r="9926">
      <c r="S9926" s="87"/>
      <c r="T9926" s="87"/>
      <c r="U9926" s="85"/>
      <c r="V9926" s="85"/>
      <c r="W9926" s="85"/>
      <c r="X9926" s="86"/>
    </row>
    <row r="9927">
      <c r="S9927" s="87"/>
      <c r="T9927" s="87"/>
      <c r="U9927" s="85"/>
      <c r="V9927" s="85"/>
      <c r="W9927" s="85"/>
      <c r="X9927" s="86"/>
    </row>
    <row r="9928">
      <c r="S9928" s="87"/>
      <c r="T9928" s="87"/>
      <c r="U9928" s="85"/>
      <c r="V9928" s="85"/>
      <c r="W9928" s="85"/>
      <c r="X9928" s="86"/>
    </row>
    <row r="9929">
      <c r="S9929" s="87"/>
      <c r="T9929" s="87"/>
      <c r="U9929" s="85"/>
      <c r="V9929" s="85"/>
      <c r="W9929" s="85"/>
      <c r="X9929" s="86"/>
    </row>
    <row r="9930">
      <c r="S9930" s="87"/>
      <c r="T9930" s="87"/>
      <c r="U9930" s="85"/>
      <c r="V9930" s="85"/>
      <c r="W9930" s="85"/>
      <c r="X9930" s="86"/>
    </row>
    <row r="9931">
      <c r="S9931" s="87"/>
      <c r="T9931" s="87"/>
      <c r="U9931" s="85"/>
      <c r="V9931" s="85"/>
      <c r="W9931" s="85"/>
      <c r="X9931" s="86"/>
    </row>
    <row r="9932">
      <c r="S9932" s="87"/>
      <c r="T9932" s="87"/>
      <c r="U9932" s="85"/>
      <c r="V9932" s="85"/>
      <c r="W9932" s="85"/>
      <c r="X9932" s="86"/>
    </row>
    <row r="9933">
      <c r="S9933" s="87"/>
      <c r="T9933" s="87"/>
      <c r="U9933" s="85"/>
      <c r="V9933" s="85"/>
      <c r="W9933" s="85"/>
      <c r="X9933" s="86"/>
    </row>
    <row r="9934">
      <c r="S9934" s="87"/>
      <c r="T9934" s="87"/>
      <c r="U9934" s="85"/>
      <c r="V9934" s="85"/>
      <c r="W9934" s="85"/>
      <c r="X9934" s="86"/>
    </row>
    <row r="9935">
      <c r="S9935" s="87"/>
      <c r="T9935" s="87"/>
      <c r="U9935" s="85"/>
      <c r="V9935" s="85"/>
      <c r="W9935" s="85"/>
      <c r="X9935" s="86"/>
    </row>
    <row r="9936">
      <c r="S9936" s="87"/>
      <c r="T9936" s="87"/>
      <c r="U9936" s="85"/>
      <c r="V9936" s="85"/>
      <c r="W9936" s="85"/>
      <c r="X9936" s="86"/>
    </row>
    <row r="9937">
      <c r="S9937" s="87"/>
      <c r="T9937" s="87"/>
      <c r="U9937" s="85"/>
      <c r="V9937" s="85"/>
      <c r="W9937" s="85"/>
      <c r="X9937" s="86"/>
    </row>
    <row r="9938">
      <c r="S9938" s="87"/>
      <c r="T9938" s="87"/>
      <c r="U9938" s="85"/>
      <c r="V9938" s="85"/>
      <c r="W9938" s="85"/>
      <c r="X9938" s="86"/>
    </row>
    <row r="9939">
      <c r="S9939" s="87"/>
      <c r="T9939" s="87"/>
      <c r="U9939" s="85"/>
      <c r="V9939" s="85"/>
      <c r="W9939" s="85"/>
      <c r="X9939" s="86"/>
    </row>
    <row r="9940">
      <c r="S9940" s="87"/>
      <c r="T9940" s="87"/>
      <c r="U9940" s="85"/>
      <c r="V9940" s="85"/>
      <c r="W9940" s="85"/>
      <c r="X9940" s="86"/>
    </row>
    <row r="9941">
      <c r="S9941" s="87"/>
      <c r="T9941" s="87"/>
      <c r="U9941" s="85"/>
      <c r="V9941" s="85"/>
      <c r="W9941" s="85"/>
      <c r="X9941" s="86"/>
    </row>
    <row r="9942">
      <c r="S9942" s="87"/>
      <c r="T9942" s="87"/>
      <c r="U9942" s="85"/>
      <c r="V9942" s="85"/>
      <c r="W9942" s="85"/>
      <c r="X9942" s="86"/>
    </row>
    <row r="9943">
      <c r="S9943" s="87"/>
      <c r="T9943" s="87"/>
      <c r="U9943" s="85"/>
      <c r="V9943" s="85"/>
      <c r="W9943" s="85"/>
      <c r="X9943" s="86"/>
    </row>
    <row r="9944">
      <c r="S9944" s="87"/>
      <c r="T9944" s="87"/>
      <c r="U9944" s="85"/>
      <c r="V9944" s="85"/>
      <c r="W9944" s="85"/>
      <c r="X9944" s="86"/>
    </row>
    <row r="9945">
      <c r="S9945" s="87"/>
      <c r="T9945" s="87"/>
      <c r="U9945" s="85"/>
      <c r="V9945" s="85"/>
      <c r="W9945" s="85"/>
      <c r="X9945" s="86"/>
    </row>
    <row r="9946">
      <c r="S9946" s="87"/>
      <c r="T9946" s="87"/>
      <c r="U9946" s="85"/>
      <c r="V9946" s="85"/>
      <c r="W9946" s="85"/>
      <c r="X9946" s="86"/>
    </row>
    <row r="9947">
      <c r="S9947" s="87"/>
      <c r="T9947" s="87"/>
      <c r="U9947" s="85"/>
      <c r="V9947" s="85"/>
      <c r="W9947" s="85"/>
      <c r="X9947" s="86"/>
    </row>
    <row r="9948">
      <c r="S9948" s="87"/>
      <c r="T9948" s="87"/>
      <c r="U9948" s="85"/>
      <c r="V9948" s="85"/>
      <c r="W9948" s="85"/>
      <c r="X9948" s="86"/>
    </row>
    <row r="9949">
      <c r="S9949" s="87"/>
      <c r="T9949" s="87"/>
      <c r="U9949" s="85"/>
      <c r="V9949" s="85"/>
      <c r="W9949" s="85"/>
      <c r="X9949" s="86"/>
    </row>
    <row r="9950">
      <c r="S9950" s="87"/>
      <c r="T9950" s="87"/>
      <c r="U9950" s="85"/>
      <c r="V9950" s="85"/>
      <c r="W9950" s="85"/>
      <c r="X9950" s="86"/>
    </row>
    <row r="9951">
      <c r="S9951" s="87"/>
      <c r="T9951" s="87"/>
      <c r="U9951" s="85"/>
      <c r="V9951" s="85"/>
      <c r="W9951" s="85"/>
      <c r="X9951" s="86"/>
    </row>
    <row r="9952">
      <c r="S9952" s="87"/>
      <c r="T9952" s="87"/>
      <c r="U9952" s="85"/>
      <c r="V9952" s="85"/>
      <c r="W9952" s="85"/>
      <c r="X9952" s="86"/>
    </row>
    <row r="9953">
      <c r="S9953" s="87"/>
      <c r="T9953" s="87"/>
      <c r="U9953" s="85"/>
      <c r="V9953" s="85"/>
      <c r="W9953" s="85"/>
      <c r="X9953" s="86"/>
    </row>
    <row r="9954">
      <c r="S9954" s="87"/>
      <c r="T9954" s="87"/>
      <c r="U9954" s="85"/>
      <c r="V9954" s="85"/>
      <c r="W9954" s="85"/>
      <c r="X9954" s="86"/>
    </row>
    <row r="9955">
      <c r="S9955" s="87"/>
      <c r="T9955" s="87"/>
      <c r="U9955" s="85"/>
      <c r="V9955" s="85"/>
      <c r="W9955" s="85"/>
      <c r="X9955" s="86"/>
    </row>
    <row r="9956">
      <c r="S9956" s="84"/>
      <c r="T9956" s="87"/>
      <c r="U9956" s="85"/>
      <c r="V9956" s="85"/>
      <c r="W9956" s="85"/>
      <c r="X9956" s="86"/>
    </row>
    <row r="9957">
      <c r="S9957" s="87"/>
      <c r="T9957" s="87"/>
      <c r="U9957" s="85"/>
      <c r="V9957" s="85"/>
      <c r="W9957" s="85"/>
      <c r="X9957" s="86"/>
    </row>
    <row r="9958">
      <c r="S9958" s="87"/>
      <c r="T9958" s="87"/>
      <c r="U9958" s="85"/>
      <c r="V9958" s="85"/>
      <c r="W9958" s="85"/>
      <c r="X9958" s="86"/>
    </row>
    <row r="9959">
      <c r="S9959" s="87"/>
      <c r="T9959" s="87"/>
      <c r="U9959" s="85"/>
      <c r="V9959" s="85"/>
      <c r="W9959" s="85"/>
      <c r="X9959" s="86"/>
    </row>
    <row r="9960">
      <c r="S9960" s="87"/>
      <c r="T9960" s="87"/>
      <c r="U9960" s="85"/>
      <c r="V9960" s="85"/>
      <c r="W9960" s="85"/>
      <c r="X9960" s="86"/>
    </row>
    <row r="9961">
      <c r="S9961" s="87"/>
      <c r="T9961" s="87"/>
      <c r="U9961" s="85"/>
      <c r="V9961" s="85"/>
      <c r="W9961" s="85"/>
      <c r="X9961" s="86"/>
    </row>
    <row r="9962">
      <c r="S9962" s="87"/>
      <c r="T9962" s="87"/>
      <c r="U9962" s="85"/>
      <c r="V9962" s="85"/>
      <c r="W9962" s="85"/>
      <c r="X9962" s="86"/>
    </row>
    <row r="9963">
      <c r="S9963" s="87"/>
      <c r="T9963" s="87"/>
      <c r="U9963" s="85"/>
      <c r="V9963" s="85"/>
      <c r="W9963" s="85"/>
      <c r="X9963" s="86"/>
    </row>
    <row r="9964">
      <c r="S9964" s="87"/>
      <c r="T9964" s="87"/>
      <c r="U9964" s="85"/>
      <c r="V9964" s="85"/>
      <c r="W9964" s="85"/>
      <c r="X9964" s="86"/>
    </row>
    <row r="9965">
      <c r="S9965" s="87"/>
      <c r="T9965" s="87"/>
      <c r="U9965" s="85"/>
      <c r="V9965" s="85"/>
      <c r="W9965" s="85"/>
      <c r="X9965" s="86"/>
    </row>
    <row r="9966">
      <c r="S9966" s="87"/>
      <c r="T9966" s="87"/>
      <c r="U9966" s="85"/>
      <c r="V9966" s="85"/>
      <c r="W9966" s="85"/>
      <c r="X9966" s="86"/>
    </row>
    <row r="9967">
      <c r="S9967" s="87"/>
      <c r="T9967" s="87"/>
      <c r="U9967" s="85"/>
      <c r="V9967" s="85"/>
      <c r="W9967" s="85"/>
      <c r="X9967" s="86"/>
    </row>
    <row r="9968">
      <c r="S9968" s="87"/>
      <c r="T9968" s="87"/>
      <c r="U9968" s="85"/>
      <c r="V9968" s="85"/>
      <c r="W9968" s="85"/>
      <c r="X9968" s="86"/>
    </row>
    <row r="9969">
      <c r="S9969" s="87"/>
      <c r="T9969" s="87"/>
      <c r="U9969" s="85"/>
      <c r="V9969" s="85"/>
      <c r="W9969" s="85"/>
      <c r="X9969" s="86"/>
    </row>
    <row r="9970">
      <c r="S9970" s="87"/>
      <c r="T9970" s="87"/>
      <c r="U9970" s="85"/>
      <c r="V9970" s="85"/>
      <c r="W9970" s="85"/>
      <c r="X9970" s="86"/>
    </row>
    <row r="9971">
      <c r="S9971" s="87"/>
      <c r="T9971" s="87"/>
      <c r="U9971" s="85"/>
      <c r="V9971" s="85"/>
      <c r="W9971" s="85"/>
      <c r="X9971" s="86"/>
    </row>
    <row r="9972">
      <c r="S9972" s="87"/>
      <c r="T9972" s="87"/>
      <c r="U9972" s="85"/>
      <c r="V9972" s="85"/>
      <c r="W9972" s="85"/>
      <c r="X9972" s="86"/>
    </row>
    <row r="9973">
      <c r="S9973" s="87"/>
      <c r="T9973" s="87"/>
      <c r="U9973" s="85"/>
      <c r="V9973" s="85"/>
      <c r="W9973" s="85"/>
      <c r="X9973" s="86"/>
    </row>
    <row r="9974">
      <c r="S9974" s="87"/>
      <c r="T9974" s="87"/>
      <c r="U9974" s="85"/>
      <c r="V9974" s="85"/>
      <c r="W9974" s="85"/>
      <c r="X9974" s="86"/>
    </row>
    <row r="9975">
      <c r="S9975" s="87"/>
      <c r="T9975" s="87"/>
      <c r="U9975" s="85"/>
      <c r="V9975" s="85"/>
      <c r="W9975" s="85"/>
      <c r="X9975" s="86"/>
    </row>
    <row r="9976">
      <c r="S9976" s="87"/>
      <c r="T9976" s="87"/>
      <c r="U9976" s="85"/>
      <c r="V9976" s="85"/>
      <c r="W9976" s="85"/>
      <c r="X9976" s="86"/>
    </row>
    <row r="9977">
      <c r="S9977" s="87"/>
      <c r="T9977" s="87"/>
      <c r="U9977" s="85"/>
      <c r="V9977" s="85"/>
      <c r="W9977" s="85"/>
      <c r="X9977" s="86"/>
    </row>
    <row r="9978">
      <c r="S9978" s="87"/>
      <c r="T9978" s="87"/>
      <c r="U9978" s="85"/>
      <c r="V9978" s="85"/>
      <c r="W9978" s="85"/>
      <c r="X9978" s="86"/>
    </row>
    <row r="9979">
      <c r="S9979" s="87"/>
      <c r="T9979" s="87"/>
      <c r="U9979" s="85"/>
      <c r="V9979" s="85"/>
      <c r="W9979" s="85"/>
      <c r="X9979" s="86"/>
    </row>
    <row r="9980">
      <c r="S9980" s="87"/>
      <c r="T9980" s="87"/>
      <c r="U9980" s="85"/>
      <c r="V9980" s="85"/>
      <c r="W9980" s="85"/>
      <c r="X9980" s="86"/>
    </row>
    <row r="9981">
      <c r="S9981" s="87"/>
      <c r="T9981" s="87"/>
      <c r="U9981" s="85"/>
      <c r="V9981" s="85"/>
      <c r="W9981" s="85"/>
      <c r="X9981" s="86"/>
    </row>
    <row r="9982">
      <c r="S9982" s="87"/>
      <c r="T9982" s="87"/>
      <c r="U9982" s="85"/>
      <c r="V9982" s="85"/>
      <c r="W9982" s="85"/>
      <c r="X9982" s="86"/>
    </row>
    <row r="9983">
      <c r="S9983" s="87"/>
      <c r="T9983" s="87"/>
      <c r="U9983" s="85"/>
      <c r="V9983" s="85"/>
      <c r="W9983" s="85"/>
      <c r="X9983" s="86"/>
    </row>
    <row r="9984">
      <c r="S9984" s="87"/>
      <c r="T9984" s="87"/>
      <c r="U9984" s="85"/>
      <c r="V9984" s="85"/>
      <c r="W9984" s="85"/>
      <c r="X9984" s="86"/>
    </row>
    <row r="9985">
      <c r="S9985" s="87"/>
      <c r="T9985" s="87"/>
      <c r="U9985" s="85"/>
      <c r="V9985" s="85"/>
      <c r="W9985" s="85"/>
      <c r="X9985" s="86"/>
    </row>
    <row r="9986">
      <c r="S9986" s="87"/>
      <c r="T9986" s="87"/>
      <c r="U9986" s="85"/>
      <c r="V9986" s="85"/>
      <c r="W9986" s="85"/>
      <c r="X9986" s="86"/>
    </row>
    <row r="9987">
      <c r="S9987" s="87"/>
      <c r="T9987" s="87"/>
      <c r="U9987" s="85"/>
      <c r="V9987" s="85"/>
      <c r="W9987" s="85"/>
      <c r="X9987" s="86"/>
    </row>
    <row r="9988">
      <c r="S9988" s="87"/>
      <c r="T9988" s="87"/>
      <c r="U9988" s="85"/>
      <c r="V9988" s="85"/>
      <c r="W9988" s="85"/>
      <c r="X9988" s="86"/>
    </row>
    <row r="9989">
      <c r="S9989" s="87"/>
      <c r="T9989" s="87"/>
      <c r="U9989" s="85"/>
      <c r="V9989" s="85"/>
      <c r="W9989" s="85"/>
      <c r="X9989" s="86"/>
    </row>
    <row r="9990">
      <c r="S9990" s="87"/>
      <c r="T9990" s="87"/>
      <c r="U9990" s="85"/>
      <c r="V9990" s="85"/>
      <c r="W9990" s="85"/>
      <c r="X9990" s="86"/>
    </row>
    <row r="9991">
      <c r="S9991" s="87"/>
      <c r="T9991" s="87"/>
      <c r="U9991" s="85"/>
      <c r="V9991" s="85"/>
      <c r="W9991" s="85"/>
      <c r="X9991" s="86"/>
    </row>
    <row r="9992">
      <c r="S9992" s="87"/>
      <c r="T9992" s="87"/>
      <c r="U9992" s="85"/>
      <c r="V9992" s="85"/>
      <c r="W9992" s="85"/>
      <c r="X9992" s="86"/>
    </row>
    <row r="9993">
      <c r="S9993" s="87"/>
      <c r="T9993" s="87"/>
      <c r="U9993" s="85"/>
      <c r="V9993" s="85"/>
      <c r="W9993" s="85"/>
      <c r="X9993" s="86"/>
    </row>
    <row r="9994">
      <c r="S9994" s="87"/>
      <c r="T9994" s="87"/>
      <c r="U9994" s="85"/>
      <c r="V9994" s="85"/>
      <c r="W9994" s="85"/>
      <c r="X9994" s="86"/>
    </row>
    <row r="9995">
      <c r="S9995" s="87"/>
      <c r="T9995" s="87"/>
      <c r="U9995" s="85"/>
      <c r="V9995" s="85"/>
      <c r="W9995" s="85"/>
      <c r="X9995" s="86"/>
    </row>
    <row r="9996">
      <c r="S9996" s="87"/>
      <c r="T9996" s="87"/>
      <c r="U9996" s="85"/>
      <c r="V9996" s="85"/>
      <c r="W9996" s="85"/>
      <c r="X9996" s="86"/>
    </row>
    <row r="9997">
      <c r="S9997" s="87"/>
      <c r="T9997" s="87"/>
      <c r="U9997" s="85"/>
      <c r="V9997" s="85"/>
      <c r="W9997" s="85"/>
      <c r="X9997" s="86"/>
    </row>
    <row r="9998">
      <c r="S9998" s="87"/>
      <c r="T9998" s="87"/>
      <c r="U9998" s="85"/>
      <c r="V9998" s="85"/>
      <c r="W9998" s="85"/>
      <c r="X9998" s="86"/>
    </row>
    <row r="9999">
      <c r="S9999" s="87"/>
      <c r="T9999" s="87"/>
      <c r="U9999" s="85"/>
      <c r="V9999" s="85"/>
      <c r="W9999" s="85"/>
      <c r="X9999" s="86"/>
    </row>
    <row r="10000">
      <c r="S10000" s="87"/>
      <c r="T10000" s="87"/>
      <c r="U10000" s="85"/>
      <c r="V10000" s="85"/>
      <c r="W10000" s="85"/>
      <c r="X10000" s="86"/>
    </row>
    <row r="10001">
      <c r="S10001" s="87"/>
      <c r="T10001" s="87"/>
      <c r="U10001" s="85"/>
      <c r="V10001" s="85"/>
      <c r="W10001" s="85"/>
      <c r="X10001" s="86"/>
    </row>
    <row r="10002">
      <c r="S10002" s="87"/>
      <c r="T10002" s="87"/>
      <c r="U10002" s="85"/>
      <c r="V10002" s="85"/>
      <c r="W10002" s="85"/>
      <c r="X10002" s="86"/>
    </row>
    <row r="10003">
      <c r="S10003" s="87"/>
      <c r="T10003" s="87"/>
      <c r="U10003" s="85"/>
      <c r="V10003" s="85"/>
      <c r="W10003" s="85"/>
      <c r="X10003" s="86"/>
    </row>
    <row r="10004">
      <c r="S10004" s="87"/>
      <c r="T10004" s="87"/>
      <c r="U10004" s="85"/>
      <c r="V10004" s="85"/>
      <c r="W10004" s="85"/>
      <c r="X10004" s="86"/>
    </row>
    <row r="10005">
      <c r="S10005" s="87"/>
      <c r="T10005" s="87"/>
      <c r="U10005" s="85"/>
      <c r="V10005" s="85"/>
      <c r="W10005" s="85"/>
      <c r="X10005" s="86"/>
    </row>
    <row r="10006">
      <c r="S10006" s="87"/>
      <c r="T10006" s="87"/>
      <c r="U10006" s="85"/>
      <c r="V10006" s="85"/>
      <c r="W10006" s="85"/>
      <c r="X10006" s="86"/>
    </row>
    <row r="10007">
      <c r="S10007" s="87"/>
      <c r="T10007" s="87"/>
      <c r="U10007" s="85"/>
      <c r="V10007" s="85"/>
      <c r="W10007" s="85"/>
      <c r="X10007" s="86"/>
    </row>
    <row r="10008">
      <c r="S10008" s="87"/>
      <c r="T10008" s="87"/>
      <c r="U10008" s="85"/>
      <c r="V10008" s="85"/>
      <c r="W10008" s="85"/>
      <c r="X10008" s="86"/>
    </row>
    <row r="10009">
      <c r="S10009" s="87"/>
      <c r="T10009" s="87"/>
      <c r="U10009" s="85"/>
      <c r="V10009" s="85"/>
      <c r="W10009" s="85"/>
      <c r="X10009" s="86"/>
    </row>
    <row r="10010">
      <c r="S10010" s="87"/>
      <c r="T10010" s="87"/>
      <c r="U10010" s="85"/>
      <c r="V10010" s="85"/>
      <c r="W10010" s="85"/>
      <c r="X10010" s="86"/>
    </row>
    <row r="10011">
      <c r="S10011" s="87"/>
      <c r="T10011" s="87"/>
      <c r="U10011" s="85"/>
      <c r="V10011" s="85"/>
      <c r="W10011" s="85"/>
      <c r="X10011" s="86"/>
    </row>
    <row r="10012">
      <c r="S10012" s="87"/>
      <c r="T10012" s="87"/>
      <c r="U10012" s="85"/>
      <c r="V10012" s="85"/>
      <c r="W10012" s="85"/>
      <c r="X10012" s="86"/>
    </row>
    <row r="10013">
      <c r="S10013" s="87"/>
      <c r="T10013" s="87"/>
      <c r="U10013" s="85"/>
      <c r="V10013" s="85"/>
      <c r="W10013" s="85"/>
      <c r="X10013" s="86"/>
    </row>
    <row r="10014">
      <c r="S10014" s="87"/>
      <c r="T10014" s="87"/>
      <c r="U10014" s="85"/>
      <c r="V10014" s="85"/>
      <c r="W10014" s="85"/>
      <c r="X10014" s="86"/>
    </row>
    <row r="10015">
      <c r="S10015" s="87"/>
      <c r="T10015" s="87"/>
      <c r="U10015" s="85"/>
      <c r="V10015" s="85"/>
      <c r="W10015" s="85"/>
      <c r="X10015" s="86"/>
    </row>
    <row r="10016">
      <c r="S10016" s="87"/>
      <c r="T10016" s="87"/>
      <c r="U10016" s="85"/>
      <c r="V10016" s="85"/>
      <c r="W10016" s="85"/>
      <c r="X10016" s="86"/>
    </row>
    <row r="10017">
      <c r="S10017" s="87"/>
      <c r="T10017" s="87"/>
      <c r="U10017" s="85"/>
      <c r="V10017" s="85"/>
      <c r="W10017" s="85"/>
      <c r="X10017" s="86"/>
    </row>
    <row r="10018">
      <c r="S10018" s="87"/>
      <c r="T10018" s="87"/>
      <c r="U10018" s="85"/>
      <c r="V10018" s="85"/>
      <c r="W10018" s="85"/>
      <c r="X10018" s="86"/>
    </row>
    <row r="10019">
      <c r="S10019" s="87"/>
      <c r="T10019" s="87"/>
      <c r="U10019" s="85"/>
      <c r="V10019" s="85"/>
      <c r="W10019" s="85"/>
      <c r="X10019" s="86"/>
    </row>
    <row r="10020">
      <c r="S10020" s="87"/>
      <c r="T10020" s="87"/>
      <c r="U10020" s="85"/>
      <c r="V10020" s="85"/>
      <c r="W10020" s="85"/>
      <c r="X10020" s="86"/>
    </row>
    <row r="10021">
      <c r="S10021" s="87"/>
      <c r="T10021" s="87"/>
      <c r="U10021" s="85"/>
      <c r="V10021" s="85"/>
      <c r="W10021" s="85"/>
      <c r="X10021" s="86"/>
    </row>
    <row r="10022">
      <c r="S10022" s="87"/>
      <c r="T10022" s="87"/>
      <c r="U10022" s="85"/>
      <c r="V10022" s="85"/>
      <c r="W10022" s="85"/>
      <c r="X10022" s="86"/>
    </row>
    <row r="10023">
      <c r="S10023" s="87"/>
      <c r="T10023" s="87"/>
      <c r="U10023" s="85"/>
      <c r="V10023" s="85"/>
      <c r="W10023" s="85"/>
      <c r="X10023" s="86"/>
    </row>
    <row r="10024">
      <c r="S10024" s="87"/>
      <c r="T10024" s="87"/>
      <c r="U10024" s="85"/>
      <c r="V10024" s="85"/>
      <c r="W10024" s="85"/>
      <c r="X10024" s="86"/>
    </row>
    <row r="10025">
      <c r="S10025" s="87"/>
      <c r="T10025" s="87"/>
      <c r="U10025" s="85"/>
      <c r="V10025" s="85"/>
      <c r="W10025" s="85"/>
      <c r="X10025" s="86"/>
    </row>
    <row r="10026">
      <c r="S10026" s="87"/>
      <c r="T10026" s="87"/>
      <c r="U10026" s="85"/>
      <c r="V10026" s="85"/>
      <c r="W10026" s="85"/>
      <c r="X10026" s="86"/>
    </row>
    <row r="10027">
      <c r="S10027" s="87"/>
      <c r="T10027" s="87"/>
      <c r="U10027" s="85"/>
      <c r="V10027" s="85"/>
      <c r="W10027" s="85"/>
      <c r="X10027" s="86"/>
    </row>
    <row r="10028">
      <c r="S10028" s="87"/>
      <c r="T10028" s="87"/>
      <c r="U10028" s="85"/>
      <c r="V10028" s="85"/>
      <c r="W10028" s="85"/>
      <c r="X10028" s="86"/>
    </row>
    <row r="10029">
      <c r="S10029" s="87"/>
      <c r="T10029" s="87"/>
      <c r="U10029" s="85"/>
      <c r="V10029" s="85"/>
      <c r="W10029" s="85"/>
      <c r="X10029" s="86"/>
    </row>
    <row r="10030">
      <c r="S10030" s="87"/>
      <c r="T10030" s="87"/>
      <c r="U10030" s="85"/>
      <c r="V10030" s="85"/>
      <c r="W10030" s="85"/>
      <c r="X10030" s="86"/>
    </row>
    <row r="10031">
      <c r="S10031" s="87"/>
      <c r="T10031" s="87"/>
      <c r="U10031" s="85"/>
      <c r="V10031" s="85"/>
      <c r="W10031" s="85"/>
      <c r="X10031" s="86"/>
    </row>
    <row r="10032">
      <c r="S10032" s="87"/>
      <c r="T10032" s="87"/>
      <c r="U10032" s="85"/>
      <c r="V10032" s="85"/>
      <c r="W10032" s="85"/>
      <c r="X10032" s="86"/>
    </row>
    <row r="10033">
      <c r="S10033" s="87"/>
      <c r="T10033" s="87"/>
      <c r="U10033" s="85"/>
      <c r="V10033" s="85"/>
      <c r="W10033" s="85"/>
      <c r="X10033" s="86"/>
    </row>
    <row r="10034">
      <c r="S10034" s="87"/>
      <c r="T10034" s="87"/>
      <c r="U10034" s="85"/>
      <c r="V10034" s="85"/>
      <c r="W10034" s="85"/>
      <c r="X10034" s="86"/>
    </row>
    <row r="10035">
      <c r="S10035" s="87"/>
      <c r="T10035" s="87"/>
      <c r="U10035" s="85"/>
      <c r="V10035" s="85"/>
      <c r="W10035" s="85"/>
      <c r="X10035" s="85"/>
    </row>
    <row r="10036">
      <c r="S10036" s="87"/>
      <c r="T10036" s="87"/>
      <c r="U10036" s="85"/>
      <c r="V10036" s="85"/>
      <c r="W10036" s="85"/>
      <c r="X10036" s="85"/>
    </row>
    <row r="10037">
      <c r="S10037" s="87"/>
      <c r="T10037" s="87"/>
      <c r="U10037" s="85"/>
      <c r="V10037" s="85"/>
      <c r="W10037" s="85"/>
      <c r="X10037" s="85"/>
    </row>
    <row r="10038">
      <c r="S10038" s="87"/>
      <c r="T10038" s="87"/>
      <c r="U10038" s="85"/>
      <c r="V10038" s="85"/>
      <c r="W10038" s="85"/>
      <c r="X10038" s="85"/>
    </row>
    <row r="10039">
      <c r="S10039" s="87"/>
      <c r="T10039" s="87"/>
      <c r="U10039" s="85"/>
      <c r="V10039" s="85"/>
      <c r="W10039" s="85"/>
      <c r="X10039" s="85"/>
    </row>
    <row r="10040">
      <c r="S10040" s="87"/>
      <c r="T10040" s="87"/>
      <c r="U10040" s="85"/>
      <c r="V10040" s="85"/>
      <c r="W10040" s="85"/>
      <c r="X10040" s="85"/>
    </row>
    <row r="10041">
      <c r="S10041" s="87"/>
      <c r="T10041" s="87"/>
      <c r="U10041" s="85"/>
      <c r="V10041" s="85"/>
      <c r="W10041" s="85"/>
      <c r="X10041" s="86"/>
    </row>
    <row r="10042">
      <c r="S10042" s="87"/>
      <c r="T10042" s="87"/>
      <c r="U10042" s="85"/>
      <c r="V10042" s="85"/>
      <c r="W10042" s="85"/>
      <c r="X10042" s="85"/>
    </row>
    <row r="10043">
      <c r="S10043" s="87"/>
      <c r="T10043" s="87"/>
      <c r="U10043" s="85"/>
      <c r="V10043" s="85"/>
      <c r="W10043" s="85"/>
      <c r="X10043" s="86"/>
    </row>
    <row r="10044">
      <c r="S10044" s="87"/>
      <c r="T10044" s="87"/>
      <c r="U10044" s="85"/>
      <c r="V10044" s="85"/>
      <c r="W10044" s="85"/>
      <c r="X10044" s="86"/>
    </row>
    <row r="10045">
      <c r="S10045" s="87"/>
      <c r="T10045" s="87"/>
      <c r="U10045" s="85"/>
      <c r="V10045" s="85"/>
      <c r="W10045" s="85"/>
      <c r="X10045" s="85"/>
    </row>
    <row r="10046">
      <c r="S10046" s="87"/>
      <c r="T10046" s="87"/>
      <c r="U10046" s="85"/>
      <c r="V10046" s="85"/>
      <c r="W10046" s="85"/>
      <c r="X10046" s="86"/>
    </row>
    <row r="10047">
      <c r="S10047" s="87"/>
      <c r="T10047" s="87"/>
      <c r="U10047" s="85"/>
      <c r="V10047" s="85"/>
      <c r="W10047" s="85"/>
      <c r="X10047" s="86"/>
    </row>
    <row r="10048">
      <c r="S10048" s="87"/>
      <c r="T10048" s="87"/>
      <c r="U10048" s="85"/>
      <c r="V10048" s="85"/>
      <c r="W10048" s="85"/>
      <c r="X10048" s="85"/>
    </row>
    <row r="10049">
      <c r="S10049" s="87"/>
      <c r="T10049" s="87"/>
      <c r="U10049" s="85"/>
      <c r="V10049" s="85"/>
      <c r="W10049" s="85"/>
      <c r="X10049" s="85"/>
    </row>
    <row r="10050">
      <c r="S10050" s="87"/>
      <c r="T10050" s="87"/>
      <c r="U10050" s="85"/>
      <c r="V10050" s="85"/>
      <c r="W10050" s="85"/>
      <c r="X10050" s="85"/>
    </row>
    <row r="10051">
      <c r="S10051" s="87"/>
      <c r="T10051" s="87"/>
      <c r="U10051" s="85"/>
      <c r="V10051" s="85"/>
      <c r="W10051" s="85"/>
      <c r="X10051" s="85"/>
    </row>
    <row r="10052">
      <c r="S10052" s="87"/>
      <c r="T10052" s="87"/>
      <c r="U10052" s="85"/>
      <c r="V10052" s="85"/>
      <c r="W10052" s="85"/>
      <c r="X10052" s="85"/>
    </row>
    <row r="10053">
      <c r="S10053" s="87"/>
      <c r="T10053" s="87"/>
      <c r="U10053" s="85"/>
      <c r="V10053" s="85"/>
      <c r="W10053" s="85"/>
      <c r="X10053" s="85"/>
    </row>
    <row r="10054">
      <c r="S10054" s="87"/>
      <c r="T10054" s="87"/>
      <c r="U10054" s="85"/>
      <c r="V10054" s="85"/>
      <c r="W10054" s="85"/>
      <c r="X10054" s="85"/>
    </row>
    <row r="10055">
      <c r="S10055" s="87"/>
      <c r="T10055" s="87"/>
      <c r="U10055" s="85"/>
      <c r="V10055" s="85"/>
      <c r="W10055" s="85"/>
      <c r="X10055" s="85"/>
    </row>
    <row r="10056">
      <c r="S10056" s="87"/>
      <c r="T10056" s="87"/>
      <c r="U10056" s="85"/>
      <c r="V10056" s="85"/>
      <c r="W10056" s="85"/>
      <c r="X10056" s="85"/>
    </row>
    <row r="10057">
      <c r="S10057" s="87"/>
      <c r="T10057" s="87"/>
      <c r="U10057" s="85"/>
      <c r="V10057" s="85"/>
      <c r="W10057" s="85"/>
      <c r="X10057" s="86"/>
    </row>
    <row r="10058">
      <c r="S10058" s="87"/>
      <c r="T10058" s="87"/>
      <c r="U10058" s="85"/>
      <c r="V10058" s="85"/>
      <c r="W10058" s="85"/>
      <c r="X10058" s="85"/>
    </row>
    <row r="10059">
      <c r="S10059" s="87"/>
      <c r="T10059" s="87"/>
      <c r="U10059" s="85"/>
      <c r="V10059" s="85"/>
      <c r="W10059" s="85"/>
      <c r="X10059" s="85"/>
    </row>
    <row r="10060">
      <c r="S10060" s="87"/>
      <c r="T10060" s="87"/>
      <c r="U10060" s="85"/>
      <c r="V10060" s="85"/>
      <c r="W10060" s="85"/>
      <c r="X10060" s="85"/>
    </row>
    <row r="10061">
      <c r="S10061" s="87"/>
      <c r="T10061" s="87"/>
      <c r="U10061" s="85"/>
      <c r="V10061" s="85"/>
      <c r="W10061" s="85"/>
      <c r="X10061" s="85"/>
    </row>
    <row r="10062">
      <c r="S10062" s="87"/>
      <c r="T10062" s="87"/>
      <c r="U10062" s="85"/>
      <c r="V10062" s="85"/>
      <c r="W10062" s="85"/>
      <c r="X10062" s="85"/>
    </row>
    <row r="10063">
      <c r="S10063" s="87"/>
      <c r="T10063" s="87"/>
      <c r="U10063" s="85"/>
      <c r="V10063" s="85"/>
      <c r="W10063" s="85"/>
      <c r="X10063" s="85"/>
    </row>
    <row r="10064">
      <c r="S10064" s="87"/>
      <c r="T10064" s="87"/>
      <c r="U10064" s="85"/>
      <c r="V10064" s="85"/>
      <c r="W10064" s="85"/>
      <c r="X10064" s="85"/>
    </row>
    <row r="10065">
      <c r="S10065" s="87"/>
      <c r="T10065" s="87"/>
      <c r="U10065" s="85"/>
      <c r="V10065" s="85"/>
      <c r="W10065" s="85"/>
      <c r="X10065" s="85"/>
    </row>
    <row r="10066">
      <c r="S10066" s="87"/>
      <c r="T10066" s="87"/>
      <c r="U10066" s="85"/>
      <c r="V10066" s="85"/>
      <c r="W10066" s="85"/>
      <c r="X10066" s="85"/>
    </row>
    <row r="10067">
      <c r="S10067" s="87"/>
      <c r="T10067" s="87"/>
      <c r="U10067" s="85"/>
      <c r="V10067" s="85"/>
      <c r="W10067" s="85"/>
      <c r="X10067" s="85"/>
    </row>
    <row r="10068">
      <c r="S10068" s="87"/>
      <c r="T10068" s="87"/>
      <c r="U10068" s="85"/>
      <c r="V10068" s="85"/>
      <c r="W10068" s="85"/>
      <c r="X10068" s="85"/>
    </row>
    <row r="10069">
      <c r="S10069" s="87"/>
      <c r="T10069" s="87"/>
      <c r="U10069" s="85"/>
      <c r="V10069" s="85"/>
      <c r="W10069" s="85"/>
      <c r="X10069" s="85"/>
    </row>
    <row r="10070">
      <c r="S10070" s="87"/>
      <c r="T10070" s="87"/>
      <c r="U10070" s="85"/>
      <c r="V10070" s="85"/>
      <c r="W10070" s="85"/>
      <c r="X10070" s="85"/>
    </row>
    <row r="10071">
      <c r="S10071" s="87"/>
      <c r="T10071" s="87"/>
      <c r="U10071" s="85"/>
      <c r="V10071" s="85"/>
      <c r="W10071" s="85"/>
      <c r="X10071" s="85"/>
    </row>
    <row r="10072">
      <c r="S10072" s="87"/>
      <c r="T10072" s="87"/>
      <c r="U10072" s="85"/>
      <c r="V10072" s="85"/>
      <c r="W10072" s="85"/>
      <c r="X10072" s="85"/>
    </row>
    <row r="10073">
      <c r="S10073" s="87"/>
      <c r="T10073" s="87"/>
      <c r="U10073" s="85"/>
      <c r="V10073" s="85"/>
      <c r="W10073" s="85"/>
      <c r="X10073" s="85"/>
    </row>
    <row r="10074">
      <c r="S10074" s="87"/>
      <c r="T10074" s="87"/>
      <c r="U10074" s="85"/>
      <c r="V10074" s="85"/>
      <c r="W10074" s="85"/>
      <c r="X10074" s="85"/>
    </row>
    <row r="10075">
      <c r="S10075" s="84"/>
      <c r="T10075" s="87"/>
      <c r="U10075" s="85"/>
      <c r="V10075" s="85"/>
      <c r="W10075" s="85"/>
      <c r="X10075" s="85"/>
    </row>
    <row r="10076">
      <c r="S10076" s="87"/>
      <c r="T10076" s="87"/>
      <c r="U10076" s="85"/>
      <c r="V10076" s="85"/>
      <c r="W10076" s="85"/>
      <c r="X10076" s="85"/>
    </row>
    <row r="10077">
      <c r="S10077" s="87"/>
      <c r="T10077" s="87"/>
      <c r="U10077" s="85"/>
      <c r="V10077" s="85"/>
      <c r="W10077" s="85"/>
      <c r="X10077" s="85"/>
    </row>
    <row r="10078">
      <c r="S10078" s="87"/>
      <c r="T10078" s="87"/>
      <c r="U10078" s="85"/>
      <c r="V10078" s="85"/>
      <c r="W10078" s="85"/>
      <c r="X10078" s="85"/>
    </row>
    <row r="10079">
      <c r="S10079" s="87"/>
      <c r="T10079" s="87"/>
      <c r="U10079" s="85"/>
      <c r="V10079" s="85"/>
      <c r="W10079" s="85"/>
      <c r="X10079" s="85"/>
    </row>
    <row r="10080">
      <c r="S10080" s="87"/>
      <c r="T10080" s="87"/>
      <c r="U10080" s="85"/>
      <c r="V10080" s="85"/>
      <c r="W10080" s="85"/>
      <c r="X10080" s="85"/>
    </row>
    <row r="10081">
      <c r="S10081" s="87"/>
      <c r="T10081" s="87"/>
      <c r="U10081" s="85"/>
      <c r="V10081" s="85"/>
      <c r="W10081" s="85"/>
      <c r="X10081" s="85"/>
    </row>
    <row r="10082">
      <c r="S10082" s="87"/>
      <c r="T10082" s="87"/>
      <c r="U10082" s="85"/>
      <c r="V10082" s="85"/>
      <c r="W10082" s="85"/>
      <c r="X10082" s="85"/>
    </row>
    <row r="10083">
      <c r="S10083" s="87"/>
      <c r="T10083" s="87"/>
      <c r="U10083" s="85"/>
      <c r="V10083" s="85"/>
      <c r="W10083" s="85"/>
      <c r="X10083" s="85"/>
    </row>
    <row r="10084">
      <c r="S10084" s="87"/>
      <c r="T10084" s="87"/>
      <c r="U10084" s="85"/>
      <c r="V10084" s="85"/>
      <c r="W10084" s="85"/>
      <c r="X10084" s="85"/>
    </row>
    <row r="10085">
      <c r="S10085" s="87"/>
      <c r="T10085" s="87"/>
      <c r="U10085" s="85"/>
      <c r="V10085" s="85"/>
      <c r="W10085" s="85"/>
      <c r="X10085" s="85"/>
    </row>
    <row r="10086">
      <c r="S10086" s="87"/>
      <c r="T10086" s="87"/>
      <c r="U10086" s="85"/>
      <c r="V10086" s="85"/>
      <c r="W10086" s="85"/>
      <c r="X10086" s="85"/>
    </row>
    <row r="10087">
      <c r="S10087" s="87"/>
      <c r="T10087" s="87"/>
      <c r="U10087" s="85"/>
      <c r="V10087" s="85"/>
      <c r="W10087" s="85"/>
      <c r="X10087" s="85"/>
    </row>
    <row r="10088">
      <c r="S10088" s="87"/>
      <c r="T10088" s="87"/>
      <c r="U10088" s="85"/>
      <c r="V10088" s="85"/>
      <c r="W10088" s="85"/>
      <c r="X10088" s="85"/>
    </row>
    <row r="10089">
      <c r="S10089" s="87"/>
      <c r="T10089" s="87"/>
      <c r="U10089" s="85"/>
      <c r="V10089" s="85"/>
      <c r="W10089" s="85"/>
      <c r="X10089" s="85"/>
    </row>
    <row r="10090">
      <c r="S10090" s="87"/>
      <c r="T10090" s="87"/>
      <c r="U10090" s="85"/>
      <c r="V10090" s="85"/>
      <c r="W10090" s="85"/>
      <c r="X10090" s="85"/>
    </row>
    <row r="10091">
      <c r="S10091" s="87"/>
      <c r="T10091" s="87"/>
      <c r="U10091" s="85"/>
      <c r="V10091" s="85"/>
      <c r="W10091" s="85"/>
      <c r="X10091" s="85"/>
    </row>
    <row r="10092">
      <c r="S10092" s="87"/>
      <c r="T10092" s="87"/>
      <c r="U10092" s="85"/>
      <c r="V10092" s="85"/>
      <c r="W10092" s="85"/>
      <c r="X10092" s="85"/>
    </row>
    <row r="10093">
      <c r="S10093" s="87"/>
      <c r="T10093" s="87"/>
      <c r="U10093" s="85"/>
      <c r="V10093" s="85"/>
      <c r="W10093" s="85"/>
      <c r="X10093" s="85"/>
    </row>
    <row r="10094">
      <c r="S10094" s="87"/>
      <c r="T10094" s="87"/>
      <c r="U10094" s="85"/>
      <c r="V10094" s="85"/>
      <c r="W10094" s="85"/>
      <c r="X10094" s="85"/>
    </row>
    <row r="10095">
      <c r="S10095" s="87"/>
      <c r="T10095" s="87"/>
      <c r="U10095" s="85"/>
      <c r="V10095" s="85"/>
      <c r="W10095" s="85"/>
      <c r="X10095" s="85"/>
    </row>
    <row r="10096">
      <c r="S10096" s="87"/>
      <c r="T10096" s="87"/>
      <c r="U10096" s="85"/>
      <c r="V10096" s="85"/>
      <c r="W10096" s="85"/>
      <c r="X10096" s="85"/>
    </row>
    <row r="10097">
      <c r="S10097" s="87"/>
      <c r="T10097" s="87"/>
      <c r="U10097" s="85"/>
      <c r="V10097" s="85"/>
      <c r="W10097" s="85"/>
      <c r="X10097" s="85"/>
    </row>
    <row r="10098">
      <c r="S10098" s="87"/>
      <c r="T10098" s="87"/>
      <c r="U10098" s="85"/>
      <c r="V10098" s="85"/>
      <c r="W10098" s="85"/>
      <c r="X10098" s="85"/>
    </row>
    <row r="10099">
      <c r="S10099" s="87"/>
      <c r="T10099" s="87"/>
      <c r="U10099" s="85"/>
      <c r="V10099" s="85"/>
      <c r="W10099" s="85"/>
      <c r="X10099" s="85"/>
    </row>
    <row r="10100">
      <c r="S10100" s="87"/>
      <c r="T10100" s="87"/>
      <c r="U10100" s="85"/>
      <c r="V10100" s="85"/>
      <c r="W10100" s="85"/>
      <c r="X10100" s="85"/>
    </row>
    <row r="10101">
      <c r="S10101" s="87"/>
      <c r="T10101" s="87"/>
      <c r="U10101" s="85"/>
      <c r="V10101" s="85"/>
      <c r="W10101" s="85"/>
      <c r="X10101" s="85"/>
    </row>
    <row r="10102">
      <c r="S10102" s="87"/>
      <c r="T10102" s="87"/>
      <c r="U10102" s="85"/>
      <c r="V10102" s="85"/>
      <c r="W10102" s="85"/>
      <c r="X10102" s="85"/>
    </row>
    <row r="10103">
      <c r="S10103" s="87"/>
      <c r="T10103" s="87"/>
      <c r="U10103" s="85"/>
      <c r="V10103" s="85"/>
      <c r="W10103" s="85"/>
      <c r="X10103" s="85"/>
    </row>
    <row r="10104">
      <c r="S10104" s="87"/>
      <c r="T10104" s="87"/>
      <c r="U10104" s="85"/>
      <c r="V10104" s="85"/>
      <c r="W10104" s="85"/>
      <c r="X10104" s="85"/>
    </row>
    <row r="10105">
      <c r="S10105" s="87"/>
      <c r="T10105" s="87"/>
      <c r="U10105" s="85"/>
      <c r="V10105" s="85"/>
      <c r="W10105" s="85"/>
      <c r="X10105" s="85"/>
    </row>
    <row r="10106">
      <c r="S10106" s="87"/>
      <c r="T10106" s="87"/>
      <c r="U10106" s="85"/>
      <c r="V10106" s="85"/>
      <c r="W10106" s="85"/>
      <c r="X10106" s="85"/>
    </row>
    <row r="10107">
      <c r="S10107" s="87"/>
      <c r="T10107" s="87"/>
      <c r="U10107" s="85"/>
      <c r="V10107" s="85"/>
      <c r="W10107" s="85"/>
      <c r="X10107" s="85"/>
    </row>
    <row r="10108">
      <c r="S10108" s="87"/>
      <c r="T10108" s="87"/>
      <c r="U10108" s="85"/>
      <c r="V10108" s="85"/>
      <c r="W10108" s="85"/>
      <c r="X10108" s="85"/>
    </row>
    <row r="10109">
      <c r="S10109" s="87"/>
      <c r="T10109" s="87"/>
      <c r="U10109" s="85"/>
      <c r="V10109" s="85"/>
      <c r="W10109" s="85"/>
      <c r="X10109" s="85"/>
    </row>
    <row r="10110">
      <c r="S10110" s="87"/>
      <c r="T10110" s="87"/>
      <c r="U10110" s="85"/>
      <c r="V10110" s="85"/>
      <c r="W10110" s="85"/>
      <c r="X10110" s="85"/>
    </row>
    <row r="10111">
      <c r="S10111" s="87"/>
      <c r="T10111" s="87"/>
      <c r="U10111" s="85"/>
      <c r="V10111" s="85"/>
      <c r="W10111" s="85"/>
      <c r="X10111" s="85"/>
    </row>
    <row r="10112">
      <c r="S10112" s="87"/>
      <c r="T10112" s="87"/>
      <c r="U10112" s="85"/>
      <c r="V10112" s="85"/>
      <c r="W10112" s="85"/>
      <c r="X10112" s="85"/>
    </row>
    <row r="10113">
      <c r="S10113" s="87"/>
      <c r="T10113" s="87"/>
      <c r="U10113" s="85"/>
      <c r="V10113" s="85"/>
      <c r="W10113" s="85"/>
      <c r="X10113" s="85"/>
    </row>
    <row r="10114">
      <c r="S10114" s="87"/>
      <c r="T10114" s="87"/>
      <c r="U10114" s="85"/>
      <c r="V10114" s="85"/>
      <c r="W10114" s="85"/>
      <c r="X10114" s="85"/>
    </row>
    <row r="10115">
      <c r="S10115" s="87"/>
      <c r="T10115" s="87"/>
      <c r="U10115" s="85"/>
      <c r="V10115" s="85"/>
      <c r="W10115" s="85"/>
      <c r="X10115" s="85"/>
    </row>
    <row r="10116">
      <c r="S10116" s="87"/>
      <c r="T10116" s="87"/>
      <c r="U10116" s="85"/>
      <c r="V10116" s="85"/>
      <c r="W10116" s="85"/>
      <c r="X10116" s="85"/>
    </row>
    <row r="10117">
      <c r="S10117" s="87"/>
      <c r="T10117" s="87"/>
      <c r="U10117" s="85"/>
      <c r="V10117" s="85"/>
      <c r="W10117" s="85"/>
      <c r="X10117" s="85"/>
    </row>
    <row r="10118">
      <c r="S10118" s="87"/>
      <c r="T10118" s="87"/>
      <c r="U10118" s="85"/>
      <c r="V10118" s="85"/>
      <c r="W10118" s="85"/>
      <c r="X10118" s="85"/>
    </row>
    <row r="10119">
      <c r="S10119" s="87"/>
      <c r="T10119" s="87"/>
      <c r="U10119" s="85"/>
      <c r="V10119" s="85"/>
      <c r="W10119" s="85"/>
      <c r="X10119" s="85"/>
    </row>
    <row r="10120">
      <c r="S10120" s="87"/>
      <c r="T10120" s="87"/>
      <c r="U10120" s="85"/>
      <c r="V10120" s="85"/>
      <c r="W10120" s="85"/>
      <c r="X10120" s="85"/>
    </row>
    <row r="10121">
      <c r="S10121" s="87"/>
      <c r="T10121" s="87"/>
      <c r="U10121" s="85"/>
      <c r="V10121" s="85"/>
      <c r="W10121" s="85"/>
      <c r="X10121" s="85"/>
    </row>
    <row r="10122">
      <c r="S10122" s="87"/>
      <c r="T10122" s="87"/>
      <c r="U10122" s="85"/>
      <c r="V10122" s="85"/>
      <c r="W10122" s="85"/>
      <c r="X10122" s="85"/>
    </row>
    <row r="10123">
      <c r="S10123" s="87"/>
      <c r="T10123" s="87"/>
      <c r="U10123" s="85"/>
      <c r="V10123" s="85"/>
      <c r="W10123" s="85"/>
      <c r="X10123" s="85"/>
    </row>
    <row r="10124">
      <c r="S10124" s="87"/>
      <c r="T10124" s="87"/>
      <c r="U10124" s="85"/>
      <c r="V10124" s="85"/>
      <c r="W10124" s="85"/>
      <c r="X10124" s="85"/>
    </row>
    <row r="10125">
      <c r="S10125" s="87"/>
      <c r="T10125" s="87"/>
      <c r="U10125" s="85"/>
      <c r="V10125" s="85"/>
      <c r="W10125" s="85"/>
      <c r="X10125" s="85"/>
    </row>
    <row r="10126">
      <c r="S10126" s="87"/>
      <c r="T10126" s="87"/>
      <c r="U10126" s="85"/>
      <c r="V10126" s="85"/>
      <c r="W10126" s="85"/>
      <c r="X10126" s="85"/>
    </row>
    <row r="10127">
      <c r="S10127" s="87"/>
      <c r="T10127" s="87"/>
      <c r="U10127" s="85"/>
      <c r="V10127" s="85"/>
      <c r="W10127" s="85"/>
      <c r="X10127" s="85"/>
    </row>
    <row r="10128">
      <c r="S10128" s="87"/>
      <c r="T10128" s="87"/>
      <c r="U10128" s="85"/>
      <c r="V10128" s="85"/>
      <c r="W10128" s="85"/>
      <c r="X10128" s="85"/>
    </row>
    <row r="10129">
      <c r="S10129" s="87"/>
      <c r="T10129" s="87"/>
      <c r="U10129" s="85"/>
      <c r="V10129" s="85"/>
      <c r="W10129" s="85"/>
      <c r="X10129" s="85"/>
    </row>
    <row r="10130">
      <c r="S10130" s="87"/>
      <c r="T10130" s="87"/>
      <c r="U10130" s="85"/>
      <c r="V10130" s="85"/>
      <c r="W10130" s="85"/>
      <c r="X10130" s="85"/>
    </row>
    <row r="10131">
      <c r="S10131" s="87"/>
      <c r="T10131" s="87"/>
      <c r="U10131" s="85"/>
      <c r="V10131" s="85"/>
      <c r="W10131" s="85"/>
      <c r="X10131" s="85"/>
    </row>
    <row r="10132">
      <c r="S10132" s="87"/>
      <c r="T10132" s="87"/>
      <c r="U10132" s="85"/>
      <c r="V10132" s="85"/>
      <c r="W10132" s="85"/>
      <c r="X10132" s="85"/>
    </row>
    <row r="10133">
      <c r="S10133" s="87"/>
      <c r="T10133" s="87"/>
      <c r="U10133" s="85"/>
      <c r="V10133" s="85"/>
      <c r="W10133" s="85"/>
      <c r="X10133" s="85"/>
    </row>
    <row r="10134">
      <c r="S10134" s="87"/>
      <c r="T10134" s="87"/>
      <c r="U10134" s="85"/>
      <c r="V10134" s="85"/>
      <c r="W10134" s="85"/>
      <c r="X10134" s="85"/>
    </row>
    <row r="10135">
      <c r="S10135" s="87"/>
      <c r="T10135" s="87"/>
      <c r="U10135" s="85"/>
      <c r="V10135" s="85"/>
      <c r="W10135" s="85"/>
      <c r="X10135" s="85"/>
    </row>
    <row r="10136">
      <c r="S10136" s="87"/>
      <c r="T10136" s="87"/>
      <c r="U10136" s="85"/>
      <c r="V10136" s="85"/>
      <c r="W10136" s="85"/>
      <c r="X10136" s="85"/>
    </row>
    <row r="10137">
      <c r="S10137" s="87"/>
      <c r="T10137" s="87"/>
      <c r="U10137" s="85"/>
      <c r="V10137" s="85"/>
      <c r="W10137" s="85"/>
      <c r="X10137" s="85"/>
    </row>
    <row r="10138">
      <c r="S10138" s="87"/>
      <c r="T10138" s="87"/>
      <c r="U10138" s="85"/>
      <c r="V10138" s="85"/>
      <c r="W10138" s="85"/>
      <c r="X10138" s="85"/>
    </row>
    <row r="10139">
      <c r="S10139" s="87"/>
      <c r="T10139" s="87"/>
      <c r="U10139" s="85"/>
      <c r="V10139" s="85"/>
      <c r="W10139" s="85"/>
      <c r="X10139" s="85"/>
    </row>
    <row r="10140">
      <c r="S10140" s="87"/>
      <c r="T10140" s="87"/>
      <c r="U10140" s="85"/>
      <c r="V10140" s="85"/>
      <c r="W10140" s="85"/>
      <c r="X10140" s="85"/>
    </row>
    <row r="10141">
      <c r="S10141" s="87"/>
      <c r="T10141" s="87"/>
      <c r="U10141" s="85"/>
      <c r="V10141" s="85"/>
      <c r="W10141" s="85"/>
      <c r="X10141" s="85"/>
    </row>
    <row r="10142">
      <c r="S10142" s="87"/>
      <c r="T10142" s="87"/>
      <c r="U10142" s="85"/>
      <c r="V10142" s="85"/>
      <c r="W10142" s="85"/>
      <c r="X10142" s="85"/>
    </row>
    <row r="10143">
      <c r="S10143" s="87"/>
      <c r="T10143" s="87"/>
      <c r="U10143" s="85"/>
      <c r="V10143" s="85"/>
      <c r="W10143" s="85"/>
      <c r="X10143" s="85"/>
    </row>
    <row r="10144">
      <c r="S10144" s="87"/>
      <c r="T10144" s="87"/>
      <c r="U10144" s="85"/>
      <c r="V10144" s="85"/>
      <c r="W10144" s="85"/>
      <c r="X10144" s="85"/>
    </row>
    <row r="10145">
      <c r="S10145" s="87"/>
      <c r="T10145" s="87"/>
      <c r="U10145" s="85"/>
      <c r="V10145" s="85"/>
      <c r="W10145" s="85"/>
      <c r="X10145" s="85"/>
    </row>
    <row r="10146">
      <c r="S10146" s="87"/>
      <c r="T10146" s="87"/>
      <c r="U10146" s="85"/>
      <c r="V10146" s="85"/>
      <c r="W10146" s="85"/>
      <c r="X10146" s="85"/>
    </row>
    <row r="10147">
      <c r="S10147" s="87"/>
      <c r="T10147" s="87"/>
      <c r="U10147" s="85"/>
      <c r="V10147" s="85"/>
      <c r="W10147" s="85"/>
      <c r="X10147" s="85"/>
    </row>
    <row r="10148">
      <c r="S10148" s="87"/>
      <c r="T10148" s="87"/>
      <c r="U10148" s="85"/>
      <c r="V10148" s="85"/>
      <c r="W10148" s="85"/>
      <c r="X10148" s="85"/>
    </row>
    <row r="10149">
      <c r="S10149" s="87"/>
      <c r="T10149" s="87"/>
      <c r="U10149" s="85"/>
      <c r="V10149" s="85"/>
      <c r="W10149" s="85"/>
      <c r="X10149" s="85"/>
    </row>
    <row r="10150">
      <c r="S10150" s="87"/>
      <c r="T10150" s="87"/>
      <c r="U10150" s="85"/>
      <c r="V10150" s="85"/>
      <c r="W10150" s="85"/>
      <c r="X10150" s="85"/>
    </row>
    <row r="10151">
      <c r="S10151" s="87"/>
      <c r="T10151" s="87"/>
      <c r="U10151" s="85"/>
      <c r="V10151" s="85"/>
      <c r="W10151" s="85"/>
      <c r="X10151" s="85"/>
    </row>
    <row r="10152">
      <c r="S10152" s="87"/>
      <c r="T10152" s="87"/>
      <c r="U10152" s="85"/>
      <c r="V10152" s="85"/>
      <c r="W10152" s="85"/>
      <c r="X10152" s="85"/>
    </row>
    <row r="10153">
      <c r="S10153" s="87"/>
      <c r="T10153" s="87"/>
      <c r="U10153" s="85"/>
      <c r="V10153" s="85"/>
      <c r="W10153" s="85"/>
      <c r="X10153" s="85"/>
    </row>
    <row r="10154">
      <c r="S10154" s="87"/>
      <c r="T10154" s="87"/>
      <c r="U10154" s="85"/>
      <c r="V10154" s="85"/>
      <c r="W10154" s="85"/>
      <c r="X10154" s="85"/>
    </row>
    <row r="10155">
      <c r="S10155" s="87"/>
      <c r="T10155" s="87"/>
      <c r="U10155" s="85"/>
      <c r="V10155" s="85"/>
      <c r="W10155" s="85"/>
      <c r="X10155" s="85"/>
    </row>
    <row r="10156">
      <c r="S10156" s="87"/>
      <c r="T10156" s="87"/>
      <c r="U10156" s="85"/>
      <c r="V10156" s="85"/>
      <c r="W10156" s="85"/>
      <c r="X10156" s="85"/>
    </row>
    <row r="10157">
      <c r="S10157" s="87"/>
      <c r="T10157" s="87"/>
      <c r="U10157" s="85"/>
      <c r="V10157" s="85"/>
      <c r="W10157" s="85"/>
      <c r="X10157" s="85"/>
    </row>
    <row r="10158">
      <c r="S10158" s="87"/>
      <c r="T10158" s="87"/>
      <c r="U10158" s="85"/>
      <c r="V10158" s="85"/>
      <c r="W10158" s="85"/>
      <c r="X10158" s="85"/>
    </row>
    <row r="10159">
      <c r="S10159" s="87"/>
      <c r="T10159" s="87"/>
      <c r="U10159" s="85"/>
      <c r="V10159" s="85"/>
      <c r="W10159" s="85"/>
      <c r="X10159" s="85"/>
    </row>
    <row r="10160">
      <c r="S10160" s="87"/>
      <c r="T10160" s="87"/>
      <c r="U10160" s="85"/>
      <c r="V10160" s="85"/>
      <c r="W10160" s="85"/>
      <c r="X10160" s="86"/>
    </row>
    <row r="10161">
      <c r="S10161" s="87"/>
      <c r="T10161" s="87"/>
      <c r="U10161" s="85"/>
      <c r="V10161" s="85"/>
      <c r="W10161" s="85"/>
      <c r="X10161" s="86"/>
    </row>
    <row r="10162">
      <c r="S10162" s="87"/>
      <c r="T10162" s="87"/>
      <c r="U10162" s="85"/>
      <c r="V10162" s="85"/>
      <c r="W10162" s="85"/>
      <c r="X10162" s="85"/>
    </row>
    <row r="10163">
      <c r="S10163" s="87"/>
      <c r="T10163" s="87"/>
      <c r="U10163" s="85"/>
      <c r="V10163" s="85"/>
      <c r="W10163" s="85"/>
      <c r="X10163" s="85"/>
    </row>
    <row r="10164">
      <c r="S10164" s="87"/>
      <c r="T10164" s="87"/>
      <c r="U10164" s="85"/>
      <c r="V10164" s="85"/>
      <c r="W10164" s="85"/>
      <c r="X10164" s="85"/>
    </row>
    <row r="10165">
      <c r="S10165" s="87"/>
      <c r="T10165" s="87"/>
      <c r="U10165" s="85"/>
      <c r="V10165" s="85"/>
      <c r="W10165" s="85"/>
      <c r="X10165" s="85"/>
    </row>
    <row r="10166">
      <c r="S10166" s="87"/>
      <c r="T10166" s="87"/>
      <c r="U10166" s="85"/>
      <c r="V10166" s="85"/>
      <c r="W10166" s="85"/>
      <c r="X10166" s="85"/>
    </row>
    <row r="10167">
      <c r="S10167" s="87"/>
      <c r="T10167" s="87"/>
      <c r="U10167" s="85"/>
      <c r="V10167" s="85"/>
      <c r="W10167" s="85"/>
      <c r="X10167" s="85"/>
    </row>
    <row r="10168">
      <c r="S10168" s="87"/>
      <c r="T10168" s="87"/>
      <c r="U10168" s="85"/>
      <c r="V10168" s="85"/>
      <c r="W10168" s="85"/>
      <c r="X10168" s="85"/>
    </row>
    <row r="10169">
      <c r="S10169" s="87"/>
      <c r="T10169" s="87"/>
      <c r="U10169" s="85"/>
      <c r="V10169" s="85"/>
      <c r="W10169" s="85"/>
      <c r="X10169" s="85"/>
    </row>
    <row r="10170">
      <c r="S10170" s="87"/>
      <c r="T10170" s="87"/>
      <c r="U10170" s="85"/>
      <c r="V10170" s="85"/>
      <c r="W10170" s="85"/>
      <c r="X10170" s="85"/>
    </row>
    <row r="10171">
      <c r="S10171" s="87"/>
      <c r="T10171" s="87"/>
      <c r="U10171" s="85"/>
      <c r="V10171" s="85"/>
      <c r="W10171" s="85"/>
      <c r="X10171" s="85"/>
    </row>
    <row r="10172">
      <c r="S10172" s="87"/>
      <c r="T10172" s="87"/>
      <c r="U10172" s="85"/>
      <c r="V10172" s="85"/>
      <c r="W10172" s="85"/>
      <c r="X10172" s="85"/>
    </row>
    <row r="10173">
      <c r="S10173" s="87"/>
      <c r="T10173" s="87"/>
      <c r="U10173" s="85"/>
      <c r="V10173" s="85"/>
      <c r="W10173" s="85"/>
      <c r="X10173" s="85"/>
    </row>
    <row r="10174">
      <c r="S10174" s="87"/>
      <c r="T10174" s="87"/>
      <c r="U10174" s="85"/>
      <c r="V10174" s="85"/>
      <c r="W10174" s="85"/>
      <c r="X10174" s="85"/>
    </row>
    <row r="10175">
      <c r="S10175" s="87"/>
      <c r="T10175" s="87"/>
      <c r="U10175" s="85"/>
      <c r="V10175" s="85"/>
      <c r="W10175" s="85"/>
      <c r="X10175" s="85"/>
    </row>
    <row r="10176">
      <c r="S10176" s="87"/>
      <c r="T10176" s="87"/>
      <c r="U10176" s="85"/>
      <c r="V10176" s="85"/>
      <c r="W10176" s="85"/>
      <c r="X10176" s="85"/>
    </row>
    <row r="10177">
      <c r="S10177" s="87"/>
      <c r="T10177" s="87"/>
      <c r="U10177" s="85"/>
      <c r="V10177" s="85"/>
      <c r="W10177" s="85"/>
      <c r="X10177" s="85"/>
    </row>
    <row r="10178">
      <c r="S10178" s="87"/>
      <c r="T10178" s="87"/>
      <c r="U10178" s="85"/>
      <c r="V10178" s="85"/>
      <c r="W10178" s="85"/>
      <c r="X10178" s="85"/>
    </row>
    <row r="10179">
      <c r="S10179" s="87"/>
      <c r="T10179" s="87"/>
      <c r="U10179" s="85"/>
      <c r="V10179" s="85"/>
      <c r="W10179" s="85"/>
      <c r="X10179" s="85"/>
    </row>
    <row r="10180">
      <c r="S10180" s="87"/>
      <c r="T10180" s="87"/>
      <c r="U10180" s="85"/>
      <c r="V10180" s="85"/>
      <c r="W10180" s="85"/>
      <c r="X10180" s="85"/>
    </row>
    <row r="10181">
      <c r="S10181" s="87"/>
      <c r="T10181" s="87"/>
      <c r="U10181" s="85"/>
      <c r="V10181" s="85"/>
      <c r="W10181" s="85"/>
      <c r="X10181" s="85"/>
    </row>
    <row r="10182">
      <c r="S10182" s="87"/>
      <c r="T10182" s="87"/>
      <c r="U10182" s="85"/>
      <c r="V10182" s="85"/>
      <c r="W10182" s="85"/>
      <c r="X10182" s="85"/>
    </row>
    <row r="10183">
      <c r="S10183" s="87"/>
      <c r="T10183" s="87"/>
      <c r="U10183" s="85"/>
      <c r="V10183" s="85"/>
      <c r="W10183" s="85"/>
      <c r="X10183" s="85"/>
    </row>
    <row r="10184">
      <c r="S10184" s="87"/>
      <c r="T10184" s="87"/>
      <c r="U10184" s="85"/>
      <c r="V10184" s="85"/>
      <c r="W10184" s="85"/>
      <c r="X10184" s="85"/>
    </row>
    <row r="10185">
      <c r="S10185" s="87"/>
      <c r="T10185" s="87"/>
      <c r="U10185" s="85"/>
      <c r="V10185" s="85"/>
      <c r="W10185" s="85"/>
      <c r="X10185" s="85"/>
    </row>
    <row r="10186">
      <c r="S10186" s="87"/>
      <c r="T10186" s="87"/>
      <c r="U10186" s="85"/>
      <c r="V10186" s="85"/>
      <c r="W10186" s="85"/>
      <c r="X10186" s="85"/>
    </row>
    <row r="10187">
      <c r="S10187" s="87"/>
      <c r="T10187" s="87"/>
      <c r="U10187" s="85"/>
      <c r="V10187" s="85"/>
      <c r="W10187" s="85"/>
      <c r="X10187" s="85"/>
    </row>
    <row r="10188">
      <c r="S10188" s="87"/>
      <c r="T10188" s="87"/>
      <c r="U10188" s="85"/>
      <c r="V10188" s="85"/>
      <c r="W10188" s="85"/>
      <c r="X10188" s="85"/>
    </row>
    <row r="10189">
      <c r="S10189" s="87"/>
      <c r="T10189" s="87"/>
      <c r="U10189" s="85"/>
      <c r="V10189" s="85"/>
      <c r="W10189" s="85"/>
      <c r="X10189" s="85"/>
    </row>
    <row r="10190">
      <c r="S10190" s="87"/>
      <c r="T10190" s="87"/>
      <c r="U10190" s="85"/>
      <c r="V10190" s="85"/>
      <c r="W10190" s="85"/>
      <c r="X10190" s="85"/>
    </row>
    <row r="10191">
      <c r="S10191" s="87"/>
      <c r="T10191" s="87"/>
      <c r="U10191" s="85"/>
      <c r="V10191" s="85"/>
      <c r="W10191" s="85"/>
      <c r="X10191" s="85"/>
    </row>
    <row r="10192">
      <c r="S10192" s="87"/>
      <c r="T10192" s="87"/>
      <c r="U10192" s="85"/>
      <c r="V10192" s="85"/>
      <c r="W10192" s="85"/>
      <c r="X10192" s="85"/>
    </row>
    <row r="10193">
      <c r="S10193" s="87"/>
      <c r="T10193" s="87"/>
      <c r="U10193" s="85"/>
      <c r="V10193" s="85"/>
      <c r="W10193" s="85"/>
      <c r="X10193" s="85"/>
    </row>
    <row r="10194">
      <c r="S10194" s="87"/>
      <c r="T10194" s="87"/>
      <c r="U10194" s="85"/>
      <c r="V10194" s="85"/>
      <c r="W10194" s="85"/>
      <c r="X10194" s="85"/>
    </row>
    <row r="10195">
      <c r="S10195" s="87"/>
      <c r="T10195" s="87"/>
      <c r="U10195" s="85"/>
      <c r="V10195" s="85"/>
      <c r="W10195" s="85"/>
      <c r="X10195" s="85"/>
    </row>
    <row r="10196">
      <c r="S10196" s="87"/>
      <c r="T10196" s="87"/>
      <c r="U10196" s="85"/>
      <c r="V10196" s="85"/>
      <c r="W10196" s="85"/>
      <c r="X10196" s="85"/>
    </row>
    <row r="10197">
      <c r="S10197" s="87"/>
      <c r="T10197" s="87"/>
      <c r="U10197" s="85"/>
      <c r="V10197" s="85"/>
      <c r="W10197" s="85"/>
      <c r="X10197" s="85"/>
    </row>
    <row r="10198">
      <c r="S10198" s="87"/>
      <c r="T10198" s="87"/>
      <c r="U10198" s="85"/>
      <c r="V10198" s="85"/>
      <c r="W10198" s="85"/>
      <c r="X10198" s="85"/>
    </row>
    <row r="10199">
      <c r="S10199" s="87"/>
      <c r="T10199" s="87"/>
      <c r="U10199" s="85"/>
      <c r="V10199" s="85"/>
      <c r="W10199" s="85"/>
      <c r="X10199" s="85"/>
    </row>
    <row r="10200">
      <c r="S10200" s="87"/>
      <c r="T10200" s="87"/>
      <c r="U10200" s="85"/>
      <c r="V10200" s="85"/>
      <c r="W10200" s="85"/>
      <c r="X10200" s="85"/>
    </row>
    <row r="10201">
      <c r="S10201" s="87"/>
      <c r="T10201" s="87"/>
      <c r="U10201" s="85"/>
      <c r="V10201" s="85"/>
      <c r="W10201" s="85"/>
      <c r="X10201" s="85"/>
    </row>
    <row r="10202">
      <c r="S10202" s="87"/>
      <c r="T10202" s="87"/>
      <c r="U10202" s="85"/>
      <c r="V10202" s="85"/>
      <c r="W10202" s="85"/>
      <c r="X10202" s="85"/>
    </row>
    <row r="10203">
      <c r="S10203" s="87"/>
      <c r="T10203" s="87"/>
      <c r="U10203" s="85"/>
      <c r="V10203" s="85"/>
      <c r="W10203" s="85"/>
      <c r="X10203" s="85"/>
    </row>
    <row r="10204">
      <c r="S10204" s="87"/>
      <c r="T10204" s="87"/>
      <c r="U10204" s="85"/>
      <c r="V10204" s="85"/>
      <c r="W10204" s="85"/>
      <c r="X10204" s="85"/>
    </row>
    <row r="10205">
      <c r="S10205" s="87"/>
      <c r="T10205" s="87"/>
      <c r="U10205" s="85"/>
      <c r="V10205" s="85"/>
      <c r="W10205" s="85"/>
      <c r="X10205" s="85"/>
    </row>
    <row r="10206">
      <c r="S10206" s="87"/>
      <c r="T10206" s="87"/>
      <c r="U10206" s="85"/>
      <c r="V10206" s="85"/>
      <c r="W10206" s="85"/>
      <c r="X10206" s="85"/>
    </row>
    <row r="10207">
      <c r="S10207" s="87"/>
      <c r="T10207" s="87"/>
      <c r="U10207" s="85"/>
      <c r="V10207" s="85"/>
      <c r="W10207" s="85"/>
      <c r="X10207" s="85"/>
    </row>
    <row r="10208">
      <c r="S10208" s="87"/>
      <c r="T10208" s="87"/>
      <c r="U10208" s="85"/>
      <c r="V10208" s="85"/>
      <c r="W10208" s="85"/>
      <c r="X10208" s="85"/>
    </row>
    <row r="10209">
      <c r="S10209" s="87"/>
      <c r="T10209" s="87"/>
      <c r="U10209" s="85"/>
      <c r="V10209" s="85"/>
      <c r="W10209" s="85"/>
      <c r="X10209" s="85"/>
    </row>
    <row r="10210">
      <c r="S10210" s="87"/>
      <c r="T10210" s="87"/>
      <c r="U10210" s="85"/>
      <c r="V10210" s="85"/>
      <c r="W10210" s="85"/>
      <c r="X10210" s="85"/>
    </row>
    <row r="10211">
      <c r="S10211" s="87"/>
      <c r="T10211" s="87"/>
      <c r="U10211" s="85"/>
      <c r="V10211" s="85"/>
      <c r="W10211" s="85"/>
      <c r="X10211" s="85"/>
    </row>
    <row r="10212">
      <c r="S10212" s="87"/>
      <c r="T10212" s="87"/>
      <c r="U10212" s="85"/>
      <c r="V10212" s="85"/>
      <c r="W10212" s="85"/>
      <c r="X10212" s="85"/>
    </row>
    <row r="10213">
      <c r="S10213" s="87"/>
      <c r="T10213" s="87"/>
      <c r="U10213" s="85"/>
      <c r="V10213" s="85"/>
      <c r="W10213" s="85"/>
      <c r="X10213" s="85"/>
    </row>
    <row r="10214">
      <c r="S10214" s="87"/>
      <c r="T10214" s="87"/>
      <c r="U10214" s="85"/>
      <c r="V10214" s="85"/>
      <c r="W10214" s="85"/>
      <c r="X10214" s="85"/>
    </row>
    <row r="10215">
      <c r="S10215" s="87"/>
      <c r="T10215" s="87"/>
      <c r="U10215" s="85"/>
      <c r="V10215" s="85"/>
      <c r="W10215" s="85"/>
      <c r="X10215" s="85"/>
    </row>
    <row r="10216">
      <c r="S10216" s="87"/>
      <c r="T10216" s="87"/>
      <c r="U10216" s="85"/>
      <c r="V10216" s="85"/>
      <c r="W10216" s="85"/>
      <c r="X10216" s="85"/>
    </row>
    <row r="10217">
      <c r="S10217" s="87"/>
      <c r="T10217" s="87"/>
      <c r="U10217" s="85"/>
      <c r="V10217" s="85"/>
      <c r="W10217" s="85"/>
      <c r="X10217" s="85"/>
    </row>
    <row r="10218">
      <c r="S10218" s="87"/>
      <c r="T10218" s="87"/>
      <c r="U10218" s="85"/>
      <c r="V10218" s="85"/>
      <c r="W10218" s="85"/>
      <c r="X10218" s="85"/>
    </row>
    <row r="10219">
      <c r="S10219" s="87"/>
      <c r="T10219" s="87"/>
      <c r="U10219" s="85"/>
      <c r="V10219" s="85"/>
      <c r="W10219" s="85"/>
      <c r="X10219" s="85"/>
    </row>
    <row r="10220">
      <c r="S10220" s="87"/>
      <c r="T10220" s="87"/>
      <c r="U10220" s="85"/>
      <c r="V10220" s="85"/>
      <c r="W10220" s="85"/>
      <c r="X10220" s="86"/>
    </row>
    <row r="10221">
      <c r="S10221" s="87"/>
      <c r="T10221" s="87"/>
      <c r="U10221" s="85"/>
      <c r="V10221" s="85"/>
      <c r="W10221" s="85"/>
      <c r="X10221" s="85"/>
    </row>
    <row r="10222">
      <c r="S10222" s="87"/>
      <c r="T10222" s="87"/>
      <c r="U10222" s="85"/>
      <c r="V10222" s="85"/>
      <c r="W10222" s="85"/>
      <c r="X10222" s="85"/>
    </row>
    <row r="10223">
      <c r="S10223" s="87"/>
      <c r="T10223" s="87"/>
      <c r="U10223" s="85"/>
      <c r="V10223" s="85"/>
      <c r="W10223" s="85"/>
      <c r="X10223" s="85"/>
    </row>
    <row r="10224">
      <c r="S10224" s="87"/>
      <c r="T10224" s="87"/>
      <c r="U10224" s="85"/>
      <c r="V10224" s="85"/>
      <c r="W10224" s="85"/>
      <c r="X10224" s="85"/>
    </row>
    <row r="10225">
      <c r="S10225" s="87"/>
      <c r="T10225" s="87"/>
      <c r="U10225" s="85"/>
      <c r="V10225" s="85"/>
      <c r="W10225" s="85"/>
      <c r="X10225" s="85"/>
    </row>
    <row r="10226">
      <c r="S10226" s="87"/>
      <c r="T10226" s="87"/>
      <c r="U10226" s="85"/>
      <c r="V10226" s="85"/>
      <c r="W10226" s="85"/>
      <c r="X10226" s="85"/>
    </row>
    <row r="10227">
      <c r="S10227" s="87"/>
      <c r="T10227" s="87"/>
      <c r="U10227" s="85"/>
      <c r="V10227" s="85"/>
      <c r="W10227" s="85"/>
      <c r="X10227" s="85"/>
    </row>
    <row r="10228">
      <c r="S10228" s="87"/>
      <c r="T10228" s="87"/>
      <c r="U10228" s="85"/>
      <c r="V10228" s="85"/>
      <c r="W10228" s="85"/>
      <c r="X10228" s="85"/>
    </row>
    <row r="10229">
      <c r="S10229" s="87"/>
      <c r="T10229" s="87"/>
      <c r="U10229" s="85"/>
      <c r="V10229" s="85"/>
      <c r="W10229" s="85"/>
      <c r="X10229" s="85"/>
    </row>
    <row r="10230">
      <c r="S10230" s="87"/>
      <c r="T10230" s="87"/>
      <c r="U10230" s="85"/>
      <c r="V10230" s="85"/>
      <c r="W10230" s="85"/>
      <c r="X10230" s="85"/>
    </row>
    <row r="10231">
      <c r="S10231" s="87"/>
      <c r="T10231" s="87"/>
      <c r="U10231" s="85"/>
      <c r="V10231" s="85"/>
      <c r="W10231" s="85"/>
      <c r="X10231" s="85"/>
    </row>
    <row r="10232">
      <c r="S10232" s="87"/>
      <c r="T10232" s="87"/>
      <c r="U10232" s="85"/>
      <c r="V10232" s="85"/>
      <c r="W10232" s="85"/>
      <c r="X10232" s="85"/>
    </row>
    <row r="10233">
      <c r="S10233" s="87"/>
      <c r="T10233" s="87"/>
      <c r="U10233" s="85"/>
      <c r="V10233" s="85"/>
      <c r="W10233" s="85"/>
      <c r="X10233" s="85"/>
    </row>
    <row r="10234">
      <c r="S10234" s="87"/>
      <c r="T10234" s="87"/>
      <c r="U10234" s="85"/>
      <c r="V10234" s="85"/>
      <c r="W10234" s="85"/>
      <c r="X10234" s="85"/>
    </row>
    <row r="10235">
      <c r="S10235" s="87"/>
      <c r="T10235" s="87"/>
      <c r="U10235" s="85"/>
      <c r="V10235" s="85"/>
      <c r="W10235" s="85"/>
      <c r="X10235" s="85"/>
    </row>
    <row r="10236">
      <c r="S10236" s="87"/>
      <c r="T10236" s="87"/>
      <c r="U10236" s="85"/>
      <c r="V10236" s="85"/>
      <c r="W10236" s="85"/>
      <c r="X10236" s="85"/>
    </row>
    <row r="10237">
      <c r="S10237" s="87"/>
      <c r="T10237" s="87"/>
      <c r="U10237" s="85"/>
      <c r="V10237" s="85"/>
      <c r="W10237" s="85"/>
      <c r="X10237" s="85"/>
    </row>
    <row r="10238">
      <c r="S10238" s="87"/>
      <c r="T10238" s="87"/>
      <c r="U10238" s="85"/>
      <c r="V10238" s="85"/>
      <c r="W10238" s="85"/>
      <c r="X10238" s="85"/>
    </row>
    <row r="10239">
      <c r="S10239" s="87"/>
      <c r="T10239" s="87"/>
      <c r="U10239" s="85"/>
      <c r="V10239" s="85"/>
      <c r="W10239" s="85"/>
      <c r="X10239" s="85"/>
    </row>
    <row r="10240">
      <c r="S10240" s="87"/>
      <c r="T10240" s="87"/>
      <c r="U10240" s="85"/>
      <c r="V10240" s="85"/>
      <c r="W10240" s="85"/>
      <c r="X10240" s="85"/>
    </row>
    <row r="10241">
      <c r="S10241" s="87"/>
      <c r="T10241" s="87"/>
      <c r="U10241" s="85"/>
      <c r="V10241" s="85"/>
      <c r="W10241" s="85"/>
      <c r="X10241" s="85"/>
    </row>
    <row r="10242">
      <c r="S10242" s="87"/>
      <c r="T10242" s="87"/>
      <c r="U10242" s="85"/>
      <c r="V10242" s="85"/>
      <c r="W10242" s="85"/>
      <c r="X10242" s="85"/>
    </row>
    <row r="10243">
      <c r="S10243" s="87"/>
      <c r="T10243" s="87"/>
      <c r="U10243" s="85"/>
      <c r="V10243" s="85"/>
      <c r="W10243" s="85"/>
      <c r="X10243" s="85"/>
    </row>
    <row r="10244">
      <c r="S10244" s="87"/>
      <c r="T10244" s="87"/>
      <c r="U10244" s="85"/>
      <c r="V10244" s="85"/>
      <c r="W10244" s="85"/>
      <c r="X10244" s="85"/>
    </row>
    <row r="10245">
      <c r="S10245" s="87"/>
      <c r="T10245" s="87"/>
      <c r="U10245" s="85"/>
      <c r="V10245" s="85"/>
      <c r="W10245" s="85"/>
      <c r="X10245" s="85"/>
    </row>
    <row r="10246">
      <c r="S10246" s="87"/>
      <c r="T10246" s="87"/>
      <c r="U10246" s="85"/>
      <c r="V10246" s="85"/>
      <c r="W10246" s="85"/>
      <c r="X10246" s="85"/>
    </row>
    <row r="10247">
      <c r="S10247" s="87"/>
      <c r="T10247" s="87"/>
      <c r="U10247" s="85"/>
      <c r="V10247" s="85"/>
      <c r="W10247" s="85"/>
      <c r="X10247" s="85"/>
    </row>
    <row r="10248">
      <c r="S10248" s="87"/>
      <c r="T10248" s="87"/>
      <c r="U10248" s="85"/>
      <c r="V10248" s="85"/>
      <c r="W10248" s="85"/>
      <c r="X10248" s="85"/>
    </row>
    <row r="10249">
      <c r="S10249" s="87"/>
      <c r="T10249" s="87"/>
      <c r="U10249" s="85"/>
      <c r="V10249" s="85"/>
      <c r="W10249" s="85"/>
      <c r="X10249" s="85"/>
    </row>
    <row r="10250">
      <c r="S10250" s="87"/>
      <c r="T10250" s="87"/>
      <c r="U10250" s="85"/>
      <c r="V10250" s="85"/>
      <c r="W10250" s="85"/>
      <c r="X10250" s="85"/>
    </row>
    <row r="10251">
      <c r="S10251" s="87"/>
      <c r="T10251" s="87"/>
      <c r="U10251" s="85"/>
      <c r="V10251" s="85"/>
      <c r="W10251" s="85"/>
      <c r="X10251" s="85"/>
    </row>
    <row r="10252">
      <c r="S10252" s="87"/>
      <c r="T10252" s="87"/>
      <c r="U10252" s="85"/>
      <c r="V10252" s="85"/>
      <c r="W10252" s="85"/>
      <c r="X10252" s="85"/>
    </row>
    <row r="10253">
      <c r="S10253" s="87"/>
      <c r="T10253" s="87"/>
      <c r="U10253" s="85"/>
      <c r="V10253" s="85"/>
      <c r="W10253" s="85"/>
      <c r="X10253" s="85"/>
    </row>
    <row r="10254">
      <c r="S10254" s="87"/>
      <c r="T10254" s="87"/>
      <c r="U10254" s="85"/>
      <c r="V10254" s="85"/>
      <c r="W10254" s="85"/>
      <c r="X10254" s="85"/>
    </row>
    <row r="10255">
      <c r="S10255" s="87"/>
      <c r="T10255" s="87"/>
      <c r="U10255" s="85"/>
      <c r="V10255" s="85"/>
      <c r="W10255" s="85"/>
      <c r="X10255" s="85"/>
    </row>
    <row r="10256">
      <c r="S10256" s="87"/>
      <c r="T10256" s="87"/>
      <c r="U10256" s="85"/>
      <c r="V10256" s="85"/>
      <c r="W10256" s="85"/>
      <c r="X10256" s="85"/>
    </row>
    <row r="10257">
      <c r="S10257" s="87"/>
      <c r="T10257" s="87"/>
      <c r="U10257" s="85"/>
      <c r="V10257" s="85"/>
      <c r="W10257" s="85"/>
      <c r="X10257" s="85"/>
    </row>
    <row r="10258">
      <c r="S10258" s="87"/>
      <c r="T10258" s="87"/>
      <c r="U10258" s="85"/>
      <c r="V10258" s="85"/>
      <c r="W10258" s="85"/>
      <c r="X10258" s="85"/>
    </row>
    <row r="10259">
      <c r="S10259" s="87"/>
      <c r="T10259" s="87"/>
      <c r="U10259" s="85"/>
      <c r="V10259" s="85"/>
      <c r="W10259" s="85"/>
      <c r="X10259" s="85"/>
    </row>
    <row r="10260">
      <c r="S10260" s="87"/>
      <c r="T10260" s="87"/>
      <c r="U10260" s="85"/>
      <c r="V10260" s="85"/>
      <c r="W10260" s="85"/>
      <c r="X10260" s="85"/>
    </row>
    <row r="10261">
      <c r="S10261" s="87"/>
      <c r="T10261" s="87"/>
      <c r="U10261" s="85"/>
      <c r="V10261" s="85"/>
      <c r="W10261" s="85"/>
      <c r="X10261" s="85"/>
    </row>
    <row r="10262">
      <c r="S10262" s="87"/>
      <c r="T10262" s="87"/>
      <c r="U10262" s="85"/>
      <c r="V10262" s="85"/>
      <c r="W10262" s="85"/>
      <c r="X10262" s="85"/>
    </row>
    <row r="10263">
      <c r="S10263" s="87"/>
      <c r="T10263" s="87"/>
      <c r="U10263" s="85"/>
      <c r="V10263" s="85"/>
      <c r="W10263" s="85"/>
      <c r="X10263" s="85"/>
    </row>
    <row r="10264">
      <c r="S10264" s="87"/>
      <c r="T10264" s="87"/>
      <c r="U10264" s="85"/>
      <c r="V10264" s="85"/>
      <c r="W10264" s="85"/>
      <c r="X10264" s="85"/>
    </row>
    <row r="10265">
      <c r="S10265" s="87"/>
      <c r="T10265" s="87"/>
      <c r="U10265" s="85"/>
      <c r="V10265" s="85"/>
      <c r="W10265" s="85"/>
      <c r="X10265" s="85"/>
    </row>
    <row r="10266">
      <c r="S10266" s="87"/>
      <c r="T10266" s="87"/>
      <c r="U10266" s="85"/>
      <c r="V10266" s="85"/>
      <c r="W10266" s="85"/>
      <c r="X10266" s="85"/>
    </row>
    <row r="10267">
      <c r="S10267" s="87"/>
      <c r="T10267" s="87"/>
      <c r="U10267" s="85"/>
      <c r="V10267" s="85"/>
      <c r="W10267" s="85"/>
      <c r="X10267" s="85"/>
    </row>
    <row r="10268">
      <c r="S10268" s="87"/>
      <c r="T10268" s="87"/>
      <c r="U10268" s="85"/>
      <c r="V10268" s="85"/>
      <c r="W10268" s="85"/>
      <c r="X10268" s="85"/>
    </row>
    <row r="10269">
      <c r="S10269" s="87"/>
      <c r="T10269" s="87"/>
      <c r="U10269" s="85"/>
      <c r="V10269" s="85"/>
      <c r="W10269" s="85"/>
      <c r="X10269" s="85"/>
    </row>
    <row r="10270">
      <c r="S10270" s="87"/>
      <c r="T10270" s="87"/>
      <c r="U10270" s="85"/>
      <c r="V10270" s="85"/>
      <c r="W10270" s="85"/>
      <c r="X10270" s="85"/>
    </row>
    <row r="10271">
      <c r="S10271" s="87"/>
      <c r="T10271" s="87"/>
      <c r="U10271" s="85"/>
      <c r="V10271" s="85"/>
      <c r="W10271" s="85"/>
      <c r="X10271" s="85"/>
    </row>
    <row r="10272">
      <c r="S10272" s="87"/>
      <c r="T10272" s="87"/>
      <c r="U10272" s="85"/>
      <c r="V10272" s="85"/>
      <c r="W10272" s="85"/>
      <c r="X10272" s="85"/>
    </row>
    <row r="10273">
      <c r="S10273" s="87"/>
      <c r="T10273" s="87"/>
      <c r="U10273" s="85"/>
      <c r="V10273" s="85"/>
      <c r="W10273" s="85"/>
      <c r="X10273" s="85"/>
    </row>
    <row r="10274">
      <c r="S10274" s="87"/>
      <c r="T10274" s="87"/>
      <c r="U10274" s="85"/>
      <c r="V10274" s="85"/>
      <c r="W10274" s="85"/>
      <c r="X10274" s="85"/>
    </row>
    <row r="10275">
      <c r="S10275" s="87"/>
      <c r="T10275" s="87"/>
      <c r="U10275" s="85"/>
      <c r="V10275" s="85"/>
      <c r="W10275" s="85"/>
      <c r="X10275" s="85"/>
    </row>
    <row r="10276">
      <c r="S10276" s="87"/>
      <c r="T10276" s="87"/>
      <c r="U10276" s="85"/>
      <c r="V10276" s="85"/>
      <c r="W10276" s="85"/>
      <c r="X10276" s="85"/>
    </row>
    <row r="10277">
      <c r="S10277" s="87"/>
      <c r="T10277" s="87"/>
      <c r="U10277" s="85"/>
      <c r="V10277" s="85"/>
      <c r="W10277" s="85"/>
      <c r="X10277" s="85"/>
    </row>
    <row r="10278">
      <c r="S10278" s="87"/>
      <c r="T10278" s="87"/>
      <c r="U10278" s="85"/>
      <c r="V10278" s="85"/>
      <c r="W10278" s="85"/>
      <c r="X10278" s="85"/>
    </row>
    <row r="10279">
      <c r="S10279" s="87"/>
      <c r="T10279" s="87"/>
      <c r="U10279" s="85"/>
      <c r="V10279" s="85"/>
      <c r="W10279" s="85"/>
      <c r="X10279" s="85"/>
    </row>
    <row r="10280">
      <c r="S10280" s="87"/>
      <c r="T10280" s="87"/>
      <c r="U10280" s="85"/>
      <c r="V10280" s="85"/>
      <c r="W10280" s="85"/>
      <c r="X10280" s="85"/>
    </row>
    <row r="10281">
      <c r="S10281" s="87"/>
      <c r="T10281" s="87"/>
      <c r="U10281" s="85"/>
      <c r="V10281" s="85"/>
      <c r="W10281" s="85"/>
      <c r="X10281" s="85"/>
    </row>
    <row r="10282">
      <c r="S10282" s="87"/>
      <c r="T10282" s="87"/>
      <c r="U10282" s="85"/>
      <c r="V10282" s="85"/>
      <c r="W10282" s="85"/>
      <c r="X10282" s="85"/>
    </row>
    <row r="10283">
      <c r="S10283" s="87"/>
      <c r="T10283" s="87"/>
      <c r="U10283" s="85"/>
      <c r="V10283" s="85"/>
      <c r="W10283" s="85"/>
      <c r="X10283" s="85"/>
    </row>
    <row r="10284">
      <c r="S10284" s="87"/>
      <c r="T10284" s="87"/>
      <c r="U10284" s="85"/>
      <c r="V10284" s="85"/>
      <c r="W10284" s="85"/>
      <c r="X10284" s="85"/>
    </row>
    <row r="10285">
      <c r="S10285" s="87"/>
      <c r="T10285" s="87"/>
      <c r="U10285" s="85"/>
      <c r="V10285" s="85"/>
      <c r="W10285" s="85"/>
      <c r="X10285" s="85"/>
    </row>
    <row r="10286">
      <c r="S10286" s="87"/>
      <c r="T10286" s="87"/>
      <c r="U10286" s="85"/>
      <c r="V10286" s="85"/>
      <c r="W10286" s="85"/>
      <c r="X10286" s="85"/>
    </row>
    <row r="10287">
      <c r="S10287" s="87"/>
      <c r="T10287" s="87"/>
      <c r="U10287" s="85"/>
      <c r="V10287" s="85"/>
      <c r="W10287" s="85"/>
      <c r="X10287" s="85"/>
    </row>
    <row r="10288">
      <c r="S10288" s="87"/>
      <c r="T10288" s="87"/>
      <c r="U10288" s="85"/>
      <c r="V10288" s="85"/>
      <c r="W10288" s="85"/>
      <c r="X10288" s="85"/>
    </row>
    <row r="10289">
      <c r="S10289" s="87"/>
      <c r="T10289" s="87"/>
      <c r="U10289" s="85"/>
      <c r="V10289" s="85"/>
      <c r="W10289" s="85"/>
      <c r="X10289" s="85"/>
    </row>
    <row r="10290">
      <c r="S10290" s="87"/>
      <c r="T10290" s="87"/>
      <c r="U10290" s="85"/>
      <c r="V10290" s="85"/>
      <c r="W10290" s="85"/>
      <c r="X10290" s="85"/>
    </row>
    <row r="10291">
      <c r="S10291" s="87"/>
      <c r="T10291" s="87"/>
      <c r="U10291" s="85"/>
      <c r="V10291" s="85"/>
      <c r="W10291" s="85"/>
      <c r="X10291" s="85"/>
    </row>
    <row r="10292">
      <c r="S10292" s="87"/>
      <c r="T10292" s="87"/>
      <c r="U10292" s="85"/>
      <c r="V10292" s="85"/>
      <c r="W10292" s="85"/>
      <c r="X10292" s="85"/>
    </row>
    <row r="10293">
      <c r="S10293" s="87"/>
      <c r="T10293" s="87"/>
      <c r="U10293" s="85"/>
      <c r="V10293" s="85"/>
      <c r="W10293" s="85"/>
      <c r="X10293" s="85"/>
    </row>
    <row r="10294">
      <c r="S10294" s="87"/>
      <c r="T10294" s="87"/>
      <c r="U10294" s="85"/>
      <c r="V10294" s="85"/>
      <c r="W10294" s="85"/>
      <c r="X10294" s="85"/>
    </row>
    <row r="10295">
      <c r="S10295" s="87"/>
      <c r="T10295" s="87"/>
      <c r="U10295" s="85"/>
      <c r="V10295" s="85"/>
      <c r="W10295" s="85"/>
      <c r="X10295" s="85"/>
    </row>
    <row r="10296">
      <c r="S10296" s="87"/>
      <c r="T10296" s="87"/>
      <c r="U10296" s="85"/>
      <c r="V10296" s="85"/>
      <c r="W10296" s="85"/>
      <c r="X10296" s="85"/>
    </row>
    <row r="10297">
      <c r="S10297" s="87"/>
      <c r="T10297" s="87"/>
      <c r="U10297" s="85"/>
      <c r="V10297" s="85"/>
      <c r="W10297" s="85"/>
      <c r="X10297" s="85"/>
    </row>
    <row r="10298">
      <c r="S10298" s="87"/>
      <c r="T10298" s="87"/>
      <c r="U10298" s="85"/>
      <c r="V10298" s="85"/>
      <c r="W10298" s="85"/>
      <c r="X10298" s="85"/>
    </row>
    <row r="10299">
      <c r="S10299" s="87"/>
      <c r="T10299" s="87"/>
      <c r="U10299" s="85"/>
      <c r="V10299" s="85"/>
      <c r="W10299" s="85"/>
      <c r="X10299" s="85"/>
    </row>
    <row r="10300">
      <c r="S10300" s="87"/>
      <c r="T10300" s="87"/>
      <c r="U10300" s="85"/>
      <c r="V10300" s="85"/>
      <c r="W10300" s="85"/>
      <c r="X10300" s="85"/>
    </row>
    <row r="10301">
      <c r="S10301" s="87"/>
      <c r="T10301" s="87"/>
      <c r="U10301" s="85"/>
      <c r="V10301" s="85"/>
      <c r="W10301" s="85"/>
      <c r="X10301" s="85"/>
    </row>
    <row r="10302">
      <c r="S10302" s="87"/>
      <c r="T10302" s="87"/>
      <c r="U10302" s="85"/>
      <c r="V10302" s="85"/>
      <c r="W10302" s="85"/>
      <c r="X10302" s="85"/>
    </row>
    <row r="10303">
      <c r="S10303" s="87"/>
      <c r="T10303" s="87"/>
      <c r="U10303" s="85"/>
      <c r="V10303" s="85"/>
      <c r="W10303" s="85"/>
      <c r="X10303" s="85"/>
    </row>
    <row r="10304">
      <c r="S10304" s="87"/>
      <c r="T10304" s="87"/>
      <c r="U10304" s="85"/>
      <c r="V10304" s="85"/>
      <c r="W10304" s="85"/>
      <c r="X10304" s="85"/>
    </row>
    <row r="10305">
      <c r="S10305" s="87"/>
      <c r="T10305" s="87"/>
      <c r="U10305" s="85"/>
      <c r="V10305" s="85"/>
      <c r="W10305" s="85"/>
      <c r="X10305" s="85"/>
    </row>
    <row r="10306">
      <c r="S10306" s="87"/>
      <c r="T10306" s="87"/>
      <c r="U10306" s="85"/>
      <c r="V10306" s="85"/>
      <c r="W10306" s="85"/>
      <c r="X10306" s="85"/>
    </row>
    <row r="10307">
      <c r="S10307" s="87"/>
      <c r="T10307" s="87"/>
      <c r="U10307" s="85"/>
      <c r="V10307" s="85"/>
      <c r="W10307" s="85"/>
      <c r="X10307" s="85"/>
    </row>
    <row r="10308">
      <c r="S10308" s="87"/>
      <c r="T10308" s="87"/>
      <c r="U10308" s="85"/>
      <c r="V10308" s="85"/>
      <c r="W10308" s="85"/>
      <c r="X10308" s="85"/>
    </row>
    <row r="10309">
      <c r="S10309" s="87"/>
      <c r="T10309" s="87"/>
      <c r="U10309" s="85"/>
      <c r="V10309" s="85"/>
      <c r="W10309" s="85"/>
      <c r="X10309" s="85"/>
    </row>
    <row r="10310">
      <c r="S10310" s="87"/>
      <c r="T10310" s="87"/>
      <c r="U10310" s="85"/>
      <c r="V10310" s="85"/>
      <c r="W10310" s="85"/>
      <c r="X10310" s="85"/>
    </row>
    <row r="10311">
      <c r="S10311" s="87"/>
      <c r="T10311" s="87"/>
      <c r="U10311" s="85"/>
      <c r="V10311" s="85"/>
      <c r="W10311" s="85"/>
      <c r="X10311" s="85"/>
    </row>
    <row r="10312">
      <c r="S10312" s="87"/>
      <c r="T10312" s="87"/>
      <c r="U10312" s="85"/>
      <c r="V10312" s="85"/>
      <c r="W10312" s="85"/>
      <c r="X10312" s="85"/>
    </row>
    <row r="10313">
      <c r="S10313" s="87"/>
      <c r="T10313" s="87"/>
      <c r="U10313" s="85"/>
      <c r="V10313" s="85"/>
      <c r="W10313" s="85"/>
      <c r="X10313" s="85"/>
    </row>
    <row r="10314">
      <c r="S10314" s="87"/>
      <c r="T10314" s="87"/>
      <c r="U10314" s="85"/>
      <c r="V10314" s="85"/>
      <c r="W10314" s="85"/>
      <c r="X10314" s="85"/>
    </row>
    <row r="10315">
      <c r="S10315" s="87"/>
      <c r="T10315" s="87"/>
      <c r="U10315" s="85"/>
      <c r="V10315" s="85"/>
      <c r="W10315" s="85"/>
      <c r="X10315" s="85"/>
    </row>
    <row r="10316">
      <c r="S10316" s="87"/>
      <c r="T10316" s="87"/>
      <c r="U10316" s="85"/>
      <c r="V10316" s="85"/>
      <c r="W10316" s="85"/>
      <c r="X10316" s="85"/>
    </row>
    <row r="10317">
      <c r="S10317" s="87"/>
      <c r="T10317" s="87"/>
      <c r="U10317" s="85"/>
      <c r="V10317" s="85"/>
      <c r="W10317" s="85"/>
      <c r="X10317" s="85"/>
    </row>
    <row r="10318">
      <c r="S10318" s="87"/>
      <c r="T10318" s="87"/>
      <c r="U10318" s="85"/>
      <c r="V10318" s="85"/>
      <c r="W10318" s="85"/>
      <c r="X10318" s="85"/>
    </row>
    <row r="10319">
      <c r="S10319" s="87"/>
      <c r="T10319" s="87"/>
      <c r="U10319" s="85"/>
      <c r="V10319" s="85"/>
      <c r="W10319" s="85"/>
      <c r="X10319" s="85"/>
    </row>
    <row r="10320">
      <c r="S10320" s="87"/>
      <c r="T10320" s="87"/>
      <c r="U10320" s="85"/>
      <c r="V10320" s="85"/>
      <c r="W10320" s="85"/>
      <c r="X10320" s="85"/>
    </row>
    <row r="10321">
      <c r="S10321" s="87"/>
      <c r="T10321" s="87"/>
      <c r="U10321" s="85"/>
      <c r="V10321" s="85"/>
      <c r="W10321" s="85"/>
      <c r="X10321" s="85"/>
    </row>
    <row r="10322">
      <c r="S10322" s="87"/>
      <c r="T10322" s="87"/>
      <c r="U10322" s="85"/>
      <c r="V10322" s="85"/>
      <c r="W10322" s="85"/>
      <c r="X10322" s="85"/>
    </row>
    <row r="10323">
      <c r="S10323" s="87"/>
      <c r="T10323" s="87"/>
      <c r="U10323" s="85"/>
      <c r="V10323" s="85"/>
      <c r="W10323" s="85"/>
      <c r="X10323" s="85"/>
    </row>
    <row r="10324">
      <c r="S10324" s="87"/>
      <c r="T10324" s="87"/>
      <c r="U10324" s="85"/>
      <c r="V10324" s="85"/>
      <c r="W10324" s="85"/>
      <c r="X10324" s="85"/>
    </row>
    <row r="10325">
      <c r="S10325" s="87"/>
      <c r="T10325" s="87"/>
      <c r="U10325" s="85"/>
      <c r="V10325" s="85"/>
      <c r="W10325" s="85"/>
      <c r="X10325" s="85"/>
    </row>
    <row r="10326">
      <c r="S10326" s="87"/>
      <c r="T10326" s="87"/>
      <c r="U10326" s="85"/>
      <c r="V10326" s="85"/>
      <c r="W10326" s="85"/>
      <c r="X10326" s="85"/>
    </row>
    <row r="10327">
      <c r="S10327" s="87"/>
      <c r="T10327" s="87"/>
      <c r="U10327" s="85"/>
      <c r="V10327" s="85"/>
      <c r="W10327" s="85"/>
      <c r="X10327" s="85"/>
    </row>
    <row r="10328">
      <c r="S10328" s="87"/>
      <c r="T10328" s="87"/>
      <c r="U10328" s="85"/>
      <c r="V10328" s="85"/>
      <c r="W10328" s="85"/>
      <c r="X10328" s="85"/>
    </row>
    <row r="10329">
      <c r="S10329" s="87"/>
      <c r="T10329" s="87"/>
      <c r="U10329" s="85"/>
      <c r="V10329" s="85"/>
      <c r="W10329" s="85"/>
      <c r="X10329" s="85"/>
    </row>
    <row r="10330">
      <c r="S10330" s="87"/>
      <c r="T10330" s="87"/>
      <c r="U10330" s="85"/>
      <c r="V10330" s="85"/>
      <c r="W10330" s="85"/>
      <c r="X10330" s="85"/>
    </row>
    <row r="10331">
      <c r="S10331" s="87"/>
      <c r="T10331" s="87"/>
      <c r="U10331" s="85"/>
      <c r="V10331" s="85"/>
      <c r="W10331" s="85"/>
      <c r="X10331" s="85"/>
    </row>
    <row r="10332">
      <c r="S10332" s="87"/>
      <c r="T10332" s="87"/>
      <c r="U10332" s="85"/>
      <c r="V10332" s="85"/>
      <c r="W10332" s="85"/>
      <c r="X10332" s="85"/>
    </row>
    <row r="10333">
      <c r="S10333" s="87"/>
      <c r="T10333" s="87"/>
      <c r="U10333" s="85"/>
      <c r="V10333" s="85"/>
      <c r="W10333" s="85"/>
      <c r="X10333" s="85"/>
    </row>
    <row r="10334">
      <c r="S10334" s="87"/>
      <c r="T10334" s="87"/>
      <c r="U10334" s="85"/>
      <c r="V10334" s="85"/>
      <c r="W10334" s="85"/>
      <c r="X10334" s="85"/>
    </row>
    <row r="10335">
      <c r="S10335" s="87"/>
      <c r="T10335" s="87"/>
      <c r="U10335" s="85"/>
      <c r="V10335" s="85"/>
      <c r="W10335" s="85"/>
      <c r="X10335" s="85"/>
    </row>
    <row r="10336">
      <c r="S10336" s="87"/>
      <c r="T10336" s="87"/>
      <c r="U10336" s="85"/>
      <c r="V10336" s="85"/>
      <c r="W10336" s="85"/>
      <c r="X10336" s="85"/>
    </row>
    <row r="10337">
      <c r="S10337" s="87"/>
      <c r="T10337" s="87"/>
      <c r="U10337" s="85"/>
      <c r="V10337" s="85"/>
      <c r="W10337" s="85"/>
      <c r="X10337" s="85"/>
    </row>
    <row r="10338">
      <c r="S10338" s="87"/>
      <c r="T10338" s="87"/>
      <c r="U10338" s="85"/>
      <c r="V10338" s="85"/>
      <c r="W10338" s="85"/>
      <c r="X10338" s="85"/>
    </row>
    <row r="10339">
      <c r="S10339" s="87"/>
      <c r="T10339" s="87"/>
      <c r="U10339" s="85"/>
      <c r="V10339" s="85"/>
      <c r="W10339" s="85"/>
      <c r="X10339" s="85"/>
    </row>
    <row r="10340">
      <c r="S10340" s="87"/>
      <c r="T10340" s="87"/>
      <c r="U10340" s="85"/>
      <c r="V10340" s="85"/>
      <c r="W10340" s="85"/>
      <c r="X10340" s="85"/>
    </row>
    <row r="10341">
      <c r="S10341" s="87"/>
      <c r="T10341" s="87"/>
      <c r="U10341" s="85"/>
      <c r="V10341" s="85"/>
      <c r="W10341" s="85"/>
      <c r="X10341" s="85"/>
    </row>
    <row r="10342">
      <c r="S10342" s="87"/>
      <c r="T10342" s="87"/>
      <c r="U10342" s="85"/>
      <c r="V10342" s="85"/>
      <c r="W10342" s="85"/>
      <c r="X10342" s="85"/>
    </row>
    <row r="10343">
      <c r="S10343" s="87"/>
      <c r="T10343" s="87"/>
      <c r="U10343" s="85"/>
      <c r="V10343" s="85"/>
      <c r="W10343" s="85"/>
      <c r="X10343" s="85"/>
    </row>
    <row r="10344">
      <c r="S10344" s="87"/>
      <c r="T10344" s="87"/>
      <c r="U10344" s="85"/>
      <c r="V10344" s="85"/>
      <c r="W10344" s="85"/>
      <c r="X10344" s="85"/>
    </row>
    <row r="10345">
      <c r="S10345" s="87"/>
      <c r="T10345" s="87"/>
      <c r="U10345" s="85"/>
      <c r="V10345" s="85"/>
      <c r="W10345" s="85"/>
      <c r="X10345" s="85"/>
    </row>
    <row r="10346">
      <c r="S10346" s="87"/>
      <c r="T10346" s="87"/>
      <c r="U10346" s="85"/>
      <c r="V10346" s="85"/>
      <c r="W10346" s="85"/>
      <c r="X10346" s="85"/>
    </row>
    <row r="10347">
      <c r="S10347" s="87"/>
      <c r="T10347" s="87"/>
      <c r="U10347" s="85"/>
      <c r="V10347" s="85"/>
      <c r="W10347" s="85"/>
      <c r="X10347" s="85"/>
    </row>
    <row r="10348">
      <c r="S10348" s="87"/>
      <c r="T10348" s="87"/>
      <c r="U10348" s="85"/>
      <c r="V10348" s="85"/>
      <c r="W10348" s="85"/>
      <c r="X10348" s="85"/>
    </row>
    <row r="10349">
      <c r="S10349" s="87"/>
      <c r="T10349" s="87"/>
      <c r="U10349" s="85"/>
      <c r="V10349" s="85"/>
      <c r="W10349" s="85"/>
      <c r="X10349" s="85"/>
    </row>
    <row r="10350">
      <c r="S10350" s="87"/>
      <c r="T10350" s="87"/>
      <c r="U10350" s="85"/>
      <c r="V10350" s="85"/>
      <c r="W10350" s="85"/>
      <c r="X10350" s="85"/>
    </row>
    <row r="10351">
      <c r="S10351" s="87"/>
      <c r="T10351" s="87"/>
      <c r="U10351" s="85"/>
      <c r="V10351" s="85"/>
      <c r="W10351" s="85"/>
      <c r="X10351" s="85"/>
    </row>
    <row r="10352">
      <c r="S10352" s="87"/>
      <c r="T10352" s="87"/>
      <c r="U10352" s="85"/>
      <c r="V10352" s="85"/>
      <c r="W10352" s="85"/>
      <c r="X10352" s="85"/>
    </row>
    <row r="10353">
      <c r="S10353" s="87"/>
      <c r="T10353" s="87"/>
      <c r="U10353" s="85"/>
      <c r="V10353" s="85"/>
      <c r="W10353" s="85"/>
      <c r="X10353" s="85"/>
    </row>
    <row r="10354">
      <c r="S10354" s="87"/>
      <c r="T10354" s="87"/>
      <c r="U10354" s="85"/>
      <c r="V10354" s="85"/>
      <c r="W10354" s="85"/>
      <c r="X10354" s="85"/>
    </row>
    <row r="10355">
      <c r="S10355" s="87"/>
      <c r="T10355" s="87"/>
      <c r="U10355" s="85"/>
      <c r="V10355" s="85"/>
      <c r="W10355" s="85"/>
      <c r="X10355" s="85"/>
    </row>
    <row r="10356">
      <c r="S10356" s="87"/>
      <c r="T10356" s="87"/>
      <c r="U10356" s="85"/>
      <c r="V10356" s="85"/>
      <c r="W10356" s="85"/>
      <c r="X10356" s="85"/>
    </row>
    <row r="10357">
      <c r="S10357" s="87"/>
      <c r="T10357" s="87"/>
      <c r="U10357" s="85"/>
      <c r="V10357" s="85"/>
      <c r="W10357" s="85"/>
      <c r="X10357" s="85"/>
    </row>
    <row r="10358">
      <c r="S10358" s="87"/>
      <c r="T10358" s="87"/>
      <c r="U10358" s="85"/>
      <c r="V10358" s="85"/>
      <c r="W10358" s="85"/>
      <c r="X10358" s="85"/>
    </row>
    <row r="10359">
      <c r="S10359" s="87"/>
      <c r="T10359" s="87"/>
      <c r="U10359" s="85"/>
      <c r="V10359" s="85"/>
      <c r="W10359" s="85"/>
      <c r="X10359" s="85"/>
    </row>
    <row r="10360">
      <c r="S10360" s="87"/>
      <c r="T10360" s="87"/>
      <c r="U10360" s="85"/>
      <c r="V10360" s="85"/>
      <c r="W10360" s="85"/>
      <c r="X10360" s="85"/>
    </row>
    <row r="10361">
      <c r="S10361" s="87"/>
      <c r="T10361" s="87"/>
      <c r="U10361" s="85"/>
      <c r="V10361" s="85"/>
      <c r="W10361" s="85"/>
      <c r="X10361" s="85"/>
    </row>
    <row r="10362">
      <c r="S10362" s="87"/>
      <c r="T10362" s="87"/>
      <c r="U10362" s="85"/>
      <c r="V10362" s="85"/>
      <c r="W10362" s="85"/>
      <c r="X10362" s="85"/>
    </row>
    <row r="10363">
      <c r="S10363" s="87"/>
      <c r="T10363" s="87"/>
      <c r="U10363" s="85"/>
      <c r="V10363" s="85"/>
      <c r="W10363" s="85"/>
      <c r="X10363" s="85"/>
    </row>
    <row r="10364">
      <c r="S10364" s="87"/>
      <c r="T10364" s="87"/>
      <c r="U10364" s="85"/>
      <c r="V10364" s="85"/>
      <c r="W10364" s="85"/>
      <c r="X10364" s="85"/>
    </row>
    <row r="10365">
      <c r="S10365" s="87"/>
      <c r="T10365" s="87"/>
      <c r="U10365" s="85"/>
      <c r="V10365" s="85"/>
      <c r="W10365" s="85"/>
      <c r="X10365" s="85"/>
    </row>
    <row r="10366">
      <c r="S10366" s="87"/>
      <c r="T10366" s="87"/>
      <c r="U10366" s="85"/>
      <c r="V10366" s="85"/>
      <c r="W10366" s="85"/>
      <c r="X10366" s="85"/>
    </row>
    <row r="10367">
      <c r="S10367" s="87"/>
      <c r="T10367" s="87"/>
      <c r="U10367" s="85"/>
      <c r="V10367" s="85"/>
      <c r="W10367" s="85"/>
      <c r="X10367" s="85"/>
    </row>
    <row r="10368">
      <c r="S10368" s="87"/>
      <c r="T10368" s="87"/>
      <c r="U10368" s="85"/>
      <c r="V10368" s="85"/>
      <c r="W10368" s="85"/>
      <c r="X10368" s="85"/>
    </row>
    <row r="10369">
      <c r="S10369" s="87"/>
      <c r="T10369" s="87"/>
      <c r="U10369" s="85"/>
      <c r="V10369" s="85"/>
      <c r="W10369" s="85"/>
      <c r="X10369" s="85"/>
    </row>
    <row r="10370">
      <c r="S10370" s="87"/>
      <c r="T10370" s="87"/>
      <c r="U10370" s="85"/>
      <c r="V10370" s="85"/>
      <c r="W10370" s="85"/>
      <c r="X10370" s="85"/>
    </row>
    <row r="10371">
      <c r="S10371" s="87"/>
      <c r="T10371" s="87"/>
      <c r="U10371" s="85"/>
      <c r="V10371" s="85"/>
      <c r="W10371" s="85"/>
      <c r="X10371" s="85"/>
    </row>
    <row r="10372">
      <c r="S10372" s="87"/>
      <c r="T10372" s="87"/>
      <c r="U10372" s="85"/>
      <c r="V10372" s="85"/>
      <c r="W10372" s="85"/>
      <c r="X10372" s="85"/>
    </row>
    <row r="10373">
      <c r="S10373" s="87"/>
      <c r="T10373" s="87"/>
      <c r="U10373" s="85"/>
      <c r="V10373" s="85"/>
      <c r="W10373" s="85"/>
      <c r="X10373" s="85"/>
    </row>
    <row r="10374">
      <c r="S10374" s="87"/>
      <c r="T10374" s="87"/>
      <c r="U10374" s="85"/>
      <c r="V10374" s="85"/>
      <c r="W10374" s="85"/>
      <c r="X10374" s="85"/>
    </row>
    <row r="10375">
      <c r="S10375" s="87"/>
      <c r="T10375" s="87"/>
      <c r="U10375" s="85"/>
      <c r="V10375" s="85"/>
      <c r="W10375" s="85"/>
      <c r="X10375" s="85"/>
    </row>
    <row r="10376">
      <c r="S10376" s="87"/>
      <c r="T10376" s="87"/>
      <c r="U10376" s="85"/>
      <c r="V10376" s="85"/>
      <c r="W10376" s="85"/>
      <c r="X10376" s="85"/>
    </row>
    <row r="10377">
      <c r="S10377" s="87"/>
      <c r="T10377" s="87"/>
      <c r="U10377" s="85"/>
      <c r="V10377" s="85"/>
      <c r="W10377" s="85"/>
      <c r="X10377" s="85"/>
    </row>
    <row r="10378">
      <c r="S10378" s="87"/>
      <c r="T10378" s="87"/>
      <c r="U10378" s="85"/>
      <c r="V10378" s="85"/>
      <c r="W10378" s="85"/>
      <c r="X10378" s="85"/>
    </row>
    <row r="10379">
      <c r="S10379" s="87"/>
      <c r="T10379" s="87"/>
      <c r="U10379" s="85"/>
      <c r="V10379" s="85"/>
      <c r="W10379" s="85"/>
      <c r="X10379" s="85"/>
    </row>
    <row r="10380">
      <c r="S10380" s="87"/>
      <c r="T10380" s="87"/>
      <c r="U10380" s="85"/>
      <c r="V10380" s="85"/>
      <c r="W10380" s="85"/>
      <c r="X10380" s="85"/>
    </row>
    <row r="10381">
      <c r="S10381" s="87"/>
      <c r="T10381" s="87"/>
      <c r="U10381" s="85"/>
      <c r="V10381" s="85"/>
      <c r="W10381" s="85"/>
      <c r="X10381" s="85"/>
    </row>
    <row r="10382">
      <c r="S10382" s="87"/>
      <c r="T10382" s="87"/>
      <c r="U10382" s="85"/>
      <c r="V10382" s="85"/>
      <c r="W10382" s="85"/>
      <c r="X10382" s="85"/>
    </row>
    <row r="10383">
      <c r="S10383" s="87"/>
      <c r="T10383" s="87"/>
      <c r="U10383" s="85"/>
      <c r="V10383" s="85"/>
      <c r="W10383" s="85"/>
      <c r="X10383" s="85"/>
    </row>
    <row r="10384">
      <c r="S10384" s="87"/>
      <c r="T10384" s="87"/>
      <c r="U10384" s="85"/>
      <c r="V10384" s="85"/>
      <c r="W10384" s="85"/>
      <c r="X10384" s="85"/>
    </row>
    <row r="10385">
      <c r="S10385" s="87"/>
      <c r="T10385" s="87"/>
      <c r="U10385" s="85"/>
      <c r="V10385" s="85"/>
      <c r="W10385" s="85"/>
      <c r="X10385" s="85"/>
    </row>
    <row r="10386">
      <c r="S10386" s="87"/>
      <c r="T10386" s="87"/>
      <c r="U10386" s="85"/>
      <c r="V10386" s="85"/>
      <c r="W10386" s="85"/>
      <c r="X10386" s="85"/>
    </row>
    <row r="10387">
      <c r="S10387" s="87"/>
      <c r="T10387" s="87"/>
      <c r="U10387" s="85"/>
      <c r="V10387" s="85"/>
      <c r="W10387" s="85"/>
      <c r="X10387" s="85"/>
    </row>
    <row r="10388">
      <c r="S10388" s="87"/>
      <c r="T10388" s="87"/>
      <c r="U10388" s="85"/>
      <c r="V10388" s="85"/>
      <c r="W10388" s="85"/>
      <c r="X10388" s="85"/>
    </row>
    <row r="10389">
      <c r="S10389" s="87"/>
      <c r="T10389" s="87"/>
      <c r="U10389" s="85"/>
      <c r="V10389" s="85"/>
      <c r="W10389" s="85"/>
      <c r="X10389" s="85"/>
    </row>
    <row r="10390">
      <c r="S10390" s="87"/>
      <c r="T10390" s="87"/>
      <c r="U10390" s="85"/>
      <c r="V10390" s="85"/>
      <c r="W10390" s="85"/>
      <c r="X10390" s="85"/>
    </row>
    <row r="10391">
      <c r="S10391" s="87"/>
      <c r="T10391" s="87"/>
      <c r="U10391" s="85"/>
      <c r="V10391" s="85"/>
      <c r="W10391" s="85"/>
      <c r="X10391" s="85"/>
    </row>
    <row r="10392">
      <c r="S10392" s="87"/>
      <c r="T10392" s="87"/>
      <c r="U10392" s="85"/>
      <c r="V10392" s="85"/>
      <c r="W10392" s="85"/>
      <c r="X10392" s="85"/>
    </row>
    <row r="10393">
      <c r="S10393" s="87"/>
      <c r="T10393" s="87"/>
      <c r="U10393" s="85"/>
      <c r="V10393" s="85"/>
      <c r="W10393" s="85"/>
      <c r="X10393" s="85"/>
    </row>
    <row r="10394">
      <c r="S10394" s="87"/>
      <c r="T10394" s="87"/>
      <c r="U10394" s="85"/>
      <c r="V10394" s="85"/>
      <c r="W10394" s="85"/>
      <c r="X10394" s="85"/>
    </row>
    <row r="10395">
      <c r="S10395" s="87"/>
      <c r="T10395" s="87"/>
      <c r="U10395" s="85"/>
      <c r="V10395" s="85"/>
      <c r="W10395" s="85"/>
      <c r="X10395" s="85"/>
    </row>
    <row r="10396">
      <c r="S10396" s="84"/>
      <c r="T10396" s="87"/>
      <c r="U10396" s="85"/>
      <c r="V10396" s="85"/>
      <c r="W10396" s="85"/>
      <c r="X10396" s="85"/>
    </row>
    <row r="10397">
      <c r="S10397" s="87"/>
      <c r="T10397" s="87"/>
      <c r="U10397" s="85"/>
      <c r="V10397" s="85"/>
      <c r="W10397" s="85"/>
      <c r="X10397" s="85"/>
    </row>
    <row r="10398">
      <c r="S10398" s="87"/>
      <c r="T10398" s="87"/>
      <c r="U10398" s="85"/>
      <c r="V10398" s="85"/>
      <c r="W10398" s="85"/>
      <c r="X10398" s="85"/>
    </row>
    <row r="10399">
      <c r="S10399" s="87"/>
      <c r="T10399" s="87"/>
      <c r="U10399" s="85"/>
      <c r="V10399" s="85"/>
      <c r="W10399" s="85"/>
      <c r="X10399" s="85"/>
    </row>
    <row r="10400">
      <c r="S10400" s="87"/>
      <c r="T10400" s="87"/>
      <c r="U10400" s="85"/>
      <c r="V10400" s="85"/>
      <c r="W10400" s="85"/>
      <c r="X10400" s="85"/>
    </row>
    <row r="10401">
      <c r="S10401" s="87"/>
      <c r="T10401" s="87"/>
      <c r="U10401" s="85"/>
      <c r="V10401" s="85"/>
      <c r="W10401" s="85"/>
      <c r="X10401" s="85"/>
    </row>
    <row r="10402">
      <c r="S10402" s="87"/>
      <c r="T10402" s="87"/>
      <c r="U10402" s="85"/>
      <c r="V10402" s="85"/>
      <c r="W10402" s="85"/>
      <c r="X10402" s="85"/>
    </row>
    <row r="10403">
      <c r="S10403" s="87"/>
      <c r="T10403" s="87"/>
      <c r="U10403" s="85"/>
      <c r="V10403" s="85"/>
      <c r="W10403" s="85"/>
      <c r="X10403" s="85"/>
    </row>
    <row r="10404">
      <c r="S10404" s="87"/>
      <c r="T10404" s="87"/>
      <c r="U10404" s="85"/>
      <c r="V10404" s="85"/>
      <c r="W10404" s="85"/>
      <c r="X10404" s="85"/>
    </row>
    <row r="10405">
      <c r="S10405" s="87"/>
      <c r="T10405" s="87"/>
      <c r="U10405" s="85"/>
      <c r="V10405" s="85"/>
      <c r="W10405" s="85"/>
      <c r="X10405" s="85"/>
    </row>
    <row r="10406">
      <c r="S10406" s="87"/>
      <c r="T10406" s="87"/>
      <c r="U10406" s="85"/>
      <c r="V10406" s="85"/>
      <c r="W10406" s="85"/>
      <c r="X10406" s="85"/>
    </row>
    <row r="10407">
      <c r="S10407" s="87"/>
      <c r="T10407" s="87"/>
      <c r="U10407" s="85"/>
      <c r="V10407" s="85"/>
      <c r="W10407" s="85"/>
      <c r="X10407" s="85"/>
    </row>
    <row r="10408">
      <c r="S10408" s="87"/>
      <c r="T10408" s="87"/>
      <c r="U10408" s="85"/>
      <c r="V10408" s="85"/>
      <c r="W10408" s="85"/>
      <c r="X10408" s="85"/>
    </row>
    <row r="10409">
      <c r="S10409" s="87"/>
      <c r="T10409" s="87"/>
      <c r="U10409" s="85"/>
      <c r="V10409" s="85"/>
      <c r="W10409" s="85"/>
      <c r="X10409" s="85"/>
    </row>
    <row r="10410">
      <c r="S10410" s="87"/>
      <c r="T10410" s="87"/>
      <c r="U10410" s="85"/>
      <c r="V10410" s="85"/>
      <c r="W10410" s="85"/>
      <c r="X10410" s="85"/>
    </row>
    <row r="10411">
      <c r="S10411" s="87"/>
      <c r="T10411" s="87"/>
      <c r="U10411" s="85"/>
      <c r="V10411" s="85"/>
      <c r="W10411" s="85"/>
      <c r="X10411" s="85"/>
    </row>
    <row r="10412">
      <c r="S10412" s="87"/>
      <c r="T10412" s="87"/>
      <c r="U10412" s="85"/>
      <c r="V10412" s="85"/>
      <c r="W10412" s="85"/>
      <c r="X10412" s="85"/>
    </row>
    <row r="10413">
      <c r="S10413" s="87"/>
      <c r="T10413" s="87"/>
      <c r="U10413" s="85"/>
      <c r="V10413" s="85"/>
      <c r="W10413" s="85"/>
      <c r="X10413" s="85"/>
    </row>
    <row r="10414">
      <c r="S10414" s="87"/>
      <c r="T10414" s="87"/>
      <c r="U10414" s="85"/>
      <c r="V10414" s="85"/>
      <c r="W10414" s="85"/>
      <c r="X10414" s="85"/>
    </row>
    <row r="10415">
      <c r="S10415" s="87"/>
      <c r="T10415" s="87"/>
      <c r="U10415" s="85"/>
      <c r="V10415" s="85"/>
      <c r="W10415" s="85"/>
      <c r="X10415" s="85"/>
    </row>
    <row r="10416">
      <c r="S10416" s="87"/>
      <c r="T10416" s="87"/>
      <c r="U10416" s="85"/>
      <c r="V10416" s="85"/>
      <c r="W10416" s="85"/>
      <c r="X10416" s="85"/>
    </row>
    <row r="10417">
      <c r="S10417" s="87"/>
      <c r="T10417" s="87"/>
      <c r="U10417" s="85"/>
      <c r="V10417" s="85"/>
      <c r="W10417" s="85"/>
      <c r="X10417" s="85"/>
    </row>
    <row r="10418">
      <c r="S10418" s="87"/>
      <c r="T10418" s="87"/>
      <c r="U10418" s="85"/>
      <c r="V10418" s="85"/>
      <c r="W10418" s="85"/>
      <c r="X10418" s="85"/>
    </row>
    <row r="10419">
      <c r="S10419" s="87"/>
      <c r="T10419" s="87"/>
      <c r="U10419" s="85"/>
      <c r="V10419" s="85"/>
      <c r="W10419" s="85"/>
      <c r="X10419" s="85"/>
    </row>
    <row r="10420">
      <c r="S10420" s="87"/>
      <c r="T10420" s="87"/>
      <c r="U10420" s="85"/>
      <c r="V10420" s="85"/>
      <c r="W10420" s="85"/>
      <c r="X10420" s="85"/>
    </row>
    <row r="10421">
      <c r="S10421" s="87"/>
      <c r="T10421" s="87"/>
      <c r="U10421" s="85"/>
      <c r="V10421" s="85"/>
      <c r="W10421" s="85"/>
      <c r="X10421" s="85"/>
    </row>
    <row r="10422">
      <c r="S10422" s="87"/>
      <c r="T10422" s="87"/>
      <c r="U10422" s="85"/>
      <c r="V10422" s="85"/>
      <c r="W10422" s="85"/>
      <c r="X10422" s="85"/>
    </row>
    <row r="10423">
      <c r="S10423" s="87"/>
      <c r="T10423" s="87"/>
      <c r="U10423" s="85"/>
      <c r="V10423" s="85"/>
      <c r="W10423" s="85"/>
      <c r="X10423" s="85"/>
    </row>
    <row r="10424">
      <c r="S10424" s="87"/>
      <c r="T10424" s="87"/>
      <c r="U10424" s="85"/>
      <c r="V10424" s="85"/>
      <c r="W10424" s="85"/>
      <c r="X10424" s="85"/>
    </row>
    <row r="10425">
      <c r="S10425" s="87"/>
      <c r="T10425" s="87"/>
      <c r="U10425" s="85"/>
      <c r="V10425" s="85"/>
      <c r="W10425" s="85"/>
      <c r="X10425" s="85"/>
    </row>
    <row r="10426">
      <c r="S10426" s="87"/>
      <c r="T10426" s="87"/>
      <c r="U10426" s="85"/>
      <c r="V10426" s="85"/>
      <c r="W10426" s="85"/>
      <c r="X10426" s="85"/>
    </row>
    <row r="10427">
      <c r="S10427" s="87"/>
      <c r="T10427" s="87"/>
      <c r="U10427" s="85"/>
      <c r="V10427" s="85"/>
      <c r="W10427" s="85"/>
      <c r="X10427" s="85"/>
    </row>
    <row r="10428">
      <c r="S10428" s="87"/>
      <c r="T10428" s="87"/>
      <c r="U10428" s="85"/>
      <c r="V10428" s="85"/>
      <c r="W10428" s="85"/>
      <c r="X10428" s="85"/>
    </row>
    <row r="10429">
      <c r="S10429" s="87"/>
      <c r="T10429" s="87"/>
      <c r="U10429" s="85"/>
      <c r="V10429" s="85"/>
      <c r="W10429" s="85"/>
      <c r="X10429" s="85"/>
    </row>
    <row r="10430">
      <c r="S10430" s="87"/>
      <c r="T10430" s="87"/>
      <c r="U10430" s="85"/>
      <c r="V10430" s="85"/>
      <c r="W10430" s="85"/>
      <c r="X10430" s="85"/>
    </row>
    <row r="10431">
      <c r="S10431" s="87"/>
      <c r="T10431" s="87"/>
      <c r="U10431" s="85"/>
      <c r="V10431" s="85"/>
      <c r="W10431" s="85"/>
      <c r="X10431" s="85"/>
    </row>
    <row r="10432">
      <c r="S10432" s="87"/>
      <c r="T10432" s="87"/>
      <c r="U10432" s="85"/>
      <c r="V10432" s="85"/>
      <c r="W10432" s="85"/>
      <c r="X10432" s="85"/>
    </row>
    <row r="10433">
      <c r="S10433" s="87"/>
      <c r="T10433" s="87"/>
      <c r="U10433" s="85"/>
      <c r="V10433" s="85"/>
      <c r="W10433" s="85"/>
      <c r="X10433" s="85"/>
    </row>
    <row r="10434">
      <c r="S10434" s="87"/>
      <c r="T10434" s="87"/>
      <c r="U10434" s="85"/>
      <c r="V10434" s="85"/>
      <c r="W10434" s="85"/>
      <c r="X10434" s="85"/>
    </row>
    <row r="10435">
      <c r="S10435" s="87"/>
      <c r="T10435" s="87"/>
      <c r="U10435" s="85"/>
      <c r="V10435" s="85"/>
      <c r="W10435" s="85"/>
      <c r="X10435" s="85"/>
    </row>
    <row r="10436">
      <c r="S10436" s="87"/>
      <c r="T10436" s="87"/>
      <c r="U10436" s="85"/>
      <c r="V10436" s="85"/>
      <c r="W10436" s="85"/>
      <c r="X10436" s="85"/>
    </row>
    <row r="10437">
      <c r="S10437" s="87"/>
      <c r="T10437" s="87"/>
      <c r="U10437" s="85"/>
      <c r="V10437" s="85"/>
      <c r="W10437" s="85"/>
      <c r="X10437" s="85"/>
    </row>
    <row r="10438">
      <c r="S10438" s="87"/>
      <c r="T10438" s="87"/>
      <c r="U10438" s="85"/>
      <c r="V10438" s="85"/>
      <c r="W10438" s="85"/>
      <c r="X10438" s="85"/>
    </row>
    <row r="10439">
      <c r="S10439" s="87"/>
      <c r="T10439" s="87"/>
      <c r="U10439" s="85"/>
      <c r="V10439" s="85"/>
      <c r="W10439" s="85"/>
      <c r="X10439" s="85"/>
    </row>
    <row r="10440">
      <c r="S10440" s="87"/>
      <c r="T10440" s="87"/>
      <c r="U10440" s="85"/>
      <c r="V10440" s="85"/>
      <c r="W10440" s="85"/>
      <c r="X10440" s="85"/>
    </row>
    <row r="10441">
      <c r="S10441" s="87"/>
      <c r="T10441" s="87"/>
      <c r="U10441" s="85"/>
      <c r="V10441" s="85"/>
      <c r="W10441" s="85"/>
      <c r="X10441" s="85"/>
    </row>
    <row r="10442">
      <c r="S10442" s="87"/>
      <c r="T10442" s="87"/>
      <c r="U10442" s="85"/>
      <c r="V10442" s="85"/>
      <c r="W10442" s="85"/>
      <c r="X10442" s="85"/>
    </row>
    <row r="10443">
      <c r="S10443" s="87"/>
      <c r="T10443" s="87"/>
      <c r="U10443" s="85"/>
      <c r="V10443" s="85"/>
      <c r="W10443" s="85"/>
      <c r="X10443" s="85"/>
    </row>
    <row r="10444">
      <c r="S10444" s="87"/>
      <c r="T10444" s="87"/>
      <c r="U10444" s="85"/>
      <c r="V10444" s="85"/>
      <c r="W10444" s="85"/>
      <c r="X10444" s="85"/>
    </row>
    <row r="10445">
      <c r="S10445" s="87"/>
      <c r="T10445" s="87"/>
      <c r="U10445" s="85"/>
      <c r="V10445" s="85"/>
      <c r="W10445" s="85"/>
      <c r="X10445" s="85"/>
    </row>
    <row r="10446">
      <c r="S10446" s="87"/>
      <c r="T10446" s="87"/>
      <c r="U10446" s="85"/>
      <c r="V10446" s="85"/>
      <c r="W10446" s="85"/>
      <c r="X10446" s="86"/>
    </row>
    <row r="10447">
      <c r="S10447" s="87"/>
      <c r="T10447" s="87"/>
      <c r="U10447" s="85"/>
      <c r="V10447" s="85"/>
      <c r="W10447" s="85"/>
      <c r="X10447" s="85"/>
    </row>
    <row r="10448">
      <c r="S10448" s="87"/>
      <c r="T10448" s="87"/>
      <c r="U10448" s="85"/>
      <c r="V10448" s="85"/>
      <c r="W10448" s="85"/>
      <c r="X10448" s="85"/>
    </row>
    <row r="10449">
      <c r="S10449" s="87"/>
      <c r="T10449" s="87"/>
      <c r="U10449" s="85"/>
      <c r="V10449" s="85"/>
      <c r="W10449" s="85"/>
      <c r="X10449" s="85"/>
    </row>
    <row r="10450">
      <c r="S10450" s="87"/>
      <c r="T10450" s="87"/>
      <c r="U10450" s="85"/>
      <c r="V10450" s="85"/>
      <c r="W10450" s="85"/>
      <c r="X10450" s="85"/>
    </row>
    <row r="10451">
      <c r="S10451" s="87"/>
      <c r="T10451" s="87"/>
      <c r="U10451" s="85"/>
      <c r="V10451" s="85"/>
      <c r="W10451" s="85"/>
      <c r="X10451" s="85"/>
    </row>
    <row r="10452">
      <c r="S10452" s="87"/>
      <c r="T10452" s="87"/>
      <c r="U10452" s="85"/>
      <c r="V10452" s="85"/>
      <c r="W10452" s="85"/>
      <c r="X10452" s="85"/>
    </row>
    <row r="10453">
      <c r="S10453" s="87"/>
      <c r="T10453" s="87"/>
      <c r="U10453" s="85"/>
      <c r="V10453" s="85"/>
      <c r="W10453" s="85"/>
      <c r="X10453" s="85"/>
    </row>
    <row r="10454">
      <c r="S10454" s="87"/>
      <c r="T10454" s="87"/>
      <c r="U10454" s="85"/>
      <c r="V10454" s="85"/>
      <c r="W10454" s="85"/>
      <c r="X10454" s="85"/>
    </row>
    <row r="10455">
      <c r="S10455" s="87"/>
      <c r="T10455" s="87"/>
      <c r="U10455" s="85"/>
      <c r="V10455" s="85"/>
      <c r="W10455" s="85"/>
      <c r="X10455" s="85"/>
    </row>
    <row r="10456">
      <c r="S10456" s="87"/>
      <c r="T10456" s="87"/>
      <c r="U10456" s="85"/>
      <c r="V10456" s="85"/>
      <c r="W10456" s="85"/>
      <c r="X10456" s="85"/>
    </row>
    <row r="10457">
      <c r="S10457" s="87"/>
      <c r="T10457" s="87"/>
      <c r="U10457" s="85"/>
      <c r="V10457" s="85"/>
      <c r="W10457" s="85"/>
      <c r="X10457" s="85"/>
    </row>
    <row r="10458">
      <c r="S10458" s="87"/>
      <c r="T10458" s="87"/>
      <c r="U10458" s="85"/>
      <c r="V10458" s="85"/>
      <c r="W10458" s="85"/>
      <c r="X10458" s="85"/>
    </row>
    <row r="10459">
      <c r="S10459" s="87"/>
      <c r="T10459" s="87"/>
      <c r="U10459" s="85"/>
      <c r="V10459" s="85"/>
      <c r="W10459" s="85"/>
      <c r="X10459" s="85"/>
    </row>
    <row r="10460">
      <c r="S10460" s="87"/>
      <c r="T10460" s="87"/>
      <c r="U10460" s="85"/>
      <c r="V10460" s="85"/>
      <c r="W10460" s="85"/>
      <c r="X10460" s="85"/>
    </row>
    <row r="10461">
      <c r="S10461" s="87"/>
      <c r="T10461" s="87"/>
      <c r="U10461" s="85"/>
      <c r="V10461" s="85"/>
      <c r="W10461" s="85"/>
      <c r="X10461" s="85"/>
    </row>
    <row r="10462">
      <c r="S10462" s="87"/>
      <c r="T10462" s="87"/>
      <c r="U10462" s="85"/>
      <c r="V10462" s="85"/>
      <c r="W10462" s="85"/>
      <c r="X10462" s="85"/>
    </row>
    <row r="10463">
      <c r="S10463" s="87"/>
      <c r="T10463" s="87"/>
      <c r="U10463" s="85"/>
      <c r="V10463" s="85"/>
      <c r="W10463" s="85"/>
      <c r="X10463" s="85"/>
    </row>
    <row r="10464">
      <c r="S10464" s="87"/>
      <c r="T10464" s="87"/>
      <c r="U10464" s="85"/>
      <c r="V10464" s="85"/>
      <c r="W10464" s="85"/>
      <c r="X10464" s="85"/>
    </row>
    <row r="10465">
      <c r="S10465" s="87"/>
      <c r="T10465" s="87"/>
      <c r="U10465" s="85"/>
      <c r="V10465" s="85"/>
      <c r="W10465" s="85"/>
      <c r="X10465" s="85"/>
    </row>
    <row r="10466">
      <c r="S10466" s="87"/>
      <c r="T10466" s="87"/>
      <c r="U10466" s="85"/>
      <c r="V10466" s="85"/>
      <c r="W10466" s="85"/>
      <c r="X10466" s="85"/>
    </row>
    <row r="10467">
      <c r="S10467" s="87"/>
      <c r="T10467" s="87"/>
      <c r="U10467" s="85"/>
      <c r="V10467" s="85"/>
      <c r="W10467" s="85"/>
      <c r="X10467" s="85"/>
    </row>
    <row r="10468">
      <c r="S10468" s="87"/>
      <c r="T10468" s="87"/>
      <c r="U10468" s="85"/>
      <c r="V10468" s="85"/>
      <c r="W10468" s="85"/>
      <c r="X10468" s="85"/>
    </row>
    <row r="10469">
      <c r="S10469" s="87"/>
      <c r="T10469" s="87"/>
      <c r="U10469" s="85"/>
      <c r="V10469" s="85"/>
      <c r="W10469" s="85"/>
      <c r="X10469" s="85"/>
    </row>
    <row r="10470">
      <c r="S10470" s="87"/>
      <c r="T10470" s="87"/>
      <c r="U10470" s="85"/>
      <c r="V10470" s="85"/>
      <c r="W10470" s="85"/>
      <c r="X10470" s="85"/>
    </row>
    <row r="10471">
      <c r="S10471" s="87"/>
      <c r="T10471" s="87"/>
      <c r="U10471" s="85"/>
      <c r="V10471" s="85"/>
      <c r="W10471" s="85"/>
      <c r="X10471" s="85"/>
    </row>
    <row r="10472">
      <c r="S10472" s="87"/>
      <c r="T10472" s="87"/>
      <c r="U10472" s="85"/>
      <c r="V10472" s="85"/>
      <c r="W10472" s="85"/>
      <c r="X10472" s="85"/>
    </row>
    <row r="10473">
      <c r="S10473" s="87"/>
      <c r="T10473" s="87"/>
      <c r="U10473" s="85"/>
      <c r="V10473" s="85"/>
      <c r="W10473" s="85"/>
      <c r="X10473" s="85"/>
    </row>
    <row r="10474">
      <c r="S10474" s="87"/>
      <c r="T10474" s="87"/>
      <c r="U10474" s="85"/>
      <c r="V10474" s="85"/>
      <c r="W10474" s="85"/>
      <c r="X10474" s="85"/>
    </row>
    <row r="10475">
      <c r="S10475" s="87"/>
      <c r="T10475" s="87"/>
      <c r="U10475" s="85"/>
      <c r="V10475" s="85"/>
      <c r="W10475" s="85"/>
      <c r="X10475" s="85"/>
    </row>
    <row r="10476">
      <c r="S10476" s="87"/>
      <c r="T10476" s="87"/>
      <c r="U10476" s="85"/>
      <c r="V10476" s="85"/>
      <c r="W10476" s="85"/>
      <c r="X10476" s="85"/>
    </row>
    <row r="10477">
      <c r="S10477" s="87"/>
      <c r="T10477" s="87"/>
      <c r="U10477" s="85"/>
      <c r="V10477" s="85"/>
      <c r="W10477" s="85"/>
      <c r="X10477" s="85"/>
    </row>
    <row r="10478">
      <c r="S10478" s="87"/>
      <c r="T10478" s="87"/>
      <c r="U10478" s="85"/>
      <c r="V10478" s="85"/>
      <c r="W10478" s="85"/>
      <c r="X10478" s="85"/>
    </row>
    <row r="10479">
      <c r="S10479" s="87"/>
      <c r="T10479" s="87"/>
      <c r="U10479" s="85"/>
      <c r="V10479" s="85"/>
      <c r="W10479" s="85"/>
      <c r="X10479" s="85"/>
    </row>
    <row r="10480">
      <c r="S10480" s="87"/>
      <c r="T10480" s="87"/>
      <c r="U10480" s="85"/>
      <c r="V10480" s="85"/>
      <c r="W10480" s="85"/>
      <c r="X10480" s="85"/>
    </row>
    <row r="10481">
      <c r="S10481" s="87"/>
      <c r="T10481" s="87"/>
      <c r="U10481" s="85"/>
      <c r="V10481" s="85"/>
      <c r="W10481" s="85"/>
      <c r="X10481" s="85"/>
    </row>
    <row r="10482">
      <c r="S10482" s="87"/>
      <c r="T10482" s="87"/>
      <c r="U10482" s="85"/>
      <c r="V10482" s="85"/>
      <c r="W10482" s="85"/>
      <c r="X10482" s="85"/>
    </row>
    <row r="10483">
      <c r="S10483" s="87"/>
      <c r="T10483" s="87"/>
      <c r="U10483" s="85"/>
      <c r="V10483" s="85"/>
      <c r="W10483" s="85"/>
      <c r="X10483" s="85"/>
    </row>
    <row r="10484">
      <c r="S10484" s="87"/>
      <c r="T10484" s="87"/>
      <c r="U10484" s="85"/>
      <c r="V10484" s="85"/>
      <c r="W10484" s="85"/>
      <c r="X10484" s="85"/>
    </row>
    <row r="10485">
      <c r="S10485" s="87"/>
      <c r="T10485" s="87"/>
      <c r="U10485" s="85"/>
      <c r="V10485" s="85"/>
      <c r="W10485" s="85"/>
      <c r="X10485" s="85"/>
    </row>
    <row r="10486">
      <c r="S10486" s="87"/>
      <c r="T10486" s="87"/>
      <c r="U10486" s="85"/>
      <c r="V10486" s="85"/>
      <c r="W10486" s="85"/>
      <c r="X10486" s="85"/>
    </row>
    <row r="10487">
      <c r="S10487" s="87"/>
      <c r="T10487" s="87"/>
      <c r="U10487" s="85"/>
      <c r="V10487" s="85"/>
      <c r="W10487" s="85"/>
      <c r="X10487" s="85"/>
    </row>
    <row r="10488">
      <c r="S10488" s="87"/>
      <c r="T10488" s="87"/>
      <c r="U10488" s="85"/>
      <c r="V10488" s="85"/>
      <c r="W10488" s="85"/>
      <c r="X10488" s="85"/>
    </row>
    <row r="10489">
      <c r="S10489" s="87"/>
      <c r="T10489" s="87"/>
      <c r="U10489" s="85"/>
      <c r="V10489" s="85"/>
      <c r="W10489" s="85"/>
      <c r="X10489" s="85"/>
    </row>
    <row r="10490">
      <c r="S10490" s="87"/>
      <c r="T10490" s="87"/>
      <c r="U10490" s="85"/>
      <c r="V10490" s="85"/>
      <c r="W10490" s="85"/>
      <c r="X10490" s="85"/>
    </row>
    <row r="10491">
      <c r="S10491" s="87"/>
      <c r="T10491" s="87"/>
      <c r="U10491" s="85"/>
      <c r="V10491" s="85"/>
      <c r="W10491" s="85"/>
      <c r="X10491" s="85"/>
    </row>
    <row r="10492">
      <c r="S10492" s="87"/>
      <c r="T10492" s="87"/>
      <c r="U10492" s="85"/>
      <c r="V10492" s="85"/>
      <c r="W10492" s="85"/>
      <c r="X10492" s="85"/>
    </row>
    <row r="10493">
      <c r="S10493" s="87"/>
      <c r="T10493" s="87"/>
      <c r="U10493" s="85"/>
      <c r="V10493" s="85"/>
      <c r="W10493" s="85"/>
      <c r="X10493" s="85"/>
    </row>
    <row r="10494">
      <c r="S10494" s="87"/>
      <c r="T10494" s="87"/>
      <c r="U10494" s="85"/>
      <c r="V10494" s="85"/>
      <c r="W10494" s="85"/>
      <c r="X10494" s="85"/>
    </row>
    <row r="10495">
      <c r="S10495" s="87"/>
      <c r="T10495" s="87"/>
      <c r="U10495" s="85"/>
      <c r="V10495" s="85"/>
      <c r="W10495" s="85"/>
      <c r="X10495" s="85"/>
    </row>
    <row r="10496">
      <c r="S10496" s="87"/>
      <c r="T10496" s="87"/>
      <c r="U10496" s="85"/>
      <c r="V10496" s="85"/>
      <c r="W10496" s="85"/>
      <c r="X10496" s="85"/>
    </row>
    <row r="10497">
      <c r="S10497" s="87"/>
      <c r="T10497" s="87"/>
      <c r="U10497" s="85"/>
      <c r="V10497" s="85"/>
      <c r="W10497" s="85"/>
      <c r="X10497" s="85"/>
    </row>
    <row r="10498">
      <c r="S10498" s="87"/>
      <c r="T10498" s="87"/>
      <c r="U10498" s="85"/>
      <c r="V10498" s="85"/>
      <c r="W10498" s="85"/>
      <c r="X10498" s="85"/>
    </row>
    <row r="10499">
      <c r="S10499" s="87"/>
      <c r="T10499" s="87"/>
      <c r="U10499" s="85"/>
      <c r="V10499" s="85"/>
      <c r="W10499" s="85"/>
      <c r="X10499" s="85"/>
    </row>
    <row r="10500">
      <c r="S10500" s="87"/>
      <c r="T10500" s="87"/>
      <c r="U10500" s="85"/>
      <c r="V10500" s="85"/>
      <c r="W10500" s="85"/>
      <c r="X10500" s="85"/>
    </row>
    <row r="10501">
      <c r="S10501" s="87"/>
      <c r="T10501" s="87"/>
      <c r="U10501" s="85"/>
      <c r="V10501" s="85"/>
      <c r="W10501" s="85"/>
      <c r="X10501" s="85"/>
    </row>
    <row r="10502">
      <c r="S10502" s="87"/>
      <c r="T10502" s="87"/>
      <c r="U10502" s="85"/>
      <c r="V10502" s="85"/>
      <c r="W10502" s="85"/>
      <c r="X10502" s="85"/>
    </row>
    <row r="10503">
      <c r="S10503" s="87"/>
      <c r="T10503" s="87"/>
      <c r="U10503" s="85"/>
      <c r="V10503" s="85"/>
      <c r="W10503" s="85"/>
      <c r="X10503" s="85"/>
    </row>
    <row r="10504">
      <c r="S10504" s="87"/>
      <c r="T10504" s="87"/>
      <c r="U10504" s="85"/>
      <c r="V10504" s="85"/>
      <c r="W10504" s="85"/>
      <c r="X10504" s="85"/>
    </row>
    <row r="10505">
      <c r="S10505" s="87"/>
      <c r="T10505" s="87"/>
      <c r="U10505" s="85"/>
      <c r="V10505" s="85"/>
      <c r="W10505" s="85"/>
      <c r="X10505" s="85"/>
    </row>
    <row r="10506">
      <c r="S10506" s="87"/>
      <c r="T10506" s="87"/>
      <c r="U10506" s="85"/>
      <c r="V10506" s="85"/>
      <c r="W10506" s="85"/>
      <c r="X10506" s="85"/>
    </row>
    <row r="10507">
      <c r="S10507" s="87"/>
      <c r="T10507" s="87"/>
      <c r="U10507" s="85"/>
      <c r="V10507" s="85"/>
      <c r="W10507" s="85"/>
      <c r="X10507" s="85"/>
    </row>
    <row r="10508">
      <c r="S10508" s="87"/>
      <c r="T10508" s="87"/>
      <c r="U10508" s="85"/>
      <c r="V10508" s="85"/>
      <c r="W10508" s="85"/>
      <c r="X10508" s="85"/>
    </row>
    <row r="10509">
      <c r="S10509" s="87"/>
      <c r="T10509" s="87"/>
      <c r="U10509" s="85"/>
      <c r="V10509" s="85"/>
      <c r="W10509" s="85"/>
      <c r="X10509" s="85"/>
    </row>
    <row r="10510">
      <c r="S10510" s="87"/>
      <c r="T10510" s="87"/>
      <c r="U10510" s="85"/>
      <c r="V10510" s="85"/>
      <c r="W10510" s="85"/>
      <c r="X10510" s="85"/>
    </row>
    <row r="10511">
      <c r="S10511" s="87"/>
      <c r="T10511" s="87"/>
      <c r="U10511" s="85"/>
      <c r="V10511" s="85"/>
      <c r="W10511" s="85"/>
      <c r="X10511" s="85"/>
    </row>
    <row r="10512">
      <c r="S10512" s="87"/>
      <c r="T10512" s="87"/>
      <c r="U10512" s="85"/>
      <c r="V10512" s="85"/>
      <c r="W10512" s="85"/>
      <c r="X10512" s="85"/>
    </row>
    <row r="10513">
      <c r="S10513" s="87"/>
      <c r="T10513" s="87"/>
      <c r="U10513" s="85"/>
      <c r="V10513" s="85"/>
      <c r="W10513" s="85"/>
      <c r="X10513" s="85"/>
    </row>
    <row r="10514">
      <c r="S10514" s="87"/>
      <c r="T10514" s="87"/>
      <c r="U10514" s="85"/>
      <c r="V10514" s="85"/>
      <c r="W10514" s="85"/>
      <c r="X10514" s="85"/>
    </row>
    <row r="10515">
      <c r="S10515" s="87"/>
      <c r="T10515" s="87"/>
      <c r="U10515" s="85"/>
      <c r="V10515" s="85"/>
      <c r="W10515" s="85"/>
      <c r="X10515" s="85"/>
    </row>
    <row r="10516">
      <c r="S10516" s="87"/>
      <c r="T10516" s="87"/>
      <c r="U10516" s="85"/>
      <c r="V10516" s="85"/>
      <c r="W10516" s="85"/>
      <c r="X10516" s="85"/>
    </row>
    <row r="10517">
      <c r="S10517" s="87"/>
      <c r="T10517" s="87"/>
      <c r="U10517" s="85"/>
      <c r="V10517" s="85"/>
      <c r="W10517" s="85"/>
      <c r="X10517" s="85"/>
    </row>
    <row r="10518">
      <c r="S10518" s="87"/>
      <c r="T10518" s="87"/>
      <c r="U10518" s="85"/>
      <c r="V10518" s="85"/>
      <c r="W10518" s="85"/>
      <c r="X10518" s="85"/>
    </row>
    <row r="10519">
      <c r="S10519" s="87"/>
      <c r="T10519" s="87"/>
      <c r="U10519" s="85"/>
      <c r="V10519" s="85"/>
      <c r="W10519" s="85"/>
      <c r="X10519" s="85"/>
    </row>
    <row r="10520">
      <c r="S10520" s="87"/>
      <c r="T10520" s="87"/>
      <c r="U10520" s="85"/>
      <c r="V10520" s="85"/>
      <c r="W10520" s="85"/>
      <c r="X10520" s="85"/>
    </row>
    <row r="10521">
      <c r="S10521" s="87"/>
      <c r="T10521" s="87"/>
      <c r="U10521" s="85"/>
      <c r="V10521" s="85"/>
      <c r="W10521" s="85"/>
      <c r="X10521" s="85"/>
    </row>
    <row r="10522">
      <c r="S10522" s="87"/>
      <c r="T10522" s="87"/>
      <c r="U10522" s="85"/>
      <c r="V10522" s="85"/>
      <c r="W10522" s="85"/>
      <c r="X10522" s="85"/>
    </row>
    <row r="10523">
      <c r="S10523" s="87"/>
      <c r="T10523" s="87"/>
      <c r="U10523" s="85"/>
      <c r="V10523" s="85"/>
      <c r="W10523" s="85"/>
      <c r="X10523" s="85"/>
    </row>
    <row r="10524">
      <c r="S10524" s="87"/>
      <c r="T10524" s="87"/>
      <c r="U10524" s="85"/>
      <c r="V10524" s="85"/>
      <c r="W10524" s="85"/>
      <c r="X10524" s="85"/>
    </row>
    <row r="10525">
      <c r="S10525" s="87"/>
      <c r="T10525" s="87"/>
      <c r="U10525" s="85"/>
      <c r="V10525" s="85"/>
      <c r="W10525" s="85"/>
      <c r="X10525" s="85"/>
    </row>
    <row r="10526">
      <c r="S10526" s="87"/>
      <c r="T10526" s="87"/>
      <c r="U10526" s="85"/>
      <c r="V10526" s="85"/>
      <c r="W10526" s="85"/>
      <c r="X10526" s="85"/>
    </row>
    <row r="10527">
      <c r="S10527" s="87"/>
      <c r="T10527" s="87"/>
      <c r="U10527" s="85"/>
      <c r="V10527" s="85"/>
      <c r="W10527" s="85"/>
      <c r="X10527" s="85"/>
    </row>
    <row r="10528">
      <c r="S10528" s="87"/>
      <c r="T10528" s="87"/>
      <c r="U10528" s="85"/>
      <c r="V10528" s="85"/>
      <c r="W10528" s="85"/>
      <c r="X10528" s="85"/>
    </row>
    <row r="10529">
      <c r="S10529" s="87"/>
      <c r="T10529" s="87"/>
      <c r="U10529" s="85"/>
      <c r="V10529" s="85"/>
      <c r="W10529" s="85"/>
      <c r="X10529" s="85"/>
    </row>
    <row r="10530">
      <c r="S10530" s="87"/>
      <c r="T10530" s="87"/>
      <c r="U10530" s="85"/>
      <c r="V10530" s="85"/>
      <c r="W10530" s="85"/>
      <c r="X10530" s="85"/>
    </row>
    <row r="10531">
      <c r="S10531" s="87"/>
      <c r="T10531" s="87"/>
      <c r="U10531" s="85"/>
      <c r="V10531" s="85"/>
      <c r="W10531" s="85"/>
      <c r="X10531" s="85"/>
    </row>
    <row r="10532">
      <c r="S10532" s="87"/>
      <c r="T10532" s="87"/>
      <c r="U10532" s="85"/>
      <c r="V10532" s="85"/>
      <c r="W10532" s="85"/>
      <c r="X10532" s="85"/>
    </row>
    <row r="10533">
      <c r="S10533" s="87"/>
      <c r="T10533" s="87"/>
      <c r="U10533" s="85"/>
      <c r="V10533" s="85"/>
      <c r="W10533" s="85"/>
      <c r="X10533" s="85"/>
    </row>
    <row r="10534">
      <c r="S10534" s="87"/>
      <c r="T10534" s="87"/>
      <c r="U10534" s="85"/>
      <c r="V10534" s="85"/>
      <c r="W10534" s="85"/>
      <c r="X10534" s="85"/>
    </row>
    <row r="10535">
      <c r="S10535" s="87"/>
      <c r="T10535" s="87"/>
      <c r="U10535" s="85"/>
      <c r="V10535" s="85"/>
      <c r="W10535" s="85"/>
      <c r="X10535" s="85"/>
    </row>
    <row r="10536">
      <c r="S10536" s="87"/>
      <c r="T10536" s="87"/>
      <c r="U10536" s="85"/>
      <c r="V10536" s="85"/>
      <c r="W10536" s="85"/>
      <c r="X10536" s="85"/>
    </row>
    <row r="10537">
      <c r="S10537" s="87"/>
      <c r="T10537" s="87"/>
      <c r="U10537" s="85"/>
      <c r="V10537" s="85"/>
      <c r="W10537" s="85"/>
      <c r="X10537" s="85"/>
    </row>
    <row r="10538">
      <c r="S10538" s="87"/>
      <c r="T10538" s="87"/>
      <c r="U10538" s="85"/>
      <c r="V10538" s="85"/>
      <c r="W10538" s="85"/>
      <c r="X10538" s="85"/>
    </row>
    <row r="10539">
      <c r="S10539" s="87"/>
      <c r="T10539" s="87"/>
      <c r="U10539" s="85"/>
      <c r="V10539" s="85"/>
      <c r="W10539" s="85"/>
      <c r="X10539" s="85"/>
    </row>
    <row r="10540">
      <c r="S10540" s="87"/>
      <c r="T10540" s="87"/>
      <c r="U10540" s="85"/>
      <c r="V10540" s="85"/>
      <c r="W10540" s="85"/>
      <c r="X10540" s="85"/>
    </row>
    <row r="10541">
      <c r="S10541" s="87"/>
      <c r="T10541" s="87"/>
      <c r="U10541" s="85"/>
      <c r="V10541" s="85"/>
      <c r="W10541" s="85"/>
      <c r="X10541" s="85"/>
    </row>
    <row r="10542">
      <c r="S10542" s="87"/>
      <c r="T10542" s="87"/>
      <c r="U10542" s="85"/>
      <c r="V10542" s="85"/>
      <c r="W10542" s="85"/>
      <c r="X10542" s="85"/>
    </row>
    <row r="10543">
      <c r="S10543" s="87"/>
      <c r="T10543" s="87"/>
      <c r="U10543" s="85"/>
      <c r="V10543" s="85"/>
      <c r="W10543" s="85"/>
      <c r="X10543" s="85"/>
    </row>
    <row r="10544">
      <c r="S10544" s="87"/>
      <c r="T10544" s="87"/>
      <c r="U10544" s="85"/>
      <c r="V10544" s="85"/>
      <c r="W10544" s="85"/>
      <c r="X10544" s="85"/>
    </row>
    <row r="10545">
      <c r="S10545" s="87"/>
      <c r="T10545" s="87"/>
      <c r="U10545" s="85"/>
      <c r="V10545" s="85"/>
      <c r="W10545" s="85"/>
      <c r="X10545" s="85"/>
    </row>
    <row r="10546">
      <c r="S10546" s="87"/>
      <c r="T10546" s="87"/>
      <c r="U10546" s="85"/>
      <c r="V10546" s="85"/>
      <c r="W10546" s="85"/>
      <c r="X10546" s="85"/>
    </row>
    <row r="10547">
      <c r="S10547" s="87"/>
      <c r="T10547" s="87"/>
      <c r="U10547" s="85"/>
      <c r="V10547" s="85"/>
      <c r="W10547" s="85"/>
      <c r="X10547" s="85"/>
    </row>
    <row r="10548">
      <c r="S10548" s="87"/>
      <c r="T10548" s="87"/>
      <c r="U10548" s="85"/>
      <c r="V10548" s="85"/>
      <c r="W10548" s="85"/>
      <c r="X10548" s="85"/>
    </row>
    <row r="10549">
      <c r="S10549" s="87"/>
      <c r="T10549" s="87"/>
      <c r="U10549" s="85"/>
      <c r="V10549" s="85"/>
      <c r="W10549" s="85"/>
      <c r="X10549" s="85"/>
    </row>
    <row r="10550">
      <c r="S10550" s="87"/>
      <c r="T10550" s="87"/>
      <c r="U10550" s="85"/>
      <c r="V10550" s="85"/>
      <c r="W10550" s="85"/>
      <c r="X10550" s="85"/>
    </row>
    <row r="10551">
      <c r="S10551" s="87"/>
      <c r="T10551" s="87"/>
      <c r="U10551" s="85"/>
      <c r="V10551" s="85"/>
      <c r="W10551" s="85"/>
      <c r="X10551" s="85"/>
    </row>
    <row r="10552">
      <c r="S10552" s="87"/>
      <c r="T10552" s="87"/>
      <c r="U10552" s="85"/>
      <c r="V10552" s="85"/>
      <c r="W10552" s="85"/>
      <c r="X10552" s="85"/>
    </row>
    <row r="10553">
      <c r="S10553" s="87"/>
      <c r="T10553" s="87"/>
      <c r="U10553" s="85"/>
      <c r="V10553" s="85"/>
      <c r="W10553" s="85"/>
      <c r="X10553" s="85"/>
    </row>
    <row r="10554">
      <c r="S10554" s="87"/>
      <c r="T10554" s="87"/>
      <c r="U10554" s="85"/>
      <c r="V10554" s="85"/>
      <c r="W10554" s="85"/>
      <c r="X10554" s="85"/>
    </row>
    <row r="10555">
      <c r="S10555" s="87"/>
      <c r="T10555" s="87"/>
      <c r="U10555" s="85"/>
      <c r="V10555" s="85"/>
      <c r="W10555" s="85"/>
      <c r="X10555" s="85"/>
    </row>
    <row r="10556">
      <c r="S10556" s="87"/>
      <c r="T10556" s="87"/>
      <c r="U10556" s="85"/>
      <c r="V10556" s="85"/>
      <c r="W10556" s="85"/>
      <c r="X10556" s="85"/>
    </row>
    <row r="10557">
      <c r="S10557" s="87"/>
      <c r="T10557" s="87"/>
      <c r="U10557" s="85"/>
      <c r="V10557" s="85"/>
      <c r="W10557" s="85"/>
      <c r="X10557" s="85"/>
    </row>
    <row r="10558">
      <c r="S10558" s="87"/>
      <c r="T10558" s="87"/>
      <c r="U10558" s="85"/>
      <c r="V10558" s="85"/>
      <c r="W10558" s="85"/>
      <c r="X10558" s="85"/>
    </row>
    <row r="10559">
      <c r="S10559" s="84"/>
      <c r="T10559" s="87"/>
      <c r="U10559" s="85"/>
      <c r="V10559" s="85"/>
      <c r="W10559" s="85"/>
      <c r="X10559" s="85"/>
    </row>
    <row r="10560">
      <c r="S10560" s="87"/>
      <c r="T10560" s="87"/>
      <c r="U10560" s="85"/>
      <c r="V10560" s="85"/>
      <c r="W10560" s="85"/>
      <c r="X10560" s="85"/>
    </row>
    <row r="10561">
      <c r="S10561" s="87"/>
      <c r="T10561" s="87"/>
      <c r="U10561" s="85"/>
      <c r="V10561" s="85"/>
      <c r="W10561" s="85"/>
      <c r="X10561" s="85"/>
    </row>
    <row r="10562">
      <c r="S10562" s="87"/>
      <c r="T10562" s="87"/>
      <c r="U10562" s="85"/>
      <c r="V10562" s="85"/>
      <c r="W10562" s="85"/>
      <c r="X10562" s="85"/>
    </row>
    <row r="10563">
      <c r="S10563" s="87"/>
      <c r="T10563" s="87"/>
      <c r="U10563" s="85"/>
      <c r="V10563" s="85"/>
      <c r="W10563" s="85"/>
      <c r="X10563" s="85"/>
    </row>
    <row r="10564">
      <c r="S10564" s="87"/>
      <c r="T10564" s="87"/>
      <c r="U10564" s="85"/>
      <c r="V10564" s="85"/>
      <c r="W10564" s="85"/>
      <c r="X10564" s="85"/>
    </row>
    <row r="10565">
      <c r="S10565" s="87"/>
      <c r="T10565" s="87"/>
      <c r="U10565" s="85"/>
      <c r="V10565" s="85"/>
      <c r="W10565" s="85"/>
      <c r="X10565" s="85"/>
    </row>
    <row r="10566">
      <c r="S10566" s="87"/>
      <c r="T10566" s="87"/>
      <c r="U10566" s="85"/>
      <c r="V10566" s="85"/>
      <c r="W10566" s="85"/>
      <c r="X10566" s="85"/>
    </row>
    <row r="10567">
      <c r="S10567" s="87"/>
      <c r="T10567" s="87"/>
      <c r="U10567" s="85"/>
      <c r="V10567" s="85"/>
      <c r="W10567" s="85"/>
      <c r="X10567" s="85"/>
    </row>
    <row r="10568">
      <c r="S10568" s="87"/>
      <c r="T10568" s="87"/>
      <c r="U10568" s="85"/>
      <c r="V10568" s="85"/>
      <c r="W10568" s="85"/>
      <c r="X10568" s="85"/>
    </row>
    <row r="10569">
      <c r="S10569" s="87"/>
      <c r="T10569" s="87"/>
      <c r="U10569" s="85"/>
      <c r="V10569" s="85"/>
      <c r="W10569" s="85"/>
      <c r="X10569" s="85"/>
    </row>
    <row r="10570">
      <c r="S10570" s="87"/>
      <c r="T10570" s="87"/>
      <c r="U10570" s="85"/>
      <c r="V10570" s="85"/>
      <c r="W10570" s="85"/>
      <c r="X10570" s="85"/>
    </row>
    <row r="10571">
      <c r="S10571" s="87"/>
      <c r="T10571" s="87"/>
      <c r="U10571" s="85"/>
      <c r="V10571" s="85"/>
      <c r="W10571" s="85"/>
      <c r="X10571" s="85"/>
    </row>
    <row r="10572">
      <c r="S10572" s="87"/>
      <c r="T10572" s="87"/>
      <c r="U10572" s="85"/>
      <c r="V10572" s="85"/>
      <c r="W10572" s="85"/>
      <c r="X10572" s="85"/>
    </row>
    <row r="10573">
      <c r="S10573" s="87"/>
      <c r="T10573" s="87"/>
      <c r="U10573" s="85"/>
      <c r="V10573" s="85"/>
      <c r="W10573" s="85"/>
      <c r="X10573" s="86"/>
    </row>
    <row r="10574">
      <c r="S10574" s="87"/>
      <c r="T10574" s="87"/>
      <c r="U10574" s="85"/>
      <c r="V10574" s="85"/>
      <c r="W10574" s="85"/>
      <c r="X10574" s="85"/>
    </row>
    <row r="10575">
      <c r="S10575" s="87"/>
      <c r="T10575" s="87"/>
      <c r="U10575" s="85"/>
      <c r="V10575" s="85"/>
      <c r="W10575" s="85"/>
      <c r="X10575" s="85"/>
    </row>
    <row r="10576">
      <c r="S10576" s="87"/>
      <c r="T10576" s="87"/>
      <c r="U10576" s="85"/>
      <c r="V10576" s="85"/>
      <c r="W10576" s="85"/>
      <c r="X10576" s="85"/>
    </row>
    <row r="10577">
      <c r="S10577" s="87"/>
      <c r="T10577" s="87"/>
      <c r="U10577" s="85"/>
      <c r="V10577" s="85"/>
      <c r="W10577" s="85"/>
      <c r="X10577" s="85"/>
    </row>
    <row r="10578">
      <c r="S10578" s="87"/>
      <c r="T10578" s="87"/>
      <c r="U10578" s="85"/>
      <c r="V10578" s="85"/>
      <c r="W10578" s="85"/>
      <c r="X10578" s="85"/>
    </row>
    <row r="10579">
      <c r="S10579" s="87"/>
      <c r="T10579" s="87"/>
      <c r="U10579" s="85"/>
      <c r="V10579" s="85"/>
      <c r="W10579" s="85"/>
      <c r="X10579" s="85"/>
    </row>
    <row r="10580">
      <c r="S10580" s="87"/>
      <c r="T10580" s="87"/>
      <c r="U10580" s="85"/>
      <c r="V10580" s="85"/>
      <c r="W10580" s="85"/>
      <c r="X10580" s="85"/>
    </row>
    <row r="10581">
      <c r="S10581" s="87"/>
      <c r="T10581" s="87"/>
      <c r="U10581" s="85"/>
      <c r="V10581" s="85"/>
      <c r="W10581" s="85"/>
      <c r="X10581" s="85"/>
    </row>
    <row r="10582">
      <c r="S10582" s="87"/>
      <c r="T10582" s="87"/>
      <c r="U10582" s="85"/>
      <c r="V10582" s="85"/>
      <c r="W10582" s="85"/>
      <c r="X10582" s="85"/>
    </row>
    <row r="10583">
      <c r="S10583" s="87"/>
      <c r="T10583" s="87"/>
      <c r="U10583" s="85"/>
      <c r="V10583" s="85"/>
      <c r="W10583" s="85"/>
      <c r="X10583" s="85"/>
    </row>
    <row r="10584">
      <c r="S10584" s="87"/>
      <c r="T10584" s="87"/>
      <c r="U10584" s="85"/>
      <c r="V10584" s="85"/>
      <c r="W10584" s="85"/>
      <c r="X10584" s="85"/>
    </row>
    <row r="10585">
      <c r="S10585" s="87"/>
      <c r="T10585" s="87"/>
      <c r="U10585" s="85"/>
      <c r="V10585" s="85"/>
      <c r="W10585" s="85"/>
      <c r="X10585" s="85"/>
    </row>
    <row r="10586">
      <c r="S10586" s="87"/>
      <c r="T10586" s="87"/>
      <c r="U10586" s="85"/>
      <c r="V10586" s="85"/>
      <c r="W10586" s="85"/>
      <c r="X10586" s="85"/>
    </row>
    <row r="10587">
      <c r="S10587" s="87"/>
      <c r="T10587" s="87"/>
      <c r="U10587" s="85"/>
      <c r="V10587" s="85"/>
      <c r="W10587" s="85"/>
      <c r="X10587" s="85"/>
    </row>
    <row r="10588">
      <c r="S10588" s="87"/>
      <c r="T10588" s="87"/>
      <c r="U10588" s="85"/>
      <c r="V10588" s="85"/>
      <c r="W10588" s="85"/>
      <c r="X10588" s="85"/>
    </row>
    <row r="10589">
      <c r="S10589" s="87"/>
      <c r="T10589" s="87"/>
      <c r="U10589" s="85"/>
      <c r="V10589" s="85"/>
      <c r="W10589" s="85"/>
      <c r="X10589" s="85"/>
    </row>
    <row r="10590">
      <c r="S10590" s="87"/>
      <c r="T10590" s="87"/>
      <c r="U10590" s="85"/>
      <c r="V10590" s="85"/>
      <c r="W10590" s="85"/>
      <c r="X10590" s="85"/>
    </row>
    <row r="10591">
      <c r="S10591" s="87"/>
      <c r="T10591" s="87"/>
      <c r="U10591" s="85"/>
      <c r="V10591" s="85"/>
      <c r="W10591" s="85"/>
      <c r="X10591" s="85"/>
    </row>
    <row r="10592">
      <c r="S10592" s="87"/>
      <c r="T10592" s="87"/>
      <c r="U10592" s="85"/>
      <c r="V10592" s="85"/>
      <c r="W10592" s="85"/>
      <c r="X10592" s="85"/>
    </row>
    <row r="10593">
      <c r="S10593" s="87"/>
      <c r="T10593" s="87"/>
      <c r="U10593" s="85"/>
      <c r="V10593" s="85"/>
      <c r="W10593" s="85"/>
      <c r="X10593" s="85"/>
    </row>
    <row r="10594">
      <c r="S10594" s="87"/>
      <c r="T10594" s="87"/>
      <c r="U10594" s="85"/>
      <c r="V10594" s="85"/>
      <c r="W10594" s="85"/>
      <c r="X10594" s="85"/>
    </row>
    <row r="10595">
      <c r="S10595" s="87"/>
      <c r="T10595" s="87"/>
      <c r="U10595" s="85"/>
      <c r="V10595" s="85"/>
      <c r="W10595" s="85"/>
      <c r="X10595" s="85"/>
    </row>
    <row r="10596">
      <c r="S10596" s="87"/>
      <c r="T10596" s="87"/>
      <c r="U10596" s="85"/>
      <c r="V10596" s="85"/>
      <c r="W10596" s="85"/>
      <c r="X10596" s="85"/>
    </row>
    <row r="10597">
      <c r="S10597" s="87"/>
      <c r="T10597" s="87"/>
      <c r="U10597" s="85"/>
      <c r="V10597" s="85"/>
      <c r="W10597" s="85"/>
      <c r="X10597" s="85"/>
    </row>
    <row r="10598">
      <c r="S10598" s="87"/>
      <c r="T10598" s="87"/>
      <c r="U10598" s="85"/>
      <c r="V10598" s="85"/>
      <c r="W10598" s="85"/>
      <c r="X10598" s="85"/>
    </row>
    <row r="10599">
      <c r="S10599" s="87"/>
      <c r="T10599" s="87"/>
      <c r="U10599" s="85"/>
      <c r="V10599" s="85"/>
      <c r="W10599" s="85"/>
      <c r="X10599" s="85"/>
    </row>
    <row r="10600">
      <c r="S10600" s="87"/>
      <c r="T10600" s="87"/>
      <c r="U10600" s="85"/>
      <c r="V10600" s="85"/>
      <c r="W10600" s="85"/>
      <c r="X10600" s="85"/>
    </row>
    <row r="10601">
      <c r="S10601" s="87"/>
      <c r="T10601" s="87"/>
      <c r="U10601" s="85"/>
      <c r="V10601" s="85"/>
      <c r="W10601" s="85"/>
      <c r="X10601" s="85"/>
    </row>
    <row r="10602">
      <c r="S10602" s="87"/>
      <c r="T10602" s="87"/>
      <c r="U10602" s="85"/>
      <c r="V10602" s="85"/>
      <c r="W10602" s="85"/>
      <c r="X10602" s="85"/>
    </row>
    <row r="10603">
      <c r="S10603" s="87"/>
      <c r="T10603" s="87"/>
      <c r="U10603" s="85"/>
      <c r="V10603" s="85"/>
      <c r="W10603" s="85"/>
      <c r="X10603" s="85"/>
    </row>
    <row r="10604">
      <c r="S10604" s="87"/>
      <c r="T10604" s="87"/>
      <c r="U10604" s="85"/>
      <c r="V10604" s="85"/>
      <c r="W10604" s="85"/>
      <c r="X10604" s="85"/>
    </row>
    <row r="10605">
      <c r="S10605" s="87"/>
      <c r="T10605" s="87"/>
      <c r="U10605" s="85"/>
      <c r="V10605" s="85"/>
      <c r="W10605" s="85"/>
      <c r="X10605" s="85"/>
    </row>
    <row r="10606">
      <c r="S10606" s="87"/>
      <c r="T10606" s="87"/>
      <c r="U10606" s="85"/>
      <c r="V10606" s="85"/>
      <c r="W10606" s="85"/>
      <c r="X10606" s="85"/>
    </row>
    <row r="10607">
      <c r="S10607" s="87"/>
      <c r="T10607" s="87"/>
      <c r="U10607" s="85"/>
      <c r="V10607" s="85"/>
      <c r="W10607" s="85"/>
      <c r="X10607" s="85"/>
    </row>
    <row r="10608">
      <c r="S10608" s="87"/>
      <c r="T10608" s="87"/>
      <c r="U10608" s="85"/>
      <c r="V10608" s="85"/>
      <c r="W10608" s="85"/>
      <c r="X10608" s="86"/>
    </row>
    <row r="10609">
      <c r="S10609" s="87"/>
      <c r="T10609" s="87"/>
      <c r="U10609" s="85"/>
      <c r="V10609" s="85"/>
      <c r="W10609" s="85"/>
      <c r="X10609" s="85"/>
    </row>
    <row r="10610">
      <c r="S10610" s="87"/>
      <c r="T10610" s="87"/>
      <c r="U10610" s="85"/>
      <c r="V10610" s="85"/>
      <c r="W10610" s="85"/>
      <c r="X10610" s="85"/>
    </row>
    <row r="10611">
      <c r="S10611" s="87"/>
      <c r="T10611" s="87"/>
      <c r="U10611" s="85"/>
      <c r="V10611" s="85"/>
      <c r="W10611" s="85"/>
      <c r="X10611" s="85"/>
    </row>
    <row r="10612">
      <c r="S10612" s="87"/>
      <c r="T10612" s="87"/>
      <c r="U10612" s="85"/>
      <c r="V10612" s="85"/>
      <c r="W10612" s="85"/>
      <c r="X10612" s="85"/>
    </row>
    <row r="10613">
      <c r="S10613" s="87"/>
      <c r="T10613" s="87"/>
      <c r="U10613" s="85"/>
      <c r="V10613" s="85"/>
      <c r="W10613" s="85"/>
      <c r="X10613" s="85"/>
    </row>
    <row r="10614">
      <c r="S10614" s="87"/>
      <c r="T10614" s="87"/>
      <c r="U10614" s="85"/>
      <c r="V10614" s="85"/>
      <c r="W10614" s="85"/>
      <c r="X10614" s="85"/>
    </row>
    <row r="10615">
      <c r="S10615" s="87"/>
      <c r="T10615" s="87"/>
      <c r="U10615" s="85"/>
      <c r="V10615" s="85"/>
      <c r="W10615" s="85"/>
      <c r="X10615" s="85"/>
    </row>
    <row r="10616">
      <c r="S10616" s="87"/>
      <c r="T10616" s="87"/>
      <c r="U10616" s="85"/>
      <c r="V10616" s="85"/>
      <c r="W10616" s="85"/>
      <c r="X10616" s="85"/>
    </row>
    <row r="10617">
      <c r="S10617" s="87"/>
      <c r="T10617" s="87"/>
      <c r="U10617" s="85"/>
      <c r="V10617" s="85"/>
      <c r="W10617" s="85"/>
      <c r="X10617" s="85"/>
    </row>
    <row r="10618">
      <c r="S10618" s="87"/>
      <c r="T10618" s="87"/>
      <c r="U10618" s="85"/>
      <c r="V10618" s="85"/>
      <c r="W10618" s="85"/>
      <c r="X10618" s="85"/>
    </row>
    <row r="10619">
      <c r="S10619" s="87"/>
      <c r="T10619" s="87"/>
      <c r="U10619" s="85"/>
      <c r="V10619" s="85"/>
      <c r="W10619" s="85"/>
      <c r="X10619" s="85"/>
    </row>
    <row r="10620">
      <c r="S10620" s="87"/>
      <c r="T10620" s="87"/>
      <c r="U10620" s="85"/>
      <c r="V10620" s="85"/>
      <c r="W10620" s="85"/>
      <c r="X10620" s="85"/>
    </row>
    <row r="10621">
      <c r="S10621" s="87"/>
      <c r="T10621" s="87"/>
      <c r="U10621" s="85"/>
      <c r="V10621" s="85"/>
      <c r="W10621" s="85"/>
      <c r="X10621" s="85"/>
    </row>
    <row r="10622">
      <c r="S10622" s="87"/>
      <c r="T10622" s="87"/>
      <c r="U10622" s="85"/>
      <c r="V10622" s="85"/>
      <c r="W10622" s="85"/>
      <c r="X10622" s="85"/>
    </row>
    <row r="10623">
      <c r="S10623" s="84"/>
      <c r="T10623" s="87"/>
      <c r="U10623" s="85"/>
      <c r="V10623" s="85"/>
      <c r="W10623" s="85"/>
      <c r="X10623" s="85"/>
    </row>
    <row r="10624">
      <c r="S10624" s="87"/>
      <c r="T10624" s="87"/>
      <c r="U10624" s="85"/>
      <c r="V10624" s="85"/>
      <c r="W10624" s="85"/>
      <c r="X10624" s="85"/>
    </row>
    <row r="10625">
      <c r="S10625" s="87"/>
      <c r="T10625" s="87"/>
      <c r="U10625" s="85"/>
      <c r="V10625" s="85"/>
      <c r="W10625" s="85"/>
      <c r="X10625" s="85"/>
    </row>
    <row r="10626">
      <c r="S10626" s="87"/>
      <c r="T10626" s="87"/>
      <c r="U10626" s="85"/>
      <c r="V10626" s="85"/>
      <c r="W10626" s="85"/>
      <c r="X10626" s="85"/>
    </row>
    <row r="10627">
      <c r="S10627" s="87"/>
      <c r="T10627" s="87"/>
      <c r="U10627" s="85"/>
      <c r="V10627" s="85"/>
      <c r="W10627" s="85"/>
      <c r="X10627" s="85"/>
    </row>
    <row r="10628">
      <c r="S10628" s="87"/>
      <c r="T10628" s="87"/>
      <c r="U10628" s="85"/>
      <c r="V10628" s="85"/>
      <c r="W10628" s="85"/>
      <c r="X10628" s="85"/>
    </row>
    <row r="10629">
      <c r="S10629" s="87"/>
      <c r="T10629" s="87"/>
      <c r="U10629" s="85"/>
      <c r="V10629" s="85"/>
      <c r="W10629" s="85"/>
      <c r="X10629" s="85"/>
    </row>
    <row r="10630">
      <c r="S10630" s="87"/>
      <c r="T10630" s="87"/>
      <c r="U10630" s="85"/>
      <c r="V10630" s="85"/>
      <c r="W10630" s="85"/>
      <c r="X10630" s="85"/>
    </row>
    <row r="10631">
      <c r="S10631" s="87"/>
      <c r="T10631" s="87"/>
      <c r="U10631" s="85"/>
      <c r="V10631" s="85"/>
      <c r="W10631" s="85"/>
      <c r="X10631" s="85"/>
    </row>
    <row r="10632">
      <c r="S10632" s="87"/>
      <c r="T10632" s="87"/>
      <c r="U10632" s="85"/>
      <c r="V10632" s="85"/>
      <c r="W10632" s="85"/>
      <c r="X10632" s="85"/>
    </row>
    <row r="10633">
      <c r="S10633" s="87"/>
      <c r="T10633" s="87"/>
      <c r="U10633" s="85"/>
      <c r="V10633" s="85"/>
      <c r="W10633" s="85"/>
      <c r="X10633" s="85"/>
    </row>
    <row r="10634">
      <c r="S10634" s="87"/>
      <c r="T10634" s="87"/>
      <c r="U10634" s="85"/>
      <c r="V10634" s="85"/>
      <c r="W10634" s="85"/>
      <c r="X10634" s="85"/>
    </row>
    <row r="10635">
      <c r="S10635" s="87"/>
      <c r="T10635" s="87"/>
      <c r="U10635" s="85"/>
      <c r="V10635" s="85"/>
      <c r="W10635" s="85"/>
      <c r="X10635" s="85"/>
    </row>
    <row r="10636">
      <c r="S10636" s="87"/>
      <c r="T10636" s="87"/>
      <c r="U10636" s="85"/>
      <c r="V10636" s="85"/>
      <c r="W10636" s="85"/>
      <c r="X10636" s="85"/>
    </row>
    <row r="10637">
      <c r="S10637" s="87"/>
      <c r="T10637" s="87"/>
      <c r="U10637" s="85"/>
      <c r="V10637" s="85"/>
      <c r="W10637" s="85"/>
      <c r="X10637" s="85"/>
    </row>
    <row r="10638">
      <c r="S10638" s="87"/>
      <c r="T10638" s="87"/>
      <c r="U10638" s="85"/>
      <c r="V10638" s="85"/>
      <c r="W10638" s="85"/>
      <c r="X10638" s="85"/>
    </row>
    <row r="10639">
      <c r="S10639" s="87"/>
      <c r="T10639" s="87"/>
      <c r="U10639" s="85"/>
      <c r="V10639" s="85"/>
      <c r="W10639" s="85"/>
      <c r="X10639" s="85"/>
    </row>
    <row r="10640">
      <c r="S10640" s="87"/>
      <c r="T10640" s="87"/>
      <c r="U10640" s="85"/>
      <c r="V10640" s="85"/>
      <c r="W10640" s="85"/>
      <c r="X10640" s="85"/>
    </row>
    <row r="10641">
      <c r="S10641" s="87"/>
      <c r="T10641" s="87"/>
      <c r="U10641" s="85"/>
      <c r="V10641" s="85"/>
      <c r="W10641" s="85"/>
      <c r="X10641" s="85"/>
    </row>
    <row r="10642">
      <c r="S10642" s="87"/>
      <c r="T10642" s="87"/>
      <c r="U10642" s="85"/>
      <c r="V10642" s="85"/>
      <c r="W10642" s="85"/>
      <c r="X10642" s="85"/>
    </row>
    <row r="10643">
      <c r="S10643" s="87"/>
      <c r="T10643" s="87"/>
      <c r="U10643" s="85"/>
      <c r="V10643" s="85"/>
      <c r="W10643" s="85"/>
      <c r="X10643" s="85"/>
    </row>
    <row r="10644">
      <c r="S10644" s="87"/>
      <c r="T10644" s="87"/>
      <c r="U10644" s="85"/>
      <c r="V10644" s="85"/>
      <c r="W10644" s="85"/>
      <c r="X10644" s="85"/>
    </row>
    <row r="10645">
      <c r="S10645" s="87"/>
      <c r="T10645" s="87"/>
      <c r="U10645" s="85"/>
      <c r="V10645" s="85"/>
      <c r="W10645" s="85"/>
      <c r="X10645" s="85"/>
    </row>
    <row r="10646">
      <c r="S10646" s="87"/>
      <c r="T10646" s="87"/>
      <c r="U10646" s="85"/>
      <c r="V10646" s="85"/>
      <c r="W10646" s="85"/>
      <c r="X10646" s="85"/>
    </row>
    <row r="10647">
      <c r="S10647" s="87"/>
      <c r="T10647" s="87"/>
      <c r="U10647" s="85"/>
      <c r="V10647" s="85"/>
      <c r="W10647" s="85"/>
      <c r="X10647" s="85"/>
    </row>
    <row r="10648">
      <c r="S10648" s="87"/>
      <c r="T10648" s="87"/>
      <c r="U10648" s="85"/>
      <c r="V10648" s="85"/>
      <c r="W10648" s="85"/>
      <c r="X10648" s="85"/>
    </row>
    <row r="10649">
      <c r="S10649" s="87"/>
      <c r="T10649" s="87"/>
      <c r="U10649" s="85"/>
      <c r="V10649" s="85"/>
      <c r="W10649" s="85"/>
      <c r="X10649" s="85"/>
    </row>
    <row r="10650">
      <c r="S10650" s="87"/>
      <c r="T10650" s="87"/>
      <c r="U10650" s="85"/>
      <c r="V10650" s="85"/>
      <c r="W10650" s="85"/>
      <c r="X10650" s="85"/>
    </row>
    <row r="10651">
      <c r="S10651" s="87"/>
      <c r="T10651" s="87"/>
      <c r="U10651" s="85"/>
      <c r="V10651" s="85"/>
      <c r="W10651" s="85"/>
      <c r="X10651" s="85"/>
    </row>
    <row r="10652">
      <c r="S10652" s="87"/>
      <c r="T10652" s="87"/>
      <c r="U10652" s="85"/>
      <c r="V10652" s="85"/>
      <c r="W10652" s="85"/>
      <c r="X10652" s="85"/>
    </row>
    <row r="10653">
      <c r="S10653" s="87"/>
      <c r="T10653" s="87"/>
      <c r="U10653" s="85"/>
      <c r="V10653" s="85"/>
      <c r="W10653" s="85"/>
      <c r="X10653" s="85"/>
    </row>
    <row r="10654">
      <c r="S10654" s="87"/>
      <c r="T10654" s="87"/>
      <c r="U10654" s="85"/>
      <c r="V10654" s="85"/>
      <c r="W10654" s="85"/>
      <c r="X10654" s="85"/>
    </row>
    <row r="10655">
      <c r="S10655" s="87"/>
      <c r="T10655" s="87"/>
      <c r="U10655" s="85"/>
      <c r="V10655" s="85"/>
      <c r="W10655" s="85"/>
      <c r="X10655" s="85"/>
    </row>
    <row r="10656">
      <c r="S10656" s="87"/>
      <c r="T10656" s="87"/>
      <c r="U10656" s="85"/>
      <c r="V10656" s="85"/>
      <c r="W10656" s="85"/>
      <c r="X10656" s="85"/>
    </row>
    <row r="10657">
      <c r="S10657" s="87"/>
      <c r="T10657" s="87"/>
      <c r="U10657" s="85"/>
      <c r="V10657" s="85"/>
      <c r="W10657" s="85"/>
      <c r="X10657" s="85"/>
    </row>
    <row r="10658">
      <c r="S10658" s="87"/>
      <c r="T10658" s="87"/>
      <c r="U10658" s="85"/>
      <c r="V10658" s="85"/>
      <c r="W10658" s="85"/>
      <c r="X10658" s="85"/>
    </row>
    <row r="10659">
      <c r="S10659" s="84"/>
      <c r="T10659" s="87"/>
      <c r="U10659" s="85"/>
      <c r="V10659" s="85"/>
      <c r="W10659" s="85"/>
      <c r="X10659" s="85"/>
    </row>
    <row r="10660">
      <c r="S10660" s="84"/>
      <c r="T10660" s="87"/>
      <c r="U10660" s="85"/>
      <c r="V10660" s="85"/>
      <c r="W10660" s="85"/>
      <c r="X10660" s="85"/>
    </row>
    <row r="10661">
      <c r="S10661" s="87"/>
      <c r="T10661" s="87"/>
      <c r="U10661" s="85"/>
      <c r="V10661" s="85"/>
      <c r="W10661" s="85"/>
      <c r="X10661" s="85"/>
    </row>
    <row r="10662">
      <c r="S10662" s="87"/>
      <c r="T10662" s="87"/>
      <c r="U10662" s="85"/>
      <c r="V10662" s="85"/>
      <c r="W10662" s="85"/>
      <c r="X10662" s="85"/>
    </row>
    <row r="10663">
      <c r="S10663" s="87"/>
      <c r="T10663" s="87"/>
      <c r="U10663" s="85"/>
      <c r="V10663" s="85"/>
      <c r="W10663" s="85"/>
      <c r="X10663" s="85"/>
    </row>
    <row r="10664">
      <c r="S10664" s="87"/>
      <c r="T10664" s="87"/>
      <c r="U10664" s="85"/>
      <c r="V10664" s="85"/>
      <c r="W10664" s="85"/>
      <c r="X10664" s="85"/>
    </row>
    <row r="10665">
      <c r="S10665" s="87"/>
      <c r="T10665" s="87"/>
      <c r="U10665" s="85"/>
      <c r="V10665" s="85"/>
      <c r="W10665" s="85"/>
      <c r="X10665" s="85"/>
    </row>
    <row r="10666">
      <c r="S10666" s="87"/>
      <c r="T10666" s="87"/>
      <c r="U10666" s="85"/>
      <c r="V10666" s="85"/>
      <c r="W10666" s="85"/>
      <c r="X10666" s="85"/>
    </row>
    <row r="10667">
      <c r="S10667" s="87"/>
      <c r="T10667" s="87"/>
      <c r="U10667" s="85"/>
      <c r="V10667" s="85"/>
      <c r="W10667" s="85"/>
      <c r="X10667" s="85"/>
    </row>
    <row r="10668">
      <c r="S10668" s="87"/>
      <c r="T10668" s="87"/>
      <c r="U10668" s="85"/>
      <c r="V10668" s="85"/>
      <c r="W10668" s="85"/>
      <c r="X10668" s="85"/>
    </row>
    <row r="10669">
      <c r="S10669" s="87"/>
      <c r="T10669" s="87"/>
      <c r="U10669" s="85"/>
      <c r="V10669" s="85"/>
      <c r="W10669" s="85"/>
      <c r="X10669" s="85"/>
    </row>
    <row r="10670">
      <c r="S10670" s="87"/>
      <c r="T10670" s="87"/>
      <c r="U10670" s="85"/>
      <c r="V10670" s="85"/>
      <c r="W10670" s="85"/>
      <c r="X10670" s="85"/>
    </row>
    <row r="10671">
      <c r="S10671" s="87"/>
      <c r="T10671" s="87"/>
      <c r="U10671" s="85"/>
      <c r="V10671" s="85"/>
      <c r="W10671" s="85"/>
      <c r="X10671" s="85"/>
    </row>
    <row r="10672">
      <c r="S10672" s="87"/>
      <c r="T10672" s="87"/>
      <c r="U10672" s="85"/>
      <c r="V10672" s="85"/>
      <c r="W10672" s="85"/>
      <c r="X10672" s="85"/>
    </row>
    <row r="10673">
      <c r="S10673" s="87"/>
      <c r="T10673" s="87"/>
      <c r="U10673" s="85"/>
      <c r="V10673" s="85"/>
      <c r="W10673" s="85"/>
      <c r="X10673" s="85"/>
    </row>
    <row r="10674">
      <c r="S10674" s="87"/>
      <c r="T10674" s="87"/>
      <c r="U10674" s="85"/>
      <c r="V10674" s="85"/>
      <c r="W10674" s="85"/>
      <c r="X10674" s="85"/>
    </row>
    <row r="10675">
      <c r="S10675" s="87"/>
      <c r="T10675" s="87"/>
      <c r="U10675" s="85"/>
      <c r="V10675" s="85"/>
      <c r="W10675" s="85"/>
      <c r="X10675" s="85"/>
    </row>
    <row r="10676">
      <c r="S10676" s="87"/>
      <c r="T10676" s="87"/>
      <c r="U10676" s="85"/>
      <c r="V10676" s="85"/>
      <c r="W10676" s="85"/>
      <c r="X10676" s="85"/>
    </row>
    <row r="10677">
      <c r="S10677" s="87"/>
      <c r="T10677" s="87"/>
      <c r="U10677" s="85"/>
      <c r="V10677" s="85"/>
      <c r="W10677" s="85"/>
      <c r="X10677" s="85"/>
    </row>
    <row r="10678">
      <c r="S10678" s="87"/>
      <c r="T10678" s="87"/>
      <c r="U10678" s="85"/>
      <c r="V10678" s="85"/>
      <c r="W10678" s="85"/>
      <c r="X10678" s="85"/>
    </row>
    <row r="10679">
      <c r="S10679" s="87"/>
      <c r="T10679" s="87"/>
      <c r="U10679" s="85"/>
      <c r="V10679" s="85"/>
      <c r="W10679" s="85"/>
      <c r="X10679" s="85"/>
    </row>
    <row r="10680">
      <c r="S10680" s="87"/>
      <c r="T10680" s="87"/>
      <c r="U10680" s="85"/>
      <c r="V10680" s="85"/>
      <c r="W10680" s="85"/>
      <c r="X10680" s="85"/>
    </row>
    <row r="10681">
      <c r="S10681" s="87"/>
      <c r="T10681" s="87"/>
      <c r="U10681" s="85"/>
      <c r="V10681" s="85"/>
      <c r="W10681" s="85"/>
      <c r="X10681" s="85"/>
    </row>
    <row r="10682">
      <c r="S10682" s="87"/>
      <c r="T10682" s="87"/>
      <c r="U10682" s="85"/>
      <c r="V10682" s="85"/>
      <c r="W10682" s="85"/>
      <c r="X10682" s="85"/>
    </row>
    <row r="10683">
      <c r="S10683" s="87"/>
      <c r="T10683" s="87"/>
      <c r="U10683" s="85"/>
      <c r="V10683" s="85"/>
      <c r="W10683" s="85"/>
      <c r="X10683" s="85"/>
    </row>
    <row r="10684">
      <c r="S10684" s="87"/>
      <c r="T10684" s="87"/>
      <c r="U10684" s="85"/>
      <c r="V10684" s="85"/>
      <c r="W10684" s="85"/>
      <c r="X10684" s="85"/>
    </row>
    <row r="10685">
      <c r="S10685" s="87"/>
      <c r="T10685" s="87"/>
      <c r="U10685" s="85"/>
      <c r="V10685" s="85"/>
      <c r="W10685" s="85"/>
      <c r="X10685" s="85"/>
    </row>
    <row r="10686">
      <c r="S10686" s="87"/>
      <c r="T10686" s="87"/>
      <c r="U10686" s="85"/>
      <c r="V10686" s="85"/>
      <c r="W10686" s="85"/>
      <c r="X10686" s="85"/>
    </row>
    <row r="10687">
      <c r="S10687" s="87"/>
      <c r="T10687" s="87"/>
      <c r="U10687" s="85"/>
      <c r="V10687" s="85"/>
      <c r="W10687" s="85"/>
      <c r="X10687" s="85"/>
    </row>
    <row r="10688">
      <c r="S10688" s="87"/>
      <c r="T10688" s="87"/>
      <c r="U10688" s="85"/>
      <c r="V10688" s="85"/>
      <c r="W10688" s="85"/>
      <c r="X10688" s="85"/>
    </row>
    <row r="10689">
      <c r="S10689" s="87"/>
      <c r="T10689" s="87"/>
      <c r="U10689" s="85"/>
      <c r="V10689" s="85"/>
      <c r="W10689" s="85"/>
      <c r="X10689" s="85"/>
    </row>
    <row r="10690">
      <c r="S10690" s="87"/>
      <c r="T10690" s="87"/>
      <c r="U10690" s="85"/>
      <c r="V10690" s="85"/>
      <c r="W10690" s="85"/>
      <c r="X10690" s="85"/>
    </row>
    <row r="10691">
      <c r="S10691" s="87"/>
      <c r="T10691" s="87"/>
      <c r="U10691" s="85"/>
      <c r="V10691" s="85"/>
      <c r="W10691" s="85"/>
      <c r="X10691" s="85"/>
    </row>
    <row r="10692">
      <c r="S10692" s="87"/>
      <c r="T10692" s="87"/>
      <c r="U10692" s="85"/>
      <c r="V10692" s="85"/>
      <c r="W10692" s="85"/>
      <c r="X10692" s="85"/>
    </row>
    <row r="10693">
      <c r="S10693" s="87"/>
      <c r="T10693" s="87"/>
      <c r="U10693" s="85"/>
      <c r="V10693" s="85"/>
      <c r="W10693" s="85"/>
      <c r="X10693" s="85"/>
    </row>
    <row r="10694">
      <c r="S10694" s="87"/>
      <c r="T10694" s="87"/>
      <c r="U10694" s="85"/>
      <c r="V10694" s="85"/>
      <c r="W10694" s="85"/>
      <c r="X10694" s="85"/>
    </row>
    <row r="10695">
      <c r="S10695" s="87"/>
      <c r="T10695" s="87"/>
      <c r="U10695" s="85"/>
      <c r="V10695" s="85"/>
      <c r="W10695" s="85"/>
      <c r="X10695" s="85"/>
    </row>
    <row r="10696">
      <c r="S10696" s="87"/>
      <c r="T10696" s="87"/>
      <c r="U10696" s="85"/>
      <c r="V10696" s="85"/>
      <c r="W10696" s="85"/>
      <c r="X10696" s="85"/>
    </row>
    <row r="10697">
      <c r="S10697" s="87"/>
      <c r="T10697" s="87"/>
      <c r="U10697" s="85"/>
      <c r="V10697" s="85"/>
      <c r="W10697" s="85"/>
      <c r="X10697" s="85"/>
    </row>
    <row r="10698">
      <c r="S10698" s="87"/>
      <c r="T10698" s="87"/>
      <c r="U10698" s="85"/>
      <c r="V10698" s="85"/>
      <c r="W10698" s="85"/>
      <c r="X10698" s="85"/>
    </row>
    <row r="10699">
      <c r="S10699" s="87"/>
      <c r="T10699" s="87"/>
      <c r="U10699" s="85"/>
      <c r="V10699" s="85"/>
      <c r="W10699" s="85"/>
      <c r="X10699" s="85"/>
    </row>
    <row r="10700">
      <c r="S10700" s="87"/>
      <c r="T10700" s="87"/>
      <c r="U10700" s="85"/>
      <c r="V10700" s="85"/>
      <c r="W10700" s="85"/>
      <c r="X10700" s="85"/>
    </row>
    <row r="10701">
      <c r="S10701" s="87"/>
      <c r="T10701" s="87"/>
      <c r="U10701" s="85"/>
      <c r="V10701" s="85"/>
      <c r="W10701" s="85"/>
      <c r="X10701" s="85"/>
    </row>
    <row r="10702">
      <c r="S10702" s="87"/>
      <c r="T10702" s="87"/>
      <c r="U10702" s="85"/>
      <c r="V10702" s="85"/>
      <c r="W10702" s="85"/>
      <c r="X10702" s="85"/>
    </row>
    <row r="10703">
      <c r="S10703" s="87"/>
      <c r="T10703" s="87"/>
      <c r="U10703" s="85"/>
      <c r="V10703" s="85"/>
      <c r="W10703" s="85"/>
      <c r="X10703" s="85"/>
    </row>
    <row r="10704">
      <c r="S10704" s="87"/>
      <c r="T10704" s="87"/>
      <c r="U10704" s="85"/>
      <c r="V10704" s="85"/>
      <c r="W10704" s="85"/>
      <c r="X10704" s="85"/>
    </row>
    <row r="10705">
      <c r="S10705" s="87"/>
      <c r="T10705" s="87"/>
      <c r="U10705" s="85"/>
      <c r="V10705" s="85"/>
      <c r="W10705" s="85"/>
      <c r="X10705" s="85"/>
    </row>
    <row r="10706">
      <c r="S10706" s="87"/>
      <c r="T10706" s="87"/>
      <c r="U10706" s="85"/>
      <c r="V10706" s="85"/>
      <c r="W10706" s="85"/>
      <c r="X10706" s="85"/>
    </row>
    <row r="10707">
      <c r="S10707" s="87"/>
      <c r="T10707" s="87"/>
      <c r="U10707" s="85"/>
      <c r="V10707" s="85"/>
      <c r="W10707" s="85"/>
      <c r="X10707" s="85"/>
    </row>
    <row r="10708">
      <c r="S10708" s="87"/>
      <c r="T10708" s="87"/>
      <c r="U10708" s="85"/>
      <c r="V10708" s="85"/>
      <c r="W10708" s="85"/>
      <c r="X10708" s="85"/>
    </row>
    <row r="10709">
      <c r="S10709" s="87"/>
      <c r="T10709" s="87"/>
      <c r="U10709" s="85"/>
      <c r="V10709" s="85"/>
      <c r="W10709" s="85"/>
      <c r="X10709" s="85"/>
    </row>
    <row r="10710">
      <c r="S10710" s="87"/>
      <c r="T10710" s="87"/>
      <c r="U10710" s="85"/>
      <c r="V10710" s="85"/>
      <c r="W10710" s="85"/>
      <c r="X10710" s="86"/>
    </row>
    <row r="10711">
      <c r="S10711" s="87"/>
      <c r="T10711" s="87"/>
      <c r="U10711" s="85"/>
      <c r="V10711" s="85"/>
      <c r="W10711" s="85"/>
      <c r="X10711" s="85"/>
    </row>
    <row r="10712">
      <c r="S10712" s="87"/>
      <c r="T10712" s="87"/>
      <c r="U10712" s="85"/>
      <c r="V10712" s="85"/>
      <c r="W10712" s="85"/>
      <c r="X10712" s="85"/>
    </row>
    <row r="10713">
      <c r="S10713" s="87"/>
      <c r="T10713" s="87"/>
      <c r="U10713" s="85"/>
      <c r="V10713" s="85"/>
      <c r="W10713" s="85"/>
      <c r="X10713" s="85"/>
    </row>
    <row r="10714">
      <c r="S10714" s="87"/>
      <c r="T10714" s="87"/>
      <c r="U10714" s="85"/>
      <c r="V10714" s="85"/>
      <c r="W10714" s="85"/>
      <c r="X10714" s="85"/>
    </row>
    <row r="10715">
      <c r="S10715" s="87"/>
      <c r="T10715" s="87"/>
      <c r="U10715" s="85"/>
      <c r="V10715" s="85"/>
      <c r="W10715" s="85"/>
      <c r="X10715" s="85"/>
    </row>
    <row r="10716">
      <c r="S10716" s="87"/>
      <c r="T10716" s="87"/>
      <c r="U10716" s="85"/>
      <c r="V10716" s="85"/>
      <c r="W10716" s="85"/>
      <c r="X10716" s="85"/>
    </row>
    <row r="10717">
      <c r="S10717" s="87"/>
      <c r="T10717" s="87"/>
      <c r="U10717" s="85"/>
      <c r="V10717" s="85"/>
      <c r="W10717" s="85"/>
      <c r="X10717" s="85"/>
    </row>
    <row r="10718">
      <c r="S10718" s="87"/>
      <c r="T10718" s="87"/>
      <c r="U10718" s="85"/>
      <c r="V10718" s="85"/>
      <c r="W10718" s="85"/>
      <c r="X10718" s="85"/>
    </row>
    <row r="10719">
      <c r="S10719" s="87"/>
      <c r="T10719" s="87"/>
      <c r="U10719" s="85"/>
      <c r="V10719" s="85"/>
      <c r="W10719" s="85"/>
      <c r="X10719" s="85"/>
    </row>
    <row r="10720">
      <c r="S10720" s="87"/>
      <c r="T10720" s="87"/>
      <c r="U10720" s="85"/>
      <c r="V10720" s="85"/>
      <c r="W10720" s="85"/>
      <c r="X10720" s="85"/>
    </row>
    <row r="10721">
      <c r="S10721" s="87"/>
      <c r="T10721" s="87"/>
      <c r="U10721" s="85"/>
      <c r="V10721" s="85"/>
      <c r="W10721" s="85"/>
      <c r="X10721" s="85"/>
    </row>
    <row r="10722">
      <c r="S10722" s="87"/>
      <c r="T10722" s="87"/>
      <c r="U10722" s="85"/>
      <c r="V10722" s="85"/>
      <c r="W10722" s="85"/>
      <c r="X10722" s="85"/>
    </row>
    <row r="10723">
      <c r="S10723" s="87"/>
      <c r="T10723" s="87"/>
      <c r="U10723" s="85"/>
      <c r="V10723" s="85"/>
      <c r="W10723" s="85"/>
      <c r="X10723" s="85"/>
    </row>
    <row r="10724">
      <c r="S10724" s="87"/>
      <c r="T10724" s="87"/>
      <c r="U10724" s="85"/>
      <c r="V10724" s="85"/>
      <c r="W10724" s="85"/>
      <c r="X10724" s="85"/>
    </row>
    <row r="10725">
      <c r="S10725" s="87"/>
      <c r="T10725" s="87"/>
      <c r="U10725" s="85"/>
      <c r="V10725" s="85"/>
      <c r="W10725" s="85"/>
      <c r="X10725" s="85"/>
    </row>
    <row r="10726">
      <c r="S10726" s="87"/>
      <c r="T10726" s="87"/>
      <c r="U10726" s="85"/>
      <c r="V10726" s="85"/>
      <c r="W10726" s="85"/>
      <c r="X10726" s="85"/>
    </row>
    <row r="10727">
      <c r="S10727" s="87"/>
      <c r="T10727" s="87"/>
      <c r="U10727" s="85"/>
      <c r="V10727" s="85"/>
      <c r="W10727" s="85"/>
      <c r="X10727" s="85"/>
    </row>
    <row r="10728">
      <c r="S10728" s="87"/>
      <c r="T10728" s="87"/>
      <c r="U10728" s="85"/>
      <c r="V10728" s="85"/>
      <c r="W10728" s="85"/>
      <c r="X10728" s="85"/>
    </row>
    <row r="10729">
      <c r="S10729" s="87"/>
      <c r="T10729" s="87"/>
      <c r="U10729" s="85"/>
      <c r="V10729" s="85"/>
      <c r="W10729" s="85"/>
      <c r="X10729" s="85"/>
    </row>
    <row r="10730">
      <c r="S10730" s="87"/>
      <c r="T10730" s="87"/>
      <c r="U10730" s="85"/>
      <c r="V10730" s="85"/>
      <c r="W10730" s="85"/>
      <c r="X10730" s="85"/>
    </row>
    <row r="10731">
      <c r="S10731" s="87"/>
      <c r="T10731" s="87"/>
      <c r="U10731" s="85"/>
      <c r="V10731" s="85"/>
      <c r="W10731" s="85"/>
      <c r="X10731" s="85"/>
    </row>
    <row r="10732">
      <c r="S10732" s="87"/>
      <c r="T10732" s="87"/>
      <c r="U10732" s="85"/>
      <c r="V10732" s="85"/>
      <c r="W10732" s="85"/>
      <c r="X10732" s="85"/>
    </row>
    <row r="10733">
      <c r="S10733" s="87"/>
      <c r="T10733" s="87"/>
      <c r="U10733" s="85"/>
      <c r="V10733" s="85"/>
      <c r="W10733" s="85"/>
      <c r="X10733" s="85"/>
    </row>
    <row r="10734">
      <c r="S10734" s="87"/>
      <c r="T10734" s="87"/>
      <c r="U10734" s="85"/>
      <c r="V10734" s="85"/>
      <c r="W10734" s="85"/>
      <c r="X10734" s="85"/>
    </row>
    <row r="10735">
      <c r="S10735" s="87"/>
      <c r="T10735" s="87"/>
      <c r="U10735" s="85"/>
      <c r="V10735" s="85"/>
      <c r="W10735" s="85"/>
      <c r="X10735" s="85"/>
    </row>
    <row r="10736">
      <c r="S10736" s="87"/>
      <c r="T10736" s="87"/>
      <c r="U10736" s="85"/>
      <c r="V10736" s="85"/>
      <c r="W10736" s="85"/>
      <c r="X10736" s="85"/>
    </row>
    <row r="10737">
      <c r="S10737" s="87"/>
      <c r="T10737" s="87"/>
      <c r="U10737" s="85"/>
      <c r="V10737" s="85"/>
      <c r="W10737" s="85"/>
      <c r="X10737" s="85"/>
    </row>
    <row r="10738">
      <c r="S10738" s="87"/>
      <c r="T10738" s="87"/>
      <c r="U10738" s="85"/>
      <c r="V10738" s="85"/>
      <c r="W10738" s="85"/>
      <c r="X10738" s="85"/>
    </row>
    <row r="10739">
      <c r="S10739" s="87"/>
      <c r="T10739" s="87"/>
      <c r="U10739" s="85"/>
      <c r="V10739" s="85"/>
      <c r="W10739" s="85"/>
      <c r="X10739" s="85"/>
    </row>
    <row r="10740">
      <c r="S10740" s="87"/>
      <c r="T10740" s="87"/>
      <c r="U10740" s="85"/>
      <c r="V10740" s="85"/>
      <c r="W10740" s="85"/>
      <c r="X10740" s="85"/>
    </row>
    <row r="10741">
      <c r="S10741" s="87"/>
      <c r="T10741" s="87"/>
      <c r="U10741" s="85"/>
      <c r="V10741" s="85"/>
      <c r="W10741" s="85"/>
      <c r="X10741" s="85"/>
    </row>
    <row r="10742">
      <c r="S10742" s="87"/>
      <c r="T10742" s="87"/>
      <c r="U10742" s="85"/>
      <c r="V10742" s="85"/>
      <c r="W10742" s="85"/>
      <c r="X10742" s="85"/>
    </row>
    <row r="10743">
      <c r="S10743" s="87"/>
      <c r="T10743" s="87"/>
      <c r="U10743" s="85"/>
      <c r="V10743" s="85"/>
      <c r="W10743" s="85"/>
      <c r="X10743" s="85"/>
    </row>
    <row r="10744">
      <c r="S10744" s="87"/>
      <c r="T10744" s="87"/>
      <c r="U10744" s="85"/>
      <c r="V10744" s="85"/>
      <c r="W10744" s="85"/>
      <c r="X10744" s="85"/>
    </row>
    <row r="10745">
      <c r="S10745" s="87"/>
      <c r="T10745" s="87"/>
      <c r="U10745" s="85"/>
      <c r="V10745" s="85"/>
      <c r="W10745" s="85"/>
      <c r="X10745" s="85"/>
    </row>
    <row r="10746">
      <c r="S10746" s="87"/>
      <c r="T10746" s="87"/>
      <c r="U10746" s="85"/>
      <c r="V10746" s="85"/>
      <c r="W10746" s="85"/>
      <c r="X10746" s="85"/>
    </row>
    <row r="10747">
      <c r="S10747" s="87"/>
      <c r="T10747" s="87"/>
      <c r="U10747" s="85"/>
      <c r="V10747" s="85"/>
      <c r="W10747" s="85"/>
      <c r="X10747" s="85"/>
    </row>
    <row r="10748">
      <c r="S10748" s="87"/>
      <c r="T10748" s="87"/>
      <c r="U10748" s="85"/>
      <c r="V10748" s="85"/>
      <c r="W10748" s="85"/>
      <c r="X10748" s="85"/>
    </row>
    <row r="10749">
      <c r="S10749" s="87"/>
      <c r="T10749" s="87"/>
      <c r="U10749" s="85"/>
      <c r="V10749" s="85"/>
      <c r="W10749" s="85"/>
      <c r="X10749" s="85"/>
    </row>
    <row r="10750">
      <c r="S10750" s="87"/>
      <c r="T10750" s="87"/>
      <c r="U10750" s="85"/>
      <c r="V10750" s="85"/>
      <c r="W10750" s="85"/>
      <c r="X10750" s="85"/>
    </row>
    <row r="10751">
      <c r="S10751" s="87"/>
      <c r="T10751" s="87"/>
      <c r="U10751" s="85"/>
      <c r="V10751" s="85"/>
      <c r="W10751" s="85"/>
      <c r="X10751" s="85"/>
    </row>
    <row r="10752">
      <c r="S10752" s="87"/>
      <c r="T10752" s="87"/>
      <c r="U10752" s="85"/>
      <c r="V10752" s="85"/>
      <c r="W10752" s="85"/>
      <c r="X10752" s="85"/>
    </row>
    <row r="10753">
      <c r="S10753" s="87"/>
      <c r="T10753" s="87"/>
      <c r="U10753" s="85"/>
      <c r="V10753" s="85"/>
      <c r="W10753" s="85"/>
      <c r="X10753" s="85"/>
    </row>
    <row r="10754">
      <c r="S10754" s="87"/>
      <c r="T10754" s="87"/>
      <c r="U10754" s="85"/>
      <c r="V10754" s="85"/>
      <c r="W10754" s="85"/>
      <c r="X10754" s="85"/>
    </row>
    <row r="10755">
      <c r="S10755" s="87"/>
      <c r="T10755" s="87"/>
      <c r="U10755" s="85"/>
      <c r="V10755" s="85"/>
      <c r="W10755" s="85"/>
      <c r="X10755" s="85"/>
    </row>
    <row r="10756">
      <c r="S10756" s="87"/>
      <c r="T10756" s="87"/>
      <c r="U10756" s="85"/>
      <c r="V10756" s="85"/>
      <c r="W10756" s="85"/>
      <c r="X10756" s="85"/>
    </row>
    <row r="10757">
      <c r="S10757" s="87"/>
      <c r="T10757" s="87"/>
      <c r="U10757" s="85"/>
      <c r="V10757" s="85"/>
      <c r="W10757" s="85"/>
      <c r="X10757" s="85"/>
    </row>
    <row r="10758">
      <c r="S10758" s="87"/>
      <c r="T10758" s="87"/>
      <c r="U10758" s="85"/>
      <c r="V10758" s="85"/>
      <c r="W10758" s="85"/>
      <c r="X10758" s="85"/>
    </row>
    <row r="10759">
      <c r="S10759" s="87"/>
      <c r="T10759" s="87"/>
      <c r="U10759" s="85"/>
      <c r="V10759" s="85"/>
      <c r="W10759" s="85"/>
      <c r="X10759" s="85"/>
    </row>
    <row r="10760">
      <c r="S10760" s="87"/>
      <c r="T10760" s="87"/>
      <c r="U10760" s="85"/>
      <c r="V10760" s="85"/>
      <c r="W10760" s="85"/>
      <c r="X10760" s="85"/>
    </row>
    <row r="10761">
      <c r="S10761" s="87"/>
      <c r="T10761" s="87"/>
      <c r="U10761" s="85"/>
      <c r="V10761" s="85"/>
      <c r="W10761" s="85"/>
      <c r="X10761" s="85"/>
    </row>
    <row r="10762">
      <c r="S10762" s="87"/>
      <c r="T10762" s="87"/>
      <c r="U10762" s="85"/>
      <c r="V10762" s="85"/>
      <c r="W10762" s="85"/>
      <c r="X10762" s="85"/>
    </row>
    <row r="10763">
      <c r="S10763" s="87"/>
      <c r="T10763" s="87"/>
      <c r="U10763" s="85"/>
      <c r="V10763" s="85"/>
      <c r="W10763" s="85"/>
      <c r="X10763" s="85"/>
    </row>
    <row r="10764">
      <c r="S10764" s="87"/>
      <c r="T10764" s="87"/>
      <c r="U10764" s="85"/>
      <c r="V10764" s="85"/>
      <c r="W10764" s="85"/>
      <c r="X10764" s="85"/>
    </row>
    <row r="10765">
      <c r="S10765" s="87"/>
      <c r="T10765" s="87"/>
      <c r="U10765" s="85"/>
      <c r="V10765" s="85"/>
      <c r="W10765" s="85"/>
      <c r="X10765" s="85"/>
    </row>
    <row r="10766">
      <c r="S10766" s="87"/>
      <c r="T10766" s="87"/>
      <c r="U10766" s="85"/>
      <c r="V10766" s="85"/>
      <c r="W10766" s="85"/>
      <c r="X10766" s="85"/>
    </row>
    <row r="10767">
      <c r="S10767" s="87"/>
      <c r="T10767" s="87"/>
      <c r="U10767" s="85"/>
      <c r="V10767" s="85"/>
      <c r="W10767" s="85"/>
      <c r="X10767" s="85"/>
    </row>
    <row r="10768">
      <c r="S10768" s="87"/>
      <c r="T10768" s="87"/>
      <c r="U10768" s="85"/>
      <c r="V10768" s="85"/>
      <c r="W10768" s="85"/>
      <c r="X10768" s="85"/>
    </row>
    <row r="10769">
      <c r="S10769" s="87"/>
      <c r="T10769" s="87"/>
      <c r="U10769" s="85"/>
      <c r="V10769" s="85"/>
      <c r="W10769" s="85"/>
      <c r="X10769" s="85"/>
    </row>
    <row r="10770">
      <c r="S10770" s="87"/>
      <c r="T10770" s="87"/>
      <c r="U10770" s="85"/>
      <c r="V10770" s="85"/>
      <c r="W10770" s="85"/>
      <c r="X10770" s="86"/>
    </row>
    <row r="10771">
      <c r="S10771" s="87"/>
      <c r="T10771" s="87"/>
      <c r="U10771" s="85"/>
      <c r="V10771" s="85"/>
      <c r="W10771" s="85"/>
      <c r="X10771" s="85"/>
    </row>
    <row r="10772">
      <c r="S10772" s="87"/>
      <c r="T10772" s="87"/>
      <c r="U10772" s="85"/>
      <c r="V10772" s="85"/>
      <c r="W10772" s="85"/>
      <c r="X10772" s="85"/>
    </row>
    <row r="10773">
      <c r="S10773" s="87"/>
      <c r="T10773" s="87"/>
      <c r="U10773" s="85"/>
      <c r="V10773" s="85"/>
      <c r="W10773" s="85"/>
      <c r="X10773" s="85"/>
    </row>
    <row r="10774">
      <c r="S10774" s="87"/>
      <c r="T10774" s="87"/>
      <c r="U10774" s="85"/>
      <c r="V10774" s="85"/>
      <c r="W10774" s="85"/>
      <c r="X10774" s="85"/>
    </row>
    <row r="10775">
      <c r="S10775" s="87"/>
      <c r="T10775" s="87"/>
      <c r="U10775" s="85"/>
      <c r="V10775" s="85"/>
      <c r="W10775" s="85"/>
      <c r="X10775" s="85"/>
    </row>
    <row r="10776">
      <c r="S10776" s="87"/>
      <c r="T10776" s="87"/>
      <c r="U10776" s="85"/>
      <c r="V10776" s="85"/>
      <c r="W10776" s="85"/>
      <c r="X10776" s="85"/>
    </row>
    <row r="10777">
      <c r="S10777" s="87"/>
      <c r="T10777" s="87"/>
      <c r="U10777" s="85"/>
      <c r="V10777" s="85"/>
      <c r="W10777" s="85"/>
      <c r="X10777" s="85"/>
    </row>
    <row r="10778">
      <c r="S10778" s="87"/>
      <c r="T10778" s="87"/>
      <c r="U10778" s="85"/>
      <c r="V10778" s="85"/>
      <c r="W10778" s="85"/>
      <c r="X10778" s="85"/>
    </row>
    <row r="10779">
      <c r="S10779" s="87"/>
      <c r="T10779" s="87"/>
      <c r="U10779" s="85"/>
      <c r="V10779" s="85"/>
      <c r="W10779" s="85"/>
      <c r="X10779" s="85"/>
    </row>
    <row r="10780">
      <c r="S10780" s="87"/>
      <c r="T10780" s="87"/>
      <c r="U10780" s="85"/>
      <c r="V10780" s="85"/>
      <c r="W10780" s="85"/>
      <c r="X10780" s="85"/>
    </row>
    <row r="10781">
      <c r="S10781" s="87"/>
      <c r="T10781" s="87"/>
      <c r="U10781" s="85"/>
      <c r="V10781" s="85"/>
      <c r="W10781" s="85"/>
      <c r="X10781" s="85"/>
    </row>
    <row r="10782">
      <c r="S10782" s="87"/>
      <c r="T10782" s="87"/>
      <c r="U10782" s="85"/>
      <c r="V10782" s="85"/>
      <c r="W10782" s="85"/>
      <c r="X10782" s="85"/>
    </row>
    <row r="10783">
      <c r="S10783" s="87"/>
      <c r="T10783" s="87"/>
      <c r="U10783" s="85"/>
      <c r="V10783" s="85"/>
      <c r="W10783" s="85"/>
      <c r="X10783" s="85"/>
    </row>
    <row r="10784">
      <c r="S10784" s="87"/>
      <c r="T10784" s="87"/>
      <c r="U10784" s="85"/>
      <c r="V10784" s="85"/>
      <c r="W10784" s="85"/>
      <c r="X10784" s="85"/>
    </row>
    <row r="10785">
      <c r="S10785" s="87"/>
      <c r="T10785" s="87"/>
      <c r="U10785" s="85"/>
      <c r="V10785" s="85"/>
      <c r="W10785" s="85"/>
      <c r="X10785" s="85"/>
    </row>
    <row r="10786">
      <c r="S10786" s="87"/>
      <c r="T10786" s="87"/>
      <c r="U10786" s="85"/>
      <c r="V10786" s="85"/>
      <c r="W10786" s="85"/>
      <c r="X10786" s="85"/>
    </row>
    <row r="10787">
      <c r="S10787" s="87"/>
      <c r="T10787" s="87"/>
      <c r="U10787" s="85"/>
      <c r="V10787" s="85"/>
      <c r="W10787" s="85"/>
      <c r="X10787" s="85"/>
    </row>
    <row r="10788">
      <c r="S10788" s="87"/>
      <c r="T10788" s="87"/>
      <c r="U10788" s="85"/>
      <c r="V10788" s="85"/>
      <c r="W10788" s="85"/>
      <c r="X10788" s="85"/>
    </row>
    <row r="10789">
      <c r="S10789" s="87"/>
      <c r="T10789" s="87"/>
      <c r="U10789" s="85"/>
      <c r="V10789" s="85"/>
      <c r="W10789" s="85"/>
      <c r="X10789" s="85"/>
    </row>
    <row r="10790">
      <c r="S10790" s="87"/>
      <c r="T10790" s="87"/>
      <c r="U10790" s="85"/>
      <c r="V10790" s="85"/>
      <c r="W10790" s="85"/>
      <c r="X10790" s="85"/>
    </row>
    <row r="10791">
      <c r="S10791" s="87"/>
      <c r="T10791" s="87"/>
      <c r="U10791" s="85"/>
      <c r="V10791" s="85"/>
      <c r="W10791" s="85"/>
      <c r="X10791" s="85"/>
    </row>
    <row r="10792">
      <c r="S10792" s="87"/>
      <c r="T10792" s="87"/>
      <c r="U10792" s="85"/>
      <c r="V10792" s="85"/>
      <c r="W10792" s="85"/>
      <c r="X10792" s="85"/>
    </row>
    <row r="10793">
      <c r="S10793" s="87"/>
      <c r="T10793" s="87"/>
      <c r="U10793" s="85"/>
      <c r="V10793" s="85"/>
      <c r="W10793" s="85"/>
      <c r="X10793" s="85"/>
    </row>
    <row r="10794">
      <c r="S10794" s="87"/>
      <c r="T10794" s="87"/>
      <c r="U10794" s="85"/>
      <c r="V10794" s="85"/>
      <c r="W10794" s="85"/>
      <c r="X10794" s="85"/>
    </row>
    <row r="10795">
      <c r="S10795" s="87"/>
      <c r="T10795" s="87"/>
      <c r="U10795" s="85"/>
      <c r="V10795" s="85"/>
      <c r="W10795" s="85"/>
      <c r="X10795" s="85"/>
    </row>
    <row r="10796">
      <c r="S10796" s="87"/>
      <c r="T10796" s="87"/>
      <c r="U10796" s="85"/>
      <c r="V10796" s="85"/>
      <c r="W10796" s="85"/>
      <c r="X10796" s="85"/>
    </row>
    <row r="10797">
      <c r="S10797" s="87"/>
      <c r="T10797" s="87"/>
      <c r="U10797" s="85"/>
      <c r="V10797" s="85"/>
      <c r="W10797" s="85"/>
      <c r="X10797" s="85"/>
    </row>
    <row r="10798">
      <c r="S10798" s="87"/>
      <c r="T10798" s="87"/>
      <c r="U10798" s="85"/>
      <c r="V10798" s="85"/>
      <c r="W10798" s="85"/>
      <c r="X10798" s="85"/>
    </row>
    <row r="10799">
      <c r="S10799" s="87"/>
      <c r="T10799" s="87"/>
      <c r="U10799" s="85"/>
      <c r="V10799" s="85"/>
      <c r="W10799" s="85"/>
      <c r="X10799" s="85"/>
    </row>
    <row r="10800">
      <c r="S10800" s="87"/>
      <c r="T10800" s="87"/>
      <c r="U10800" s="85"/>
      <c r="V10800" s="85"/>
      <c r="W10800" s="85"/>
      <c r="X10800" s="85"/>
    </row>
    <row r="10801">
      <c r="S10801" s="87"/>
      <c r="T10801" s="87"/>
      <c r="U10801" s="85"/>
      <c r="V10801" s="85"/>
      <c r="W10801" s="85"/>
      <c r="X10801" s="85"/>
    </row>
    <row r="10802">
      <c r="S10802" s="87"/>
      <c r="T10802" s="87"/>
      <c r="U10802" s="85"/>
      <c r="V10802" s="85"/>
      <c r="W10802" s="85"/>
      <c r="X10802" s="85"/>
    </row>
    <row r="10803">
      <c r="S10803" s="87"/>
      <c r="T10803" s="87"/>
      <c r="U10803" s="85"/>
      <c r="V10803" s="85"/>
      <c r="W10803" s="85"/>
      <c r="X10803" s="85"/>
    </row>
    <row r="10804">
      <c r="S10804" s="87"/>
      <c r="T10804" s="87"/>
      <c r="U10804" s="85"/>
      <c r="V10804" s="85"/>
      <c r="W10804" s="85"/>
      <c r="X10804" s="85"/>
    </row>
    <row r="10805">
      <c r="S10805" s="87"/>
      <c r="T10805" s="87"/>
      <c r="U10805" s="85"/>
      <c r="V10805" s="85"/>
      <c r="W10805" s="85"/>
      <c r="X10805" s="85"/>
    </row>
    <row r="10806">
      <c r="S10806" s="87"/>
      <c r="T10806" s="87"/>
      <c r="U10806" s="85"/>
      <c r="V10806" s="85"/>
      <c r="W10806" s="85"/>
      <c r="X10806" s="85"/>
    </row>
    <row r="10807">
      <c r="S10807" s="87"/>
      <c r="T10807" s="87"/>
      <c r="U10807" s="85"/>
      <c r="V10807" s="85"/>
      <c r="W10807" s="85"/>
      <c r="X10807" s="85"/>
    </row>
    <row r="10808">
      <c r="S10808" s="87"/>
      <c r="T10808" s="87"/>
      <c r="U10808" s="85"/>
      <c r="V10808" s="85"/>
      <c r="W10808" s="85"/>
      <c r="X10808" s="85"/>
    </row>
    <row r="10809">
      <c r="S10809" s="87"/>
      <c r="T10809" s="87"/>
      <c r="U10809" s="85"/>
      <c r="V10809" s="85"/>
      <c r="W10809" s="85"/>
      <c r="X10809" s="85"/>
    </row>
    <row r="10810">
      <c r="S10810" s="87"/>
      <c r="T10810" s="87"/>
      <c r="U10810" s="85"/>
      <c r="V10810" s="85"/>
      <c r="W10810" s="85"/>
      <c r="X10810" s="85"/>
    </row>
    <row r="10811">
      <c r="S10811" s="87"/>
      <c r="T10811" s="87"/>
      <c r="U10811" s="85"/>
      <c r="V10811" s="85"/>
      <c r="W10811" s="85"/>
      <c r="X10811" s="85"/>
    </row>
    <row r="10812">
      <c r="S10812" s="87"/>
      <c r="T10812" s="87"/>
      <c r="U10812" s="85"/>
      <c r="V10812" s="85"/>
      <c r="W10812" s="85"/>
      <c r="X10812" s="85"/>
    </row>
    <row r="10813">
      <c r="S10813" s="87"/>
      <c r="T10813" s="87"/>
      <c r="U10813" s="85"/>
      <c r="V10813" s="85"/>
      <c r="W10813" s="85"/>
      <c r="X10813" s="85"/>
    </row>
    <row r="10814">
      <c r="S10814" s="87"/>
      <c r="T10814" s="87"/>
      <c r="U10814" s="85"/>
      <c r="V10814" s="85"/>
      <c r="W10814" s="85"/>
      <c r="X10814" s="85"/>
    </row>
    <row r="10815">
      <c r="S10815" s="87"/>
      <c r="T10815" s="87"/>
      <c r="U10815" s="85"/>
      <c r="V10815" s="85"/>
      <c r="W10815" s="85"/>
      <c r="X10815" s="85"/>
    </row>
    <row r="10816">
      <c r="S10816" s="87"/>
      <c r="T10816" s="87"/>
      <c r="U10816" s="85"/>
      <c r="V10816" s="85"/>
      <c r="W10816" s="85"/>
      <c r="X10816" s="85"/>
    </row>
    <row r="10817">
      <c r="S10817" s="87"/>
      <c r="T10817" s="87"/>
      <c r="U10817" s="85"/>
      <c r="V10817" s="85"/>
      <c r="W10817" s="85"/>
      <c r="X10817" s="85"/>
    </row>
    <row r="10818">
      <c r="S10818" s="87"/>
      <c r="T10818" s="87"/>
      <c r="U10818" s="85"/>
      <c r="V10818" s="85"/>
      <c r="W10818" s="85"/>
      <c r="X10818" s="85"/>
    </row>
    <row r="10819">
      <c r="S10819" s="87"/>
      <c r="T10819" s="87"/>
      <c r="U10819" s="85"/>
      <c r="V10819" s="85"/>
      <c r="W10819" s="85"/>
      <c r="X10819" s="85"/>
    </row>
    <row r="10820">
      <c r="S10820" s="87"/>
      <c r="T10820" s="87"/>
      <c r="U10820" s="85"/>
      <c r="V10820" s="85"/>
      <c r="W10820" s="85"/>
      <c r="X10820" s="85"/>
    </row>
    <row r="10821">
      <c r="S10821" s="87"/>
      <c r="T10821" s="87"/>
      <c r="U10821" s="85"/>
      <c r="V10821" s="85"/>
      <c r="W10821" s="85"/>
      <c r="X10821" s="85"/>
    </row>
    <row r="10822">
      <c r="S10822" s="87"/>
      <c r="T10822" s="87"/>
      <c r="U10822" s="85"/>
      <c r="V10822" s="85"/>
      <c r="W10822" s="85"/>
      <c r="X10822" s="85"/>
    </row>
    <row r="10823">
      <c r="S10823" s="87"/>
      <c r="T10823" s="87"/>
      <c r="U10823" s="85"/>
      <c r="V10823" s="85"/>
      <c r="W10823" s="85"/>
      <c r="X10823" s="85"/>
    </row>
    <row r="10824">
      <c r="S10824" s="87"/>
      <c r="T10824" s="87"/>
      <c r="U10824" s="85"/>
      <c r="V10824" s="85"/>
      <c r="W10824" s="85"/>
      <c r="X10824" s="85"/>
    </row>
    <row r="10825">
      <c r="S10825" s="87"/>
      <c r="T10825" s="87"/>
      <c r="U10825" s="85"/>
      <c r="V10825" s="85"/>
      <c r="W10825" s="85"/>
      <c r="X10825" s="85"/>
    </row>
    <row r="10826">
      <c r="S10826" s="87"/>
      <c r="T10826" s="87"/>
      <c r="U10826" s="85"/>
      <c r="V10826" s="85"/>
      <c r="W10826" s="85"/>
      <c r="X10826" s="85"/>
    </row>
    <row r="10827">
      <c r="S10827" s="87"/>
      <c r="T10827" s="87"/>
      <c r="U10827" s="85"/>
      <c r="V10827" s="85"/>
      <c r="W10827" s="85"/>
      <c r="X10827" s="85"/>
    </row>
    <row r="10828">
      <c r="S10828" s="87"/>
      <c r="T10828" s="87"/>
      <c r="U10828" s="85"/>
      <c r="V10828" s="85"/>
      <c r="W10828" s="85"/>
      <c r="X10828" s="85"/>
    </row>
    <row r="10829">
      <c r="S10829" s="87"/>
      <c r="T10829" s="87"/>
      <c r="U10829" s="85"/>
      <c r="V10829" s="85"/>
      <c r="W10829" s="85"/>
      <c r="X10829" s="85"/>
    </row>
    <row r="10830">
      <c r="S10830" s="87"/>
      <c r="T10830" s="87"/>
      <c r="U10830" s="85"/>
      <c r="V10830" s="85"/>
      <c r="W10830" s="85"/>
      <c r="X10830" s="85"/>
    </row>
    <row r="10831">
      <c r="S10831" s="87"/>
      <c r="T10831" s="87"/>
      <c r="U10831" s="85"/>
      <c r="V10831" s="85"/>
      <c r="W10831" s="85"/>
      <c r="X10831" s="85"/>
    </row>
    <row r="10832">
      <c r="S10832" s="87"/>
      <c r="T10832" s="87"/>
      <c r="U10832" s="85"/>
      <c r="V10832" s="85"/>
      <c r="W10832" s="85"/>
      <c r="X10832" s="85"/>
    </row>
    <row r="10833">
      <c r="S10833" s="87"/>
      <c r="T10833" s="87"/>
      <c r="U10833" s="85"/>
      <c r="V10833" s="85"/>
      <c r="W10833" s="85"/>
      <c r="X10833" s="85"/>
    </row>
    <row r="10834">
      <c r="S10834" s="87"/>
      <c r="T10834" s="87"/>
      <c r="U10834" s="85"/>
      <c r="V10834" s="85"/>
      <c r="W10834" s="85"/>
      <c r="X10834" s="85"/>
    </row>
    <row r="10835">
      <c r="S10835" s="87"/>
      <c r="T10835" s="87"/>
      <c r="U10835" s="85"/>
      <c r="V10835" s="85"/>
      <c r="W10835" s="85"/>
      <c r="X10835" s="85"/>
    </row>
    <row r="10836">
      <c r="S10836" s="87"/>
      <c r="T10836" s="87"/>
      <c r="U10836" s="85"/>
      <c r="V10836" s="85"/>
      <c r="W10836" s="85"/>
      <c r="X10836" s="85"/>
    </row>
    <row r="10837">
      <c r="S10837" s="87"/>
      <c r="T10837" s="87"/>
      <c r="U10837" s="85"/>
      <c r="V10837" s="85"/>
      <c r="W10837" s="85"/>
      <c r="X10837" s="85"/>
    </row>
    <row r="10838">
      <c r="S10838" s="87"/>
      <c r="T10838" s="87"/>
      <c r="U10838" s="85"/>
      <c r="V10838" s="85"/>
      <c r="W10838" s="85"/>
      <c r="X10838" s="85"/>
    </row>
    <row r="10839">
      <c r="S10839" s="87"/>
      <c r="T10839" s="87"/>
      <c r="U10839" s="85"/>
      <c r="V10839" s="85"/>
      <c r="W10839" s="85"/>
      <c r="X10839" s="85"/>
    </row>
    <row r="10840">
      <c r="S10840" s="87"/>
      <c r="T10840" s="87"/>
      <c r="U10840" s="85"/>
      <c r="V10840" s="85"/>
      <c r="W10840" s="85"/>
      <c r="X10840" s="85"/>
    </row>
    <row r="10841">
      <c r="S10841" s="87"/>
      <c r="T10841" s="87"/>
      <c r="U10841" s="85"/>
      <c r="V10841" s="85"/>
      <c r="W10841" s="85"/>
      <c r="X10841" s="85"/>
    </row>
    <row r="10842">
      <c r="S10842" s="87"/>
      <c r="T10842" s="87"/>
      <c r="U10842" s="85"/>
      <c r="V10842" s="85"/>
      <c r="W10842" s="85"/>
      <c r="X10842" s="85"/>
    </row>
    <row r="10843">
      <c r="S10843" s="87"/>
      <c r="T10843" s="87"/>
      <c r="U10843" s="85"/>
      <c r="V10843" s="85"/>
      <c r="W10843" s="85"/>
      <c r="X10843" s="85"/>
    </row>
    <row r="10844">
      <c r="S10844" s="87"/>
      <c r="T10844" s="87"/>
      <c r="U10844" s="85"/>
      <c r="V10844" s="85"/>
      <c r="W10844" s="85"/>
      <c r="X10844" s="85"/>
    </row>
    <row r="10845">
      <c r="S10845" s="87"/>
      <c r="T10845" s="87"/>
      <c r="U10845" s="85"/>
      <c r="V10845" s="85"/>
      <c r="W10845" s="85"/>
      <c r="X10845" s="85"/>
    </row>
    <row r="10846">
      <c r="S10846" s="87"/>
      <c r="T10846" s="87"/>
      <c r="U10846" s="85"/>
      <c r="V10846" s="85"/>
      <c r="W10846" s="85"/>
      <c r="X10846" s="85"/>
    </row>
    <row r="10847">
      <c r="S10847" s="87"/>
      <c r="T10847" s="87"/>
      <c r="U10847" s="85"/>
      <c r="V10847" s="85"/>
      <c r="W10847" s="85"/>
      <c r="X10847" s="85"/>
    </row>
    <row r="10848">
      <c r="S10848" s="87"/>
      <c r="T10848" s="87"/>
      <c r="U10848" s="85"/>
      <c r="V10848" s="85"/>
      <c r="W10848" s="85"/>
      <c r="X10848" s="85"/>
    </row>
    <row r="10849">
      <c r="S10849" s="87"/>
      <c r="T10849" s="87"/>
      <c r="U10849" s="85"/>
      <c r="V10849" s="85"/>
      <c r="W10849" s="85"/>
      <c r="X10849" s="85"/>
    </row>
    <row r="10850">
      <c r="S10850" s="87"/>
      <c r="T10850" s="84"/>
      <c r="U10850" s="85"/>
      <c r="V10850" s="85"/>
      <c r="W10850" s="85"/>
      <c r="X10850" s="86"/>
    </row>
    <row r="10851">
      <c r="S10851" s="87"/>
      <c r="T10851" s="87"/>
      <c r="U10851" s="85"/>
      <c r="V10851" s="85"/>
      <c r="W10851" s="85"/>
      <c r="X10851" s="85"/>
    </row>
    <row r="10852">
      <c r="S10852" s="87"/>
      <c r="T10852" s="87"/>
      <c r="U10852" s="85"/>
      <c r="V10852" s="85"/>
      <c r="W10852" s="85"/>
      <c r="X10852" s="85"/>
    </row>
    <row r="10853">
      <c r="S10853" s="87"/>
      <c r="T10853" s="87"/>
      <c r="U10853" s="85"/>
      <c r="V10853" s="85"/>
      <c r="W10853" s="85"/>
      <c r="X10853" s="85"/>
    </row>
    <row r="10854">
      <c r="S10854" s="87"/>
      <c r="T10854" s="87"/>
      <c r="U10854" s="85"/>
      <c r="V10854" s="85"/>
      <c r="W10854" s="85"/>
      <c r="X10854" s="85"/>
    </row>
    <row r="10855">
      <c r="S10855" s="87"/>
      <c r="T10855" s="87"/>
      <c r="U10855" s="85"/>
      <c r="V10855" s="85"/>
      <c r="W10855" s="85"/>
      <c r="X10855" s="85"/>
    </row>
    <row r="10856">
      <c r="S10856" s="87"/>
      <c r="T10856" s="87"/>
      <c r="U10856" s="85"/>
      <c r="V10856" s="85"/>
      <c r="W10856" s="85"/>
      <c r="X10856" s="85"/>
    </row>
    <row r="10857">
      <c r="S10857" s="87"/>
      <c r="T10857" s="87"/>
      <c r="U10857" s="85"/>
      <c r="V10857" s="85"/>
      <c r="W10857" s="85"/>
      <c r="X10857" s="85"/>
    </row>
    <row r="10858">
      <c r="S10858" s="87"/>
      <c r="T10858" s="87"/>
      <c r="U10858" s="85"/>
      <c r="V10858" s="85"/>
      <c r="W10858" s="85"/>
      <c r="X10858" s="85"/>
    </row>
    <row r="10859">
      <c r="S10859" s="87"/>
      <c r="T10859" s="87"/>
      <c r="U10859" s="85"/>
      <c r="V10859" s="85"/>
      <c r="W10859" s="85"/>
      <c r="X10859" s="85"/>
    </row>
    <row r="10860">
      <c r="S10860" s="87"/>
      <c r="T10860" s="87"/>
      <c r="U10860" s="85"/>
      <c r="V10860" s="85"/>
      <c r="W10860" s="85"/>
      <c r="X10860" s="85"/>
    </row>
    <row r="10861">
      <c r="S10861" s="87"/>
      <c r="T10861" s="87"/>
      <c r="U10861" s="85"/>
      <c r="V10861" s="85"/>
      <c r="W10861" s="85"/>
      <c r="X10861" s="85"/>
    </row>
    <row r="10862">
      <c r="S10862" s="87"/>
      <c r="T10862" s="87"/>
      <c r="U10862" s="85"/>
      <c r="V10862" s="85"/>
      <c r="W10862" s="85"/>
      <c r="X10862" s="85"/>
    </row>
    <row r="10863">
      <c r="S10863" s="87"/>
      <c r="T10863" s="87"/>
      <c r="U10863" s="85"/>
      <c r="V10863" s="85"/>
      <c r="W10863" s="85"/>
      <c r="X10863" s="85"/>
    </row>
    <row r="10864">
      <c r="S10864" s="87"/>
      <c r="T10864" s="87"/>
      <c r="U10864" s="85"/>
      <c r="V10864" s="85"/>
      <c r="W10864" s="85"/>
      <c r="X10864" s="85"/>
    </row>
    <row r="10865">
      <c r="S10865" s="87"/>
      <c r="T10865" s="87"/>
      <c r="U10865" s="85"/>
      <c r="V10865" s="85"/>
      <c r="W10865" s="85"/>
      <c r="X10865" s="85"/>
    </row>
    <row r="10866">
      <c r="S10866" s="87"/>
      <c r="T10866" s="87"/>
      <c r="U10866" s="85"/>
      <c r="V10866" s="85"/>
      <c r="W10866" s="85"/>
      <c r="X10866" s="85"/>
    </row>
    <row r="10867">
      <c r="S10867" s="87"/>
      <c r="T10867" s="87"/>
      <c r="U10867" s="85"/>
      <c r="V10867" s="85"/>
      <c r="W10867" s="85"/>
      <c r="X10867" s="85"/>
    </row>
    <row r="10868">
      <c r="S10868" s="87"/>
      <c r="T10868" s="87"/>
      <c r="U10868" s="85"/>
      <c r="V10868" s="85"/>
      <c r="W10868" s="85"/>
      <c r="X10868" s="85"/>
    </row>
    <row r="10869">
      <c r="S10869" s="87"/>
      <c r="T10869" s="87"/>
      <c r="U10869" s="85"/>
      <c r="V10869" s="85"/>
      <c r="W10869" s="85"/>
      <c r="X10869" s="85"/>
    </row>
    <row r="10870">
      <c r="S10870" s="87"/>
      <c r="T10870" s="87"/>
      <c r="U10870" s="85"/>
      <c r="V10870" s="85"/>
      <c r="W10870" s="85"/>
      <c r="X10870" s="85"/>
    </row>
    <row r="10871">
      <c r="S10871" s="87"/>
      <c r="T10871" s="87"/>
      <c r="U10871" s="85"/>
      <c r="V10871" s="85"/>
      <c r="W10871" s="85"/>
      <c r="X10871" s="85"/>
    </row>
    <row r="10872">
      <c r="S10872" s="87"/>
      <c r="T10872" s="87"/>
      <c r="U10872" s="85"/>
      <c r="V10872" s="85"/>
      <c r="W10872" s="85"/>
      <c r="X10872" s="85"/>
    </row>
    <row r="10873">
      <c r="S10873" s="87"/>
      <c r="T10873" s="87"/>
      <c r="U10873" s="85"/>
      <c r="V10873" s="85"/>
      <c r="W10873" s="85"/>
      <c r="X10873" s="85"/>
    </row>
    <row r="10874">
      <c r="S10874" s="87"/>
      <c r="T10874" s="87"/>
      <c r="U10874" s="85"/>
      <c r="V10874" s="85"/>
      <c r="W10874" s="85"/>
      <c r="X10874" s="85"/>
    </row>
    <row r="10875">
      <c r="S10875" s="87"/>
      <c r="T10875" s="87"/>
      <c r="U10875" s="85"/>
      <c r="V10875" s="85"/>
      <c r="W10875" s="85"/>
      <c r="X10875" s="85"/>
    </row>
    <row r="10876">
      <c r="S10876" s="87"/>
      <c r="T10876" s="87"/>
      <c r="U10876" s="85"/>
      <c r="V10876" s="85"/>
      <c r="W10876" s="85"/>
      <c r="X10876" s="85"/>
    </row>
    <row r="10877">
      <c r="S10877" s="87"/>
      <c r="T10877" s="87"/>
      <c r="U10877" s="85"/>
      <c r="V10877" s="85"/>
      <c r="W10877" s="85"/>
      <c r="X10877" s="85"/>
    </row>
    <row r="10878">
      <c r="S10878" s="87"/>
      <c r="T10878" s="87"/>
      <c r="U10878" s="85"/>
      <c r="V10878" s="85"/>
      <c r="W10878" s="85"/>
      <c r="X10878" s="85"/>
    </row>
    <row r="10879">
      <c r="S10879" s="87"/>
      <c r="T10879" s="87"/>
      <c r="U10879" s="85"/>
      <c r="V10879" s="85"/>
      <c r="W10879" s="85"/>
      <c r="X10879" s="85"/>
    </row>
    <row r="10880">
      <c r="S10880" s="87"/>
      <c r="T10880" s="87"/>
      <c r="U10880" s="85"/>
      <c r="V10880" s="85"/>
      <c r="W10880" s="85"/>
      <c r="X10880" s="85"/>
    </row>
    <row r="10881">
      <c r="S10881" s="87"/>
      <c r="T10881" s="87"/>
      <c r="U10881" s="85"/>
      <c r="V10881" s="85"/>
      <c r="W10881" s="85"/>
      <c r="X10881" s="85"/>
    </row>
    <row r="10882">
      <c r="S10882" s="87"/>
      <c r="T10882" s="87"/>
      <c r="U10882" s="85"/>
      <c r="V10882" s="85"/>
      <c r="W10882" s="85"/>
      <c r="X10882" s="85"/>
    </row>
    <row r="10883">
      <c r="S10883" s="87"/>
      <c r="T10883" s="87"/>
      <c r="U10883" s="85"/>
      <c r="V10883" s="85"/>
      <c r="W10883" s="85"/>
      <c r="X10883" s="85"/>
    </row>
    <row r="10884">
      <c r="S10884" s="87"/>
      <c r="T10884" s="87"/>
      <c r="U10884" s="85"/>
      <c r="V10884" s="85"/>
      <c r="W10884" s="85"/>
      <c r="X10884" s="85"/>
    </row>
    <row r="10885">
      <c r="S10885" s="87"/>
      <c r="T10885" s="87"/>
      <c r="U10885" s="85"/>
      <c r="V10885" s="85"/>
      <c r="W10885" s="85"/>
      <c r="X10885" s="85"/>
    </row>
    <row r="10886">
      <c r="S10886" s="87"/>
      <c r="T10886" s="87"/>
      <c r="U10886" s="85"/>
      <c r="V10886" s="85"/>
      <c r="W10886" s="85"/>
      <c r="X10886" s="85"/>
    </row>
    <row r="10887">
      <c r="S10887" s="87"/>
      <c r="T10887" s="87"/>
      <c r="U10887" s="85"/>
      <c r="V10887" s="85"/>
      <c r="W10887" s="85"/>
      <c r="X10887" s="85"/>
    </row>
    <row r="10888">
      <c r="S10888" s="87"/>
      <c r="T10888" s="87"/>
      <c r="U10888" s="85"/>
      <c r="V10888" s="85"/>
      <c r="W10888" s="85"/>
      <c r="X10888" s="85"/>
    </row>
    <row r="10889">
      <c r="S10889" s="87"/>
      <c r="T10889" s="87"/>
      <c r="U10889" s="85"/>
      <c r="V10889" s="85"/>
      <c r="W10889" s="85"/>
      <c r="X10889" s="85"/>
    </row>
    <row r="10890">
      <c r="S10890" s="87"/>
      <c r="T10890" s="87"/>
      <c r="U10890" s="85"/>
      <c r="V10890" s="85"/>
      <c r="W10890" s="85"/>
      <c r="X10890" s="85"/>
    </row>
    <row r="10891">
      <c r="S10891" s="87"/>
      <c r="T10891" s="87"/>
      <c r="U10891" s="85"/>
      <c r="V10891" s="85"/>
      <c r="W10891" s="85"/>
      <c r="X10891" s="85"/>
    </row>
    <row r="10892">
      <c r="S10892" s="87"/>
      <c r="T10892" s="87"/>
      <c r="U10892" s="85"/>
      <c r="V10892" s="85"/>
      <c r="W10892" s="85"/>
      <c r="X10892" s="85"/>
    </row>
    <row r="10893">
      <c r="S10893" s="87"/>
      <c r="T10893" s="87"/>
      <c r="U10893" s="85"/>
      <c r="V10893" s="85"/>
      <c r="W10893" s="85"/>
      <c r="X10893" s="85"/>
    </row>
    <row r="10894">
      <c r="S10894" s="87"/>
      <c r="T10894" s="87"/>
      <c r="U10894" s="85"/>
      <c r="V10894" s="85"/>
      <c r="W10894" s="85"/>
      <c r="X10894" s="85"/>
    </row>
    <row r="10895">
      <c r="S10895" s="87"/>
      <c r="T10895" s="87"/>
      <c r="U10895" s="85"/>
      <c r="V10895" s="85"/>
      <c r="W10895" s="85"/>
      <c r="X10895" s="85"/>
    </row>
    <row r="10896">
      <c r="S10896" s="87"/>
      <c r="T10896" s="87"/>
      <c r="U10896" s="85"/>
      <c r="V10896" s="85"/>
      <c r="W10896" s="85"/>
      <c r="X10896" s="85"/>
    </row>
    <row r="10897">
      <c r="S10897" s="87"/>
      <c r="T10897" s="87"/>
      <c r="U10897" s="85"/>
      <c r="V10897" s="85"/>
      <c r="W10897" s="85"/>
      <c r="X10897" s="85"/>
    </row>
    <row r="10898">
      <c r="S10898" s="87"/>
      <c r="T10898" s="87"/>
      <c r="U10898" s="85"/>
      <c r="V10898" s="85"/>
      <c r="W10898" s="85"/>
      <c r="X10898" s="85"/>
    </row>
    <row r="10899">
      <c r="S10899" s="87"/>
      <c r="T10899" s="87"/>
      <c r="U10899" s="85"/>
      <c r="V10899" s="85"/>
      <c r="W10899" s="85"/>
      <c r="X10899" s="85"/>
    </row>
    <row r="10900">
      <c r="S10900" s="87"/>
      <c r="T10900" s="87"/>
      <c r="U10900" s="85"/>
      <c r="V10900" s="85"/>
      <c r="W10900" s="85"/>
      <c r="X10900" s="85"/>
    </row>
    <row r="10901">
      <c r="S10901" s="87"/>
      <c r="T10901" s="87"/>
      <c r="U10901" s="85"/>
      <c r="V10901" s="85"/>
      <c r="W10901" s="85"/>
      <c r="X10901" s="85"/>
    </row>
    <row r="10902">
      <c r="S10902" s="87"/>
      <c r="T10902" s="87"/>
      <c r="U10902" s="85"/>
      <c r="V10902" s="85"/>
      <c r="W10902" s="85"/>
      <c r="X10902" s="85"/>
    </row>
    <row r="10903">
      <c r="S10903" s="87"/>
      <c r="T10903" s="87"/>
      <c r="U10903" s="85"/>
      <c r="V10903" s="85"/>
      <c r="W10903" s="85"/>
      <c r="X10903" s="85"/>
    </row>
    <row r="10904">
      <c r="S10904" s="87"/>
      <c r="T10904" s="87"/>
      <c r="U10904" s="85"/>
      <c r="V10904" s="85"/>
      <c r="W10904" s="85"/>
      <c r="X10904" s="85"/>
    </row>
    <row r="10905">
      <c r="S10905" s="87"/>
      <c r="T10905" s="87"/>
      <c r="U10905" s="85"/>
      <c r="V10905" s="85"/>
      <c r="W10905" s="85"/>
      <c r="X10905" s="85"/>
    </row>
    <row r="10906">
      <c r="S10906" s="87"/>
      <c r="T10906" s="87"/>
      <c r="U10906" s="85"/>
      <c r="V10906" s="85"/>
      <c r="W10906" s="85"/>
      <c r="X10906" s="85"/>
    </row>
    <row r="10907">
      <c r="S10907" s="87"/>
      <c r="T10907" s="87"/>
      <c r="U10907" s="85"/>
      <c r="V10907" s="85"/>
      <c r="W10907" s="85"/>
      <c r="X10907" s="85"/>
    </row>
    <row r="10908">
      <c r="S10908" s="87"/>
      <c r="T10908" s="87"/>
      <c r="U10908" s="85"/>
      <c r="V10908" s="85"/>
      <c r="W10908" s="85"/>
      <c r="X10908" s="85"/>
    </row>
    <row r="10909">
      <c r="S10909" s="87"/>
      <c r="T10909" s="87"/>
      <c r="U10909" s="85"/>
      <c r="V10909" s="85"/>
      <c r="W10909" s="85"/>
      <c r="X10909" s="85"/>
    </row>
    <row r="10910">
      <c r="S10910" s="87"/>
      <c r="T10910" s="87"/>
      <c r="U10910" s="85"/>
      <c r="V10910" s="85"/>
      <c r="W10910" s="85"/>
      <c r="X10910" s="85"/>
    </row>
    <row r="10911">
      <c r="S10911" s="87"/>
      <c r="T10911" s="87"/>
      <c r="U10911" s="85"/>
      <c r="V10911" s="85"/>
      <c r="W10911" s="85"/>
      <c r="X10911" s="85"/>
    </row>
    <row r="10912">
      <c r="S10912" s="87"/>
      <c r="T10912" s="87"/>
      <c r="U10912" s="85"/>
      <c r="V10912" s="85"/>
      <c r="W10912" s="85"/>
      <c r="X10912" s="85"/>
    </row>
    <row r="10913">
      <c r="S10913" s="87"/>
      <c r="T10913" s="87"/>
      <c r="U10913" s="85"/>
      <c r="V10913" s="85"/>
      <c r="W10913" s="85"/>
      <c r="X10913" s="85"/>
    </row>
    <row r="10914">
      <c r="S10914" s="87"/>
      <c r="T10914" s="87"/>
      <c r="U10914" s="85"/>
      <c r="V10914" s="85"/>
      <c r="W10914" s="85"/>
      <c r="X10914" s="85"/>
    </row>
    <row r="10915">
      <c r="S10915" s="87"/>
      <c r="T10915" s="87"/>
      <c r="U10915" s="85"/>
      <c r="V10915" s="85"/>
      <c r="W10915" s="85"/>
      <c r="X10915" s="85"/>
    </row>
    <row r="10916">
      <c r="S10916" s="87"/>
      <c r="T10916" s="87"/>
      <c r="U10916" s="85"/>
      <c r="V10916" s="85"/>
      <c r="W10916" s="85"/>
      <c r="X10916" s="85"/>
    </row>
    <row r="10917">
      <c r="S10917" s="87"/>
      <c r="T10917" s="87"/>
      <c r="U10917" s="85"/>
      <c r="V10917" s="85"/>
      <c r="W10917" s="85"/>
      <c r="X10917" s="85"/>
    </row>
    <row r="10918">
      <c r="S10918" s="87"/>
      <c r="T10918" s="87"/>
      <c r="U10918" s="85"/>
      <c r="V10918" s="85"/>
      <c r="W10918" s="85"/>
      <c r="X10918" s="85"/>
    </row>
    <row r="10919">
      <c r="S10919" s="87"/>
      <c r="T10919" s="87"/>
      <c r="U10919" s="85"/>
      <c r="V10919" s="85"/>
      <c r="W10919" s="85"/>
      <c r="X10919" s="85"/>
    </row>
    <row r="10920">
      <c r="S10920" s="87"/>
      <c r="T10920" s="87"/>
      <c r="U10920" s="85"/>
      <c r="V10920" s="85"/>
      <c r="W10920" s="85"/>
      <c r="X10920" s="85"/>
    </row>
    <row r="10921">
      <c r="S10921" s="87"/>
      <c r="T10921" s="87"/>
      <c r="U10921" s="85"/>
      <c r="V10921" s="85"/>
      <c r="W10921" s="85"/>
      <c r="X10921" s="85"/>
    </row>
    <row r="10922">
      <c r="S10922" s="87"/>
      <c r="T10922" s="87"/>
      <c r="U10922" s="85"/>
      <c r="V10922" s="85"/>
      <c r="W10922" s="85"/>
      <c r="X10922" s="85"/>
    </row>
    <row r="10923">
      <c r="S10923" s="87"/>
      <c r="T10923" s="87"/>
      <c r="U10923" s="85"/>
      <c r="V10923" s="85"/>
      <c r="W10923" s="85"/>
      <c r="X10923" s="85"/>
    </row>
    <row r="10924">
      <c r="S10924" s="87"/>
      <c r="T10924" s="87"/>
      <c r="U10924" s="85"/>
      <c r="V10924" s="85"/>
      <c r="W10924" s="85"/>
      <c r="X10924" s="85"/>
    </row>
    <row r="10925">
      <c r="S10925" s="87"/>
      <c r="T10925" s="87"/>
      <c r="U10925" s="85"/>
      <c r="V10925" s="85"/>
      <c r="W10925" s="85"/>
      <c r="X10925" s="85"/>
    </row>
    <row r="10926">
      <c r="S10926" s="87"/>
      <c r="T10926" s="87"/>
      <c r="U10926" s="85"/>
      <c r="V10926" s="85"/>
      <c r="W10926" s="85"/>
      <c r="X10926" s="85"/>
    </row>
    <row r="10927">
      <c r="S10927" s="87"/>
      <c r="T10927" s="87"/>
      <c r="U10927" s="85"/>
      <c r="V10927" s="85"/>
      <c r="W10927" s="85"/>
      <c r="X10927" s="85"/>
    </row>
    <row r="10928">
      <c r="S10928" s="87"/>
      <c r="T10928" s="87"/>
      <c r="U10928" s="85"/>
      <c r="V10928" s="85"/>
      <c r="W10928" s="85"/>
      <c r="X10928" s="85"/>
    </row>
    <row r="10929">
      <c r="S10929" s="87"/>
      <c r="T10929" s="87"/>
      <c r="U10929" s="85"/>
      <c r="V10929" s="85"/>
      <c r="W10929" s="85"/>
      <c r="X10929" s="85"/>
    </row>
    <row r="10930">
      <c r="S10930" s="87"/>
      <c r="T10930" s="87"/>
      <c r="U10930" s="85"/>
      <c r="V10930" s="85"/>
      <c r="W10930" s="85"/>
      <c r="X10930" s="85"/>
    </row>
    <row r="10931">
      <c r="S10931" s="87"/>
      <c r="T10931" s="87"/>
      <c r="U10931" s="85"/>
      <c r="V10931" s="85"/>
      <c r="W10931" s="85"/>
      <c r="X10931" s="85"/>
    </row>
    <row r="10932">
      <c r="S10932" s="87"/>
      <c r="T10932" s="87"/>
      <c r="U10932" s="85"/>
      <c r="V10932" s="85"/>
      <c r="W10932" s="85"/>
      <c r="X10932" s="85"/>
    </row>
    <row r="10933">
      <c r="S10933" s="87"/>
      <c r="T10933" s="87"/>
      <c r="U10933" s="85"/>
      <c r="V10933" s="85"/>
      <c r="W10933" s="85"/>
      <c r="X10933" s="85"/>
    </row>
    <row r="10934">
      <c r="S10934" s="87"/>
      <c r="T10934" s="87"/>
      <c r="U10934" s="85"/>
      <c r="V10934" s="85"/>
      <c r="W10934" s="85"/>
      <c r="X10934" s="85"/>
    </row>
    <row r="10935">
      <c r="S10935" s="87"/>
      <c r="T10935" s="87"/>
      <c r="U10935" s="85"/>
      <c r="V10935" s="85"/>
      <c r="W10935" s="85"/>
      <c r="X10935" s="85"/>
    </row>
    <row r="10936">
      <c r="S10936" s="87"/>
      <c r="T10936" s="87"/>
      <c r="U10936" s="85"/>
      <c r="V10936" s="85"/>
      <c r="W10936" s="85"/>
      <c r="X10936" s="85"/>
    </row>
    <row r="10937">
      <c r="S10937" s="87"/>
      <c r="T10937" s="87"/>
      <c r="U10937" s="85"/>
      <c r="V10937" s="85"/>
      <c r="W10937" s="85"/>
      <c r="X10937" s="85"/>
    </row>
    <row r="10938">
      <c r="S10938" s="87"/>
      <c r="T10938" s="87"/>
      <c r="U10938" s="85"/>
      <c r="V10938" s="85"/>
      <c r="W10938" s="85"/>
      <c r="X10938" s="85"/>
    </row>
    <row r="10939">
      <c r="S10939" s="87"/>
      <c r="T10939" s="87"/>
      <c r="U10939" s="85"/>
      <c r="V10939" s="85"/>
      <c r="W10939" s="85"/>
      <c r="X10939" s="85"/>
    </row>
    <row r="10940">
      <c r="S10940" s="87"/>
      <c r="T10940" s="87"/>
      <c r="U10940" s="85"/>
      <c r="V10940" s="85"/>
      <c r="W10940" s="85"/>
      <c r="X10940" s="85"/>
    </row>
    <row r="10941">
      <c r="S10941" s="87"/>
      <c r="T10941" s="87"/>
      <c r="U10941" s="85"/>
      <c r="V10941" s="85"/>
      <c r="W10941" s="85"/>
      <c r="X10941" s="85"/>
    </row>
    <row r="10942">
      <c r="S10942" s="87"/>
      <c r="T10942" s="87"/>
      <c r="U10942" s="85"/>
      <c r="V10942" s="85"/>
      <c r="W10942" s="85"/>
      <c r="X10942" s="85"/>
    </row>
    <row r="10943">
      <c r="S10943" s="87"/>
      <c r="T10943" s="87"/>
      <c r="U10943" s="85"/>
      <c r="V10943" s="85"/>
      <c r="W10943" s="85"/>
      <c r="X10943" s="86"/>
    </row>
    <row r="10944">
      <c r="S10944" s="87"/>
      <c r="T10944" s="87"/>
      <c r="U10944" s="85"/>
      <c r="V10944" s="85"/>
      <c r="W10944" s="85"/>
      <c r="X10944" s="85"/>
    </row>
    <row r="10945">
      <c r="S10945" s="87"/>
      <c r="T10945" s="87"/>
      <c r="U10945" s="85"/>
      <c r="V10945" s="85"/>
      <c r="W10945" s="85"/>
      <c r="X10945" s="85"/>
    </row>
    <row r="10946">
      <c r="S10946" s="87"/>
      <c r="T10946" s="87"/>
      <c r="U10946" s="85"/>
      <c r="V10946" s="85"/>
      <c r="W10946" s="85"/>
      <c r="X10946" s="85"/>
    </row>
    <row r="10947">
      <c r="S10947" s="87"/>
      <c r="T10947" s="87"/>
      <c r="U10947" s="85"/>
      <c r="V10947" s="85"/>
      <c r="W10947" s="85"/>
      <c r="X10947" s="85"/>
    </row>
    <row r="10948">
      <c r="S10948" s="87"/>
      <c r="T10948" s="87"/>
      <c r="U10948" s="85"/>
      <c r="V10948" s="85"/>
      <c r="W10948" s="85"/>
      <c r="X10948" s="85"/>
    </row>
    <row r="10949">
      <c r="S10949" s="87"/>
      <c r="T10949" s="87"/>
      <c r="U10949" s="85"/>
      <c r="V10949" s="85"/>
      <c r="W10949" s="85"/>
      <c r="X10949" s="85"/>
    </row>
    <row r="10950">
      <c r="S10950" s="87"/>
      <c r="T10950" s="87"/>
      <c r="U10950" s="85"/>
      <c r="V10950" s="85"/>
      <c r="W10950" s="85"/>
      <c r="X10950" s="85"/>
    </row>
    <row r="10951">
      <c r="S10951" s="87"/>
      <c r="T10951" s="87"/>
      <c r="U10951" s="85"/>
      <c r="V10951" s="85"/>
      <c r="W10951" s="85"/>
      <c r="X10951" s="85"/>
    </row>
    <row r="10952">
      <c r="S10952" s="87"/>
      <c r="T10952" s="87"/>
      <c r="U10952" s="85"/>
      <c r="V10952" s="85"/>
      <c r="W10952" s="85"/>
      <c r="X10952" s="85"/>
    </row>
    <row r="10953">
      <c r="S10953" s="87"/>
      <c r="T10953" s="87"/>
      <c r="U10953" s="85"/>
      <c r="V10953" s="85"/>
      <c r="W10953" s="85"/>
      <c r="X10953" s="85"/>
    </row>
    <row r="10954">
      <c r="S10954" s="87"/>
      <c r="T10954" s="87"/>
      <c r="U10954" s="85"/>
      <c r="V10954" s="85"/>
      <c r="W10954" s="85"/>
      <c r="X10954" s="85"/>
    </row>
    <row r="10955">
      <c r="S10955" s="87"/>
      <c r="T10955" s="87"/>
      <c r="U10955" s="85"/>
      <c r="V10955" s="85"/>
      <c r="W10955" s="85"/>
      <c r="X10955" s="85"/>
    </row>
    <row r="10956">
      <c r="S10956" s="87"/>
      <c r="T10956" s="87"/>
      <c r="U10956" s="85"/>
      <c r="V10956" s="85"/>
      <c r="W10956" s="85"/>
      <c r="X10956" s="85"/>
    </row>
    <row r="10957">
      <c r="S10957" s="87"/>
      <c r="T10957" s="87"/>
      <c r="U10957" s="85"/>
      <c r="V10957" s="85"/>
      <c r="W10957" s="85"/>
      <c r="X10957" s="85"/>
    </row>
    <row r="10958">
      <c r="S10958" s="87"/>
      <c r="T10958" s="87"/>
      <c r="U10958" s="85"/>
      <c r="V10958" s="85"/>
      <c r="W10958" s="85"/>
      <c r="X10958" s="85"/>
    </row>
    <row r="10959">
      <c r="S10959" s="87"/>
      <c r="T10959" s="87"/>
      <c r="U10959" s="85"/>
      <c r="V10959" s="85"/>
      <c r="W10959" s="85"/>
      <c r="X10959" s="85"/>
    </row>
    <row r="10960">
      <c r="S10960" s="87"/>
      <c r="T10960" s="87"/>
      <c r="U10960" s="85"/>
      <c r="V10960" s="85"/>
      <c r="W10960" s="85"/>
      <c r="X10960" s="85"/>
    </row>
    <row r="10961">
      <c r="S10961" s="87"/>
      <c r="T10961" s="87"/>
      <c r="U10961" s="85"/>
      <c r="V10961" s="85"/>
      <c r="W10961" s="85"/>
      <c r="X10961" s="85"/>
    </row>
    <row r="10962">
      <c r="S10962" s="87"/>
      <c r="T10962" s="87"/>
      <c r="U10962" s="85"/>
      <c r="V10962" s="85"/>
      <c r="W10962" s="85"/>
      <c r="X10962" s="85"/>
    </row>
    <row r="10963">
      <c r="S10963" s="87"/>
      <c r="T10963" s="87"/>
      <c r="U10963" s="85"/>
      <c r="V10963" s="85"/>
      <c r="W10963" s="85"/>
      <c r="X10963" s="85"/>
    </row>
    <row r="10964">
      <c r="S10964" s="87"/>
      <c r="T10964" s="87"/>
      <c r="U10964" s="85"/>
      <c r="V10964" s="85"/>
      <c r="W10964" s="85"/>
      <c r="X10964" s="85"/>
    </row>
    <row r="10965">
      <c r="S10965" s="87"/>
      <c r="T10965" s="87"/>
      <c r="U10965" s="85"/>
      <c r="V10965" s="85"/>
      <c r="W10965" s="85"/>
      <c r="X10965" s="85"/>
    </row>
    <row r="10966">
      <c r="S10966" s="87"/>
      <c r="T10966" s="87"/>
      <c r="U10966" s="85"/>
      <c r="V10966" s="85"/>
      <c r="W10966" s="85"/>
      <c r="X10966" s="85"/>
    </row>
    <row r="10967">
      <c r="S10967" s="87"/>
      <c r="T10967" s="87"/>
      <c r="U10967" s="85"/>
      <c r="V10967" s="85"/>
      <c r="W10967" s="85"/>
      <c r="X10967" s="85"/>
    </row>
    <row r="10968">
      <c r="S10968" s="87"/>
      <c r="T10968" s="87"/>
      <c r="U10968" s="85"/>
      <c r="V10968" s="85"/>
      <c r="W10968" s="85"/>
      <c r="X10968" s="85"/>
    </row>
    <row r="10969">
      <c r="S10969" s="87"/>
      <c r="T10969" s="87"/>
      <c r="U10969" s="85"/>
      <c r="V10969" s="85"/>
      <c r="W10969" s="85"/>
      <c r="X10969" s="85"/>
    </row>
    <row r="10970">
      <c r="S10970" s="87"/>
      <c r="T10970" s="87"/>
      <c r="U10970" s="85"/>
      <c r="V10970" s="85"/>
      <c r="W10970" s="85"/>
      <c r="X10970" s="85"/>
    </row>
    <row r="10971">
      <c r="S10971" s="87"/>
      <c r="T10971" s="87"/>
      <c r="U10971" s="85"/>
      <c r="V10971" s="85"/>
      <c r="W10971" s="85"/>
      <c r="X10971" s="85"/>
    </row>
    <row r="10972">
      <c r="S10972" s="87"/>
      <c r="T10972" s="87"/>
      <c r="U10972" s="85"/>
      <c r="V10972" s="85"/>
      <c r="W10972" s="85"/>
      <c r="X10972" s="85"/>
    </row>
    <row r="10973">
      <c r="S10973" s="87"/>
      <c r="T10973" s="87"/>
      <c r="U10973" s="85"/>
      <c r="V10973" s="85"/>
      <c r="W10973" s="85"/>
      <c r="X10973" s="85"/>
    </row>
    <row r="10974">
      <c r="S10974" s="87"/>
      <c r="T10974" s="87"/>
      <c r="U10974" s="85"/>
      <c r="V10974" s="85"/>
      <c r="W10974" s="85"/>
      <c r="X10974" s="85"/>
    </row>
    <row r="10975">
      <c r="S10975" s="87"/>
      <c r="T10975" s="87"/>
      <c r="U10975" s="85"/>
      <c r="V10975" s="85"/>
      <c r="W10975" s="85"/>
      <c r="X10975" s="85"/>
    </row>
    <row r="10976">
      <c r="S10976" s="87"/>
      <c r="T10976" s="87"/>
      <c r="U10976" s="85"/>
      <c r="V10976" s="85"/>
      <c r="W10976" s="85"/>
      <c r="X10976" s="85"/>
    </row>
    <row r="10977">
      <c r="S10977" s="87"/>
      <c r="T10977" s="87"/>
      <c r="U10977" s="85"/>
      <c r="V10977" s="85"/>
      <c r="W10977" s="85"/>
      <c r="X10977" s="85"/>
    </row>
    <row r="10978">
      <c r="S10978" s="87"/>
      <c r="T10978" s="87"/>
      <c r="U10978" s="85"/>
      <c r="V10978" s="85"/>
      <c r="W10978" s="85"/>
      <c r="X10978" s="85"/>
    </row>
    <row r="10979">
      <c r="S10979" s="87"/>
      <c r="T10979" s="87"/>
      <c r="U10979" s="85"/>
      <c r="V10979" s="85"/>
      <c r="W10979" s="85"/>
      <c r="X10979" s="85"/>
    </row>
    <row r="10980">
      <c r="S10980" s="87"/>
      <c r="T10980" s="87"/>
      <c r="U10980" s="85"/>
      <c r="V10980" s="85"/>
      <c r="W10980" s="85"/>
      <c r="X10980" s="85"/>
    </row>
    <row r="10981">
      <c r="S10981" s="87"/>
      <c r="T10981" s="87"/>
      <c r="U10981" s="85"/>
      <c r="V10981" s="85"/>
      <c r="W10981" s="85"/>
      <c r="X10981" s="85"/>
    </row>
    <row r="10982">
      <c r="S10982" s="87"/>
      <c r="T10982" s="87"/>
      <c r="U10982" s="85"/>
      <c r="V10982" s="85"/>
      <c r="W10982" s="85"/>
      <c r="X10982" s="85"/>
    </row>
    <row r="10983">
      <c r="S10983" s="87"/>
      <c r="T10983" s="87"/>
      <c r="U10983" s="85"/>
      <c r="V10983" s="85"/>
      <c r="W10983" s="85"/>
      <c r="X10983" s="85"/>
    </row>
    <row r="10984">
      <c r="S10984" s="87"/>
      <c r="T10984" s="87"/>
      <c r="U10984" s="85"/>
      <c r="V10984" s="85"/>
      <c r="W10984" s="85"/>
      <c r="X10984" s="85"/>
    </row>
    <row r="10985">
      <c r="S10985" s="87"/>
      <c r="T10985" s="87"/>
      <c r="U10985" s="85"/>
      <c r="V10985" s="85"/>
      <c r="W10985" s="85"/>
      <c r="X10985" s="85"/>
    </row>
    <row r="10986">
      <c r="S10986" s="87"/>
      <c r="T10986" s="87"/>
      <c r="U10986" s="85"/>
      <c r="V10986" s="85"/>
      <c r="W10986" s="85"/>
      <c r="X10986" s="85"/>
    </row>
    <row r="10987">
      <c r="S10987" s="87"/>
      <c r="T10987" s="87"/>
      <c r="U10987" s="85"/>
      <c r="V10987" s="85"/>
      <c r="W10987" s="85"/>
      <c r="X10987" s="85"/>
    </row>
    <row r="10988">
      <c r="S10988" s="87"/>
      <c r="T10988" s="87"/>
      <c r="U10988" s="85"/>
      <c r="V10988" s="85"/>
      <c r="W10988" s="85"/>
      <c r="X10988" s="85"/>
    </row>
    <row r="10989">
      <c r="S10989" s="87"/>
      <c r="T10989" s="87"/>
      <c r="U10989" s="85"/>
      <c r="V10989" s="85"/>
      <c r="W10989" s="85"/>
      <c r="X10989" s="85"/>
    </row>
    <row r="10990">
      <c r="S10990" s="87"/>
      <c r="T10990" s="87"/>
      <c r="U10990" s="85"/>
      <c r="V10990" s="85"/>
      <c r="W10990" s="85"/>
      <c r="X10990" s="85"/>
    </row>
    <row r="10991">
      <c r="S10991" s="87"/>
      <c r="T10991" s="87"/>
      <c r="U10991" s="85"/>
      <c r="V10991" s="85"/>
      <c r="W10991" s="85"/>
      <c r="X10991" s="85"/>
    </row>
    <row r="10992">
      <c r="S10992" s="87"/>
      <c r="T10992" s="87"/>
      <c r="U10992" s="85"/>
      <c r="V10992" s="85"/>
      <c r="W10992" s="85"/>
      <c r="X10992" s="85"/>
    </row>
    <row r="10993">
      <c r="S10993" s="87"/>
      <c r="T10993" s="87"/>
      <c r="U10993" s="85"/>
      <c r="V10993" s="85"/>
      <c r="W10993" s="85"/>
      <c r="X10993" s="85"/>
    </row>
    <row r="10994">
      <c r="S10994" s="87"/>
      <c r="T10994" s="87"/>
      <c r="U10994" s="85"/>
      <c r="V10994" s="85"/>
      <c r="W10994" s="85"/>
      <c r="X10994" s="85"/>
    </row>
    <row r="10995">
      <c r="S10995" s="87"/>
      <c r="T10995" s="87"/>
      <c r="U10995" s="85"/>
      <c r="V10995" s="85"/>
      <c r="W10995" s="85"/>
      <c r="X10995" s="85"/>
    </row>
    <row r="10996">
      <c r="S10996" s="87"/>
      <c r="T10996" s="87"/>
      <c r="U10996" s="85"/>
      <c r="V10996" s="85"/>
      <c r="W10996" s="85"/>
      <c r="X10996" s="85"/>
    </row>
    <row r="10997">
      <c r="S10997" s="87"/>
      <c r="T10997" s="87"/>
      <c r="U10997" s="85"/>
      <c r="V10997" s="85"/>
      <c r="W10997" s="85"/>
      <c r="X10997" s="85"/>
    </row>
    <row r="10998">
      <c r="S10998" s="87"/>
      <c r="T10998" s="87"/>
      <c r="U10998" s="85"/>
      <c r="V10998" s="85"/>
      <c r="W10998" s="85"/>
      <c r="X10998" s="85"/>
    </row>
    <row r="10999">
      <c r="S10999" s="87"/>
      <c r="T10999" s="87"/>
      <c r="U10999" s="85"/>
      <c r="V10999" s="85"/>
      <c r="W10999" s="85"/>
      <c r="X10999" s="85"/>
    </row>
    <row r="11000">
      <c r="S11000" s="87"/>
      <c r="T11000" s="87"/>
      <c r="U11000" s="85"/>
      <c r="V11000" s="85"/>
      <c r="W11000" s="85"/>
      <c r="X11000" s="85"/>
    </row>
    <row r="11001">
      <c r="S11001" s="87"/>
      <c r="T11001" s="87"/>
      <c r="U11001" s="85"/>
      <c r="V11001" s="85"/>
      <c r="W11001" s="85"/>
      <c r="X11001" s="85"/>
    </row>
    <row r="11002">
      <c r="S11002" s="87"/>
      <c r="T11002" s="87"/>
      <c r="U11002" s="85"/>
      <c r="V11002" s="85"/>
      <c r="W11002" s="85"/>
      <c r="X11002" s="85"/>
    </row>
    <row r="11003">
      <c r="S11003" s="87"/>
      <c r="T11003" s="87"/>
      <c r="U11003" s="85"/>
      <c r="V11003" s="85"/>
      <c r="W11003" s="85"/>
      <c r="X11003" s="85"/>
    </row>
    <row r="11004">
      <c r="S11004" s="87"/>
      <c r="T11004" s="87"/>
      <c r="U11004" s="85"/>
      <c r="V11004" s="85"/>
      <c r="W11004" s="85"/>
      <c r="X11004" s="85"/>
    </row>
    <row r="11005">
      <c r="S11005" s="87"/>
      <c r="T11005" s="87"/>
      <c r="U11005" s="85"/>
      <c r="V11005" s="85"/>
      <c r="W11005" s="85"/>
      <c r="X11005" s="85"/>
    </row>
    <row r="11006">
      <c r="S11006" s="87"/>
      <c r="T11006" s="87"/>
      <c r="U11006" s="85"/>
      <c r="V11006" s="85"/>
      <c r="W11006" s="85"/>
      <c r="X11006" s="85"/>
    </row>
    <row r="11007">
      <c r="S11007" s="87"/>
      <c r="T11007" s="87"/>
      <c r="U11007" s="85"/>
      <c r="V11007" s="85"/>
      <c r="W11007" s="85"/>
      <c r="X11007" s="85"/>
    </row>
    <row r="11008">
      <c r="S11008" s="87"/>
      <c r="T11008" s="87"/>
      <c r="U11008" s="85"/>
      <c r="V11008" s="85"/>
      <c r="W11008" s="85"/>
      <c r="X11008" s="85"/>
    </row>
    <row r="11009">
      <c r="S11009" s="87"/>
      <c r="T11009" s="87"/>
      <c r="U11009" s="85"/>
      <c r="V11009" s="85"/>
      <c r="W11009" s="85"/>
      <c r="X11009" s="85"/>
    </row>
    <row r="11010">
      <c r="S11010" s="87"/>
      <c r="T11010" s="87"/>
      <c r="U11010" s="85"/>
      <c r="V11010" s="85"/>
      <c r="W11010" s="85"/>
      <c r="X11010" s="85"/>
    </row>
    <row r="11011">
      <c r="S11011" s="87"/>
      <c r="T11011" s="87"/>
      <c r="U11011" s="85"/>
      <c r="V11011" s="85"/>
      <c r="W11011" s="85"/>
      <c r="X11011" s="85"/>
    </row>
    <row r="11012">
      <c r="S11012" s="87"/>
      <c r="T11012" s="87"/>
      <c r="U11012" s="85"/>
      <c r="V11012" s="85"/>
      <c r="W11012" s="85"/>
      <c r="X11012" s="85"/>
    </row>
    <row r="11013">
      <c r="S11013" s="87"/>
      <c r="T11013" s="87"/>
      <c r="U11013" s="85"/>
      <c r="V11013" s="85"/>
      <c r="W11013" s="85"/>
      <c r="X11013" s="85"/>
    </row>
    <row r="11014">
      <c r="S11014" s="87"/>
      <c r="T11014" s="87"/>
      <c r="U11014" s="85"/>
      <c r="V11014" s="85"/>
      <c r="W11014" s="85"/>
      <c r="X11014" s="85"/>
    </row>
    <row r="11015">
      <c r="S11015" s="87"/>
      <c r="T11015" s="87"/>
      <c r="U11015" s="85"/>
      <c r="V11015" s="85"/>
      <c r="W11015" s="85"/>
      <c r="X11015" s="85"/>
    </row>
    <row r="11016">
      <c r="S11016" s="87"/>
      <c r="T11016" s="87"/>
      <c r="U11016" s="85"/>
      <c r="V11016" s="85"/>
      <c r="W11016" s="85"/>
      <c r="X11016" s="85"/>
    </row>
    <row r="11017">
      <c r="S11017" s="87"/>
      <c r="T11017" s="87"/>
      <c r="U11017" s="85"/>
      <c r="V11017" s="85"/>
      <c r="W11017" s="85"/>
      <c r="X11017" s="85"/>
    </row>
    <row r="11018">
      <c r="S11018" s="87"/>
      <c r="T11018" s="87"/>
      <c r="U11018" s="85"/>
      <c r="V11018" s="85"/>
      <c r="W11018" s="85"/>
      <c r="X11018" s="85"/>
    </row>
    <row r="11019">
      <c r="S11019" s="87"/>
      <c r="T11019" s="87"/>
      <c r="U11019" s="85"/>
      <c r="V11019" s="85"/>
      <c r="W11019" s="85"/>
      <c r="X11019" s="85"/>
    </row>
    <row r="11020">
      <c r="S11020" s="87"/>
      <c r="T11020" s="87"/>
      <c r="U11020" s="85"/>
      <c r="V11020" s="85"/>
      <c r="W11020" s="85"/>
      <c r="X11020" s="85"/>
    </row>
    <row r="11021">
      <c r="S11021" s="87"/>
      <c r="T11021" s="87"/>
      <c r="U11021" s="85"/>
      <c r="V11021" s="85"/>
      <c r="W11021" s="85"/>
      <c r="X11021" s="85"/>
    </row>
    <row r="11022">
      <c r="S11022" s="87"/>
      <c r="T11022" s="87"/>
      <c r="U11022" s="85"/>
      <c r="V11022" s="85"/>
      <c r="W11022" s="85"/>
      <c r="X11022" s="85"/>
    </row>
    <row r="11023">
      <c r="S11023" s="87"/>
      <c r="T11023" s="87"/>
      <c r="U11023" s="85"/>
      <c r="V11023" s="85"/>
      <c r="W11023" s="85"/>
      <c r="X11023" s="85"/>
    </row>
    <row r="11024">
      <c r="S11024" s="87"/>
      <c r="T11024" s="87"/>
      <c r="U11024" s="85"/>
      <c r="V11024" s="85"/>
      <c r="W11024" s="85"/>
      <c r="X11024" s="85"/>
    </row>
    <row r="11025">
      <c r="S11025" s="87"/>
      <c r="T11025" s="87"/>
      <c r="U11025" s="85"/>
      <c r="V11025" s="85"/>
      <c r="W11025" s="85"/>
      <c r="X11025" s="85"/>
    </row>
    <row r="11026">
      <c r="S11026" s="87"/>
      <c r="T11026" s="87"/>
      <c r="U11026" s="85"/>
      <c r="V11026" s="85"/>
      <c r="W11026" s="85"/>
      <c r="X11026" s="85"/>
    </row>
    <row r="11027">
      <c r="S11027" s="87"/>
      <c r="T11027" s="87"/>
      <c r="U11027" s="85"/>
      <c r="V11027" s="85"/>
      <c r="W11027" s="85"/>
      <c r="X11027" s="85"/>
    </row>
    <row r="11028">
      <c r="S11028" s="87"/>
      <c r="T11028" s="87"/>
      <c r="U11028" s="85"/>
      <c r="V11028" s="85"/>
      <c r="W11028" s="85"/>
      <c r="X11028" s="85"/>
    </row>
    <row r="11029">
      <c r="S11029" s="87"/>
      <c r="T11029" s="87"/>
      <c r="U11029" s="85"/>
      <c r="V11029" s="85"/>
      <c r="W11029" s="85"/>
      <c r="X11029" s="85"/>
    </row>
    <row r="11030">
      <c r="S11030" s="87"/>
      <c r="T11030" s="87"/>
      <c r="U11030" s="85"/>
      <c r="V11030" s="85"/>
      <c r="W11030" s="85"/>
      <c r="X11030" s="85"/>
    </row>
    <row r="11031">
      <c r="S11031" s="87"/>
      <c r="T11031" s="87"/>
      <c r="U11031" s="85"/>
      <c r="V11031" s="85"/>
      <c r="W11031" s="85"/>
      <c r="X11031" s="85"/>
    </row>
    <row r="11032">
      <c r="S11032" s="87"/>
      <c r="T11032" s="87"/>
      <c r="U11032" s="85"/>
      <c r="V11032" s="85"/>
      <c r="W11032" s="85"/>
      <c r="X11032" s="85"/>
    </row>
    <row r="11033">
      <c r="S11033" s="87"/>
      <c r="T11033" s="87"/>
      <c r="U11033" s="85"/>
      <c r="V11033" s="85"/>
      <c r="W11033" s="85"/>
      <c r="X11033" s="85"/>
    </row>
    <row r="11034">
      <c r="S11034" s="87"/>
      <c r="T11034" s="87"/>
      <c r="U11034" s="85"/>
      <c r="V11034" s="85"/>
      <c r="W11034" s="85"/>
      <c r="X11034" s="85"/>
    </row>
    <row r="11035">
      <c r="S11035" s="87"/>
      <c r="T11035" s="87"/>
      <c r="U11035" s="85"/>
      <c r="V11035" s="85"/>
      <c r="W11035" s="85"/>
      <c r="X11035" s="85"/>
    </row>
    <row r="11036">
      <c r="S11036" s="87"/>
      <c r="T11036" s="87"/>
      <c r="U11036" s="85"/>
      <c r="V11036" s="85"/>
      <c r="W11036" s="85"/>
      <c r="X11036" s="85"/>
    </row>
    <row r="11037">
      <c r="S11037" s="87"/>
      <c r="T11037" s="87"/>
      <c r="U11037" s="85"/>
      <c r="V11037" s="85"/>
      <c r="W11037" s="85"/>
      <c r="X11037" s="85"/>
    </row>
    <row r="11038">
      <c r="S11038" s="87"/>
      <c r="T11038" s="87"/>
      <c r="U11038" s="85"/>
      <c r="V11038" s="85"/>
      <c r="W11038" s="85"/>
      <c r="X11038" s="85"/>
    </row>
    <row r="11039">
      <c r="S11039" s="87"/>
      <c r="T11039" s="87"/>
      <c r="U11039" s="85"/>
      <c r="V11039" s="85"/>
      <c r="W11039" s="85"/>
      <c r="X11039" s="85"/>
    </row>
    <row r="11040">
      <c r="S11040" s="87"/>
      <c r="T11040" s="87"/>
      <c r="U11040" s="85"/>
      <c r="V11040" s="85"/>
      <c r="W11040" s="85"/>
      <c r="X11040" s="85"/>
    </row>
    <row r="11041">
      <c r="S11041" s="87"/>
      <c r="T11041" s="87"/>
      <c r="U11041" s="85"/>
      <c r="V11041" s="85"/>
      <c r="W11041" s="85"/>
      <c r="X11041" s="85"/>
    </row>
    <row r="11042">
      <c r="S11042" s="87"/>
      <c r="T11042" s="87"/>
      <c r="U11042" s="85"/>
      <c r="V11042" s="85"/>
      <c r="W11042" s="85"/>
      <c r="X11042" s="85"/>
    </row>
    <row r="11043">
      <c r="S11043" s="87"/>
      <c r="T11043" s="87"/>
      <c r="U11043" s="85"/>
      <c r="V11043" s="85"/>
      <c r="W11043" s="85"/>
      <c r="X11043" s="85"/>
    </row>
    <row r="11044">
      <c r="S11044" s="87"/>
      <c r="T11044" s="87"/>
      <c r="U11044" s="85"/>
      <c r="V11044" s="85"/>
      <c r="W11044" s="85"/>
      <c r="X11044" s="85"/>
    </row>
    <row r="11045">
      <c r="S11045" s="87"/>
      <c r="T11045" s="87"/>
      <c r="U11045" s="85"/>
      <c r="V11045" s="85"/>
      <c r="W11045" s="85"/>
      <c r="X11045" s="85"/>
    </row>
    <row r="11046">
      <c r="S11046" s="87"/>
      <c r="T11046" s="87"/>
      <c r="U11046" s="85"/>
      <c r="V11046" s="85"/>
      <c r="W11046" s="85"/>
      <c r="X11046" s="85"/>
    </row>
    <row r="11047">
      <c r="S11047" s="87"/>
      <c r="T11047" s="87"/>
      <c r="U11047" s="85"/>
      <c r="V11047" s="85"/>
      <c r="W11047" s="85"/>
      <c r="X11047" s="85"/>
    </row>
    <row r="11048">
      <c r="S11048" s="87"/>
      <c r="T11048" s="87"/>
      <c r="U11048" s="85"/>
      <c r="V11048" s="85"/>
      <c r="W11048" s="85"/>
      <c r="X11048" s="85"/>
    </row>
    <row r="11049">
      <c r="S11049" s="87"/>
      <c r="T11049" s="87"/>
      <c r="U11049" s="85"/>
      <c r="V11049" s="85"/>
      <c r="W11049" s="85"/>
      <c r="X11049" s="85"/>
    </row>
    <row r="11050">
      <c r="S11050" s="87"/>
      <c r="T11050" s="87"/>
      <c r="U11050" s="85"/>
      <c r="V11050" s="85"/>
      <c r="W11050" s="85"/>
      <c r="X11050" s="85"/>
    </row>
    <row r="11051">
      <c r="S11051" s="87"/>
      <c r="T11051" s="87"/>
      <c r="U11051" s="85"/>
      <c r="V11051" s="85"/>
      <c r="W11051" s="85"/>
      <c r="X11051" s="85"/>
    </row>
    <row r="11052">
      <c r="S11052" s="87"/>
      <c r="T11052" s="87"/>
      <c r="U11052" s="85"/>
      <c r="V11052" s="85"/>
      <c r="W11052" s="85"/>
      <c r="X11052" s="85"/>
    </row>
    <row r="11053">
      <c r="S11053" s="87"/>
      <c r="T11053" s="87"/>
      <c r="U11053" s="85"/>
      <c r="V11053" s="85"/>
      <c r="W11053" s="85"/>
      <c r="X11053" s="85"/>
    </row>
    <row r="11054">
      <c r="S11054" s="87"/>
      <c r="T11054" s="87"/>
      <c r="U11054" s="85"/>
      <c r="V11054" s="85"/>
      <c r="W11054" s="85"/>
      <c r="X11054" s="85"/>
    </row>
    <row r="11055">
      <c r="S11055" s="87"/>
      <c r="T11055" s="87"/>
      <c r="U11055" s="85"/>
      <c r="V11055" s="85"/>
      <c r="W11055" s="85"/>
      <c r="X11055" s="85"/>
    </row>
    <row r="11056">
      <c r="S11056" s="87"/>
      <c r="T11056" s="87"/>
      <c r="U11056" s="85"/>
      <c r="V11056" s="85"/>
      <c r="W11056" s="85"/>
      <c r="X11056" s="85"/>
    </row>
    <row r="11057">
      <c r="S11057" s="84"/>
      <c r="T11057" s="87"/>
      <c r="U11057" s="85"/>
      <c r="V11057" s="85"/>
      <c r="W11057" s="85"/>
      <c r="X11057" s="85"/>
    </row>
    <row r="11058">
      <c r="S11058" s="87"/>
      <c r="T11058" s="87"/>
      <c r="U11058" s="85"/>
      <c r="V11058" s="85"/>
      <c r="W11058" s="85"/>
      <c r="X11058" s="85"/>
    </row>
    <row r="11059">
      <c r="S11059" s="87"/>
      <c r="T11059" s="87"/>
      <c r="U11059" s="85"/>
      <c r="V11059" s="85"/>
      <c r="W11059" s="85"/>
      <c r="X11059" s="85"/>
    </row>
    <row r="11060">
      <c r="S11060" s="87"/>
      <c r="T11060" s="87"/>
      <c r="U11060" s="85"/>
      <c r="V11060" s="85"/>
      <c r="W11060" s="85"/>
      <c r="X11060" s="85"/>
    </row>
    <row r="11061">
      <c r="S11061" s="87"/>
      <c r="T11061" s="87"/>
      <c r="U11061" s="85"/>
      <c r="V11061" s="85"/>
      <c r="W11061" s="85"/>
      <c r="X11061" s="85"/>
    </row>
    <row r="11062">
      <c r="S11062" s="87"/>
      <c r="T11062" s="87"/>
      <c r="U11062" s="85"/>
      <c r="V11062" s="85"/>
      <c r="W11062" s="85"/>
      <c r="X11062" s="85"/>
    </row>
    <row r="11063">
      <c r="S11063" s="87"/>
      <c r="T11063" s="87"/>
      <c r="U11063" s="85"/>
      <c r="V11063" s="85"/>
      <c r="W11063" s="85"/>
      <c r="X11063" s="85"/>
    </row>
    <row r="11064">
      <c r="S11064" s="87"/>
      <c r="T11064" s="87"/>
      <c r="U11064" s="85"/>
      <c r="V11064" s="85"/>
      <c r="W11064" s="85"/>
      <c r="X11064" s="85"/>
    </row>
    <row r="11065">
      <c r="S11065" s="87"/>
      <c r="T11065" s="87"/>
      <c r="U11065" s="85"/>
      <c r="V11065" s="85"/>
      <c r="W11065" s="85"/>
      <c r="X11065" s="85"/>
    </row>
    <row r="11066">
      <c r="S11066" s="87"/>
      <c r="T11066" s="87"/>
      <c r="U11066" s="85"/>
      <c r="V11066" s="85"/>
      <c r="W11066" s="85"/>
      <c r="X11066" s="85"/>
    </row>
    <row r="11067">
      <c r="S11067" s="87"/>
      <c r="T11067" s="87"/>
      <c r="U11067" s="85"/>
      <c r="V11067" s="85"/>
      <c r="W11067" s="85"/>
      <c r="X11067" s="85"/>
    </row>
    <row r="11068">
      <c r="S11068" s="87"/>
      <c r="T11068" s="87"/>
      <c r="U11068" s="85"/>
      <c r="V11068" s="85"/>
      <c r="W11068" s="85"/>
      <c r="X11068" s="85"/>
    </row>
    <row r="11069">
      <c r="S11069" s="87"/>
      <c r="T11069" s="87"/>
      <c r="U11069" s="85"/>
      <c r="V11069" s="85"/>
      <c r="W11069" s="85"/>
      <c r="X11069" s="85"/>
    </row>
    <row r="11070">
      <c r="S11070" s="87"/>
      <c r="T11070" s="87"/>
      <c r="U11070" s="85"/>
      <c r="V11070" s="85"/>
      <c r="W11070" s="85"/>
      <c r="X11070" s="85"/>
    </row>
    <row r="11071">
      <c r="S11071" s="87"/>
      <c r="T11071" s="87"/>
      <c r="U11071" s="85"/>
      <c r="V11071" s="85"/>
      <c r="W11071" s="85"/>
      <c r="X11071" s="85"/>
    </row>
    <row r="11072">
      <c r="S11072" s="87"/>
      <c r="T11072" s="87"/>
      <c r="U11072" s="85"/>
      <c r="V11072" s="85"/>
      <c r="W11072" s="85"/>
      <c r="X11072" s="85"/>
    </row>
    <row r="11073">
      <c r="S11073" s="84"/>
      <c r="T11073" s="87"/>
      <c r="U11073" s="85"/>
      <c r="V11073" s="85"/>
      <c r="W11073" s="85"/>
      <c r="X11073" s="85"/>
    </row>
    <row r="11074">
      <c r="S11074" s="87"/>
      <c r="T11074" s="87"/>
      <c r="U11074" s="85"/>
      <c r="V11074" s="85"/>
      <c r="W11074" s="85"/>
      <c r="X11074" s="85"/>
    </row>
    <row r="11075">
      <c r="S11075" s="84"/>
      <c r="T11075" s="87"/>
      <c r="U11075" s="85"/>
      <c r="V11075" s="85"/>
      <c r="W11075" s="85"/>
      <c r="X11075" s="85"/>
    </row>
    <row r="11076">
      <c r="S11076" s="87"/>
      <c r="T11076" s="87"/>
      <c r="U11076" s="85"/>
      <c r="V11076" s="85"/>
      <c r="W11076" s="85"/>
      <c r="X11076" s="85"/>
    </row>
    <row r="11077">
      <c r="S11077" s="87"/>
      <c r="T11077" s="87"/>
      <c r="U11077" s="85"/>
      <c r="V11077" s="85"/>
      <c r="W11077" s="85"/>
      <c r="X11077" s="85"/>
    </row>
    <row r="11078">
      <c r="S11078" s="87"/>
      <c r="T11078" s="87"/>
      <c r="U11078" s="85"/>
      <c r="V11078" s="85"/>
      <c r="W11078" s="85"/>
      <c r="X11078" s="85"/>
    </row>
    <row r="11079">
      <c r="S11079" s="87"/>
      <c r="T11079" s="87"/>
      <c r="U11079" s="85"/>
      <c r="V11079" s="85"/>
      <c r="W11079" s="85"/>
      <c r="X11079" s="85"/>
    </row>
    <row r="11080">
      <c r="S11080" s="87"/>
      <c r="T11080" s="87"/>
      <c r="U11080" s="85"/>
      <c r="V11080" s="85"/>
      <c r="W11080" s="85"/>
      <c r="X11080" s="85"/>
    </row>
    <row r="11081">
      <c r="S11081" s="87"/>
      <c r="T11081" s="87"/>
      <c r="U11081" s="85"/>
      <c r="V11081" s="85"/>
      <c r="W11081" s="85"/>
      <c r="X11081" s="85"/>
    </row>
    <row r="11082">
      <c r="S11082" s="87"/>
      <c r="T11082" s="87"/>
      <c r="U11082" s="85"/>
      <c r="V11082" s="85"/>
      <c r="W11082" s="85"/>
      <c r="X11082" s="85"/>
    </row>
    <row r="11083">
      <c r="S11083" s="87"/>
      <c r="T11083" s="87"/>
      <c r="U11083" s="85"/>
      <c r="V11083" s="85"/>
      <c r="W11083" s="85"/>
      <c r="X11083" s="85"/>
    </row>
    <row r="11084">
      <c r="S11084" s="87"/>
      <c r="T11084" s="87"/>
      <c r="U11084" s="85"/>
      <c r="V11084" s="85"/>
      <c r="W11084" s="85"/>
      <c r="X11084" s="85"/>
    </row>
    <row r="11085">
      <c r="S11085" s="87"/>
      <c r="T11085" s="87"/>
      <c r="U11085" s="85"/>
      <c r="V11085" s="85"/>
      <c r="W11085" s="85"/>
      <c r="X11085" s="85"/>
    </row>
    <row r="11086">
      <c r="S11086" s="87"/>
      <c r="T11086" s="87"/>
      <c r="U11086" s="85"/>
      <c r="V11086" s="85"/>
      <c r="W11086" s="85"/>
      <c r="X11086" s="85"/>
    </row>
    <row r="11087">
      <c r="S11087" s="87"/>
      <c r="T11087" s="87"/>
      <c r="U11087" s="85"/>
      <c r="V11087" s="85"/>
      <c r="W11087" s="85"/>
      <c r="X11087" s="85"/>
    </row>
    <row r="11088">
      <c r="S11088" s="87"/>
      <c r="T11088" s="87"/>
      <c r="U11088" s="85"/>
      <c r="V11088" s="85"/>
      <c r="W11088" s="85"/>
      <c r="X11088" s="85"/>
    </row>
    <row r="11089">
      <c r="S11089" s="87"/>
      <c r="T11089" s="87"/>
      <c r="U11089" s="85"/>
      <c r="V11089" s="85"/>
      <c r="W11089" s="85"/>
      <c r="X11089" s="85"/>
    </row>
    <row r="11090">
      <c r="S11090" s="87"/>
      <c r="T11090" s="87"/>
      <c r="U11090" s="85"/>
      <c r="V11090" s="85"/>
      <c r="W11090" s="85"/>
      <c r="X11090" s="85"/>
    </row>
    <row r="11091">
      <c r="S11091" s="87"/>
      <c r="T11091" s="87"/>
      <c r="U11091" s="85"/>
      <c r="V11091" s="85"/>
      <c r="W11091" s="85"/>
      <c r="X11091" s="85"/>
    </row>
    <row r="11092">
      <c r="S11092" s="87"/>
      <c r="T11092" s="87"/>
      <c r="U11092" s="85"/>
      <c r="V11092" s="85"/>
      <c r="W11092" s="85"/>
      <c r="X11092" s="85"/>
    </row>
    <row r="11093">
      <c r="S11093" s="87"/>
      <c r="T11093" s="87"/>
      <c r="U11093" s="85"/>
      <c r="V11093" s="85"/>
      <c r="W11093" s="85"/>
      <c r="X11093" s="85"/>
    </row>
    <row r="11094">
      <c r="S11094" s="87"/>
      <c r="T11094" s="87"/>
      <c r="U11094" s="85"/>
      <c r="V11094" s="85"/>
      <c r="W11094" s="85"/>
      <c r="X11094" s="85"/>
    </row>
    <row r="11095">
      <c r="S11095" s="87"/>
      <c r="T11095" s="87"/>
      <c r="U11095" s="85"/>
      <c r="V11095" s="85"/>
      <c r="W11095" s="85"/>
      <c r="X11095" s="85"/>
    </row>
    <row r="11096">
      <c r="S11096" s="87"/>
      <c r="T11096" s="87"/>
      <c r="U11096" s="85"/>
      <c r="V11096" s="85"/>
      <c r="W11096" s="85"/>
      <c r="X11096" s="85"/>
    </row>
    <row r="11097">
      <c r="S11097" s="87"/>
      <c r="T11097" s="87"/>
      <c r="U11097" s="85"/>
      <c r="V11097" s="85"/>
      <c r="W11097" s="85"/>
      <c r="X11097" s="85"/>
    </row>
    <row r="11098">
      <c r="S11098" s="87"/>
      <c r="T11098" s="87"/>
      <c r="U11098" s="85"/>
      <c r="V11098" s="85"/>
      <c r="W11098" s="85"/>
      <c r="X11098" s="85"/>
    </row>
    <row r="11099">
      <c r="S11099" s="87"/>
      <c r="T11099" s="87"/>
      <c r="U11099" s="85"/>
      <c r="V11099" s="85"/>
      <c r="W11099" s="85"/>
      <c r="X11099" s="85"/>
    </row>
    <row r="11100">
      <c r="S11100" s="87"/>
      <c r="T11100" s="87"/>
      <c r="U11100" s="85"/>
      <c r="V11100" s="85"/>
      <c r="W11100" s="85"/>
      <c r="X11100" s="85"/>
    </row>
    <row r="11101">
      <c r="S11101" s="87"/>
      <c r="T11101" s="87"/>
      <c r="U11101" s="85"/>
      <c r="V11101" s="85"/>
      <c r="W11101" s="85"/>
      <c r="X11101" s="85"/>
    </row>
    <row r="11102">
      <c r="S11102" s="87"/>
      <c r="T11102" s="87"/>
      <c r="U11102" s="85"/>
      <c r="V11102" s="85"/>
      <c r="W11102" s="85"/>
      <c r="X11102" s="85"/>
    </row>
    <row r="11103">
      <c r="S11103" s="87"/>
      <c r="T11103" s="87"/>
      <c r="U11103" s="85"/>
      <c r="V11103" s="85"/>
      <c r="W11103" s="85"/>
      <c r="X11103" s="85"/>
    </row>
    <row r="11104">
      <c r="S11104" s="87"/>
      <c r="T11104" s="87"/>
      <c r="U11104" s="85"/>
      <c r="V11104" s="85"/>
      <c r="W11104" s="85"/>
      <c r="X11104" s="85"/>
    </row>
    <row r="11105">
      <c r="S11105" s="87"/>
      <c r="T11105" s="87"/>
      <c r="U11105" s="85"/>
      <c r="V11105" s="85"/>
      <c r="W11105" s="85"/>
      <c r="X11105" s="85"/>
    </row>
    <row r="11106">
      <c r="S11106" s="87"/>
      <c r="T11106" s="87"/>
      <c r="U11106" s="85"/>
      <c r="V11106" s="85"/>
      <c r="W11106" s="85"/>
      <c r="X11106" s="85"/>
    </row>
    <row r="11107">
      <c r="S11107" s="87"/>
      <c r="T11107" s="87"/>
      <c r="U11107" s="85"/>
      <c r="V11107" s="85"/>
      <c r="W11107" s="85"/>
      <c r="X11107" s="85"/>
    </row>
    <row r="11108">
      <c r="S11108" s="87"/>
      <c r="T11108" s="87"/>
      <c r="U11108" s="85"/>
      <c r="V11108" s="85"/>
      <c r="W11108" s="85"/>
      <c r="X11108" s="85"/>
    </row>
    <row r="11109">
      <c r="S11109" s="87"/>
      <c r="T11109" s="87"/>
      <c r="U11109" s="85"/>
      <c r="V11109" s="85"/>
      <c r="W11109" s="85"/>
      <c r="X11109" s="85"/>
    </row>
    <row r="11110">
      <c r="S11110" s="87"/>
      <c r="T11110" s="87"/>
      <c r="U11110" s="85"/>
      <c r="V11110" s="85"/>
      <c r="W11110" s="85"/>
      <c r="X11110" s="85"/>
    </row>
    <row r="11111">
      <c r="S11111" s="87"/>
      <c r="T11111" s="87"/>
      <c r="U11111" s="85"/>
      <c r="V11111" s="85"/>
      <c r="W11111" s="85"/>
      <c r="X11111" s="85"/>
    </row>
    <row r="11112">
      <c r="S11112" s="87"/>
      <c r="T11112" s="87"/>
      <c r="U11112" s="85"/>
      <c r="V11112" s="85"/>
      <c r="W11112" s="85"/>
      <c r="X11112" s="85"/>
    </row>
    <row r="11113">
      <c r="S11113" s="87"/>
      <c r="T11113" s="87"/>
      <c r="U11113" s="85"/>
      <c r="V11113" s="85"/>
      <c r="W11113" s="85"/>
      <c r="X11113" s="85"/>
    </row>
    <row r="11114">
      <c r="S11114" s="87"/>
      <c r="T11114" s="87"/>
      <c r="U11114" s="85"/>
      <c r="V11114" s="85"/>
      <c r="W11114" s="85"/>
      <c r="X11114" s="85"/>
    </row>
    <row r="11115">
      <c r="S11115" s="87"/>
      <c r="T11115" s="87"/>
      <c r="U11115" s="85"/>
      <c r="V11115" s="85"/>
      <c r="W11115" s="85"/>
      <c r="X11115" s="85"/>
    </row>
    <row r="11116">
      <c r="S11116" s="87"/>
      <c r="T11116" s="87"/>
      <c r="U11116" s="85"/>
      <c r="V11116" s="85"/>
      <c r="W11116" s="85"/>
      <c r="X11116" s="85"/>
    </row>
    <row r="11117">
      <c r="S11117" s="87"/>
      <c r="T11117" s="87"/>
      <c r="U11117" s="85"/>
      <c r="V11117" s="85"/>
      <c r="W11117" s="85"/>
      <c r="X11117" s="85"/>
    </row>
    <row r="11118">
      <c r="S11118" s="87"/>
      <c r="T11118" s="87"/>
      <c r="U11118" s="85"/>
      <c r="V11118" s="85"/>
      <c r="W11118" s="85"/>
      <c r="X11118" s="86"/>
    </row>
    <row r="11119">
      <c r="S11119" s="87"/>
      <c r="T11119" s="87"/>
      <c r="U11119" s="85"/>
      <c r="V11119" s="85"/>
      <c r="W11119" s="85"/>
      <c r="X11119" s="85"/>
    </row>
    <row r="11120">
      <c r="S11120" s="87"/>
      <c r="T11120" s="87"/>
      <c r="U11120" s="85"/>
      <c r="V11120" s="85"/>
      <c r="W11120" s="85"/>
      <c r="X11120" s="85"/>
    </row>
    <row r="11121">
      <c r="S11121" s="87"/>
      <c r="T11121" s="87"/>
      <c r="U11121" s="85"/>
      <c r="V11121" s="85"/>
      <c r="W11121" s="85"/>
      <c r="X11121" s="85"/>
    </row>
    <row r="11122">
      <c r="S11122" s="87"/>
      <c r="T11122" s="87"/>
      <c r="U11122" s="85"/>
      <c r="V11122" s="85"/>
      <c r="W11122" s="85"/>
      <c r="X11122" s="85"/>
    </row>
    <row r="11123">
      <c r="S11123" s="87"/>
      <c r="T11123" s="87"/>
      <c r="U11123" s="85"/>
      <c r="V11123" s="85"/>
      <c r="W11123" s="85"/>
      <c r="X11123" s="85"/>
    </row>
    <row r="11124">
      <c r="S11124" s="87"/>
      <c r="T11124" s="87"/>
      <c r="U11124" s="85"/>
      <c r="V11124" s="85"/>
      <c r="W11124" s="85"/>
      <c r="X11124" s="85"/>
    </row>
    <row r="11125">
      <c r="S11125" s="87"/>
      <c r="T11125" s="87"/>
      <c r="U11125" s="85"/>
      <c r="V11125" s="85"/>
      <c r="W11125" s="85"/>
      <c r="X11125" s="85"/>
    </row>
    <row r="11126">
      <c r="S11126" s="87"/>
      <c r="T11126" s="87"/>
      <c r="U11126" s="85"/>
      <c r="V11126" s="85"/>
      <c r="W11126" s="85"/>
      <c r="X11126" s="85"/>
    </row>
    <row r="11127">
      <c r="S11127" s="87"/>
      <c r="T11127" s="87"/>
      <c r="U11127" s="85"/>
      <c r="V11127" s="85"/>
      <c r="W11127" s="85"/>
      <c r="X11127" s="85"/>
    </row>
    <row r="11128">
      <c r="S11128" s="87"/>
      <c r="T11128" s="87"/>
      <c r="U11128" s="85"/>
      <c r="V11128" s="85"/>
      <c r="W11128" s="85"/>
      <c r="X11128" s="85"/>
    </row>
    <row r="11129">
      <c r="S11129" s="87"/>
      <c r="T11129" s="87"/>
      <c r="U11129" s="85"/>
      <c r="V11129" s="85"/>
      <c r="W11129" s="85"/>
      <c r="X11129" s="85"/>
    </row>
    <row r="11130">
      <c r="S11130" s="87"/>
      <c r="T11130" s="87"/>
      <c r="U11130" s="85"/>
      <c r="V11130" s="85"/>
      <c r="W11130" s="85"/>
      <c r="X11130" s="85"/>
    </row>
    <row r="11131">
      <c r="S11131" s="87"/>
      <c r="T11131" s="87"/>
      <c r="U11131" s="85"/>
      <c r="V11131" s="85"/>
      <c r="W11131" s="85"/>
      <c r="X11131" s="85"/>
    </row>
    <row r="11132">
      <c r="S11132" s="87"/>
      <c r="T11132" s="87"/>
      <c r="U11132" s="85"/>
      <c r="V11132" s="85"/>
      <c r="W11132" s="85"/>
      <c r="X11132" s="85"/>
    </row>
    <row r="11133">
      <c r="S11133" s="87"/>
      <c r="T11133" s="87"/>
      <c r="U11133" s="85"/>
      <c r="V11133" s="85"/>
      <c r="W11133" s="85"/>
      <c r="X11133" s="85"/>
    </row>
    <row r="11134">
      <c r="S11134" s="87"/>
      <c r="T11134" s="87"/>
      <c r="U11134" s="85"/>
      <c r="V11134" s="85"/>
      <c r="W11134" s="85"/>
      <c r="X11134" s="85"/>
    </row>
    <row r="11135">
      <c r="S11135" s="87"/>
      <c r="T11135" s="87"/>
      <c r="U11135" s="85"/>
      <c r="V11135" s="85"/>
      <c r="W11135" s="85"/>
      <c r="X11135" s="85"/>
    </row>
    <row r="11136">
      <c r="S11136" s="87"/>
      <c r="T11136" s="87"/>
      <c r="U11136" s="85"/>
      <c r="V11136" s="85"/>
      <c r="W11136" s="85"/>
      <c r="X11136" s="85"/>
    </row>
    <row r="11137">
      <c r="S11137" s="87"/>
      <c r="T11137" s="87"/>
      <c r="U11137" s="85"/>
      <c r="V11137" s="85"/>
      <c r="W11137" s="85"/>
      <c r="X11137" s="85"/>
    </row>
    <row r="11138">
      <c r="S11138" s="87"/>
      <c r="T11138" s="87"/>
      <c r="U11138" s="85"/>
      <c r="V11138" s="85"/>
      <c r="W11138" s="85"/>
      <c r="X11138" s="86"/>
    </row>
    <row r="11139">
      <c r="S11139" s="87"/>
      <c r="T11139" s="87"/>
      <c r="U11139" s="85"/>
      <c r="V11139" s="85"/>
      <c r="W11139" s="85"/>
      <c r="X11139" s="85"/>
    </row>
    <row r="11140">
      <c r="S11140" s="87"/>
      <c r="T11140" s="87"/>
      <c r="U11140" s="85"/>
      <c r="V11140" s="85"/>
      <c r="W11140" s="85"/>
      <c r="X11140" s="85"/>
    </row>
    <row r="11141">
      <c r="S11141" s="87"/>
      <c r="T11141" s="87"/>
      <c r="U11141" s="85"/>
      <c r="V11141" s="85"/>
      <c r="W11141" s="85"/>
      <c r="X11141" s="85"/>
    </row>
    <row r="11142">
      <c r="S11142" s="87"/>
      <c r="T11142" s="87"/>
      <c r="U11142" s="85"/>
      <c r="V11142" s="85"/>
      <c r="W11142" s="85"/>
      <c r="X11142" s="86"/>
    </row>
    <row r="11143">
      <c r="S11143" s="87"/>
      <c r="T11143" s="87"/>
      <c r="U11143" s="85"/>
      <c r="V11143" s="85"/>
      <c r="W11143" s="85"/>
      <c r="X11143" s="85"/>
    </row>
    <row r="11144">
      <c r="S11144" s="87"/>
      <c r="T11144" s="87"/>
      <c r="U11144" s="85"/>
      <c r="V11144" s="85"/>
      <c r="W11144" s="85"/>
      <c r="X11144" s="85"/>
    </row>
    <row r="11145">
      <c r="S11145" s="87"/>
      <c r="T11145" s="87"/>
      <c r="U11145" s="85"/>
      <c r="V11145" s="85"/>
      <c r="W11145" s="85"/>
      <c r="X11145" s="85"/>
    </row>
    <row r="11146">
      <c r="S11146" s="87"/>
      <c r="T11146" s="87"/>
      <c r="U11146" s="85"/>
      <c r="V11146" s="85"/>
      <c r="W11146" s="85"/>
      <c r="X11146" s="85"/>
    </row>
    <row r="11147">
      <c r="S11147" s="87"/>
      <c r="T11147" s="87"/>
      <c r="U11147" s="85"/>
      <c r="V11147" s="85"/>
      <c r="W11147" s="85"/>
      <c r="X11147" s="86"/>
    </row>
    <row r="11148">
      <c r="S11148" s="87"/>
      <c r="T11148" s="87"/>
      <c r="U11148" s="85"/>
      <c r="V11148" s="85"/>
      <c r="W11148" s="85"/>
      <c r="X11148" s="85"/>
    </row>
    <row r="11149">
      <c r="S11149" s="87"/>
      <c r="T11149" s="87"/>
      <c r="U11149" s="85"/>
      <c r="V11149" s="85"/>
      <c r="W11149" s="85"/>
      <c r="X11149" s="85"/>
    </row>
    <row r="11150">
      <c r="S11150" s="87"/>
      <c r="T11150" s="87"/>
      <c r="U11150" s="85"/>
      <c r="V11150" s="85"/>
      <c r="W11150" s="85"/>
      <c r="X11150" s="85"/>
    </row>
    <row r="11151">
      <c r="S11151" s="87"/>
      <c r="T11151" s="87"/>
      <c r="U11151" s="85"/>
      <c r="V11151" s="85"/>
      <c r="W11151" s="85"/>
      <c r="X11151" s="85"/>
    </row>
    <row r="11152">
      <c r="S11152" s="87"/>
      <c r="T11152" s="87"/>
      <c r="U11152" s="85"/>
      <c r="V11152" s="85"/>
      <c r="W11152" s="85"/>
      <c r="X11152" s="85"/>
    </row>
    <row r="11153">
      <c r="S11153" s="87"/>
      <c r="T11153" s="87"/>
      <c r="U11153" s="85"/>
      <c r="V11153" s="85"/>
      <c r="W11153" s="85"/>
      <c r="X11153" s="85"/>
    </row>
    <row r="11154">
      <c r="S11154" s="87"/>
      <c r="T11154" s="87"/>
      <c r="U11154" s="85"/>
      <c r="V11154" s="85"/>
      <c r="W11154" s="85"/>
      <c r="X11154" s="85"/>
    </row>
    <row r="11155">
      <c r="S11155" s="87"/>
      <c r="T11155" s="87"/>
      <c r="U11155" s="85"/>
      <c r="V11155" s="85"/>
      <c r="W11155" s="85"/>
      <c r="X11155" s="85"/>
    </row>
    <row r="11156">
      <c r="S11156" s="87"/>
      <c r="T11156" s="87"/>
      <c r="U11156" s="85"/>
      <c r="V11156" s="85"/>
      <c r="W11156" s="85"/>
      <c r="X11156" s="85"/>
    </row>
    <row r="11157">
      <c r="S11157" s="87"/>
      <c r="T11157" s="87"/>
      <c r="U11157" s="85"/>
      <c r="V11157" s="85"/>
      <c r="W11157" s="85"/>
      <c r="X11157" s="85"/>
    </row>
    <row r="11158">
      <c r="S11158" s="87"/>
      <c r="T11158" s="87"/>
      <c r="U11158" s="85"/>
      <c r="V11158" s="85"/>
      <c r="W11158" s="85"/>
      <c r="X11158" s="85"/>
    </row>
    <row r="11159">
      <c r="S11159" s="87"/>
      <c r="T11159" s="87"/>
      <c r="U11159" s="85"/>
      <c r="V11159" s="85"/>
      <c r="W11159" s="85"/>
      <c r="X11159" s="85"/>
    </row>
    <row r="11160">
      <c r="S11160" s="87"/>
      <c r="T11160" s="87"/>
      <c r="U11160" s="85"/>
      <c r="V11160" s="85"/>
      <c r="W11160" s="85"/>
      <c r="X11160" s="85"/>
    </row>
    <row r="11161">
      <c r="S11161" s="87"/>
      <c r="T11161" s="87"/>
      <c r="U11161" s="85"/>
      <c r="V11161" s="85"/>
      <c r="W11161" s="85"/>
      <c r="X11161" s="85"/>
    </row>
    <row r="11162">
      <c r="S11162" s="87"/>
      <c r="T11162" s="87"/>
      <c r="U11162" s="85"/>
      <c r="V11162" s="85"/>
      <c r="W11162" s="85"/>
      <c r="X11162" s="85"/>
    </row>
    <row r="11163">
      <c r="S11163" s="87"/>
      <c r="T11163" s="87"/>
      <c r="U11163" s="85"/>
      <c r="V11163" s="85"/>
      <c r="W11163" s="85"/>
      <c r="X11163" s="85"/>
    </row>
    <row r="11164">
      <c r="S11164" s="87"/>
      <c r="T11164" s="87"/>
      <c r="U11164" s="85"/>
      <c r="V11164" s="85"/>
      <c r="W11164" s="85"/>
      <c r="X11164" s="85"/>
    </row>
    <row r="11165">
      <c r="S11165" s="87"/>
      <c r="T11165" s="87"/>
      <c r="U11165" s="85"/>
      <c r="V11165" s="85"/>
      <c r="W11165" s="85"/>
      <c r="X11165" s="85"/>
    </row>
    <row r="11166">
      <c r="S11166" s="87"/>
      <c r="T11166" s="87"/>
      <c r="U11166" s="85"/>
      <c r="V11166" s="85"/>
      <c r="W11166" s="85"/>
      <c r="X11166" s="85"/>
    </row>
    <row r="11167">
      <c r="S11167" s="87"/>
      <c r="T11167" s="87"/>
      <c r="U11167" s="85"/>
      <c r="V11167" s="85"/>
      <c r="W11167" s="85"/>
      <c r="X11167" s="85"/>
    </row>
    <row r="11168">
      <c r="S11168" s="87"/>
      <c r="T11168" s="87"/>
      <c r="U11168" s="85"/>
      <c r="V11168" s="85"/>
      <c r="W11168" s="85"/>
      <c r="X11168" s="85"/>
    </row>
    <row r="11169">
      <c r="S11169" s="87"/>
      <c r="T11169" s="87"/>
      <c r="U11169" s="85"/>
      <c r="V11169" s="85"/>
      <c r="W11169" s="85"/>
      <c r="X11169" s="85"/>
    </row>
    <row r="11170">
      <c r="S11170" s="87"/>
      <c r="T11170" s="87"/>
      <c r="U11170" s="85"/>
      <c r="V11170" s="85"/>
      <c r="W11170" s="85"/>
      <c r="X11170" s="85"/>
    </row>
    <row r="11171">
      <c r="S11171" s="87"/>
      <c r="T11171" s="87"/>
      <c r="U11171" s="85"/>
      <c r="V11171" s="85"/>
      <c r="W11171" s="85"/>
      <c r="X11171" s="85"/>
    </row>
    <row r="11172">
      <c r="S11172" s="87"/>
      <c r="T11172" s="87"/>
      <c r="U11172" s="85"/>
      <c r="V11172" s="85"/>
      <c r="W11172" s="85"/>
      <c r="X11172" s="85"/>
    </row>
    <row r="11173">
      <c r="S11173" s="87"/>
      <c r="T11173" s="87"/>
      <c r="U11173" s="85"/>
      <c r="V11173" s="85"/>
      <c r="W11173" s="85"/>
      <c r="X11173" s="85"/>
    </row>
    <row r="11174">
      <c r="S11174" s="87"/>
      <c r="T11174" s="87"/>
      <c r="U11174" s="85"/>
      <c r="V11174" s="85"/>
      <c r="W11174" s="85"/>
      <c r="X11174" s="85"/>
    </row>
    <row r="11175">
      <c r="S11175" s="87"/>
      <c r="T11175" s="87"/>
      <c r="U11175" s="85"/>
      <c r="V11175" s="85"/>
      <c r="W11175" s="85"/>
      <c r="X11175" s="85"/>
    </row>
    <row r="11176">
      <c r="S11176" s="87"/>
      <c r="T11176" s="87"/>
      <c r="U11176" s="85"/>
      <c r="V11176" s="85"/>
      <c r="W11176" s="85"/>
      <c r="X11176" s="85"/>
    </row>
    <row r="11177">
      <c r="S11177" s="87"/>
      <c r="T11177" s="87"/>
      <c r="U11177" s="85"/>
      <c r="V11177" s="85"/>
      <c r="W11177" s="85"/>
      <c r="X11177" s="85"/>
    </row>
    <row r="11178">
      <c r="S11178" s="87"/>
      <c r="T11178" s="87"/>
      <c r="U11178" s="85"/>
      <c r="V11178" s="85"/>
      <c r="W11178" s="85"/>
      <c r="X11178" s="85"/>
    </row>
    <row r="11179">
      <c r="S11179" s="87"/>
      <c r="T11179" s="87"/>
      <c r="U11179" s="85"/>
      <c r="V11179" s="85"/>
      <c r="W11179" s="85"/>
      <c r="X11179" s="85"/>
    </row>
    <row r="11180">
      <c r="S11180" s="87"/>
      <c r="T11180" s="87"/>
      <c r="U11180" s="85"/>
      <c r="V11180" s="85"/>
      <c r="W11180" s="85"/>
      <c r="X11180" s="85"/>
    </row>
    <row r="11181">
      <c r="S11181" s="87"/>
      <c r="T11181" s="87"/>
      <c r="U11181" s="85"/>
      <c r="V11181" s="85"/>
      <c r="W11181" s="85"/>
      <c r="X11181" s="86"/>
    </row>
    <row r="11182">
      <c r="S11182" s="87"/>
      <c r="T11182" s="87"/>
      <c r="U11182" s="85"/>
      <c r="V11182" s="85"/>
      <c r="W11182" s="85"/>
      <c r="X11182" s="85"/>
    </row>
    <row r="11183">
      <c r="S11183" s="87"/>
      <c r="T11183" s="87"/>
      <c r="U11183" s="85"/>
      <c r="V11183" s="85"/>
      <c r="W11183" s="85"/>
      <c r="X11183" s="85"/>
    </row>
    <row r="11184">
      <c r="S11184" s="87"/>
      <c r="T11184" s="87"/>
      <c r="U11184" s="85"/>
      <c r="V11184" s="85"/>
      <c r="W11184" s="85"/>
      <c r="X11184" s="85"/>
    </row>
    <row r="11185">
      <c r="S11185" s="87"/>
      <c r="T11185" s="87"/>
      <c r="U11185" s="85"/>
      <c r="V11185" s="85"/>
      <c r="W11185" s="85"/>
      <c r="X11185" s="85"/>
    </row>
    <row r="11186">
      <c r="S11186" s="87"/>
      <c r="T11186" s="87"/>
      <c r="U11186" s="85"/>
      <c r="V11186" s="85"/>
      <c r="W11186" s="85"/>
      <c r="X11186" s="85"/>
    </row>
    <row r="11187">
      <c r="S11187" s="87"/>
      <c r="T11187" s="87"/>
      <c r="U11187" s="85"/>
      <c r="V11187" s="85"/>
      <c r="W11187" s="85"/>
      <c r="X11187" s="85"/>
    </row>
    <row r="11188">
      <c r="S11188" s="87"/>
      <c r="T11188" s="87"/>
      <c r="U11188" s="85"/>
      <c r="V11188" s="85"/>
      <c r="W11188" s="85"/>
      <c r="X11188" s="85"/>
    </row>
    <row r="11189">
      <c r="S11189" s="87"/>
      <c r="T11189" s="87"/>
      <c r="U11189" s="85"/>
      <c r="V11189" s="85"/>
      <c r="W11189" s="85"/>
      <c r="X11189" s="85"/>
    </row>
    <row r="11190">
      <c r="S11190" s="87"/>
      <c r="T11190" s="87"/>
      <c r="U11190" s="85"/>
      <c r="V11190" s="85"/>
      <c r="W11190" s="85"/>
      <c r="X11190" s="85"/>
    </row>
    <row r="11191">
      <c r="S11191" s="87"/>
      <c r="T11191" s="87"/>
      <c r="U11191" s="85"/>
      <c r="V11191" s="85"/>
      <c r="W11191" s="85"/>
      <c r="X11191" s="85"/>
    </row>
    <row r="11192">
      <c r="S11192" s="87"/>
      <c r="T11192" s="87"/>
      <c r="U11192" s="85"/>
      <c r="V11192" s="85"/>
      <c r="W11192" s="85"/>
      <c r="X11192" s="85"/>
    </row>
    <row r="11193">
      <c r="S11193" s="84"/>
      <c r="T11193" s="87"/>
      <c r="U11193" s="85"/>
      <c r="V11193" s="85"/>
      <c r="W11193" s="85"/>
      <c r="X11193" s="85"/>
    </row>
    <row r="11194">
      <c r="S11194" s="87"/>
      <c r="T11194" s="87"/>
      <c r="U11194" s="85"/>
      <c r="V11194" s="85"/>
      <c r="W11194" s="85"/>
      <c r="X11194" s="85"/>
    </row>
    <row r="11195">
      <c r="S11195" s="84"/>
      <c r="T11195" s="87"/>
      <c r="U11195" s="85"/>
      <c r="V11195" s="85"/>
      <c r="W11195" s="85"/>
      <c r="X11195" s="85"/>
    </row>
    <row r="11196">
      <c r="S11196" s="87"/>
      <c r="T11196" s="87"/>
      <c r="U11196" s="85"/>
      <c r="V11196" s="85"/>
      <c r="W11196" s="85"/>
      <c r="X11196" s="85"/>
    </row>
    <row r="11197">
      <c r="S11197" s="87"/>
      <c r="T11197" s="87"/>
      <c r="U11197" s="85"/>
      <c r="V11197" s="85"/>
      <c r="W11197" s="85"/>
      <c r="X11197" s="85"/>
    </row>
    <row r="11198">
      <c r="S11198" s="87"/>
      <c r="T11198" s="87"/>
      <c r="U11198" s="85"/>
      <c r="V11198" s="85"/>
      <c r="W11198" s="85"/>
      <c r="X11198" s="85"/>
    </row>
    <row r="11199">
      <c r="S11199" s="87"/>
      <c r="T11199" s="87"/>
      <c r="U11199" s="85"/>
      <c r="V11199" s="85"/>
      <c r="W11199" s="85"/>
      <c r="X11199" s="85"/>
    </row>
    <row r="11200">
      <c r="S11200" s="87"/>
      <c r="T11200" s="87"/>
      <c r="U11200" s="85"/>
      <c r="V11200" s="85"/>
      <c r="W11200" s="85"/>
      <c r="X11200" s="85"/>
    </row>
    <row r="11201">
      <c r="S11201" s="87"/>
      <c r="T11201" s="87"/>
      <c r="U11201" s="85"/>
      <c r="V11201" s="85"/>
      <c r="W11201" s="85"/>
      <c r="X11201" s="85"/>
    </row>
    <row r="11202">
      <c r="S11202" s="87"/>
      <c r="T11202" s="87"/>
      <c r="U11202" s="85"/>
      <c r="V11202" s="85"/>
      <c r="W11202" s="85"/>
      <c r="X11202" s="85"/>
    </row>
    <row r="11203">
      <c r="S11203" s="87"/>
      <c r="T11203" s="87"/>
      <c r="U11203" s="85"/>
      <c r="V11203" s="85"/>
      <c r="W11203" s="85"/>
      <c r="X11203" s="85"/>
    </row>
    <row r="11204">
      <c r="S11204" s="87"/>
      <c r="T11204" s="87"/>
      <c r="U11204" s="85"/>
      <c r="V11204" s="85"/>
      <c r="W11204" s="85"/>
      <c r="X11204" s="85"/>
    </row>
    <row r="11205">
      <c r="S11205" s="87"/>
      <c r="T11205" s="87"/>
      <c r="U11205" s="85"/>
      <c r="V11205" s="85"/>
      <c r="W11205" s="85"/>
      <c r="X11205" s="85"/>
    </row>
    <row r="11206">
      <c r="S11206" s="84"/>
      <c r="T11206" s="87"/>
      <c r="U11206" s="85"/>
      <c r="V11206" s="85"/>
      <c r="W11206" s="85"/>
      <c r="X11206" s="85"/>
    </row>
    <row r="11207">
      <c r="S11207" s="87"/>
      <c r="T11207" s="87"/>
      <c r="U11207" s="85"/>
      <c r="V11207" s="85"/>
      <c r="W11207" s="85"/>
      <c r="X11207" s="85"/>
    </row>
    <row r="11208">
      <c r="S11208" s="87"/>
      <c r="T11208" s="87"/>
      <c r="U11208" s="85"/>
      <c r="V11208" s="85"/>
      <c r="W11208" s="85"/>
      <c r="X11208" s="85"/>
    </row>
    <row r="11209">
      <c r="S11209" s="87"/>
      <c r="T11209" s="87"/>
      <c r="U11209" s="85"/>
      <c r="V11209" s="85"/>
      <c r="W11209" s="85"/>
      <c r="X11209" s="85"/>
    </row>
    <row r="11210">
      <c r="S11210" s="87"/>
      <c r="T11210" s="87"/>
      <c r="U11210" s="85"/>
      <c r="V11210" s="85"/>
      <c r="W11210" s="85"/>
      <c r="X11210" s="85"/>
    </row>
    <row r="11211">
      <c r="S11211" s="87"/>
      <c r="T11211" s="87"/>
      <c r="U11211" s="85"/>
      <c r="V11211" s="85"/>
      <c r="W11211" s="85"/>
      <c r="X11211" s="85"/>
    </row>
    <row r="11212">
      <c r="S11212" s="87"/>
      <c r="T11212" s="87"/>
      <c r="U11212" s="85"/>
      <c r="V11212" s="85"/>
      <c r="W11212" s="85"/>
      <c r="X11212" s="85"/>
    </row>
    <row r="11213">
      <c r="S11213" s="87"/>
      <c r="T11213" s="87"/>
      <c r="U11213" s="85"/>
      <c r="V11213" s="85"/>
      <c r="W11213" s="85"/>
      <c r="X11213" s="85"/>
    </row>
    <row r="11214">
      <c r="S11214" s="87"/>
      <c r="T11214" s="87"/>
      <c r="U11214" s="85"/>
      <c r="V11214" s="85"/>
      <c r="W11214" s="85"/>
      <c r="X11214" s="85"/>
    </row>
    <row r="11215">
      <c r="S11215" s="87"/>
      <c r="T11215" s="87"/>
      <c r="U11215" s="85"/>
      <c r="V11215" s="85"/>
      <c r="W11215" s="85"/>
      <c r="X11215" s="85"/>
    </row>
    <row r="11216">
      <c r="S11216" s="87"/>
      <c r="T11216" s="87"/>
      <c r="U11216" s="85"/>
      <c r="V11216" s="85"/>
      <c r="W11216" s="85"/>
      <c r="X11216" s="85"/>
    </row>
    <row r="11217">
      <c r="S11217" s="87"/>
      <c r="T11217" s="87"/>
      <c r="U11217" s="85"/>
      <c r="V11217" s="85"/>
      <c r="W11217" s="85"/>
      <c r="X11217" s="85"/>
    </row>
    <row r="11218">
      <c r="S11218" s="87"/>
      <c r="T11218" s="87"/>
      <c r="U11218" s="85"/>
      <c r="V11218" s="85"/>
      <c r="W11218" s="85"/>
      <c r="X11218" s="85"/>
    </row>
    <row r="11219">
      <c r="S11219" s="87"/>
      <c r="T11219" s="87"/>
      <c r="U11219" s="85"/>
      <c r="V11219" s="85"/>
      <c r="W11219" s="85"/>
      <c r="X11219" s="85"/>
    </row>
    <row r="11220">
      <c r="S11220" s="87"/>
      <c r="T11220" s="87"/>
      <c r="U11220" s="85"/>
      <c r="V11220" s="85"/>
      <c r="W11220" s="85"/>
      <c r="X11220" s="85"/>
    </row>
    <row r="11221">
      <c r="S11221" s="87"/>
      <c r="T11221" s="87"/>
      <c r="U11221" s="85"/>
      <c r="V11221" s="85"/>
      <c r="W11221" s="85"/>
      <c r="X11221" s="86"/>
    </row>
    <row r="11222">
      <c r="S11222" s="87"/>
      <c r="T11222" s="87"/>
      <c r="U11222" s="85"/>
      <c r="V11222" s="85"/>
      <c r="W11222" s="85"/>
      <c r="X11222" s="85"/>
    </row>
    <row r="11223">
      <c r="S11223" s="87"/>
      <c r="T11223" s="87"/>
      <c r="U11223" s="85"/>
      <c r="V11223" s="85"/>
      <c r="W11223" s="85"/>
      <c r="X11223" s="85"/>
    </row>
    <row r="11224">
      <c r="S11224" s="87"/>
      <c r="T11224" s="87"/>
      <c r="U11224" s="85"/>
      <c r="V11224" s="85"/>
      <c r="W11224" s="85"/>
      <c r="X11224" s="85"/>
    </row>
    <row r="11225">
      <c r="S11225" s="87"/>
      <c r="T11225" s="87"/>
      <c r="U11225" s="85"/>
      <c r="V11225" s="85"/>
      <c r="W11225" s="85"/>
      <c r="X11225" s="85"/>
    </row>
    <row r="11226">
      <c r="S11226" s="87"/>
      <c r="T11226" s="87"/>
      <c r="U11226" s="85"/>
      <c r="V11226" s="85"/>
      <c r="W11226" s="85"/>
      <c r="X11226" s="85"/>
    </row>
    <row r="11227">
      <c r="S11227" s="87"/>
      <c r="T11227" s="87"/>
      <c r="U11227" s="85"/>
      <c r="V11227" s="85"/>
      <c r="W11227" s="85"/>
      <c r="X11227" s="85"/>
    </row>
    <row r="11228">
      <c r="S11228" s="87"/>
      <c r="T11228" s="87"/>
      <c r="U11228" s="85"/>
      <c r="V11228" s="85"/>
      <c r="W11228" s="85"/>
      <c r="X11228" s="85"/>
    </row>
    <row r="11229">
      <c r="S11229" s="87"/>
      <c r="T11229" s="87"/>
      <c r="U11229" s="85"/>
      <c r="V11229" s="85"/>
      <c r="W11229" s="85"/>
      <c r="X11229" s="85"/>
    </row>
    <row r="11230">
      <c r="S11230" s="87"/>
      <c r="T11230" s="87"/>
      <c r="U11230" s="85"/>
      <c r="V11230" s="85"/>
      <c r="W11230" s="85"/>
      <c r="X11230" s="85"/>
    </row>
    <row r="11231">
      <c r="S11231" s="87"/>
      <c r="T11231" s="87"/>
      <c r="U11231" s="85"/>
      <c r="V11231" s="85"/>
      <c r="W11231" s="85"/>
      <c r="X11231" s="85"/>
    </row>
    <row r="11232">
      <c r="S11232" s="87"/>
      <c r="T11232" s="87"/>
      <c r="U11232" s="85"/>
      <c r="V11232" s="85"/>
      <c r="W11232" s="85"/>
      <c r="X11232" s="85"/>
    </row>
    <row r="11233">
      <c r="S11233" s="87"/>
      <c r="T11233" s="87"/>
      <c r="U11233" s="85"/>
      <c r="V11233" s="85"/>
      <c r="W11233" s="85"/>
      <c r="X11233" s="85"/>
    </row>
    <row r="11234">
      <c r="S11234" s="87"/>
      <c r="T11234" s="87"/>
      <c r="U11234" s="85"/>
      <c r="V11234" s="85"/>
      <c r="W11234" s="85"/>
      <c r="X11234" s="85"/>
    </row>
    <row r="11235">
      <c r="S11235" s="87"/>
      <c r="T11235" s="87"/>
      <c r="U11235" s="85"/>
      <c r="V11235" s="85"/>
      <c r="W11235" s="85"/>
      <c r="X11235" s="85"/>
    </row>
    <row r="11236">
      <c r="S11236" s="87"/>
      <c r="T11236" s="87"/>
      <c r="U11236" s="85"/>
      <c r="V11236" s="85"/>
      <c r="W11236" s="85"/>
      <c r="X11236" s="85"/>
    </row>
    <row r="11237">
      <c r="S11237" s="87"/>
      <c r="T11237" s="87"/>
      <c r="U11237" s="85"/>
      <c r="V11237" s="85"/>
      <c r="W11237" s="85"/>
      <c r="X11237" s="85"/>
    </row>
    <row r="11238">
      <c r="S11238" s="87"/>
      <c r="T11238" s="87"/>
      <c r="U11238" s="85"/>
      <c r="V11238" s="85"/>
      <c r="W11238" s="85"/>
      <c r="X11238" s="86"/>
    </row>
    <row r="11239">
      <c r="S11239" s="87"/>
      <c r="T11239" s="87"/>
      <c r="U11239" s="85"/>
      <c r="V11239" s="85"/>
      <c r="W11239" s="85"/>
      <c r="X11239" s="85"/>
    </row>
    <row r="11240">
      <c r="S11240" s="87"/>
      <c r="T11240" s="87"/>
      <c r="U11240" s="85"/>
      <c r="V11240" s="85"/>
      <c r="W11240" s="85"/>
      <c r="X11240" s="85"/>
    </row>
    <row r="11241">
      <c r="S11241" s="87"/>
      <c r="T11241" s="87"/>
      <c r="U11241" s="85"/>
      <c r="V11241" s="85"/>
      <c r="W11241" s="85"/>
      <c r="X11241" s="85"/>
    </row>
    <row r="11242">
      <c r="S11242" s="87"/>
      <c r="T11242" s="87"/>
      <c r="U11242" s="85"/>
      <c r="V11242" s="85"/>
      <c r="W11242" s="85"/>
      <c r="X11242" s="85"/>
    </row>
    <row r="11243">
      <c r="S11243" s="87"/>
      <c r="T11243" s="87"/>
      <c r="U11243" s="85"/>
      <c r="V11243" s="85"/>
      <c r="W11243" s="85"/>
      <c r="X11243" s="85"/>
    </row>
    <row r="11244">
      <c r="S11244" s="87"/>
      <c r="T11244" s="87"/>
      <c r="U11244" s="85"/>
      <c r="V11244" s="85"/>
      <c r="W11244" s="85"/>
      <c r="X11244" s="85"/>
    </row>
    <row r="11245">
      <c r="S11245" s="87"/>
      <c r="T11245" s="87"/>
      <c r="U11245" s="85"/>
      <c r="V11245" s="85"/>
      <c r="W11245" s="85"/>
      <c r="X11245" s="85"/>
    </row>
    <row r="11246">
      <c r="S11246" s="87"/>
      <c r="T11246" s="87"/>
      <c r="U11246" s="85"/>
      <c r="V11246" s="85"/>
      <c r="W11246" s="85"/>
      <c r="X11246" s="85"/>
    </row>
    <row r="11247">
      <c r="S11247" s="87"/>
      <c r="T11247" s="87"/>
      <c r="U11247" s="85"/>
      <c r="V11247" s="85"/>
      <c r="W11247" s="85"/>
      <c r="X11247" s="85"/>
    </row>
    <row r="11248">
      <c r="S11248" s="87"/>
      <c r="T11248" s="87"/>
      <c r="U11248" s="85"/>
      <c r="V11248" s="85"/>
      <c r="W11248" s="85"/>
      <c r="X11248" s="85"/>
    </row>
    <row r="11249">
      <c r="S11249" s="87"/>
      <c r="T11249" s="87"/>
      <c r="U11249" s="85"/>
      <c r="V11249" s="85"/>
      <c r="W11249" s="85"/>
      <c r="X11249" s="85"/>
    </row>
    <row r="11250">
      <c r="S11250" s="87"/>
      <c r="T11250" s="87"/>
      <c r="U11250" s="85"/>
      <c r="V11250" s="85"/>
      <c r="W11250" s="85"/>
      <c r="X11250" s="85"/>
    </row>
    <row r="11251">
      <c r="S11251" s="87"/>
      <c r="T11251" s="87"/>
      <c r="U11251" s="85"/>
      <c r="V11251" s="85"/>
      <c r="W11251" s="85"/>
      <c r="X11251" s="85"/>
    </row>
    <row r="11252">
      <c r="S11252" s="87"/>
      <c r="T11252" s="87"/>
      <c r="U11252" s="85"/>
      <c r="V11252" s="85"/>
      <c r="W11252" s="85"/>
      <c r="X11252" s="85"/>
    </row>
    <row r="11253">
      <c r="S11253" s="87"/>
      <c r="T11253" s="87"/>
      <c r="U11253" s="85"/>
      <c r="V11253" s="85"/>
      <c r="W11253" s="85"/>
      <c r="X11253" s="85"/>
    </row>
    <row r="11254">
      <c r="S11254" s="87"/>
      <c r="T11254" s="87"/>
      <c r="U11254" s="85"/>
      <c r="V11254" s="85"/>
      <c r="W11254" s="85"/>
      <c r="X11254" s="85"/>
    </row>
    <row r="11255">
      <c r="S11255" s="87"/>
      <c r="T11255" s="87"/>
      <c r="U11255" s="85"/>
      <c r="V11255" s="85"/>
      <c r="W11255" s="85"/>
      <c r="X11255" s="85"/>
    </row>
    <row r="11256">
      <c r="S11256" s="87"/>
      <c r="T11256" s="87"/>
      <c r="U11256" s="85"/>
      <c r="V11256" s="85"/>
      <c r="W11256" s="85"/>
      <c r="X11256" s="85"/>
    </row>
    <row r="11257">
      <c r="S11257" s="87"/>
      <c r="T11257" s="87"/>
      <c r="U11257" s="85"/>
      <c r="V11257" s="85"/>
      <c r="W11257" s="85"/>
      <c r="X11257" s="85"/>
    </row>
    <row r="11258">
      <c r="S11258" s="87"/>
      <c r="T11258" s="87"/>
      <c r="U11258" s="85"/>
      <c r="V11258" s="85"/>
      <c r="W11258" s="85"/>
      <c r="X11258" s="85"/>
    </row>
    <row r="11259">
      <c r="S11259" s="87"/>
      <c r="T11259" s="87"/>
      <c r="U11259" s="85"/>
      <c r="V11259" s="85"/>
      <c r="W11259" s="85"/>
      <c r="X11259" s="85"/>
    </row>
    <row r="11260">
      <c r="S11260" s="87"/>
      <c r="T11260" s="87"/>
      <c r="U11260" s="85"/>
      <c r="V11260" s="85"/>
      <c r="W11260" s="85"/>
      <c r="X11260" s="85"/>
    </row>
    <row r="11261">
      <c r="S11261" s="87"/>
      <c r="T11261" s="87"/>
      <c r="U11261" s="85"/>
      <c r="V11261" s="85"/>
      <c r="W11261" s="85"/>
      <c r="X11261" s="85"/>
    </row>
    <row r="11262">
      <c r="S11262" s="87"/>
      <c r="T11262" s="87"/>
      <c r="U11262" s="85"/>
      <c r="V11262" s="85"/>
      <c r="W11262" s="85"/>
      <c r="X11262" s="85"/>
    </row>
    <row r="11263">
      <c r="S11263" s="87"/>
      <c r="T11263" s="87"/>
      <c r="U11263" s="85"/>
      <c r="V11263" s="85"/>
      <c r="W11263" s="85"/>
      <c r="X11263" s="85"/>
    </row>
    <row r="11264">
      <c r="S11264" s="87"/>
      <c r="T11264" s="87"/>
      <c r="U11264" s="85"/>
      <c r="V11264" s="85"/>
      <c r="W11264" s="85"/>
      <c r="X11264" s="85"/>
    </row>
    <row r="11265">
      <c r="S11265" s="87"/>
      <c r="T11265" s="87"/>
      <c r="U11265" s="85"/>
      <c r="V11265" s="85"/>
      <c r="W11265" s="85"/>
      <c r="X11265" s="85"/>
    </row>
    <row r="11266">
      <c r="S11266" s="87"/>
      <c r="T11266" s="87"/>
      <c r="U11266" s="85"/>
      <c r="V11266" s="85"/>
      <c r="W11266" s="85"/>
      <c r="X11266" s="85"/>
    </row>
    <row r="11267">
      <c r="S11267" s="87"/>
      <c r="T11267" s="87"/>
      <c r="U11267" s="85"/>
      <c r="V11267" s="85"/>
      <c r="W11267" s="85"/>
      <c r="X11267" s="85"/>
    </row>
    <row r="11268">
      <c r="S11268" s="87"/>
      <c r="T11268" s="87"/>
      <c r="U11268" s="85"/>
      <c r="V11268" s="85"/>
      <c r="W11268" s="85"/>
      <c r="X11268" s="85"/>
    </row>
    <row r="11269">
      <c r="S11269" s="87"/>
      <c r="T11269" s="87"/>
      <c r="U11269" s="85"/>
      <c r="V11269" s="85"/>
      <c r="W11269" s="85"/>
      <c r="X11269" s="85"/>
    </row>
    <row r="11270">
      <c r="S11270" s="87"/>
      <c r="T11270" s="87"/>
      <c r="U11270" s="85"/>
      <c r="V11270" s="85"/>
      <c r="W11270" s="85"/>
      <c r="X11270" s="85"/>
    </row>
    <row r="11271">
      <c r="S11271" s="87"/>
      <c r="T11271" s="87"/>
      <c r="U11271" s="85"/>
      <c r="V11271" s="85"/>
      <c r="W11271" s="85"/>
      <c r="X11271" s="85"/>
    </row>
    <row r="11272">
      <c r="S11272" s="87"/>
      <c r="T11272" s="87"/>
      <c r="U11272" s="85"/>
      <c r="V11272" s="85"/>
      <c r="W11272" s="85"/>
      <c r="X11272" s="85"/>
    </row>
    <row r="11273">
      <c r="S11273" s="84"/>
      <c r="T11273" s="87"/>
      <c r="U11273" s="85"/>
      <c r="V11273" s="85"/>
      <c r="W11273" s="85"/>
      <c r="X11273" s="85"/>
    </row>
    <row r="11274">
      <c r="S11274" s="87"/>
      <c r="T11274" s="87"/>
      <c r="U11274" s="85"/>
      <c r="V11274" s="85"/>
      <c r="W11274" s="85"/>
      <c r="X11274" s="85"/>
    </row>
    <row r="11275">
      <c r="S11275" s="87"/>
      <c r="T11275" s="87"/>
      <c r="U11275" s="85"/>
      <c r="V11275" s="85"/>
      <c r="W11275" s="85"/>
      <c r="X11275" s="85"/>
    </row>
    <row r="11276">
      <c r="S11276" s="87"/>
      <c r="T11276" s="87"/>
      <c r="U11276" s="85"/>
      <c r="V11276" s="85"/>
      <c r="W11276" s="85"/>
      <c r="X11276" s="85"/>
    </row>
    <row r="11277">
      <c r="S11277" s="87"/>
      <c r="T11277" s="87"/>
      <c r="U11277" s="85"/>
      <c r="V11277" s="85"/>
      <c r="W11277" s="85"/>
      <c r="X11277" s="85"/>
    </row>
    <row r="11278">
      <c r="S11278" s="87"/>
      <c r="T11278" s="87"/>
      <c r="U11278" s="85"/>
      <c r="V11278" s="85"/>
      <c r="W11278" s="85"/>
      <c r="X11278" s="85"/>
    </row>
    <row r="11279">
      <c r="S11279" s="87"/>
      <c r="T11279" s="87"/>
      <c r="U11279" s="85"/>
      <c r="V11279" s="85"/>
      <c r="W11279" s="85"/>
      <c r="X11279" s="85"/>
    </row>
    <row r="11280">
      <c r="S11280" s="87"/>
      <c r="T11280" s="87"/>
      <c r="U11280" s="85"/>
      <c r="V11280" s="85"/>
      <c r="W11280" s="85"/>
      <c r="X11280" s="85"/>
    </row>
    <row r="11281">
      <c r="S11281" s="87"/>
      <c r="T11281" s="87"/>
      <c r="U11281" s="85"/>
      <c r="V11281" s="85"/>
      <c r="W11281" s="85"/>
      <c r="X11281" s="85"/>
    </row>
    <row r="11282">
      <c r="S11282" s="87"/>
      <c r="T11282" s="87"/>
      <c r="U11282" s="85"/>
      <c r="V11282" s="85"/>
      <c r="W11282" s="85"/>
      <c r="X11282" s="85"/>
    </row>
    <row r="11283">
      <c r="S11283" s="87"/>
      <c r="T11283" s="87"/>
      <c r="U11283" s="85"/>
      <c r="V11283" s="85"/>
      <c r="W11283" s="85"/>
      <c r="X11283" s="85"/>
    </row>
    <row r="11284">
      <c r="S11284" s="87"/>
      <c r="T11284" s="87"/>
      <c r="U11284" s="85"/>
      <c r="V11284" s="85"/>
      <c r="W11284" s="85"/>
      <c r="X11284" s="85"/>
    </row>
    <row r="11285">
      <c r="S11285" s="87"/>
      <c r="T11285" s="87"/>
      <c r="U11285" s="85"/>
      <c r="V11285" s="85"/>
      <c r="W11285" s="85"/>
      <c r="X11285" s="85"/>
    </row>
    <row r="11286">
      <c r="S11286" s="87"/>
      <c r="T11286" s="87"/>
      <c r="U11286" s="85"/>
      <c r="V11286" s="85"/>
      <c r="W11286" s="85"/>
      <c r="X11286" s="85"/>
    </row>
    <row r="11287">
      <c r="S11287" s="87"/>
      <c r="T11287" s="87"/>
      <c r="U11287" s="85"/>
      <c r="V11287" s="85"/>
      <c r="W11287" s="85"/>
      <c r="X11287" s="85"/>
    </row>
    <row r="11288">
      <c r="S11288" s="87"/>
      <c r="T11288" s="87"/>
      <c r="U11288" s="85"/>
      <c r="V11288" s="85"/>
      <c r="W11288" s="85"/>
      <c r="X11288" s="85"/>
    </row>
    <row r="11289">
      <c r="S11289" s="87"/>
      <c r="T11289" s="87"/>
      <c r="U11289" s="85"/>
      <c r="V11289" s="85"/>
      <c r="W11289" s="85"/>
      <c r="X11289" s="86"/>
    </row>
    <row r="11290">
      <c r="S11290" s="87"/>
      <c r="T11290" s="87"/>
      <c r="U11290" s="85"/>
      <c r="V11290" s="85"/>
      <c r="W11290" s="85"/>
      <c r="X11290" s="86"/>
    </row>
    <row r="11291">
      <c r="S11291" s="87"/>
      <c r="T11291" s="87"/>
      <c r="U11291" s="85"/>
      <c r="V11291" s="85"/>
      <c r="W11291" s="85"/>
      <c r="X11291" s="85"/>
    </row>
    <row r="11292">
      <c r="S11292" s="87"/>
      <c r="T11292" s="87"/>
      <c r="U11292" s="85"/>
      <c r="V11292" s="85"/>
      <c r="W11292" s="85"/>
      <c r="X11292" s="85"/>
    </row>
    <row r="11293">
      <c r="S11293" s="87"/>
      <c r="T11293" s="87"/>
      <c r="U11293" s="85"/>
      <c r="V11293" s="85"/>
      <c r="W11293" s="85"/>
      <c r="X11293" s="85"/>
    </row>
    <row r="11294">
      <c r="S11294" s="87"/>
      <c r="T11294" s="87"/>
      <c r="U11294" s="85"/>
      <c r="V11294" s="85"/>
      <c r="W11294" s="85"/>
      <c r="X11294" s="85"/>
    </row>
    <row r="11295">
      <c r="S11295" s="87"/>
      <c r="T11295" s="87"/>
      <c r="U11295" s="85"/>
      <c r="V11295" s="85"/>
      <c r="W11295" s="85"/>
      <c r="X11295" s="85"/>
    </row>
    <row r="11296">
      <c r="S11296" s="87"/>
      <c r="T11296" s="87"/>
      <c r="U11296" s="85"/>
      <c r="V11296" s="85"/>
      <c r="W11296" s="85"/>
      <c r="X11296" s="85"/>
    </row>
    <row r="11297">
      <c r="S11297" s="87"/>
      <c r="T11297" s="87"/>
      <c r="U11297" s="85"/>
      <c r="V11297" s="85"/>
      <c r="W11297" s="85"/>
      <c r="X11297" s="85"/>
    </row>
    <row r="11298">
      <c r="S11298" s="87"/>
      <c r="T11298" s="87"/>
      <c r="U11298" s="85"/>
      <c r="V11298" s="85"/>
      <c r="W11298" s="85"/>
      <c r="X11298" s="85"/>
    </row>
    <row r="11299">
      <c r="S11299" s="87"/>
      <c r="T11299" s="87"/>
      <c r="U11299" s="85"/>
      <c r="V11299" s="85"/>
      <c r="W11299" s="85"/>
      <c r="X11299" s="85"/>
    </row>
    <row r="11300">
      <c r="S11300" s="87"/>
      <c r="T11300" s="87"/>
      <c r="U11300" s="85"/>
      <c r="V11300" s="85"/>
      <c r="W11300" s="85"/>
      <c r="X11300" s="85"/>
    </row>
    <row r="11301">
      <c r="S11301" s="87"/>
      <c r="T11301" s="87"/>
      <c r="U11301" s="85"/>
      <c r="V11301" s="85"/>
      <c r="W11301" s="85"/>
      <c r="X11301" s="85"/>
    </row>
    <row r="11302">
      <c r="S11302" s="87"/>
      <c r="T11302" s="87"/>
      <c r="U11302" s="85"/>
      <c r="V11302" s="85"/>
      <c r="W11302" s="85"/>
      <c r="X11302" s="85"/>
    </row>
    <row r="11303">
      <c r="S11303" s="87"/>
      <c r="T11303" s="87"/>
      <c r="U11303" s="85"/>
      <c r="V11303" s="85"/>
      <c r="W11303" s="85"/>
      <c r="X11303" s="85"/>
    </row>
    <row r="11304">
      <c r="S11304" s="87"/>
      <c r="T11304" s="87"/>
      <c r="U11304" s="85"/>
      <c r="V11304" s="85"/>
      <c r="W11304" s="85"/>
      <c r="X11304" s="85"/>
    </row>
    <row r="11305">
      <c r="S11305" s="87"/>
      <c r="T11305" s="87"/>
      <c r="U11305" s="85"/>
      <c r="V11305" s="85"/>
      <c r="W11305" s="85"/>
      <c r="X11305" s="85"/>
    </row>
    <row r="11306">
      <c r="S11306" s="87"/>
      <c r="T11306" s="87"/>
      <c r="U11306" s="85"/>
      <c r="V11306" s="85"/>
      <c r="W11306" s="85"/>
      <c r="X11306" s="85"/>
    </row>
    <row r="11307">
      <c r="S11307" s="87"/>
      <c r="T11307" s="87"/>
      <c r="U11307" s="85"/>
      <c r="V11307" s="85"/>
      <c r="W11307" s="85"/>
      <c r="X11307" s="85"/>
    </row>
    <row r="11308">
      <c r="S11308" s="87"/>
      <c r="T11308" s="87"/>
      <c r="U11308" s="85"/>
      <c r="V11308" s="85"/>
      <c r="W11308" s="85"/>
      <c r="X11308" s="85"/>
    </row>
    <row r="11309">
      <c r="S11309" s="87"/>
      <c r="T11309" s="87"/>
      <c r="U11309" s="85"/>
      <c r="V11309" s="85"/>
      <c r="W11309" s="85"/>
      <c r="X11309" s="85"/>
    </row>
    <row r="11310">
      <c r="S11310" s="87"/>
      <c r="T11310" s="87"/>
      <c r="U11310" s="85"/>
      <c r="V11310" s="85"/>
      <c r="W11310" s="85"/>
      <c r="X11310" s="85"/>
    </row>
    <row r="11311">
      <c r="S11311" s="87"/>
      <c r="T11311" s="87"/>
      <c r="U11311" s="85"/>
      <c r="V11311" s="85"/>
      <c r="W11311" s="85"/>
      <c r="X11311" s="85"/>
    </row>
    <row r="11312">
      <c r="S11312" s="87"/>
      <c r="T11312" s="87"/>
      <c r="U11312" s="85"/>
      <c r="V11312" s="85"/>
      <c r="W11312" s="85"/>
      <c r="X11312" s="85"/>
    </row>
    <row r="11313">
      <c r="S11313" s="87"/>
      <c r="T11313" s="87"/>
      <c r="U11313" s="85"/>
      <c r="V11313" s="85"/>
      <c r="W11313" s="85"/>
      <c r="X11313" s="85"/>
    </row>
    <row r="11314">
      <c r="S11314" s="87"/>
      <c r="T11314" s="87"/>
      <c r="U11314" s="85"/>
      <c r="V11314" s="85"/>
      <c r="W11314" s="85"/>
      <c r="X11314" s="85"/>
    </row>
    <row r="11315">
      <c r="S11315" s="87"/>
      <c r="T11315" s="87"/>
      <c r="U11315" s="85"/>
      <c r="V11315" s="85"/>
      <c r="W11315" s="85"/>
      <c r="X11315" s="86"/>
    </row>
    <row r="11316">
      <c r="S11316" s="87"/>
      <c r="T11316" s="87"/>
      <c r="U11316" s="85"/>
      <c r="V11316" s="85"/>
      <c r="W11316" s="85"/>
      <c r="X11316" s="85"/>
    </row>
    <row r="11317">
      <c r="S11317" s="87"/>
      <c r="T11317" s="87"/>
      <c r="U11317" s="85"/>
      <c r="V11317" s="85"/>
      <c r="W11317" s="85"/>
      <c r="X11317" s="85"/>
    </row>
    <row r="11318">
      <c r="S11318" s="87"/>
      <c r="T11318" s="87"/>
      <c r="U11318" s="85"/>
      <c r="V11318" s="85"/>
      <c r="W11318" s="85"/>
      <c r="X11318" s="85"/>
    </row>
    <row r="11319">
      <c r="S11319" s="87"/>
      <c r="T11319" s="87"/>
      <c r="U11319" s="85"/>
      <c r="V11319" s="85"/>
      <c r="W11319" s="85"/>
      <c r="X11319" s="85"/>
    </row>
    <row r="11320">
      <c r="S11320" s="87"/>
      <c r="T11320" s="87"/>
      <c r="U11320" s="85"/>
      <c r="V11320" s="85"/>
      <c r="W11320" s="85"/>
      <c r="X11320" s="85"/>
    </row>
    <row r="11321">
      <c r="S11321" s="87"/>
      <c r="T11321" s="87"/>
      <c r="U11321" s="85"/>
      <c r="V11321" s="85"/>
      <c r="W11321" s="85"/>
      <c r="X11321" s="85"/>
    </row>
    <row r="11322">
      <c r="S11322" s="87"/>
      <c r="T11322" s="87"/>
      <c r="U11322" s="85"/>
      <c r="V11322" s="85"/>
      <c r="W11322" s="85"/>
      <c r="X11322" s="85"/>
    </row>
    <row r="11323">
      <c r="S11323" s="87"/>
      <c r="T11323" s="87"/>
      <c r="U11323" s="85"/>
      <c r="V11323" s="85"/>
      <c r="W11323" s="85"/>
      <c r="X11323" s="85"/>
    </row>
    <row r="11324">
      <c r="S11324" s="87"/>
      <c r="T11324" s="87"/>
      <c r="U11324" s="85"/>
      <c r="V11324" s="85"/>
      <c r="W11324" s="85"/>
      <c r="X11324" s="85"/>
    </row>
    <row r="11325">
      <c r="S11325" s="87"/>
      <c r="T11325" s="87"/>
      <c r="U11325" s="85"/>
      <c r="V11325" s="85"/>
      <c r="W11325" s="85"/>
      <c r="X11325" s="85"/>
    </row>
    <row r="11326">
      <c r="S11326" s="87"/>
      <c r="T11326" s="87"/>
      <c r="U11326" s="85"/>
      <c r="V11326" s="85"/>
      <c r="W11326" s="85"/>
      <c r="X11326" s="85"/>
    </row>
    <row r="11327">
      <c r="S11327" s="87"/>
      <c r="T11327" s="87"/>
      <c r="U11327" s="85"/>
      <c r="V11327" s="85"/>
      <c r="W11327" s="85"/>
      <c r="X11327" s="85"/>
    </row>
    <row r="11328">
      <c r="S11328" s="87"/>
      <c r="T11328" s="87"/>
      <c r="U11328" s="85"/>
      <c r="V11328" s="85"/>
      <c r="W11328" s="85"/>
      <c r="X11328" s="85"/>
    </row>
    <row r="11329">
      <c r="S11329" s="87"/>
      <c r="T11329" s="87"/>
      <c r="U11329" s="85"/>
      <c r="V11329" s="85"/>
      <c r="W11329" s="85"/>
      <c r="X11329" s="85"/>
    </row>
    <row r="11330">
      <c r="S11330" s="87"/>
      <c r="T11330" s="87"/>
      <c r="U11330" s="85"/>
      <c r="V11330" s="85"/>
      <c r="W11330" s="85"/>
      <c r="X11330" s="85"/>
    </row>
    <row r="11331">
      <c r="S11331" s="87"/>
      <c r="T11331" s="87"/>
      <c r="U11331" s="85"/>
      <c r="V11331" s="85"/>
      <c r="W11331" s="85"/>
      <c r="X11331" s="85"/>
    </row>
    <row r="11332">
      <c r="S11332" s="87"/>
      <c r="T11332" s="87"/>
      <c r="U11332" s="85"/>
      <c r="V11332" s="85"/>
      <c r="W11332" s="85"/>
      <c r="X11332" s="85"/>
    </row>
    <row r="11333">
      <c r="S11333" s="87"/>
      <c r="T11333" s="87"/>
      <c r="U11333" s="85"/>
      <c r="V11333" s="85"/>
      <c r="W11333" s="85"/>
      <c r="X11333" s="85"/>
    </row>
    <row r="11334">
      <c r="S11334" s="87"/>
      <c r="T11334" s="87"/>
      <c r="U11334" s="85"/>
      <c r="V11334" s="85"/>
      <c r="W11334" s="85"/>
      <c r="X11334" s="85"/>
    </row>
    <row r="11335">
      <c r="S11335" s="87"/>
      <c r="T11335" s="87"/>
      <c r="U11335" s="85"/>
      <c r="V11335" s="85"/>
      <c r="W11335" s="85"/>
      <c r="X11335" s="85"/>
    </row>
    <row r="11336">
      <c r="S11336" s="87"/>
      <c r="T11336" s="87"/>
      <c r="U11336" s="85"/>
      <c r="V11336" s="85"/>
      <c r="W11336" s="85"/>
      <c r="X11336" s="85"/>
    </row>
    <row r="11337">
      <c r="S11337" s="87"/>
      <c r="T11337" s="87"/>
      <c r="U11337" s="85"/>
      <c r="V11337" s="85"/>
      <c r="W11337" s="85"/>
      <c r="X11337" s="85"/>
    </row>
    <row r="11338">
      <c r="S11338" s="87"/>
      <c r="T11338" s="87"/>
      <c r="U11338" s="85"/>
      <c r="V11338" s="85"/>
      <c r="W11338" s="85"/>
      <c r="X11338" s="85"/>
    </row>
    <row r="11339">
      <c r="S11339" s="87"/>
      <c r="T11339" s="87"/>
      <c r="U11339" s="85"/>
      <c r="V11339" s="85"/>
      <c r="W11339" s="85"/>
      <c r="X11339" s="85"/>
    </row>
    <row r="11340">
      <c r="S11340" s="87"/>
      <c r="T11340" s="87"/>
      <c r="U11340" s="85"/>
      <c r="V11340" s="85"/>
      <c r="W11340" s="85"/>
      <c r="X11340" s="85"/>
    </row>
    <row r="11341">
      <c r="S11341" s="87"/>
      <c r="T11341" s="87"/>
      <c r="U11341" s="85"/>
      <c r="V11341" s="85"/>
      <c r="W11341" s="85"/>
      <c r="X11341" s="85"/>
    </row>
    <row r="11342">
      <c r="S11342" s="87"/>
      <c r="T11342" s="87"/>
      <c r="U11342" s="85"/>
      <c r="V11342" s="85"/>
      <c r="W11342" s="85"/>
      <c r="X11342" s="85"/>
    </row>
    <row r="11343">
      <c r="S11343" s="87"/>
      <c r="T11343" s="87"/>
      <c r="U11343" s="85"/>
      <c r="V11343" s="85"/>
      <c r="W11343" s="85"/>
      <c r="X11343" s="85"/>
    </row>
    <row r="11344">
      <c r="S11344" s="87"/>
      <c r="T11344" s="87"/>
      <c r="U11344" s="85"/>
      <c r="V11344" s="85"/>
      <c r="W11344" s="85"/>
      <c r="X11344" s="85"/>
    </row>
    <row r="11345">
      <c r="S11345" s="87"/>
      <c r="T11345" s="87"/>
      <c r="U11345" s="85"/>
      <c r="V11345" s="85"/>
      <c r="W11345" s="85"/>
      <c r="X11345" s="85"/>
    </row>
    <row r="11346">
      <c r="S11346" s="87"/>
      <c r="T11346" s="87"/>
      <c r="U11346" s="85"/>
      <c r="V11346" s="85"/>
      <c r="W11346" s="85"/>
      <c r="X11346" s="85"/>
    </row>
    <row r="11347">
      <c r="S11347" s="87"/>
      <c r="T11347" s="87"/>
      <c r="U11347" s="85"/>
      <c r="V11347" s="85"/>
      <c r="W11347" s="85"/>
      <c r="X11347" s="85"/>
    </row>
    <row r="11348">
      <c r="S11348" s="87"/>
      <c r="T11348" s="87"/>
      <c r="U11348" s="85"/>
      <c r="V11348" s="85"/>
      <c r="W11348" s="85"/>
      <c r="X11348" s="85"/>
    </row>
    <row r="11349">
      <c r="S11349" s="87"/>
      <c r="T11349" s="87"/>
      <c r="U11349" s="85"/>
      <c r="V11349" s="85"/>
      <c r="W11349" s="85"/>
      <c r="X11349" s="85"/>
    </row>
    <row r="11350">
      <c r="S11350" s="87"/>
      <c r="T11350" s="87"/>
      <c r="U11350" s="85"/>
      <c r="V11350" s="85"/>
      <c r="W11350" s="85"/>
      <c r="X11350" s="85"/>
    </row>
    <row r="11351">
      <c r="S11351" s="87"/>
      <c r="T11351" s="87"/>
      <c r="U11351" s="85"/>
      <c r="V11351" s="85"/>
      <c r="W11351" s="85"/>
      <c r="X11351" s="85"/>
    </row>
    <row r="11352">
      <c r="S11352" s="87"/>
      <c r="T11352" s="87"/>
      <c r="U11352" s="85"/>
      <c r="V11352" s="85"/>
      <c r="W11352" s="85"/>
      <c r="X11352" s="85"/>
    </row>
    <row r="11353">
      <c r="S11353" s="87"/>
      <c r="T11353" s="87"/>
      <c r="U11353" s="85"/>
      <c r="V11353" s="85"/>
      <c r="W11353" s="85"/>
      <c r="X11353" s="85"/>
    </row>
    <row r="11354">
      <c r="S11354" s="87"/>
      <c r="T11354" s="87"/>
      <c r="U11354" s="85"/>
      <c r="V11354" s="85"/>
      <c r="W11354" s="85"/>
      <c r="X11354" s="85"/>
    </row>
    <row r="11355">
      <c r="S11355" s="87"/>
      <c r="T11355" s="87"/>
      <c r="U11355" s="85"/>
      <c r="V11355" s="85"/>
      <c r="W11355" s="85"/>
      <c r="X11355" s="85"/>
    </row>
    <row r="11356">
      <c r="S11356" s="87"/>
      <c r="T11356" s="87"/>
      <c r="U11356" s="85"/>
      <c r="V11356" s="85"/>
      <c r="W11356" s="85"/>
      <c r="X11356" s="85"/>
    </row>
    <row r="11357">
      <c r="S11357" s="87"/>
      <c r="T11357" s="87"/>
      <c r="U11357" s="85"/>
      <c r="V11357" s="85"/>
      <c r="W11357" s="85"/>
      <c r="X11357" s="85"/>
    </row>
    <row r="11358">
      <c r="S11358" s="87"/>
      <c r="T11358" s="87"/>
      <c r="U11358" s="85"/>
      <c r="V11358" s="85"/>
      <c r="W11358" s="85"/>
      <c r="X11358" s="85"/>
    </row>
    <row r="11359">
      <c r="S11359" s="87"/>
      <c r="T11359" s="87"/>
      <c r="U11359" s="85"/>
      <c r="V11359" s="85"/>
      <c r="W11359" s="85"/>
      <c r="X11359" s="85"/>
    </row>
    <row r="11360">
      <c r="S11360" s="87"/>
      <c r="T11360" s="87"/>
      <c r="U11360" s="85"/>
      <c r="V11360" s="85"/>
      <c r="W11360" s="85"/>
      <c r="X11360" s="85"/>
    </row>
    <row r="11361">
      <c r="S11361" s="84"/>
      <c r="T11361" s="87"/>
      <c r="U11361" s="85"/>
      <c r="V11361" s="85"/>
      <c r="W11361" s="85"/>
      <c r="X11361" s="85"/>
    </row>
    <row r="11362">
      <c r="S11362" s="87"/>
      <c r="T11362" s="87"/>
      <c r="U11362" s="85"/>
      <c r="V11362" s="85"/>
      <c r="W11362" s="85"/>
      <c r="X11362" s="85"/>
    </row>
    <row r="11363">
      <c r="S11363" s="87"/>
      <c r="T11363" s="87"/>
      <c r="U11363" s="85"/>
      <c r="V11363" s="85"/>
      <c r="W11363" s="85"/>
      <c r="X11363" s="85"/>
    </row>
    <row r="11364">
      <c r="S11364" s="87"/>
      <c r="T11364" s="87"/>
      <c r="U11364" s="85"/>
      <c r="V11364" s="85"/>
      <c r="W11364" s="85"/>
      <c r="X11364" s="85"/>
    </row>
    <row r="11365">
      <c r="S11365" s="87"/>
      <c r="T11365" s="87"/>
      <c r="U11365" s="85"/>
      <c r="V11365" s="85"/>
      <c r="W11365" s="85"/>
      <c r="X11365" s="85"/>
    </row>
    <row r="11366">
      <c r="S11366" s="87"/>
      <c r="T11366" s="87"/>
      <c r="U11366" s="85"/>
      <c r="V11366" s="85"/>
      <c r="W11366" s="85"/>
      <c r="X11366" s="85"/>
    </row>
    <row r="11367">
      <c r="S11367" s="87"/>
      <c r="T11367" s="87"/>
      <c r="U11367" s="85"/>
      <c r="V11367" s="85"/>
      <c r="W11367" s="85"/>
      <c r="X11367" s="85"/>
    </row>
    <row r="11368">
      <c r="S11368" s="87"/>
      <c r="T11368" s="87"/>
      <c r="U11368" s="85"/>
      <c r="V11368" s="85"/>
      <c r="W11368" s="85"/>
      <c r="X11368" s="85"/>
    </row>
    <row r="11369">
      <c r="S11369" s="87"/>
      <c r="T11369" s="87"/>
      <c r="U11369" s="85"/>
      <c r="V11369" s="85"/>
      <c r="W11369" s="85"/>
      <c r="X11369" s="85"/>
    </row>
    <row r="11370">
      <c r="S11370" s="87"/>
      <c r="T11370" s="87"/>
      <c r="U11370" s="85"/>
      <c r="V11370" s="85"/>
      <c r="W11370" s="85"/>
      <c r="X11370" s="85"/>
    </row>
    <row r="11371">
      <c r="S11371" s="87"/>
      <c r="T11371" s="87"/>
      <c r="U11371" s="85"/>
      <c r="V11371" s="85"/>
      <c r="W11371" s="85"/>
      <c r="X11371" s="85"/>
    </row>
    <row r="11372">
      <c r="S11372" s="87"/>
      <c r="T11372" s="87"/>
      <c r="U11372" s="85"/>
      <c r="V11372" s="85"/>
      <c r="W11372" s="85"/>
      <c r="X11372" s="85"/>
    </row>
    <row r="11373">
      <c r="S11373" s="87"/>
      <c r="T11373" s="87"/>
      <c r="U11373" s="85"/>
      <c r="V11373" s="85"/>
      <c r="W11373" s="85"/>
      <c r="X11373" s="85"/>
    </row>
    <row r="11374">
      <c r="S11374" s="87"/>
      <c r="T11374" s="87"/>
      <c r="U11374" s="85"/>
      <c r="V11374" s="85"/>
      <c r="W11374" s="85"/>
      <c r="X11374" s="85"/>
    </row>
    <row r="11375">
      <c r="S11375" s="87"/>
      <c r="T11375" s="87"/>
      <c r="U11375" s="85"/>
      <c r="V11375" s="85"/>
      <c r="W11375" s="85"/>
      <c r="X11375" s="85"/>
    </row>
    <row r="11376">
      <c r="S11376" s="87"/>
      <c r="T11376" s="87"/>
      <c r="U11376" s="85"/>
      <c r="V11376" s="85"/>
      <c r="W11376" s="85"/>
      <c r="X11376" s="85"/>
    </row>
    <row r="11377">
      <c r="S11377" s="87"/>
      <c r="T11377" s="87"/>
      <c r="U11377" s="85"/>
      <c r="V11377" s="85"/>
      <c r="W11377" s="85"/>
      <c r="X11377" s="85"/>
    </row>
    <row r="11378">
      <c r="S11378" s="87"/>
      <c r="T11378" s="87"/>
      <c r="U11378" s="85"/>
      <c r="V11378" s="85"/>
      <c r="W11378" s="85"/>
      <c r="X11378" s="85"/>
    </row>
    <row r="11379">
      <c r="S11379" s="87"/>
      <c r="T11379" s="87"/>
      <c r="U11379" s="85"/>
      <c r="V11379" s="85"/>
      <c r="W11379" s="85"/>
      <c r="X11379" s="85"/>
    </row>
    <row r="11380">
      <c r="S11380" s="87"/>
      <c r="T11380" s="87"/>
      <c r="U11380" s="85"/>
      <c r="V11380" s="85"/>
      <c r="W11380" s="85"/>
      <c r="X11380" s="85"/>
    </row>
    <row r="11381">
      <c r="S11381" s="87"/>
      <c r="T11381" s="87"/>
      <c r="U11381" s="85"/>
      <c r="V11381" s="85"/>
      <c r="W11381" s="85"/>
      <c r="X11381" s="85"/>
    </row>
    <row r="11382">
      <c r="S11382" s="87"/>
      <c r="T11382" s="87"/>
      <c r="U11382" s="85"/>
      <c r="V11382" s="85"/>
      <c r="W11382" s="85"/>
      <c r="X11382" s="85"/>
    </row>
    <row r="11383">
      <c r="S11383" s="87"/>
      <c r="T11383" s="87"/>
      <c r="U11383" s="85"/>
      <c r="V11383" s="85"/>
      <c r="W11383" s="85"/>
      <c r="X11383" s="85"/>
    </row>
    <row r="11384">
      <c r="S11384" s="87"/>
      <c r="T11384" s="87"/>
      <c r="U11384" s="85"/>
      <c r="V11384" s="85"/>
      <c r="W11384" s="85"/>
      <c r="X11384" s="85"/>
    </row>
    <row r="11385">
      <c r="S11385" s="87"/>
      <c r="T11385" s="87"/>
      <c r="U11385" s="85"/>
      <c r="V11385" s="85"/>
      <c r="W11385" s="85"/>
      <c r="X11385" s="85"/>
    </row>
    <row r="11386">
      <c r="S11386" s="87"/>
      <c r="T11386" s="87"/>
      <c r="U11386" s="85"/>
      <c r="V11386" s="85"/>
      <c r="W11386" s="85"/>
      <c r="X11386" s="85"/>
    </row>
    <row r="11387">
      <c r="S11387" s="87"/>
      <c r="T11387" s="87"/>
      <c r="U11387" s="85"/>
      <c r="V11387" s="85"/>
      <c r="W11387" s="85"/>
      <c r="X11387" s="85"/>
    </row>
    <row r="11388">
      <c r="S11388" s="87"/>
      <c r="T11388" s="87"/>
      <c r="U11388" s="85"/>
      <c r="V11388" s="85"/>
      <c r="W11388" s="85"/>
      <c r="X11388" s="85"/>
    </row>
    <row r="11389">
      <c r="S11389" s="87"/>
      <c r="T11389" s="87"/>
      <c r="U11389" s="85"/>
      <c r="V11389" s="85"/>
      <c r="W11389" s="85"/>
      <c r="X11389" s="85"/>
    </row>
    <row r="11390">
      <c r="S11390" s="87"/>
      <c r="T11390" s="87"/>
      <c r="U11390" s="85"/>
      <c r="V11390" s="85"/>
      <c r="W11390" s="85"/>
      <c r="X11390" s="85"/>
    </row>
    <row r="11391">
      <c r="S11391" s="87"/>
      <c r="T11391" s="87"/>
      <c r="U11391" s="85"/>
      <c r="V11391" s="85"/>
      <c r="W11391" s="85"/>
      <c r="X11391" s="85"/>
    </row>
    <row r="11392">
      <c r="S11392" s="87"/>
      <c r="T11392" s="87"/>
      <c r="U11392" s="85"/>
      <c r="V11392" s="85"/>
      <c r="W11392" s="85"/>
      <c r="X11392" s="85"/>
    </row>
    <row r="11393">
      <c r="S11393" s="87"/>
      <c r="T11393" s="87"/>
      <c r="U11393" s="85"/>
      <c r="V11393" s="85"/>
      <c r="W11393" s="85"/>
      <c r="X11393" s="85"/>
    </row>
    <row r="11394">
      <c r="S11394" s="87"/>
      <c r="T11394" s="87"/>
      <c r="U11394" s="85"/>
      <c r="V11394" s="85"/>
      <c r="W11394" s="85"/>
      <c r="X11394" s="85"/>
    </row>
    <row r="11395">
      <c r="S11395" s="87"/>
      <c r="T11395" s="87"/>
      <c r="U11395" s="85"/>
      <c r="V11395" s="85"/>
      <c r="W11395" s="85"/>
      <c r="X11395" s="85"/>
    </row>
    <row r="11396">
      <c r="S11396" s="87"/>
      <c r="T11396" s="87"/>
      <c r="U11396" s="85"/>
      <c r="V11396" s="85"/>
      <c r="W11396" s="85"/>
      <c r="X11396" s="85"/>
    </row>
    <row r="11397">
      <c r="S11397" s="87"/>
      <c r="T11397" s="87"/>
      <c r="U11397" s="85"/>
      <c r="V11397" s="85"/>
      <c r="W11397" s="85"/>
      <c r="X11397" s="85"/>
    </row>
    <row r="11398">
      <c r="S11398" s="87"/>
      <c r="T11398" s="87"/>
      <c r="U11398" s="85"/>
      <c r="V11398" s="85"/>
      <c r="W11398" s="85"/>
      <c r="X11398" s="85"/>
    </row>
    <row r="11399">
      <c r="S11399" s="87"/>
      <c r="T11399" s="87"/>
      <c r="U11399" s="85"/>
      <c r="V11399" s="85"/>
      <c r="W11399" s="85"/>
      <c r="X11399" s="85"/>
    </row>
    <row r="11400">
      <c r="S11400" s="87"/>
      <c r="T11400" s="87"/>
      <c r="U11400" s="85"/>
      <c r="V11400" s="85"/>
      <c r="W11400" s="85"/>
      <c r="X11400" s="85"/>
    </row>
    <row r="11401">
      <c r="S11401" s="87"/>
      <c r="T11401" s="87"/>
      <c r="U11401" s="85"/>
      <c r="V11401" s="85"/>
      <c r="W11401" s="85"/>
      <c r="X11401" s="85"/>
    </row>
    <row r="11402">
      <c r="S11402" s="87"/>
      <c r="T11402" s="87"/>
      <c r="U11402" s="85"/>
      <c r="V11402" s="85"/>
      <c r="W11402" s="85"/>
      <c r="X11402" s="85"/>
    </row>
    <row r="11403">
      <c r="S11403" s="87"/>
      <c r="T11403" s="87"/>
      <c r="U11403" s="85"/>
      <c r="V11403" s="85"/>
      <c r="W11403" s="85"/>
      <c r="X11403" s="85"/>
    </row>
    <row r="11404">
      <c r="S11404" s="87"/>
      <c r="T11404" s="87"/>
      <c r="U11404" s="85"/>
      <c r="V11404" s="85"/>
      <c r="W11404" s="85"/>
      <c r="X11404" s="85"/>
    </row>
    <row r="11405">
      <c r="S11405" s="87"/>
      <c r="T11405" s="87"/>
      <c r="U11405" s="85"/>
      <c r="V11405" s="85"/>
      <c r="W11405" s="85"/>
      <c r="X11405" s="85"/>
    </row>
    <row r="11406">
      <c r="S11406" s="87"/>
      <c r="T11406" s="87"/>
      <c r="U11406" s="85"/>
      <c r="V11406" s="85"/>
      <c r="W11406" s="85"/>
      <c r="X11406" s="85"/>
    </row>
    <row r="11407">
      <c r="S11407" s="87"/>
      <c r="T11407" s="87"/>
      <c r="U11407" s="85"/>
      <c r="V11407" s="85"/>
      <c r="W11407" s="85"/>
      <c r="X11407" s="85"/>
    </row>
    <row r="11408">
      <c r="S11408" s="87"/>
      <c r="T11408" s="87"/>
      <c r="U11408" s="85"/>
      <c r="V11408" s="85"/>
      <c r="W11408" s="85"/>
      <c r="X11408" s="85"/>
    </row>
    <row r="11409">
      <c r="S11409" s="87"/>
      <c r="T11409" s="87"/>
      <c r="U11409" s="85"/>
      <c r="V11409" s="85"/>
      <c r="W11409" s="85"/>
      <c r="X11409" s="85"/>
    </row>
    <row r="11410">
      <c r="S11410" s="87"/>
      <c r="T11410" s="87"/>
      <c r="U11410" s="85"/>
      <c r="V11410" s="85"/>
      <c r="W11410" s="85"/>
      <c r="X11410" s="85"/>
    </row>
    <row r="11411">
      <c r="S11411" s="87"/>
      <c r="T11411" s="87"/>
      <c r="U11411" s="85"/>
      <c r="V11411" s="85"/>
      <c r="W11411" s="85"/>
      <c r="X11411" s="85"/>
    </row>
    <row r="11412">
      <c r="S11412" s="87"/>
      <c r="T11412" s="87"/>
      <c r="U11412" s="85"/>
      <c r="V11412" s="85"/>
      <c r="W11412" s="85"/>
      <c r="X11412" s="85"/>
    </row>
    <row r="11413">
      <c r="S11413" s="87"/>
      <c r="T11413" s="87"/>
      <c r="U11413" s="85"/>
      <c r="V11413" s="85"/>
      <c r="W11413" s="85"/>
      <c r="X11413" s="85"/>
    </row>
    <row r="11414">
      <c r="S11414" s="87"/>
      <c r="T11414" s="87"/>
      <c r="U11414" s="85"/>
      <c r="V11414" s="85"/>
      <c r="W11414" s="85"/>
      <c r="X11414" s="85"/>
    </row>
    <row r="11415">
      <c r="S11415" s="87"/>
      <c r="T11415" s="87"/>
      <c r="U11415" s="85"/>
      <c r="V11415" s="85"/>
      <c r="W11415" s="85"/>
      <c r="X11415" s="86"/>
    </row>
    <row r="11416">
      <c r="S11416" s="87"/>
      <c r="T11416" s="87"/>
      <c r="U11416" s="85"/>
      <c r="V11416" s="85"/>
      <c r="W11416" s="85"/>
      <c r="X11416" s="86"/>
    </row>
    <row r="11417">
      <c r="S11417" s="87"/>
      <c r="T11417" s="87"/>
      <c r="U11417" s="85"/>
      <c r="V11417" s="85"/>
      <c r="W11417" s="85"/>
      <c r="X11417" s="85"/>
    </row>
    <row r="11418">
      <c r="S11418" s="87"/>
      <c r="T11418" s="87"/>
      <c r="U11418" s="85"/>
      <c r="V11418" s="85"/>
      <c r="W11418" s="85"/>
      <c r="X11418" s="85"/>
    </row>
    <row r="11419">
      <c r="S11419" s="87"/>
      <c r="T11419" s="87"/>
      <c r="U11419" s="85"/>
      <c r="V11419" s="85"/>
      <c r="W11419" s="85"/>
      <c r="X11419" s="85"/>
    </row>
    <row r="11420">
      <c r="S11420" s="87"/>
      <c r="T11420" s="87"/>
      <c r="U11420" s="85"/>
      <c r="V11420" s="85"/>
      <c r="W11420" s="85"/>
      <c r="X11420" s="85"/>
    </row>
    <row r="11421">
      <c r="S11421" s="87"/>
      <c r="T11421" s="87"/>
      <c r="U11421" s="85"/>
      <c r="V11421" s="85"/>
      <c r="W11421" s="85"/>
      <c r="X11421" s="85"/>
    </row>
    <row r="11422">
      <c r="S11422" s="87"/>
      <c r="T11422" s="87"/>
      <c r="U11422" s="85"/>
      <c r="V11422" s="85"/>
      <c r="W11422" s="85"/>
      <c r="X11422" s="85"/>
    </row>
    <row r="11423">
      <c r="S11423" s="87"/>
      <c r="T11423" s="87"/>
      <c r="U11423" s="85"/>
      <c r="V11423" s="85"/>
      <c r="W11423" s="85"/>
      <c r="X11423" s="85"/>
    </row>
    <row r="11424">
      <c r="S11424" s="87"/>
      <c r="T11424" s="87"/>
      <c r="U11424" s="85"/>
      <c r="V11424" s="85"/>
      <c r="W11424" s="85"/>
      <c r="X11424" s="85"/>
    </row>
    <row r="11425">
      <c r="S11425" s="87"/>
      <c r="T11425" s="87"/>
      <c r="U11425" s="85"/>
      <c r="V11425" s="85"/>
      <c r="W11425" s="85"/>
      <c r="X11425" s="85"/>
    </row>
    <row r="11426">
      <c r="S11426" s="87"/>
      <c r="T11426" s="87"/>
      <c r="U11426" s="85"/>
      <c r="V11426" s="85"/>
      <c r="W11426" s="85"/>
      <c r="X11426" s="85"/>
    </row>
    <row r="11427">
      <c r="S11427" s="87"/>
      <c r="T11427" s="87"/>
      <c r="U11427" s="85"/>
      <c r="V11427" s="85"/>
      <c r="W11427" s="85"/>
      <c r="X11427" s="85"/>
    </row>
    <row r="11428">
      <c r="S11428" s="87"/>
      <c r="T11428" s="87"/>
      <c r="U11428" s="85"/>
      <c r="V11428" s="85"/>
      <c r="W11428" s="85"/>
      <c r="X11428" s="85"/>
    </row>
    <row r="11429">
      <c r="S11429" s="87"/>
      <c r="T11429" s="87"/>
      <c r="U11429" s="85"/>
      <c r="V11429" s="85"/>
      <c r="W11429" s="85"/>
      <c r="X11429" s="85"/>
    </row>
    <row r="11430">
      <c r="S11430" s="87"/>
      <c r="T11430" s="87"/>
      <c r="U11430" s="85"/>
      <c r="V11430" s="85"/>
      <c r="W11430" s="85"/>
      <c r="X11430" s="85"/>
    </row>
    <row r="11431">
      <c r="S11431" s="87"/>
      <c r="T11431" s="87"/>
      <c r="U11431" s="85"/>
      <c r="V11431" s="85"/>
      <c r="W11431" s="85"/>
      <c r="X11431" s="85"/>
    </row>
    <row r="11432">
      <c r="S11432" s="87"/>
      <c r="T11432" s="87"/>
      <c r="U11432" s="85"/>
      <c r="V11432" s="85"/>
      <c r="W11432" s="85"/>
      <c r="X11432" s="85"/>
    </row>
    <row r="11433">
      <c r="S11433" s="87"/>
      <c r="T11433" s="87"/>
      <c r="U11433" s="85"/>
      <c r="V11433" s="85"/>
      <c r="W11433" s="85"/>
      <c r="X11433" s="85"/>
    </row>
    <row r="11434">
      <c r="S11434" s="87"/>
      <c r="T11434" s="87"/>
      <c r="U11434" s="85"/>
      <c r="V11434" s="85"/>
      <c r="W11434" s="85"/>
      <c r="X11434" s="85"/>
    </row>
    <row r="11435">
      <c r="S11435" s="87"/>
      <c r="T11435" s="87"/>
      <c r="U11435" s="85"/>
      <c r="V11435" s="85"/>
      <c r="W11435" s="85"/>
      <c r="X11435" s="85"/>
    </row>
    <row r="11436">
      <c r="S11436" s="87"/>
      <c r="T11436" s="87"/>
      <c r="U11436" s="85"/>
      <c r="V11436" s="85"/>
      <c r="W11436" s="85"/>
      <c r="X11436" s="85"/>
    </row>
    <row r="11437">
      <c r="S11437" s="87"/>
      <c r="T11437" s="87"/>
      <c r="U11437" s="85"/>
      <c r="V11437" s="85"/>
      <c r="W11437" s="85"/>
      <c r="X11437" s="85"/>
    </row>
    <row r="11438">
      <c r="S11438" s="87"/>
      <c r="T11438" s="87"/>
      <c r="U11438" s="85"/>
      <c r="V11438" s="85"/>
      <c r="W11438" s="85"/>
      <c r="X11438" s="85"/>
    </row>
    <row r="11439">
      <c r="S11439" s="87"/>
      <c r="T11439" s="87"/>
      <c r="U11439" s="85"/>
      <c r="V11439" s="85"/>
      <c r="W11439" s="85"/>
      <c r="X11439" s="85"/>
    </row>
    <row r="11440">
      <c r="S11440" s="87"/>
      <c r="T11440" s="87"/>
      <c r="U11440" s="85"/>
      <c r="V11440" s="85"/>
      <c r="W11440" s="85"/>
      <c r="X11440" s="85"/>
    </row>
    <row r="11441">
      <c r="S11441" s="87"/>
      <c r="T11441" s="87"/>
      <c r="U11441" s="85"/>
      <c r="V11441" s="85"/>
      <c r="W11441" s="85"/>
      <c r="X11441" s="85"/>
    </row>
    <row r="11442">
      <c r="S11442" s="87"/>
      <c r="T11442" s="87"/>
      <c r="U11442" s="85"/>
      <c r="V11442" s="85"/>
      <c r="W11442" s="85"/>
      <c r="X11442" s="85"/>
    </row>
    <row r="11443">
      <c r="S11443" s="87"/>
      <c r="T11443" s="87"/>
      <c r="U11443" s="85"/>
      <c r="V11443" s="85"/>
      <c r="W11443" s="85"/>
      <c r="X11443" s="85"/>
    </row>
    <row r="11444">
      <c r="S11444" s="87"/>
      <c r="T11444" s="87"/>
      <c r="U11444" s="85"/>
      <c r="V11444" s="85"/>
      <c r="W11444" s="85"/>
      <c r="X11444" s="86"/>
    </row>
    <row r="11445">
      <c r="S11445" s="87"/>
      <c r="T11445" s="87"/>
      <c r="U11445" s="85"/>
      <c r="V11445" s="85"/>
      <c r="W11445" s="85"/>
      <c r="X11445" s="85"/>
    </row>
    <row r="11446">
      <c r="S11446" s="87"/>
      <c r="T11446" s="87"/>
      <c r="U11446" s="85"/>
      <c r="V11446" s="85"/>
      <c r="W11446" s="85"/>
      <c r="X11446" s="85"/>
    </row>
    <row r="11447">
      <c r="S11447" s="87"/>
      <c r="T11447" s="87"/>
      <c r="U11447" s="85"/>
      <c r="V11447" s="85"/>
      <c r="W11447" s="85"/>
      <c r="X11447" s="85"/>
    </row>
    <row r="11448">
      <c r="S11448" s="87"/>
      <c r="T11448" s="87"/>
      <c r="U11448" s="85"/>
      <c r="V11448" s="85"/>
      <c r="W11448" s="85"/>
      <c r="X11448" s="85"/>
    </row>
    <row r="11449">
      <c r="S11449" s="87"/>
      <c r="T11449" s="87"/>
      <c r="U11449" s="85"/>
      <c r="V11449" s="85"/>
      <c r="W11449" s="85"/>
      <c r="X11449" s="85"/>
    </row>
    <row r="11450">
      <c r="S11450" s="87"/>
      <c r="T11450" s="87"/>
      <c r="U11450" s="85"/>
      <c r="V11450" s="85"/>
      <c r="W11450" s="85"/>
      <c r="X11450" s="85"/>
    </row>
    <row r="11451">
      <c r="S11451" s="87"/>
      <c r="T11451" s="87"/>
      <c r="U11451" s="85"/>
      <c r="V11451" s="85"/>
      <c r="W11451" s="85"/>
      <c r="X11451" s="85"/>
    </row>
    <row r="11452">
      <c r="S11452" s="87"/>
      <c r="T11452" s="87"/>
      <c r="U11452" s="85"/>
      <c r="V11452" s="85"/>
      <c r="W11452" s="85"/>
      <c r="X11452" s="86"/>
    </row>
    <row r="11453">
      <c r="S11453" s="87"/>
      <c r="T11453" s="87"/>
      <c r="U11453" s="85"/>
      <c r="V11453" s="85"/>
      <c r="W11453" s="85"/>
      <c r="X11453" s="85"/>
    </row>
    <row r="11454">
      <c r="S11454" s="87"/>
      <c r="T11454" s="87"/>
      <c r="U11454" s="85"/>
      <c r="V11454" s="85"/>
      <c r="W11454" s="85"/>
      <c r="X11454" s="85"/>
    </row>
    <row r="11455">
      <c r="S11455" s="87"/>
      <c r="T11455" s="87"/>
      <c r="U11455" s="85"/>
      <c r="V11455" s="85"/>
      <c r="W11455" s="85"/>
      <c r="X11455" s="85"/>
    </row>
    <row r="11456">
      <c r="S11456" s="87"/>
      <c r="T11456" s="87"/>
      <c r="U11456" s="85"/>
      <c r="V11456" s="85"/>
      <c r="W11456" s="85"/>
      <c r="X11456" s="85"/>
    </row>
    <row r="11457">
      <c r="S11457" s="87"/>
      <c r="T11457" s="87"/>
      <c r="U11457" s="85"/>
      <c r="V11457" s="85"/>
      <c r="W11457" s="85"/>
      <c r="X11457" s="85"/>
    </row>
    <row r="11458">
      <c r="S11458" s="87"/>
      <c r="T11458" s="87"/>
      <c r="U11458" s="85"/>
      <c r="V11458" s="85"/>
      <c r="W11458" s="85"/>
      <c r="X11458" s="85"/>
    </row>
    <row r="11459">
      <c r="S11459" s="87"/>
      <c r="T11459" s="87"/>
      <c r="U11459" s="85"/>
      <c r="V11459" s="85"/>
      <c r="W11459" s="85"/>
      <c r="X11459" s="86"/>
    </row>
    <row r="11460">
      <c r="S11460" s="87"/>
      <c r="T11460" s="87"/>
      <c r="U11460" s="85"/>
      <c r="V11460" s="85"/>
      <c r="W11460" s="85"/>
      <c r="X11460" s="85"/>
    </row>
    <row r="11461">
      <c r="S11461" s="87"/>
      <c r="T11461" s="87"/>
      <c r="U11461" s="85"/>
      <c r="V11461" s="85"/>
      <c r="W11461" s="85"/>
      <c r="X11461" s="85"/>
    </row>
    <row r="11462">
      <c r="S11462" s="87"/>
      <c r="T11462" s="87"/>
      <c r="U11462" s="85"/>
      <c r="V11462" s="85"/>
      <c r="W11462" s="85"/>
      <c r="X11462" s="85"/>
    </row>
    <row r="11463">
      <c r="S11463" s="87"/>
      <c r="T11463" s="87"/>
      <c r="U11463" s="85"/>
      <c r="V11463" s="85"/>
      <c r="W11463" s="85"/>
      <c r="X11463" s="85"/>
    </row>
    <row r="11464">
      <c r="S11464" s="87"/>
      <c r="T11464" s="87"/>
      <c r="U11464" s="85"/>
      <c r="V11464" s="85"/>
      <c r="W11464" s="85"/>
      <c r="X11464" s="85"/>
    </row>
    <row r="11465">
      <c r="S11465" s="87"/>
      <c r="T11465" s="87"/>
      <c r="U11465" s="85"/>
      <c r="V11465" s="85"/>
      <c r="W11465" s="85"/>
      <c r="X11465" s="85"/>
    </row>
    <row r="11466">
      <c r="S11466" s="87"/>
      <c r="T11466" s="87"/>
      <c r="U11466" s="85"/>
      <c r="V11466" s="85"/>
      <c r="W11466" s="85"/>
      <c r="X11466" s="85"/>
    </row>
    <row r="11467">
      <c r="S11467" s="87"/>
      <c r="T11467" s="87"/>
      <c r="U11467" s="85"/>
      <c r="V11467" s="85"/>
      <c r="W11467" s="85"/>
      <c r="X11467" s="85"/>
    </row>
    <row r="11468">
      <c r="S11468" s="87"/>
      <c r="T11468" s="87"/>
      <c r="U11468" s="85"/>
      <c r="V11468" s="85"/>
      <c r="W11468" s="85"/>
      <c r="X11468" s="85"/>
    </row>
    <row r="11469">
      <c r="S11469" s="87"/>
      <c r="T11469" s="87"/>
      <c r="U11469" s="85"/>
      <c r="V11469" s="85"/>
      <c r="W11469" s="85"/>
      <c r="X11469" s="85"/>
    </row>
    <row r="11470">
      <c r="S11470" s="87"/>
      <c r="T11470" s="87"/>
      <c r="U11470" s="85"/>
      <c r="V11470" s="85"/>
      <c r="W11470" s="85"/>
      <c r="X11470" s="85"/>
    </row>
    <row r="11471">
      <c r="S11471" s="87"/>
      <c r="T11471" s="87"/>
      <c r="U11471" s="85"/>
      <c r="V11471" s="85"/>
      <c r="W11471" s="85"/>
      <c r="X11471" s="86"/>
    </row>
    <row r="11472">
      <c r="S11472" s="87"/>
      <c r="T11472" s="87"/>
      <c r="U11472" s="85"/>
      <c r="V11472" s="85"/>
      <c r="W11472" s="85"/>
      <c r="X11472" s="85"/>
    </row>
    <row r="11473">
      <c r="S11473" s="87"/>
      <c r="T11473" s="87"/>
      <c r="U11473" s="85"/>
      <c r="V11473" s="85"/>
      <c r="W11473" s="85"/>
      <c r="X11473" s="86"/>
    </row>
    <row r="11474">
      <c r="S11474" s="87"/>
      <c r="T11474" s="87"/>
      <c r="U11474" s="85"/>
      <c r="V11474" s="85"/>
      <c r="W11474" s="85"/>
      <c r="X11474" s="86"/>
    </row>
    <row r="11475">
      <c r="S11475" s="87"/>
      <c r="T11475" s="87"/>
      <c r="U11475" s="85"/>
      <c r="V11475" s="85"/>
      <c r="W11475" s="85"/>
      <c r="X11475" s="85"/>
    </row>
    <row r="11476">
      <c r="S11476" s="87"/>
      <c r="T11476" s="87"/>
      <c r="U11476" s="85"/>
      <c r="V11476" s="85"/>
      <c r="W11476" s="85"/>
      <c r="X11476" s="85"/>
    </row>
    <row r="11477">
      <c r="S11477" s="87"/>
      <c r="T11477" s="87"/>
      <c r="U11477" s="85"/>
      <c r="V11477" s="85"/>
      <c r="W11477" s="85"/>
      <c r="X11477" s="85"/>
    </row>
    <row r="11478">
      <c r="S11478" s="87"/>
      <c r="T11478" s="87"/>
      <c r="U11478" s="85"/>
      <c r="V11478" s="85"/>
      <c r="W11478" s="85"/>
      <c r="X11478" s="85"/>
    </row>
    <row r="11479">
      <c r="S11479" s="87"/>
      <c r="T11479" s="87"/>
      <c r="U11479" s="85"/>
      <c r="V11479" s="85"/>
      <c r="W11479" s="85"/>
      <c r="X11479" s="85"/>
    </row>
    <row r="11480">
      <c r="S11480" s="87"/>
      <c r="T11480" s="87"/>
      <c r="U11480" s="85"/>
      <c r="V11480" s="85"/>
      <c r="W11480" s="85"/>
      <c r="X11480" s="85"/>
    </row>
    <row r="11481">
      <c r="S11481" s="87"/>
      <c r="T11481" s="87"/>
      <c r="U11481" s="85"/>
      <c r="V11481" s="85"/>
      <c r="W11481" s="85"/>
      <c r="X11481" s="85"/>
    </row>
    <row r="11482">
      <c r="S11482" s="87"/>
      <c r="T11482" s="87"/>
      <c r="U11482" s="85"/>
      <c r="V11482" s="85"/>
      <c r="W11482" s="85"/>
      <c r="X11482" s="85"/>
    </row>
    <row r="11483">
      <c r="S11483" s="87"/>
      <c r="T11483" s="87"/>
      <c r="U11483" s="85"/>
      <c r="V11483" s="85"/>
      <c r="W11483" s="85"/>
      <c r="X11483" s="85"/>
    </row>
    <row r="11484">
      <c r="S11484" s="87"/>
      <c r="T11484" s="87"/>
      <c r="U11484" s="85"/>
      <c r="V11484" s="85"/>
      <c r="W11484" s="85"/>
      <c r="X11484" s="85"/>
    </row>
    <row r="11485">
      <c r="S11485" s="87"/>
      <c r="T11485" s="87"/>
      <c r="U11485" s="85"/>
      <c r="V11485" s="85"/>
      <c r="W11485" s="85"/>
      <c r="X11485" s="85"/>
    </row>
    <row r="11486">
      <c r="S11486" s="87"/>
      <c r="T11486" s="87"/>
      <c r="U11486" s="85"/>
      <c r="V11486" s="85"/>
      <c r="W11486" s="85"/>
      <c r="X11486" s="85"/>
    </row>
    <row r="11487">
      <c r="S11487" s="87"/>
      <c r="T11487" s="87"/>
      <c r="U11487" s="85"/>
      <c r="V11487" s="85"/>
      <c r="W11487" s="85"/>
      <c r="X11487" s="85"/>
    </row>
    <row r="11488">
      <c r="S11488" s="87"/>
      <c r="T11488" s="87"/>
      <c r="U11488" s="85"/>
      <c r="V11488" s="85"/>
      <c r="W11488" s="85"/>
      <c r="X11488" s="85"/>
    </row>
    <row r="11489">
      <c r="S11489" s="87"/>
      <c r="T11489" s="87"/>
      <c r="U11489" s="85"/>
      <c r="V11489" s="85"/>
      <c r="W11489" s="85"/>
      <c r="X11489" s="85"/>
    </row>
    <row r="11490">
      <c r="S11490" s="87"/>
      <c r="T11490" s="87"/>
      <c r="U11490" s="85"/>
      <c r="V11490" s="85"/>
      <c r="W11490" s="85"/>
      <c r="X11490" s="85"/>
    </row>
    <row r="11491">
      <c r="S11491" s="87"/>
      <c r="T11491" s="87"/>
      <c r="U11491" s="85"/>
      <c r="V11491" s="85"/>
      <c r="W11491" s="85"/>
      <c r="X11491" s="85"/>
    </row>
    <row r="11492">
      <c r="S11492" s="87"/>
      <c r="T11492" s="87"/>
      <c r="U11492" s="85"/>
      <c r="V11492" s="85"/>
      <c r="W11492" s="85"/>
      <c r="X11492" s="85"/>
    </row>
    <row r="11493">
      <c r="S11493" s="87"/>
      <c r="T11493" s="87"/>
      <c r="U11493" s="85"/>
      <c r="V11493" s="85"/>
      <c r="W11493" s="85"/>
      <c r="X11493" s="85"/>
    </row>
    <row r="11494">
      <c r="S11494" s="87"/>
      <c r="T11494" s="87"/>
      <c r="U11494" s="85"/>
      <c r="V11494" s="85"/>
      <c r="W11494" s="85"/>
      <c r="X11494" s="85"/>
    </row>
    <row r="11495">
      <c r="S11495" s="87"/>
      <c r="T11495" s="87"/>
      <c r="U11495" s="85"/>
      <c r="V11495" s="85"/>
      <c r="W11495" s="85"/>
      <c r="X11495" s="85"/>
    </row>
    <row r="11496">
      <c r="S11496" s="87"/>
      <c r="T11496" s="87"/>
      <c r="U11496" s="85"/>
      <c r="V11496" s="85"/>
      <c r="W11496" s="85"/>
      <c r="X11496" s="85"/>
    </row>
    <row r="11497">
      <c r="S11497" s="87"/>
      <c r="T11497" s="87"/>
      <c r="U11497" s="85"/>
      <c r="V11497" s="85"/>
      <c r="W11497" s="85"/>
      <c r="X11497" s="86"/>
    </row>
    <row r="11498">
      <c r="S11498" s="87"/>
      <c r="T11498" s="87"/>
      <c r="U11498" s="85"/>
      <c r="V11498" s="85"/>
      <c r="W11498" s="85"/>
      <c r="X11498" s="85"/>
    </row>
    <row r="11499">
      <c r="S11499" s="87"/>
      <c r="T11499" s="87"/>
      <c r="U11499" s="85"/>
      <c r="V11499" s="85"/>
      <c r="W11499" s="85"/>
      <c r="X11499" s="85"/>
    </row>
    <row r="11500">
      <c r="S11500" s="87"/>
      <c r="T11500" s="87"/>
      <c r="U11500" s="85"/>
      <c r="V11500" s="85"/>
      <c r="W11500" s="85"/>
      <c r="X11500" s="86"/>
    </row>
    <row r="11501">
      <c r="S11501" s="87"/>
      <c r="T11501" s="87"/>
      <c r="U11501" s="85"/>
      <c r="V11501" s="85"/>
      <c r="W11501" s="85"/>
      <c r="X11501" s="86"/>
    </row>
    <row r="11502">
      <c r="S11502" s="84"/>
      <c r="T11502" s="87"/>
      <c r="U11502" s="85"/>
      <c r="V11502" s="85"/>
      <c r="W11502" s="85"/>
      <c r="X11502" s="86"/>
    </row>
    <row r="11503">
      <c r="S11503" s="87"/>
      <c r="T11503" s="87"/>
      <c r="U11503" s="85"/>
      <c r="V11503" s="85"/>
      <c r="W11503" s="85"/>
      <c r="X11503" s="85"/>
    </row>
    <row r="11504">
      <c r="S11504" s="87"/>
      <c r="T11504" s="87"/>
      <c r="U11504" s="85"/>
      <c r="V11504" s="85"/>
      <c r="W11504" s="85"/>
      <c r="X11504" s="85"/>
    </row>
    <row r="11505">
      <c r="S11505" s="87"/>
      <c r="T11505" s="87"/>
      <c r="U11505" s="85"/>
      <c r="V11505" s="85"/>
      <c r="W11505" s="85"/>
      <c r="X11505" s="85"/>
    </row>
    <row r="11506">
      <c r="S11506" s="87"/>
      <c r="T11506" s="87"/>
      <c r="U11506" s="85"/>
      <c r="V11506" s="85"/>
      <c r="W11506" s="85"/>
      <c r="X11506" s="85"/>
    </row>
    <row r="11507">
      <c r="S11507" s="87"/>
      <c r="T11507" s="87"/>
      <c r="U11507" s="85"/>
      <c r="V11507" s="85"/>
      <c r="W11507" s="85"/>
      <c r="X11507" s="85"/>
    </row>
    <row r="11508">
      <c r="S11508" s="87"/>
      <c r="T11508" s="87"/>
      <c r="U11508" s="85"/>
      <c r="V11508" s="85"/>
      <c r="W11508" s="85"/>
      <c r="X11508" s="86"/>
    </row>
    <row r="11509">
      <c r="S11509" s="87"/>
      <c r="T11509" s="87"/>
      <c r="U11509" s="85"/>
      <c r="V11509" s="85"/>
      <c r="W11509" s="85"/>
      <c r="X11509" s="85"/>
    </row>
    <row r="11510">
      <c r="S11510" s="87"/>
      <c r="T11510" s="87"/>
      <c r="U11510" s="85"/>
      <c r="V11510" s="85"/>
      <c r="W11510" s="85"/>
      <c r="X11510" s="85"/>
    </row>
    <row r="11511">
      <c r="S11511" s="87"/>
      <c r="T11511" s="87"/>
      <c r="U11511" s="85"/>
      <c r="V11511" s="85"/>
      <c r="W11511" s="85"/>
      <c r="X11511" s="85"/>
    </row>
    <row r="11512">
      <c r="S11512" s="87"/>
      <c r="T11512" s="87"/>
      <c r="U11512" s="85"/>
      <c r="V11512" s="85"/>
      <c r="W11512" s="85"/>
      <c r="X11512" s="85"/>
    </row>
    <row r="11513">
      <c r="S11513" s="87"/>
      <c r="T11513" s="87"/>
      <c r="U11513" s="85"/>
      <c r="V11513" s="85"/>
      <c r="W11513" s="85"/>
      <c r="X11513" s="85"/>
    </row>
    <row r="11514">
      <c r="S11514" s="87"/>
      <c r="T11514" s="87"/>
      <c r="U11514" s="85"/>
      <c r="V11514" s="85"/>
      <c r="W11514" s="85"/>
      <c r="X11514" s="85"/>
    </row>
    <row r="11515">
      <c r="S11515" s="87"/>
      <c r="T11515" s="87"/>
      <c r="U11515" s="85"/>
      <c r="V11515" s="85"/>
      <c r="W11515" s="85"/>
      <c r="X11515" s="85"/>
    </row>
    <row r="11516">
      <c r="S11516" s="87"/>
      <c r="T11516" s="87"/>
      <c r="U11516" s="85"/>
      <c r="V11516" s="85"/>
      <c r="W11516" s="85"/>
      <c r="X11516" s="85"/>
    </row>
    <row r="11517">
      <c r="S11517" s="87"/>
      <c r="T11517" s="87"/>
      <c r="U11517" s="85"/>
      <c r="V11517" s="85"/>
      <c r="W11517" s="85"/>
      <c r="X11517" s="85"/>
    </row>
    <row r="11518">
      <c r="S11518" s="87"/>
      <c r="T11518" s="87"/>
      <c r="U11518" s="85"/>
      <c r="V11518" s="85"/>
      <c r="W11518" s="85"/>
      <c r="X11518" s="86"/>
    </row>
    <row r="11519">
      <c r="S11519" s="87"/>
      <c r="T11519" s="87"/>
      <c r="U11519" s="85"/>
      <c r="V11519" s="85"/>
      <c r="W11519" s="85"/>
      <c r="X11519" s="86"/>
    </row>
    <row r="11520">
      <c r="S11520" s="87"/>
      <c r="T11520" s="87"/>
      <c r="U11520" s="85"/>
      <c r="V11520" s="85"/>
      <c r="W11520" s="85"/>
      <c r="X11520" s="86"/>
    </row>
    <row r="11521">
      <c r="S11521" s="87"/>
      <c r="T11521" s="87"/>
      <c r="U11521" s="85"/>
      <c r="V11521" s="85"/>
      <c r="W11521" s="85"/>
      <c r="X11521" s="86"/>
    </row>
    <row r="11522">
      <c r="S11522" s="87"/>
      <c r="T11522" s="87"/>
      <c r="U11522" s="85"/>
      <c r="V11522" s="85"/>
      <c r="W11522" s="85"/>
      <c r="X11522" s="86"/>
    </row>
    <row r="11523">
      <c r="S11523" s="87"/>
      <c r="T11523" s="87"/>
      <c r="U11523" s="85"/>
      <c r="V11523" s="85"/>
      <c r="W11523" s="85"/>
      <c r="X11523" s="86"/>
    </row>
    <row r="11524">
      <c r="S11524" s="87"/>
      <c r="T11524" s="87"/>
      <c r="U11524" s="85"/>
      <c r="V11524" s="85"/>
      <c r="W11524" s="85"/>
      <c r="X11524" s="86"/>
    </row>
    <row r="11525">
      <c r="S11525" s="87"/>
      <c r="T11525" s="87"/>
      <c r="U11525" s="85"/>
      <c r="V11525" s="85"/>
      <c r="W11525" s="85"/>
      <c r="X11525" s="86"/>
    </row>
    <row r="11526">
      <c r="S11526" s="87"/>
      <c r="T11526" s="87"/>
      <c r="U11526" s="85"/>
      <c r="V11526" s="85"/>
      <c r="W11526" s="85"/>
      <c r="X11526" s="86"/>
    </row>
    <row r="11527">
      <c r="S11527" s="87"/>
      <c r="T11527" s="87"/>
      <c r="U11527" s="85"/>
      <c r="V11527" s="85"/>
      <c r="W11527" s="85"/>
      <c r="X11527" s="86"/>
    </row>
    <row r="11528">
      <c r="S11528" s="87"/>
      <c r="T11528" s="87"/>
      <c r="U11528" s="85"/>
      <c r="V11528" s="85"/>
      <c r="W11528" s="85"/>
      <c r="X11528" s="86"/>
    </row>
    <row r="11529">
      <c r="S11529" s="87"/>
      <c r="T11529" s="87"/>
      <c r="U11529" s="85"/>
      <c r="V11529" s="85"/>
      <c r="W11529" s="85"/>
      <c r="X11529" s="86"/>
    </row>
    <row r="11530">
      <c r="S11530" s="84"/>
      <c r="T11530" s="87"/>
      <c r="U11530" s="85"/>
      <c r="V11530" s="85"/>
      <c r="W11530" s="85"/>
      <c r="X11530" s="86"/>
    </row>
    <row r="11531">
      <c r="S11531" s="87"/>
      <c r="T11531" s="87"/>
      <c r="U11531" s="85"/>
      <c r="V11531" s="85"/>
      <c r="W11531" s="85"/>
      <c r="X11531" s="86"/>
    </row>
    <row r="11532">
      <c r="S11532" s="87"/>
      <c r="T11532" s="87"/>
      <c r="U11532" s="85"/>
      <c r="V11532" s="85"/>
      <c r="W11532" s="85"/>
      <c r="X11532" s="86"/>
    </row>
    <row r="11533">
      <c r="S11533" s="87"/>
      <c r="T11533" s="87"/>
      <c r="U11533" s="85"/>
      <c r="V11533" s="85"/>
      <c r="W11533" s="85"/>
      <c r="X11533" s="86"/>
    </row>
    <row r="11534">
      <c r="S11534" s="87"/>
      <c r="T11534" s="87"/>
      <c r="U11534" s="85"/>
      <c r="V11534" s="85"/>
      <c r="W11534" s="85"/>
      <c r="X11534" s="86"/>
    </row>
    <row r="11535">
      <c r="S11535" s="87"/>
      <c r="T11535" s="87"/>
      <c r="U11535" s="85"/>
      <c r="V11535" s="85"/>
      <c r="W11535" s="85"/>
      <c r="X11535" s="86"/>
    </row>
    <row r="11536">
      <c r="S11536" s="87"/>
      <c r="T11536" s="87"/>
      <c r="U11536" s="85"/>
      <c r="V11536" s="85"/>
      <c r="W11536" s="85"/>
      <c r="X11536" s="86"/>
    </row>
    <row r="11537">
      <c r="S11537" s="87"/>
      <c r="T11537" s="87"/>
      <c r="U11537" s="85"/>
      <c r="V11537" s="85"/>
      <c r="W11537" s="85"/>
      <c r="X11537" s="86"/>
    </row>
    <row r="11538">
      <c r="S11538" s="87"/>
      <c r="T11538" s="87"/>
      <c r="U11538" s="85"/>
      <c r="V11538" s="85"/>
      <c r="W11538" s="85"/>
      <c r="X11538" s="86"/>
    </row>
    <row r="11539">
      <c r="S11539" s="87"/>
      <c r="T11539" s="87"/>
      <c r="U11539" s="85"/>
      <c r="V11539" s="85"/>
      <c r="W11539" s="85"/>
      <c r="X11539" s="86"/>
    </row>
    <row r="11540">
      <c r="S11540" s="87"/>
      <c r="T11540" s="87"/>
      <c r="U11540" s="85"/>
      <c r="V11540" s="85"/>
      <c r="W11540" s="85"/>
      <c r="X11540" s="86"/>
    </row>
    <row r="11541">
      <c r="S11541" s="87"/>
      <c r="T11541" s="87"/>
      <c r="U11541" s="85"/>
      <c r="V11541" s="85"/>
      <c r="W11541" s="85"/>
      <c r="X11541" s="86"/>
    </row>
    <row r="11542">
      <c r="S11542" s="87"/>
      <c r="T11542" s="87"/>
      <c r="U11542" s="85"/>
      <c r="V11542" s="85"/>
      <c r="W11542" s="85"/>
      <c r="X11542" s="86"/>
    </row>
    <row r="11543">
      <c r="S11543" s="87"/>
      <c r="T11543" s="87"/>
      <c r="U11543" s="85"/>
      <c r="V11543" s="85"/>
      <c r="W11543" s="85"/>
      <c r="X11543" s="86"/>
    </row>
    <row r="11544">
      <c r="S11544" s="87"/>
      <c r="T11544" s="87"/>
      <c r="U11544" s="85"/>
      <c r="V11544" s="85"/>
      <c r="W11544" s="85"/>
      <c r="X11544" s="86"/>
    </row>
    <row r="11545">
      <c r="S11545" s="87"/>
      <c r="T11545" s="87"/>
      <c r="U11545" s="85"/>
      <c r="V11545" s="85"/>
      <c r="W11545" s="85"/>
      <c r="X11545" s="86"/>
    </row>
    <row r="11546">
      <c r="S11546" s="87"/>
      <c r="T11546" s="87"/>
      <c r="U11546" s="85"/>
      <c r="V11546" s="85"/>
      <c r="W11546" s="85"/>
      <c r="X11546" s="86"/>
    </row>
    <row r="11547">
      <c r="S11547" s="87"/>
      <c r="T11547" s="87"/>
      <c r="U11547" s="85"/>
      <c r="V11547" s="85"/>
      <c r="W11547" s="85"/>
      <c r="X11547" s="86"/>
    </row>
    <row r="11548">
      <c r="S11548" s="87"/>
      <c r="T11548" s="87"/>
      <c r="U11548" s="85"/>
      <c r="V11548" s="85"/>
      <c r="W11548" s="85"/>
      <c r="X11548" s="86"/>
    </row>
    <row r="11549">
      <c r="S11549" s="87"/>
      <c r="T11549" s="87"/>
      <c r="U11549" s="85"/>
      <c r="V11549" s="85"/>
      <c r="W11549" s="85"/>
      <c r="X11549" s="86"/>
    </row>
    <row r="11550">
      <c r="S11550" s="87"/>
      <c r="T11550" s="87"/>
      <c r="U11550" s="85"/>
      <c r="V11550" s="85"/>
      <c r="W11550" s="85"/>
      <c r="X11550" s="86"/>
    </row>
    <row r="11551">
      <c r="S11551" s="87"/>
      <c r="T11551" s="87"/>
      <c r="U11551" s="85"/>
      <c r="V11551" s="85"/>
      <c r="W11551" s="85"/>
      <c r="X11551" s="86"/>
    </row>
    <row r="11552">
      <c r="S11552" s="87"/>
      <c r="T11552" s="87"/>
      <c r="U11552" s="85"/>
      <c r="V11552" s="85"/>
      <c r="W11552" s="85"/>
      <c r="X11552" s="86"/>
    </row>
    <row r="11553">
      <c r="S11553" s="87"/>
      <c r="T11553" s="87"/>
      <c r="U11553" s="85"/>
      <c r="V11553" s="85"/>
      <c r="W11553" s="85"/>
      <c r="X11553" s="86"/>
    </row>
    <row r="11554">
      <c r="S11554" s="87"/>
      <c r="T11554" s="87"/>
      <c r="U11554" s="85"/>
      <c r="V11554" s="85"/>
      <c r="W11554" s="85"/>
      <c r="X11554" s="86"/>
    </row>
    <row r="11555">
      <c r="S11555" s="87"/>
      <c r="T11555" s="87"/>
      <c r="U11555" s="85"/>
      <c r="V11555" s="85"/>
      <c r="W11555" s="85"/>
      <c r="X11555" s="86"/>
    </row>
    <row r="11556">
      <c r="S11556" s="87"/>
      <c r="T11556" s="87"/>
      <c r="U11556" s="85"/>
      <c r="V11556" s="85"/>
      <c r="W11556" s="85"/>
      <c r="X11556" s="86"/>
    </row>
    <row r="11557">
      <c r="S11557" s="87"/>
      <c r="T11557" s="87"/>
      <c r="U11557" s="85"/>
      <c r="V11557" s="85"/>
      <c r="W11557" s="85"/>
      <c r="X11557" s="86"/>
    </row>
    <row r="11558">
      <c r="S11558" s="87"/>
      <c r="T11558" s="87"/>
      <c r="U11558" s="85"/>
      <c r="V11558" s="85"/>
      <c r="W11558" s="85"/>
      <c r="X11558" s="86"/>
    </row>
    <row r="11559">
      <c r="S11559" s="87"/>
      <c r="T11559" s="87"/>
      <c r="U11559" s="85"/>
      <c r="V11559" s="85"/>
      <c r="W11559" s="85"/>
      <c r="X11559" s="86"/>
    </row>
    <row r="11560">
      <c r="S11560" s="87"/>
      <c r="T11560" s="87"/>
      <c r="U11560" s="85"/>
      <c r="V11560" s="85"/>
      <c r="W11560" s="85"/>
      <c r="X11560" s="86"/>
    </row>
    <row r="11561">
      <c r="S11561" s="87"/>
      <c r="T11561" s="87"/>
      <c r="U11561" s="85"/>
      <c r="V11561" s="85"/>
      <c r="W11561" s="85"/>
      <c r="X11561" s="86"/>
    </row>
    <row r="11562">
      <c r="S11562" s="87"/>
      <c r="T11562" s="87"/>
      <c r="U11562" s="85"/>
      <c r="V11562" s="85"/>
      <c r="W11562" s="85"/>
      <c r="X11562" s="86"/>
    </row>
    <row r="11563">
      <c r="S11563" s="87"/>
      <c r="T11563" s="87"/>
      <c r="U11563" s="85"/>
      <c r="V11563" s="85"/>
      <c r="W11563" s="85"/>
      <c r="X11563" s="86"/>
    </row>
    <row r="11564">
      <c r="S11564" s="87"/>
      <c r="T11564" s="87"/>
      <c r="U11564" s="85"/>
      <c r="V11564" s="85"/>
      <c r="W11564" s="85"/>
      <c r="X11564" s="86"/>
    </row>
    <row r="11565">
      <c r="S11565" s="87"/>
      <c r="T11565" s="87"/>
      <c r="U11565" s="85"/>
      <c r="V11565" s="85"/>
      <c r="W11565" s="85"/>
      <c r="X11565" s="86"/>
    </row>
    <row r="11566">
      <c r="S11566" s="87"/>
      <c r="T11566" s="87"/>
      <c r="U11566" s="85"/>
      <c r="V11566" s="85"/>
      <c r="W11566" s="85"/>
      <c r="X11566" s="86"/>
    </row>
    <row r="11567">
      <c r="S11567" s="87"/>
      <c r="T11567" s="87"/>
      <c r="U11567" s="85"/>
      <c r="V11567" s="85"/>
      <c r="W11567" s="85"/>
      <c r="X11567" s="86"/>
    </row>
    <row r="11568">
      <c r="S11568" s="87"/>
      <c r="T11568" s="87"/>
      <c r="U11568" s="85"/>
      <c r="V11568" s="85"/>
      <c r="W11568" s="85"/>
      <c r="X11568" s="86"/>
    </row>
    <row r="11569">
      <c r="S11569" s="87"/>
      <c r="T11569" s="87"/>
      <c r="U11569" s="85"/>
      <c r="V11569" s="85"/>
      <c r="W11569" s="85"/>
      <c r="X11569" s="86"/>
    </row>
    <row r="11570">
      <c r="S11570" s="87"/>
      <c r="T11570" s="87"/>
      <c r="U11570" s="85"/>
      <c r="V11570" s="85"/>
      <c r="W11570" s="85"/>
      <c r="X11570" s="86"/>
    </row>
    <row r="11571">
      <c r="S11571" s="87"/>
      <c r="T11571" s="87"/>
      <c r="U11571" s="85"/>
      <c r="V11571" s="85"/>
      <c r="W11571" s="85"/>
      <c r="X11571" s="86"/>
    </row>
    <row r="11572">
      <c r="S11572" s="87"/>
      <c r="T11572" s="87"/>
      <c r="U11572" s="85"/>
      <c r="V11572" s="85"/>
      <c r="W11572" s="85"/>
      <c r="X11572" s="86"/>
    </row>
    <row r="11573">
      <c r="S11573" s="87"/>
      <c r="T11573" s="87"/>
      <c r="U11573" s="85"/>
      <c r="V11573" s="85"/>
      <c r="W11573" s="85"/>
      <c r="X11573" s="86"/>
    </row>
    <row r="11574">
      <c r="S11574" s="87"/>
      <c r="T11574" s="87"/>
      <c r="U11574" s="85"/>
      <c r="V11574" s="85"/>
      <c r="W11574" s="85"/>
      <c r="X11574" s="86"/>
    </row>
    <row r="11575">
      <c r="S11575" s="87"/>
      <c r="T11575" s="87"/>
      <c r="U11575" s="85"/>
      <c r="V11575" s="85"/>
      <c r="W11575" s="85"/>
      <c r="X11575" s="86"/>
    </row>
    <row r="11576">
      <c r="S11576" s="87"/>
      <c r="T11576" s="87"/>
      <c r="U11576" s="85"/>
      <c r="V11576" s="85"/>
      <c r="W11576" s="85"/>
      <c r="X11576" s="86"/>
    </row>
    <row r="11577">
      <c r="S11577" s="87"/>
      <c r="T11577" s="87"/>
      <c r="U11577" s="85"/>
      <c r="V11577" s="85"/>
      <c r="W11577" s="85"/>
      <c r="X11577" s="86"/>
    </row>
    <row r="11578">
      <c r="S11578" s="87"/>
      <c r="T11578" s="87"/>
      <c r="U11578" s="85"/>
      <c r="V11578" s="85"/>
      <c r="W11578" s="85"/>
      <c r="X11578" s="86"/>
    </row>
    <row r="11579">
      <c r="S11579" s="87"/>
      <c r="T11579" s="87"/>
      <c r="U11579" s="85"/>
      <c r="V11579" s="85"/>
      <c r="W11579" s="85"/>
      <c r="X11579" s="86"/>
    </row>
    <row r="11580">
      <c r="S11580" s="87"/>
      <c r="T11580" s="87"/>
      <c r="U11580" s="85"/>
      <c r="V11580" s="85"/>
      <c r="W11580" s="85"/>
      <c r="X11580" s="86"/>
    </row>
    <row r="11581">
      <c r="S11581" s="87"/>
      <c r="T11581" s="87"/>
      <c r="U11581" s="85"/>
      <c r="V11581" s="85"/>
      <c r="W11581" s="85"/>
      <c r="X11581" s="86"/>
    </row>
    <row r="11582">
      <c r="S11582" s="87"/>
      <c r="T11582" s="87"/>
      <c r="U11582" s="85"/>
      <c r="V11582" s="85"/>
      <c r="W11582" s="85"/>
      <c r="X11582" s="86"/>
    </row>
    <row r="11583">
      <c r="S11583" s="87"/>
      <c r="T11583" s="87"/>
      <c r="U11583" s="85"/>
      <c r="V11583" s="85"/>
      <c r="W11583" s="85"/>
      <c r="X11583" s="86"/>
    </row>
    <row r="11584">
      <c r="S11584" s="87"/>
      <c r="T11584" s="87"/>
      <c r="U11584" s="85"/>
      <c r="V11584" s="85"/>
      <c r="W11584" s="85"/>
      <c r="X11584" s="86"/>
    </row>
    <row r="11585">
      <c r="S11585" s="87"/>
      <c r="T11585" s="87"/>
      <c r="U11585" s="85"/>
      <c r="V11585" s="85"/>
      <c r="W11585" s="85"/>
      <c r="X11585" s="86"/>
    </row>
    <row r="11586">
      <c r="S11586" s="87"/>
      <c r="T11586" s="87"/>
      <c r="U11586" s="85"/>
      <c r="V11586" s="85"/>
      <c r="W11586" s="85"/>
      <c r="X11586" s="85"/>
    </row>
    <row r="11587">
      <c r="S11587" s="87"/>
      <c r="T11587" s="87"/>
      <c r="U11587" s="85"/>
      <c r="V11587" s="85"/>
      <c r="W11587" s="85"/>
      <c r="X11587" s="85"/>
    </row>
    <row r="11588">
      <c r="S11588" s="87"/>
      <c r="T11588" s="87"/>
      <c r="U11588" s="85"/>
      <c r="V11588" s="85"/>
      <c r="W11588" s="85"/>
      <c r="X11588" s="85"/>
    </row>
    <row r="11589">
      <c r="S11589" s="87"/>
      <c r="T11589" s="87"/>
      <c r="U11589" s="85"/>
      <c r="V11589" s="85"/>
      <c r="W11589" s="85"/>
      <c r="X11589" s="85"/>
    </row>
    <row r="11590">
      <c r="S11590" s="87"/>
      <c r="T11590" s="87"/>
      <c r="U11590" s="85"/>
      <c r="V11590" s="85"/>
      <c r="W11590" s="85"/>
      <c r="X11590" s="85"/>
    </row>
    <row r="11591">
      <c r="S11591" s="87"/>
      <c r="T11591" s="87"/>
      <c r="U11591" s="85"/>
      <c r="V11591" s="85"/>
      <c r="W11591" s="85"/>
      <c r="X11591" s="85"/>
    </row>
    <row r="11592">
      <c r="S11592" s="87"/>
      <c r="T11592" s="87"/>
      <c r="U11592" s="85"/>
      <c r="V11592" s="85"/>
      <c r="W11592" s="85"/>
      <c r="X11592" s="85"/>
    </row>
    <row r="11593">
      <c r="S11593" s="87"/>
      <c r="T11593" s="87"/>
      <c r="U11593" s="85"/>
      <c r="V11593" s="85"/>
      <c r="W11593" s="85"/>
      <c r="X11593" s="85"/>
    </row>
    <row r="11594">
      <c r="S11594" s="87"/>
      <c r="T11594" s="87"/>
      <c r="U11594" s="85"/>
      <c r="V11594" s="85"/>
      <c r="W11594" s="85"/>
      <c r="X11594" s="85"/>
    </row>
    <row r="11595">
      <c r="S11595" s="87"/>
      <c r="T11595" s="87"/>
      <c r="U11595" s="85"/>
      <c r="V11595" s="85"/>
      <c r="W11595" s="85"/>
      <c r="X11595" s="85"/>
    </row>
    <row r="11596">
      <c r="S11596" s="87"/>
      <c r="T11596" s="87"/>
      <c r="U11596" s="85"/>
      <c r="V11596" s="85"/>
      <c r="W11596" s="85"/>
      <c r="X11596" s="85"/>
    </row>
    <row r="11597">
      <c r="S11597" s="87"/>
      <c r="T11597" s="87"/>
      <c r="U11597" s="85"/>
      <c r="V11597" s="85"/>
      <c r="W11597" s="85"/>
      <c r="X11597" s="85"/>
    </row>
    <row r="11598">
      <c r="S11598" s="87"/>
      <c r="T11598" s="87"/>
      <c r="U11598" s="85"/>
      <c r="V11598" s="85"/>
      <c r="W11598" s="85"/>
      <c r="X11598" s="85"/>
    </row>
    <row r="11599">
      <c r="S11599" s="87"/>
      <c r="T11599" s="87"/>
      <c r="U11599" s="85"/>
      <c r="V11599" s="85"/>
      <c r="W11599" s="85"/>
      <c r="X11599" s="85"/>
    </row>
    <row r="11600">
      <c r="S11600" s="87"/>
      <c r="T11600" s="87"/>
      <c r="U11600" s="85"/>
      <c r="V11600" s="85"/>
      <c r="W11600" s="85"/>
      <c r="X11600" s="85"/>
    </row>
    <row r="11601">
      <c r="S11601" s="87"/>
      <c r="T11601" s="87"/>
      <c r="U11601" s="85"/>
      <c r="V11601" s="85"/>
      <c r="W11601" s="85"/>
      <c r="X11601" s="85"/>
    </row>
    <row r="11602">
      <c r="S11602" s="87"/>
      <c r="T11602" s="87"/>
      <c r="U11602" s="85"/>
      <c r="V11602" s="85"/>
      <c r="W11602" s="85"/>
      <c r="X11602" s="85"/>
    </row>
    <row r="11603">
      <c r="S11603" s="87"/>
      <c r="T11603" s="87"/>
      <c r="U11603" s="85"/>
      <c r="V11603" s="85"/>
      <c r="W11603" s="85"/>
      <c r="X11603" s="85"/>
    </row>
    <row r="11604">
      <c r="S11604" s="87"/>
      <c r="T11604" s="87"/>
      <c r="U11604" s="85"/>
      <c r="V11604" s="85"/>
      <c r="W11604" s="85"/>
      <c r="X11604" s="85"/>
    </row>
    <row r="11605">
      <c r="S11605" s="87"/>
      <c r="T11605" s="87"/>
      <c r="U11605" s="85"/>
      <c r="V11605" s="85"/>
      <c r="W11605" s="85"/>
      <c r="X11605" s="85"/>
    </row>
    <row r="11606">
      <c r="S11606" s="87"/>
      <c r="T11606" s="87"/>
      <c r="U11606" s="85"/>
      <c r="V11606" s="85"/>
      <c r="W11606" s="85"/>
      <c r="X11606" s="85"/>
    </row>
    <row r="11607">
      <c r="S11607" s="87"/>
      <c r="T11607" s="87"/>
      <c r="U11607" s="85"/>
      <c r="V11607" s="85"/>
      <c r="W11607" s="85"/>
      <c r="X11607" s="85"/>
    </row>
    <row r="11608">
      <c r="S11608" s="87"/>
      <c r="T11608" s="87"/>
      <c r="U11608" s="85"/>
      <c r="V11608" s="85"/>
      <c r="W11608" s="85"/>
      <c r="X11608" s="85"/>
    </row>
    <row r="11609">
      <c r="S11609" s="87"/>
      <c r="T11609" s="87"/>
      <c r="U11609" s="85"/>
      <c r="V11609" s="85"/>
      <c r="W11609" s="85"/>
      <c r="X11609" s="85"/>
    </row>
    <row r="11610">
      <c r="S11610" s="87"/>
      <c r="T11610" s="87"/>
      <c r="U11610" s="85"/>
      <c r="V11610" s="85"/>
      <c r="W11610" s="85"/>
      <c r="X11610" s="85"/>
    </row>
    <row r="11611">
      <c r="S11611" s="87"/>
      <c r="T11611" s="87"/>
      <c r="U11611" s="85"/>
      <c r="V11611" s="85"/>
      <c r="W11611" s="85"/>
      <c r="X11611" s="85"/>
    </row>
    <row r="11612">
      <c r="S11612" s="87"/>
      <c r="T11612" s="87"/>
      <c r="U11612" s="85"/>
      <c r="V11612" s="85"/>
      <c r="W11612" s="85"/>
      <c r="X11612" s="85"/>
    </row>
    <row r="11613">
      <c r="S11613" s="87"/>
      <c r="T11613" s="87"/>
      <c r="U11613" s="85"/>
      <c r="V11613" s="85"/>
      <c r="W11613" s="85"/>
      <c r="X11613" s="85"/>
    </row>
    <row r="11614">
      <c r="S11614" s="87"/>
      <c r="T11614" s="87"/>
      <c r="U11614" s="85"/>
      <c r="V11614" s="85"/>
      <c r="W11614" s="85"/>
      <c r="X11614" s="85"/>
    </row>
    <row r="11615">
      <c r="S11615" s="87"/>
      <c r="T11615" s="87"/>
      <c r="U11615" s="85"/>
      <c r="V11615" s="85"/>
      <c r="W11615" s="85"/>
      <c r="X11615" s="85"/>
    </row>
    <row r="11616">
      <c r="S11616" s="87"/>
      <c r="T11616" s="87"/>
      <c r="U11616" s="85"/>
      <c r="V11616" s="85"/>
      <c r="W11616" s="85"/>
      <c r="X11616" s="85"/>
    </row>
    <row r="11617">
      <c r="S11617" s="87"/>
      <c r="T11617" s="87"/>
      <c r="U11617" s="85"/>
      <c r="V11617" s="85"/>
      <c r="W11617" s="85"/>
      <c r="X11617" s="85"/>
    </row>
    <row r="11618">
      <c r="S11618" s="87"/>
      <c r="T11618" s="87"/>
      <c r="U11618" s="85"/>
      <c r="V11618" s="85"/>
      <c r="W11618" s="85"/>
      <c r="X11618" s="85"/>
    </row>
    <row r="11619">
      <c r="S11619" s="87"/>
      <c r="T11619" s="87"/>
      <c r="U11619" s="85"/>
      <c r="V11619" s="85"/>
      <c r="W11619" s="85"/>
      <c r="X11619" s="85"/>
    </row>
    <row r="11620">
      <c r="S11620" s="87"/>
      <c r="T11620" s="87"/>
      <c r="U11620" s="85"/>
      <c r="V11620" s="85"/>
      <c r="W11620" s="85"/>
      <c r="X11620" s="85"/>
    </row>
    <row r="11621">
      <c r="S11621" s="87"/>
      <c r="T11621" s="87"/>
      <c r="U11621" s="85"/>
      <c r="V11621" s="85"/>
      <c r="W11621" s="85"/>
      <c r="X11621" s="85"/>
    </row>
    <row r="11622">
      <c r="S11622" s="87"/>
      <c r="T11622" s="87"/>
      <c r="U11622" s="85"/>
      <c r="V11622" s="85"/>
      <c r="W11622" s="85"/>
      <c r="X11622" s="85"/>
    </row>
    <row r="11623">
      <c r="S11623" s="87"/>
      <c r="T11623" s="87"/>
      <c r="U11623" s="85"/>
      <c r="V11623" s="85"/>
      <c r="W11623" s="85"/>
      <c r="X11623" s="85"/>
    </row>
    <row r="11624">
      <c r="S11624" s="87"/>
      <c r="T11624" s="87"/>
      <c r="U11624" s="85"/>
      <c r="V11624" s="85"/>
      <c r="W11624" s="85"/>
      <c r="X11624" s="85"/>
    </row>
    <row r="11625">
      <c r="S11625" s="87"/>
      <c r="T11625" s="87"/>
      <c r="U11625" s="85"/>
      <c r="V11625" s="85"/>
      <c r="W11625" s="85"/>
      <c r="X11625" s="85"/>
    </row>
    <row r="11626">
      <c r="S11626" s="87"/>
      <c r="T11626" s="87"/>
      <c r="U11626" s="85"/>
      <c r="V11626" s="85"/>
      <c r="W11626" s="85"/>
      <c r="X11626" s="85"/>
    </row>
    <row r="11627">
      <c r="S11627" s="87"/>
      <c r="T11627" s="87"/>
      <c r="U11627" s="85"/>
      <c r="V11627" s="85"/>
      <c r="W11627" s="85"/>
      <c r="X11627" s="85"/>
    </row>
    <row r="11628">
      <c r="S11628" s="87"/>
      <c r="T11628" s="87"/>
      <c r="U11628" s="85"/>
      <c r="V11628" s="85"/>
      <c r="W11628" s="85"/>
      <c r="X11628" s="85"/>
    </row>
    <row r="11629">
      <c r="S11629" s="87"/>
      <c r="T11629" s="87"/>
      <c r="U11629" s="85"/>
      <c r="V11629" s="85"/>
      <c r="W11629" s="85"/>
      <c r="X11629" s="85"/>
    </row>
    <row r="11630">
      <c r="S11630" s="87"/>
      <c r="T11630" s="87"/>
      <c r="U11630" s="85"/>
      <c r="V11630" s="85"/>
      <c r="W11630" s="85"/>
      <c r="X11630" s="85"/>
    </row>
    <row r="11631">
      <c r="S11631" s="87"/>
      <c r="T11631" s="87"/>
      <c r="U11631" s="85"/>
      <c r="V11631" s="85"/>
      <c r="W11631" s="85"/>
      <c r="X11631" s="85"/>
    </row>
    <row r="11632">
      <c r="S11632" s="87"/>
      <c r="T11632" s="87"/>
      <c r="U11632" s="85"/>
      <c r="V11632" s="85"/>
      <c r="W11632" s="85"/>
      <c r="X11632" s="85"/>
    </row>
    <row r="11633">
      <c r="S11633" s="87"/>
      <c r="T11633" s="87"/>
      <c r="U11633" s="85"/>
      <c r="V11633" s="85"/>
      <c r="W11633" s="85"/>
      <c r="X11633" s="85"/>
    </row>
    <row r="11634">
      <c r="S11634" s="87"/>
      <c r="T11634" s="87"/>
      <c r="U11634" s="85"/>
      <c r="V11634" s="85"/>
      <c r="W11634" s="85"/>
      <c r="X11634" s="85"/>
    </row>
    <row r="11635">
      <c r="S11635" s="87"/>
      <c r="T11635" s="87"/>
      <c r="U11635" s="85"/>
      <c r="V11635" s="85"/>
      <c r="W11635" s="85"/>
      <c r="X11635" s="85"/>
    </row>
    <row r="11636">
      <c r="S11636" s="87"/>
      <c r="T11636" s="87"/>
      <c r="U11636" s="85"/>
      <c r="V11636" s="85"/>
      <c r="W11636" s="85"/>
      <c r="X11636" s="85"/>
    </row>
    <row r="11637">
      <c r="S11637" s="87"/>
      <c r="T11637" s="87"/>
      <c r="U11637" s="85"/>
      <c r="V11637" s="85"/>
      <c r="W11637" s="85"/>
      <c r="X11637" s="85"/>
    </row>
    <row r="11638">
      <c r="S11638" s="87"/>
      <c r="T11638" s="87"/>
      <c r="U11638" s="85"/>
      <c r="V11638" s="85"/>
      <c r="W11638" s="85"/>
      <c r="X11638" s="85"/>
    </row>
    <row r="11639">
      <c r="S11639" s="87"/>
      <c r="T11639" s="87"/>
      <c r="U11639" s="85"/>
      <c r="V11639" s="85"/>
      <c r="W11639" s="85"/>
      <c r="X11639" s="85"/>
    </row>
    <row r="11640">
      <c r="S11640" s="87"/>
      <c r="T11640" s="87"/>
      <c r="U11640" s="85"/>
      <c r="V11640" s="85"/>
      <c r="W11640" s="85"/>
      <c r="X11640" s="85"/>
    </row>
    <row r="11641">
      <c r="S11641" s="87"/>
      <c r="T11641" s="87"/>
      <c r="U11641" s="85"/>
      <c r="V11641" s="85"/>
      <c r="W11641" s="85"/>
      <c r="X11641" s="85"/>
    </row>
    <row r="11642">
      <c r="S11642" s="87"/>
      <c r="T11642" s="87"/>
      <c r="U11642" s="85"/>
      <c r="V11642" s="85"/>
      <c r="W11642" s="85"/>
      <c r="X11642" s="85"/>
    </row>
    <row r="11643">
      <c r="S11643" s="87"/>
      <c r="T11643" s="87"/>
      <c r="U11643" s="85"/>
      <c r="V11643" s="85"/>
      <c r="W11643" s="85"/>
      <c r="X11643" s="85"/>
    </row>
    <row r="11644">
      <c r="S11644" s="87"/>
      <c r="T11644" s="87"/>
      <c r="U11644" s="85"/>
      <c r="V11644" s="85"/>
      <c r="W11644" s="85"/>
      <c r="X11644" s="85"/>
    </row>
    <row r="11645">
      <c r="S11645" s="87"/>
      <c r="T11645" s="87"/>
      <c r="U11645" s="85"/>
      <c r="V11645" s="85"/>
      <c r="W11645" s="85"/>
      <c r="X11645" s="85"/>
    </row>
    <row r="11646">
      <c r="S11646" s="87"/>
      <c r="T11646" s="87"/>
      <c r="U11646" s="85"/>
      <c r="V11646" s="85"/>
      <c r="W11646" s="85"/>
      <c r="X11646" s="85"/>
    </row>
    <row r="11647">
      <c r="S11647" s="87"/>
      <c r="T11647" s="87"/>
      <c r="U11647" s="85"/>
      <c r="V11647" s="85"/>
      <c r="W11647" s="85"/>
      <c r="X11647" s="85"/>
    </row>
    <row r="11648">
      <c r="S11648" s="87"/>
      <c r="T11648" s="87"/>
      <c r="U11648" s="85"/>
      <c r="V11648" s="85"/>
      <c r="W11648" s="85"/>
      <c r="X11648" s="85"/>
    </row>
    <row r="11649">
      <c r="S11649" s="87"/>
      <c r="T11649" s="87"/>
      <c r="U11649" s="85"/>
      <c r="V11649" s="85"/>
      <c r="W11649" s="85"/>
      <c r="X11649" s="85"/>
    </row>
    <row r="11650">
      <c r="S11650" s="87"/>
      <c r="T11650" s="87"/>
      <c r="U11650" s="85"/>
      <c r="V11650" s="85"/>
      <c r="W11650" s="85"/>
      <c r="X11650" s="85"/>
    </row>
    <row r="11651">
      <c r="S11651" s="87"/>
      <c r="T11651" s="87"/>
      <c r="U11651" s="85"/>
      <c r="V11651" s="85"/>
      <c r="W11651" s="85"/>
      <c r="X11651" s="85"/>
    </row>
    <row r="11652">
      <c r="S11652" s="87"/>
      <c r="T11652" s="87"/>
      <c r="U11652" s="85"/>
      <c r="V11652" s="85"/>
      <c r="W11652" s="85"/>
      <c r="X11652" s="85"/>
    </row>
    <row r="11653">
      <c r="S11653" s="87"/>
      <c r="T11653" s="87"/>
      <c r="U11653" s="85"/>
      <c r="V11653" s="85"/>
      <c r="W11653" s="85"/>
      <c r="X11653" s="85"/>
    </row>
    <row r="11654">
      <c r="S11654" s="87"/>
      <c r="T11654" s="87"/>
      <c r="U11654" s="85"/>
      <c r="V11654" s="85"/>
      <c r="W11654" s="85"/>
      <c r="X11654" s="85"/>
    </row>
    <row r="11655">
      <c r="S11655" s="87"/>
      <c r="T11655" s="87"/>
      <c r="U11655" s="85"/>
      <c r="V11655" s="85"/>
      <c r="W11655" s="85"/>
      <c r="X11655" s="85"/>
    </row>
    <row r="11656">
      <c r="S11656" s="87"/>
      <c r="T11656" s="87"/>
      <c r="U11656" s="85"/>
      <c r="V11656" s="85"/>
      <c r="W11656" s="85"/>
      <c r="X11656" s="85"/>
    </row>
    <row r="11657">
      <c r="S11657" s="87"/>
      <c r="T11657" s="87"/>
      <c r="U11657" s="85"/>
      <c r="V11657" s="85"/>
      <c r="W11657" s="85"/>
      <c r="X11657" s="85"/>
    </row>
    <row r="11658">
      <c r="S11658" s="87"/>
      <c r="T11658" s="87"/>
      <c r="U11658" s="85"/>
      <c r="V11658" s="85"/>
      <c r="W11658" s="85"/>
      <c r="X11658" s="85"/>
    </row>
    <row r="11659">
      <c r="S11659" s="87"/>
      <c r="T11659" s="87"/>
      <c r="U11659" s="85"/>
      <c r="V11659" s="85"/>
      <c r="W11659" s="85"/>
      <c r="X11659" s="85"/>
    </row>
    <row r="11660">
      <c r="S11660" s="87"/>
      <c r="T11660" s="87"/>
      <c r="U11660" s="85"/>
      <c r="V11660" s="85"/>
      <c r="W11660" s="85"/>
      <c r="X11660" s="85"/>
    </row>
    <row r="11661">
      <c r="S11661" s="87"/>
      <c r="T11661" s="87"/>
      <c r="U11661" s="85"/>
      <c r="V11661" s="85"/>
      <c r="W11661" s="85"/>
      <c r="X11661" s="85"/>
    </row>
    <row r="11662">
      <c r="S11662" s="87"/>
      <c r="T11662" s="87"/>
      <c r="U11662" s="85"/>
      <c r="V11662" s="85"/>
      <c r="W11662" s="85"/>
      <c r="X11662" s="85"/>
    </row>
    <row r="11663">
      <c r="S11663" s="87"/>
      <c r="T11663" s="87"/>
      <c r="U11663" s="85"/>
      <c r="V11663" s="85"/>
      <c r="W11663" s="85"/>
      <c r="X11663" s="85"/>
    </row>
    <row r="11664">
      <c r="S11664" s="87"/>
      <c r="T11664" s="87"/>
      <c r="U11664" s="85"/>
      <c r="V11664" s="85"/>
      <c r="W11664" s="85"/>
      <c r="X11664" s="85"/>
    </row>
    <row r="11665">
      <c r="S11665" s="87"/>
      <c r="T11665" s="87"/>
      <c r="U11665" s="85"/>
      <c r="V11665" s="85"/>
      <c r="W11665" s="85"/>
      <c r="X11665" s="85"/>
    </row>
    <row r="11666">
      <c r="S11666" s="87"/>
      <c r="T11666" s="87"/>
      <c r="U11666" s="85"/>
      <c r="V11666" s="85"/>
      <c r="W11666" s="85"/>
      <c r="X11666" s="85"/>
    </row>
    <row r="11667">
      <c r="S11667" s="87"/>
      <c r="T11667" s="87"/>
      <c r="U11667" s="85"/>
      <c r="V11667" s="85"/>
      <c r="W11667" s="85"/>
      <c r="X11667" s="85"/>
    </row>
    <row r="11668">
      <c r="S11668" s="87"/>
      <c r="T11668" s="87"/>
      <c r="U11668" s="85"/>
      <c r="V11668" s="85"/>
      <c r="W11668" s="85"/>
      <c r="X11668" s="85"/>
    </row>
    <row r="11669">
      <c r="S11669" s="87"/>
      <c r="T11669" s="87"/>
      <c r="U11669" s="85"/>
      <c r="V11669" s="85"/>
      <c r="W11669" s="85"/>
      <c r="X11669" s="85"/>
    </row>
    <row r="11670">
      <c r="S11670" s="87"/>
      <c r="T11670" s="87"/>
      <c r="U11670" s="85"/>
      <c r="V11670" s="85"/>
      <c r="W11670" s="85"/>
      <c r="X11670" s="85"/>
    </row>
    <row r="11671">
      <c r="S11671" s="87"/>
      <c r="T11671" s="87"/>
      <c r="U11671" s="85"/>
      <c r="V11671" s="85"/>
      <c r="W11671" s="85"/>
      <c r="X11671" s="85"/>
    </row>
    <row r="11672">
      <c r="S11672" s="87"/>
      <c r="T11672" s="87"/>
      <c r="U11672" s="85"/>
      <c r="V11672" s="85"/>
      <c r="W11672" s="85"/>
      <c r="X11672" s="85"/>
    </row>
    <row r="11673">
      <c r="S11673" s="87"/>
      <c r="T11673" s="87"/>
      <c r="U11673" s="85"/>
      <c r="V11673" s="85"/>
      <c r="W11673" s="85"/>
      <c r="X11673" s="85"/>
    </row>
    <row r="11674">
      <c r="S11674" s="87"/>
      <c r="T11674" s="87"/>
      <c r="U11674" s="85"/>
      <c r="V11674" s="85"/>
      <c r="W11674" s="85"/>
      <c r="X11674" s="85"/>
    </row>
    <row r="11675">
      <c r="S11675" s="87"/>
      <c r="T11675" s="87"/>
      <c r="U11675" s="85"/>
      <c r="V11675" s="85"/>
      <c r="W11675" s="85"/>
      <c r="X11675" s="85"/>
    </row>
    <row r="11676">
      <c r="S11676" s="87"/>
      <c r="T11676" s="87"/>
      <c r="U11676" s="85"/>
      <c r="V11676" s="85"/>
      <c r="W11676" s="85"/>
      <c r="X11676" s="85"/>
    </row>
    <row r="11677">
      <c r="S11677" s="87"/>
      <c r="T11677" s="87"/>
      <c r="U11677" s="85"/>
      <c r="V11677" s="85"/>
      <c r="W11677" s="85"/>
      <c r="X11677" s="85"/>
    </row>
    <row r="11678">
      <c r="S11678" s="87"/>
      <c r="T11678" s="87"/>
      <c r="U11678" s="85"/>
      <c r="V11678" s="85"/>
      <c r="W11678" s="85"/>
      <c r="X11678" s="85"/>
    </row>
    <row r="11679">
      <c r="S11679" s="87"/>
      <c r="T11679" s="87"/>
      <c r="U11679" s="85"/>
      <c r="V11679" s="85"/>
      <c r="W11679" s="85"/>
      <c r="X11679" s="85"/>
    </row>
    <row r="11680">
      <c r="S11680" s="87"/>
      <c r="T11680" s="87"/>
      <c r="U11680" s="85"/>
      <c r="V11680" s="85"/>
      <c r="W11680" s="85"/>
      <c r="X11680" s="85"/>
    </row>
    <row r="11681">
      <c r="S11681" s="87"/>
      <c r="T11681" s="87"/>
      <c r="U11681" s="85"/>
      <c r="V11681" s="85"/>
      <c r="W11681" s="85"/>
      <c r="X11681" s="85"/>
    </row>
    <row r="11682">
      <c r="S11682" s="87"/>
      <c r="T11682" s="87"/>
      <c r="U11682" s="85"/>
      <c r="V11682" s="85"/>
      <c r="W11682" s="85"/>
      <c r="X11682" s="85"/>
    </row>
    <row r="11683">
      <c r="S11683" s="87"/>
      <c r="T11683" s="87"/>
      <c r="U11683" s="85"/>
      <c r="V11683" s="85"/>
      <c r="W11683" s="85"/>
      <c r="X11683" s="85"/>
    </row>
    <row r="11684">
      <c r="S11684" s="87"/>
      <c r="T11684" s="87"/>
      <c r="U11684" s="85"/>
      <c r="V11684" s="85"/>
      <c r="W11684" s="85"/>
      <c r="X11684" s="85"/>
    </row>
    <row r="11685">
      <c r="S11685" s="87"/>
      <c r="T11685" s="87"/>
      <c r="U11685" s="85"/>
      <c r="V11685" s="85"/>
      <c r="W11685" s="85"/>
      <c r="X11685" s="85"/>
    </row>
    <row r="11686">
      <c r="S11686" s="87"/>
      <c r="T11686" s="87"/>
      <c r="U11686" s="85"/>
      <c r="V11686" s="85"/>
      <c r="W11686" s="85"/>
      <c r="X11686" s="85"/>
    </row>
    <row r="11687">
      <c r="S11687" s="87"/>
      <c r="T11687" s="87"/>
      <c r="U11687" s="85"/>
      <c r="V11687" s="85"/>
      <c r="W11687" s="85"/>
      <c r="X11687" s="85"/>
    </row>
    <row r="11688">
      <c r="S11688" s="87"/>
      <c r="T11688" s="87"/>
      <c r="U11688" s="85"/>
      <c r="V11688" s="85"/>
      <c r="W11688" s="85"/>
      <c r="X11688" s="85"/>
    </row>
    <row r="11689">
      <c r="S11689" s="87"/>
      <c r="T11689" s="87"/>
      <c r="U11689" s="85"/>
      <c r="V11689" s="85"/>
      <c r="W11689" s="85"/>
      <c r="X11689" s="85"/>
    </row>
    <row r="11690">
      <c r="S11690" s="87"/>
      <c r="T11690" s="87"/>
      <c r="U11690" s="85"/>
      <c r="V11690" s="85"/>
      <c r="W11690" s="85"/>
      <c r="X11690" s="85"/>
    </row>
    <row r="11691">
      <c r="S11691" s="87"/>
      <c r="T11691" s="87"/>
      <c r="U11691" s="85"/>
      <c r="V11691" s="85"/>
      <c r="W11691" s="85"/>
      <c r="X11691" s="85"/>
    </row>
    <row r="11692">
      <c r="S11692" s="87"/>
      <c r="T11692" s="87"/>
      <c r="U11692" s="85"/>
      <c r="V11692" s="85"/>
      <c r="W11692" s="85"/>
      <c r="X11692" s="85"/>
    </row>
    <row r="11693">
      <c r="S11693" s="87"/>
      <c r="T11693" s="87"/>
      <c r="U11693" s="85"/>
      <c r="V11693" s="85"/>
      <c r="W11693" s="85"/>
      <c r="X11693" s="85"/>
    </row>
    <row r="11694">
      <c r="S11694" s="87"/>
      <c r="T11694" s="87"/>
      <c r="U11694" s="85"/>
      <c r="V11694" s="85"/>
      <c r="W11694" s="85"/>
      <c r="X11694" s="85"/>
    </row>
    <row r="11695">
      <c r="S11695" s="87"/>
      <c r="T11695" s="87"/>
      <c r="U11695" s="85"/>
      <c r="V11695" s="85"/>
      <c r="W11695" s="85"/>
      <c r="X11695" s="85"/>
    </row>
    <row r="11696">
      <c r="S11696" s="87"/>
      <c r="T11696" s="87"/>
      <c r="U11696" s="85"/>
      <c r="V11696" s="85"/>
      <c r="W11696" s="85"/>
      <c r="X11696" s="85"/>
    </row>
    <row r="11697">
      <c r="S11697" s="87"/>
      <c r="T11697" s="87"/>
      <c r="U11697" s="85"/>
      <c r="V11697" s="85"/>
      <c r="W11697" s="85"/>
      <c r="X11697" s="85"/>
    </row>
    <row r="11698">
      <c r="S11698" s="87"/>
      <c r="T11698" s="87"/>
      <c r="U11698" s="85"/>
      <c r="V11698" s="85"/>
      <c r="W11698" s="85"/>
      <c r="X11698" s="85"/>
    </row>
    <row r="11699">
      <c r="S11699" s="87"/>
      <c r="T11699" s="87"/>
      <c r="U11699" s="85"/>
      <c r="V11699" s="85"/>
      <c r="W11699" s="85"/>
      <c r="X11699" s="85"/>
    </row>
    <row r="11700">
      <c r="S11700" s="87"/>
      <c r="T11700" s="87"/>
      <c r="U11700" s="85"/>
      <c r="V11700" s="85"/>
      <c r="W11700" s="85"/>
      <c r="X11700" s="85"/>
    </row>
    <row r="11701">
      <c r="S11701" s="87"/>
      <c r="T11701" s="87"/>
      <c r="U11701" s="85"/>
      <c r="V11701" s="85"/>
      <c r="W11701" s="85"/>
      <c r="X11701" s="85"/>
    </row>
    <row r="11702">
      <c r="S11702" s="87"/>
      <c r="T11702" s="87"/>
      <c r="U11702" s="85"/>
      <c r="V11702" s="85"/>
      <c r="W11702" s="85"/>
      <c r="X11702" s="85"/>
    </row>
    <row r="11703">
      <c r="S11703" s="87"/>
      <c r="T11703" s="87"/>
      <c r="U11703" s="85"/>
      <c r="V11703" s="85"/>
      <c r="W11703" s="85"/>
      <c r="X11703" s="85"/>
    </row>
    <row r="11704">
      <c r="S11704" s="87"/>
      <c r="T11704" s="87"/>
      <c r="U11704" s="85"/>
      <c r="V11704" s="85"/>
      <c r="W11704" s="85"/>
      <c r="X11704" s="85"/>
    </row>
    <row r="11705">
      <c r="S11705" s="87"/>
      <c r="T11705" s="87"/>
      <c r="U11705" s="85"/>
      <c r="V11705" s="85"/>
      <c r="W11705" s="85"/>
      <c r="X11705" s="85"/>
    </row>
    <row r="11706">
      <c r="S11706" s="87"/>
      <c r="T11706" s="87"/>
      <c r="U11706" s="85"/>
      <c r="V11706" s="85"/>
      <c r="W11706" s="85"/>
      <c r="X11706" s="85"/>
    </row>
    <row r="11707">
      <c r="S11707" s="87"/>
      <c r="T11707" s="87"/>
      <c r="U11707" s="85"/>
      <c r="V11707" s="85"/>
      <c r="W11707" s="85"/>
      <c r="X11707" s="85"/>
    </row>
    <row r="11708">
      <c r="S11708" s="87"/>
      <c r="T11708" s="87"/>
      <c r="U11708" s="85"/>
      <c r="V11708" s="85"/>
      <c r="W11708" s="85"/>
      <c r="X11708" s="85"/>
    </row>
    <row r="11709">
      <c r="S11709" s="87"/>
      <c r="T11709" s="87"/>
      <c r="U11709" s="85"/>
      <c r="V11709" s="85"/>
      <c r="W11709" s="85"/>
      <c r="X11709" s="85"/>
    </row>
    <row r="11710">
      <c r="S11710" s="87"/>
      <c r="T11710" s="87"/>
      <c r="U11710" s="85"/>
      <c r="V11710" s="85"/>
      <c r="W11710" s="85"/>
      <c r="X11710" s="85"/>
    </row>
    <row r="11711">
      <c r="S11711" s="87"/>
      <c r="T11711" s="87"/>
      <c r="U11711" s="85"/>
      <c r="V11711" s="85"/>
      <c r="W11711" s="85"/>
      <c r="X11711" s="85"/>
    </row>
    <row r="11712">
      <c r="S11712" s="87"/>
      <c r="T11712" s="87"/>
      <c r="U11712" s="85"/>
      <c r="V11712" s="85"/>
      <c r="W11712" s="85"/>
      <c r="X11712" s="85"/>
    </row>
    <row r="11713">
      <c r="S11713" s="87"/>
      <c r="T11713" s="87"/>
      <c r="U11713" s="85"/>
      <c r="V11713" s="85"/>
      <c r="W11713" s="85"/>
      <c r="X11713" s="85"/>
    </row>
    <row r="11714">
      <c r="S11714" s="87"/>
      <c r="T11714" s="87"/>
      <c r="U11714" s="85"/>
      <c r="V11714" s="85"/>
      <c r="W11714" s="85"/>
      <c r="X11714" s="85"/>
    </row>
    <row r="11715">
      <c r="S11715" s="87"/>
      <c r="T11715" s="87"/>
      <c r="U11715" s="85"/>
      <c r="V11715" s="85"/>
      <c r="W11715" s="85"/>
      <c r="X11715" s="85"/>
    </row>
    <row r="11716">
      <c r="S11716" s="87"/>
      <c r="T11716" s="87"/>
      <c r="U11716" s="85"/>
      <c r="V11716" s="85"/>
      <c r="W11716" s="85"/>
      <c r="X11716" s="85"/>
    </row>
    <row r="11717">
      <c r="S11717" s="87"/>
      <c r="T11717" s="87"/>
      <c r="U11717" s="85"/>
      <c r="V11717" s="85"/>
      <c r="W11717" s="85"/>
      <c r="X11717" s="85"/>
    </row>
    <row r="11718">
      <c r="S11718" s="87"/>
      <c r="T11718" s="87"/>
      <c r="U11718" s="85"/>
      <c r="V11718" s="85"/>
      <c r="W11718" s="85"/>
      <c r="X11718" s="85"/>
    </row>
    <row r="11719">
      <c r="S11719" s="87"/>
      <c r="T11719" s="87"/>
      <c r="U11719" s="85"/>
      <c r="V11719" s="85"/>
      <c r="W11719" s="85"/>
      <c r="X11719" s="85"/>
    </row>
    <row r="11720">
      <c r="S11720" s="87"/>
      <c r="T11720" s="87"/>
      <c r="U11720" s="85"/>
      <c r="V11720" s="85"/>
      <c r="W11720" s="85"/>
      <c r="X11720" s="85"/>
    </row>
    <row r="11721">
      <c r="S11721" s="87"/>
      <c r="T11721" s="87"/>
      <c r="U11721" s="85"/>
      <c r="V11721" s="85"/>
      <c r="W11721" s="85"/>
      <c r="X11721" s="85"/>
    </row>
    <row r="11722">
      <c r="S11722" s="87"/>
      <c r="T11722" s="87"/>
      <c r="U11722" s="85"/>
      <c r="V11722" s="85"/>
      <c r="W11722" s="85"/>
      <c r="X11722" s="85"/>
    </row>
    <row r="11723">
      <c r="S11723" s="87"/>
      <c r="T11723" s="87"/>
      <c r="U11723" s="85"/>
      <c r="V11723" s="85"/>
      <c r="W11723" s="85"/>
      <c r="X11723" s="85"/>
    </row>
    <row r="11724">
      <c r="S11724" s="87"/>
      <c r="T11724" s="87"/>
      <c r="U11724" s="85"/>
      <c r="V11724" s="85"/>
      <c r="W11724" s="85"/>
      <c r="X11724" s="85"/>
    </row>
    <row r="11725">
      <c r="S11725" s="87"/>
      <c r="T11725" s="87"/>
      <c r="U11725" s="85"/>
      <c r="V11725" s="85"/>
      <c r="W11725" s="85"/>
      <c r="X11725" s="85"/>
    </row>
    <row r="11726">
      <c r="S11726" s="87"/>
      <c r="T11726" s="87"/>
      <c r="U11726" s="85"/>
      <c r="V11726" s="85"/>
      <c r="W11726" s="85"/>
      <c r="X11726" s="85"/>
    </row>
    <row r="11727">
      <c r="S11727" s="87"/>
      <c r="T11727" s="87"/>
      <c r="U11727" s="85"/>
      <c r="V11727" s="85"/>
      <c r="W11727" s="85"/>
      <c r="X11727" s="85"/>
    </row>
    <row r="11728">
      <c r="S11728" s="87"/>
      <c r="T11728" s="87"/>
      <c r="U11728" s="85"/>
      <c r="V11728" s="85"/>
      <c r="W11728" s="85"/>
      <c r="X11728" s="85"/>
    </row>
    <row r="11729">
      <c r="S11729" s="87"/>
      <c r="T11729" s="87"/>
      <c r="U11729" s="85"/>
      <c r="V11729" s="85"/>
      <c r="W11729" s="85"/>
      <c r="X11729" s="85"/>
    </row>
    <row r="11730">
      <c r="S11730" s="87"/>
      <c r="T11730" s="87"/>
      <c r="U11730" s="85"/>
      <c r="V11730" s="85"/>
      <c r="W11730" s="85"/>
      <c r="X11730" s="85"/>
    </row>
    <row r="11731">
      <c r="S11731" s="87"/>
      <c r="T11731" s="87"/>
      <c r="U11731" s="85"/>
      <c r="V11731" s="85"/>
      <c r="W11731" s="85"/>
      <c r="X11731" s="85"/>
    </row>
    <row r="11732">
      <c r="S11732" s="87"/>
      <c r="T11732" s="87"/>
      <c r="U11732" s="85"/>
      <c r="V11732" s="85"/>
      <c r="W11732" s="85"/>
      <c r="X11732" s="85"/>
    </row>
    <row r="11733">
      <c r="S11733" s="87"/>
      <c r="T11733" s="87"/>
      <c r="U11733" s="85"/>
      <c r="V11733" s="85"/>
      <c r="W11733" s="85"/>
      <c r="X11733" s="85"/>
    </row>
    <row r="11734">
      <c r="S11734" s="87"/>
      <c r="T11734" s="87"/>
      <c r="U11734" s="85"/>
      <c r="V11734" s="85"/>
      <c r="W11734" s="85"/>
      <c r="X11734" s="85"/>
    </row>
    <row r="11735">
      <c r="S11735" s="87"/>
      <c r="T11735" s="87"/>
      <c r="U11735" s="85"/>
      <c r="V11735" s="85"/>
      <c r="W11735" s="85"/>
      <c r="X11735" s="85"/>
    </row>
    <row r="11736">
      <c r="S11736" s="87"/>
      <c r="T11736" s="87"/>
      <c r="U11736" s="85"/>
      <c r="V11736" s="85"/>
      <c r="W11736" s="85"/>
      <c r="X11736" s="85"/>
    </row>
    <row r="11737">
      <c r="S11737" s="87"/>
      <c r="T11737" s="87"/>
      <c r="U11737" s="85"/>
      <c r="V11737" s="85"/>
      <c r="W11737" s="85"/>
      <c r="X11737" s="85"/>
    </row>
    <row r="11738">
      <c r="S11738" s="87"/>
      <c r="T11738" s="87"/>
      <c r="U11738" s="85"/>
      <c r="V11738" s="85"/>
      <c r="W11738" s="85"/>
      <c r="X11738" s="85"/>
    </row>
    <row r="11739">
      <c r="S11739" s="87"/>
      <c r="T11739" s="87"/>
      <c r="U11739" s="85"/>
      <c r="V11739" s="85"/>
      <c r="W11739" s="85"/>
      <c r="X11739" s="85"/>
    </row>
    <row r="11740">
      <c r="S11740" s="87"/>
      <c r="T11740" s="87"/>
      <c r="U11740" s="85"/>
      <c r="V11740" s="85"/>
      <c r="W11740" s="85"/>
      <c r="X11740" s="85"/>
    </row>
    <row r="11741">
      <c r="S11741" s="87"/>
      <c r="T11741" s="87"/>
      <c r="U11741" s="85"/>
      <c r="V11741" s="85"/>
      <c r="W11741" s="85"/>
      <c r="X11741" s="85"/>
    </row>
    <row r="11742">
      <c r="S11742" s="87"/>
      <c r="T11742" s="87"/>
      <c r="U11742" s="85"/>
      <c r="V11742" s="85"/>
      <c r="W11742" s="85"/>
      <c r="X11742" s="85"/>
    </row>
    <row r="11743">
      <c r="S11743" s="87"/>
      <c r="T11743" s="87"/>
      <c r="U11743" s="85"/>
      <c r="V11743" s="85"/>
      <c r="W11743" s="85"/>
      <c r="X11743" s="85"/>
    </row>
    <row r="11744">
      <c r="S11744" s="87"/>
      <c r="T11744" s="87"/>
      <c r="U11744" s="85"/>
      <c r="V11744" s="85"/>
      <c r="W11744" s="85"/>
      <c r="X11744" s="85"/>
    </row>
    <row r="11745">
      <c r="S11745" s="87"/>
      <c r="T11745" s="87"/>
      <c r="U11745" s="85"/>
      <c r="V11745" s="85"/>
      <c r="W11745" s="85"/>
      <c r="X11745" s="85"/>
    </row>
    <row r="11746">
      <c r="S11746" s="87"/>
      <c r="T11746" s="87"/>
      <c r="U11746" s="85"/>
      <c r="V11746" s="85"/>
      <c r="W11746" s="85"/>
      <c r="X11746" s="85"/>
    </row>
    <row r="11747">
      <c r="S11747" s="87"/>
      <c r="T11747" s="87"/>
      <c r="U11747" s="85"/>
      <c r="V11747" s="85"/>
      <c r="W11747" s="85"/>
      <c r="X11747" s="85"/>
    </row>
    <row r="11748">
      <c r="S11748" s="87"/>
      <c r="T11748" s="87"/>
      <c r="U11748" s="85"/>
      <c r="V11748" s="85"/>
      <c r="W11748" s="85"/>
      <c r="X11748" s="85"/>
    </row>
    <row r="11749">
      <c r="S11749" s="87"/>
      <c r="T11749" s="87"/>
      <c r="U11749" s="85"/>
      <c r="V11749" s="85"/>
      <c r="W11749" s="85"/>
      <c r="X11749" s="85"/>
    </row>
    <row r="11750">
      <c r="S11750" s="87"/>
      <c r="T11750" s="87"/>
      <c r="U11750" s="85"/>
      <c r="V11750" s="85"/>
      <c r="W11750" s="85"/>
      <c r="X11750" s="85"/>
    </row>
    <row r="11751">
      <c r="S11751" s="87"/>
      <c r="T11751" s="87"/>
      <c r="U11751" s="85"/>
      <c r="V11751" s="85"/>
      <c r="W11751" s="85"/>
      <c r="X11751" s="85"/>
    </row>
    <row r="11752">
      <c r="S11752" s="87"/>
      <c r="T11752" s="87"/>
      <c r="U11752" s="85"/>
      <c r="V11752" s="85"/>
      <c r="W11752" s="85"/>
      <c r="X11752" s="85"/>
    </row>
    <row r="11753">
      <c r="S11753" s="87"/>
      <c r="T11753" s="87"/>
      <c r="U11753" s="85"/>
      <c r="V11753" s="85"/>
      <c r="W11753" s="85"/>
      <c r="X11753" s="85"/>
    </row>
    <row r="11754">
      <c r="S11754" s="87"/>
      <c r="T11754" s="87"/>
      <c r="U11754" s="85"/>
      <c r="V11754" s="85"/>
      <c r="W11754" s="85"/>
      <c r="X11754" s="85"/>
    </row>
    <row r="11755">
      <c r="S11755" s="87"/>
      <c r="T11755" s="87"/>
      <c r="U11755" s="85"/>
      <c r="V11755" s="85"/>
      <c r="W11755" s="85"/>
      <c r="X11755" s="85"/>
    </row>
    <row r="11756">
      <c r="S11756" s="87"/>
      <c r="T11756" s="87"/>
      <c r="U11756" s="85"/>
      <c r="V11756" s="85"/>
      <c r="W11756" s="85"/>
      <c r="X11756" s="85"/>
    </row>
    <row r="11757">
      <c r="S11757" s="87"/>
      <c r="T11757" s="87"/>
      <c r="U11757" s="85"/>
      <c r="V11757" s="85"/>
      <c r="W11757" s="85"/>
      <c r="X11757" s="85"/>
    </row>
    <row r="11758">
      <c r="S11758" s="87"/>
      <c r="T11758" s="87"/>
      <c r="U11758" s="85"/>
      <c r="V11758" s="85"/>
      <c r="W11758" s="85"/>
      <c r="X11758" s="85"/>
    </row>
    <row r="11759">
      <c r="S11759" s="87"/>
      <c r="T11759" s="87"/>
      <c r="U11759" s="85"/>
      <c r="V11759" s="85"/>
      <c r="W11759" s="85"/>
      <c r="X11759" s="85"/>
    </row>
    <row r="11760">
      <c r="S11760" s="87"/>
      <c r="T11760" s="87"/>
      <c r="U11760" s="85"/>
      <c r="V11760" s="85"/>
      <c r="W11760" s="85"/>
      <c r="X11760" s="85"/>
    </row>
    <row r="11761">
      <c r="S11761" s="87"/>
      <c r="T11761" s="87"/>
      <c r="U11761" s="85"/>
      <c r="V11761" s="85"/>
      <c r="W11761" s="85"/>
      <c r="X11761" s="85"/>
    </row>
    <row r="11762">
      <c r="S11762" s="87"/>
      <c r="T11762" s="87"/>
      <c r="U11762" s="85"/>
      <c r="V11762" s="85"/>
      <c r="W11762" s="85"/>
      <c r="X11762" s="85"/>
    </row>
    <row r="11763">
      <c r="S11763" s="87"/>
      <c r="T11763" s="87"/>
      <c r="U11763" s="85"/>
      <c r="V11763" s="85"/>
      <c r="W11763" s="85"/>
      <c r="X11763" s="85"/>
    </row>
    <row r="11764">
      <c r="S11764" s="87"/>
      <c r="T11764" s="87"/>
      <c r="U11764" s="85"/>
      <c r="V11764" s="85"/>
      <c r="W11764" s="85"/>
      <c r="X11764" s="85"/>
    </row>
    <row r="11765">
      <c r="S11765" s="87"/>
      <c r="T11765" s="87"/>
      <c r="U11765" s="85"/>
      <c r="V11765" s="85"/>
      <c r="W11765" s="85"/>
      <c r="X11765" s="85"/>
    </row>
    <row r="11766">
      <c r="S11766" s="87"/>
      <c r="T11766" s="87"/>
      <c r="U11766" s="85"/>
      <c r="V11766" s="85"/>
      <c r="W11766" s="85"/>
      <c r="X11766" s="85"/>
    </row>
    <row r="11767">
      <c r="S11767" s="87"/>
      <c r="T11767" s="87"/>
      <c r="U11767" s="85"/>
      <c r="V11767" s="85"/>
      <c r="W11767" s="85"/>
      <c r="X11767" s="85"/>
    </row>
    <row r="11768">
      <c r="S11768" s="87"/>
      <c r="T11768" s="87"/>
      <c r="U11768" s="85"/>
      <c r="V11768" s="85"/>
      <c r="W11768" s="85"/>
      <c r="X11768" s="85"/>
    </row>
    <row r="11769">
      <c r="S11769" s="87"/>
      <c r="T11769" s="87"/>
      <c r="U11769" s="85"/>
      <c r="V11769" s="85"/>
      <c r="W11769" s="85"/>
      <c r="X11769" s="85"/>
    </row>
    <row r="11770">
      <c r="S11770" s="87"/>
      <c r="T11770" s="87"/>
      <c r="U11770" s="85"/>
      <c r="V11770" s="85"/>
      <c r="W11770" s="85"/>
      <c r="X11770" s="85"/>
    </row>
    <row r="11771">
      <c r="S11771" s="87"/>
      <c r="T11771" s="87"/>
      <c r="U11771" s="85"/>
      <c r="V11771" s="85"/>
      <c r="W11771" s="85"/>
      <c r="X11771" s="85"/>
    </row>
    <row r="11772">
      <c r="S11772" s="87"/>
      <c r="T11772" s="87"/>
      <c r="U11772" s="85"/>
      <c r="V11772" s="85"/>
      <c r="W11772" s="85"/>
      <c r="X11772" s="85"/>
    </row>
    <row r="11773">
      <c r="S11773" s="87"/>
      <c r="T11773" s="87"/>
      <c r="U11773" s="85"/>
      <c r="V11773" s="85"/>
      <c r="W11773" s="85"/>
      <c r="X11773" s="85"/>
    </row>
    <row r="11774">
      <c r="S11774" s="87"/>
      <c r="T11774" s="87"/>
      <c r="U11774" s="85"/>
      <c r="V11774" s="85"/>
      <c r="W11774" s="85"/>
      <c r="X11774" s="85"/>
    </row>
    <row r="11775">
      <c r="S11775" s="87"/>
      <c r="T11775" s="87"/>
      <c r="U11775" s="85"/>
      <c r="V11775" s="85"/>
      <c r="W11775" s="85"/>
      <c r="X11775" s="85"/>
    </row>
    <row r="11776">
      <c r="S11776" s="87"/>
      <c r="T11776" s="87"/>
      <c r="U11776" s="85"/>
      <c r="V11776" s="85"/>
      <c r="W11776" s="85"/>
      <c r="X11776" s="85"/>
    </row>
    <row r="11777">
      <c r="S11777" s="87"/>
      <c r="T11777" s="87"/>
      <c r="U11777" s="85"/>
      <c r="V11777" s="85"/>
      <c r="W11777" s="85"/>
      <c r="X11777" s="85"/>
    </row>
    <row r="11778">
      <c r="S11778" s="87"/>
      <c r="T11778" s="87"/>
      <c r="U11778" s="85"/>
      <c r="V11778" s="85"/>
      <c r="W11778" s="85"/>
      <c r="X11778" s="85"/>
    </row>
    <row r="11779">
      <c r="S11779" s="87"/>
      <c r="T11779" s="87"/>
      <c r="U11779" s="85"/>
      <c r="V11779" s="85"/>
      <c r="W11779" s="85"/>
      <c r="X11779" s="85"/>
    </row>
    <row r="11780">
      <c r="S11780" s="87"/>
      <c r="T11780" s="87"/>
      <c r="U11780" s="85"/>
      <c r="V11780" s="85"/>
      <c r="W11780" s="85"/>
      <c r="X11780" s="85"/>
    </row>
    <row r="11781">
      <c r="S11781" s="87"/>
      <c r="T11781" s="87"/>
      <c r="U11781" s="85"/>
      <c r="V11781" s="85"/>
      <c r="W11781" s="85"/>
      <c r="X11781" s="85"/>
    </row>
    <row r="11782">
      <c r="S11782" s="87"/>
      <c r="T11782" s="87"/>
      <c r="U11782" s="85"/>
      <c r="V11782" s="85"/>
      <c r="W11782" s="85"/>
      <c r="X11782" s="85"/>
    </row>
    <row r="11783">
      <c r="S11783" s="87"/>
      <c r="T11783" s="87"/>
      <c r="U11783" s="85"/>
      <c r="V11783" s="85"/>
      <c r="W11783" s="85"/>
      <c r="X11783" s="85"/>
    </row>
    <row r="11784">
      <c r="S11784" s="87"/>
      <c r="T11784" s="87"/>
      <c r="U11784" s="85"/>
      <c r="V11784" s="85"/>
      <c r="W11784" s="85"/>
      <c r="X11784" s="85"/>
    </row>
    <row r="11785">
      <c r="S11785" s="87"/>
      <c r="T11785" s="87"/>
      <c r="U11785" s="85"/>
      <c r="V11785" s="85"/>
      <c r="W11785" s="85"/>
      <c r="X11785" s="85"/>
    </row>
    <row r="11786">
      <c r="S11786" s="87"/>
      <c r="T11786" s="87"/>
      <c r="U11786" s="85"/>
      <c r="V11786" s="85"/>
      <c r="W11786" s="85"/>
      <c r="X11786" s="85"/>
    </row>
    <row r="11787">
      <c r="S11787" s="87"/>
      <c r="T11787" s="87"/>
      <c r="U11787" s="85"/>
      <c r="V11787" s="85"/>
      <c r="W11787" s="85"/>
      <c r="X11787" s="85"/>
    </row>
    <row r="11788">
      <c r="S11788" s="87"/>
      <c r="T11788" s="87"/>
      <c r="U11788" s="85"/>
      <c r="V11788" s="85"/>
      <c r="W11788" s="85"/>
      <c r="X11788" s="85"/>
    </row>
    <row r="11789">
      <c r="S11789" s="87"/>
      <c r="T11789" s="87"/>
      <c r="U11789" s="85"/>
      <c r="V11789" s="85"/>
      <c r="W11789" s="85"/>
      <c r="X11789" s="85"/>
    </row>
    <row r="11790">
      <c r="S11790" s="87"/>
      <c r="T11790" s="87"/>
      <c r="U11790" s="85"/>
      <c r="V11790" s="85"/>
      <c r="W11790" s="85"/>
      <c r="X11790" s="85"/>
    </row>
    <row r="11791">
      <c r="S11791" s="87"/>
      <c r="T11791" s="87"/>
      <c r="U11791" s="85"/>
      <c r="V11791" s="85"/>
      <c r="W11791" s="85"/>
      <c r="X11791" s="85"/>
    </row>
    <row r="11792">
      <c r="S11792" s="87"/>
      <c r="T11792" s="87"/>
      <c r="U11792" s="85"/>
      <c r="V11792" s="85"/>
      <c r="W11792" s="85"/>
      <c r="X11792" s="85"/>
    </row>
    <row r="11793">
      <c r="S11793" s="87"/>
      <c r="T11793" s="87"/>
      <c r="U11793" s="85"/>
      <c r="V11793" s="85"/>
      <c r="W11793" s="85"/>
      <c r="X11793" s="85"/>
    </row>
    <row r="11794">
      <c r="S11794" s="87"/>
      <c r="T11794" s="87"/>
      <c r="U11794" s="85"/>
      <c r="V11794" s="85"/>
      <c r="W11794" s="85"/>
      <c r="X11794" s="85"/>
    </row>
    <row r="11795">
      <c r="S11795" s="87"/>
      <c r="T11795" s="87"/>
      <c r="U11795" s="85"/>
      <c r="V11795" s="85"/>
      <c r="W11795" s="85"/>
      <c r="X11795" s="85"/>
    </row>
    <row r="11796">
      <c r="S11796" s="87"/>
      <c r="T11796" s="87"/>
      <c r="U11796" s="85"/>
      <c r="V11796" s="85"/>
      <c r="W11796" s="85"/>
      <c r="X11796" s="85"/>
    </row>
    <row r="11797">
      <c r="S11797" s="87"/>
      <c r="T11797" s="87"/>
      <c r="U11797" s="85"/>
      <c r="V11797" s="85"/>
      <c r="W11797" s="85"/>
      <c r="X11797" s="85"/>
    </row>
    <row r="11798">
      <c r="S11798" s="87"/>
      <c r="T11798" s="87"/>
      <c r="U11798" s="85"/>
      <c r="V11798" s="85"/>
      <c r="W11798" s="85"/>
      <c r="X11798" s="85"/>
    </row>
    <row r="11799">
      <c r="S11799" s="87"/>
      <c r="T11799" s="87"/>
      <c r="U11799" s="85"/>
      <c r="V11799" s="85"/>
      <c r="W11799" s="85"/>
      <c r="X11799" s="85"/>
    </row>
    <row r="11800">
      <c r="S11800" s="87"/>
      <c r="T11800" s="87"/>
      <c r="U11800" s="85"/>
      <c r="V11800" s="85"/>
      <c r="W11800" s="85"/>
      <c r="X11800" s="85"/>
    </row>
    <row r="11801">
      <c r="S11801" s="87"/>
      <c r="T11801" s="87"/>
      <c r="U11801" s="85"/>
      <c r="V11801" s="85"/>
      <c r="W11801" s="85"/>
      <c r="X11801" s="85"/>
    </row>
    <row r="11802">
      <c r="S11802" s="87"/>
      <c r="T11802" s="87"/>
      <c r="U11802" s="85"/>
      <c r="V11802" s="85"/>
      <c r="W11802" s="85"/>
      <c r="X11802" s="85"/>
    </row>
    <row r="11803">
      <c r="S11803" s="87"/>
      <c r="T11803" s="87"/>
      <c r="U11803" s="85"/>
      <c r="V11803" s="85"/>
      <c r="W11803" s="85"/>
      <c r="X11803" s="85"/>
    </row>
    <row r="11804">
      <c r="S11804" s="87"/>
      <c r="T11804" s="87"/>
      <c r="U11804" s="85"/>
      <c r="V11804" s="85"/>
      <c r="W11804" s="85"/>
      <c r="X11804" s="85"/>
    </row>
    <row r="11805">
      <c r="S11805" s="87"/>
      <c r="T11805" s="87"/>
      <c r="U11805" s="85"/>
      <c r="V11805" s="85"/>
      <c r="W11805" s="85"/>
      <c r="X11805" s="85"/>
    </row>
    <row r="11806">
      <c r="S11806" s="87"/>
      <c r="T11806" s="87"/>
      <c r="U11806" s="85"/>
      <c r="V11806" s="85"/>
      <c r="W11806" s="85"/>
      <c r="X11806" s="85"/>
    </row>
    <row r="11807">
      <c r="S11807" s="87"/>
      <c r="T11807" s="87"/>
      <c r="U11807" s="85"/>
      <c r="V11807" s="85"/>
      <c r="W11807" s="85"/>
      <c r="X11807" s="85"/>
    </row>
    <row r="11808">
      <c r="S11808" s="87"/>
      <c r="T11808" s="87"/>
      <c r="U11808" s="85"/>
      <c r="V11808" s="85"/>
      <c r="W11808" s="85"/>
      <c r="X11808" s="85"/>
    </row>
    <row r="11809">
      <c r="S11809" s="87"/>
      <c r="T11809" s="87"/>
      <c r="U11809" s="85"/>
      <c r="V11809" s="85"/>
      <c r="W11809" s="85"/>
      <c r="X11809" s="85"/>
    </row>
    <row r="11810">
      <c r="S11810" s="87"/>
      <c r="T11810" s="87"/>
      <c r="U11810" s="85"/>
      <c r="V11810" s="85"/>
      <c r="W11810" s="85"/>
      <c r="X11810" s="85"/>
    </row>
    <row r="11811">
      <c r="S11811" s="87"/>
      <c r="T11811" s="87"/>
      <c r="U11811" s="85"/>
      <c r="V11811" s="85"/>
      <c r="W11811" s="85"/>
      <c r="X11811" s="85"/>
    </row>
    <row r="11812">
      <c r="S11812" s="87"/>
      <c r="T11812" s="87"/>
      <c r="U11812" s="85"/>
      <c r="V11812" s="85"/>
      <c r="W11812" s="85"/>
      <c r="X11812" s="85"/>
    </row>
    <row r="11813">
      <c r="S11813" s="87"/>
      <c r="T11813" s="87"/>
      <c r="U11813" s="85"/>
      <c r="V11813" s="85"/>
      <c r="W11813" s="85"/>
      <c r="X11813" s="85"/>
    </row>
    <row r="11814">
      <c r="S11814" s="87"/>
      <c r="T11814" s="87"/>
      <c r="U11814" s="85"/>
      <c r="V11814" s="85"/>
      <c r="W11814" s="85"/>
      <c r="X11814" s="85"/>
    </row>
    <row r="11815">
      <c r="S11815" s="87"/>
      <c r="T11815" s="87"/>
      <c r="U11815" s="85"/>
      <c r="V11815" s="85"/>
      <c r="W11815" s="85"/>
      <c r="X11815" s="85"/>
    </row>
    <row r="11816">
      <c r="S11816" s="84"/>
      <c r="T11816" s="87"/>
      <c r="U11816" s="85"/>
      <c r="V11816" s="85"/>
      <c r="W11816" s="85"/>
      <c r="X11816" s="85"/>
    </row>
    <row r="11817">
      <c r="S11817" s="84"/>
      <c r="T11817" s="87"/>
      <c r="U11817" s="85"/>
      <c r="V11817" s="85"/>
      <c r="W11817" s="85"/>
      <c r="X11817" s="85"/>
    </row>
    <row r="11818">
      <c r="S11818" s="87"/>
      <c r="T11818" s="87"/>
      <c r="U11818" s="85"/>
      <c r="V11818" s="85"/>
      <c r="W11818" s="85"/>
      <c r="X11818" s="85"/>
    </row>
    <row r="11819">
      <c r="S11819" s="87"/>
      <c r="T11819" s="87"/>
      <c r="U11819" s="85"/>
      <c r="V11819" s="85"/>
      <c r="W11819" s="85"/>
      <c r="X11819" s="85"/>
    </row>
    <row r="11820">
      <c r="S11820" s="87"/>
      <c r="T11820" s="87"/>
      <c r="U11820" s="85"/>
      <c r="V11820" s="85"/>
      <c r="W11820" s="85"/>
      <c r="X11820" s="85"/>
    </row>
    <row r="11821">
      <c r="S11821" s="87"/>
      <c r="T11821" s="87"/>
      <c r="U11821" s="85"/>
      <c r="V11821" s="85"/>
      <c r="W11821" s="85"/>
      <c r="X11821" s="85"/>
    </row>
    <row r="11822">
      <c r="S11822" s="87"/>
      <c r="T11822" s="87"/>
      <c r="U11822" s="85"/>
      <c r="V11822" s="85"/>
      <c r="W11822" s="85"/>
      <c r="X11822" s="85"/>
    </row>
    <row r="11823">
      <c r="S11823" s="87"/>
      <c r="T11823" s="87"/>
      <c r="U11823" s="85"/>
      <c r="V11823" s="85"/>
      <c r="W11823" s="85"/>
      <c r="X11823" s="85"/>
    </row>
    <row r="11824">
      <c r="S11824" s="87"/>
      <c r="T11824" s="87"/>
      <c r="U11824" s="85"/>
      <c r="V11824" s="85"/>
      <c r="W11824" s="85"/>
      <c r="X11824" s="85"/>
    </row>
    <row r="11825">
      <c r="S11825" s="87"/>
      <c r="T11825" s="87"/>
      <c r="U11825" s="85"/>
      <c r="V11825" s="85"/>
      <c r="W11825" s="85"/>
      <c r="X11825" s="85"/>
    </row>
    <row r="11826">
      <c r="S11826" s="87"/>
      <c r="T11826" s="87"/>
      <c r="U11826" s="85"/>
      <c r="V11826" s="85"/>
      <c r="W11826" s="85"/>
      <c r="X11826" s="85"/>
    </row>
    <row r="11827">
      <c r="S11827" s="87"/>
      <c r="T11827" s="87"/>
      <c r="U11827" s="85"/>
      <c r="V11827" s="85"/>
      <c r="W11827" s="85"/>
      <c r="X11827" s="85"/>
    </row>
    <row r="11828">
      <c r="S11828" s="87"/>
      <c r="T11828" s="87"/>
      <c r="U11828" s="85"/>
      <c r="V11828" s="85"/>
      <c r="W11828" s="85"/>
      <c r="X11828" s="85"/>
    </row>
    <row r="11829">
      <c r="S11829" s="87"/>
      <c r="T11829" s="87"/>
      <c r="U11829" s="85"/>
      <c r="V11829" s="85"/>
      <c r="W11829" s="85"/>
      <c r="X11829" s="85"/>
    </row>
    <row r="11830">
      <c r="S11830" s="87"/>
      <c r="T11830" s="87"/>
      <c r="U11830" s="85"/>
      <c r="V11830" s="85"/>
      <c r="W11830" s="85"/>
      <c r="X11830" s="85"/>
    </row>
    <row r="11831">
      <c r="S11831" s="87"/>
      <c r="T11831" s="87"/>
      <c r="U11831" s="85"/>
      <c r="V11831" s="85"/>
      <c r="W11831" s="85"/>
      <c r="X11831" s="85"/>
    </row>
    <row r="11832">
      <c r="S11832" s="87"/>
      <c r="T11832" s="87"/>
      <c r="U11832" s="85"/>
      <c r="V11832" s="85"/>
      <c r="W11832" s="85"/>
      <c r="X11832" s="85"/>
    </row>
    <row r="11833">
      <c r="S11833" s="87"/>
      <c r="T11833" s="87"/>
      <c r="U11833" s="85"/>
      <c r="V11833" s="85"/>
      <c r="W11833" s="85"/>
      <c r="X11833" s="85"/>
    </row>
    <row r="11834">
      <c r="S11834" s="87"/>
      <c r="T11834" s="87"/>
      <c r="U11834" s="85"/>
      <c r="V11834" s="85"/>
      <c r="W11834" s="85"/>
      <c r="X11834" s="85"/>
    </row>
    <row r="11835">
      <c r="S11835" s="87"/>
      <c r="T11835" s="87"/>
      <c r="U11835" s="85"/>
      <c r="V11835" s="85"/>
      <c r="W11835" s="85"/>
      <c r="X11835" s="85"/>
    </row>
    <row r="11836">
      <c r="S11836" s="87"/>
      <c r="T11836" s="87"/>
      <c r="U11836" s="85"/>
      <c r="V11836" s="85"/>
      <c r="W11836" s="85"/>
      <c r="X11836" s="85"/>
    </row>
    <row r="11837">
      <c r="S11837" s="87"/>
      <c r="T11837" s="87"/>
      <c r="U11837" s="85"/>
      <c r="V11837" s="85"/>
      <c r="W11837" s="85"/>
      <c r="X11837" s="85"/>
    </row>
    <row r="11838">
      <c r="S11838" s="87"/>
      <c r="T11838" s="87"/>
      <c r="U11838" s="85"/>
      <c r="V11838" s="85"/>
      <c r="W11838" s="85"/>
      <c r="X11838" s="85"/>
    </row>
    <row r="11839">
      <c r="S11839" s="87"/>
      <c r="T11839" s="87"/>
      <c r="U11839" s="85"/>
      <c r="V11839" s="85"/>
      <c r="W11839" s="85"/>
      <c r="X11839" s="85"/>
    </row>
    <row r="11840">
      <c r="S11840" s="87"/>
      <c r="T11840" s="87"/>
      <c r="U11840" s="85"/>
      <c r="V11840" s="85"/>
      <c r="W11840" s="85"/>
      <c r="X11840" s="85"/>
    </row>
    <row r="11841">
      <c r="S11841" s="87"/>
      <c r="T11841" s="87"/>
      <c r="U11841" s="85"/>
      <c r="V11841" s="85"/>
      <c r="W11841" s="85"/>
      <c r="X11841" s="85"/>
    </row>
    <row r="11842">
      <c r="S11842" s="87"/>
      <c r="T11842" s="87"/>
      <c r="U11842" s="85"/>
      <c r="V11842" s="85"/>
      <c r="W11842" s="85"/>
      <c r="X11842" s="85"/>
    </row>
    <row r="11843">
      <c r="S11843" s="87"/>
      <c r="T11843" s="87"/>
      <c r="U11843" s="85"/>
      <c r="V11843" s="85"/>
      <c r="W11843" s="85"/>
      <c r="X11843" s="85"/>
    </row>
    <row r="11844">
      <c r="S11844" s="87"/>
      <c r="T11844" s="87"/>
      <c r="U11844" s="85"/>
      <c r="V11844" s="85"/>
      <c r="W11844" s="85"/>
      <c r="X11844" s="85"/>
    </row>
    <row r="11845">
      <c r="S11845" s="87"/>
      <c r="T11845" s="87"/>
      <c r="U11845" s="85"/>
      <c r="V11845" s="85"/>
      <c r="W11845" s="85"/>
      <c r="X11845" s="85"/>
    </row>
    <row r="11846">
      <c r="S11846" s="87"/>
      <c r="T11846" s="87"/>
      <c r="U11846" s="85"/>
      <c r="V11846" s="85"/>
      <c r="W11846" s="85"/>
      <c r="X11846" s="85"/>
    </row>
    <row r="11847">
      <c r="S11847" s="87"/>
      <c r="T11847" s="87"/>
      <c r="U11847" s="85"/>
      <c r="V11847" s="85"/>
      <c r="W11847" s="85"/>
      <c r="X11847" s="85"/>
    </row>
    <row r="11848">
      <c r="S11848" s="87"/>
      <c r="T11848" s="87"/>
      <c r="U11848" s="85"/>
      <c r="V11848" s="85"/>
      <c r="W11848" s="85"/>
      <c r="X11848" s="85"/>
    </row>
    <row r="11849">
      <c r="S11849" s="87"/>
      <c r="T11849" s="87"/>
      <c r="U11849" s="85"/>
      <c r="V11849" s="85"/>
      <c r="W11849" s="85"/>
      <c r="X11849" s="85"/>
    </row>
    <row r="11850">
      <c r="S11850" s="87"/>
      <c r="T11850" s="87"/>
      <c r="U11850" s="85"/>
      <c r="V11850" s="85"/>
      <c r="W11850" s="85"/>
      <c r="X11850" s="85"/>
    </row>
    <row r="11851">
      <c r="S11851" s="87"/>
      <c r="T11851" s="87"/>
      <c r="U11851" s="85"/>
      <c r="V11851" s="85"/>
      <c r="W11851" s="85"/>
      <c r="X11851" s="85"/>
    </row>
    <row r="11852">
      <c r="S11852" s="87"/>
      <c r="T11852" s="87"/>
      <c r="U11852" s="85"/>
      <c r="V11852" s="85"/>
      <c r="W11852" s="85"/>
      <c r="X11852" s="85"/>
    </row>
    <row r="11853">
      <c r="S11853" s="87"/>
      <c r="T11853" s="87"/>
      <c r="U11853" s="85"/>
      <c r="V11853" s="85"/>
      <c r="W11853" s="85"/>
      <c r="X11853" s="85"/>
    </row>
    <row r="11854">
      <c r="S11854" s="87"/>
      <c r="T11854" s="87"/>
      <c r="U11854" s="85"/>
      <c r="V11854" s="85"/>
      <c r="W11854" s="85"/>
      <c r="X11854" s="85"/>
    </row>
    <row r="11855">
      <c r="S11855" s="87"/>
      <c r="T11855" s="87"/>
      <c r="U11855" s="85"/>
      <c r="V11855" s="85"/>
      <c r="W11855" s="85"/>
      <c r="X11855" s="85"/>
    </row>
    <row r="11856">
      <c r="S11856" s="87"/>
      <c r="T11856" s="87"/>
      <c r="U11856" s="85"/>
      <c r="V11856" s="85"/>
      <c r="W11856" s="85"/>
      <c r="X11856" s="85"/>
    </row>
    <row r="11857">
      <c r="S11857" s="87"/>
      <c r="T11857" s="87"/>
      <c r="U11857" s="85"/>
      <c r="V11857" s="85"/>
      <c r="W11857" s="85"/>
      <c r="X11857" s="85"/>
    </row>
    <row r="11858">
      <c r="S11858" s="87"/>
      <c r="T11858" s="87"/>
      <c r="U11858" s="85"/>
      <c r="V11858" s="85"/>
      <c r="W11858" s="85"/>
      <c r="X11858" s="85"/>
    </row>
    <row r="11859">
      <c r="S11859" s="87"/>
      <c r="T11859" s="87"/>
      <c r="U11859" s="85"/>
      <c r="V11859" s="85"/>
      <c r="W11859" s="85"/>
      <c r="X11859" s="85"/>
    </row>
    <row r="11860">
      <c r="S11860" s="87"/>
      <c r="T11860" s="87"/>
      <c r="U11860" s="85"/>
      <c r="V11860" s="85"/>
      <c r="W11860" s="85"/>
      <c r="X11860" s="85"/>
    </row>
    <row r="11861">
      <c r="S11861" s="87"/>
      <c r="T11861" s="87"/>
      <c r="U11861" s="85"/>
      <c r="V11861" s="85"/>
      <c r="W11861" s="85"/>
      <c r="X11861" s="85"/>
    </row>
    <row r="11862">
      <c r="S11862" s="87"/>
      <c r="T11862" s="87"/>
      <c r="U11862" s="85"/>
      <c r="V11862" s="85"/>
      <c r="W11862" s="85"/>
      <c r="X11862" s="85"/>
    </row>
    <row r="11863">
      <c r="S11863" s="87"/>
      <c r="T11863" s="87"/>
      <c r="U11863" s="85"/>
      <c r="V11863" s="85"/>
      <c r="W11863" s="85"/>
      <c r="X11863" s="85"/>
    </row>
    <row r="11864">
      <c r="S11864" s="87"/>
      <c r="T11864" s="87"/>
      <c r="U11864" s="85"/>
      <c r="V11864" s="85"/>
      <c r="W11864" s="85"/>
      <c r="X11864" s="85"/>
    </row>
    <row r="11865">
      <c r="S11865" s="87"/>
      <c r="T11865" s="87"/>
      <c r="U11865" s="85"/>
      <c r="V11865" s="85"/>
      <c r="W11865" s="85"/>
      <c r="X11865" s="85"/>
    </row>
    <row r="11866">
      <c r="S11866" s="87"/>
      <c r="T11866" s="87"/>
      <c r="U11866" s="85"/>
      <c r="V11866" s="85"/>
      <c r="W11866" s="85"/>
      <c r="X11866" s="85"/>
    </row>
    <row r="11867">
      <c r="S11867" s="87"/>
      <c r="T11867" s="87"/>
      <c r="U11867" s="85"/>
      <c r="V11867" s="85"/>
      <c r="W11867" s="85"/>
      <c r="X11867" s="85"/>
    </row>
    <row r="11868">
      <c r="S11868" s="87"/>
      <c r="T11868" s="87"/>
      <c r="U11868" s="85"/>
      <c r="V11868" s="85"/>
      <c r="W11868" s="85"/>
      <c r="X11868" s="85"/>
    </row>
    <row r="11869">
      <c r="S11869" s="87"/>
      <c r="T11869" s="87"/>
      <c r="U11869" s="85"/>
      <c r="V11869" s="85"/>
      <c r="W11869" s="85"/>
      <c r="X11869" s="85"/>
    </row>
    <row r="11870">
      <c r="S11870" s="87"/>
      <c r="T11870" s="87"/>
      <c r="U11870" s="85"/>
      <c r="V11870" s="85"/>
      <c r="W11870" s="85"/>
      <c r="X11870" s="85"/>
    </row>
    <row r="11871">
      <c r="S11871" s="87"/>
      <c r="T11871" s="87"/>
      <c r="U11871" s="85"/>
      <c r="V11871" s="85"/>
      <c r="W11871" s="85"/>
      <c r="X11871" s="85"/>
    </row>
    <row r="11872">
      <c r="S11872" s="87"/>
      <c r="T11872" s="87"/>
      <c r="U11872" s="85"/>
      <c r="V11872" s="85"/>
      <c r="W11872" s="85"/>
      <c r="X11872" s="85"/>
    </row>
    <row r="11873">
      <c r="S11873" s="87"/>
      <c r="T11873" s="87"/>
      <c r="U11873" s="85"/>
      <c r="V11873" s="85"/>
      <c r="W11873" s="85"/>
      <c r="X11873" s="85"/>
    </row>
    <row r="11874">
      <c r="S11874" s="87"/>
      <c r="T11874" s="87"/>
      <c r="U11874" s="85"/>
      <c r="V11874" s="85"/>
      <c r="W11874" s="85"/>
      <c r="X11874" s="85"/>
    </row>
    <row r="11875">
      <c r="S11875" s="87"/>
      <c r="T11875" s="87"/>
      <c r="U11875" s="85"/>
      <c r="V11875" s="85"/>
      <c r="W11875" s="85"/>
      <c r="X11875" s="85"/>
    </row>
    <row r="11876">
      <c r="S11876" s="87"/>
      <c r="T11876" s="87"/>
      <c r="U11876" s="85"/>
      <c r="V11876" s="85"/>
      <c r="W11876" s="85"/>
      <c r="X11876" s="85"/>
    </row>
    <row r="11877">
      <c r="S11877" s="87"/>
      <c r="T11877" s="87"/>
      <c r="U11877" s="85"/>
      <c r="V11877" s="85"/>
      <c r="W11877" s="85"/>
      <c r="X11877" s="85"/>
    </row>
    <row r="11878">
      <c r="S11878" s="87"/>
      <c r="T11878" s="87"/>
      <c r="U11878" s="85"/>
      <c r="V11878" s="85"/>
      <c r="W11878" s="85"/>
      <c r="X11878" s="85"/>
    </row>
    <row r="11879">
      <c r="S11879" s="87"/>
      <c r="T11879" s="87"/>
      <c r="U11879" s="85"/>
      <c r="V11879" s="85"/>
      <c r="W11879" s="85"/>
      <c r="X11879" s="85"/>
    </row>
    <row r="11880">
      <c r="S11880" s="87"/>
      <c r="T11880" s="87"/>
      <c r="U11880" s="85"/>
      <c r="V11880" s="85"/>
      <c r="W11880" s="85"/>
      <c r="X11880" s="85"/>
    </row>
    <row r="11881">
      <c r="S11881" s="87"/>
      <c r="T11881" s="87"/>
      <c r="U11881" s="85"/>
      <c r="V11881" s="85"/>
      <c r="W11881" s="85"/>
      <c r="X11881" s="85"/>
    </row>
    <row r="11882">
      <c r="S11882" s="87"/>
      <c r="T11882" s="87"/>
      <c r="U11882" s="85"/>
      <c r="V11882" s="85"/>
      <c r="W11882" s="85"/>
      <c r="X11882" s="85"/>
    </row>
    <row r="11883">
      <c r="S11883" s="84"/>
      <c r="T11883" s="87"/>
      <c r="U11883" s="85"/>
      <c r="V11883" s="85"/>
      <c r="W11883" s="85"/>
      <c r="X11883" s="85"/>
    </row>
    <row r="11884">
      <c r="S11884" s="87"/>
      <c r="T11884" s="87"/>
      <c r="U11884" s="85"/>
      <c r="V11884" s="85"/>
      <c r="W11884" s="85"/>
      <c r="X11884" s="85"/>
    </row>
    <row r="11885">
      <c r="S11885" s="87"/>
      <c r="T11885" s="87"/>
      <c r="U11885" s="85"/>
      <c r="V11885" s="85"/>
      <c r="W11885" s="85"/>
      <c r="X11885" s="85"/>
    </row>
    <row r="11886">
      <c r="S11886" s="87"/>
      <c r="T11886" s="87"/>
      <c r="U11886" s="85"/>
      <c r="V11886" s="85"/>
      <c r="W11886" s="85"/>
      <c r="X11886" s="85"/>
    </row>
    <row r="11887">
      <c r="S11887" s="87"/>
      <c r="T11887" s="87"/>
      <c r="U11887" s="85"/>
      <c r="V11887" s="85"/>
      <c r="W11887" s="85"/>
      <c r="X11887" s="85"/>
    </row>
    <row r="11888">
      <c r="S11888" s="87"/>
      <c r="T11888" s="87"/>
      <c r="U11888" s="85"/>
      <c r="V11888" s="85"/>
      <c r="W11888" s="85"/>
      <c r="X11888" s="85"/>
    </row>
    <row r="11889">
      <c r="S11889" s="87"/>
      <c r="T11889" s="87"/>
      <c r="U11889" s="85"/>
      <c r="V11889" s="85"/>
      <c r="W11889" s="85"/>
      <c r="X11889" s="85"/>
    </row>
    <row r="11890">
      <c r="S11890" s="87"/>
      <c r="T11890" s="87"/>
      <c r="U11890" s="85"/>
      <c r="V11890" s="85"/>
      <c r="W11890" s="85"/>
      <c r="X11890" s="85"/>
    </row>
    <row r="11891">
      <c r="S11891" s="87"/>
      <c r="T11891" s="87"/>
      <c r="U11891" s="85"/>
      <c r="V11891" s="85"/>
      <c r="W11891" s="85"/>
      <c r="X11891" s="85"/>
    </row>
    <row r="11892">
      <c r="S11892" s="87"/>
      <c r="T11892" s="87"/>
      <c r="U11892" s="85"/>
      <c r="V11892" s="85"/>
      <c r="W11892" s="85"/>
      <c r="X11892" s="85"/>
    </row>
    <row r="11893">
      <c r="S11893" s="87"/>
      <c r="T11893" s="87"/>
      <c r="U11893" s="85"/>
      <c r="V11893" s="85"/>
      <c r="W11893" s="85"/>
      <c r="X11893" s="85"/>
    </row>
    <row r="11894">
      <c r="S11894" s="87"/>
      <c r="T11894" s="87"/>
      <c r="U11894" s="85"/>
      <c r="V11894" s="85"/>
      <c r="W11894" s="85"/>
      <c r="X11894" s="85"/>
    </row>
    <row r="11895">
      <c r="S11895" s="87"/>
      <c r="T11895" s="87"/>
      <c r="U11895" s="85"/>
      <c r="V11895" s="85"/>
      <c r="W11895" s="85"/>
      <c r="X11895" s="85"/>
    </row>
    <row r="11896">
      <c r="S11896" s="87"/>
      <c r="T11896" s="87"/>
      <c r="U11896" s="85"/>
      <c r="V11896" s="85"/>
      <c r="W11896" s="85"/>
      <c r="X11896" s="85"/>
    </row>
    <row r="11897">
      <c r="S11897" s="87"/>
      <c r="T11897" s="87"/>
      <c r="U11897" s="85"/>
      <c r="V11897" s="85"/>
      <c r="W11897" s="85"/>
      <c r="X11897" s="85"/>
    </row>
    <row r="11898">
      <c r="S11898" s="87"/>
      <c r="T11898" s="87"/>
      <c r="U11898" s="85"/>
      <c r="V11898" s="85"/>
      <c r="W11898" s="85"/>
      <c r="X11898" s="85"/>
    </row>
    <row r="11899">
      <c r="S11899" s="87"/>
      <c r="T11899" s="87"/>
      <c r="U11899" s="85"/>
      <c r="V11899" s="85"/>
      <c r="W11899" s="85"/>
      <c r="X11899" s="85"/>
    </row>
    <row r="11900">
      <c r="S11900" s="87"/>
      <c r="T11900" s="87"/>
      <c r="U11900" s="85"/>
      <c r="V11900" s="85"/>
      <c r="W11900" s="85"/>
      <c r="X11900" s="85"/>
    </row>
    <row r="11901">
      <c r="S11901" s="87"/>
      <c r="T11901" s="87"/>
      <c r="U11901" s="85"/>
      <c r="V11901" s="85"/>
      <c r="W11901" s="85"/>
      <c r="X11901" s="85"/>
    </row>
    <row r="11902">
      <c r="S11902" s="87"/>
      <c r="T11902" s="87"/>
      <c r="U11902" s="85"/>
      <c r="V11902" s="85"/>
      <c r="W11902" s="85"/>
      <c r="X11902" s="85"/>
    </row>
    <row r="11903">
      <c r="S11903" s="87"/>
      <c r="T11903" s="87"/>
      <c r="U11903" s="85"/>
      <c r="V11903" s="85"/>
      <c r="W11903" s="85"/>
      <c r="X11903" s="85"/>
    </row>
    <row r="11904">
      <c r="S11904" s="87"/>
      <c r="T11904" s="87"/>
      <c r="U11904" s="85"/>
      <c r="V11904" s="85"/>
      <c r="W11904" s="85"/>
      <c r="X11904" s="85"/>
    </row>
    <row r="11905">
      <c r="S11905" s="87"/>
      <c r="T11905" s="87"/>
      <c r="U11905" s="85"/>
      <c r="V11905" s="85"/>
      <c r="W11905" s="85"/>
      <c r="X11905" s="85"/>
    </row>
    <row r="11906">
      <c r="S11906" s="87"/>
      <c r="T11906" s="87"/>
      <c r="U11906" s="85"/>
      <c r="V11906" s="85"/>
      <c r="W11906" s="85"/>
      <c r="X11906" s="85"/>
    </row>
    <row r="11907">
      <c r="S11907" s="87"/>
      <c r="T11907" s="87"/>
      <c r="U11907" s="85"/>
      <c r="V11907" s="85"/>
      <c r="W11907" s="85"/>
      <c r="X11907" s="85"/>
    </row>
    <row r="11908">
      <c r="S11908" s="87"/>
      <c r="T11908" s="87"/>
      <c r="U11908" s="85"/>
      <c r="V11908" s="85"/>
      <c r="W11908" s="85"/>
      <c r="X11908" s="85"/>
    </row>
    <row r="11909">
      <c r="S11909" s="87"/>
      <c r="T11909" s="87"/>
      <c r="U11909" s="85"/>
      <c r="V11909" s="85"/>
      <c r="W11909" s="85"/>
      <c r="X11909" s="85"/>
    </row>
    <row r="11910">
      <c r="S11910" s="87"/>
      <c r="T11910" s="87"/>
      <c r="U11910" s="85"/>
      <c r="V11910" s="85"/>
      <c r="W11910" s="85"/>
      <c r="X11910" s="85"/>
    </row>
    <row r="11911">
      <c r="S11911" s="87"/>
      <c r="T11911" s="87"/>
      <c r="U11911" s="85"/>
      <c r="V11911" s="85"/>
      <c r="W11911" s="85"/>
      <c r="X11911" s="85"/>
    </row>
    <row r="11912">
      <c r="S11912" s="87"/>
      <c r="T11912" s="87"/>
      <c r="U11912" s="85"/>
      <c r="V11912" s="85"/>
      <c r="W11912" s="85"/>
      <c r="X11912" s="85"/>
    </row>
    <row r="11913">
      <c r="S11913" s="87"/>
      <c r="T11913" s="87"/>
      <c r="U11913" s="85"/>
      <c r="V11913" s="85"/>
      <c r="W11913" s="85"/>
      <c r="X11913" s="85"/>
    </row>
    <row r="11914">
      <c r="S11914" s="87"/>
      <c r="T11914" s="87"/>
      <c r="U11914" s="85"/>
      <c r="V11914" s="85"/>
      <c r="W11914" s="85"/>
      <c r="X11914" s="85"/>
    </row>
    <row r="11915">
      <c r="S11915" s="87"/>
      <c r="T11915" s="87"/>
      <c r="U11915" s="85"/>
      <c r="V11915" s="85"/>
      <c r="W11915" s="85"/>
      <c r="X11915" s="85"/>
    </row>
    <row r="11916">
      <c r="S11916" s="87"/>
      <c r="T11916" s="87"/>
      <c r="U11916" s="85"/>
      <c r="V11916" s="85"/>
      <c r="W11916" s="85"/>
      <c r="X11916" s="85"/>
    </row>
    <row r="11917">
      <c r="S11917" s="87"/>
      <c r="T11917" s="87"/>
      <c r="U11917" s="85"/>
      <c r="V11917" s="85"/>
      <c r="W11917" s="85"/>
      <c r="X11917" s="85"/>
    </row>
    <row r="11918">
      <c r="S11918" s="87"/>
      <c r="T11918" s="87"/>
      <c r="U11918" s="85"/>
      <c r="V11918" s="85"/>
      <c r="W11918" s="85"/>
      <c r="X11918" s="85"/>
    </row>
    <row r="11919">
      <c r="S11919" s="87"/>
      <c r="T11919" s="87"/>
      <c r="U11919" s="85"/>
      <c r="V11919" s="85"/>
      <c r="W11919" s="85"/>
      <c r="X11919" s="85"/>
    </row>
    <row r="11920">
      <c r="S11920" s="87"/>
      <c r="T11920" s="87"/>
      <c r="U11920" s="85"/>
      <c r="V11920" s="85"/>
      <c r="W11920" s="85"/>
      <c r="X11920" s="85"/>
    </row>
    <row r="11921">
      <c r="S11921" s="87"/>
      <c r="T11921" s="87"/>
      <c r="U11921" s="85"/>
      <c r="V11921" s="85"/>
      <c r="W11921" s="85"/>
      <c r="X11921" s="85"/>
    </row>
    <row r="11922">
      <c r="S11922" s="87"/>
      <c r="T11922" s="87"/>
      <c r="U11922" s="85"/>
      <c r="V11922" s="85"/>
      <c r="W11922" s="85"/>
      <c r="X11922" s="85"/>
    </row>
    <row r="11923">
      <c r="S11923" s="87"/>
      <c r="T11923" s="87"/>
      <c r="U11923" s="85"/>
      <c r="V11923" s="85"/>
      <c r="W11923" s="85"/>
      <c r="X11923" s="85"/>
    </row>
    <row r="11924">
      <c r="S11924" s="87"/>
      <c r="T11924" s="87"/>
      <c r="U11924" s="85"/>
      <c r="V11924" s="85"/>
      <c r="W11924" s="85"/>
      <c r="X11924" s="85"/>
    </row>
    <row r="11925">
      <c r="S11925" s="87"/>
      <c r="T11925" s="87"/>
      <c r="U11925" s="85"/>
      <c r="V11925" s="85"/>
      <c r="W11925" s="85"/>
      <c r="X11925" s="85"/>
    </row>
    <row r="11926">
      <c r="S11926" s="87"/>
      <c r="T11926" s="87"/>
      <c r="U11926" s="85"/>
      <c r="V11926" s="85"/>
      <c r="W11926" s="85"/>
      <c r="X11926" s="85"/>
    </row>
    <row r="11927">
      <c r="S11927" s="87"/>
      <c r="T11927" s="87"/>
      <c r="U11927" s="85"/>
      <c r="V11927" s="85"/>
      <c r="W11927" s="85"/>
      <c r="X11927" s="85"/>
    </row>
    <row r="11928">
      <c r="S11928" s="87"/>
      <c r="T11928" s="87"/>
      <c r="U11928" s="85"/>
      <c r="V11928" s="85"/>
      <c r="W11928" s="85"/>
      <c r="X11928" s="85"/>
    </row>
    <row r="11929">
      <c r="S11929" s="87"/>
      <c r="T11929" s="87"/>
      <c r="U11929" s="85"/>
      <c r="V11929" s="85"/>
      <c r="W11929" s="85"/>
      <c r="X11929" s="85"/>
    </row>
    <row r="11930">
      <c r="S11930" s="87"/>
      <c r="T11930" s="87"/>
      <c r="U11930" s="85"/>
      <c r="V11930" s="85"/>
      <c r="W11930" s="85"/>
      <c r="X11930" s="85"/>
    </row>
    <row r="11931">
      <c r="S11931" s="87"/>
      <c r="T11931" s="87"/>
      <c r="U11931" s="85"/>
      <c r="V11931" s="85"/>
      <c r="W11931" s="85"/>
      <c r="X11931" s="85"/>
    </row>
    <row r="11932">
      <c r="S11932" s="87"/>
      <c r="T11932" s="87"/>
      <c r="U11932" s="85"/>
      <c r="V11932" s="85"/>
      <c r="W11932" s="85"/>
      <c r="X11932" s="85"/>
    </row>
    <row r="11933">
      <c r="S11933" s="87"/>
      <c r="T11933" s="87"/>
      <c r="U11933" s="85"/>
      <c r="V11933" s="85"/>
      <c r="W11933" s="85"/>
      <c r="X11933" s="85"/>
    </row>
    <row r="11934">
      <c r="S11934" s="84"/>
      <c r="T11934" s="87"/>
      <c r="U11934" s="85"/>
      <c r="V11934" s="85"/>
      <c r="W11934" s="85"/>
      <c r="X11934" s="85"/>
    </row>
    <row r="11935">
      <c r="S11935" s="87"/>
      <c r="T11935" s="87"/>
      <c r="U11935" s="85"/>
      <c r="V11935" s="85"/>
      <c r="W11935" s="85"/>
      <c r="X11935" s="85"/>
    </row>
    <row r="11936">
      <c r="S11936" s="87"/>
      <c r="T11936" s="87"/>
      <c r="U11936" s="85"/>
      <c r="V11936" s="85"/>
      <c r="W11936" s="85"/>
      <c r="X11936" s="85"/>
    </row>
    <row r="11937">
      <c r="S11937" s="87"/>
      <c r="T11937" s="87"/>
      <c r="U11937" s="85"/>
      <c r="V11937" s="85"/>
      <c r="W11937" s="85"/>
      <c r="X11937" s="85"/>
    </row>
    <row r="11938">
      <c r="S11938" s="87"/>
      <c r="T11938" s="87"/>
      <c r="U11938" s="85"/>
      <c r="V11938" s="85"/>
      <c r="W11938" s="85"/>
      <c r="X11938" s="85"/>
    </row>
    <row r="11939">
      <c r="S11939" s="87"/>
      <c r="T11939" s="87"/>
      <c r="U11939" s="85"/>
      <c r="V11939" s="85"/>
      <c r="W11939" s="85"/>
      <c r="X11939" s="85"/>
    </row>
    <row r="11940">
      <c r="S11940" s="84"/>
      <c r="T11940" s="87"/>
      <c r="U11940" s="85"/>
      <c r="V11940" s="85"/>
      <c r="W11940" s="85"/>
      <c r="X11940" s="85"/>
    </row>
    <row r="11941">
      <c r="S11941" s="84"/>
      <c r="T11941" s="87"/>
      <c r="U11941" s="85"/>
      <c r="V11941" s="85"/>
      <c r="W11941" s="85"/>
      <c r="X11941" s="85"/>
    </row>
    <row r="11942">
      <c r="S11942" s="84"/>
      <c r="T11942" s="87"/>
      <c r="U11942" s="85"/>
      <c r="V11942" s="85"/>
      <c r="W11942" s="85"/>
      <c r="X11942" s="85"/>
    </row>
    <row r="11943">
      <c r="S11943" s="84"/>
      <c r="T11943" s="87"/>
      <c r="U11943" s="85"/>
      <c r="V11943" s="85"/>
      <c r="W11943" s="85"/>
      <c r="X11943" s="85"/>
    </row>
    <row r="11944">
      <c r="S11944" s="84"/>
      <c r="T11944" s="87"/>
      <c r="U11944" s="85"/>
      <c r="V11944" s="85"/>
      <c r="W11944" s="85"/>
      <c r="X11944" s="85"/>
    </row>
    <row r="11945">
      <c r="S11945" s="84"/>
      <c r="T11945" s="87"/>
      <c r="U11945" s="85"/>
      <c r="V11945" s="85"/>
      <c r="W11945" s="85"/>
      <c r="X11945" s="85"/>
    </row>
    <row r="11946">
      <c r="S11946" s="84"/>
      <c r="T11946" s="87"/>
      <c r="U11946" s="85"/>
      <c r="V11946" s="85"/>
      <c r="W11946" s="85"/>
      <c r="X11946" s="85"/>
    </row>
    <row r="11947">
      <c r="S11947" s="84"/>
      <c r="T11947" s="87"/>
      <c r="U11947" s="85"/>
      <c r="V11947" s="85"/>
      <c r="W11947" s="85"/>
      <c r="X11947" s="85"/>
    </row>
    <row r="11948">
      <c r="S11948" s="84"/>
      <c r="T11948" s="87"/>
      <c r="U11948" s="85"/>
      <c r="V11948" s="85"/>
      <c r="W11948" s="85"/>
      <c r="X11948" s="85"/>
    </row>
    <row r="11949">
      <c r="S11949" s="84"/>
      <c r="T11949" s="87"/>
      <c r="U11949" s="85"/>
      <c r="V11949" s="85"/>
      <c r="W11949" s="85"/>
      <c r="X11949" s="85"/>
    </row>
    <row r="11950">
      <c r="S11950" s="84"/>
      <c r="T11950" s="87"/>
      <c r="U11950" s="85"/>
      <c r="V11950" s="85"/>
      <c r="W11950" s="85"/>
      <c r="X11950" s="85"/>
    </row>
    <row r="11951">
      <c r="S11951" s="84"/>
      <c r="T11951" s="87"/>
      <c r="U11951" s="85"/>
      <c r="V11951" s="85"/>
      <c r="W11951" s="85"/>
      <c r="X11951" s="85"/>
    </row>
    <row r="11952">
      <c r="S11952" s="84"/>
      <c r="T11952" s="87"/>
      <c r="U11952" s="85"/>
      <c r="V11952" s="85"/>
      <c r="W11952" s="85"/>
      <c r="X11952" s="85"/>
    </row>
    <row r="11953">
      <c r="S11953" s="84"/>
      <c r="T11953" s="87"/>
      <c r="U11953" s="85"/>
      <c r="V11953" s="85"/>
      <c r="W11953" s="85"/>
      <c r="X11953" s="85"/>
    </row>
    <row r="11954">
      <c r="S11954" s="84"/>
      <c r="T11954" s="87"/>
      <c r="U11954" s="85"/>
      <c r="V11954" s="85"/>
      <c r="W11954" s="85"/>
      <c r="X11954" s="85"/>
    </row>
    <row r="11955">
      <c r="S11955" s="84"/>
      <c r="T11955" s="87"/>
      <c r="U11955" s="85"/>
      <c r="V11955" s="85"/>
      <c r="W11955" s="85"/>
      <c r="X11955" s="85"/>
    </row>
    <row r="11956">
      <c r="S11956" s="84"/>
      <c r="T11956" s="87"/>
      <c r="U11956" s="85"/>
      <c r="V11956" s="85"/>
      <c r="W11956" s="85"/>
      <c r="X11956" s="85"/>
    </row>
    <row r="11957">
      <c r="S11957" s="84"/>
      <c r="T11957" s="87"/>
      <c r="U11957" s="85"/>
      <c r="V11957" s="85"/>
      <c r="W11957" s="85"/>
      <c r="X11957" s="85"/>
    </row>
    <row r="11958">
      <c r="S11958" s="84"/>
      <c r="T11958" s="87"/>
      <c r="U11958" s="85"/>
      <c r="V11958" s="85"/>
      <c r="W11958" s="85"/>
      <c r="X11958" s="85"/>
    </row>
    <row r="11959">
      <c r="S11959" s="84"/>
      <c r="T11959" s="87"/>
      <c r="U11959" s="85"/>
      <c r="V11959" s="85"/>
      <c r="W11959" s="85"/>
      <c r="X11959" s="85"/>
    </row>
    <row r="11960">
      <c r="S11960" s="84"/>
      <c r="T11960" s="87"/>
      <c r="U11960" s="85"/>
      <c r="V11960" s="85"/>
      <c r="W11960" s="85"/>
      <c r="X11960" s="85"/>
    </row>
    <row r="11961">
      <c r="S11961" s="84"/>
      <c r="T11961" s="87"/>
      <c r="U11961" s="85"/>
      <c r="V11961" s="85"/>
      <c r="W11961" s="85"/>
      <c r="X11961" s="85"/>
    </row>
    <row r="11962">
      <c r="S11962" s="84"/>
      <c r="T11962" s="87"/>
      <c r="U11962" s="85"/>
      <c r="V11962" s="85"/>
      <c r="W11962" s="85"/>
      <c r="X11962" s="85"/>
    </row>
    <row r="11963">
      <c r="S11963" s="84"/>
      <c r="T11963" s="87"/>
      <c r="U11963" s="85"/>
      <c r="V11963" s="85"/>
      <c r="W11963" s="85"/>
      <c r="X11963" s="85"/>
    </row>
    <row r="11964">
      <c r="S11964" s="84"/>
      <c r="T11964" s="87"/>
      <c r="U11964" s="85"/>
      <c r="V11964" s="85"/>
      <c r="W11964" s="85"/>
      <c r="X11964" s="85"/>
    </row>
    <row r="11965">
      <c r="S11965" s="84"/>
      <c r="T11965" s="87"/>
      <c r="U11965" s="85"/>
      <c r="V11965" s="85"/>
      <c r="W11965" s="85"/>
      <c r="X11965" s="85"/>
    </row>
    <row r="11966">
      <c r="S11966" s="84"/>
      <c r="T11966" s="87"/>
      <c r="U11966" s="85"/>
      <c r="V11966" s="85"/>
      <c r="W11966" s="85"/>
      <c r="X11966" s="85"/>
    </row>
    <row r="11967">
      <c r="S11967" s="84"/>
      <c r="T11967" s="87"/>
      <c r="U11967" s="85"/>
      <c r="V11967" s="85"/>
      <c r="W11967" s="85"/>
      <c r="X11967" s="85"/>
    </row>
    <row r="11968">
      <c r="S11968" s="84"/>
      <c r="T11968" s="87"/>
      <c r="U11968" s="85"/>
      <c r="V11968" s="85"/>
      <c r="W11968" s="85"/>
      <c r="X11968" s="85"/>
    </row>
    <row r="11969">
      <c r="S11969" s="84"/>
      <c r="T11969" s="87"/>
      <c r="U11969" s="85"/>
      <c r="V11969" s="85"/>
      <c r="W11969" s="85"/>
      <c r="X11969" s="85"/>
    </row>
    <row r="11970">
      <c r="S11970" s="84"/>
      <c r="T11970" s="87"/>
      <c r="U11970" s="85"/>
      <c r="V11970" s="85"/>
      <c r="W11970" s="85"/>
      <c r="X11970" s="85"/>
    </row>
    <row r="11971">
      <c r="S11971" s="84"/>
      <c r="T11971" s="87"/>
      <c r="U11971" s="85"/>
      <c r="V11971" s="85"/>
      <c r="W11971" s="85"/>
      <c r="X11971" s="85"/>
    </row>
    <row r="11972">
      <c r="S11972" s="84"/>
      <c r="T11972" s="87"/>
      <c r="U11972" s="85"/>
      <c r="V11972" s="85"/>
      <c r="W11972" s="85"/>
      <c r="X11972" s="85"/>
    </row>
    <row r="11973">
      <c r="S11973" s="84"/>
      <c r="T11973" s="87"/>
      <c r="U11973" s="85"/>
      <c r="V11973" s="85"/>
      <c r="W11973" s="85"/>
      <c r="X11973" s="85"/>
    </row>
    <row r="11974">
      <c r="S11974" s="84"/>
      <c r="T11974" s="87"/>
      <c r="U11974" s="85"/>
      <c r="V11974" s="85"/>
      <c r="W11974" s="85"/>
      <c r="X11974" s="85"/>
    </row>
    <row r="11975">
      <c r="S11975" s="84"/>
      <c r="T11975" s="87"/>
      <c r="U11975" s="85"/>
      <c r="V11975" s="85"/>
      <c r="W11975" s="85"/>
      <c r="X11975" s="85"/>
    </row>
    <row r="11976">
      <c r="S11976" s="84"/>
      <c r="T11976" s="87"/>
      <c r="U11976" s="85"/>
      <c r="V11976" s="85"/>
      <c r="W11976" s="85"/>
      <c r="X11976" s="85"/>
    </row>
    <row r="11977">
      <c r="S11977" s="84"/>
      <c r="T11977" s="87"/>
      <c r="U11977" s="85"/>
      <c r="V11977" s="85"/>
      <c r="W11977" s="85"/>
      <c r="X11977" s="85"/>
    </row>
    <row r="11978">
      <c r="S11978" s="84"/>
      <c r="T11978" s="87"/>
      <c r="U11978" s="85"/>
      <c r="V11978" s="85"/>
      <c r="W11978" s="85"/>
      <c r="X11978" s="85"/>
    </row>
    <row r="11979">
      <c r="S11979" s="84"/>
      <c r="T11979" s="87"/>
      <c r="U11979" s="85"/>
      <c r="V11979" s="85"/>
      <c r="W11979" s="85"/>
      <c r="X11979" s="85"/>
    </row>
    <row r="11980">
      <c r="S11980" s="84"/>
      <c r="T11980" s="87"/>
      <c r="U11980" s="85"/>
      <c r="V11980" s="85"/>
      <c r="W11980" s="85"/>
      <c r="X11980" s="85"/>
    </row>
    <row r="11981">
      <c r="S11981" s="84"/>
      <c r="T11981" s="87"/>
      <c r="U11981" s="85"/>
      <c r="V11981" s="85"/>
      <c r="W11981" s="85"/>
      <c r="X11981" s="85"/>
    </row>
    <row r="11982">
      <c r="S11982" s="84"/>
      <c r="T11982" s="87"/>
      <c r="U11982" s="85"/>
      <c r="V11982" s="85"/>
      <c r="W11982" s="85"/>
      <c r="X11982" s="85"/>
    </row>
    <row r="11983">
      <c r="S11983" s="84"/>
      <c r="T11983" s="87"/>
      <c r="U11983" s="85"/>
      <c r="V11983" s="85"/>
      <c r="W11983" s="85"/>
      <c r="X11983" s="85"/>
    </row>
    <row r="11984">
      <c r="S11984" s="84"/>
      <c r="T11984" s="87"/>
      <c r="U11984" s="85"/>
      <c r="V11984" s="85"/>
      <c r="W11984" s="85"/>
      <c r="X11984" s="85"/>
    </row>
    <row r="11985">
      <c r="S11985" s="84"/>
      <c r="T11985" s="87"/>
      <c r="U11985" s="85"/>
      <c r="V11985" s="85"/>
      <c r="W11985" s="85"/>
      <c r="X11985" s="85"/>
    </row>
    <row r="11986">
      <c r="S11986" s="84"/>
      <c r="T11986" s="87"/>
      <c r="U11986" s="85"/>
      <c r="V11986" s="85"/>
      <c r="W11986" s="85"/>
      <c r="X11986" s="85"/>
    </row>
    <row r="11987">
      <c r="S11987" s="84"/>
      <c r="T11987" s="87"/>
      <c r="U11987" s="85"/>
      <c r="V11987" s="85"/>
      <c r="W11987" s="85"/>
      <c r="X11987" s="85"/>
    </row>
    <row r="11988">
      <c r="S11988" s="84"/>
      <c r="T11988" s="87"/>
      <c r="U11988" s="85"/>
      <c r="V11988" s="85"/>
      <c r="W11988" s="85"/>
      <c r="X11988" s="85"/>
    </row>
    <row r="11989">
      <c r="S11989" s="84"/>
      <c r="T11989" s="87"/>
      <c r="U11989" s="85"/>
      <c r="V11989" s="85"/>
      <c r="W11989" s="85"/>
      <c r="X11989" s="85"/>
    </row>
    <row r="11990">
      <c r="S11990" s="84"/>
      <c r="T11990" s="87"/>
      <c r="U11990" s="85"/>
      <c r="V11990" s="85"/>
      <c r="W11990" s="85"/>
      <c r="X11990" s="85"/>
    </row>
    <row r="11991">
      <c r="S11991" s="84"/>
      <c r="T11991" s="87"/>
      <c r="U11991" s="85"/>
      <c r="V11991" s="85"/>
      <c r="W11991" s="85"/>
      <c r="X11991" s="85"/>
    </row>
    <row r="11992">
      <c r="S11992" s="84"/>
      <c r="T11992" s="87"/>
      <c r="U11992" s="85"/>
      <c r="V11992" s="85"/>
      <c r="W11992" s="85"/>
      <c r="X11992" s="85"/>
    </row>
    <row r="11993">
      <c r="S11993" s="84"/>
      <c r="T11993" s="87"/>
      <c r="U11993" s="85"/>
      <c r="V11993" s="85"/>
      <c r="W11993" s="85"/>
      <c r="X11993" s="85"/>
    </row>
    <row r="11994">
      <c r="S11994" s="84"/>
      <c r="T11994" s="87"/>
      <c r="U11994" s="85"/>
      <c r="V11994" s="85"/>
      <c r="W11994" s="85"/>
      <c r="X11994" s="85"/>
    </row>
    <row r="11995">
      <c r="S11995" s="84"/>
      <c r="T11995" s="87"/>
      <c r="U11995" s="85"/>
      <c r="V11995" s="85"/>
      <c r="W11995" s="85"/>
      <c r="X11995" s="85"/>
    </row>
    <row r="11996">
      <c r="S11996" s="84"/>
      <c r="T11996" s="87"/>
      <c r="U11996" s="85"/>
      <c r="V11996" s="85"/>
      <c r="W11996" s="85"/>
      <c r="X11996" s="85"/>
    </row>
    <row r="11997">
      <c r="S11997" s="84"/>
      <c r="T11997" s="87"/>
      <c r="U11997" s="85"/>
      <c r="V11997" s="85"/>
      <c r="W11997" s="85"/>
      <c r="X11997" s="85"/>
    </row>
    <row r="11998">
      <c r="S11998" s="84"/>
      <c r="T11998" s="87"/>
      <c r="U11998" s="85"/>
      <c r="V11998" s="85"/>
      <c r="W11998" s="85"/>
      <c r="X11998" s="85"/>
    </row>
    <row r="11999">
      <c r="S11999" s="84"/>
      <c r="T11999" s="87"/>
      <c r="U11999" s="85"/>
      <c r="V11999" s="85"/>
      <c r="W11999" s="85"/>
      <c r="X11999" s="85"/>
    </row>
    <row r="12000">
      <c r="S12000" s="84"/>
      <c r="T12000" s="87"/>
      <c r="U12000" s="85"/>
      <c r="V12000" s="85"/>
      <c r="W12000" s="85"/>
      <c r="X12000" s="85"/>
    </row>
    <row r="12001">
      <c r="S12001" s="84"/>
      <c r="T12001" s="87"/>
      <c r="U12001" s="85"/>
      <c r="V12001" s="85"/>
      <c r="W12001" s="85"/>
      <c r="X12001" s="85"/>
    </row>
    <row r="12002">
      <c r="S12002" s="84"/>
      <c r="T12002" s="87"/>
      <c r="U12002" s="85"/>
      <c r="V12002" s="85"/>
      <c r="W12002" s="85"/>
      <c r="X12002" s="85"/>
    </row>
    <row r="12003">
      <c r="S12003" s="84"/>
      <c r="T12003" s="87"/>
      <c r="U12003" s="85"/>
      <c r="V12003" s="85"/>
      <c r="W12003" s="85"/>
      <c r="X12003" s="85"/>
    </row>
    <row r="12004">
      <c r="S12004" s="84"/>
      <c r="T12004" s="87"/>
      <c r="U12004" s="85"/>
      <c r="V12004" s="85"/>
      <c r="W12004" s="85"/>
      <c r="X12004" s="85"/>
    </row>
    <row r="12005">
      <c r="S12005" s="84"/>
      <c r="T12005" s="87"/>
      <c r="U12005" s="85"/>
      <c r="V12005" s="85"/>
      <c r="W12005" s="85"/>
      <c r="X12005" s="85"/>
    </row>
    <row r="12006">
      <c r="S12006" s="84"/>
      <c r="T12006" s="87"/>
      <c r="U12006" s="85"/>
      <c r="V12006" s="85"/>
      <c r="W12006" s="85"/>
      <c r="X12006" s="85"/>
    </row>
    <row r="12007">
      <c r="S12007" s="84"/>
      <c r="T12007" s="87"/>
      <c r="U12007" s="85"/>
      <c r="V12007" s="85"/>
      <c r="W12007" s="85"/>
      <c r="X12007" s="85"/>
    </row>
    <row r="12008">
      <c r="S12008" s="84"/>
      <c r="T12008" s="87"/>
      <c r="U12008" s="85"/>
      <c r="V12008" s="85"/>
      <c r="W12008" s="85"/>
      <c r="X12008" s="85"/>
    </row>
    <row r="12009">
      <c r="S12009" s="84"/>
      <c r="T12009" s="87"/>
      <c r="U12009" s="85"/>
      <c r="V12009" s="85"/>
      <c r="W12009" s="85"/>
      <c r="X12009" s="85"/>
    </row>
    <row r="12010">
      <c r="S12010" s="84"/>
      <c r="T12010" s="87"/>
      <c r="U12010" s="85"/>
      <c r="V12010" s="85"/>
      <c r="W12010" s="85"/>
      <c r="X12010" s="85"/>
    </row>
    <row r="12011">
      <c r="S12011" s="84"/>
      <c r="T12011" s="87"/>
      <c r="U12011" s="85"/>
      <c r="V12011" s="85"/>
      <c r="W12011" s="85"/>
      <c r="X12011" s="85"/>
    </row>
    <row r="12012">
      <c r="S12012" s="84"/>
      <c r="T12012" s="87"/>
      <c r="U12012" s="85"/>
      <c r="V12012" s="85"/>
      <c r="W12012" s="85"/>
      <c r="X12012" s="85"/>
    </row>
    <row r="12013">
      <c r="S12013" s="84"/>
      <c r="T12013" s="87"/>
      <c r="U12013" s="85"/>
      <c r="V12013" s="85"/>
      <c r="W12013" s="85"/>
      <c r="X12013" s="85"/>
    </row>
    <row r="12014">
      <c r="S12014" s="84"/>
      <c r="T12014" s="87"/>
      <c r="U12014" s="85"/>
      <c r="V12014" s="85"/>
      <c r="W12014" s="85"/>
      <c r="X12014" s="85"/>
    </row>
    <row r="12015">
      <c r="S12015" s="84"/>
      <c r="T12015" s="87"/>
      <c r="U12015" s="85"/>
      <c r="V12015" s="85"/>
      <c r="W12015" s="85"/>
      <c r="X12015" s="85"/>
    </row>
    <row r="12016">
      <c r="S12016" s="84"/>
      <c r="T12016" s="87"/>
      <c r="U12016" s="85"/>
      <c r="V12016" s="85"/>
      <c r="W12016" s="85"/>
      <c r="X12016" s="85"/>
    </row>
    <row r="12017">
      <c r="S12017" s="84"/>
      <c r="T12017" s="87"/>
      <c r="U12017" s="85"/>
      <c r="V12017" s="85"/>
      <c r="W12017" s="85"/>
      <c r="X12017" s="85"/>
    </row>
    <row r="12018">
      <c r="S12018" s="84"/>
      <c r="T12018" s="87"/>
      <c r="U12018" s="85"/>
      <c r="V12018" s="85"/>
      <c r="W12018" s="85"/>
      <c r="X12018" s="85"/>
    </row>
    <row r="12019">
      <c r="S12019" s="84"/>
      <c r="T12019" s="87"/>
      <c r="U12019" s="85"/>
      <c r="V12019" s="85"/>
      <c r="W12019" s="85"/>
      <c r="X12019" s="85"/>
    </row>
    <row r="12020">
      <c r="S12020" s="84"/>
      <c r="T12020" s="87"/>
      <c r="U12020" s="85"/>
      <c r="V12020" s="85"/>
      <c r="W12020" s="85"/>
      <c r="X12020" s="85"/>
    </row>
    <row r="12021">
      <c r="S12021" s="84"/>
      <c r="T12021" s="87"/>
      <c r="U12021" s="85"/>
      <c r="V12021" s="85"/>
      <c r="W12021" s="85"/>
      <c r="X12021" s="85"/>
    </row>
    <row r="12022">
      <c r="S12022" s="84"/>
      <c r="T12022" s="87"/>
      <c r="U12022" s="85"/>
      <c r="V12022" s="85"/>
      <c r="W12022" s="85"/>
      <c r="X12022" s="85"/>
    </row>
    <row r="12023">
      <c r="S12023" s="84"/>
      <c r="T12023" s="87"/>
      <c r="U12023" s="85"/>
      <c r="V12023" s="85"/>
      <c r="W12023" s="85"/>
      <c r="X12023" s="85"/>
    </row>
    <row r="12024">
      <c r="S12024" s="84"/>
      <c r="T12024" s="87"/>
      <c r="U12024" s="85"/>
      <c r="V12024" s="85"/>
      <c r="W12024" s="85"/>
      <c r="X12024" s="85"/>
    </row>
    <row r="12025">
      <c r="S12025" s="84"/>
      <c r="T12025" s="87"/>
      <c r="U12025" s="85"/>
      <c r="V12025" s="85"/>
      <c r="W12025" s="85"/>
      <c r="X12025" s="85"/>
    </row>
    <row r="12026">
      <c r="S12026" s="84"/>
      <c r="T12026" s="87"/>
      <c r="U12026" s="85"/>
      <c r="V12026" s="85"/>
      <c r="W12026" s="85"/>
      <c r="X12026" s="85"/>
    </row>
    <row r="12027">
      <c r="S12027" s="84"/>
      <c r="T12027" s="87"/>
      <c r="U12027" s="85"/>
      <c r="V12027" s="85"/>
      <c r="W12027" s="85"/>
      <c r="X12027" s="85"/>
    </row>
    <row r="12028">
      <c r="S12028" s="84"/>
      <c r="T12028" s="87"/>
      <c r="U12028" s="85"/>
      <c r="V12028" s="85"/>
      <c r="W12028" s="85"/>
      <c r="X12028" s="85"/>
    </row>
    <row r="12029">
      <c r="S12029" s="84"/>
      <c r="T12029" s="87"/>
      <c r="U12029" s="85"/>
      <c r="V12029" s="85"/>
      <c r="W12029" s="85"/>
      <c r="X12029" s="85"/>
    </row>
    <row r="12030">
      <c r="S12030" s="84"/>
      <c r="T12030" s="87"/>
      <c r="U12030" s="85"/>
      <c r="V12030" s="85"/>
      <c r="W12030" s="85"/>
      <c r="X12030" s="85"/>
    </row>
    <row r="12031">
      <c r="S12031" s="84"/>
      <c r="T12031" s="87"/>
      <c r="U12031" s="85"/>
      <c r="V12031" s="85"/>
      <c r="W12031" s="85"/>
      <c r="X12031" s="85"/>
    </row>
    <row r="12032">
      <c r="S12032" s="84"/>
      <c r="T12032" s="87"/>
      <c r="U12032" s="85"/>
      <c r="V12032" s="85"/>
      <c r="W12032" s="85"/>
      <c r="X12032" s="85"/>
    </row>
    <row r="12033">
      <c r="S12033" s="84"/>
      <c r="T12033" s="87"/>
      <c r="U12033" s="85"/>
      <c r="V12033" s="85"/>
      <c r="W12033" s="85"/>
      <c r="X12033" s="85"/>
    </row>
    <row r="12034">
      <c r="S12034" s="84"/>
      <c r="T12034" s="87"/>
      <c r="U12034" s="85"/>
      <c r="V12034" s="85"/>
      <c r="W12034" s="85"/>
      <c r="X12034" s="85"/>
    </row>
    <row r="12035">
      <c r="S12035" s="84"/>
      <c r="T12035" s="87"/>
      <c r="U12035" s="85"/>
      <c r="V12035" s="85"/>
      <c r="W12035" s="85"/>
      <c r="X12035" s="85"/>
    </row>
    <row r="12036">
      <c r="S12036" s="84"/>
      <c r="T12036" s="87"/>
      <c r="U12036" s="85"/>
      <c r="V12036" s="85"/>
      <c r="W12036" s="85"/>
      <c r="X12036" s="85"/>
    </row>
    <row r="12037">
      <c r="S12037" s="84"/>
      <c r="T12037" s="87"/>
      <c r="U12037" s="85"/>
      <c r="V12037" s="85"/>
      <c r="W12037" s="85"/>
      <c r="X12037" s="85"/>
    </row>
    <row r="12038">
      <c r="S12038" s="84"/>
      <c r="T12038" s="87"/>
      <c r="U12038" s="85"/>
      <c r="V12038" s="85"/>
      <c r="W12038" s="85"/>
      <c r="X12038" s="85"/>
    </row>
    <row r="12039">
      <c r="S12039" s="84"/>
      <c r="T12039" s="87"/>
      <c r="U12039" s="85"/>
      <c r="V12039" s="85"/>
      <c r="W12039" s="85"/>
      <c r="X12039" s="85"/>
    </row>
    <row r="12040">
      <c r="S12040" s="84"/>
      <c r="T12040" s="87"/>
      <c r="U12040" s="85"/>
      <c r="V12040" s="85"/>
      <c r="W12040" s="85"/>
      <c r="X12040" s="85"/>
    </row>
    <row r="12041">
      <c r="S12041" s="84"/>
      <c r="T12041" s="87"/>
      <c r="U12041" s="85"/>
      <c r="V12041" s="85"/>
      <c r="W12041" s="85"/>
      <c r="X12041" s="85"/>
    </row>
    <row r="12042">
      <c r="S12042" s="84"/>
      <c r="T12042" s="87"/>
      <c r="U12042" s="85"/>
      <c r="V12042" s="85"/>
      <c r="W12042" s="85"/>
      <c r="X12042" s="85"/>
    </row>
    <row r="12043">
      <c r="S12043" s="84"/>
      <c r="T12043" s="87"/>
      <c r="U12043" s="85"/>
      <c r="V12043" s="85"/>
      <c r="W12043" s="85"/>
      <c r="X12043" s="85"/>
    </row>
    <row r="12044">
      <c r="S12044" s="84"/>
      <c r="T12044" s="87"/>
      <c r="U12044" s="85"/>
      <c r="V12044" s="85"/>
      <c r="W12044" s="85"/>
      <c r="X12044" s="85"/>
    </row>
    <row r="12045">
      <c r="S12045" s="84"/>
      <c r="T12045" s="87"/>
      <c r="U12045" s="85"/>
      <c r="V12045" s="85"/>
      <c r="W12045" s="85"/>
      <c r="X12045" s="85"/>
    </row>
    <row r="12046">
      <c r="S12046" s="84"/>
      <c r="T12046" s="87"/>
      <c r="U12046" s="85"/>
      <c r="V12046" s="85"/>
      <c r="W12046" s="85"/>
      <c r="X12046" s="85"/>
    </row>
    <row r="12047">
      <c r="S12047" s="84"/>
      <c r="T12047" s="87"/>
      <c r="U12047" s="85"/>
      <c r="V12047" s="85"/>
      <c r="W12047" s="85"/>
      <c r="X12047" s="85"/>
    </row>
    <row r="12048">
      <c r="S12048" s="84"/>
      <c r="T12048" s="87"/>
      <c r="U12048" s="85"/>
      <c r="V12048" s="85"/>
      <c r="W12048" s="85"/>
      <c r="X12048" s="85"/>
    </row>
    <row r="12049">
      <c r="S12049" s="84"/>
      <c r="T12049" s="87"/>
      <c r="U12049" s="85"/>
      <c r="V12049" s="85"/>
      <c r="W12049" s="85"/>
      <c r="X12049" s="85"/>
    </row>
    <row r="12050">
      <c r="S12050" s="84"/>
      <c r="T12050" s="87"/>
      <c r="U12050" s="85"/>
      <c r="V12050" s="85"/>
      <c r="W12050" s="85"/>
      <c r="X12050" s="85"/>
    </row>
    <row r="12051">
      <c r="S12051" s="84"/>
      <c r="T12051" s="87"/>
      <c r="U12051" s="85"/>
      <c r="V12051" s="85"/>
      <c r="W12051" s="85"/>
      <c r="X12051" s="85"/>
    </row>
    <row r="12052">
      <c r="S12052" s="84"/>
      <c r="T12052" s="87"/>
      <c r="U12052" s="85"/>
      <c r="V12052" s="85"/>
      <c r="W12052" s="85"/>
      <c r="X12052" s="85"/>
    </row>
    <row r="12053">
      <c r="S12053" s="84"/>
      <c r="T12053" s="87"/>
      <c r="U12053" s="85"/>
      <c r="V12053" s="85"/>
      <c r="W12053" s="85"/>
      <c r="X12053" s="85"/>
    </row>
    <row r="12054">
      <c r="S12054" s="84"/>
      <c r="T12054" s="87"/>
      <c r="U12054" s="85"/>
      <c r="V12054" s="85"/>
      <c r="W12054" s="85"/>
      <c r="X12054" s="85"/>
    </row>
    <row r="12055">
      <c r="S12055" s="84"/>
      <c r="T12055" s="87"/>
      <c r="U12055" s="85"/>
      <c r="V12055" s="85"/>
      <c r="W12055" s="85"/>
      <c r="X12055" s="85"/>
    </row>
    <row r="12056">
      <c r="S12056" s="84"/>
      <c r="T12056" s="87"/>
      <c r="U12056" s="85"/>
      <c r="V12056" s="85"/>
      <c r="W12056" s="85"/>
      <c r="X12056" s="85"/>
    </row>
    <row r="12057">
      <c r="S12057" s="84"/>
      <c r="T12057" s="87"/>
      <c r="U12057" s="85"/>
      <c r="V12057" s="85"/>
      <c r="W12057" s="85"/>
      <c r="X12057" s="85"/>
    </row>
    <row r="12058">
      <c r="S12058" s="84"/>
      <c r="T12058" s="87"/>
      <c r="U12058" s="85"/>
      <c r="V12058" s="85"/>
      <c r="W12058" s="85"/>
      <c r="X12058" s="85"/>
    </row>
    <row r="12059">
      <c r="S12059" s="84"/>
      <c r="T12059" s="87"/>
      <c r="U12059" s="85"/>
      <c r="V12059" s="85"/>
      <c r="W12059" s="85"/>
      <c r="X12059" s="85"/>
    </row>
    <row r="12060">
      <c r="S12060" s="84"/>
      <c r="T12060" s="87"/>
      <c r="U12060" s="85"/>
      <c r="V12060" s="85"/>
      <c r="W12060" s="85"/>
      <c r="X12060" s="85"/>
    </row>
    <row r="12061">
      <c r="S12061" s="84"/>
      <c r="T12061" s="87"/>
      <c r="U12061" s="85"/>
      <c r="V12061" s="85"/>
      <c r="W12061" s="85"/>
      <c r="X12061" s="85"/>
    </row>
    <row r="12062">
      <c r="S12062" s="84"/>
      <c r="T12062" s="87"/>
      <c r="U12062" s="85"/>
      <c r="V12062" s="85"/>
      <c r="W12062" s="85"/>
      <c r="X12062" s="85"/>
    </row>
    <row r="12063">
      <c r="S12063" s="84"/>
      <c r="T12063" s="87"/>
      <c r="U12063" s="85"/>
      <c r="V12063" s="85"/>
      <c r="W12063" s="85"/>
      <c r="X12063" s="85"/>
    </row>
    <row r="12064">
      <c r="S12064" s="84"/>
      <c r="T12064" s="87"/>
      <c r="U12064" s="85"/>
      <c r="V12064" s="85"/>
      <c r="W12064" s="85"/>
      <c r="X12064" s="85"/>
    </row>
    <row r="12065">
      <c r="S12065" s="84"/>
      <c r="T12065" s="87"/>
      <c r="U12065" s="85"/>
      <c r="V12065" s="85"/>
      <c r="W12065" s="85"/>
      <c r="X12065" s="85"/>
    </row>
    <row r="12066">
      <c r="S12066" s="84"/>
      <c r="T12066" s="87"/>
      <c r="U12066" s="85"/>
      <c r="V12066" s="85"/>
      <c r="W12066" s="85"/>
      <c r="X12066" s="85"/>
    </row>
    <row r="12067">
      <c r="S12067" s="84"/>
      <c r="T12067" s="87"/>
      <c r="U12067" s="85"/>
      <c r="V12067" s="85"/>
      <c r="W12067" s="85"/>
      <c r="X12067" s="85"/>
    </row>
    <row r="12068">
      <c r="S12068" s="84"/>
      <c r="T12068" s="87"/>
      <c r="U12068" s="85"/>
      <c r="V12068" s="85"/>
      <c r="W12068" s="85"/>
      <c r="X12068" s="85"/>
    </row>
    <row r="12069">
      <c r="S12069" s="84"/>
      <c r="T12069" s="87"/>
      <c r="U12069" s="85"/>
      <c r="V12069" s="85"/>
      <c r="W12069" s="85"/>
      <c r="X12069" s="85"/>
    </row>
    <row r="12070">
      <c r="S12070" s="84"/>
      <c r="T12070" s="87"/>
      <c r="U12070" s="85"/>
      <c r="V12070" s="85"/>
      <c r="W12070" s="85"/>
      <c r="X12070" s="85"/>
    </row>
    <row r="12071">
      <c r="S12071" s="84"/>
      <c r="T12071" s="87"/>
      <c r="U12071" s="85"/>
      <c r="V12071" s="85"/>
      <c r="W12071" s="85"/>
      <c r="X12071" s="85"/>
    </row>
    <row r="12072">
      <c r="S12072" s="84"/>
      <c r="T12072" s="87"/>
      <c r="U12072" s="85"/>
      <c r="V12072" s="85"/>
      <c r="W12072" s="85"/>
      <c r="X12072" s="85"/>
    </row>
    <row r="12073">
      <c r="S12073" s="84"/>
      <c r="T12073" s="87"/>
      <c r="U12073" s="85"/>
      <c r="V12073" s="85"/>
      <c r="W12073" s="85"/>
      <c r="X12073" s="85"/>
    </row>
    <row r="12074">
      <c r="S12074" s="84"/>
      <c r="T12074" s="87"/>
      <c r="U12074" s="85"/>
      <c r="V12074" s="85"/>
      <c r="W12074" s="85"/>
      <c r="X12074" s="85"/>
    </row>
    <row r="12075">
      <c r="S12075" s="84"/>
      <c r="T12075" s="87"/>
      <c r="U12075" s="85"/>
      <c r="V12075" s="85"/>
      <c r="W12075" s="85"/>
      <c r="X12075" s="85"/>
    </row>
    <row r="12076">
      <c r="S12076" s="84"/>
      <c r="T12076" s="87"/>
      <c r="U12076" s="85"/>
      <c r="V12076" s="85"/>
      <c r="W12076" s="85"/>
      <c r="X12076" s="85"/>
    </row>
    <row r="12077">
      <c r="S12077" s="84"/>
      <c r="T12077" s="87"/>
      <c r="U12077" s="85"/>
      <c r="V12077" s="85"/>
      <c r="W12077" s="85"/>
      <c r="X12077" s="85"/>
    </row>
    <row r="12078">
      <c r="S12078" s="84"/>
      <c r="T12078" s="87"/>
      <c r="U12078" s="85"/>
      <c r="V12078" s="85"/>
      <c r="W12078" s="85"/>
      <c r="X12078" s="85"/>
    </row>
    <row r="12079">
      <c r="S12079" s="84"/>
      <c r="T12079" s="87"/>
      <c r="U12079" s="85"/>
      <c r="V12079" s="85"/>
      <c r="W12079" s="85"/>
      <c r="X12079" s="85"/>
    </row>
    <row r="12080">
      <c r="S12080" s="84"/>
      <c r="T12080" s="87"/>
      <c r="U12080" s="85"/>
      <c r="V12080" s="85"/>
      <c r="W12080" s="85"/>
      <c r="X12080" s="85"/>
    </row>
    <row r="12081">
      <c r="S12081" s="84"/>
      <c r="T12081" s="87"/>
      <c r="U12081" s="85"/>
      <c r="V12081" s="85"/>
      <c r="W12081" s="85"/>
      <c r="X12081" s="85"/>
    </row>
    <row r="12082">
      <c r="S12082" s="84"/>
      <c r="T12082" s="87"/>
      <c r="U12082" s="85"/>
      <c r="V12082" s="85"/>
      <c r="W12082" s="85"/>
      <c r="X12082" s="85"/>
    </row>
    <row r="12083">
      <c r="S12083" s="84"/>
      <c r="T12083" s="87"/>
      <c r="U12083" s="85"/>
      <c r="V12083" s="85"/>
      <c r="W12083" s="85"/>
      <c r="X12083" s="85"/>
    </row>
    <row r="12084">
      <c r="S12084" s="84"/>
      <c r="T12084" s="87"/>
      <c r="U12084" s="85"/>
      <c r="V12084" s="85"/>
      <c r="W12084" s="85"/>
      <c r="X12084" s="85"/>
    </row>
    <row r="12085">
      <c r="S12085" s="84"/>
      <c r="T12085" s="87"/>
      <c r="U12085" s="85"/>
      <c r="V12085" s="85"/>
      <c r="W12085" s="85"/>
      <c r="X12085" s="85"/>
    </row>
    <row r="12086">
      <c r="S12086" s="84"/>
      <c r="T12086" s="87"/>
      <c r="U12086" s="85"/>
      <c r="V12086" s="85"/>
      <c r="W12086" s="85"/>
      <c r="X12086" s="85"/>
    </row>
    <row r="12087">
      <c r="S12087" s="84"/>
      <c r="T12087" s="87"/>
      <c r="U12087" s="85"/>
      <c r="V12087" s="85"/>
      <c r="W12087" s="85"/>
      <c r="X12087" s="85"/>
    </row>
    <row r="12088">
      <c r="S12088" s="84"/>
      <c r="T12088" s="87"/>
      <c r="U12088" s="85"/>
      <c r="V12088" s="85"/>
      <c r="W12088" s="85"/>
      <c r="X12088" s="85"/>
    </row>
    <row r="12089">
      <c r="S12089" s="84"/>
      <c r="T12089" s="87"/>
      <c r="U12089" s="85"/>
      <c r="V12089" s="85"/>
      <c r="W12089" s="85"/>
      <c r="X12089" s="85"/>
    </row>
    <row r="12090">
      <c r="S12090" s="84"/>
      <c r="T12090" s="87"/>
      <c r="U12090" s="85"/>
      <c r="V12090" s="85"/>
      <c r="W12090" s="85"/>
      <c r="X12090" s="85"/>
    </row>
    <row r="12091">
      <c r="S12091" s="84"/>
      <c r="T12091" s="87"/>
      <c r="U12091" s="85"/>
      <c r="V12091" s="85"/>
      <c r="W12091" s="85"/>
      <c r="X12091" s="85"/>
    </row>
    <row r="12092">
      <c r="S12092" s="84"/>
      <c r="T12092" s="87"/>
      <c r="U12092" s="85"/>
      <c r="V12092" s="85"/>
      <c r="W12092" s="85"/>
      <c r="X12092" s="85"/>
    </row>
    <row r="12093">
      <c r="S12093" s="84"/>
      <c r="T12093" s="87"/>
      <c r="U12093" s="85"/>
      <c r="V12093" s="85"/>
      <c r="W12093" s="85"/>
      <c r="X12093" s="85"/>
    </row>
    <row r="12094">
      <c r="S12094" s="84"/>
      <c r="T12094" s="87"/>
      <c r="U12094" s="85"/>
      <c r="V12094" s="85"/>
      <c r="W12094" s="85"/>
      <c r="X12094" s="85"/>
    </row>
    <row r="12095">
      <c r="S12095" s="84"/>
      <c r="T12095" s="87"/>
      <c r="U12095" s="85"/>
      <c r="V12095" s="85"/>
      <c r="W12095" s="85"/>
      <c r="X12095" s="85"/>
    </row>
    <row r="12096">
      <c r="S12096" s="84"/>
      <c r="T12096" s="87"/>
      <c r="U12096" s="85"/>
      <c r="V12096" s="85"/>
      <c r="W12096" s="85"/>
      <c r="X12096" s="85"/>
    </row>
    <row r="12097">
      <c r="S12097" s="84"/>
      <c r="T12097" s="87"/>
      <c r="U12097" s="85"/>
      <c r="V12097" s="85"/>
      <c r="W12097" s="85"/>
      <c r="X12097" s="85"/>
    </row>
    <row r="12098">
      <c r="S12098" s="84"/>
      <c r="T12098" s="87"/>
      <c r="U12098" s="85"/>
      <c r="V12098" s="85"/>
      <c r="W12098" s="85"/>
      <c r="X12098" s="85"/>
    </row>
    <row r="12099">
      <c r="S12099" s="84"/>
      <c r="T12099" s="87"/>
      <c r="U12099" s="85"/>
      <c r="V12099" s="85"/>
      <c r="W12099" s="85"/>
      <c r="X12099" s="85"/>
    </row>
    <row r="12100">
      <c r="S12100" s="84"/>
      <c r="T12100" s="87"/>
      <c r="U12100" s="85"/>
      <c r="V12100" s="85"/>
      <c r="W12100" s="85"/>
      <c r="X12100" s="85"/>
    </row>
    <row r="12101">
      <c r="S12101" s="84"/>
      <c r="T12101" s="87"/>
      <c r="U12101" s="85"/>
      <c r="V12101" s="85"/>
      <c r="W12101" s="85"/>
      <c r="X12101" s="85"/>
    </row>
    <row r="12102">
      <c r="S12102" s="84"/>
      <c r="T12102" s="87"/>
      <c r="U12102" s="85"/>
      <c r="V12102" s="85"/>
      <c r="W12102" s="85"/>
      <c r="X12102" s="85"/>
    </row>
    <row r="12103">
      <c r="S12103" s="84"/>
      <c r="T12103" s="87"/>
      <c r="U12103" s="85"/>
      <c r="V12103" s="85"/>
      <c r="W12103" s="85"/>
      <c r="X12103" s="85"/>
    </row>
    <row r="12104">
      <c r="S12104" s="84"/>
      <c r="T12104" s="87"/>
      <c r="U12104" s="85"/>
      <c r="V12104" s="85"/>
      <c r="W12104" s="85"/>
      <c r="X12104" s="85"/>
    </row>
    <row r="12105">
      <c r="S12105" s="84"/>
      <c r="T12105" s="87"/>
      <c r="U12105" s="85"/>
      <c r="V12105" s="85"/>
      <c r="W12105" s="85"/>
      <c r="X12105" s="85"/>
    </row>
    <row r="12106">
      <c r="S12106" s="84"/>
      <c r="T12106" s="87"/>
      <c r="U12106" s="85"/>
      <c r="V12106" s="85"/>
      <c r="W12106" s="85"/>
      <c r="X12106" s="85"/>
    </row>
    <row r="12107">
      <c r="S12107" s="84"/>
      <c r="T12107" s="87"/>
      <c r="U12107" s="85"/>
      <c r="V12107" s="85"/>
      <c r="W12107" s="85"/>
      <c r="X12107" s="85"/>
    </row>
    <row r="12108">
      <c r="S12108" s="84"/>
      <c r="T12108" s="87"/>
      <c r="U12108" s="85"/>
      <c r="V12108" s="85"/>
      <c r="W12108" s="85"/>
      <c r="X12108" s="85"/>
    </row>
    <row r="12109">
      <c r="S12109" s="84"/>
      <c r="T12109" s="87"/>
      <c r="U12109" s="85"/>
      <c r="V12109" s="85"/>
      <c r="W12109" s="85"/>
      <c r="X12109" s="85"/>
    </row>
    <row r="12110">
      <c r="S12110" s="84"/>
      <c r="T12110" s="87"/>
      <c r="U12110" s="85"/>
      <c r="V12110" s="85"/>
      <c r="W12110" s="85"/>
      <c r="X12110" s="85"/>
    </row>
    <row r="12111">
      <c r="S12111" s="84"/>
      <c r="T12111" s="87"/>
      <c r="U12111" s="85"/>
      <c r="V12111" s="85"/>
      <c r="W12111" s="85"/>
      <c r="X12111" s="85"/>
    </row>
    <row r="12112">
      <c r="S12112" s="84"/>
      <c r="T12112" s="87"/>
      <c r="U12112" s="85"/>
      <c r="V12112" s="85"/>
      <c r="W12112" s="85"/>
      <c r="X12112" s="85"/>
    </row>
    <row r="12113">
      <c r="S12113" s="84"/>
      <c r="T12113" s="87"/>
      <c r="U12113" s="85"/>
      <c r="V12113" s="85"/>
      <c r="W12113" s="85"/>
      <c r="X12113" s="85"/>
    </row>
    <row r="12114">
      <c r="S12114" s="84"/>
      <c r="T12114" s="87"/>
      <c r="U12114" s="85"/>
      <c r="V12114" s="85"/>
      <c r="W12114" s="85"/>
      <c r="X12114" s="85"/>
    </row>
    <row r="12115">
      <c r="S12115" s="84"/>
      <c r="T12115" s="87"/>
      <c r="U12115" s="85"/>
      <c r="V12115" s="85"/>
      <c r="W12115" s="85"/>
      <c r="X12115" s="85"/>
    </row>
    <row r="12116">
      <c r="S12116" s="84"/>
      <c r="T12116" s="87"/>
      <c r="U12116" s="85"/>
      <c r="V12116" s="85"/>
      <c r="W12116" s="85"/>
      <c r="X12116" s="85"/>
    </row>
    <row r="12117">
      <c r="S12117" s="84"/>
      <c r="T12117" s="87"/>
      <c r="U12117" s="85"/>
      <c r="V12117" s="85"/>
      <c r="W12117" s="85"/>
      <c r="X12117" s="85"/>
    </row>
    <row r="12118">
      <c r="S12118" s="84"/>
      <c r="T12118" s="87"/>
      <c r="U12118" s="85"/>
      <c r="V12118" s="85"/>
      <c r="W12118" s="85"/>
      <c r="X12118" s="85"/>
    </row>
    <row r="12119">
      <c r="S12119" s="84"/>
      <c r="T12119" s="87"/>
      <c r="U12119" s="85"/>
      <c r="V12119" s="85"/>
      <c r="W12119" s="85"/>
      <c r="X12119" s="85"/>
    </row>
    <row r="12120">
      <c r="S12120" s="84"/>
      <c r="T12120" s="87"/>
      <c r="U12120" s="85"/>
      <c r="V12120" s="85"/>
      <c r="W12120" s="85"/>
      <c r="X12120" s="85"/>
    </row>
    <row r="12121">
      <c r="S12121" s="84"/>
      <c r="T12121" s="87"/>
      <c r="U12121" s="85"/>
      <c r="V12121" s="85"/>
      <c r="W12121" s="85"/>
      <c r="X12121" s="85"/>
    </row>
    <row r="12122">
      <c r="S12122" s="84"/>
      <c r="T12122" s="87"/>
      <c r="U12122" s="85"/>
      <c r="V12122" s="85"/>
      <c r="W12122" s="85"/>
      <c r="X12122" s="85"/>
    </row>
    <row r="12123">
      <c r="S12123" s="84"/>
      <c r="T12123" s="87"/>
      <c r="U12123" s="85"/>
      <c r="V12123" s="85"/>
      <c r="W12123" s="85"/>
      <c r="X12123" s="85"/>
    </row>
    <row r="12124">
      <c r="S12124" s="84"/>
      <c r="T12124" s="87"/>
      <c r="U12124" s="85"/>
      <c r="V12124" s="85"/>
      <c r="W12124" s="85"/>
      <c r="X12124" s="85"/>
    </row>
    <row r="12125">
      <c r="S12125" s="84"/>
      <c r="T12125" s="87"/>
      <c r="U12125" s="85"/>
      <c r="V12125" s="85"/>
      <c r="W12125" s="85"/>
      <c r="X12125" s="85"/>
    </row>
    <row r="12126">
      <c r="S12126" s="84"/>
      <c r="T12126" s="87"/>
      <c r="U12126" s="85"/>
      <c r="V12126" s="85"/>
      <c r="W12126" s="85"/>
      <c r="X12126" s="85"/>
    </row>
    <row r="12127">
      <c r="S12127" s="84"/>
      <c r="T12127" s="87"/>
      <c r="U12127" s="85"/>
      <c r="V12127" s="85"/>
      <c r="W12127" s="85"/>
      <c r="X12127" s="85"/>
    </row>
    <row r="12128">
      <c r="S12128" s="84"/>
      <c r="T12128" s="87"/>
      <c r="U12128" s="85"/>
      <c r="V12128" s="85"/>
      <c r="W12128" s="85"/>
      <c r="X12128" s="85"/>
    </row>
    <row r="12129">
      <c r="S12129" s="84"/>
      <c r="T12129" s="87"/>
      <c r="U12129" s="85"/>
      <c r="V12129" s="85"/>
      <c r="W12129" s="85"/>
      <c r="X12129" s="85"/>
    </row>
    <row r="12130">
      <c r="S12130" s="84"/>
      <c r="T12130" s="87"/>
      <c r="U12130" s="85"/>
      <c r="V12130" s="85"/>
      <c r="W12130" s="85"/>
      <c r="X12130" s="85"/>
    </row>
    <row r="12131">
      <c r="S12131" s="84"/>
      <c r="T12131" s="87"/>
      <c r="U12131" s="85"/>
      <c r="V12131" s="85"/>
      <c r="W12131" s="85"/>
      <c r="X12131" s="85"/>
    </row>
    <row r="12132">
      <c r="S12132" s="84"/>
      <c r="T12132" s="87"/>
      <c r="U12132" s="85"/>
      <c r="V12132" s="85"/>
      <c r="W12132" s="85"/>
      <c r="X12132" s="85"/>
    </row>
    <row r="12133">
      <c r="S12133" s="84"/>
      <c r="T12133" s="87"/>
      <c r="U12133" s="85"/>
      <c r="V12133" s="85"/>
      <c r="W12133" s="85"/>
      <c r="X12133" s="85"/>
    </row>
    <row r="12134">
      <c r="S12134" s="84"/>
      <c r="T12134" s="87"/>
      <c r="U12134" s="85"/>
      <c r="V12134" s="85"/>
      <c r="W12134" s="85"/>
      <c r="X12134" s="85"/>
    </row>
    <row r="12135">
      <c r="S12135" s="84"/>
      <c r="T12135" s="87"/>
      <c r="U12135" s="85"/>
      <c r="V12135" s="85"/>
      <c r="W12135" s="85"/>
      <c r="X12135" s="85"/>
    </row>
    <row r="12136">
      <c r="S12136" s="84"/>
      <c r="T12136" s="87"/>
      <c r="U12136" s="85"/>
      <c r="V12136" s="85"/>
      <c r="W12136" s="85"/>
      <c r="X12136" s="85"/>
    </row>
    <row r="12137">
      <c r="S12137" s="84"/>
      <c r="T12137" s="87"/>
      <c r="U12137" s="85"/>
      <c r="V12137" s="85"/>
      <c r="W12137" s="85"/>
      <c r="X12137" s="85"/>
    </row>
    <row r="12138">
      <c r="S12138" s="84"/>
      <c r="T12138" s="87"/>
      <c r="U12138" s="85"/>
      <c r="V12138" s="85"/>
      <c r="W12138" s="85"/>
      <c r="X12138" s="85"/>
    </row>
    <row r="12139">
      <c r="S12139" s="84"/>
      <c r="T12139" s="87"/>
      <c r="U12139" s="85"/>
      <c r="V12139" s="85"/>
      <c r="W12139" s="85"/>
      <c r="X12139" s="85"/>
    </row>
    <row r="12140">
      <c r="S12140" s="84"/>
      <c r="T12140" s="87"/>
      <c r="U12140" s="85"/>
      <c r="V12140" s="85"/>
      <c r="W12140" s="85"/>
      <c r="X12140" s="85"/>
    </row>
    <row r="12141">
      <c r="S12141" s="84"/>
      <c r="T12141" s="87"/>
      <c r="U12141" s="85"/>
      <c r="V12141" s="85"/>
      <c r="W12141" s="85"/>
      <c r="X12141" s="85"/>
    </row>
    <row r="12142">
      <c r="S12142" s="84"/>
      <c r="T12142" s="87"/>
      <c r="U12142" s="85"/>
      <c r="V12142" s="85"/>
      <c r="W12142" s="85"/>
      <c r="X12142" s="85"/>
    </row>
    <row r="12143">
      <c r="S12143" s="84"/>
      <c r="T12143" s="87"/>
      <c r="U12143" s="85"/>
      <c r="V12143" s="85"/>
      <c r="W12143" s="85"/>
      <c r="X12143" s="85"/>
    </row>
    <row r="12144">
      <c r="S12144" s="84"/>
      <c r="T12144" s="87"/>
      <c r="U12144" s="85"/>
      <c r="V12144" s="85"/>
      <c r="W12144" s="85"/>
      <c r="X12144" s="85"/>
    </row>
    <row r="12145">
      <c r="S12145" s="84"/>
      <c r="T12145" s="87"/>
      <c r="U12145" s="85"/>
      <c r="V12145" s="85"/>
      <c r="W12145" s="85"/>
      <c r="X12145" s="85"/>
    </row>
    <row r="12146">
      <c r="S12146" s="84"/>
      <c r="T12146" s="87"/>
      <c r="U12146" s="85"/>
      <c r="V12146" s="85"/>
      <c r="W12146" s="85"/>
      <c r="X12146" s="85"/>
    </row>
    <row r="12147">
      <c r="S12147" s="84"/>
      <c r="T12147" s="87"/>
      <c r="U12147" s="85"/>
      <c r="V12147" s="85"/>
      <c r="W12147" s="85"/>
      <c r="X12147" s="85"/>
    </row>
    <row r="12148">
      <c r="S12148" s="84"/>
      <c r="T12148" s="87"/>
      <c r="U12148" s="85"/>
      <c r="V12148" s="85"/>
      <c r="W12148" s="85"/>
      <c r="X12148" s="85"/>
    </row>
    <row r="12149">
      <c r="S12149" s="84"/>
      <c r="T12149" s="87"/>
      <c r="U12149" s="85"/>
      <c r="V12149" s="85"/>
      <c r="W12149" s="85"/>
      <c r="X12149" s="85"/>
    </row>
    <row r="12150">
      <c r="S12150" s="84"/>
      <c r="T12150" s="87"/>
      <c r="U12150" s="85"/>
      <c r="V12150" s="85"/>
      <c r="W12150" s="85"/>
      <c r="X12150" s="85"/>
    </row>
    <row r="12151">
      <c r="S12151" s="84"/>
      <c r="T12151" s="87"/>
      <c r="U12151" s="85"/>
      <c r="V12151" s="85"/>
      <c r="W12151" s="85"/>
      <c r="X12151" s="85"/>
    </row>
    <row r="12152">
      <c r="S12152" s="84"/>
      <c r="T12152" s="87"/>
      <c r="U12152" s="85"/>
      <c r="V12152" s="85"/>
      <c r="W12152" s="85"/>
      <c r="X12152" s="85"/>
    </row>
    <row r="12153">
      <c r="S12153" s="84"/>
      <c r="T12153" s="87"/>
      <c r="U12153" s="85"/>
      <c r="V12153" s="85"/>
      <c r="W12153" s="85"/>
      <c r="X12153" s="85"/>
    </row>
    <row r="12154">
      <c r="S12154" s="84"/>
      <c r="T12154" s="87"/>
      <c r="U12154" s="85"/>
      <c r="V12154" s="85"/>
      <c r="W12154" s="85"/>
      <c r="X12154" s="85"/>
    </row>
    <row r="12155">
      <c r="S12155" s="84"/>
      <c r="T12155" s="87"/>
      <c r="U12155" s="85"/>
      <c r="V12155" s="85"/>
      <c r="W12155" s="85"/>
      <c r="X12155" s="85"/>
    </row>
    <row r="12156">
      <c r="S12156" s="84"/>
      <c r="T12156" s="87"/>
      <c r="U12156" s="85"/>
      <c r="V12156" s="85"/>
      <c r="W12156" s="85"/>
      <c r="X12156" s="85"/>
    </row>
    <row r="12157">
      <c r="S12157" s="84"/>
      <c r="T12157" s="87"/>
      <c r="U12157" s="85"/>
      <c r="V12157" s="85"/>
      <c r="W12157" s="85"/>
      <c r="X12157" s="85"/>
    </row>
    <row r="12158">
      <c r="S12158" s="84"/>
      <c r="T12158" s="87"/>
      <c r="U12158" s="85"/>
      <c r="V12158" s="85"/>
      <c r="W12158" s="85"/>
      <c r="X12158" s="85"/>
    </row>
    <row r="12159">
      <c r="S12159" s="84"/>
      <c r="T12159" s="87"/>
      <c r="U12159" s="85"/>
      <c r="V12159" s="85"/>
      <c r="W12159" s="85"/>
      <c r="X12159" s="85"/>
    </row>
    <row r="12160">
      <c r="S12160" s="84"/>
      <c r="T12160" s="87"/>
      <c r="U12160" s="85"/>
      <c r="V12160" s="85"/>
      <c r="W12160" s="85"/>
      <c r="X12160" s="85"/>
    </row>
    <row r="12161">
      <c r="S12161" s="84"/>
      <c r="T12161" s="87"/>
      <c r="U12161" s="85"/>
      <c r="V12161" s="85"/>
      <c r="W12161" s="85"/>
      <c r="X12161" s="85"/>
    </row>
    <row r="12162">
      <c r="S12162" s="84"/>
      <c r="T12162" s="87"/>
      <c r="U12162" s="85"/>
      <c r="V12162" s="85"/>
      <c r="W12162" s="85"/>
      <c r="X12162" s="85"/>
    </row>
    <row r="12163">
      <c r="S12163" s="84"/>
      <c r="T12163" s="87"/>
      <c r="U12163" s="85"/>
      <c r="V12163" s="85"/>
      <c r="W12163" s="85"/>
      <c r="X12163" s="85"/>
    </row>
    <row r="12164">
      <c r="S12164" s="84"/>
      <c r="T12164" s="87"/>
      <c r="U12164" s="85"/>
      <c r="V12164" s="85"/>
      <c r="W12164" s="85"/>
      <c r="X12164" s="85"/>
    </row>
    <row r="12165">
      <c r="S12165" s="84"/>
      <c r="T12165" s="87"/>
      <c r="U12165" s="85"/>
      <c r="V12165" s="85"/>
      <c r="W12165" s="85"/>
      <c r="X12165" s="85"/>
    </row>
    <row r="12166">
      <c r="S12166" s="84"/>
      <c r="T12166" s="87"/>
      <c r="U12166" s="85"/>
      <c r="V12166" s="85"/>
      <c r="W12166" s="85"/>
      <c r="X12166" s="85"/>
    </row>
    <row r="12167">
      <c r="S12167" s="84"/>
      <c r="T12167" s="87"/>
      <c r="U12167" s="85"/>
      <c r="V12167" s="85"/>
      <c r="W12167" s="85"/>
      <c r="X12167" s="85"/>
    </row>
    <row r="12168">
      <c r="S12168" s="84"/>
      <c r="T12168" s="87"/>
      <c r="U12168" s="85"/>
      <c r="V12168" s="85"/>
      <c r="W12168" s="85"/>
      <c r="X12168" s="85"/>
    </row>
    <row r="12169">
      <c r="S12169" s="84"/>
      <c r="T12169" s="87"/>
      <c r="U12169" s="85"/>
      <c r="V12169" s="85"/>
      <c r="W12169" s="85"/>
      <c r="X12169" s="85"/>
    </row>
    <row r="12170">
      <c r="S12170" s="84"/>
      <c r="T12170" s="87"/>
      <c r="U12170" s="85"/>
      <c r="V12170" s="85"/>
      <c r="W12170" s="85"/>
      <c r="X12170" s="85"/>
    </row>
    <row r="12171">
      <c r="S12171" s="84"/>
      <c r="T12171" s="87"/>
      <c r="U12171" s="85"/>
      <c r="V12171" s="85"/>
      <c r="W12171" s="85"/>
      <c r="X12171" s="85"/>
    </row>
    <row r="12172">
      <c r="S12172" s="84"/>
      <c r="T12172" s="87"/>
      <c r="U12172" s="85"/>
      <c r="V12172" s="85"/>
      <c r="W12172" s="85"/>
      <c r="X12172" s="85"/>
    </row>
    <row r="12173">
      <c r="S12173" s="84"/>
      <c r="T12173" s="87"/>
      <c r="U12173" s="85"/>
      <c r="V12173" s="85"/>
      <c r="W12173" s="85"/>
      <c r="X12173" s="85"/>
    </row>
    <row r="12174">
      <c r="S12174" s="84"/>
      <c r="T12174" s="87"/>
      <c r="U12174" s="85"/>
      <c r="V12174" s="85"/>
      <c r="W12174" s="85"/>
      <c r="X12174" s="85"/>
    </row>
    <row r="12175">
      <c r="S12175" s="84"/>
      <c r="T12175" s="87"/>
      <c r="U12175" s="85"/>
      <c r="V12175" s="85"/>
      <c r="W12175" s="85"/>
      <c r="X12175" s="85"/>
    </row>
    <row r="12176">
      <c r="S12176" s="84"/>
      <c r="T12176" s="87"/>
      <c r="U12176" s="85"/>
      <c r="V12176" s="85"/>
      <c r="W12176" s="85"/>
      <c r="X12176" s="85"/>
    </row>
    <row r="12177">
      <c r="S12177" s="84"/>
      <c r="T12177" s="87"/>
      <c r="U12177" s="85"/>
      <c r="V12177" s="85"/>
      <c r="W12177" s="85"/>
      <c r="X12177" s="85"/>
    </row>
    <row r="12178">
      <c r="S12178" s="84"/>
      <c r="T12178" s="87"/>
      <c r="U12178" s="85"/>
      <c r="V12178" s="85"/>
      <c r="W12178" s="85"/>
      <c r="X12178" s="85"/>
    </row>
    <row r="12179">
      <c r="S12179" s="84"/>
      <c r="T12179" s="87"/>
      <c r="U12179" s="85"/>
      <c r="V12179" s="85"/>
      <c r="W12179" s="85"/>
      <c r="X12179" s="85"/>
    </row>
    <row r="12180">
      <c r="S12180" s="84"/>
      <c r="T12180" s="87"/>
      <c r="U12180" s="85"/>
      <c r="V12180" s="85"/>
      <c r="W12180" s="85"/>
      <c r="X12180" s="85"/>
    </row>
    <row r="12181">
      <c r="S12181" s="84"/>
      <c r="T12181" s="87"/>
      <c r="U12181" s="85"/>
      <c r="V12181" s="85"/>
      <c r="W12181" s="85"/>
      <c r="X12181" s="85"/>
    </row>
    <row r="12182">
      <c r="S12182" s="84"/>
      <c r="T12182" s="87"/>
      <c r="U12182" s="85"/>
      <c r="V12182" s="85"/>
      <c r="W12182" s="85"/>
      <c r="X12182" s="85"/>
    </row>
    <row r="12183">
      <c r="S12183" s="84"/>
      <c r="T12183" s="87"/>
      <c r="U12183" s="85"/>
      <c r="V12183" s="85"/>
      <c r="W12183" s="85"/>
      <c r="X12183" s="85"/>
    </row>
    <row r="12184">
      <c r="S12184" s="84"/>
      <c r="T12184" s="87"/>
      <c r="U12184" s="85"/>
      <c r="V12184" s="85"/>
      <c r="W12184" s="85"/>
      <c r="X12184" s="85"/>
    </row>
    <row r="12185">
      <c r="S12185" s="84"/>
      <c r="T12185" s="87"/>
      <c r="U12185" s="85"/>
      <c r="V12185" s="85"/>
      <c r="W12185" s="85"/>
      <c r="X12185" s="85"/>
    </row>
    <row r="12186">
      <c r="S12186" s="84"/>
      <c r="T12186" s="87"/>
      <c r="U12186" s="85"/>
      <c r="V12186" s="85"/>
      <c r="W12186" s="85"/>
      <c r="X12186" s="85"/>
    </row>
    <row r="12187">
      <c r="S12187" s="84"/>
      <c r="T12187" s="87"/>
      <c r="U12187" s="85"/>
      <c r="V12187" s="85"/>
      <c r="W12187" s="85"/>
      <c r="X12187" s="85"/>
    </row>
    <row r="12188">
      <c r="S12188" s="84"/>
      <c r="T12188" s="87"/>
      <c r="U12188" s="85"/>
      <c r="V12188" s="85"/>
      <c r="W12188" s="85"/>
      <c r="X12188" s="85"/>
    </row>
    <row r="12189">
      <c r="S12189" s="84"/>
      <c r="T12189" s="87"/>
      <c r="U12189" s="85"/>
      <c r="V12189" s="85"/>
      <c r="W12189" s="85"/>
      <c r="X12189" s="85"/>
    </row>
    <row r="12190">
      <c r="S12190" s="84"/>
      <c r="T12190" s="87"/>
      <c r="U12190" s="85"/>
      <c r="V12190" s="85"/>
      <c r="W12190" s="85"/>
      <c r="X12190" s="85"/>
    </row>
    <row r="12191">
      <c r="S12191" s="84"/>
      <c r="T12191" s="87"/>
      <c r="U12191" s="85"/>
      <c r="V12191" s="85"/>
      <c r="W12191" s="85"/>
      <c r="X12191" s="85"/>
    </row>
    <row r="12192">
      <c r="S12192" s="84"/>
      <c r="T12192" s="87"/>
      <c r="U12192" s="85"/>
      <c r="V12192" s="85"/>
      <c r="W12192" s="85"/>
      <c r="X12192" s="85"/>
    </row>
    <row r="12193">
      <c r="S12193" s="84"/>
      <c r="T12193" s="87"/>
      <c r="U12193" s="85"/>
      <c r="V12193" s="85"/>
      <c r="W12193" s="85"/>
      <c r="X12193" s="85"/>
    </row>
    <row r="12194">
      <c r="S12194" s="84"/>
      <c r="T12194" s="87"/>
      <c r="U12194" s="85"/>
      <c r="V12194" s="85"/>
      <c r="W12194" s="85"/>
      <c r="X12194" s="85"/>
    </row>
    <row r="12195">
      <c r="S12195" s="84"/>
      <c r="T12195" s="87"/>
      <c r="U12195" s="85"/>
      <c r="V12195" s="85"/>
      <c r="W12195" s="85"/>
      <c r="X12195" s="85"/>
    </row>
    <row r="12196">
      <c r="S12196" s="84"/>
      <c r="T12196" s="87"/>
      <c r="U12196" s="85"/>
      <c r="V12196" s="85"/>
      <c r="W12196" s="85"/>
      <c r="X12196" s="85"/>
    </row>
    <row r="12197">
      <c r="S12197" s="84"/>
      <c r="T12197" s="87"/>
      <c r="U12197" s="85"/>
      <c r="V12197" s="85"/>
      <c r="W12197" s="85"/>
      <c r="X12197" s="85"/>
    </row>
    <row r="12198">
      <c r="S12198" s="84"/>
      <c r="T12198" s="87"/>
      <c r="U12198" s="85"/>
      <c r="V12198" s="85"/>
      <c r="W12198" s="85"/>
      <c r="X12198" s="85"/>
    </row>
    <row r="12199">
      <c r="S12199" s="84"/>
      <c r="T12199" s="87"/>
      <c r="U12199" s="85"/>
      <c r="V12199" s="85"/>
      <c r="W12199" s="85"/>
      <c r="X12199" s="85"/>
    </row>
    <row r="12200">
      <c r="S12200" s="84"/>
      <c r="T12200" s="87"/>
      <c r="U12200" s="85"/>
      <c r="V12200" s="85"/>
      <c r="W12200" s="85"/>
      <c r="X12200" s="85"/>
    </row>
    <row r="12201">
      <c r="S12201" s="84"/>
      <c r="T12201" s="87"/>
      <c r="U12201" s="85"/>
      <c r="V12201" s="85"/>
      <c r="W12201" s="85"/>
      <c r="X12201" s="85"/>
    </row>
    <row r="12202">
      <c r="S12202" s="84"/>
      <c r="T12202" s="87"/>
      <c r="U12202" s="85"/>
      <c r="V12202" s="85"/>
      <c r="W12202" s="85"/>
      <c r="X12202" s="85"/>
    </row>
    <row r="12203">
      <c r="S12203" s="84"/>
      <c r="T12203" s="87"/>
      <c r="U12203" s="85"/>
      <c r="V12203" s="85"/>
      <c r="W12203" s="85"/>
      <c r="X12203" s="85"/>
    </row>
    <row r="12204">
      <c r="S12204" s="84"/>
      <c r="T12204" s="87"/>
      <c r="U12204" s="85"/>
      <c r="V12204" s="85"/>
      <c r="W12204" s="85"/>
      <c r="X12204" s="85"/>
    </row>
    <row r="12205">
      <c r="S12205" s="84"/>
      <c r="T12205" s="87"/>
      <c r="U12205" s="85"/>
      <c r="V12205" s="85"/>
      <c r="W12205" s="85"/>
      <c r="X12205" s="85"/>
    </row>
    <row r="12206">
      <c r="S12206" s="84"/>
      <c r="T12206" s="87"/>
      <c r="U12206" s="85"/>
      <c r="V12206" s="85"/>
      <c r="W12206" s="85"/>
      <c r="X12206" s="85"/>
    </row>
    <row r="12207">
      <c r="S12207" s="84"/>
      <c r="T12207" s="87"/>
      <c r="U12207" s="85"/>
      <c r="V12207" s="85"/>
      <c r="W12207" s="85"/>
      <c r="X12207" s="85"/>
    </row>
    <row r="12208">
      <c r="S12208" s="84"/>
      <c r="T12208" s="87"/>
      <c r="U12208" s="85"/>
      <c r="V12208" s="85"/>
      <c r="W12208" s="85"/>
      <c r="X12208" s="85"/>
    </row>
    <row r="12209">
      <c r="S12209" s="84"/>
      <c r="T12209" s="87"/>
      <c r="U12209" s="85"/>
      <c r="V12209" s="85"/>
      <c r="W12209" s="85"/>
      <c r="X12209" s="85"/>
    </row>
    <row r="12210">
      <c r="S12210" s="84"/>
      <c r="T12210" s="87"/>
      <c r="U12210" s="85"/>
      <c r="V12210" s="85"/>
      <c r="W12210" s="85"/>
      <c r="X12210" s="85"/>
    </row>
    <row r="12211">
      <c r="S12211" s="84"/>
      <c r="T12211" s="87"/>
      <c r="U12211" s="85"/>
      <c r="V12211" s="85"/>
      <c r="W12211" s="85"/>
      <c r="X12211" s="85"/>
    </row>
    <row r="12212">
      <c r="S12212" s="84"/>
      <c r="T12212" s="87"/>
      <c r="U12212" s="85"/>
      <c r="V12212" s="85"/>
      <c r="W12212" s="85"/>
      <c r="X12212" s="85"/>
    </row>
    <row r="12213">
      <c r="S12213" s="84"/>
      <c r="T12213" s="87"/>
      <c r="U12213" s="85"/>
      <c r="V12213" s="85"/>
      <c r="W12213" s="85"/>
      <c r="X12213" s="85"/>
    </row>
    <row r="12214">
      <c r="S12214" s="84"/>
      <c r="T12214" s="87"/>
      <c r="U12214" s="85"/>
      <c r="V12214" s="85"/>
      <c r="W12214" s="85"/>
      <c r="X12214" s="85"/>
    </row>
    <row r="12215">
      <c r="S12215" s="84"/>
      <c r="T12215" s="87"/>
      <c r="U12215" s="85"/>
      <c r="V12215" s="85"/>
      <c r="W12215" s="85"/>
      <c r="X12215" s="85"/>
    </row>
    <row r="12216">
      <c r="S12216" s="84"/>
      <c r="T12216" s="87"/>
      <c r="U12216" s="85"/>
      <c r="V12216" s="85"/>
      <c r="W12216" s="85"/>
      <c r="X12216" s="85"/>
    </row>
    <row r="12217">
      <c r="S12217" s="84"/>
      <c r="T12217" s="87"/>
      <c r="U12217" s="85"/>
      <c r="V12217" s="85"/>
      <c r="W12217" s="85"/>
      <c r="X12217" s="85"/>
    </row>
    <row r="12218">
      <c r="S12218" s="84"/>
      <c r="T12218" s="87"/>
      <c r="U12218" s="85"/>
      <c r="V12218" s="85"/>
      <c r="W12218" s="85"/>
      <c r="X12218" s="85"/>
    </row>
    <row r="12219">
      <c r="S12219" s="84"/>
      <c r="T12219" s="87"/>
      <c r="U12219" s="85"/>
      <c r="V12219" s="85"/>
      <c r="W12219" s="85"/>
      <c r="X12219" s="85"/>
    </row>
    <row r="12220">
      <c r="S12220" s="84"/>
      <c r="T12220" s="87"/>
      <c r="U12220" s="85"/>
      <c r="V12220" s="85"/>
      <c r="W12220" s="85"/>
      <c r="X12220" s="85"/>
    </row>
    <row r="12221">
      <c r="S12221" s="84"/>
      <c r="T12221" s="87"/>
      <c r="U12221" s="85"/>
      <c r="V12221" s="85"/>
      <c r="W12221" s="85"/>
      <c r="X12221" s="85"/>
    </row>
    <row r="12222">
      <c r="S12222" s="84"/>
      <c r="T12222" s="87"/>
      <c r="U12222" s="85"/>
      <c r="V12222" s="85"/>
      <c r="W12222" s="85"/>
      <c r="X12222" s="85"/>
    </row>
    <row r="12223">
      <c r="S12223" s="84"/>
      <c r="T12223" s="87"/>
      <c r="U12223" s="85"/>
      <c r="V12223" s="85"/>
      <c r="W12223" s="85"/>
      <c r="X12223" s="85"/>
    </row>
    <row r="12224">
      <c r="S12224" s="84"/>
      <c r="T12224" s="87"/>
      <c r="U12224" s="85"/>
      <c r="V12224" s="85"/>
      <c r="W12224" s="85"/>
      <c r="X12224" s="85"/>
    </row>
    <row r="12225">
      <c r="S12225" s="84"/>
      <c r="T12225" s="87"/>
      <c r="U12225" s="85"/>
      <c r="V12225" s="85"/>
      <c r="W12225" s="85"/>
      <c r="X12225" s="85"/>
    </row>
    <row r="12226">
      <c r="S12226" s="84"/>
      <c r="T12226" s="87"/>
      <c r="U12226" s="85"/>
      <c r="V12226" s="85"/>
      <c r="W12226" s="85"/>
      <c r="X12226" s="85"/>
    </row>
    <row r="12227">
      <c r="S12227" s="84"/>
      <c r="T12227" s="87"/>
      <c r="U12227" s="85"/>
      <c r="V12227" s="85"/>
      <c r="W12227" s="85"/>
      <c r="X12227" s="85"/>
    </row>
    <row r="12228">
      <c r="S12228" s="84"/>
      <c r="T12228" s="87"/>
      <c r="U12228" s="85"/>
      <c r="V12228" s="85"/>
      <c r="W12228" s="85"/>
      <c r="X12228" s="85"/>
    </row>
    <row r="12229">
      <c r="S12229" s="84"/>
      <c r="T12229" s="87"/>
      <c r="U12229" s="85"/>
      <c r="V12229" s="85"/>
      <c r="W12229" s="85"/>
      <c r="X12229" s="85"/>
    </row>
    <row r="12230">
      <c r="S12230" s="84"/>
      <c r="T12230" s="87"/>
      <c r="U12230" s="85"/>
      <c r="V12230" s="85"/>
      <c r="W12230" s="85"/>
      <c r="X12230" s="85"/>
    </row>
    <row r="12231">
      <c r="S12231" s="84"/>
      <c r="T12231" s="87"/>
      <c r="U12231" s="85"/>
      <c r="V12231" s="85"/>
      <c r="W12231" s="85"/>
      <c r="X12231" s="85"/>
    </row>
    <row r="12232">
      <c r="S12232" s="84"/>
      <c r="T12232" s="87"/>
      <c r="U12232" s="85"/>
      <c r="V12232" s="85"/>
      <c r="W12232" s="85"/>
      <c r="X12232" s="85"/>
    </row>
    <row r="12233">
      <c r="S12233" s="84"/>
      <c r="T12233" s="87"/>
      <c r="U12233" s="85"/>
      <c r="V12233" s="85"/>
      <c r="W12233" s="85"/>
      <c r="X12233" s="85"/>
    </row>
    <row r="12234">
      <c r="S12234" s="84"/>
      <c r="T12234" s="87"/>
      <c r="U12234" s="85"/>
      <c r="V12234" s="85"/>
      <c r="W12234" s="85"/>
      <c r="X12234" s="85"/>
    </row>
    <row r="12235">
      <c r="S12235" s="84"/>
      <c r="T12235" s="87"/>
      <c r="U12235" s="85"/>
      <c r="V12235" s="85"/>
      <c r="W12235" s="85"/>
      <c r="X12235" s="85"/>
    </row>
    <row r="12236">
      <c r="S12236" s="84"/>
      <c r="T12236" s="87"/>
      <c r="U12236" s="85"/>
      <c r="V12236" s="85"/>
      <c r="W12236" s="85"/>
      <c r="X12236" s="85"/>
    </row>
    <row r="12237">
      <c r="S12237" s="84"/>
      <c r="T12237" s="87"/>
      <c r="U12237" s="85"/>
      <c r="V12237" s="85"/>
      <c r="W12237" s="85"/>
      <c r="X12237" s="85"/>
    </row>
    <row r="12238">
      <c r="S12238" s="84"/>
      <c r="T12238" s="87"/>
      <c r="U12238" s="85"/>
      <c r="V12238" s="85"/>
      <c r="W12238" s="85"/>
      <c r="X12238" s="85"/>
    </row>
    <row r="12239">
      <c r="S12239" s="84"/>
      <c r="T12239" s="87"/>
      <c r="U12239" s="85"/>
      <c r="V12239" s="85"/>
      <c r="W12239" s="85"/>
      <c r="X12239" s="85"/>
    </row>
    <row r="12240">
      <c r="S12240" s="84"/>
      <c r="T12240" s="87"/>
      <c r="U12240" s="85"/>
      <c r="V12240" s="85"/>
      <c r="W12240" s="85"/>
      <c r="X12240" s="85"/>
    </row>
    <row r="12241">
      <c r="S12241" s="84"/>
      <c r="T12241" s="87"/>
      <c r="U12241" s="85"/>
      <c r="V12241" s="85"/>
      <c r="W12241" s="85"/>
      <c r="X12241" s="85"/>
    </row>
    <row r="12242">
      <c r="S12242" s="84"/>
      <c r="T12242" s="87"/>
      <c r="U12242" s="85"/>
      <c r="V12242" s="85"/>
      <c r="W12242" s="85"/>
      <c r="X12242" s="85"/>
    </row>
    <row r="12243">
      <c r="S12243" s="84"/>
      <c r="T12243" s="87"/>
      <c r="U12243" s="85"/>
      <c r="V12243" s="85"/>
      <c r="W12243" s="85"/>
      <c r="X12243" s="85"/>
    </row>
    <row r="12244">
      <c r="S12244" s="84"/>
      <c r="T12244" s="87"/>
      <c r="U12244" s="85"/>
      <c r="V12244" s="85"/>
      <c r="W12244" s="85"/>
      <c r="X12244" s="85"/>
    </row>
    <row r="12245">
      <c r="S12245" s="84"/>
      <c r="T12245" s="87"/>
      <c r="U12245" s="85"/>
      <c r="V12245" s="85"/>
      <c r="W12245" s="85"/>
      <c r="X12245" s="85"/>
    </row>
    <row r="12246">
      <c r="S12246" s="84"/>
      <c r="T12246" s="87"/>
      <c r="U12246" s="85"/>
      <c r="V12246" s="85"/>
      <c r="W12246" s="85"/>
      <c r="X12246" s="85"/>
    </row>
    <row r="12247">
      <c r="S12247" s="84"/>
      <c r="T12247" s="87"/>
      <c r="U12247" s="85"/>
      <c r="V12247" s="85"/>
      <c r="W12247" s="85"/>
      <c r="X12247" s="85"/>
    </row>
    <row r="12248">
      <c r="S12248" s="87"/>
      <c r="T12248" s="87"/>
      <c r="U12248" s="85"/>
      <c r="V12248" s="85"/>
      <c r="W12248" s="85"/>
      <c r="X12248" s="86"/>
    </row>
    <row r="12249">
      <c r="S12249" s="87"/>
      <c r="T12249" s="87"/>
      <c r="U12249" s="85"/>
      <c r="V12249" s="85"/>
      <c r="W12249" s="85"/>
      <c r="X12249" s="86"/>
    </row>
    <row r="12250">
      <c r="S12250" s="87"/>
      <c r="T12250" s="87"/>
      <c r="U12250" s="85"/>
      <c r="V12250" s="85"/>
      <c r="W12250" s="85"/>
      <c r="X12250" s="86"/>
    </row>
    <row r="12251">
      <c r="S12251" s="87"/>
      <c r="T12251" s="87"/>
      <c r="U12251" s="85"/>
      <c r="V12251" s="85"/>
      <c r="W12251" s="85"/>
      <c r="X12251" s="86"/>
    </row>
    <row r="12252">
      <c r="S12252" s="87"/>
      <c r="T12252" s="87"/>
      <c r="U12252" s="85"/>
      <c r="V12252" s="85"/>
      <c r="W12252" s="85"/>
      <c r="X12252" s="86"/>
    </row>
    <row r="12253">
      <c r="S12253" s="87"/>
      <c r="T12253" s="87"/>
      <c r="U12253" s="85"/>
      <c r="V12253" s="85"/>
      <c r="W12253" s="85"/>
      <c r="X12253" s="86"/>
    </row>
    <row r="12254">
      <c r="S12254" s="87"/>
      <c r="T12254" s="87"/>
      <c r="U12254" s="85"/>
      <c r="V12254" s="85"/>
      <c r="W12254" s="85"/>
      <c r="X12254" s="86"/>
    </row>
    <row r="12255">
      <c r="S12255" s="87"/>
      <c r="T12255" s="87"/>
      <c r="U12255" s="85"/>
      <c r="V12255" s="85"/>
      <c r="W12255" s="85"/>
      <c r="X12255" s="86"/>
    </row>
    <row r="12256">
      <c r="S12256" s="87"/>
      <c r="T12256" s="87"/>
      <c r="U12256" s="85"/>
      <c r="V12256" s="85"/>
      <c r="W12256" s="85"/>
      <c r="X12256" s="86"/>
    </row>
    <row r="12257">
      <c r="S12257" s="87"/>
      <c r="T12257" s="87"/>
      <c r="U12257" s="85"/>
      <c r="V12257" s="85"/>
      <c r="W12257" s="85"/>
      <c r="X12257" s="86"/>
    </row>
    <row r="12258">
      <c r="S12258" s="87"/>
      <c r="T12258" s="87"/>
      <c r="U12258" s="85"/>
      <c r="V12258" s="85"/>
      <c r="W12258" s="85"/>
      <c r="X12258" s="86"/>
    </row>
    <row r="12259">
      <c r="S12259" s="87"/>
      <c r="T12259" s="87"/>
      <c r="U12259" s="85"/>
      <c r="V12259" s="85"/>
      <c r="W12259" s="85"/>
      <c r="X12259" s="86"/>
    </row>
    <row r="12260">
      <c r="S12260" s="87"/>
      <c r="T12260" s="87"/>
      <c r="U12260" s="85"/>
      <c r="V12260" s="85"/>
      <c r="W12260" s="85"/>
      <c r="X12260" s="86"/>
    </row>
    <row r="12261">
      <c r="S12261" s="87"/>
      <c r="T12261" s="87"/>
      <c r="U12261" s="85"/>
      <c r="V12261" s="85"/>
      <c r="W12261" s="85"/>
      <c r="X12261" s="86"/>
    </row>
    <row r="12262">
      <c r="S12262" s="87"/>
      <c r="T12262" s="87"/>
      <c r="U12262" s="85"/>
      <c r="V12262" s="85"/>
      <c r="W12262" s="85"/>
      <c r="X12262" s="86"/>
    </row>
    <row r="12263">
      <c r="S12263" s="87"/>
      <c r="T12263" s="87"/>
      <c r="U12263" s="85"/>
      <c r="V12263" s="85"/>
      <c r="W12263" s="85"/>
      <c r="X12263" s="86"/>
    </row>
    <row r="12264">
      <c r="S12264" s="87"/>
      <c r="T12264" s="87"/>
      <c r="U12264" s="85"/>
      <c r="V12264" s="85"/>
      <c r="W12264" s="85"/>
      <c r="X12264" s="86"/>
    </row>
    <row r="12265">
      <c r="S12265" s="87"/>
      <c r="T12265" s="87"/>
      <c r="U12265" s="85"/>
      <c r="V12265" s="85"/>
      <c r="W12265" s="85"/>
      <c r="X12265" s="86"/>
    </row>
    <row r="12266">
      <c r="S12266" s="87"/>
      <c r="T12266" s="87"/>
      <c r="U12266" s="85"/>
      <c r="V12266" s="85"/>
      <c r="W12266" s="85"/>
      <c r="X12266" s="86"/>
    </row>
    <row r="12267">
      <c r="S12267" s="87"/>
      <c r="T12267" s="87"/>
      <c r="U12267" s="85"/>
      <c r="V12267" s="85"/>
      <c r="W12267" s="85"/>
      <c r="X12267" s="86"/>
    </row>
    <row r="12268">
      <c r="S12268" s="87"/>
      <c r="T12268" s="87"/>
      <c r="U12268" s="85"/>
      <c r="V12268" s="85"/>
      <c r="W12268" s="85"/>
      <c r="X12268" s="86"/>
    </row>
    <row r="12269">
      <c r="S12269" s="87"/>
      <c r="T12269" s="87"/>
      <c r="U12269" s="85"/>
      <c r="V12269" s="85"/>
      <c r="W12269" s="85"/>
      <c r="X12269" s="86"/>
    </row>
    <row r="12270">
      <c r="S12270" s="87"/>
      <c r="T12270" s="87"/>
      <c r="U12270" s="85"/>
      <c r="V12270" s="85"/>
      <c r="W12270" s="85"/>
      <c r="X12270" s="86"/>
    </row>
    <row r="12271">
      <c r="S12271" s="87"/>
      <c r="T12271" s="87"/>
      <c r="U12271" s="85"/>
      <c r="V12271" s="85"/>
      <c r="W12271" s="85"/>
      <c r="X12271" s="86"/>
    </row>
    <row r="12272">
      <c r="S12272" s="87"/>
      <c r="T12272" s="87"/>
      <c r="U12272" s="85"/>
      <c r="V12272" s="85"/>
      <c r="W12272" s="85"/>
      <c r="X12272" s="86"/>
    </row>
    <row r="12273">
      <c r="S12273" s="87"/>
      <c r="T12273" s="87"/>
      <c r="U12273" s="85"/>
      <c r="V12273" s="85"/>
      <c r="W12273" s="85"/>
      <c r="X12273" s="86"/>
    </row>
    <row r="12274">
      <c r="S12274" s="87"/>
      <c r="T12274" s="87"/>
      <c r="U12274" s="85"/>
      <c r="V12274" s="85"/>
      <c r="W12274" s="85"/>
      <c r="X12274" s="86"/>
    </row>
    <row r="12275">
      <c r="S12275" s="87"/>
      <c r="T12275" s="87"/>
      <c r="U12275" s="85"/>
      <c r="V12275" s="85"/>
      <c r="W12275" s="85"/>
      <c r="X12275" s="85"/>
    </row>
    <row r="12276">
      <c r="S12276" s="87"/>
      <c r="T12276" s="87"/>
      <c r="U12276" s="85"/>
      <c r="V12276" s="85"/>
      <c r="W12276" s="85"/>
      <c r="X12276" s="85"/>
    </row>
    <row r="12277">
      <c r="S12277" s="87"/>
      <c r="T12277" s="87"/>
      <c r="U12277" s="85"/>
      <c r="V12277" s="85"/>
      <c r="W12277" s="85"/>
      <c r="X12277" s="85"/>
    </row>
    <row r="12278">
      <c r="S12278" s="87"/>
      <c r="T12278" s="87"/>
      <c r="U12278" s="85"/>
      <c r="V12278" s="85"/>
      <c r="W12278" s="85"/>
      <c r="X12278" s="85"/>
    </row>
    <row r="12279">
      <c r="S12279" s="87"/>
      <c r="T12279" s="87"/>
      <c r="U12279" s="85"/>
      <c r="V12279" s="85"/>
      <c r="W12279" s="85"/>
      <c r="X12279" s="85"/>
    </row>
    <row r="12280">
      <c r="S12280" s="87"/>
      <c r="T12280" s="87"/>
      <c r="U12280" s="85"/>
      <c r="V12280" s="85"/>
      <c r="W12280" s="85"/>
      <c r="X12280" s="85"/>
    </row>
    <row r="12281">
      <c r="S12281" s="87"/>
      <c r="T12281" s="87"/>
      <c r="U12281" s="85"/>
      <c r="V12281" s="85"/>
      <c r="W12281" s="85"/>
      <c r="X12281" s="85"/>
    </row>
    <row r="12282">
      <c r="S12282" s="87"/>
      <c r="T12282" s="87"/>
      <c r="U12282" s="85"/>
      <c r="V12282" s="85"/>
      <c r="W12282" s="85"/>
      <c r="X12282" s="85"/>
    </row>
    <row r="12283">
      <c r="S12283" s="87"/>
      <c r="T12283" s="87"/>
      <c r="U12283" s="85"/>
      <c r="V12283" s="85"/>
      <c r="W12283" s="85"/>
      <c r="X12283" s="85"/>
    </row>
    <row r="12284">
      <c r="S12284" s="87"/>
      <c r="T12284" s="87"/>
      <c r="U12284" s="85"/>
      <c r="V12284" s="85"/>
      <c r="W12284" s="85"/>
      <c r="X12284" s="85"/>
    </row>
    <row r="12285">
      <c r="S12285" s="87"/>
      <c r="T12285" s="87"/>
      <c r="U12285" s="85"/>
      <c r="V12285" s="85"/>
      <c r="W12285" s="85"/>
      <c r="X12285" s="85"/>
    </row>
    <row r="12286">
      <c r="S12286" s="87"/>
      <c r="T12286" s="87"/>
      <c r="U12286" s="85"/>
      <c r="V12286" s="85"/>
      <c r="W12286" s="85"/>
      <c r="X12286" s="85"/>
    </row>
    <row r="12287">
      <c r="S12287" s="87"/>
      <c r="T12287" s="87"/>
      <c r="U12287" s="85"/>
      <c r="V12287" s="85"/>
      <c r="W12287" s="85"/>
      <c r="X12287" s="85"/>
    </row>
    <row r="12288">
      <c r="S12288" s="87"/>
      <c r="T12288" s="87"/>
      <c r="U12288" s="85"/>
      <c r="V12288" s="85"/>
      <c r="W12288" s="85"/>
      <c r="X12288" s="85"/>
    </row>
    <row r="12289">
      <c r="S12289" s="87"/>
      <c r="T12289" s="87"/>
      <c r="U12289" s="85"/>
      <c r="V12289" s="85"/>
      <c r="W12289" s="85"/>
      <c r="X12289" s="85"/>
    </row>
    <row r="12290">
      <c r="S12290" s="87"/>
      <c r="T12290" s="87"/>
      <c r="U12290" s="85"/>
      <c r="V12290" s="85"/>
      <c r="W12290" s="85"/>
      <c r="X12290" s="85"/>
    </row>
    <row r="12291">
      <c r="S12291" s="87"/>
      <c r="T12291" s="87"/>
      <c r="U12291" s="85"/>
      <c r="V12291" s="85"/>
      <c r="W12291" s="85"/>
      <c r="X12291" s="85"/>
    </row>
    <row r="12292">
      <c r="S12292" s="87"/>
      <c r="T12292" s="87"/>
      <c r="U12292" s="85"/>
      <c r="V12292" s="85"/>
      <c r="W12292" s="85"/>
      <c r="X12292" s="85"/>
    </row>
    <row r="12293">
      <c r="S12293" s="87"/>
      <c r="T12293" s="87"/>
      <c r="U12293" s="85"/>
      <c r="V12293" s="85"/>
      <c r="W12293" s="85"/>
      <c r="X12293" s="85"/>
    </row>
    <row r="12294">
      <c r="S12294" s="87"/>
      <c r="T12294" s="87"/>
      <c r="U12294" s="85"/>
      <c r="V12294" s="85"/>
      <c r="W12294" s="85"/>
      <c r="X12294" s="85"/>
    </row>
    <row r="12295">
      <c r="S12295" s="87"/>
      <c r="T12295" s="87"/>
      <c r="U12295" s="85"/>
      <c r="V12295" s="85"/>
      <c r="W12295" s="85"/>
      <c r="X12295" s="85"/>
    </row>
    <row r="12296">
      <c r="S12296" s="87"/>
      <c r="T12296" s="87"/>
      <c r="U12296" s="85"/>
      <c r="V12296" s="85"/>
      <c r="W12296" s="85"/>
      <c r="X12296" s="85"/>
    </row>
    <row r="12297">
      <c r="S12297" s="84"/>
      <c r="T12297" s="87"/>
      <c r="U12297" s="85"/>
      <c r="V12297" s="85"/>
      <c r="W12297" s="85"/>
      <c r="X12297" s="85"/>
    </row>
    <row r="12298">
      <c r="S12298" s="87"/>
      <c r="T12298" s="87"/>
      <c r="U12298" s="85"/>
      <c r="V12298" s="85"/>
      <c r="W12298" s="85"/>
      <c r="X12298" s="85"/>
    </row>
    <row r="12299">
      <c r="S12299" s="87"/>
      <c r="T12299" s="87"/>
      <c r="U12299" s="85"/>
      <c r="V12299" s="85"/>
      <c r="W12299" s="85"/>
      <c r="X12299" s="85"/>
    </row>
    <row r="12300">
      <c r="S12300" s="87"/>
      <c r="T12300" s="87"/>
      <c r="U12300" s="85"/>
      <c r="V12300" s="85"/>
      <c r="W12300" s="85"/>
      <c r="X12300" s="85"/>
    </row>
    <row r="12301">
      <c r="S12301" s="87"/>
      <c r="T12301" s="87"/>
      <c r="U12301" s="85"/>
      <c r="V12301" s="85"/>
      <c r="W12301" s="85"/>
      <c r="X12301" s="85"/>
    </row>
    <row r="12302">
      <c r="S12302" s="87"/>
      <c r="T12302" s="87"/>
      <c r="U12302" s="85"/>
      <c r="V12302" s="85"/>
      <c r="W12302" s="85"/>
      <c r="X12302" s="85"/>
    </row>
    <row r="12303">
      <c r="S12303" s="87"/>
      <c r="T12303" s="87"/>
      <c r="U12303" s="85"/>
      <c r="V12303" s="85"/>
      <c r="W12303" s="85"/>
      <c r="X12303" s="85"/>
    </row>
    <row r="12304">
      <c r="S12304" s="87"/>
      <c r="T12304" s="87"/>
      <c r="U12304" s="85"/>
      <c r="V12304" s="85"/>
      <c r="W12304" s="85"/>
      <c r="X12304" s="85"/>
    </row>
    <row r="12305">
      <c r="S12305" s="87"/>
      <c r="T12305" s="87"/>
      <c r="U12305" s="85"/>
      <c r="V12305" s="85"/>
      <c r="W12305" s="85"/>
      <c r="X12305" s="85"/>
    </row>
    <row r="12306">
      <c r="S12306" s="87"/>
      <c r="T12306" s="87"/>
      <c r="U12306" s="85"/>
      <c r="V12306" s="85"/>
      <c r="W12306" s="85"/>
      <c r="X12306" s="85"/>
    </row>
    <row r="12307">
      <c r="S12307" s="87"/>
      <c r="T12307" s="87"/>
      <c r="U12307" s="85"/>
      <c r="V12307" s="85"/>
      <c r="W12307" s="85"/>
      <c r="X12307" s="85"/>
    </row>
    <row r="12308">
      <c r="S12308" s="87"/>
      <c r="T12308" s="87"/>
      <c r="U12308" s="85"/>
      <c r="V12308" s="85"/>
      <c r="W12308" s="85"/>
      <c r="X12308" s="85"/>
    </row>
    <row r="12309">
      <c r="S12309" s="87"/>
      <c r="T12309" s="87"/>
      <c r="U12309" s="85"/>
      <c r="V12309" s="85"/>
      <c r="W12309" s="85"/>
      <c r="X12309" s="85"/>
    </row>
    <row r="12310">
      <c r="S12310" s="87"/>
      <c r="T12310" s="87"/>
      <c r="U12310" s="85"/>
      <c r="V12310" s="85"/>
      <c r="W12310" s="85"/>
      <c r="X12310" s="85"/>
    </row>
    <row r="12311">
      <c r="S12311" s="87"/>
      <c r="T12311" s="87"/>
      <c r="U12311" s="85"/>
      <c r="V12311" s="85"/>
      <c r="W12311" s="85"/>
      <c r="X12311" s="85"/>
    </row>
    <row r="12312">
      <c r="S12312" s="87"/>
      <c r="T12312" s="87"/>
      <c r="U12312" s="85"/>
      <c r="V12312" s="85"/>
      <c r="W12312" s="85"/>
      <c r="X12312" s="85"/>
    </row>
    <row r="12313">
      <c r="S12313" s="87"/>
      <c r="T12313" s="87"/>
      <c r="U12313" s="85"/>
      <c r="V12313" s="85"/>
      <c r="W12313" s="85"/>
      <c r="X12313" s="85"/>
    </row>
    <row r="12314">
      <c r="S12314" s="87"/>
      <c r="T12314" s="87"/>
      <c r="U12314" s="85"/>
      <c r="V12314" s="85"/>
      <c r="W12314" s="85"/>
      <c r="X12314" s="85"/>
    </row>
    <row r="12315">
      <c r="S12315" s="87"/>
      <c r="T12315" s="87"/>
      <c r="U12315" s="85"/>
      <c r="V12315" s="85"/>
      <c r="W12315" s="85"/>
      <c r="X12315" s="85"/>
    </row>
    <row r="12316">
      <c r="S12316" s="87"/>
      <c r="T12316" s="87"/>
      <c r="U12316" s="85"/>
      <c r="V12316" s="85"/>
      <c r="W12316" s="85"/>
      <c r="X12316" s="85"/>
    </row>
    <row r="12317">
      <c r="S12317" s="87"/>
      <c r="T12317" s="87"/>
      <c r="U12317" s="85"/>
      <c r="V12317" s="85"/>
      <c r="W12317" s="85"/>
      <c r="X12317" s="85"/>
    </row>
    <row r="12318">
      <c r="S12318" s="87"/>
      <c r="T12318" s="87"/>
      <c r="U12318" s="85"/>
      <c r="V12318" s="85"/>
      <c r="W12318" s="85"/>
      <c r="X12318" s="85"/>
    </row>
    <row r="12319">
      <c r="S12319" s="87"/>
      <c r="T12319" s="87"/>
      <c r="U12319" s="85"/>
      <c r="V12319" s="85"/>
      <c r="W12319" s="85"/>
      <c r="X12319" s="85"/>
    </row>
    <row r="12320">
      <c r="S12320" s="87"/>
      <c r="T12320" s="87"/>
      <c r="U12320" s="85"/>
      <c r="V12320" s="85"/>
      <c r="W12320" s="85"/>
      <c r="X12320" s="85"/>
    </row>
    <row r="12321">
      <c r="S12321" s="87"/>
      <c r="T12321" s="87"/>
      <c r="U12321" s="85"/>
      <c r="V12321" s="85"/>
      <c r="W12321" s="85"/>
      <c r="X12321" s="85"/>
    </row>
    <row r="12322">
      <c r="S12322" s="87"/>
      <c r="T12322" s="87"/>
      <c r="U12322" s="85"/>
      <c r="V12322" s="85"/>
      <c r="W12322" s="85"/>
      <c r="X12322" s="85"/>
    </row>
    <row r="12323">
      <c r="S12323" s="87"/>
      <c r="T12323" s="87"/>
      <c r="U12323" s="85"/>
      <c r="V12323" s="85"/>
      <c r="W12323" s="85"/>
      <c r="X12323" s="85"/>
    </row>
    <row r="12324">
      <c r="S12324" s="87"/>
      <c r="T12324" s="87"/>
      <c r="U12324" s="85"/>
      <c r="V12324" s="85"/>
      <c r="W12324" s="85"/>
      <c r="X12324" s="85"/>
    </row>
    <row r="12325">
      <c r="S12325" s="87"/>
      <c r="T12325" s="87"/>
      <c r="U12325" s="85"/>
      <c r="V12325" s="85"/>
      <c r="W12325" s="85"/>
      <c r="X12325" s="85"/>
    </row>
    <row r="12326">
      <c r="S12326" s="87"/>
      <c r="T12326" s="87"/>
      <c r="U12326" s="85"/>
      <c r="V12326" s="85"/>
      <c r="W12326" s="85"/>
      <c r="X12326" s="85"/>
    </row>
    <row r="12327">
      <c r="S12327" s="87"/>
      <c r="T12327" s="87"/>
      <c r="U12327" s="85"/>
      <c r="V12327" s="85"/>
      <c r="W12327" s="85"/>
      <c r="X12327" s="85"/>
    </row>
    <row r="12328">
      <c r="S12328" s="87"/>
      <c r="T12328" s="87"/>
      <c r="U12328" s="85"/>
      <c r="V12328" s="85"/>
      <c r="W12328" s="85"/>
      <c r="X12328" s="85"/>
    </row>
    <row r="12329">
      <c r="S12329" s="87"/>
      <c r="T12329" s="87"/>
      <c r="U12329" s="85"/>
      <c r="V12329" s="85"/>
      <c r="W12329" s="85"/>
      <c r="X12329" s="85"/>
    </row>
    <row r="12330">
      <c r="S12330" s="87"/>
      <c r="T12330" s="87"/>
      <c r="U12330" s="85"/>
      <c r="V12330" s="85"/>
      <c r="W12330" s="85"/>
      <c r="X12330" s="85"/>
    </row>
    <row r="12331">
      <c r="S12331" s="87"/>
      <c r="T12331" s="87"/>
      <c r="U12331" s="85"/>
      <c r="V12331" s="85"/>
      <c r="W12331" s="85"/>
      <c r="X12331" s="85"/>
    </row>
    <row r="12332">
      <c r="S12332" s="87"/>
      <c r="T12332" s="87"/>
      <c r="U12332" s="85"/>
      <c r="V12332" s="85"/>
      <c r="W12332" s="85"/>
      <c r="X12332" s="85"/>
    </row>
    <row r="12333">
      <c r="S12333" s="87"/>
      <c r="T12333" s="87"/>
      <c r="U12333" s="85"/>
      <c r="V12333" s="85"/>
      <c r="W12333" s="85"/>
      <c r="X12333" s="85"/>
    </row>
    <row r="12334">
      <c r="S12334" s="87"/>
      <c r="T12334" s="87"/>
      <c r="U12334" s="85"/>
      <c r="V12334" s="85"/>
      <c r="W12334" s="85"/>
      <c r="X12334" s="85"/>
    </row>
    <row r="12335">
      <c r="S12335" s="87"/>
      <c r="T12335" s="87"/>
      <c r="U12335" s="85"/>
      <c r="V12335" s="85"/>
      <c r="W12335" s="85"/>
      <c r="X12335" s="85"/>
    </row>
    <row r="12336">
      <c r="S12336" s="87"/>
      <c r="T12336" s="87"/>
      <c r="U12336" s="85"/>
      <c r="V12336" s="85"/>
      <c r="W12336" s="85"/>
      <c r="X12336" s="85"/>
    </row>
    <row r="12337">
      <c r="S12337" s="87"/>
      <c r="T12337" s="87"/>
      <c r="U12337" s="85"/>
      <c r="V12337" s="85"/>
      <c r="W12337" s="85"/>
      <c r="X12337" s="85"/>
    </row>
    <row r="12338">
      <c r="S12338" s="87"/>
      <c r="T12338" s="87"/>
      <c r="U12338" s="85"/>
      <c r="V12338" s="85"/>
      <c r="W12338" s="85"/>
      <c r="X12338" s="85"/>
    </row>
    <row r="12339">
      <c r="S12339" s="87"/>
      <c r="T12339" s="87"/>
      <c r="U12339" s="85"/>
      <c r="V12339" s="85"/>
      <c r="W12339" s="85"/>
      <c r="X12339" s="85"/>
    </row>
    <row r="12340">
      <c r="S12340" s="87"/>
      <c r="T12340" s="87"/>
      <c r="U12340" s="85"/>
      <c r="V12340" s="85"/>
      <c r="W12340" s="85"/>
      <c r="X12340" s="85"/>
    </row>
    <row r="12341">
      <c r="S12341" s="87"/>
      <c r="T12341" s="87"/>
      <c r="U12341" s="85"/>
      <c r="V12341" s="85"/>
      <c r="W12341" s="85"/>
      <c r="X12341" s="85"/>
    </row>
    <row r="12342">
      <c r="S12342" s="87"/>
      <c r="T12342" s="87"/>
      <c r="U12342" s="85"/>
      <c r="V12342" s="85"/>
      <c r="W12342" s="85"/>
      <c r="X12342" s="85"/>
    </row>
    <row r="12343">
      <c r="S12343" s="87"/>
      <c r="T12343" s="87"/>
      <c r="U12343" s="85"/>
      <c r="V12343" s="85"/>
      <c r="W12343" s="85"/>
      <c r="X12343" s="85"/>
    </row>
    <row r="12344">
      <c r="S12344" s="87"/>
      <c r="T12344" s="87"/>
      <c r="U12344" s="85"/>
      <c r="V12344" s="85"/>
      <c r="W12344" s="85"/>
      <c r="X12344" s="85"/>
    </row>
    <row r="12345">
      <c r="S12345" s="87"/>
      <c r="T12345" s="87"/>
      <c r="U12345" s="85"/>
      <c r="V12345" s="85"/>
      <c r="W12345" s="85"/>
      <c r="X12345" s="85"/>
    </row>
    <row r="12346">
      <c r="S12346" s="87"/>
      <c r="T12346" s="87"/>
      <c r="U12346" s="85"/>
      <c r="V12346" s="85"/>
      <c r="W12346" s="85"/>
      <c r="X12346" s="85"/>
    </row>
    <row r="12347">
      <c r="S12347" s="87"/>
      <c r="T12347" s="87"/>
      <c r="U12347" s="85"/>
      <c r="V12347" s="85"/>
      <c r="W12347" s="85"/>
      <c r="X12347" s="85"/>
    </row>
    <row r="12348">
      <c r="S12348" s="87"/>
      <c r="T12348" s="87"/>
      <c r="U12348" s="85"/>
      <c r="V12348" s="85"/>
      <c r="W12348" s="85"/>
      <c r="X12348" s="85"/>
    </row>
    <row r="12349">
      <c r="S12349" s="87"/>
      <c r="T12349" s="87"/>
      <c r="U12349" s="85"/>
      <c r="V12349" s="85"/>
      <c r="W12349" s="85"/>
      <c r="X12349" s="85"/>
    </row>
    <row r="12350">
      <c r="S12350" s="87"/>
      <c r="T12350" s="87"/>
      <c r="U12350" s="85"/>
      <c r="V12350" s="85"/>
      <c r="W12350" s="85"/>
      <c r="X12350" s="85"/>
    </row>
    <row r="12351">
      <c r="S12351" s="87"/>
      <c r="T12351" s="87"/>
      <c r="U12351" s="85"/>
      <c r="V12351" s="85"/>
      <c r="W12351" s="85"/>
      <c r="X12351" s="85"/>
    </row>
    <row r="12352">
      <c r="S12352" s="87"/>
      <c r="T12352" s="87"/>
      <c r="U12352" s="85"/>
      <c r="V12352" s="85"/>
      <c r="W12352" s="85"/>
      <c r="X12352" s="85"/>
    </row>
    <row r="12353">
      <c r="S12353" s="87"/>
      <c r="T12353" s="87"/>
      <c r="U12353" s="85"/>
      <c r="V12353" s="85"/>
      <c r="W12353" s="85"/>
      <c r="X12353" s="85"/>
    </row>
    <row r="12354">
      <c r="S12354" s="87"/>
      <c r="T12354" s="87"/>
      <c r="U12354" s="85"/>
      <c r="V12354" s="85"/>
      <c r="W12354" s="85"/>
      <c r="X12354" s="85"/>
    </row>
    <row r="12355">
      <c r="S12355" s="87"/>
      <c r="T12355" s="87"/>
      <c r="U12355" s="85"/>
      <c r="V12355" s="85"/>
      <c r="W12355" s="85"/>
      <c r="X12355" s="85"/>
    </row>
    <row r="12356">
      <c r="S12356" s="87"/>
      <c r="T12356" s="87"/>
      <c r="U12356" s="85"/>
      <c r="V12356" s="85"/>
      <c r="W12356" s="85"/>
      <c r="X12356" s="85"/>
    </row>
    <row r="12357">
      <c r="S12357" s="87"/>
      <c r="T12357" s="87"/>
      <c r="U12357" s="85"/>
      <c r="V12357" s="85"/>
      <c r="W12357" s="85"/>
      <c r="X12357" s="85"/>
    </row>
    <row r="12358">
      <c r="S12358" s="87"/>
      <c r="T12358" s="87"/>
      <c r="U12358" s="85"/>
      <c r="V12358" s="85"/>
      <c r="W12358" s="85"/>
      <c r="X12358" s="85"/>
    </row>
    <row r="12359">
      <c r="S12359" s="87"/>
      <c r="T12359" s="87"/>
      <c r="U12359" s="85"/>
      <c r="V12359" s="85"/>
      <c r="W12359" s="85"/>
      <c r="X12359" s="85"/>
    </row>
    <row r="12360">
      <c r="S12360" s="87"/>
      <c r="T12360" s="87"/>
      <c r="U12360" s="85"/>
      <c r="V12360" s="85"/>
      <c r="W12360" s="85"/>
      <c r="X12360" s="85"/>
    </row>
    <row r="12361">
      <c r="S12361" s="87"/>
      <c r="T12361" s="87"/>
      <c r="U12361" s="85"/>
      <c r="V12361" s="85"/>
      <c r="W12361" s="85"/>
      <c r="X12361" s="85"/>
    </row>
    <row r="12362">
      <c r="S12362" s="87"/>
      <c r="T12362" s="87"/>
      <c r="U12362" s="85"/>
      <c r="V12362" s="85"/>
      <c r="W12362" s="85"/>
      <c r="X12362" s="85"/>
    </row>
    <row r="12363">
      <c r="S12363" s="87"/>
      <c r="T12363" s="87"/>
      <c r="U12363" s="85"/>
      <c r="V12363" s="85"/>
      <c r="W12363" s="85"/>
      <c r="X12363" s="85"/>
    </row>
    <row r="12364">
      <c r="S12364" s="87"/>
      <c r="T12364" s="87"/>
      <c r="U12364" s="85"/>
      <c r="V12364" s="85"/>
      <c r="W12364" s="85"/>
      <c r="X12364" s="85"/>
    </row>
    <row r="12365">
      <c r="S12365" s="87"/>
      <c r="T12365" s="87"/>
      <c r="U12365" s="85"/>
      <c r="V12365" s="85"/>
      <c r="W12365" s="85"/>
      <c r="X12365" s="85"/>
    </row>
    <row r="12366">
      <c r="S12366" s="87"/>
      <c r="T12366" s="87"/>
      <c r="U12366" s="85"/>
      <c r="V12366" s="85"/>
      <c r="W12366" s="85"/>
      <c r="X12366" s="85"/>
    </row>
    <row r="12367">
      <c r="S12367" s="87"/>
      <c r="T12367" s="87"/>
      <c r="U12367" s="85"/>
      <c r="V12367" s="85"/>
      <c r="W12367" s="85"/>
      <c r="X12367" s="85"/>
    </row>
    <row r="12368">
      <c r="S12368" s="87"/>
      <c r="T12368" s="87"/>
      <c r="U12368" s="85"/>
      <c r="V12368" s="85"/>
      <c r="W12368" s="85"/>
      <c r="X12368" s="85"/>
    </row>
    <row r="12369">
      <c r="S12369" s="87"/>
      <c r="T12369" s="87"/>
      <c r="U12369" s="85"/>
      <c r="V12369" s="85"/>
      <c r="W12369" s="85"/>
      <c r="X12369" s="85"/>
    </row>
    <row r="12370">
      <c r="S12370" s="87"/>
      <c r="T12370" s="87"/>
      <c r="U12370" s="85"/>
      <c r="V12370" s="85"/>
      <c r="W12370" s="85"/>
      <c r="X12370" s="85"/>
    </row>
    <row r="12371">
      <c r="S12371" s="87"/>
      <c r="T12371" s="87"/>
      <c r="U12371" s="85"/>
      <c r="V12371" s="85"/>
      <c r="W12371" s="85"/>
      <c r="X12371" s="85"/>
    </row>
    <row r="12372">
      <c r="S12372" s="87"/>
      <c r="T12372" s="87"/>
      <c r="U12372" s="85"/>
      <c r="V12372" s="85"/>
      <c r="W12372" s="85"/>
      <c r="X12372" s="85"/>
    </row>
    <row r="12373">
      <c r="S12373" s="87"/>
      <c r="T12373" s="87"/>
      <c r="U12373" s="85"/>
      <c r="V12373" s="85"/>
      <c r="W12373" s="85"/>
      <c r="X12373" s="85"/>
    </row>
    <row r="12374">
      <c r="S12374" s="87"/>
      <c r="T12374" s="87"/>
      <c r="U12374" s="85"/>
      <c r="V12374" s="85"/>
      <c r="W12374" s="85"/>
      <c r="X12374" s="85"/>
    </row>
    <row r="12375">
      <c r="S12375" s="87"/>
      <c r="T12375" s="87"/>
      <c r="U12375" s="85"/>
      <c r="V12375" s="85"/>
      <c r="W12375" s="85"/>
      <c r="X12375" s="85"/>
    </row>
    <row r="12376">
      <c r="S12376" s="87"/>
      <c r="T12376" s="87"/>
      <c r="U12376" s="85"/>
      <c r="V12376" s="85"/>
      <c r="W12376" s="85"/>
      <c r="X12376" s="85"/>
    </row>
    <row r="12377">
      <c r="S12377" s="87"/>
      <c r="T12377" s="87"/>
      <c r="U12377" s="85"/>
      <c r="V12377" s="85"/>
      <c r="W12377" s="85"/>
      <c r="X12377" s="85"/>
    </row>
    <row r="12378">
      <c r="S12378" s="87"/>
      <c r="T12378" s="87"/>
      <c r="U12378" s="85"/>
      <c r="V12378" s="85"/>
      <c r="W12378" s="85"/>
      <c r="X12378" s="85"/>
    </row>
    <row r="12379">
      <c r="S12379" s="87"/>
      <c r="T12379" s="87"/>
      <c r="U12379" s="85"/>
      <c r="V12379" s="85"/>
      <c r="W12379" s="85"/>
      <c r="X12379" s="85"/>
    </row>
    <row r="12380">
      <c r="S12380" s="87"/>
      <c r="T12380" s="87"/>
      <c r="U12380" s="85"/>
      <c r="V12380" s="85"/>
      <c r="W12380" s="85"/>
      <c r="X12380" s="85"/>
    </row>
    <row r="12381">
      <c r="S12381" s="87"/>
      <c r="T12381" s="87"/>
      <c r="U12381" s="85"/>
      <c r="V12381" s="85"/>
      <c r="W12381" s="85"/>
      <c r="X12381" s="85"/>
    </row>
    <row r="12382">
      <c r="S12382" s="87"/>
      <c r="T12382" s="87"/>
      <c r="U12382" s="85"/>
      <c r="V12382" s="85"/>
      <c r="W12382" s="85"/>
      <c r="X12382" s="85"/>
    </row>
    <row r="12383">
      <c r="S12383" s="87"/>
      <c r="T12383" s="87"/>
      <c r="U12383" s="85"/>
      <c r="V12383" s="85"/>
      <c r="W12383" s="85"/>
      <c r="X12383" s="85"/>
    </row>
    <row r="12384">
      <c r="S12384" s="87"/>
      <c r="T12384" s="87"/>
      <c r="U12384" s="85"/>
      <c r="V12384" s="85"/>
      <c r="W12384" s="85"/>
      <c r="X12384" s="85"/>
    </row>
    <row r="12385">
      <c r="S12385" s="87"/>
      <c r="T12385" s="87"/>
      <c r="U12385" s="85"/>
      <c r="V12385" s="85"/>
      <c r="W12385" s="85"/>
      <c r="X12385" s="85"/>
    </row>
    <row r="12386">
      <c r="S12386" s="87"/>
      <c r="T12386" s="87"/>
      <c r="U12386" s="85"/>
      <c r="V12386" s="85"/>
      <c r="W12386" s="85"/>
      <c r="X12386" s="85"/>
    </row>
    <row r="12387">
      <c r="S12387" s="87"/>
      <c r="T12387" s="87"/>
      <c r="U12387" s="85"/>
      <c r="V12387" s="85"/>
      <c r="W12387" s="85"/>
      <c r="X12387" s="85"/>
    </row>
    <row r="12388">
      <c r="S12388" s="87"/>
      <c r="T12388" s="87"/>
      <c r="U12388" s="85"/>
      <c r="V12388" s="85"/>
      <c r="W12388" s="85"/>
      <c r="X12388" s="85"/>
    </row>
    <row r="12389">
      <c r="S12389" s="87"/>
      <c r="T12389" s="87"/>
      <c r="U12389" s="85"/>
      <c r="V12389" s="85"/>
      <c r="W12389" s="85"/>
      <c r="X12389" s="85"/>
    </row>
    <row r="12390">
      <c r="S12390" s="87"/>
      <c r="T12390" s="87"/>
      <c r="U12390" s="85"/>
      <c r="V12390" s="85"/>
      <c r="W12390" s="85"/>
      <c r="X12390" s="85"/>
    </row>
    <row r="12391">
      <c r="S12391" s="87"/>
      <c r="T12391" s="87"/>
      <c r="U12391" s="85"/>
      <c r="V12391" s="85"/>
      <c r="W12391" s="85"/>
      <c r="X12391" s="85"/>
    </row>
    <row r="12392">
      <c r="S12392" s="87"/>
      <c r="T12392" s="87"/>
      <c r="U12392" s="85"/>
      <c r="V12392" s="85"/>
      <c r="W12392" s="85"/>
      <c r="X12392" s="85"/>
    </row>
    <row r="12393">
      <c r="S12393" s="87"/>
      <c r="T12393" s="87"/>
      <c r="U12393" s="85"/>
      <c r="V12393" s="85"/>
      <c r="W12393" s="85"/>
      <c r="X12393" s="85"/>
    </row>
    <row r="12394">
      <c r="S12394" s="87"/>
      <c r="T12394" s="87"/>
      <c r="U12394" s="85"/>
      <c r="V12394" s="85"/>
      <c r="W12394" s="85"/>
      <c r="X12394" s="85"/>
    </row>
    <row r="12395">
      <c r="S12395" s="87"/>
      <c r="T12395" s="87"/>
      <c r="U12395" s="85"/>
      <c r="V12395" s="85"/>
      <c r="W12395" s="85"/>
      <c r="X12395" s="85"/>
    </row>
    <row r="12396">
      <c r="S12396" s="87"/>
      <c r="T12396" s="87"/>
      <c r="U12396" s="85"/>
      <c r="V12396" s="85"/>
      <c r="W12396" s="85"/>
      <c r="X12396" s="85"/>
    </row>
    <row r="12397">
      <c r="S12397" s="87"/>
      <c r="T12397" s="87"/>
      <c r="U12397" s="85"/>
      <c r="V12397" s="85"/>
      <c r="W12397" s="85"/>
      <c r="X12397" s="85"/>
    </row>
    <row r="12398">
      <c r="S12398" s="87"/>
      <c r="T12398" s="87"/>
      <c r="U12398" s="85"/>
      <c r="V12398" s="85"/>
      <c r="W12398" s="85"/>
      <c r="X12398" s="85"/>
    </row>
    <row r="12399">
      <c r="S12399" s="87"/>
      <c r="T12399" s="87"/>
      <c r="U12399" s="85"/>
      <c r="V12399" s="85"/>
      <c r="W12399" s="85"/>
      <c r="X12399" s="85"/>
    </row>
    <row r="12400">
      <c r="S12400" s="87"/>
      <c r="T12400" s="87"/>
      <c r="U12400" s="85"/>
      <c r="V12400" s="85"/>
      <c r="W12400" s="85"/>
      <c r="X12400" s="85"/>
    </row>
    <row r="12401">
      <c r="S12401" s="87"/>
      <c r="T12401" s="87"/>
      <c r="U12401" s="85"/>
      <c r="V12401" s="85"/>
      <c r="W12401" s="85"/>
      <c r="X12401" s="85"/>
    </row>
    <row r="12402">
      <c r="S12402" s="87"/>
      <c r="T12402" s="87"/>
      <c r="U12402" s="85"/>
      <c r="V12402" s="85"/>
      <c r="W12402" s="85"/>
      <c r="X12402" s="85"/>
    </row>
    <row r="12403">
      <c r="S12403" s="87"/>
      <c r="T12403" s="87"/>
      <c r="U12403" s="85"/>
      <c r="V12403" s="85"/>
      <c r="W12403" s="85"/>
      <c r="X12403" s="85"/>
    </row>
    <row r="12404">
      <c r="S12404" s="87"/>
      <c r="T12404" s="87"/>
      <c r="U12404" s="85"/>
      <c r="V12404" s="85"/>
      <c r="W12404" s="85"/>
      <c r="X12404" s="85"/>
    </row>
    <row r="12405">
      <c r="S12405" s="87"/>
      <c r="T12405" s="87"/>
      <c r="U12405" s="85"/>
      <c r="V12405" s="85"/>
      <c r="W12405" s="85"/>
      <c r="X12405" s="85"/>
    </row>
    <row r="12406">
      <c r="S12406" s="87"/>
      <c r="T12406" s="87"/>
      <c r="U12406" s="85"/>
      <c r="V12406" s="85"/>
      <c r="W12406" s="85"/>
      <c r="X12406" s="85"/>
    </row>
    <row r="12407">
      <c r="S12407" s="87"/>
      <c r="T12407" s="87"/>
      <c r="U12407" s="85"/>
      <c r="V12407" s="85"/>
      <c r="W12407" s="85"/>
      <c r="X12407" s="85"/>
    </row>
    <row r="12408">
      <c r="S12408" s="87"/>
      <c r="T12408" s="87"/>
      <c r="U12408" s="85"/>
      <c r="V12408" s="85"/>
      <c r="W12408" s="85"/>
      <c r="X12408" s="85"/>
    </row>
    <row r="12409">
      <c r="S12409" s="87"/>
      <c r="T12409" s="87"/>
      <c r="U12409" s="85"/>
      <c r="V12409" s="85"/>
      <c r="W12409" s="85"/>
      <c r="X12409" s="85"/>
    </row>
    <row r="12410">
      <c r="S12410" s="87"/>
      <c r="T12410" s="87"/>
      <c r="U12410" s="85"/>
      <c r="V12410" s="85"/>
      <c r="W12410" s="85"/>
      <c r="X12410" s="85"/>
    </row>
    <row r="12411">
      <c r="S12411" s="87"/>
      <c r="T12411" s="87"/>
      <c r="U12411" s="85"/>
      <c r="V12411" s="85"/>
      <c r="W12411" s="85"/>
      <c r="X12411" s="85"/>
    </row>
    <row r="12412">
      <c r="S12412" s="87"/>
      <c r="T12412" s="87"/>
      <c r="U12412" s="85"/>
      <c r="V12412" s="85"/>
      <c r="W12412" s="85"/>
      <c r="X12412" s="85"/>
    </row>
    <row r="12413">
      <c r="S12413" s="87"/>
      <c r="T12413" s="87"/>
      <c r="U12413" s="85"/>
      <c r="V12413" s="85"/>
      <c r="W12413" s="85"/>
      <c r="X12413" s="85"/>
    </row>
    <row r="12414">
      <c r="S12414" s="87"/>
      <c r="T12414" s="87"/>
      <c r="U12414" s="85"/>
      <c r="V12414" s="85"/>
      <c r="W12414" s="85"/>
      <c r="X12414" s="85"/>
    </row>
    <row r="12415">
      <c r="S12415" s="87"/>
      <c r="T12415" s="87"/>
      <c r="U12415" s="85"/>
      <c r="V12415" s="85"/>
      <c r="W12415" s="85"/>
      <c r="X12415" s="85"/>
    </row>
    <row r="12416">
      <c r="S12416" s="87"/>
      <c r="T12416" s="87"/>
      <c r="U12416" s="85"/>
      <c r="V12416" s="85"/>
      <c r="W12416" s="85"/>
      <c r="X12416" s="85"/>
    </row>
    <row r="12417">
      <c r="S12417" s="87"/>
      <c r="T12417" s="87"/>
      <c r="U12417" s="85"/>
      <c r="V12417" s="85"/>
      <c r="W12417" s="85"/>
      <c r="X12417" s="85"/>
    </row>
    <row r="12418">
      <c r="S12418" s="87"/>
      <c r="T12418" s="87"/>
      <c r="U12418" s="85"/>
      <c r="V12418" s="85"/>
      <c r="W12418" s="85"/>
      <c r="X12418" s="85"/>
    </row>
    <row r="12419">
      <c r="S12419" s="87"/>
      <c r="T12419" s="87"/>
      <c r="U12419" s="85"/>
      <c r="V12419" s="85"/>
      <c r="W12419" s="85"/>
      <c r="X12419" s="85"/>
    </row>
    <row r="12420">
      <c r="S12420" s="87"/>
      <c r="T12420" s="87"/>
      <c r="U12420" s="85"/>
      <c r="V12420" s="85"/>
      <c r="W12420" s="85"/>
      <c r="X12420" s="85"/>
    </row>
    <row r="12421">
      <c r="S12421" s="87"/>
      <c r="T12421" s="87"/>
      <c r="U12421" s="85"/>
      <c r="V12421" s="85"/>
      <c r="W12421" s="85"/>
      <c r="X12421" s="85"/>
    </row>
    <row r="12422">
      <c r="S12422" s="87"/>
      <c r="T12422" s="87"/>
      <c r="U12422" s="85"/>
      <c r="V12422" s="85"/>
      <c r="W12422" s="85"/>
      <c r="X12422" s="85"/>
    </row>
    <row r="12423">
      <c r="S12423" s="87"/>
      <c r="T12423" s="87"/>
      <c r="U12423" s="85"/>
      <c r="V12423" s="85"/>
      <c r="W12423" s="85"/>
      <c r="X12423" s="85"/>
    </row>
    <row r="12424">
      <c r="S12424" s="87"/>
      <c r="T12424" s="87"/>
      <c r="U12424" s="85"/>
      <c r="V12424" s="85"/>
      <c r="W12424" s="85"/>
      <c r="X12424" s="85"/>
    </row>
    <row r="12425">
      <c r="S12425" s="87"/>
      <c r="T12425" s="87"/>
      <c r="U12425" s="85"/>
      <c r="V12425" s="85"/>
      <c r="W12425" s="85"/>
      <c r="X12425" s="85"/>
    </row>
    <row r="12426">
      <c r="S12426" s="87"/>
      <c r="T12426" s="87"/>
      <c r="U12426" s="85"/>
      <c r="V12426" s="85"/>
      <c r="W12426" s="85"/>
      <c r="X12426" s="85"/>
    </row>
    <row r="12427">
      <c r="S12427" s="87"/>
      <c r="T12427" s="87"/>
      <c r="U12427" s="85"/>
      <c r="V12427" s="85"/>
      <c r="W12427" s="85"/>
      <c r="X12427" s="85"/>
    </row>
    <row r="12428">
      <c r="S12428" s="87"/>
      <c r="T12428" s="87"/>
      <c r="U12428" s="85"/>
      <c r="V12428" s="85"/>
      <c r="W12428" s="85"/>
      <c r="X12428" s="85"/>
    </row>
    <row r="12429">
      <c r="S12429" s="87"/>
      <c r="T12429" s="87"/>
      <c r="U12429" s="85"/>
      <c r="V12429" s="85"/>
      <c r="W12429" s="85"/>
      <c r="X12429" s="85"/>
    </row>
    <row r="12430">
      <c r="S12430" s="87"/>
      <c r="T12430" s="87"/>
      <c r="U12430" s="85"/>
      <c r="V12430" s="85"/>
      <c r="W12430" s="85"/>
      <c r="X12430" s="85"/>
    </row>
    <row r="12431">
      <c r="S12431" s="87"/>
      <c r="T12431" s="87"/>
      <c r="U12431" s="85"/>
      <c r="V12431" s="85"/>
      <c r="W12431" s="85"/>
      <c r="X12431" s="85"/>
    </row>
    <row r="12432">
      <c r="S12432" s="87"/>
      <c r="T12432" s="87"/>
      <c r="U12432" s="85"/>
      <c r="V12432" s="85"/>
      <c r="W12432" s="85"/>
      <c r="X12432" s="85"/>
    </row>
    <row r="12433">
      <c r="S12433" s="87"/>
      <c r="T12433" s="87"/>
      <c r="U12433" s="85"/>
      <c r="V12433" s="85"/>
      <c r="W12433" s="85"/>
      <c r="X12433" s="85"/>
    </row>
    <row r="12434">
      <c r="S12434" s="87"/>
      <c r="T12434" s="87"/>
      <c r="U12434" s="85"/>
      <c r="V12434" s="85"/>
      <c r="W12434" s="85"/>
      <c r="X12434" s="85"/>
    </row>
    <row r="12435">
      <c r="S12435" s="87"/>
      <c r="T12435" s="87"/>
      <c r="U12435" s="85"/>
      <c r="V12435" s="85"/>
      <c r="W12435" s="85"/>
      <c r="X12435" s="85"/>
    </row>
    <row r="12436">
      <c r="S12436" s="87"/>
      <c r="T12436" s="87"/>
      <c r="U12436" s="85"/>
      <c r="V12436" s="85"/>
      <c r="W12436" s="85"/>
      <c r="X12436" s="85"/>
    </row>
    <row r="12437">
      <c r="S12437" s="87"/>
      <c r="T12437" s="87"/>
      <c r="U12437" s="85"/>
      <c r="V12437" s="85"/>
      <c r="W12437" s="85"/>
      <c r="X12437" s="85"/>
    </row>
    <row r="12438">
      <c r="S12438" s="87"/>
      <c r="T12438" s="87"/>
      <c r="U12438" s="85"/>
      <c r="V12438" s="85"/>
      <c r="W12438" s="85"/>
      <c r="X12438" s="85"/>
    </row>
    <row r="12439">
      <c r="S12439" s="87"/>
      <c r="T12439" s="87"/>
      <c r="U12439" s="85"/>
      <c r="V12439" s="85"/>
      <c r="W12439" s="85"/>
      <c r="X12439" s="85"/>
    </row>
    <row r="12440">
      <c r="S12440" s="87"/>
      <c r="T12440" s="87"/>
      <c r="U12440" s="85"/>
      <c r="V12440" s="85"/>
      <c r="W12440" s="85"/>
      <c r="X12440" s="85"/>
    </row>
    <row r="12441">
      <c r="S12441" s="87"/>
      <c r="T12441" s="87"/>
      <c r="U12441" s="85"/>
      <c r="V12441" s="85"/>
      <c r="W12441" s="85"/>
      <c r="X12441" s="85"/>
    </row>
    <row r="12442">
      <c r="S12442" s="87"/>
      <c r="T12442" s="87"/>
      <c r="U12442" s="85"/>
      <c r="V12442" s="85"/>
      <c r="W12442" s="85"/>
      <c r="X12442" s="85"/>
    </row>
    <row r="12443">
      <c r="S12443" s="87"/>
      <c r="T12443" s="87"/>
      <c r="U12443" s="85"/>
      <c r="V12443" s="85"/>
      <c r="W12443" s="85"/>
      <c r="X12443" s="85"/>
    </row>
    <row r="12444">
      <c r="S12444" s="87"/>
      <c r="T12444" s="87"/>
      <c r="U12444" s="85"/>
      <c r="V12444" s="85"/>
      <c r="W12444" s="85"/>
      <c r="X12444" s="85"/>
    </row>
    <row r="12445">
      <c r="S12445" s="87"/>
      <c r="T12445" s="87"/>
      <c r="U12445" s="85"/>
      <c r="V12445" s="85"/>
      <c r="W12445" s="85"/>
      <c r="X12445" s="85"/>
    </row>
    <row r="12446">
      <c r="S12446" s="87"/>
      <c r="T12446" s="87"/>
      <c r="U12446" s="85"/>
      <c r="V12446" s="85"/>
      <c r="W12446" s="85"/>
      <c r="X12446" s="85"/>
    </row>
    <row r="12447">
      <c r="S12447" s="87"/>
      <c r="T12447" s="87"/>
      <c r="U12447" s="85"/>
      <c r="V12447" s="85"/>
      <c r="W12447" s="85"/>
      <c r="X12447" s="85"/>
    </row>
    <row r="12448">
      <c r="S12448" s="87"/>
      <c r="T12448" s="87"/>
      <c r="U12448" s="85"/>
      <c r="V12448" s="85"/>
      <c r="W12448" s="85"/>
      <c r="X12448" s="85"/>
    </row>
    <row r="12449">
      <c r="S12449" s="87"/>
      <c r="T12449" s="87"/>
      <c r="U12449" s="85"/>
      <c r="V12449" s="85"/>
      <c r="W12449" s="85"/>
      <c r="X12449" s="85"/>
    </row>
    <row r="12450">
      <c r="S12450" s="87"/>
      <c r="T12450" s="87"/>
      <c r="U12450" s="85"/>
      <c r="V12450" s="85"/>
      <c r="W12450" s="85"/>
      <c r="X12450" s="85"/>
    </row>
    <row r="12451">
      <c r="S12451" s="87"/>
      <c r="T12451" s="87"/>
      <c r="U12451" s="85"/>
      <c r="V12451" s="85"/>
      <c r="W12451" s="85"/>
      <c r="X12451" s="85"/>
    </row>
    <row r="12452">
      <c r="S12452" s="87"/>
      <c r="T12452" s="87"/>
      <c r="U12452" s="85"/>
      <c r="V12452" s="85"/>
      <c r="W12452" s="85"/>
      <c r="X12452" s="85"/>
    </row>
    <row r="12453">
      <c r="S12453" s="87"/>
      <c r="T12453" s="87"/>
      <c r="U12453" s="85"/>
      <c r="V12453" s="85"/>
      <c r="W12453" s="85"/>
      <c r="X12453" s="85"/>
    </row>
    <row r="12454">
      <c r="S12454" s="87"/>
      <c r="T12454" s="87"/>
      <c r="U12454" s="85"/>
      <c r="V12454" s="85"/>
      <c r="W12454" s="85"/>
      <c r="X12454" s="85"/>
    </row>
    <row r="12455">
      <c r="S12455" s="87"/>
      <c r="T12455" s="87"/>
      <c r="U12455" s="85"/>
      <c r="V12455" s="85"/>
      <c r="W12455" s="85"/>
      <c r="X12455" s="85"/>
    </row>
    <row r="12456">
      <c r="S12456" s="87"/>
      <c r="T12456" s="87"/>
      <c r="U12456" s="85"/>
      <c r="V12456" s="85"/>
      <c r="W12456" s="85"/>
      <c r="X12456" s="85"/>
    </row>
    <row r="12457">
      <c r="S12457" s="87"/>
      <c r="T12457" s="87"/>
      <c r="U12457" s="85"/>
      <c r="V12457" s="85"/>
      <c r="W12457" s="85"/>
      <c r="X12457" s="85"/>
    </row>
    <row r="12458">
      <c r="S12458" s="87"/>
      <c r="T12458" s="87"/>
      <c r="U12458" s="85"/>
      <c r="V12458" s="85"/>
      <c r="W12458" s="85"/>
      <c r="X12458" s="85"/>
    </row>
    <row r="12459">
      <c r="S12459" s="87"/>
      <c r="T12459" s="87"/>
      <c r="U12459" s="85"/>
      <c r="V12459" s="85"/>
      <c r="W12459" s="85"/>
      <c r="X12459" s="85"/>
    </row>
    <row r="12460">
      <c r="S12460" s="87"/>
      <c r="T12460" s="87"/>
      <c r="U12460" s="85"/>
      <c r="V12460" s="85"/>
      <c r="W12460" s="85"/>
      <c r="X12460" s="85"/>
    </row>
    <row r="12461">
      <c r="S12461" s="87"/>
      <c r="T12461" s="87"/>
      <c r="U12461" s="85"/>
      <c r="V12461" s="85"/>
      <c r="W12461" s="85"/>
      <c r="X12461" s="85"/>
    </row>
    <row r="12462">
      <c r="S12462" s="87"/>
      <c r="T12462" s="87"/>
      <c r="U12462" s="85"/>
      <c r="V12462" s="85"/>
      <c r="W12462" s="85"/>
      <c r="X12462" s="85"/>
    </row>
    <row r="12463">
      <c r="S12463" s="87"/>
      <c r="T12463" s="87"/>
      <c r="U12463" s="85"/>
      <c r="V12463" s="85"/>
      <c r="W12463" s="85"/>
      <c r="X12463" s="85"/>
    </row>
    <row r="12464">
      <c r="S12464" s="87"/>
      <c r="T12464" s="87"/>
      <c r="U12464" s="85"/>
      <c r="V12464" s="85"/>
      <c r="W12464" s="85"/>
      <c r="X12464" s="85"/>
    </row>
    <row r="12465">
      <c r="S12465" s="87"/>
      <c r="T12465" s="87"/>
      <c r="U12465" s="85"/>
      <c r="V12465" s="85"/>
      <c r="W12465" s="85"/>
      <c r="X12465" s="85"/>
    </row>
    <row r="12466">
      <c r="S12466" s="87"/>
      <c r="T12466" s="87"/>
      <c r="U12466" s="85"/>
      <c r="V12466" s="85"/>
      <c r="W12466" s="85"/>
      <c r="X12466" s="85"/>
    </row>
    <row r="12467">
      <c r="S12467" s="87"/>
      <c r="T12467" s="87"/>
      <c r="U12467" s="85"/>
      <c r="V12467" s="85"/>
      <c r="W12467" s="85"/>
      <c r="X12467" s="85"/>
    </row>
    <row r="12468">
      <c r="S12468" s="87"/>
      <c r="T12468" s="87"/>
      <c r="U12468" s="85"/>
      <c r="V12468" s="85"/>
      <c r="W12468" s="85"/>
      <c r="X12468" s="85"/>
    </row>
    <row r="12469">
      <c r="S12469" s="87"/>
      <c r="T12469" s="87"/>
      <c r="U12469" s="85"/>
      <c r="V12469" s="85"/>
      <c r="W12469" s="85"/>
      <c r="X12469" s="85"/>
    </row>
    <row r="12470">
      <c r="S12470" s="87"/>
      <c r="T12470" s="87"/>
      <c r="U12470" s="85"/>
      <c r="V12470" s="85"/>
      <c r="W12470" s="85"/>
      <c r="X12470" s="85"/>
    </row>
    <row r="12471">
      <c r="S12471" s="87"/>
      <c r="T12471" s="87"/>
      <c r="U12471" s="85"/>
      <c r="V12471" s="85"/>
      <c r="W12471" s="85"/>
      <c r="X12471" s="85"/>
    </row>
    <row r="12472">
      <c r="S12472" s="87"/>
      <c r="T12472" s="87"/>
      <c r="U12472" s="85"/>
      <c r="V12472" s="85"/>
      <c r="W12472" s="85"/>
      <c r="X12472" s="85"/>
    </row>
    <row r="12473">
      <c r="S12473" s="87"/>
      <c r="T12473" s="87"/>
      <c r="U12473" s="85"/>
      <c r="V12473" s="85"/>
      <c r="W12473" s="85"/>
      <c r="X12473" s="85"/>
    </row>
    <row r="12474">
      <c r="S12474" s="87"/>
      <c r="T12474" s="87"/>
      <c r="U12474" s="85"/>
      <c r="V12474" s="85"/>
      <c r="W12474" s="85"/>
      <c r="X12474" s="85"/>
    </row>
    <row r="12475">
      <c r="S12475" s="87"/>
      <c r="T12475" s="87"/>
      <c r="U12475" s="85"/>
      <c r="V12475" s="85"/>
      <c r="W12475" s="85"/>
      <c r="X12475" s="85"/>
    </row>
    <row r="12476">
      <c r="S12476" s="87"/>
      <c r="T12476" s="87"/>
      <c r="U12476" s="85"/>
      <c r="V12476" s="85"/>
      <c r="W12476" s="85"/>
      <c r="X12476" s="85"/>
    </row>
    <row r="12477">
      <c r="S12477" s="87"/>
      <c r="T12477" s="87"/>
      <c r="U12477" s="85"/>
      <c r="V12477" s="85"/>
      <c r="W12477" s="85"/>
      <c r="X12477" s="85"/>
    </row>
    <row r="12478">
      <c r="S12478" s="87"/>
      <c r="T12478" s="87"/>
      <c r="U12478" s="85"/>
      <c r="V12478" s="85"/>
      <c r="W12478" s="85"/>
      <c r="X12478" s="85"/>
    </row>
    <row r="12479">
      <c r="S12479" s="87"/>
      <c r="T12479" s="87"/>
      <c r="U12479" s="85"/>
      <c r="V12479" s="85"/>
      <c r="W12479" s="85"/>
      <c r="X12479" s="85"/>
    </row>
    <row r="12480">
      <c r="S12480" s="87"/>
      <c r="T12480" s="87"/>
      <c r="U12480" s="85"/>
      <c r="V12480" s="85"/>
      <c r="W12480" s="85"/>
      <c r="X12480" s="85"/>
    </row>
    <row r="12481">
      <c r="S12481" s="87"/>
      <c r="T12481" s="87"/>
      <c r="U12481" s="85"/>
      <c r="V12481" s="85"/>
      <c r="W12481" s="85"/>
      <c r="X12481" s="85"/>
    </row>
    <row r="12482">
      <c r="S12482" s="87"/>
      <c r="T12482" s="87"/>
      <c r="U12482" s="85"/>
      <c r="V12482" s="85"/>
      <c r="W12482" s="85"/>
      <c r="X12482" s="85"/>
    </row>
    <row r="12483">
      <c r="S12483" s="87"/>
      <c r="T12483" s="87"/>
      <c r="U12483" s="85"/>
      <c r="V12483" s="85"/>
      <c r="W12483" s="85"/>
      <c r="X12483" s="85"/>
    </row>
    <row r="12484">
      <c r="S12484" s="87"/>
      <c r="T12484" s="87"/>
      <c r="U12484" s="85"/>
      <c r="V12484" s="85"/>
      <c r="W12484" s="85"/>
      <c r="X12484" s="85"/>
    </row>
    <row r="12485">
      <c r="S12485" s="87"/>
      <c r="T12485" s="87"/>
      <c r="U12485" s="85"/>
      <c r="V12485" s="85"/>
      <c r="W12485" s="85"/>
      <c r="X12485" s="85"/>
    </row>
    <row r="12486">
      <c r="S12486" s="87"/>
      <c r="T12486" s="87"/>
      <c r="U12486" s="85"/>
      <c r="V12486" s="85"/>
      <c r="W12486" s="85"/>
      <c r="X12486" s="85"/>
    </row>
    <row r="12487">
      <c r="S12487" s="87"/>
      <c r="T12487" s="87"/>
      <c r="U12487" s="85"/>
      <c r="V12487" s="85"/>
      <c r="W12487" s="85"/>
      <c r="X12487" s="85"/>
    </row>
    <row r="12488">
      <c r="S12488" s="87"/>
      <c r="T12488" s="87"/>
      <c r="U12488" s="85"/>
      <c r="V12488" s="85"/>
      <c r="W12488" s="85"/>
      <c r="X12488" s="85"/>
    </row>
    <row r="12489">
      <c r="S12489" s="87"/>
      <c r="T12489" s="87"/>
      <c r="U12489" s="85"/>
      <c r="V12489" s="85"/>
      <c r="W12489" s="85"/>
      <c r="X12489" s="85"/>
    </row>
    <row r="12490">
      <c r="S12490" s="87"/>
      <c r="T12490" s="87"/>
      <c r="U12490" s="85"/>
      <c r="V12490" s="85"/>
      <c r="W12490" s="85"/>
      <c r="X12490" s="85"/>
    </row>
    <row r="12491">
      <c r="S12491" s="87"/>
      <c r="T12491" s="87"/>
      <c r="U12491" s="85"/>
      <c r="V12491" s="85"/>
      <c r="W12491" s="85"/>
      <c r="X12491" s="85"/>
    </row>
    <row r="12492">
      <c r="S12492" s="87"/>
      <c r="T12492" s="87"/>
      <c r="U12492" s="85"/>
      <c r="V12492" s="85"/>
      <c r="W12492" s="85"/>
      <c r="X12492" s="85"/>
    </row>
    <row r="12493">
      <c r="S12493" s="87"/>
      <c r="T12493" s="87"/>
      <c r="U12493" s="85"/>
      <c r="V12493" s="85"/>
      <c r="W12493" s="85"/>
      <c r="X12493" s="85"/>
    </row>
    <row r="12494">
      <c r="S12494" s="87"/>
      <c r="T12494" s="87"/>
      <c r="U12494" s="85"/>
      <c r="V12494" s="85"/>
      <c r="W12494" s="85"/>
      <c r="X12494" s="85"/>
    </row>
    <row r="12495">
      <c r="S12495" s="87"/>
      <c r="T12495" s="87"/>
      <c r="U12495" s="85"/>
      <c r="V12495" s="85"/>
      <c r="W12495" s="85"/>
      <c r="X12495" s="85"/>
    </row>
    <row r="12496">
      <c r="S12496" s="87"/>
      <c r="T12496" s="87"/>
      <c r="U12496" s="85"/>
      <c r="V12496" s="85"/>
      <c r="W12496" s="85"/>
      <c r="X12496" s="85"/>
    </row>
    <row r="12497">
      <c r="S12497" s="87"/>
      <c r="T12497" s="87"/>
      <c r="U12497" s="85"/>
      <c r="V12497" s="85"/>
      <c r="W12497" s="85"/>
      <c r="X12497" s="85"/>
    </row>
    <row r="12498">
      <c r="S12498" s="87"/>
      <c r="T12498" s="87"/>
      <c r="U12498" s="85"/>
      <c r="V12498" s="85"/>
      <c r="W12498" s="85"/>
      <c r="X12498" s="85"/>
    </row>
    <row r="12499">
      <c r="S12499" s="87"/>
      <c r="T12499" s="87"/>
      <c r="U12499" s="85"/>
      <c r="V12499" s="85"/>
      <c r="W12499" s="85"/>
      <c r="X12499" s="85"/>
    </row>
    <row r="12500">
      <c r="S12500" s="87"/>
      <c r="T12500" s="87"/>
      <c r="U12500" s="85"/>
      <c r="V12500" s="85"/>
      <c r="W12500" s="85"/>
      <c r="X12500" s="85"/>
    </row>
    <row r="12501">
      <c r="S12501" s="87"/>
      <c r="T12501" s="87"/>
      <c r="U12501" s="85"/>
      <c r="V12501" s="85"/>
      <c r="W12501" s="85"/>
      <c r="X12501" s="85"/>
    </row>
    <row r="12502">
      <c r="S12502" s="87"/>
      <c r="T12502" s="87"/>
      <c r="U12502" s="85"/>
      <c r="V12502" s="85"/>
      <c r="W12502" s="85"/>
      <c r="X12502" s="85"/>
    </row>
    <row r="12503">
      <c r="S12503" s="87"/>
      <c r="T12503" s="87"/>
      <c r="U12503" s="85"/>
      <c r="V12503" s="85"/>
      <c r="W12503" s="85"/>
      <c r="X12503" s="85"/>
    </row>
    <row r="12504">
      <c r="S12504" s="87"/>
      <c r="T12504" s="87"/>
      <c r="U12504" s="85"/>
      <c r="V12504" s="85"/>
      <c r="W12504" s="85"/>
      <c r="X12504" s="85"/>
    </row>
    <row r="12505">
      <c r="S12505" s="87"/>
      <c r="T12505" s="87"/>
      <c r="U12505" s="85"/>
      <c r="V12505" s="85"/>
      <c r="W12505" s="85"/>
      <c r="X12505" s="85"/>
    </row>
    <row r="12506">
      <c r="S12506" s="87"/>
      <c r="T12506" s="87"/>
      <c r="U12506" s="85"/>
      <c r="V12506" s="85"/>
      <c r="W12506" s="85"/>
      <c r="X12506" s="85"/>
    </row>
    <row r="12507">
      <c r="S12507" s="84"/>
      <c r="T12507" s="87"/>
      <c r="U12507" s="85"/>
      <c r="V12507" s="85"/>
      <c r="W12507" s="85"/>
      <c r="X12507" s="85"/>
    </row>
    <row r="12508">
      <c r="S12508" s="87"/>
      <c r="T12508" s="87"/>
      <c r="U12508" s="85"/>
      <c r="V12508" s="85"/>
      <c r="W12508" s="85"/>
      <c r="X12508" s="85"/>
    </row>
    <row r="12509">
      <c r="S12509" s="87"/>
      <c r="T12509" s="87"/>
      <c r="U12509" s="85"/>
      <c r="V12509" s="85"/>
      <c r="W12509" s="85"/>
      <c r="X12509" s="85"/>
    </row>
    <row r="12510">
      <c r="S12510" s="87"/>
      <c r="T12510" s="87"/>
      <c r="U12510" s="85"/>
      <c r="V12510" s="85"/>
      <c r="W12510" s="85"/>
      <c r="X12510" s="85"/>
    </row>
    <row r="12511">
      <c r="S12511" s="87"/>
      <c r="T12511" s="87"/>
      <c r="U12511" s="85"/>
      <c r="V12511" s="85"/>
      <c r="W12511" s="85"/>
      <c r="X12511" s="85"/>
    </row>
    <row r="12512">
      <c r="S12512" s="87"/>
      <c r="T12512" s="87"/>
      <c r="U12512" s="85"/>
      <c r="V12512" s="85"/>
      <c r="W12512" s="85"/>
      <c r="X12512" s="85"/>
    </row>
    <row r="12513">
      <c r="S12513" s="87"/>
      <c r="T12513" s="87"/>
      <c r="U12513" s="85"/>
      <c r="V12513" s="85"/>
      <c r="W12513" s="85"/>
      <c r="X12513" s="85"/>
    </row>
    <row r="12514">
      <c r="S12514" s="87"/>
      <c r="T12514" s="87"/>
      <c r="U12514" s="85"/>
      <c r="V12514" s="85"/>
      <c r="W12514" s="85"/>
      <c r="X12514" s="85"/>
    </row>
    <row r="12515">
      <c r="S12515" s="87"/>
      <c r="T12515" s="87"/>
      <c r="U12515" s="85"/>
      <c r="V12515" s="85"/>
      <c r="W12515" s="85"/>
      <c r="X12515" s="85"/>
    </row>
    <row r="12516">
      <c r="S12516" s="87"/>
      <c r="T12516" s="87"/>
      <c r="U12516" s="85"/>
      <c r="V12516" s="85"/>
      <c r="W12516" s="85"/>
      <c r="X12516" s="85"/>
    </row>
    <row r="12517">
      <c r="S12517" s="87"/>
      <c r="T12517" s="87"/>
      <c r="U12517" s="85"/>
      <c r="V12517" s="85"/>
      <c r="W12517" s="85"/>
      <c r="X12517" s="85"/>
    </row>
    <row r="12518">
      <c r="S12518" s="87"/>
      <c r="T12518" s="87"/>
      <c r="U12518" s="85"/>
      <c r="V12518" s="85"/>
      <c r="W12518" s="85"/>
      <c r="X12518" s="85"/>
    </row>
    <row r="12519">
      <c r="S12519" s="87"/>
      <c r="T12519" s="87"/>
      <c r="U12519" s="85"/>
      <c r="V12519" s="85"/>
      <c r="W12519" s="85"/>
      <c r="X12519" s="85"/>
    </row>
    <row r="12520">
      <c r="S12520" s="87"/>
      <c r="T12520" s="87"/>
      <c r="U12520" s="85"/>
      <c r="V12520" s="85"/>
      <c r="W12520" s="85"/>
      <c r="X12520" s="85"/>
    </row>
    <row r="12521">
      <c r="S12521" s="87"/>
      <c r="T12521" s="87"/>
      <c r="U12521" s="85"/>
      <c r="V12521" s="85"/>
      <c r="W12521" s="85"/>
      <c r="X12521" s="85"/>
    </row>
    <row r="12522">
      <c r="S12522" s="87"/>
      <c r="T12522" s="87"/>
      <c r="U12522" s="85"/>
      <c r="V12522" s="85"/>
      <c r="W12522" s="85"/>
      <c r="X12522" s="85"/>
    </row>
    <row r="12523">
      <c r="S12523" s="87"/>
      <c r="T12523" s="87"/>
      <c r="U12523" s="85"/>
      <c r="V12523" s="85"/>
      <c r="W12523" s="85"/>
      <c r="X12523" s="85"/>
    </row>
    <row r="12524">
      <c r="S12524" s="87"/>
      <c r="T12524" s="87"/>
      <c r="U12524" s="85"/>
      <c r="V12524" s="85"/>
      <c r="W12524" s="85"/>
      <c r="X12524" s="85"/>
    </row>
    <row r="12525">
      <c r="S12525" s="87"/>
      <c r="T12525" s="87"/>
      <c r="U12525" s="85"/>
      <c r="V12525" s="85"/>
      <c r="W12525" s="85"/>
      <c r="X12525" s="85"/>
    </row>
    <row r="12526">
      <c r="S12526" s="87"/>
      <c r="T12526" s="87"/>
      <c r="U12526" s="85"/>
      <c r="V12526" s="85"/>
      <c r="W12526" s="85"/>
      <c r="X12526" s="85"/>
    </row>
    <row r="12527">
      <c r="S12527" s="87"/>
      <c r="T12527" s="87"/>
      <c r="U12527" s="85"/>
      <c r="V12527" s="85"/>
      <c r="W12527" s="85"/>
      <c r="X12527" s="85"/>
    </row>
    <row r="12528">
      <c r="S12528" s="87"/>
      <c r="T12528" s="87"/>
      <c r="U12528" s="85"/>
      <c r="V12528" s="85"/>
      <c r="W12528" s="85"/>
      <c r="X12528" s="85"/>
    </row>
    <row r="12529">
      <c r="S12529" s="87"/>
      <c r="T12529" s="87"/>
      <c r="U12529" s="85"/>
      <c r="V12529" s="85"/>
      <c r="W12529" s="85"/>
      <c r="X12529" s="85"/>
    </row>
    <row r="12530">
      <c r="S12530" s="87"/>
      <c r="T12530" s="87"/>
      <c r="U12530" s="85"/>
      <c r="V12530" s="85"/>
      <c r="W12530" s="85"/>
      <c r="X12530" s="85"/>
    </row>
    <row r="12531">
      <c r="S12531" s="87"/>
      <c r="T12531" s="87"/>
      <c r="U12531" s="85"/>
      <c r="V12531" s="85"/>
      <c r="W12531" s="85"/>
      <c r="X12531" s="85"/>
    </row>
    <row r="12532">
      <c r="S12532" s="87"/>
      <c r="T12532" s="87"/>
      <c r="U12532" s="85"/>
      <c r="V12532" s="85"/>
      <c r="W12532" s="85"/>
      <c r="X12532" s="85"/>
    </row>
    <row r="12533">
      <c r="S12533" s="87"/>
      <c r="T12533" s="87"/>
      <c r="U12533" s="85"/>
      <c r="V12533" s="85"/>
      <c r="W12533" s="85"/>
      <c r="X12533" s="85"/>
    </row>
    <row r="12534">
      <c r="S12534" s="87"/>
      <c r="T12534" s="87"/>
      <c r="U12534" s="85"/>
      <c r="V12534" s="85"/>
      <c r="W12534" s="85"/>
      <c r="X12534" s="85"/>
    </row>
    <row r="12535">
      <c r="S12535" s="87"/>
      <c r="T12535" s="87"/>
      <c r="U12535" s="85"/>
      <c r="V12535" s="85"/>
      <c r="W12535" s="85"/>
      <c r="X12535" s="85"/>
    </row>
    <row r="12536">
      <c r="S12536" s="87"/>
      <c r="T12536" s="87"/>
      <c r="U12536" s="85"/>
      <c r="V12536" s="85"/>
      <c r="W12536" s="85"/>
      <c r="X12536" s="85"/>
    </row>
    <row r="12537">
      <c r="S12537" s="87"/>
      <c r="T12537" s="87"/>
      <c r="U12537" s="85"/>
      <c r="V12537" s="85"/>
      <c r="W12537" s="85"/>
      <c r="X12537" s="85"/>
    </row>
    <row r="12538">
      <c r="S12538" s="87"/>
      <c r="T12538" s="87"/>
      <c r="U12538" s="85"/>
      <c r="V12538" s="85"/>
      <c r="W12538" s="85"/>
      <c r="X12538" s="85"/>
    </row>
    <row r="12539">
      <c r="S12539" s="87"/>
      <c r="T12539" s="87"/>
      <c r="U12539" s="85"/>
      <c r="V12539" s="85"/>
      <c r="W12539" s="85"/>
      <c r="X12539" s="85"/>
    </row>
    <row r="12540">
      <c r="S12540" s="87"/>
      <c r="T12540" s="87"/>
      <c r="U12540" s="85"/>
      <c r="V12540" s="85"/>
      <c r="W12540" s="85"/>
      <c r="X12540" s="85"/>
    </row>
    <row r="12541">
      <c r="S12541" s="87"/>
      <c r="T12541" s="87"/>
      <c r="U12541" s="85"/>
      <c r="V12541" s="85"/>
      <c r="W12541" s="85"/>
      <c r="X12541" s="85"/>
    </row>
    <row r="12542">
      <c r="S12542" s="87"/>
      <c r="T12542" s="87"/>
      <c r="U12542" s="85"/>
      <c r="V12542" s="85"/>
      <c r="W12542" s="85"/>
      <c r="X12542" s="85"/>
    </row>
    <row r="12543">
      <c r="S12543" s="87"/>
      <c r="T12543" s="87"/>
      <c r="U12543" s="85"/>
      <c r="V12543" s="85"/>
      <c r="W12543" s="85"/>
      <c r="X12543" s="85"/>
    </row>
    <row r="12544">
      <c r="S12544" s="87"/>
      <c r="T12544" s="87"/>
      <c r="U12544" s="85"/>
      <c r="V12544" s="85"/>
      <c r="W12544" s="85"/>
      <c r="X12544" s="85"/>
    </row>
    <row r="12545">
      <c r="S12545" s="87"/>
      <c r="T12545" s="87"/>
      <c r="U12545" s="85"/>
      <c r="V12545" s="85"/>
      <c r="W12545" s="85"/>
      <c r="X12545" s="85"/>
    </row>
    <row r="12546">
      <c r="S12546" s="87"/>
      <c r="T12546" s="87"/>
      <c r="U12546" s="85"/>
      <c r="V12546" s="85"/>
      <c r="W12546" s="85"/>
      <c r="X12546" s="85"/>
    </row>
    <row r="12547">
      <c r="S12547" s="84"/>
      <c r="T12547" s="87"/>
      <c r="U12547" s="85"/>
      <c r="V12547" s="85"/>
      <c r="W12547" s="85"/>
      <c r="X12547" s="85"/>
    </row>
    <row r="12548">
      <c r="S12548" s="87"/>
      <c r="T12548" s="87"/>
      <c r="U12548" s="85"/>
      <c r="V12548" s="85"/>
      <c r="W12548" s="85"/>
      <c r="X12548" s="85"/>
    </row>
    <row r="12549">
      <c r="S12549" s="87"/>
      <c r="T12549" s="87"/>
      <c r="U12549" s="85"/>
      <c r="V12549" s="85"/>
      <c r="W12549" s="85"/>
      <c r="X12549" s="85"/>
    </row>
    <row r="12550">
      <c r="S12550" s="87"/>
      <c r="T12550" s="87"/>
      <c r="U12550" s="85"/>
      <c r="V12550" s="85"/>
      <c r="W12550" s="85"/>
      <c r="X12550" s="85"/>
    </row>
    <row r="12551">
      <c r="S12551" s="87"/>
      <c r="T12551" s="87"/>
      <c r="U12551" s="85"/>
      <c r="V12551" s="85"/>
      <c r="W12551" s="85"/>
      <c r="X12551" s="85"/>
    </row>
    <row r="12552">
      <c r="S12552" s="87"/>
      <c r="T12552" s="87"/>
      <c r="U12552" s="85"/>
      <c r="V12552" s="85"/>
      <c r="W12552" s="85"/>
      <c r="X12552" s="85"/>
    </row>
    <row r="12553">
      <c r="S12553" s="87"/>
      <c r="T12553" s="87"/>
      <c r="U12553" s="85"/>
      <c r="V12553" s="85"/>
      <c r="W12553" s="85"/>
      <c r="X12553" s="85"/>
    </row>
    <row r="12554">
      <c r="S12554" s="87"/>
      <c r="T12554" s="87"/>
      <c r="U12554" s="85"/>
      <c r="V12554" s="85"/>
      <c r="W12554" s="85"/>
      <c r="X12554" s="85"/>
    </row>
    <row r="12555">
      <c r="S12555" s="87"/>
      <c r="T12555" s="87"/>
      <c r="U12555" s="85"/>
      <c r="V12555" s="85"/>
      <c r="W12555" s="85"/>
      <c r="X12555" s="85"/>
    </row>
    <row r="12556">
      <c r="S12556" s="87"/>
      <c r="T12556" s="87"/>
      <c r="U12556" s="85"/>
      <c r="V12556" s="85"/>
      <c r="W12556" s="85"/>
      <c r="X12556" s="85"/>
    </row>
    <row r="12557">
      <c r="S12557" s="87"/>
      <c r="T12557" s="87"/>
      <c r="U12557" s="85"/>
      <c r="V12557" s="85"/>
      <c r="W12557" s="85"/>
      <c r="X12557" s="85"/>
    </row>
    <row r="12558">
      <c r="S12558" s="87"/>
      <c r="T12558" s="87"/>
      <c r="U12558" s="85"/>
      <c r="V12558" s="85"/>
      <c r="W12558" s="85"/>
      <c r="X12558" s="85"/>
    </row>
    <row r="12559">
      <c r="S12559" s="87"/>
      <c r="T12559" s="87"/>
      <c r="U12559" s="85"/>
      <c r="V12559" s="85"/>
      <c r="W12559" s="85"/>
      <c r="X12559" s="85"/>
    </row>
    <row r="12560">
      <c r="S12560" s="87"/>
      <c r="T12560" s="87"/>
      <c r="U12560" s="85"/>
      <c r="V12560" s="85"/>
      <c r="W12560" s="85"/>
      <c r="X12560" s="85"/>
    </row>
    <row r="12561">
      <c r="S12561" s="87"/>
      <c r="T12561" s="87"/>
      <c r="U12561" s="85"/>
      <c r="V12561" s="85"/>
      <c r="W12561" s="85"/>
      <c r="X12561" s="85"/>
    </row>
    <row r="12562">
      <c r="S12562" s="87"/>
      <c r="T12562" s="87"/>
      <c r="U12562" s="85"/>
      <c r="V12562" s="85"/>
      <c r="W12562" s="85"/>
      <c r="X12562" s="85"/>
    </row>
    <row r="12563">
      <c r="S12563" s="87"/>
      <c r="T12563" s="87"/>
      <c r="U12563" s="85"/>
      <c r="V12563" s="85"/>
      <c r="W12563" s="85"/>
      <c r="X12563" s="85"/>
    </row>
    <row r="12564">
      <c r="S12564" s="87"/>
      <c r="T12564" s="87"/>
      <c r="U12564" s="85"/>
      <c r="V12564" s="85"/>
      <c r="W12564" s="85"/>
      <c r="X12564" s="85"/>
    </row>
    <row r="12565">
      <c r="S12565" s="87"/>
      <c r="T12565" s="87"/>
      <c r="U12565" s="85"/>
      <c r="V12565" s="85"/>
      <c r="W12565" s="85"/>
      <c r="X12565" s="85"/>
    </row>
    <row r="12566">
      <c r="S12566" s="87"/>
      <c r="T12566" s="87"/>
      <c r="U12566" s="85"/>
      <c r="V12566" s="85"/>
      <c r="W12566" s="85"/>
      <c r="X12566" s="85"/>
    </row>
    <row r="12567">
      <c r="S12567" s="87"/>
      <c r="T12567" s="87"/>
      <c r="U12567" s="85"/>
      <c r="V12567" s="85"/>
      <c r="W12567" s="85"/>
      <c r="X12567" s="85"/>
    </row>
    <row r="12568">
      <c r="S12568" s="87"/>
      <c r="T12568" s="87"/>
      <c r="U12568" s="85"/>
      <c r="V12568" s="85"/>
      <c r="W12568" s="85"/>
      <c r="X12568" s="85"/>
    </row>
    <row r="12569">
      <c r="S12569" s="87"/>
      <c r="T12569" s="87"/>
      <c r="U12569" s="85"/>
      <c r="V12569" s="85"/>
      <c r="W12569" s="85"/>
      <c r="X12569" s="85"/>
    </row>
    <row r="12570">
      <c r="S12570" s="87"/>
      <c r="T12570" s="87"/>
      <c r="U12570" s="85"/>
      <c r="V12570" s="85"/>
      <c r="W12570" s="85"/>
      <c r="X12570" s="85"/>
    </row>
    <row r="12571">
      <c r="S12571" s="87"/>
      <c r="T12571" s="87"/>
      <c r="U12571" s="85"/>
      <c r="V12571" s="85"/>
      <c r="W12571" s="85"/>
      <c r="X12571" s="85"/>
    </row>
    <row r="12572">
      <c r="S12572" s="87"/>
      <c r="T12572" s="87"/>
      <c r="U12572" s="85"/>
      <c r="V12572" s="85"/>
      <c r="W12572" s="85"/>
      <c r="X12572" s="85"/>
    </row>
    <row r="12573">
      <c r="S12573" s="87"/>
      <c r="T12573" s="87"/>
      <c r="U12573" s="85"/>
      <c r="V12573" s="85"/>
      <c r="W12573" s="85"/>
      <c r="X12573" s="85"/>
    </row>
    <row r="12574">
      <c r="S12574" s="87"/>
      <c r="T12574" s="87"/>
      <c r="U12574" s="85"/>
      <c r="V12574" s="85"/>
      <c r="W12574" s="85"/>
      <c r="X12574" s="85"/>
    </row>
    <row r="12575">
      <c r="S12575" s="87"/>
      <c r="T12575" s="87"/>
      <c r="U12575" s="85"/>
      <c r="V12575" s="85"/>
      <c r="W12575" s="85"/>
      <c r="X12575" s="85"/>
    </row>
    <row r="12576">
      <c r="S12576" s="87"/>
      <c r="T12576" s="87"/>
      <c r="U12576" s="85"/>
      <c r="V12576" s="85"/>
      <c r="W12576" s="85"/>
      <c r="X12576" s="85"/>
    </row>
    <row r="12577">
      <c r="S12577" s="87"/>
      <c r="T12577" s="87"/>
      <c r="U12577" s="85"/>
      <c r="V12577" s="85"/>
      <c r="W12577" s="85"/>
      <c r="X12577" s="85"/>
    </row>
    <row r="12578">
      <c r="S12578" s="87"/>
      <c r="T12578" s="87"/>
      <c r="U12578" s="85"/>
      <c r="V12578" s="85"/>
      <c r="W12578" s="85"/>
      <c r="X12578" s="85"/>
    </row>
    <row r="12579">
      <c r="S12579" s="87"/>
      <c r="T12579" s="87"/>
      <c r="U12579" s="85"/>
      <c r="V12579" s="85"/>
      <c r="W12579" s="85"/>
      <c r="X12579" s="85"/>
    </row>
    <row r="12580">
      <c r="S12580" s="87"/>
      <c r="T12580" s="87"/>
      <c r="U12580" s="85"/>
      <c r="V12580" s="85"/>
      <c r="W12580" s="85"/>
      <c r="X12580" s="85"/>
    </row>
    <row r="12581">
      <c r="S12581" s="87"/>
      <c r="T12581" s="87"/>
      <c r="U12581" s="85"/>
      <c r="V12581" s="85"/>
      <c r="W12581" s="85"/>
      <c r="X12581" s="85"/>
    </row>
    <row r="12582">
      <c r="S12582" s="87"/>
      <c r="T12582" s="87"/>
      <c r="U12582" s="85"/>
      <c r="V12582" s="85"/>
      <c r="W12582" s="85"/>
      <c r="X12582" s="85"/>
    </row>
    <row r="12583">
      <c r="S12583" s="87"/>
      <c r="T12583" s="87"/>
      <c r="U12583" s="85"/>
      <c r="V12583" s="85"/>
      <c r="W12583" s="85"/>
      <c r="X12583" s="85"/>
    </row>
    <row r="12584">
      <c r="S12584" s="87"/>
      <c r="T12584" s="87"/>
      <c r="U12584" s="85"/>
      <c r="V12584" s="85"/>
      <c r="W12584" s="85"/>
      <c r="X12584" s="85"/>
    </row>
    <row r="12585">
      <c r="S12585" s="87"/>
      <c r="T12585" s="87"/>
      <c r="U12585" s="85"/>
      <c r="V12585" s="85"/>
      <c r="W12585" s="85"/>
      <c r="X12585" s="85"/>
    </row>
    <row r="12586">
      <c r="S12586" s="87"/>
      <c r="T12586" s="87"/>
      <c r="U12586" s="85"/>
      <c r="V12586" s="85"/>
      <c r="W12586" s="85"/>
      <c r="X12586" s="85"/>
    </row>
    <row r="12587">
      <c r="S12587" s="87"/>
      <c r="T12587" s="87"/>
      <c r="U12587" s="85"/>
      <c r="V12587" s="85"/>
      <c r="W12587" s="85"/>
      <c r="X12587" s="85"/>
    </row>
    <row r="12588">
      <c r="S12588" s="87"/>
      <c r="T12588" s="87"/>
      <c r="U12588" s="85"/>
      <c r="V12588" s="85"/>
      <c r="W12588" s="85"/>
      <c r="X12588" s="85"/>
    </row>
    <row r="12589">
      <c r="S12589" s="87"/>
      <c r="T12589" s="87"/>
      <c r="U12589" s="85"/>
      <c r="V12589" s="85"/>
      <c r="W12589" s="85"/>
      <c r="X12589" s="85"/>
    </row>
    <row r="12590">
      <c r="S12590" s="87"/>
      <c r="T12590" s="87"/>
      <c r="U12590" s="85"/>
      <c r="V12590" s="85"/>
      <c r="W12590" s="85"/>
      <c r="X12590" s="85"/>
    </row>
    <row r="12591">
      <c r="S12591" s="87"/>
      <c r="T12591" s="87"/>
      <c r="U12591" s="85"/>
      <c r="V12591" s="85"/>
      <c r="W12591" s="85"/>
      <c r="X12591" s="85"/>
    </row>
    <row r="12592">
      <c r="S12592" s="87"/>
      <c r="T12592" s="87"/>
      <c r="U12592" s="85"/>
      <c r="V12592" s="85"/>
      <c r="W12592" s="85"/>
      <c r="X12592" s="85"/>
    </row>
    <row r="12593">
      <c r="S12593" s="87"/>
      <c r="T12593" s="87"/>
      <c r="U12593" s="85"/>
      <c r="V12593" s="85"/>
      <c r="W12593" s="85"/>
      <c r="X12593" s="85"/>
    </row>
    <row r="12594">
      <c r="S12594" s="87"/>
      <c r="T12594" s="87"/>
      <c r="U12594" s="85"/>
      <c r="V12594" s="85"/>
      <c r="W12594" s="85"/>
      <c r="X12594" s="85"/>
    </row>
    <row r="12595">
      <c r="S12595" s="87"/>
      <c r="T12595" s="87"/>
      <c r="U12595" s="85"/>
      <c r="V12595" s="85"/>
      <c r="W12595" s="85"/>
      <c r="X12595" s="85"/>
    </row>
    <row r="12596">
      <c r="S12596" s="87"/>
      <c r="T12596" s="87"/>
      <c r="U12596" s="85"/>
      <c r="V12596" s="85"/>
      <c r="W12596" s="85"/>
      <c r="X12596" s="85"/>
    </row>
    <row r="12597">
      <c r="S12597" s="87"/>
      <c r="T12597" s="87"/>
      <c r="U12597" s="85"/>
      <c r="V12597" s="85"/>
      <c r="W12597" s="85"/>
      <c r="X12597" s="85"/>
    </row>
    <row r="12598">
      <c r="S12598" s="87"/>
      <c r="T12598" s="87"/>
      <c r="U12598" s="85"/>
      <c r="V12598" s="85"/>
      <c r="W12598" s="85"/>
      <c r="X12598" s="85"/>
    </row>
    <row r="12599">
      <c r="S12599" s="87"/>
      <c r="T12599" s="87"/>
      <c r="U12599" s="85"/>
      <c r="V12599" s="85"/>
      <c r="W12599" s="85"/>
      <c r="X12599" s="85"/>
    </row>
    <row r="12600">
      <c r="S12600" s="87"/>
      <c r="T12600" s="87"/>
      <c r="U12600" s="85"/>
      <c r="V12600" s="85"/>
      <c r="W12600" s="85"/>
      <c r="X12600" s="85"/>
    </row>
    <row r="12601">
      <c r="S12601" s="87"/>
      <c r="T12601" s="87"/>
      <c r="U12601" s="85"/>
      <c r="V12601" s="85"/>
      <c r="W12601" s="85"/>
      <c r="X12601" s="85"/>
    </row>
    <row r="12602">
      <c r="S12602" s="87"/>
      <c r="T12602" s="87"/>
      <c r="U12602" s="85"/>
      <c r="V12602" s="85"/>
      <c r="W12602" s="85"/>
      <c r="X12602" s="85"/>
    </row>
    <row r="12603">
      <c r="S12603" s="87"/>
      <c r="T12603" s="87"/>
      <c r="U12603" s="85"/>
      <c r="V12603" s="85"/>
      <c r="W12603" s="85"/>
      <c r="X12603" s="85"/>
    </row>
    <row r="12604">
      <c r="S12604" s="87"/>
      <c r="T12604" s="87"/>
      <c r="U12604" s="85"/>
      <c r="V12604" s="85"/>
      <c r="W12604" s="85"/>
      <c r="X12604" s="85"/>
    </row>
    <row r="12605">
      <c r="S12605" s="87"/>
      <c r="T12605" s="87"/>
      <c r="U12605" s="85"/>
      <c r="V12605" s="85"/>
      <c r="W12605" s="85"/>
      <c r="X12605" s="85"/>
    </row>
    <row r="12606">
      <c r="S12606" s="87"/>
      <c r="T12606" s="87"/>
      <c r="U12606" s="85"/>
      <c r="V12606" s="85"/>
      <c r="W12606" s="85"/>
      <c r="X12606" s="85"/>
    </row>
    <row r="12607">
      <c r="S12607" s="87"/>
      <c r="T12607" s="87"/>
      <c r="U12607" s="85"/>
      <c r="V12607" s="85"/>
      <c r="W12607" s="85"/>
      <c r="X12607" s="85"/>
    </row>
    <row r="12608">
      <c r="S12608" s="87"/>
      <c r="T12608" s="87"/>
      <c r="U12608" s="85"/>
      <c r="V12608" s="85"/>
      <c r="W12608" s="85"/>
      <c r="X12608" s="85"/>
    </row>
    <row r="12609">
      <c r="S12609" s="87"/>
      <c r="T12609" s="87"/>
      <c r="U12609" s="85"/>
      <c r="V12609" s="85"/>
      <c r="W12609" s="85"/>
      <c r="X12609" s="85"/>
    </row>
    <row r="12610">
      <c r="S12610" s="87"/>
      <c r="T12610" s="87"/>
      <c r="U12610" s="85"/>
      <c r="V12610" s="85"/>
      <c r="W12610" s="85"/>
      <c r="X12610" s="85"/>
    </row>
    <row r="12611">
      <c r="S12611" s="87"/>
      <c r="T12611" s="87"/>
      <c r="U12611" s="85"/>
      <c r="V12611" s="85"/>
      <c r="W12611" s="85"/>
      <c r="X12611" s="85"/>
    </row>
    <row r="12612">
      <c r="S12612" s="87"/>
      <c r="T12612" s="87"/>
      <c r="U12612" s="85"/>
      <c r="V12612" s="85"/>
      <c r="W12612" s="85"/>
      <c r="X12612" s="85"/>
    </row>
    <row r="12613">
      <c r="S12613" s="87"/>
      <c r="T12613" s="87"/>
      <c r="U12613" s="85"/>
      <c r="V12613" s="85"/>
      <c r="W12613" s="85"/>
      <c r="X12613" s="85"/>
    </row>
    <row r="12614">
      <c r="S12614" s="87"/>
      <c r="T12614" s="87"/>
      <c r="U12614" s="85"/>
      <c r="V12614" s="85"/>
      <c r="W12614" s="85"/>
      <c r="X12614" s="86"/>
    </row>
    <row r="12615">
      <c r="S12615" s="87"/>
      <c r="T12615" s="87"/>
      <c r="U12615" s="85"/>
      <c r="V12615" s="85"/>
      <c r="W12615" s="85"/>
      <c r="X12615" s="86"/>
    </row>
    <row r="12616">
      <c r="S12616" s="87"/>
      <c r="T12616" s="87"/>
      <c r="U12616" s="85"/>
      <c r="V12616" s="85"/>
      <c r="W12616" s="85"/>
      <c r="X12616" s="86"/>
    </row>
    <row r="12617">
      <c r="S12617" s="87"/>
      <c r="T12617" s="87"/>
      <c r="U12617" s="85"/>
      <c r="V12617" s="85"/>
      <c r="W12617" s="85"/>
      <c r="X12617" s="86"/>
    </row>
    <row r="12618">
      <c r="S12618" s="87"/>
      <c r="T12618" s="87"/>
      <c r="U12618" s="85"/>
      <c r="V12618" s="85"/>
      <c r="W12618" s="85"/>
      <c r="X12618" s="86"/>
    </row>
    <row r="12619">
      <c r="S12619" s="87"/>
      <c r="T12619" s="87"/>
      <c r="U12619" s="85"/>
      <c r="V12619" s="85"/>
      <c r="W12619" s="85"/>
      <c r="X12619" s="86"/>
    </row>
    <row r="12620">
      <c r="S12620" s="87"/>
      <c r="T12620" s="87"/>
      <c r="U12620" s="85"/>
      <c r="V12620" s="85"/>
      <c r="W12620" s="85"/>
      <c r="X12620" s="86"/>
    </row>
    <row r="12621">
      <c r="S12621" s="87"/>
      <c r="T12621" s="87"/>
      <c r="U12621" s="85"/>
      <c r="V12621" s="85"/>
      <c r="W12621" s="85"/>
      <c r="X12621" s="86"/>
    </row>
    <row r="12622">
      <c r="S12622" s="87"/>
      <c r="T12622" s="87"/>
      <c r="U12622" s="85"/>
      <c r="V12622" s="85"/>
      <c r="W12622" s="85"/>
      <c r="X12622" s="86"/>
    </row>
    <row r="12623">
      <c r="S12623" s="87"/>
      <c r="T12623" s="87"/>
      <c r="U12623" s="85"/>
      <c r="V12623" s="85"/>
      <c r="W12623" s="85"/>
      <c r="X12623" s="86"/>
    </row>
    <row r="12624">
      <c r="S12624" s="87"/>
      <c r="T12624" s="87"/>
      <c r="U12624" s="85"/>
      <c r="V12624" s="85"/>
      <c r="W12624" s="85"/>
      <c r="X12624" s="86"/>
    </row>
    <row r="12625">
      <c r="S12625" s="87"/>
      <c r="T12625" s="87"/>
      <c r="U12625" s="85"/>
      <c r="V12625" s="85"/>
      <c r="W12625" s="85"/>
      <c r="X12625" s="86"/>
    </row>
    <row r="12626">
      <c r="S12626" s="87"/>
      <c r="T12626" s="87"/>
      <c r="U12626" s="85"/>
      <c r="V12626" s="85"/>
      <c r="W12626" s="85"/>
      <c r="X12626" s="86"/>
    </row>
    <row r="12627">
      <c r="S12627" s="87"/>
      <c r="T12627" s="87"/>
      <c r="U12627" s="85"/>
      <c r="V12627" s="85"/>
      <c r="W12627" s="85"/>
      <c r="X12627" s="86"/>
    </row>
    <row r="12628">
      <c r="S12628" s="87"/>
      <c r="T12628" s="87"/>
      <c r="U12628" s="85"/>
      <c r="V12628" s="85"/>
      <c r="W12628" s="85"/>
      <c r="X12628" s="86"/>
    </row>
    <row r="12629">
      <c r="S12629" s="87"/>
      <c r="T12629" s="87"/>
      <c r="U12629" s="85"/>
      <c r="V12629" s="85"/>
      <c r="W12629" s="85"/>
      <c r="X12629" s="86"/>
    </row>
    <row r="12630">
      <c r="S12630" s="87"/>
      <c r="T12630" s="87"/>
      <c r="U12630" s="85"/>
      <c r="V12630" s="85"/>
      <c r="W12630" s="85"/>
      <c r="X12630" s="86"/>
    </row>
    <row r="12631">
      <c r="S12631" s="87"/>
      <c r="T12631" s="87"/>
      <c r="U12631" s="85"/>
      <c r="V12631" s="85"/>
      <c r="W12631" s="85"/>
      <c r="X12631" s="86"/>
    </row>
    <row r="12632">
      <c r="S12632" s="87"/>
      <c r="T12632" s="87"/>
      <c r="U12632" s="85"/>
      <c r="V12632" s="85"/>
      <c r="W12632" s="85"/>
      <c r="X12632" s="86"/>
    </row>
    <row r="12633">
      <c r="S12633" s="87"/>
      <c r="T12633" s="87"/>
      <c r="U12633" s="85"/>
      <c r="V12633" s="85"/>
      <c r="W12633" s="85"/>
      <c r="X12633" s="86"/>
    </row>
    <row r="12634">
      <c r="S12634" s="87"/>
      <c r="T12634" s="87"/>
      <c r="U12634" s="85"/>
      <c r="V12634" s="85"/>
      <c r="W12634" s="85"/>
      <c r="X12634" s="86"/>
    </row>
    <row r="12635">
      <c r="S12635" s="87"/>
      <c r="T12635" s="87"/>
      <c r="U12635" s="85"/>
      <c r="V12635" s="85"/>
      <c r="W12635" s="85"/>
      <c r="X12635" s="86"/>
    </row>
    <row r="12636">
      <c r="S12636" s="87"/>
      <c r="T12636" s="87"/>
      <c r="U12636" s="85"/>
      <c r="V12636" s="85"/>
      <c r="W12636" s="85"/>
      <c r="X12636" s="86"/>
    </row>
    <row r="12637">
      <c r="S12637" s="87"/>
      <c r="T12637" s="87"/>
      <c r="U12637" s="85"/>
      <c r="V12637" s="85"/>
      <c r="W12637" s="85"/>
      <c r="X12637" s="86"/>
    </row>
    <row r="12638">
      <c r="S12638" s="87"/>
      <c r="T12638" s="87"/>
      <c r="U12638" s="85"/>
      <c r="V12638" s="85"/>
      <c r="W12638" s="85"/>
      <c r="X12638" s="86"/>
    </row>
    <row r="12639">
      <c r="S12639" s="87"/>
      <c r="T12639" s="87"/>
      <c r="U12639" s="85"/>
      <c r="V12639" s="85"/>
      <c r="W12639" s="85"/>
      <c r="X12639" s="86"/>
    </row>
    <row r="12640">
      <c r="S12640" s="87"/>
      <c r="T12640" s="87"/>
      <c r="U12640" s="85"/>
      <c r="V12640" s="85"/>
      <c r="W12640" s="85"/>
      <c r="X12640" s="86"/>
    </row>
    <row r="12641">
      <c r="S12641" s="87"/>
      <c r="T12641" s="87"/>
      <c r="U12641" s="85"/>
      <c r="V12641" s="85"/>
      <c r="W12641" s="85"/>
      <c r="X12641" s="86"/>
    </row>
    <row r="12642">
      <c r="S12642" s="87"/>
      <c r="T12642" s="87"/>
      <c r="U12642" s="85"/>
      <c r="V12642" s="85"/>
      <c r="W12642" s="85"/>
      <c r="X12642" s="86"/>
    </row>
    <row r="12643">
      <c r="S12643" s="87"/>
      <c r="T12643" s="87"/>
      <c r="U12643" s="85"/>
      <c r="V12643" s="85"/>
      <c r="W12643" s="85"/>
      <c r="X12643" s="86"/>
    </row>
    <row r="12644">
      <c r="S12644" s="87"/>
      <c r="T12644" s="87"/>
      <c r="U12644" s="85"/>
      <c r="V12644" s="85"/>
      <c r="W12644" s="85"/>
      <c r="X12644" s="86"/>
    </row>
    <row r="12645">
      <c r="S12645" s="87"/>
      <c r="T12645" s="87"/>
      <c r="U12645" s="85"/>
      <c r="V12645" s="85"/>
      <c r="W12645" s="85"/>
      <c r="X12645" s="86"/>
    </row>
    <row r="12646">
      <c r="S12646" s="87"/>
      <c r="T12646" s="87"/>
      <c r="U12646" s="85"/>
      <c r="V12646" s="85"/>
      <c r="W12646" s="85"/>
      <c r="X12646" s="86"/>
    </row>
    <row r="12647">
      <c r="S12647" s="87"/>
      <c r="T12647" s="87"/>
      <c r="U12647" s="85"/>
      <c r="V12647" s="85"/>
      <c r="W12647" s="85"/>
      <c r="X12647" s="86"/>
    </row>
    <row r="12648">
      <c r="S12648" s="87"/>
      <c r="T12648" s="87"/>
      <c r="U12648" s="85"/>
      <c r="V12648" s="85"/>
      <c r="W12648" s="85"/>
      <c r="X12648" s="86"/>
    </row>
    <row r="12649">
      <c r="S12649" s="87"/>
      <c r="T12649" s="87"/>
      <c r="U12649" s="85"/>
      <c r="V12649" s="85"/>
      <c r="W12649" s="85"/>
      <c r="X12649" s="86"/>
    </row>
    <row r="12650">
      <c r="S12650" s="87"/>
      <c r="T12650" s="87"/>
      <c r="U12650" s="85"/>
      <c r="V12650" s="85"/>
      <c r="W12650" s="85"/>
      <c r="X12650" s="86"/>
    </row>
    <row r="12651">
      <c r="S12651" s="87"/>
      <c r="T12651" s="87"/>
      <c r="U12651" s="85"/>
      <c r="V12651" s="85"/>
      <c r="W12651" s="85"/>
      <c r="X12651" s="86"/>
    </row>
    <row r="12652">
      <c r="S12652" s="87"/>
      <c r="T12652" s="87"/>
      <c r="U12652" s="85"/>
      <c r="V12652" s="85"/>
      <c r="W12652" s="85"/>
      <c r="X12652" s="86"/>
    </row>
    <row r="12653">
      <c r="S12653" s="87"/>
      <c r="T12653" s="87"/>
      <c r="U12653" s="85"/>
      <c r="V12653" s="85"/>
      <c r="W12653" s="85"/>
      <c r="X12653" s="86"/>
    </row>
    <row r="12654">
      <c r="S12654" s="87"/>
      <c r="T12654" s="87"/>
      <c r="U12654" s="85"/>
      <c r="V12654" s="85"/>
      <c r="W12654" s="85"/>
      <c r="X12654" s="86"/>
    </row>
    <row r="12655">
      <c r="S12655" s="87"/>
      <c r="T12655" s="87"/>
      <c r="U12655" s="85"/>
      <c r="V12655" s="85"/>
      <c r="W12655" s="85"/>
      <c r="X12655" s="86"/>
    </row>
    <row r="12656">
      <c r="S12656" s="84"/>
      <c r="T12656" s="87"/>
      <c r="U12656" s="85"/>
      <c r="V12656" s="85"/>
      <c r="W12656" s="85"/>
      <c r="X12656" s="86"/>
    </row>
    <row r="12657">
      <c r="S12657" s="87"/>
      <c r="T12657" s="87"/>
      <c r="U12657" s="85"/>
      <c r="V12657" s="85"/>
      <c r="W12657" s="85"/>
      <c r="X12657" s="86"/>
    </row>
    <row r="12658">
      <c r="S12658" s="87"/>
      <c r="T12658" s="87"/>
      <c r="U12658" s="85"/>
      <c r="V12658" s="85"/>
      <c r="W12658" s="85"/>
      <c r="X12658" s="86"/>
    </row>
    <row r="12659">
      <c r="S12659" s="84"/>
      <c r="T12659" s="87"/>
      <c r="U12659" s="85"/>
      <c r="V12659" s="85"/>
      <c r="W12659" s="85"/>
      <c r="X12659" s="86"/>
    </row>
    <row r="12660">
      <c r="S12660" s="87"/>
      <c r="T12660" s="87"/>
      <c r="U12660" s="85"/>
      <c r="V12660" s="85"/>
      <c r="W12660" s="85"/>
      <c r="X12660" s="86"/>
    </row>
    <row r="12661">
      <c r="S12661" s="87"/>
      <c r="T12661" s="87"/>
      <c r="U12661" s="85"/>
      <c r="V12661" s="85"/>
      <c r="W12661" s="85"/>
      <c r="X12661" s="86"/>
    </row>
    <row r="12662">
      <c r="S12662" s="87"/>
      <c r="T12662" s="87"/>
      <c r="U12662" s="85"/>
      <c r="V12662" s="85"/>
      <c r="W12662" s="85"/>
      <c r="X12662" s="86"/>
    </row>
    <row r="12663">
      <c r="S12663" s="87"/>
      <c r="T12663" s="87"/>
      <c r="U12663" s="85"/>
      <c r="V12663" s="85"/>
      <c r="W12663" s="85"/>
      <c r="X12663" s="86"/>
    </row>
    <row r="12664">
      <c r="S12664" s="87"/>
      <c r="T12664" s="87"/>
      <c r="U12664" s="85"/>
      <c r="V12664" s="85"/>
      <c r="W12664" s="85"/>
      <c r="X12664" s="86"/>
    </row>
    <row r="12665">
      <c r="S12665" s="84"/>
      <c r="T12665" s="87"/>
      <c r="U12665" s="85"/>
      <c r="V12665" s="85"/>
      <c r="W12665" s="85"/>
      <c r="X12665" s="86"/>
    </row>
    <row r="12666">
      <c r="S12666" s="87"/>
      <c r="T12666" s="87"/>
      <c r="U12666" s="85"/>
      <c r="V12666" s="85"/>
      <c r="W12666" s="85"/>
      <c r="X12666" s="86"/>
    </row>
    <row r="12667">
      <c r="S12667" s="87"/>
      <c r="T12667" s="87"/>
      <c r="U12667" s="85"/>
      <c r="V12667" s="85"/>
      <c r="W12667" s="85"/>
      <c r="X12667" s="86"/>
    </row>
    <row r="12668">
      <c r="S12668" s="87"/>
      <c r="T12668" s="87"/>
      <c r="U12668" s="85"/>
      <c r="V12668" s="85"/>
      <c r="W12668" s="85"/>
      <c r="X12668" s="86"/>
    </row>
    <row r="12669">
      <c r="S12669" s="87"/>
      <c r="T12669" s="87"/>
      <c r="U12669" s="85"/>
      <c r="V12669" s="85"/>
      <c r="W12669" s="85"/>
      <c r="X12669" s="86"/>
    </row>
    <row r="12670">
      <c r="S12670" s="87"/>
      <c r="T12670" s="87"/>
      <c r="U12670" s="85"/>
      <c r="V12670" s="85"/>
      <c r="W12670" s="85"/>
      <c r="X12670" s="86"/>
    </row>
    <row r="12671">
      <c r="S12671" s="87"/>
      <c r="T12671" s="87"/>
      <c r="U12671" s="85"/>
      <c r="V12671" s="85"/>
      <c r="W12671" s="85"/>
      <c r="X12671" s="86"/>
    </row>
    <row r="12672">
      <c r="S12672" s="87"/>
      <c r="T12672" s="87"/>
      <c r="U12672" s="85"/>
      <c r="V12672" s="85"/>
      <c r="W12672" s="85"/>
      <c r="X12672" s="86"/>
    </row>
    <row r="12673">
      <c r="S12673" s="87"/>
      <c r="T12673" s="87"/>
      <c r="U12673" s="85"/>
      <c r="V12673" s="85"/>
      <c r="W12673" s="85"/>
      <c r="X12673" s="86"/>
    </row>
    <row r="12674">
      <c r="S12674" s="87"/>
      <c r="T12674" s="87"/>
      <c r="U12674" s="85"/>
      <c r="V12674" s="85"/>
      <c r="W12674" s="85"/>
      <c r="X12674" s="86"/>
    </row>
    <row r="12675">
      <c r="S12675" s="87"/>
      <c r="T12675" s="87"/>
      <c r="U12675" s="85"/>
      <c r="V12675" s="85"/>
      <c r="W12675" s="85"/>
      <c r="X12675" s="86"/>
    </row>
    <row r="12676">
      <c r="S12676" s="87"/>
      <c r="T12676" s="87"/>
      <c r="U12676" s="85"/>
      <c r="V12676" s="85"/>
      <c r="W12676" s="85"/>
      <c r="X12676" s="86"/>
    </row>
    <row r="12677">
      <c r="S12677" s="87"/>
      <c r="T12677" s="87"/>
      <c r="U12677" s="85"/>
      <c r="V12677" s="85"/>
      <c r="W12677" s="85"/>
      <c r="X12677" s="86"/>
    </row>
    <row r="12678">
      <c r="S12678" s="84"/>
      <c r="T12678" s="87"/>
      <c r="U12678" s="85"/>
      <c r="V12678" s="85"/>
      <c r="W12678" s="85"/>
      <c r="X12678" s="86"/>
    </row>
    <row r="12679">
      <c r="S12679" s="87"/>
      <c r="T12679" s="87"/>
      <c r="U12679" s="85"/>
      <c r="V12679" s="85"/>
      <c r="W12679" s="85"/>
      <c r="X12679" s="86"/>
    </row>
    <row r="12680">
      <c r="S12680" s="87"/>
      <c r="T12680" s="87"/>
      <c r="U12680" s="85"/>
      <c r="V12680" s="85"/>
      <c r="W12680" s="85"/>
      <c r="X12680" s="86"/>
    </row>
    <row r="12681">
      <c r="S12681" s="87"/>
      <c r="T12681" s="87"/>
      <c r="U12681" s="85"/>
      <c r="V12681" s="85"/>
      <c r="W12681" s="85"/>
      <c r="X12681" s="86"/>
    </row>
    <row r="12682">
      <c r="S12682" s="87"/>
      <c r="T12682" s="87"/>
      <c r="U12682" s="85"/>
      <c r="V12682" s="85"/>
      <c r="W12682" s="85"/>
      <c r="X12682" s="86"/>
    </row>
    <row r="12683">
      <c r="S12683" s="87"/>
      <c r="T12683" s="87"/>
      <c r="U12683" s="85"/>
      <c r="V12683" s="85"/>
      <c r="W12683" s="85"/>
      <c r="X12683" s="86"/>
    </row>
    <row r="12684">
      <c r="S12684" s="87"/>
      <c r="T12684" s="87"/>
      <c r="U12684" s="85"/>
      <c r="V12684" s="85"/>
      <c r="W12684" s="85"/>
      <c r="X12684" s="86"/>
    </row>
    <row r="12685">
      <c r="S12685" s="87"/>
      <c r="T12685" s="87"/>
      <c r="U12685" s="85"/>
      <c r="V12685" s="85"/>
      <c r="W12685" s="85"/>
      <c r="X12685" s="86"/>
    </row>
    <row r="12686">
      <c r="S12686" s="87"/>
      <c r="T12686" s="87"/>
      <c r="U12686" s="85"/>
      <c r="V12686" s="85"/>
      <c r="W12686" s="85"/>
      <c r="X12686" s="86"/>
    </row>
    <row r="12687">
      <c r="S12687" s="87"/>
      <c r="T12687" s="87"/>
      <c r="U12687" s="85"/>
      <c r="V12687" s="85"/>
      <c r="W12687" s="85"/>
      <c r="X12687" s="86"/>
    </row>
    <row r="12688">
      <c r="S12688" s="87"/>
      <c r="T12688" s="87"/>
      <c r="U12688" s="85"/>
      <c r="V12688" s="85"/>
      <c r="W12688" s="85"/>
      <c r="X12688" s="86"/>
    </row>
    <row r="12689">
      <c r="S12689" s="87"/>
      <c r="T12689" s="87"/>
      <c r="U12689" s="85"/>
      <c r="V12689" s="85"/>
      <c r="W12689" s="85"/>
      <c r="X12689" s="86"/>
    </row>
    <row r="12690">
      <c r="S12690" s="87"/>
      <c r="T12690" s="87"/>
      <c r="U12690" s="85"/>
      <c r="V12690" s="85"/>
      <c r="W12690" s="85"/>
      <c r="X12690" s="86"/>
    </row>
    <row r="12691">
      <c r="S12691" s="87"/>
      <c r="T12691" s="87"/>
      <c r="U12691" s="85"/>
      <c r="V12691" s="85"/>
      <c r="W12691" s="85"/>
      <c r="X12691" s="86"/>
    </row>
    <row r="12692">
      <c r="S12692" s="87"/>
      <c r="T12692" s="87"/>
      <c r="U12692" s="85"/>
      <c r="V12692" s="85"/>
      <c r="W12692" s="85"/>
      <c r="X12692" s="86"/>
    </row>
    <row r="12693">
      <c r="S12693" s="87"/>
      <c r="T12693" s="87"/>
      <c r="U12693" s="85"/>
      <c r="V12693" s="85"/>
      <c r="W12693" s="85"/>
      <c r="X12693" s="86"/>
    </row>
    <row r="12694">
      <c r="S12694" s="87"/>
      <c r="T12694" s="87"/>
      <c r="U12694" s="85"/>
      <c r="V12694" s="85"/>
      <c r="W12694" s="85"/>
      <c r="X12694" s="86"/>
    </row>
    <row r="12695">
      <c r="S12695" s="87"/>
      <c r="T12695" s="87"/>
      <c r="U12695" s="85"/>
      <c r="V12695" s="85"/>
      <c r="W12695" s="85"/>
      <c r="X12695" s="86"/>
    </row>
    <row r="12696">
      <c r="S12696" s="87"/>
      <c r="T12696" s="87"/>
      <c r="U12696" s="85"/>
      <c r="V12696" s="85"/>
      <c r="W12696" s="85"/>
      <c r="X12696" s="86"/>
    </row>
    <row r="12697">
      <c r="S12697" s="87"/>
      <c r="T12697" s="87"/>
      <c r="U12697" s="85"/>
      <c r="V12697" s="85"/>
      <c r="W12697" s="85"/>
      <c r="X12697" s="86"/>
    </row>
    <row r="12698">
      <c r="S12698" s="87"/>
      <c r="T12698" s="87"/>
      <c r="U12698" s="85"/>
      <c r="V12698" s="85"/>
      <c r="W12698" s="85"/>
      <c r="X12698" s="86"/>
    </row>
    <row r="12699">
      <c r="S12699" s="87"/>
      <c r="T12699" s="87"/>
      <c r="U12699" s="85"/>
      <c r="V12699" s="85"/>
      <c r="W12699" s="85"/>
      <c r="X12699" s="86"/>
    </row>
    <row r="12700">
      <c r="S12700" s="87"/>
      <c r="T12700" s="87"/>
      <c r="U12700" s="85"/>
      <c r="V12700" s="85"/>
      <c r="W12700" s="85"/>
      <c r="X12700" s="86"/>
    </row>
    <row r="12701">
      <c r="S12701" s="87"/>
      <c r="T12701" s="87"/>
      <c r="U12701" s="85"/>
      <c r="V12701" s="85"/>
      <c r="W12701" s="85"/>
      <c r="X12701" s="86"/>
    </row>
    <row r="12702">
      <c r="S12702" s="87"/>
      <c r="T12702" s="87"/>
      <c r="U12702" s="85"/>
      <c r="V12702" s="85"/>
      <c r="W12702" s="85"/>
      <c r="X12702" s="86"/>
    </row>
    <row r="12703">
      <c r="S12703" s="87"/>
      <c r="T12703" s="87"/>
      <c r="U12703" s="85"/>
      <c r="V12703" s="85"/>
      <c r="W12703" s="85"/>
      <c r="X12703" s="86"/>
    </row>
    <row r="12704">
      <c r="S12704" s="87"/>
      <c r="T12704" s="87"/>
      <c r="U12704" s="85"/>
      <c r="V12704" s="85"/>
      <c r="W12704" s="85"/>
      <c r="X12704" s="86"/>
    </row>
    <row r="12705">
      <c r="S12705" s="87"/>
      <c r="T12705" s="87"/>
      <c r="U12705" s="85"/>
      <c r="V12705" s="85"/>
      <c r="W12705" s="85"/>
      <c r="X12705" s="86"/>
    </row>
    <row r="12706">
      <c r="S12706" s="87"/>
      <c r="T12706" s="87"/>
      <c r="U12706" s="85"/>
      <c r="V12706" s="85"/>
      <c r="W12706" s="85"/>
      <c r="X12706" s="86"/>
    </row>
    <row r="12707">
      <c r="S12707" s="87"/>
      <c r="T12707" s="87"/>
      <c r="U12707" s="85"/>
      <c r="V12707" s="85"/>
      <c r="W12707" s="85"/>
      <c r="X12707" s="86"/>
    </row>
    <row r="12708">
      <c r="S12708" s="87"/>
      <c r="T12708" s="87"/>
      <c r="U12708" s="85"/>
      <c r="V12708" s="85"/>
      <c r="W12708" s="85"/>
      <c r="X12708" s="86"/>
    </row>
    <row r="12709">
      <c r="S12709" s="87"/>
      <c r="T12709" s="87"/>
      <c r="U12709" s="85"/>
      <c r="V12709" s="85"/>
      <c r="W12709" s="85"/>
      <c r="X12709" s="86"/>
    </row>
    <row r="12710">
      <c r="S12710" s="87"/>
      <c r="T12710" s="87"/>
      <c r="U12710" s="85"/>
      <c r="V12710" s="85"/>
      <c r="W12710" s="85"/>
      <c r="X12710" s="86"/>
    </row>
    <row r="12711">
      <c r="S12711" s="87"/>
      <c r="T12711" s="87"/>
      <c r="U12711" s="85"/>
      <c r="V12711" s="85"/>
      <c r="W12711" s="85"/>
      <c r="X12711" s="86"/>
    </row>
    <row r="12712">
      <c r="S12712" s="87"/>
      <c r="T12712" s="87"/>
      <c r="U12712" s="85"/>
      <c r="V12712" s="85"/>
      <c r="W12712" s="85"/>
      <c r="X12712" s="86"/>
    </row>
    <row r="12713">
      <c r="S12713" s="87"/>
      <c r="T12713" s="87"/>
      <c r="U12713" s="85"/>
      <c r="V12713" s="85"/>
      <c r="W12713" s="85"/>
      <c r="X12713" s="86"/>
    </row>
    <row r="12714">
      <c r="S12714" s="87"/>
      <c r="T12714" s="87"/>
      <c r="U12714" s="85"/>
      <c r="V12714" s="85"/>
      <c r="W12714" s="85"/>
      <c r="X12714" s="86"/>
    </row>
    <row r="12715">
      <c r="S12715" s="87"/>
      <c r="T12715" s="87"/>
      <c r="U12715" s="85"/>
      <c r="V12715" s="85"/>
      <c r="W12715" s="85"/>
      <c r="X12715" s="86"/>
    </row>
    <row r="12716">
      <c r="S12716" s="87"/>
      <c r="T12716" s="87"/>
      <c r="U12716" s="85"/>
      <c r="V12716" s="85"/>
      <c r="W12716" s="85"/>
      <c r="X12716" s="86"/>
    </row>
    <row r="12717">
      <c r="S12717" s="87"/>
      <c r="T12717" s="87"/>
      <c r="U12717" s="85"/>
      <c r="V12717" s="85"/>
      <c r="W12717" s="85"/>
      <c r="X12717" s="86"/>
    </row>
    <row r="12718">
      <c r="S12718" s="87"/>
      <c r="T12718" s="87"/>
      <c r="U12718" s="85"/>
      <c r="V12718" s="85"/>
      <c r="W12718" s="85"/>
      <c r="X12718" s="86"/>
    </row>
    <row r="12719">
      <c r="S12719" s="87"/>
      <c r="T12719" s="87"/>
      <c r="U12719" s="85"/>
      <c r="V12719" s="85"/>
      <c r="W12719" s="85"/>
      <c r="X12719" s="86"/>
    </row>
    <row r="12720">
      <c r="S12720" s="87"/>
      <c r="T12720" s="87"/>
      <c r="U12720" s="85"/>
      <c r="V12720" s="85"/>
      <c r="W12720" s="85"/>
      <c r="X12720" s="86"/>
    </row>
    <row r="12721">
      <c r="S12721" s="87"/>
      <c r="T12721" s="87"/>
      <c r="U12721" s="85"/>
      <c r="V12721" s="85"/>
      <c r="W12721" s="85"/>
      <c r="X12721" s="86"/>
    </row>
    <row r="12722">
      <c r="S12722" s="87"/>
      <c r="T12722" s="87"/>
      <c r="U12722" s="85"/>
      <c r="V12722" s="85"/>
      <c r="W12722" s="85"/>
      <c r="X12722" s="86"/>
    </row>
    <row r="12723">
      <c r="S12723" s="87"/>
      <c r="T12723" s="87"/>
      <c r="U12723" s="85"/>
      <c r="V12723" s="85"/>
      <c r="W12723" s="85"/>
      <c r="X12723" s="86"/>
    </row>
    <row r="12724">
      <c r="S12724" s="87"/>
      <c r="T12724" s="87"/>
      <c r="U12724" s="85"/>
      <c r="V12724" s="85"/>
      <c r="W12724" s="85"/>
      <c r="X12724" s="86"/>
    </row>
    <row r="12725">
      <c r="S12725" s="87"/>
      <c r="T12725" s="87"/>
      <c r="U12725" s="85"/>
      <c r="V12725" s="85"/>
      <c r="W12725" s="85"/>
      <c r="X12725" s="86"/>
    </row>
    <row r="12726">
      <c r="S12726" s="87"/>
      <c r="T12726" s="87"/>
      <c r="U12726" s="85"/>
      <c r="V12726" s="85"/>
      <c r="W12726" s="85"/>
      <c r="X12726" s="86"/>
    </row>
    <row r="12727">
      <c r="S12727" s="87"/>
      <c r="T12727" s="87"/>
      <c r="U12727" s="85"/>
      <c r="V12727" s="85"/>
      <c r="W12727" s="85"/>
      <c r="X12727" s="86"/>
    </row>
    <row r="12728">
      <c r="S12728" s="87"/>
      <c r="T12728" s="87"/>
      <c r="U12728" s="85"/>
      <c r="V12728" s="85"/>
      <c r="W12728" s="85"/>
      <c r="X12728" s="86"/>
    </row>
    <row r="12729">
      <c r="S12729" s="87"/>
      <c r="T12729" s="87"/>
      <c r="U12729" s="85"/>
      <c r="V12729" s="85"/>
      <c r="W12729" s="85"/>
      <c r="X12729" s="86"/>
    </row>
    <row r="12730">
      <c r="S12730" s="87"/>
      <c r="T12730" s="87"/>
      <c r="U12730" s="85"/>
      <c r="V12730" s="85"/>
      <c r="W12730" s="85"/>
      <c r="X12730" s="86"/>
    </row>
    <row r="12731">
      <c r="S12731" s="87"/>
      <c r="T12731" s="87"/>
      <c r="U12731" s="85"/>
      <c r="V12731" s="85"/>
      <c r="W12731" s="85"/>
      <c r="X12731" s="86"/>
    </row>
    <row r="12732">
      <c r="S12732" s="87"/>
      <c r="T12732" s="87"/>
      <c r="U12732" s="85"/>
      <c r="V12732" s="85"/>
      <c r="W12732" s="85"/>
      <c r="X12732" s="86"/>
    </row>
    <row r="12733">
      <c r="S12733" s="87"/>
      <c r="T12733" s="87"/>
      <c r="U12733" s="85"/>
      <c r="V12733" s="85"/>
      <c r="W12733" s="85"/>
      <c r="X12733" s="86"/>
    </row>
    <row r="12734">
      <c r="S12734" s="87"/>
      <c r="T12734" s="87"/>
      <c r="U12734" s="85"/>
      <c r="V12734" s="85"/>
      <c r="W12734" s="85"/>
      <c r="X12734" s="86"/>
    </row>
    <row r="12735">
      <c r="S12735" s="87"/>
      <c r="T12735" s="87"/>
      <c r="U12735" s="85"/>
      <c r="V12735" s="85"/>
      <c r="W12735" s="85"/>
      <c r="X12735" s="86"/>
    </row>
    <row r="12736">
      <c r="S12736" s="87"/>
      <c r="T12736" s="87"/>
      <c r="U12736" s="85"/>
      <c r="V12736" s="85"/>
      <c r="W12736" s="85"/>
      <c r="X12736" s="86"/>
    </row>
    <row r="12737">
      <c r="S12737" s="87"/>
      <c r="T12737" s="87"/>
      <c r="U12737" s="85"/>
      <c r="V12737" s="85"/>
      <c r="W12737" s="85"/>
      <c r="X12737" s="86"/>
    </row>
    <row r="12738">
      <c r="S12738" s="87"/>
      <c r="T12738" s="87"/>
      <c r="U12738" s="85"/>
      <c r="V12738" s="85"/>
      <c r="W12738" s="85"/>
      <c r="X12738" s="86"/>
    </row>
    <row r="12739">
      <c r="S12739" s="87"/>
      <c r="T12739" s="87"/>
      <c r="U12739" s="85"/>
      <c r="V12739" s="85"/>
      <c r="W12739" s="85"/>
      <c r="X12739" s="86"/>
    </row>
    <row r="12740">
      <c r="S12740" s="87"/>
      <c r="T12740" s="87"/>
      <c r="U12740" s="85"/>
      <c r="V12740" s="85"/>
      <c r="W12740" s="85"/>
      <c r="X12740" s="86"/>
    </row>
    <row r="12741">
      <c r="S12741" s="87"/>
      <c r="T12741" s="87"/>
      <c r="U12741" s="85"/>
      <c r="V12741" s="85"/>
      <c r="W12741" s="85"/>
      <c r="X12741" s="86"/>
    </row>
    <row r="12742">
      <c r="S12742" s="87"/>
      <c r="T12742" s="87"/>
      <c r="U12742" s="85"/>
      <c r="V12742" s="85"/>
      <c r="W12742" s="85"/>
      <c r="X12742" s="86"/>
    </row>
    <row r="12743">
      <c r="S12743" s="87"/>
      <c r="T12743" s="87"/>
      <c r="U12743" s="85"/>
      <c r="V12743" s="85"/>
      <c r="W12743" s="85"/>
      <c r="X12743" s="86"/>
    </row>
    <row r="12744">
      <c r="S12744" s="87"/>
      <c r="T12744" s="87"/>
      <c r="U12744" s="85"/>
      <c r="V12744" s="85"/>
      <c r="W12744" s="85"/>
      <c r="X12744" s="86"/>
    </row>
    <row r="12745">
      <c r="S12745" s="87"/>
      <c r="T12745" s="87"/>
      <c r="U12745" s="85"/>
      <c r="V12745" s="85"/>
      <c r="W12745" s="85"/>
      <c r="X12745" s="86"/>
    </row>
    <row r="12746">
      <c r="S12746" s="87"/>
      <c r="T12746" s="87"/>
      <c r="U12746" s="85"/>
      <c r="V12746" s="85"/>
      <c r="W12746" s="85"/>
      <c r="X12746" s="86"/>
    </row>
    <row r="12747">
      <c r="S12747" s="87"/>
      <c r="T12747" s="87"/>
      <c r="U12747" s="85"/>
      <c r="V12747" s="85"/>
      <c r="W12747" s="85"/>
      <c r="X12747" s="86"/>
    </row>
    <row r="12748">
      <c r="S12748" s="87"/>
      <c r="T12748" s="87"/>
      <c r="U12748" s="85"/>
      <c r="V12748" s="85"/>
      <c r="W12748" s="85"/>
      <c r="X12748" s="86"/>
    </row>
    <row r="12749">
      <c r="S12749" s="87"/>
      <c r="T12749" s="87"/>
      <c r="U12749" s="85"/>
      <c r="V12749" s="85"/>
      <c r="W12749" s="85"/>
      <c r="X12749" s="86"/>
    </row>
    <row r="12750">
      <c r="S12750" s="87"/>
      <c r="T12750" s="87"/>
      <c r="U12750" s="85"/>
      <c r="V12750" s="85"/>
      <c r="W12750" s="85"/>
      <c r="X12750" s="86"/>
    </row>
    <row r="12751">
      <c r="S12751" s="87"/>
      <c r="T12751" s="87"/>
      <c r="U12751" s="85"/>
      <c r="V12751" s="85"/>
      <c r="W12751" s="85"/>
      <c r="X12751" s="86"/>
    </row>
    <row r="12752">
      <c r="S12752" s="87"/>
      <c r="T12752" s="87"/>
      <c r="U12752" s="85"/>
      <c r="V12752" s="85"/>
      <c r="W12752" s="85"/>
      <c r="X12752" s="86"/>
    </row>
    <row r="12753">
      <c r="S12753" s="87"/>
      <c r="T12753" s="87"/>
      <c r="U12753" s="85"/>
      <c r="V12753" s="85"/>
      <c r="W12753" s="85"/>
      <c r="X12753" s="86"/>
    </row>
    <row r="12754">
      <c r="S12754" s="87"/>
      <c r="T12754" s="87"/>
      <c r="U12754" s="85"/>
      <c r="V12754" s="85"/>
      <c r="W12754" s="85"/>
      <c r="X12754" s="86"/>
    </row>
    <row r="12755">
      <c r="S12755" s="87"/>
      <c r="T12755" s="87"/>
      <c r="U12755" s="85"/>
      <c r="V12755" s="85"/>
      <c r="W12755" s="85"/>
      <c r="X12755" s="85"/>
    </row>
    <row r="12756">
      <c r="S12756" s="87"/>
      <c r="T12756" s="87"/>
      <c r="U12756" s="85"/>
      <c r="V12756" s="85"/>
      <c r="W12756" s="85"/>
      <c r="X12756" s="85"/>
    </row>
    <row r="12757">
      <c r="S12757" s="87"/>
      <c r="T12757" s="87"/>
      <c r="U12757" s="85"/>
      <c r="V12757" s="85"/>
      <c r="W12757" s="85"/>
      <c r="X12757" s="85"/>
    </row>
    <row r="12758">
      <c r="S12758" s="87"/>
      <c r="T12758" s="87"/>
      <c r="U12758" s="85"/>
      <c r="V12758" s="85"/>
      <c r="W12758" s="85"/>
      <c r="X12758" s="85"/>
    </row>
    <row r="12759">
      <c r="S12759" s="87"/>
      <c r="T12759" s="87"/>
      <c r="U12759" s="85"/>
      <c r="V12759" s="85"/>
      <c r="W12759" s="85"/>
      <c r="X12759" s="85"/>
    </row>
    <row r="12760">
      <c r="S12760" s="87"/>
      <c r="T12760" s="87"/>
      <c r="U12760" s="85"/>
      <c r="V12760" s="85"/>
      <c r="W12760" s="85"/>
      <c r="X12760" s="85"/>
    </row>
    <row r="12761">
      <c r="S12761" s="87"/>
      <c r="T12761" s="87"/>
      <c r="U12761" s="85"/>
      <c r="V12761" s="85"/>
      <c r="W12761" s="85"/>
      <c r="X12761" s="85"/>
    </row>
    <row r="12762">
      <c r="S12762" s="87"/>
      <c r="T12762" s="87"/>
      <c r="U12762" s="85"/>
      <c r="V12762" s="85"/>
      <c r="W12762" s="85"/>
      <c r="X12762" s="85"/>
    </row>
    <row r="12763">
      <c r="S12763" s="87"/>
      <c r="T12763" s="87"/>
      <c r="U12763" s="85"/>
      <c r="V12763" s="85"/>
      <c r="W12763" s="85"/>
      <c r="X12763" s="85"/>
    </row>
    <row r="12764">
      <c r="S12764" s="87"/>
      <c r="T12764" s="87"/>
      <c r="U12764" s="85"/>
      <c r="V12764" s="85"/>
      <c r="W12764" s="85"/>
      <c r="X12764" s="85"/>
    </row>
    <row r="12765">
      <c r="S12765" s="87"/>
      <c r="T12765" s="87"/>
      <c r="U12765" s="85"/>
      <c r="V12765" s="85"/>
      <c r="W12765" s="85"/>
      <c r="X12765" s="85"/>
    </row>
    <row r="12766">
      <c r="S12766" s="87"/>
      <c r="T12766" s="87"/>
      <c r="U12766" s="85"/>
      <c r="V12766" s="85"/>
      <c r="W12766" s="85"/>
      <c r="X12766" s="85"/>
    </row>
    <row r="12767">
      <c r="S12767" s="87"/>
      <c r="T12767" s="87"/>
      <c r="U12767" s="85"/>
      <c r="V12767" s="85"/>
      <c r="W12767" s="85"/>
      <c r="X12767" s="85"/>
    </row>
    <row r="12768">
      <c r="S12768" s="87"/>
      <c r="T12768" s="87"/>
      <c r="U12768" s="85"/>
      <c r="V12768" s="85"/>
      <c r="W12768" s="85"/>
      <c r="X12768" s="85"/>
    </row>
    <row r="12769">
      <c r="S12769" s="87"/>
      <c r="T12769" s="87"/>
      <c r="U12769" s="85"/>
      <c r="V12769" s="85"/>
      <c r="W12769" s="85"/>
      <c r="X12769" s="85"/>
    </row>
    <row r="12770">
      <c r="S12770" s="87"/>
      <c r="T12770" s="87"/>
      <c r="U12770" s="85"/>
      <c r="V12770" s="85"/>
      <c r="W12770" s="85"/>
      <c r="X12770" s="85"/>
    </row>
    <row r="12771">
      <c r="S12771" s="87"/>
      <c r="T12771" s="87"/>
      <c r="U12771" s="85"/>
      <c r="V12771" s="85"/>
      <c r="W12771" s="85"/>
      <c r="X12771" s="85"/>
    </row>
    <row r="12772">
      <c r="S12772" s="87"/>
      <c r="T12772" s="87"/>
      <c r="U12772" s="85"/>
      <c r="V12772" s="85"/>
      <c r="W12772" s="85"/>
      <c r="X12772" s="85"/>
    </row>
    <row r="12773">
      <c r="S12773" s="87"/>
      <c r="T12773" s="87"/>
      <c r="U12773" s="85"/>
      <c r="V12773" s="85"/>
      <c r="W12773" s="85"/>
      <c r="X12773" s="85"/>
    </row>
    <row r="12774">
      <c r="S12774" s="87"/>
      <c r="T12774" s="87"/>
      <c r="U12774" s="85"/>
      <c r="V12774" s="85"/>
      <c r="W12774" s="85"/>
      <c r="X12774" s="85"/>
    </row>
    <row r="12775">
      <c r="S12775" s="87"/>
      <c r="T12775" s="87"/>
      <c r="U12775" s="85"/>
      <c r="V12775" s="85"/>
      <c r="W12775" s="85"/>
      <c r="X12775" s="85"/>
    </row>
    <row r="12776">
      <c r="S12776" s="87"/>
      <c r="T12776" s="87"/>
      <c r="U12776" s="85"/>
      <c r="V12776" s="85"/>
      <c r="W12776" s="85"/>
      <c r="X12776" s="85"/>
    </row>
    <row r="12777">
      <c r="S12777" s="87"/>
      <c r="T12777" s="87"/>
      <c r="U12777" s="85"/>
      <c r="V12777" s="85"/>
      <c r="W12777" s="85"/>
      <c r="X12777" s="85"/>
    </row>
    <row r="12778">
      <c r="S12778" s="87"/>
      <c r="T12778" s="87"/>
      <c r="U12778" s="85"/>
      <c r="V12778" s="85"/>
      <c r="W12778" s="85"/>
      <c r="X12778" s="85"/>
    </row>
    <row r="12779">
      <c r="S12779" s="87"/>
      <c r="T12779" s="87"/>
      <c r="U12779" s="85"/>
      <c r="V12779" s="85"/>
      <c r="W12779" s="85"/>
      <c r="X12779" s="85"/>
    </row>
    <row r="12780">
      <c r="S12780" s="87"/>
      <c r="T12780" s="87"/>
      <c r="U12780" s="85"/>
      <c r="V12780" s="85"/>
      <c r="W12780" s="85"/>
      <c r="X12780" s="85"/>
    </row>
    <row r="12781">
      <c r="S12781" s="87"/>
      <c r="T12781" s="87"/>
      <c r="U12781" s="85"/>
      <c r="V12781" s="85"/>
      <c r="W12781" s="85"/>
      <c r="X12781" s="85"/>
    </row>
    <row r="12782">
      <c r="S12782" s="87"/>
      <c r="T12782" s="87"/>
      <c r="U12782" s="85"/>
      <c r="V12782" s="85"/>
      <c r="W12782" s="85"/>
      <c r="X12782" s="85"/>
    </row>
    <row r="12783">
      <c r="S12783" s="87"/>
      <c r="T12783" s="87"/>
      <c r="U12783" s="85"/>
      <c r="V12783" s="85"/>
      <c r="W12783" s="85"/>
      <c r="X12783" s="85"/>
    </row>
    <row r="12784">
      <c r="S12784" s="87"/>
      <c r="T12784" s="87"/>
      <c r="U12784" s="85"/>
      <c r="V12784" s="85"/>
      <c r="W12784" s="85"/>
      <c r="X12784" s="85"/>
    </row>
    <row r="12785">
      <c r="S12785" s="87"/>
      <c r="T12785" s="87"/>
      <c r="U12785" s="85"/>
      <c r="V12785" s="85"/>
      <c r="W12785" s="85"/>
      <c r="X12785" s="85"/>
    </row>
    <row r="12786">
      <c r="S12786" s="87"/>
      <c r="T12786" s="87"/>
      <c r="U12786" s="85"/>
      <c r="V12786" s="85"/>
      <c r="W12786" s="85"/>
      <c r="X12786" s="85"/>
    </row>
    <row r="12787">
      <c r="S12787" s="87"/>
      <c r="T12787" s="87"/>
      <c r="U12787" s="85"/>
      <c r="V12787" s="85"/>
      <c r="W12787" s="85"/>
      <c r="X12787" s="85"/>
    </row>
    <row r="12788">
      <c r="S12788" s="87"/>
      <c r="T12788" s="87"/>
      <c r="U12788" s="85"/>
      <c r="V12788" s="85"/>
      <c r="W12788" s="85"/>
      <c r="X12788" s="85"/>
    </row>
    <row r="12789">
      <c r="S12789" s="87"/>
      <c r="T12789" s="87"/>
      <c r="U12789" s="85"/>
      <c r="V12789" s="85"/>
      <c r="W12789" s="85"/>
      <c r="X12789" s="85"/>
    </row>
    <row r="12790">
      <c r="S12790" s="87"/>
      <c r="T12790" s="87"/>
      <c r="U12790" s="85"/>
      <c r="V12790" s="85"/>
      <c r="W12790" s="85"/>
      <c r="X12790" s="85"/>
    </row>
    <row r="12791">
      <c r="S12791" s="87"/>
      <c r="T12791" s="87"/>
      <c r="U12791" s="85"/>
      <c r="V12791" s="85"/>
      <c r="W12791" s="85"/>
      <c r="X12791" s="85"/>
    </row>
    <row r="12792">
      <c r="S12792" s="87"/>
      <c r="T12792" s="87"/>
      <c r="U12792" s="85"/>
      <c r="V12792" s="85"/>
      <c r="W12792" s="85"/>
      <c r="X12792" s="85"/>
    </row>
    <row r="12793">
      <c r="S12793" s="87"/>
      <c r="T12793" s="87"/>
      <c r="U12793" s="85"/>
      <c r="V12793" s="85"/>
      <c r="W12793" s="85"/>
      <c r="X12793" s="85"/>
    </row>
    <row r="12794">
      <c r="S12794" s="87"/>
      <c r="T12794" s="87"/>
      <c r="U12794" s="85"/>
      <c r="V12794" s="85"/>
      <c r="W12794" s="85"/>
      <c r="X12794" s="85"/>
    </row>
    <row r="12795">
      <c r="S12795" s="87"/>
      <c r="T12795" s="87"/>
      <c r="U12795" s="85"/>
      <c r="V12795" s="85"/>
      <c r="W12795" s="85"/>
      <c r="X12795" s="85"/>
    </row>
    <row r="12796">
      <c r="S12796" s="87"/>
      <c r="T12796" s="87"/>
      <c r="U12796" s="85"/>
      <c r="V12796" s="85"/>
      <c r="W12796" s="85"/>
      <c r="X12796" s="85"/>
    </row>
    <row r="12797">
      <c r="S12797" s="87"/>
      <c r="T12797" s="87"/>
      <c r="U12797" s="85"/>
      <c r="V12797" s="85"/>
      <c r="W12797" s="85"/>
      <c r="X12797" s="85"/>
    </row>
    <row r="12798">
      <c r="S12798" s="87"/>
      <c r="T12798" s="87"/>
      <c r="U12798" s="85"/>
      <c r="V12798" s="85"/>
      <c r="W12798" s="85"/>
      <c r="X12798" s="85"/>
    </row>
    <row r="12799">
      <c r="S12799" s="87"/>
      <c r="T12799" s="87"/>
      <c r="U12799" s="85"/>
      <c r="V12799" s="85"/>
      <c r="W12799" s="85"/>
      <c r="X12799" s="85"/>
    </row>
    <row r="12800">
      <c r="S12800" s="87"/>
      <c r="T12800" s="87"/>
      <c r="U12800" s="85"/>
      <c r="V12800" s="85"/>
      <c r="W12800" s="85"/>
      <c r="X12800" s="85"/>
    </row>
    <row r="12801">
      <c r="S12801" s="87"/>
      <c r="T12801" s="87"/>
      <c r="U12801" s="85"/>
      <c r="V12801" s="85"/>
      <c r="W12801" s="85"/>
      <c r="X12801" s="85"/>
    </row>
    <row r="12802">
      <c r="S12802" s="87"/>
      <c r="T12802" s="87"/>
      <c r="U12802" s="85"/>
      <c r="V12802" s="85"/>
      <c r="W12802" s="85"/>
      <c r="X12802" s="85"/>
    </row>
    <row r="12803">
      <c r="S12803" s="87"/>
      <c r="T12803" s="87"/>
      <c r="U12803" s="85"/>
      <c r="V12803" s="85"/>
      <c r="W12803" s="85"/>
      <c r="X12803" s="85"/>
    </row>
    <row r="12804">
      <c r="S12804" s="87"/>
      <c r="T12804" s="87"/>
      <c r="U12804" s="85"/>
      <c r="V12804" s="85"/>
      <c r="W12804" s="85"/>
      <c r="X12804" s="85"/>
    </row>
    <row r="12805">
      <c r="S12805" s="87"/>
      <c r="T12805" s="87"/>
      <c r="U12805" s="85"/>
      <c r="V12805" s="85"/>
      <c r="W12805" s="85"/>
      <c r="X12805" s="85"/>
    </row>
    <row r="12806">
      <c r="S12806" s="87"/>
      <c r="T12806" s="87"/>
      <c r="U12806" s="85"/>
      <c r="V12806" s="85"/>
      <c r="W12806" s="85"/>
      <c r="X12806" s="85"/>
    </row>
    <row r="12807">
      <c r="S12807" s="87"/>
      <c r="T12807" s="87"/>
      <c r="U12807" s="85"/>
      <c r="V12807" s="85"/>
      <c r="W12807" s="85"/>
      <c r="X12807" s="85"/>
    </row>
    <row r="12808">
      <c r="S12808" s="87"/>
      <c r="T12808" s="87"/>
      <c r="U12808" s="85"/>
      <c r="V12808" s="85"/>
      <c r="W12808" s="85"/>
      <c r="X12808" s="85"/>
    </row>
    <row r="12809">
      <c r="S12809" s="87"/>
      <c r="T12809" s="87"/>
      <c r="U12809" s="85"/>
      <c r="V12809" s="85"/>
      <c r="W12809" s="85"/>
      <c r="X12809" s="85"/>
    </row>
    <row r="12810">
      <c r="S12810" s="87"/>
      <c r="T12810" s="87"/>
      <c r="U12810" s="85"/>
      <c r="V12810" s="85"/>
      <c r="W12810" s="85"/>
      <c r="X12810" s="85"/>
    </row>
    <row r="12811">
      <c r="S12811" s="87"/>
      <c r="T12811" s="87"/>
      <c r="U12811" s="85"/>
      <c r="V12811" s="85"/>
      <c r="W12811" s="85"/>
      <c r="X12811" s="85"/>
    </row>
    <row r="12812">
      <c r="S12812" s="87"/>
      <c r="T12812" s="87"/>
      <c r="U12812" s="85"/>
      <c r="V12812" s="85"/>
      <c r="W12812" s="85"/>
      <c r="X12812" s="85"/>
    </row>
    <row r="12813">
      <c r="S12813" s="87"/>
      <c r="T12813" s="87"/>
      <c r="U12813" s="85"/>
      <c r="V12813" s="85"/>
      <c r="W12813" s="85"/>
      <c r="X12813" s="85"/>
    </row>
    <row r="12814">
      <c r="S12814" s="87"/>
      <c r="T12814" s="87"/>
      <c r="U12814" s="85"/>
      <c r="V12814" s="85"/>
      <c r="W12814" s="85"/>
      <c r="X12814" s="85"/>
    </row>
    <row r="12815">
      <c r="S12815" s="87"/>
      <c r="T12815" s="87"/>
      <c r="U12815" s="85"/>
      <c r="V12815" s="85"/>
      <c r="W12815" s="85"/>
      <c r="X12815" s="85"/>
    </row>
    <row r="12816">
      <c r="S12816" s="87"/>
      <c r="T12816" s="87"/>
      <c r="U12816" s="85"/>
      <c r="V12816" s="85"/>
      <c r="W12816" s="85"/>
      <c r="X12816" s="85"/>
    </row>
    <row r="12817">
      <c r="S12817" s="87"/>
      <c r="T12817" s="87"/>
      <c r="U12817" s="85"/>
      <c r="V12817" s="85"/>
      <c r="W12817" s="85"/>
      <c r="X12817" s="85"/>
    </row>
    <row r="12818">
      <c r="S12818" s="87"/>
      <c r="T12818" s="87"/>
      <c r="U12818" s="85"/>
      <c r="V12818" s="85"/>
      <c r="W12818" s="85"/>
      <c r="X12818" s="85"/>
    </row>
    <row r="12819">
      <c r="S12819" s="87"/>
      <c r="T12819" s="87"/>
      <c r="U12819" s="85"/>
      <c r="V12819" s="85"/>
      <c r="W12819" s="85"/>
      <c r="X12819" s="85"/>
    </row>
    <row r="12820">
      <c r="S12820" s="87"/>
      <c r="T12820" s="87"/>
      <c r="U12820" s="85"/>
      <c r="V12820" s="85"/>
      <c r="W12820" s="85"/>
      <c r="X12820" s="85"/>
    </row>
    <row r="12821">
      <c r="S12821" s="87"/>
      <c r="T12821" s="87"/>
      <c r="U12821" s="85"/>
      <c r="V12821" s="85"/>
      <c r="W12821" s="85"/>
      <c r="X12821" s="85"/>
    </row>
    <row r="12822">
      <c r="S12822" s="87"/>
      <c r="T12822" s="87"/>
      <c r="U12822" s="85"/>
      <c r="V12822" s="85"/>
      <c r="W12822" s="85"/>
      <c r="X12822" s="85"/>
    </row>
    <row r="12823">
      <c r="S12823" s="87"/>
      <c r="T12823" s="87"/>
      <c r="U12823" s="85"/>
      <c r="V12823" s="85"/>
      <c r="W12823" s="85"/>
      <c r="X12823" s="85"/>
    </row>
    <row r="12824">
      <c r="S12824" s="87"/>
      <c r="T12824" s="87"/>
      <c r="U12824" s="85"/>
      <c r="V12824" s="85"/>
      <c r="W12824" s="85"/>
      <c r="X12824" s="85"/>
    </row>
    <row r="12825">
      <c r="S12825" s="87"/>
      <c r="T12825" s="87"/>
      <c r="U12825" s="85"/>
      <c r="V12825" s="85"/>
      <c r="W12825" s="85"/>
      <c r="X12825" s="85"/>
    </row>
    <row r="12826">
      <c r="S12826" s="87"/>
      <c r="T12826" s="87"/>
      <c r="U12826" s="85"/>
      <c r="V12826" s="85"/>
      <c r="W12826" s="85"/>
      <c r="X12826" s="85"/>
    </row>
    <row r="12827">
      <c r="S12827" s="87"/>
      <c r="T12827" s="87"/>
      <c r="U12827" s="85"/>
      <c r="V12827" s="85"/>
      <c r="W12827" s="85"/>
      <c r="X12827" s="85"/>
    </row>
    <row r="12828">
      <c r="S12828" s="87"/>
      <c r="T12828" s="87"/>
      <c r="U12828" s="85"/>
      <c r="V12828" s="85"/>
      <c r="W12828" s="85"/>
      <c r="X12828" s="85"/>
    </row>
    <row r="12829">
      <c r="S12829" s="87"/>
      <c r="T12829" s="87"/>
      <c r="U12829" s="85"/>
      <c r="V12829" s="85"/>
      <c r="W12829" s="85"/>
      <c r="X12829" s="85"/>
    </row>
    <row r="12830">
      <c r="S12830" s="87"/>
      <c r="T12830" s="87"/>
      <c r="U12830" s="85"/>
      <c r="V12830" s="85"/>
      <c r="W12830" s="85"/>
      <c r="X12830" s="85"/>
    </row>
    <row r="12831">
      <c r="S12831" s="87"/>
      <c r="T12831" s="87"/>
      <c r="U12831" s="85"/>
      <c r="V12831" s="85"/>
      <c r="W12831" s="85"/>
      <c r="X12831" s="85"/>
    </row>
    <row r="12832">
      <c r="S12832" s="87"/>
      <c r="T12832" s="87"/>
      <c r="U12832" s="85"/>
      <c r="V12832" s="85"/>
      <c r="W12832" s="85"/>
      <c r="X12832" s="85"/>
    </row>
    <row r="12833">
      <c r="S12833" s="87"/>
      <c r="T12833" s="87"/>
      <c r="U12833" s="85"/>
      <c r="V12833" s="85"/>
      <c r="W12833" s="85"/>
      <c r="X12833" s="85"/>
    </row>
    <row r="12834">
      <c r="S12834" s="87"/>
      <c r="T12834" s="87"/>
      <c r="U12834" s="85"/>
      <c r="V12834" s="85"/>
      <c r="W12834" s="85"/>
      <c r="X12834" s="85"/>
    </row>
    <row r="12835">
      <c r="S12835" s="87"/>
      <c r="T12835" s="87"/>
      <c r="U12835" s="85"/>
      <c r="V12835" s="85"/>
      <c r="W12835" s="85"/>
      <c r="X12835" s="85"/>
    </row>
    <row r="12836">
      <c r="S12836" s="87"/>
      <c r="T12836" s="87"/>
      <c r="U12836" s="85"/>
      <c r="V12836" s="85"/>
      <c r="W12836" s="85"/>
      <c r="X12836" s="85"/>
    </row>
    <row r="12837">
      <c r="S12837" s="87"/>
      <c r="T12837" s="87"/>
      <c r="U12837" s="85"/>
      <c r="V12837" s="85"/>
      <c r="W12837" s="85"/>
      <c r="X12837" s="85"/>
    </row>
    <row r="12838">
      <c r="S12838" s="87"/>
      <c r="T12838" s="87"/>
      <c r="U12838" s="85"/>
      <c r="V12838" s="85"/>
      <c r="W12838" s="85"/>
      <c r="X12838" s="85"/>
    </row>
    <row r="12839">
      <c r="S12839" s="87"/>
      <c r="T12839" s="87"/>
      <c r="U12839" s="85"/>
      <c r="V12839" s="85"/>
      <c r="W12839" s="85"/>
      <c r="X12839" s="85"/>
    </row>
    <row r="12840">
      <c r="S12840" s="87"/>
      <c r="T12840" s="87"/>
      <c r="U12840" s="85"/>
      <c r="V12840" s="85"/>
      <c r="W12840" s="85"/>
      <c r="X12840" s="85"/>
    </row>
    <row r="12841">
      <c r="S12841" s="87"/>
      <c r="T12841" s="87"/>
      <c r="U12841" s="85"/>
      <c r="V12841" s="85"/>
      <c r="W12841" s="85"/>
      <c r="X12841" s="85"/>
    </row>
    <row r="12842">
      <c r="S12842" s="87"/>
      <c r="T12842" s="87"/>
      <c r="U12842" s="85"/>
      <c r="V12842" s="85"/>
      <c r="W12842" s="85"/>
      <c r="X12842" s="85"/>
    </row>
    <row r="12843">
      <c r="S12843" s="87"/>
      <c r="T12843" s="87"/>
      <c r="U12843" s="85"/>
      <c r="V12843" s="85"/>
      <c r="W12843" s="85"/>
      <c r="X12843" s="85"/>
    </row>
    <row r="12844">
      <c r="S12844" s="87"/>
      <c r="T12844" s="87"/>
      <c r="U12844" s="85"/>
      <c r="V12844" s="85"/>
      <c r="W12844" s="85"/>
      <c r="X12844" s="85"/>
    </row>
    <row r="12845">
      <c r="S12845" s="87"/>
      <c r="T12845" s="87"/>
      <c r="U12845" s="85"/>
      <c r="V12845" s="85"/>
      <c r="W12845" s="85"/>
      <c r="X12845" s="85"/>
    </row>
    <row r="12846">
      <c r="S12846" s="87"/>
      <c r="T12846" s="87"/>
      <c r="U12846" s="85"/>
      <c r="V12846" s="85"/>
      <c r="W12846" s="85"/>
      <c r="X12846" s="85"/>
    </row>
    <row r="12847">
      <c r="S12847" s="87"/>
      <c r="T12847" s="87"/>
      <c r="U12847" s="85"/>
      <c r="V12847" s="85"/>
      <c r="W12847" s="85"/>
      <c r="X12847" s="85"/>
    </row>
    <row r="12848">
      <c r="S12848" s="87"/>
      <c r="T12848" s="87"/>
      <c r="U12848" s="85"/>
      <c r="V12848" s="85"/>
      <c r="W12848" s="85"/>
      <c r="X12848" s="85"/>
    </row>
    <row r="12849">
      <c r="S12849" s="87"/>
      <c r="T12849" s="87"/>
      <c r="U12849" s="85"/>
      <c r="V12849" s="85"/>
      <c r="W12849" s="85"/>
      <c r="X12849" s="85"/>
    </row>
    <row r="12850">
      <c r="S12850" s="87"/>
      <c r="T12850" s="87"/>
      <c r="U12850" s="85"/>
      <c r="V12850" s="85"/>
      <c r="W12850" s="85"/>
      <c r="X12850" s="85"/>
    </row>
    <row r="12851">
      <c r="S12851" s="87"/>
      <c r="T12851" s="87"/>
      <c r="U12851" s="85"/>
      <c r="V12851" s="85"/>
      <c r="W12851" s="85"/>
      <c r="X12851" s="85"/>
    </row>
    <row r="12852">
      <c r="S12852" s="87"/>
      <c r="T12852" s="87"/>
      <c r="U12852" s="85"/>
      <c r="V12852" s="85"/>
      <c r="W12852" s="85"/>
      <c r="X12852" s="85"/>
    </row>
    <row r="12853">
      <c r="S12853" s="87"/>
      <c r="T12853" s="87"/>
      <c r="U12853" s="85"/>
      <c r="V12853" s="85"/>
      <c r="W12853" s="85"/>
      <c r="X12853" s="85"/>
    </row>
    <row r="12854">
      <c r="S12854" s="87"/>
      <c r="T12854" s="87"/>
      <c r="U12854" s="85"/>
      <c r="V12854" s="85"/>
      <c r="W12854" s="85"/>
      <c r="X12854" s="85"/>
    </row>
    <row r="12855">
      <c r="S12855" s="87"/>
      <c r="T12855" s="87"/>
      <c r="U12855" s="85"/>
      <c r="V12855" s="85"/>
      <c r="W12855" s="85"/>
      <c r="X12855" s="85"/>
    </row>
    <row r="12856">
      <c r="S12856" s="87"/>
      <c r="T12856" s="87"/>
      <c r="U12856" s="85"/>
      <c r="V12856" s="85"/>
      <c r="W12856" s="85"/>
      <c r="X12856" s="85"/>
    </row>
    <row r="12857">
      <c r="S12857" s="87"/>
      <c r="T12857" s="87"/>
      <c r="U12857" s="85"/>
      <c r="V12857" s="85"/>
      <c r="W12857" s="85"/>
      <c r="X12857" s="85"/>
    </row>
    <row r="12858">
      <c r="S12858" s="87"/>
      <c r="T12858" s="87"/>
      <c r="U12858" s="85"/>
      <c r="V12858" s="85"/>
      <c r="W12858" s="85"/>
      <c r="X12858" s="85"/>
    </row>
    <row r="12859">
      <c r="S12859" s="87"/>
      <c r="T12859" s="87"/>
      <c r="U12859" s="85"/>
      <c r="V12859" s="85"/>
      <c r="W12859" s="85"/>
      <c r="X12859" s="85"/>
    </row>
    <row r="12860">
      <c r="S12860" s="87"/>
      <c r="T12860" s="87"/>
      <c r="U12860" s="85"/>
      <c r="V12860" s="85"/>
      <c r="W12860" s="85"/>
      <c r="X12860" s="85"/>
    </row>
    <row r="12861">
      <c r="S12861" s="87"/>
      <c r="T12861" s="87"/>
      <c r="U12861" s="85"/>
      <c r="V12861" s="85"/>
      <c r="W12861" s="85"/>
      <c r="X12861" s="85"/>
    </row>
    <row r="12862">
      <c r="S12862" s="87"/>
      <c r="T12862" s="87"/>
      <c r="U12862" s="85"/>
      <c r="V12862" s="85"/>
      <c r="W12862" s="85"/>
      <c r="X12862" s="85"/>
    </row>
    <row r="12863">
      <c r="S12863" s="87"/>
      <c r="T12863" s="87"/>
      <c r="U12863" s="85"/>
      <c r="V12863" s="85"/>
      <c r="W12863" s="85"/>
      <c r="X12863" s="85"/>
    </row>
    <row r="12864">
      <c r="S12864" s="87"/>
      <c r="T12864" s="87"/>
      <c r="U12864" s="85"/>
      <c r="V12864" s="85"/>
      <c r="W12864" s="85"/>
      <c r="X12864" s="85"/>
    </row>
    <row r="12865">
      <c r="S12865" s="87"/>
      <c r="T12865" s="87"/>
      <c r="U12865" s="85"/>
      <c r="V12865" s="85"/>
      <c r="W12865" s="85"/>
      <c r="X12865" s="85"/>
    </row>
    <row r="12866">
      <c r="S12866" s="87"/>
      <c r="T12866" s="87"/>
      <c r="U12866" s="85"/>
      <c r="V12866" s="85"/>
      <c r="W12866" s="85"/>
      <c r="X12866" s="85"/>
    </row>
    <row r="12867">
      <c r="S12867" s="87"/>
      <c r="T12867" s="87"/>
      <c r="U12867" s="85"/>
      <c r="V12867" s="85"/>
      <c r="W12867" s="85"/>
      <c r="X12867" s="85"/>
    </row>
    <row r="12868">
      <c r="S12868" s="87"/>
      <c r="T12868" s="87"/>
      <c r="U12868" s="85"/>
      <c r="V12868" s="85"/>
      <c r="W12868" s="85"/>
      <c r="X12868" s="85"/>
    </row>
    <row r="12869">
      <c r="S12869" s="87"/>
      <c r="T12869" s="87"/>
      <c r="U12869" s="85"/>
      <c r="V12869" s="85"/>
      <c r="W12869" s="85"/>
      <c r="X12869" s="85"/>
    </row>
    <row r="12870">
      <c r="S12870" s="87"/>
      <c r="T12870" s="87"/>
      <c r="U12870" s="85"/>
      <c r="V12870" s="85"/>
      <c r="W12870" s="85"/>
      <c r="X12870" s="85"/>
    </row>
    <row r="12871">
      <c r="S12871" s="87"/>
      <c r="T12871" s="87"/>
      <c r="U12871" s="85"/>
      <c r="V12871" s="85"/>
      <c r="W12871" s="85"/>
      <c r="X12871" s="85"/>
    </row>
    <row r="12872">
      <c r="S12872" s="87"/>
      <c r="T12872" s="87"/>
      <c r="U12872" s="85"/>
      <c r="V12872" s="85"/>
      <c r="W12872" s="85"/>
      <c r="X12872" s="85"/>
    </row>
    <row r="12873">
      <c r="S12873" s="87"/>
      <c r="T12873" s="87"/>
      <c r="U12873" s="85"/>
      <c r="V12873" s="85"/>
      <c r="W12873" s="85"/>
      <c r="X12873" s="85"/>
    </row>
    <row r="12874">
      <c r="S12874" s="87"/>
      <c r="T12874" s="87"/>
      <c r="U12874" s="85"/>
      <c r="V12874" s="85"/>
      <c r="W12874" s="85"/>
      <c r="X12874" s="85"/>
    </row>
    <row r="12875">
      <c r="S12875" s="87"/>
      <c r="T12875" s="87"/>
      <c r="U12875" s="85"/>
      <c r="V12875" s="85"/>
      <c r="W12875" s="85"/>
      <c r="X12875" s="86"/>
    </row>
    <row r="12876">
      <c r="S12876" s="87"/>
      <c r="T12876" s="87"/>
      <c r="U12876" s="85"/>
      <c r="V12876" s="85"/>
      <c r="W12876" s="85"/>
      <c r="X12876" s="85"/>
    </row>
    <row r="12877">
      <c r="S12877" s="87"/>
      <c r="T12877" s="87"/>
      <c r="U12877" s="85"/>
      <c r="V12877" s="85"/>
      <c r="W12877" s="85"/>
      <c r="X12877" s="85"/>
    </row>
    <row r="12878">
      <c r="S12878" s="87"/>
      <c r="T12878" s="87"/>
      <c r="U12878" s="85"/>
      <c r="V12878" s="85"/>
      <c r="W12878" s="85"/>
      <c r="X12878" s="85"/>
    </row>
    <row r="12879">
      <c r="S12879" s="87"/>
      <c r="T12879" s="87"/>
      <c r="U12879" s="85"/>
      <c r="V12879" s="85"/>
      <c r="W12879" s="85"/>
      <c r="X12879" s="85"/>
    </row>
    <row r="12880">
      <c r="S12880" s="87"/>
      <c r="T12880" s="87"/>
      <c r="U12880" s="85"/>
      <c r="V12880" s="85"/>
      <c r="W12880" s="85"/>
      <c r="X12880" s="85"/>
    </row>
    <row r="12881">
      <c r="S12881" s="87"/>
      <c r="T12881" s="87"/>
      <c r="U12881" s="85"/>
      <c r="V12881" s="85"/>
      <c r="W12881" s="85"/>
      <c r="X12881" s="85"/>
    </row>
    <row r="12882">
      <c r="S12882" s="87"/>
      <c r="T12882" s="87"/>
      <c r="U12882" s="85"/>
      <c r="V12882" s="85"/>
      <c r="W12882" s="85"/>
      <c r="X12882" s="85"/>
    </row>
    <row r="12883">
      <c r="S12883" s="87"/>
      <c r="T12883" s="87"/>
      <c r="U12883" s="85"/>
      <c r="V12883" s="85"/>
      <c r="W12883" s="85"/>
      <c r="X12883" s="85"/>
    </row>
    <row r="12884">
      <c r="S12884" s="87"/>
      <c r="T12884" s="87"/>
      <c r="U12884" s="85"/>
      <c r="V12884" s="85"/>
      <c r="W12884" s="85"/>
      <c r="X12884" s="85"/>
    </row>
    <row r="12885">
      <c r="S12885" s="87"/>
      <c r="T12885" s="87"/>
      <c r="U12885" s="85"/>
      <c r="V12885" s="85"/>
      <c r="W12885" s="85"/>
      <c r="X12885" s="85"/>
    </row>
    <row r="12886">
      <c r="S12886" s="87"/>
      <c r="T12886" s="87"/>
      <c r="U12886" s="85"/>
      <c r="V12886" s="85"/>
      <c r="W12886" s="85"/>
      <c r="X12886" s="85"/>
    </row>
    <row r="12887">
      <c r="S12887" s="87"/>
      <c r="T12887" s="87"/>
      <c r="U12887" s="85"/>
      <c r="V12887" s="85"/>
      <c r="W12887" s="85"/>
      <c r="X12887" s="85"/>
    </row>
    <row r="12888">
      <c r="S12888" s="87"/>
      <c r="T12888" s="87"/>
      <c r="U12888" s="85"/>
      <c r="V12888" s="85"/>
      <c r="W12888" s="85"/>
      <c r="X12888" s="85"/>
    </row>
    <row r="12889">
      <c r="S12889" s="87"/>
      <c r="T12889" s="87"/>
      <c r="U12889" s="85"/>
      <c r="V12889" s="85"/>
      <c r="W12889" s="85"/>
      <c r="X12889" s="85"/>
    </row>
    <row r="12890">
      <c r="S12890" s="87"/>
      <c r="T12890" s="87"/>
      <c r="U12890" s="85"/>
      <c r="V12890" s="85"/>
      <c r="W12890" s="85"/>
      <c r="X12890" s="85"/>
    </row>
    <row r="12891">
      <c r="S12891" s="87"/>
      <c r="T12891" s="87"/>
      <c r="U12891" s="85"/>
      <c r="V12891" s="85"/>
      <c r="W12891" s="85"/>
      <c r="X12891" s="85"/>
    </row>
    <row r="12892">
      <c r="S12892" s="87"/>
      <c r="T12892" s="87"/>
      <c r="U12892" s="85"/>
      <c r="V12892" s="85"/>
      <c r="W12892" s="85"/>
      <c r="X12892" s="85"/>
    </row>
    <row r="12893">
      <c r="S12893" s="87"/>
      <c r="T12893" s="87"/>
      <c r="U12893" s="85"/>
      <c r="V12893" s="85"/>
      <c r="W12893" s="85"/>
      <c r="X12893" s="85"/>
    </row>
    <row r="12894">
      <c r="S12894" s="87"/>
      <c r="T12894" s="87"/>
      <c r="U12894" s="85"/>
      <c r="V12894" s="85"/>
      <c r="W12894" s="85"/>
      <c r="X12894" s="85"/>
    </row>
    <row r="12895">
      <c r="S12895" s="87"/>
      <c r="T12895" s="87"/>
      <c r="U12895" s="85"/>
      <c r="V12895" s="85"/>
      <c r="W12895" s="85"/>
      <c r="X12895" s="85"/>
    </row>
    <row r="12896">
      <c r="S12896" s="87"/>
      <c r="T12896" s="87"/>
      <c r="U12896" s="85"/>
      <c r="V12896" s="85"/>
      <c r="W12896" s="85"/>
      <c r="X12896" s="85"/>
    </row>
    <row r="12897">
      <c r="S12897" s="87"/>
      <c r="T12897" s="87"/>
      <c r="U12897" s="85"/>
      <c r="V12897" s="85"/>
      <c r="W12897" s="85"/>
      <c r="X12897" s="85"/>
    </row>
    <row r="12898">
      <c r="S12898" s="87"/>
      <c r="T12898" s="87"/>
      <c r="U12898" s="85"/>
      <c r="V12898" s="85"/>
      <c r="W12898" s="85"/>
      <c r="X12898" s="85"/>
    </row>
    <row r="12899">
      <c r="S12899" s="84"/>
      <c r="T12899" s="87"/>
      <c r="U12899" s="85"/>
      <c r="V12899" s="85"/>
      <c r="W12899" s="85"/>
      <c r="X12899" s="85"/>
    </row>
    <row r="12900">
      <c r="S12900" s="84"/>
      <c r="T12900" s="87"/>
      <c r="U12900" s="85"/>
      <c r="V12900" s="85"/>
      <c r="W12900" s="85"/>
      <c r="X12900" s="85"/>
    </row>
    <row r="12901">
      <c r="S12901" s="84"/>
      <c r="T12901" s="87"/>
      <c r="U12901" s="85"/>
      <c r="V12901" s="85"/>
      <c r="W12901" s="85"/>
      <c r="X12901" s="85"/>
    </row>
    <row r="12902">
      <c r="S12902" s="87"/>
      <c r="T12902" s="87"/>
      <c r="U12902" s="85"/>
      <c r="V12902" s="85"/>
      <c r="W12902" s="85"/>
      <c r="X12902" s="85"/>
    </row>
    <row r="12903">
      <c r="S12903" s="87"/>
      <c r="T12903" s="87"/>
      <c r="U12903" s="85"/>
      <c r="V12903" s="85"/>
      <c r="W12903" s="85"/>
      <c r="X12903" s="85"/>
    </row>
    <row r="12904">
      <c r="S12904" s="87"/>
      <c r="T12904" s="87"/>
      <c r="U12904" s="85"/>
      <c r="V12904" s="85"/>
      <c r="W12904" s="85"/>
      <c r="X12904" s="85"/>
    </row>
    <row r="12905">
      <c r="S12905" s="87"/>
      <c r="T12905" s="87"/>
      <c r="U12905" s="85"/>
      <c r="V12905" s="85"/>
      <c r="W12905" s="85"/>
      <c r="X12905" s="85"/>
    </row>
    <row r="12906">
      <c r="S12906" s="87"/>
      <c r="T12906" s="87"/>
      <c r="U12906" s="85"/>
      <c r="V12906" s="85"/>
      <c r="W12906" s="85"/>
      <c r="X12906" s="85"/>
    </row>
    <row r="12907">
      <c r="S12907" s="87"/>
      <c r="T12907" s="87"/>
      <c r="U12907" s="85"/>
      <c r="V12907" s="85"/>
      <c r="W12907" s="85"/>
      <c r="X12907" s="85"/>
    </row>
    <row r="12908">
      <c r="S12908" s="87"/>
      <c r="T12908" s="87"/>
      <c r="U12908" s="85"/>
      <c r="V12908" s="85"/>
      <c r="W12908" s="85"/>
      <c r="X12908" s="85"/>
    </row>
    <row r="12909">
      <c r="S12909" s="87"/>
      <c r="T12909" s="87"/>
      <c r="U12909" s="85"/>
      <c r="V12909" s="85"/>
      <c r="W12909" s="85"/>
      <c r="X12909" s="85"/>
    </row>
    <row r="12910">
      <c r="S12910" s="87"/>
      <c r="T12910" s="87"/>
      <c r="U12910" s="85"/>
      <c r="V12910" s="85"/>
      <c r="W12910" s="85"/>
      <c r="X12910" s="85"/>
    </row>
    <row r="12911">
      <c r="S12911" s="87"/>
      <c r="T12911" s="87"/>
      <c r="U12911" s="85"/>
      <c r="V12911" s="85"/>
      <c r="W12911" s="85"/>
      <c r="X12911" s="85"/>
    </row>
    <row r="12912">
      <c r="S12912" s="87"/>
      <c r="T12912" s="87"/>
      <c r="U12912" s="85"/>
      <c r="V12912" s="85"/>
      <c r="W12912" s="85"/>
      <c r="X12912" s="85"/>
    </row>
    <row r="12913">
      <c r="S12913" s="87"/>
      <c r="T12913" s="87"/>
      <c r="U12913" s="85"/>
      <c r="V12913" s="85"/>
      <c r="W12913" s="85"/>
      <c r="X12913" s="85"/>
    </row>
    <row r="12914">
      <c r="S12914" s="87"/>
      <c r="T12914" s="87"/>
      <c r="U12914" s="85"/>
      <c r="V12914" s="85"/>
      <c r="W12914" s="85"/>
      <c r="X12914" s="85"/>
    </row>
    <row r="12915">
      <c r="S12915" s="87"/>
      <c r="T12915" s="87"/>
      <c r="U12915" s="85"/>
      <c r="V12915" s="85"/>
      <c r="W12915" s="85"/>
      <c r="X12915" s="85"/>
    </row>
    <row r="12916">
      <c r="S12916" s="87"/>
      <c r="T12916" s="87"/>
      <c r="U12916" s="85"/>
      <c r="V12916" s="85"/>
      <c r="W12916" s="85"/>
      <c r="X12916" s="85"/>
    </row>
    <row r="12917">
      <c r="S12917" s="87"/>
      <c r="T12917" s="87"/>
      <c r="U12917" s="85"/>
      <c r="V12917" s="85"/>
      <c r="W12917" s="85"/>
      <c r="X12917" s="85"/>
    </row>
    <row r="12918">
      <c r="S12918" s="87"/>
      <c r="T12918" s="87"/>
      <c r="U12918" s="85"/>
      <c r="V12918" s="85"/>
      <c r="W12918" s="85"/>
      <c r="X12918" s="85"/>
    </row>
    <row r="12919">
      <c r="S12919" s="87"/>
      <c r="T12919" s="87"/>
      <c r="U12919" s="85"/>
      <c r="V12919" s="85"/>
      <c r="W12919" s="85"/>
      <c r="X12919" s="85"/>
    </row>
    <row r="12920">
      <c r="S12920" s="87"/>
      <c r="T12920" s="87"/>
      <c r="U12920" s="85"/>
      <c r="V12920" s="85"/>
      <c r="W12920" s="85"/>
      <c r="X12920" s="85"/>
    </row>
    <row r="12921">
      <c r="S12921" s="87"/>
      <c r="T12921" s="87"/>
      <c r="U12921" s="85"/>
      <c r="V12921" s="85"/>
      <c r="W12921" s="85"/>
      <c r="X12921" s="85"/>
    </row>
    <row r="12922">
      <c r="S12922" s="87"/>
      <c r="T12922" s="87"/>
      <c r="U12922" s="85"/>
      <c r="V12922" s="85"/>
      <c r="W12922" s="85"/>
      <c r="X12922" s="85"/>
    </row>
    <row r="12923">
      <c r="S12923" s="87"/>
      <c r="T12923" s="87"/>
      <c r="U12923" s="85"/>
      <c r="V12923" s="85"/>
      <c r="W12923" s="85"/>
      <c r="X12923" s="85"/>
    </row>
    <row r="12924">
      <c r="S12924" s="87"/>
      <c r="T12924" s="87"/>
      <c r="U12924" s="85"/>
      <c r="V12924" s="85"/>
      <c r="W12924" s="85"/>
      <c r="X12924" s="85"/>
    </row>
    <row r="12925">
      <c r="S12925" s="87"/>
      <c r="T12925" s="87"/>
      <c r="U12925" s="85"/>
      <c r="V12925" s="85"/>
      <c r="W12925" s="85"/>
      <c r="X12925" s="85"/>
    </row>
    <row r="12926">
      <c r="S12926" s="87"/>
      <c r="T12926" s="87"/>
      <c r="U12926" s="85"/>
      <c r="V12926" s="85"/>
      <c r="W12926" s="85"/>
      <c r="X12926" s="85"/>
    </row>
    <row r="12927">
      <c r="S12927" s="87"/>
      <c r="T12927" s="87"/>
      <c r="U12927" s="85"/>
      <c r="V12927" s="85"/>
      <c r="W12927" s="85"/>
      <c r="X12927" s="85"/>
    </row>
    <row r="12928">
      <c r="S12928" s="87"/>
      <c r="T12928" s="87"/>
      <c r="U12928" s="85"/>
      <c r="V12928" s="85"/>
      <c r="W12928" s="85"/>
      <c r="X12928" s="85"/>
    </row>
    <row r="12929">
      <c r="S12929" s="87"/>
      <c r="T12929" s="87"/>
      <c r="U12929" s="85"/>
      <c r="V12929" s="85"/>
      <c r="W12929" s="85"/>
      <c r="X12929" s="85"/>
    </row>
    <row r="12930">
      <c r="S12930" s="87"/>
      <c r="T12930" s="87"/>
      <c r="U12930" s="85"/>
      <c r="V12930" s="85"/>
      <c r="W12930" s="85"/>
      <c r="X12930" s="85"/>
    </row>
    <row r="12931">
      <c r="S12931" s="87"/>
      <c r="T12931" s="87"/>
      <c r="U12931" s="85"/>
      <c r="V12931" s="85"/>
      <c r="W12931" s="85"/>
      <c r="X12931" s="85"/>
    </row>
    <row r="12932">
      <c r="S12932" s="87"/>
      <c r="T12932" s="87"/>
      <c r="U12932" s="85"/>
      <c r="V12932" s="85"/>
      <c r="W12932" s="85"/>
      <c r="X12932" s="85"/>
    </row>
    <row r="12933">
      <c r="S12933" s="87"/>
      <c r="T12933" s="87"/>
      <c r="U12933" s="85"/>
      <c r="V12933" s="85"/>
      <c r="W12933" s="85"/>
      <c r="X12933" s="85"/>
    </row>
    <row r="12934">
      <c r="S12934" s="87"/>
      <c r="T12934" s="87"/>
      <c r="U12934" s="85"/>
      <c r="V12934" s="85"/>
      <c r="W12934" s="85"/>
      <c r="X12934" s="85"/>
    </row>
    <row r="12935">
      <c r="S12935" s="87"/>
      <c r="T12935" s="87"/>
      <c r="U12935" s="85"/>
      <c r="V12935" s="85"/>
      <c r="W12935" s="85"/>
      <c r="X12935" s="85"/>
    </row>
    <row r="12936">
      <c r="S12936" s="87"/>
      <c r="T12936" s="87"/>
      <c r="U12936" s="85"/>
      <c r="V12936" s="85"/>
      <c r="W12936" s="85"/>
      <c r="X12936" s="85"/>
    </row>
    <row r="12937">
      <c r="S12937" s="87"/>
      <c r="T12937" s="87"/>
      <c r="U12937" s="85"/>
      <c r="V12937" s="85"/>
      <c r="W12937" s="85"/>
      <c r="X12937" s="85"/>
    </row>
    <row r="12938">
      <c r="S12938" s="87"/>
      <c r="T12938" s="87"/>
      <c r="U12938" s="85"/>
      <c r="V12938" s="85"/>
      <c r="W12938" s="85"/>
      <c r="X12938" s="85"/>
    </row>
    <row r="12939">
      <c r="S12939" s="87"/>
      <c r="T12939" s="87"/>
      <c r="U12939" s="85"/>
      <c r="V12939" s="85"/>
      <c r="W12939" s="85"/>
      <c r="X12939" s="85"/>
    </row>
    <row r="12940">
      <c r="S12940" s="87"/>
      <c r="T12940" s="87"/>
      <c r="U12940" s="85"/>
      <c r="V12940" s="85"/>
      <c r="W12940" s="85"/>
      <c r="X12940" s="85"/>
    </row>
    <row r="12941">
      <c r="S12941" s="87"/>
      <c r="T12941" s="87"/>
      <c r="U12941" s="85"/>
      <c r="V12941" s="85"/>
      <c r="W12941" s="85"/>
      <c r="X12941" s="85"/>
    </row>
    <row r="12942">
      <c r="S12942" s="87"/>
      <c r="T12942" s="87"/>
      <c r="U12942" s="85"/>
      <c r="V12942" s="85"/>
      <c r="W12942" s="85"/>
      <c r="X12942" s="85"/>
    </row>
    <row r="12943">
      <c r="S12943" s="87"/>
      <c r="T12943" s="87"/>
      <c r="U12943" s="85"/>
      <c r="V12943" s="85"/>
      <c r="W12943" s="85"/>
      <c r="X12943" s="85"/>
    </row>
    <row r="12944">
      <c r="S12944" s="87"/>
      <c r="T12944" s="87"/>
      <c r="U12944" s="85"/>
      <c r="V12944" s="85"/>
      <c r="W12944" s="85"/>
      <c r="X12944" s="85"/>
    </row>
    <row r="12945">
      <c r="S12945" s="87"/>
      <c r="T12945" s="87"/>
      <c r="U12945" s="85"/>
      <c r="V12945" s="85"/>
      <c r="W12945" s="85"/>
      <c r="X12945" s="85"/>
    </row>
    <row r="12946">
      <c r="S12946" s="87"/>
      <c r="T12946" s="87"/>
      <c r="U12946" s="85"/>
      <c r="V12946" s="85"/>
      <c r="W12946" s="85"/>
      <c r="X12946" s="85"/>
    </row>
    <row r="12947">
      <c r="S12947" s="87"/>
      <c r="T12947" s="87"/>
      <c r="U12947" s="85"/>
      <c r="V12947" s="85"/>
      <c r="W12947" s="85"/>
      <c r="X12947" s="85"/>
    </row>
    <row r="12948">
      <c r="S12948" s="87"/>
      <c r="T12948" s="87"/>
      <c r="U12948" s="85"/>
      <c r="V12948" s="85"/>
      <c r="W12948" s="85"/>
      <c r="X12948" s="85"/>
    </row>
    <row r="12949">
      <c r="S12949" s="87"/>
      <c r="T12949" s="87"/>
      <c r="U12949" s="85"/>
      <c r="V12949" s="85"/>
      <c r="W12949" s="85"/>
      <c r="X12949" s="85"/>
    </row>
    <row r="12950">
      <c r="S12950" s="87"/>
      <c r="T12950" s="87"/>
      <c r="U12950" s="85"/>
      <c r="V12950" s="85"/>
      <c r="W12950" s="85"/>
      <c r="X12950" s="85"/>
    </row>
    <row r="12951">
      <c r="S12951" s="87"/>
      <c r="T12951" s="87"/>
      <c r="U12951" s="85"/>
      <c r="V12951" s="85"/>
      <c r="W12951" s="85"/>
      <c r="X12951" s="85"/>
    </row>
    <row r="12952">
      <c r="S12952" s="87"/>
      <c r="T12952" s="87"/>
      <c r="U12952" s="85"/>
      <c r="V12952" s="85"/>
      <c r="W12952" s="85"/>
      <c r="X12952" s="85"/>
    </row>
    <row r="12953">
      <c r="S12953" s="87"/>
      <c r="T12953" s="87"/>
      <c r="U12953" s="85"/>
      <c r="V12953" s="85"/>
      <c r="W12953" s="85"/>
      <c r="X12953" s="85"/>
    </row>
    <row r="12954">
      <c r="S12954" s="87"/>
      <c r="T12954" s="87"/>
      <c r="U12954" s="85"/>
      <c r="V12954" s="85"/>
      <c r="W12954" s="85"/>
      <c r="X12954" s="85"/>
    </row>
    <row r="12955">
      <c r="S12955" s="87"/>
      <c r="T12955" s="87"/>
      <c r="U12955" s="85"/>
      <c r="V12955" s="85"/>
      <c r="W12955" s="85"/>
      <c r="X12955" s="85"/>
    </row>
    <row r="12956">
      <c r="S12956" s="87"/>
      <c r="T12956" s="87"/>
      <c r="U12956" s="85"/>
      <c r="V12956" s="85"/>
      <c r="W12956" s="85"/>
      <c r="X12956" s="85"/>
    </row>
    <row r="12957">
      <c r="S12957" s="87"/>
      <c r="T12957" s="87"/>
      <c r="U12957" s="85"/>
      <c r="V12957" s="85"/>
      <c r="W12957" s="85"/>
      <c r="X12957" s="85"/>
    </row>
    <row r="12958">
      <c r="S12958" s="87"/>
      <c r="T12958" s="87"/>
      <c r="U12958" s="85"/>
      <c r="V12958" s="85"/>
      <c r="W12958" s="85"/>
      <c r="X12958" s="85"/>
    </row>
    <row r="12959">
      <c r="S12959" s="87"/>
      <c r="T12959" s="87"/>
      <c r="U12959" s="85"/>
      <c r="V12959" s="85"/>
      <c r="W12959" s="85"/>
      <c r="X12959" s="85"/>
    </row>
    <row r="12960">
      <c r="S12960" s="87"/>
      <c r="T12960" s="87"/>
      <c r="U12960" s="85"/>
      <c r="V12960" s="85"/>
      <c r="W12960" s="85"/>
      <c r="X12960" s="85"/>
    </row>
    <row r="12961">
      <c r="S12961" s="87"/>
      <c r="T12961" s="87"/>
      <c r="U12961" s="85"/>
      <c r="V12961" s="85"/>
      <c r="W12961" s="85"/>
      <c r="X12961" s="85"/>
    </row>
    <row r="12962">
      <c r="S12962" s="87"/>
      <c r="T12962" s="87"/>
      <c r="U12962" s="85"/>
      <c r="V12962" s="85"/>
      <c r="W12962" s="85"/>
      <c r="X12962" s="85"/>
    </row>
    <row r="12963">
      <c r="S12963" s="87"/>
      <c r="T12963" s="87"/>
      <c r="U12963" s="85"/>
      <c r="V12963" s="85"/>
      <c r="W12963" s="85"/>
      <c r="X12963" s="85"/>
    </row>
    <row r="12964">
      <c r="S12964" s="87"/>
      <c r="T12964" s="87"/>
      <c r="U12964" s="85"/>
      <c r="V12964" s="85"/>
      <c r="W12964" s="85"/>
      <c r="X12964" s="85"/>
    </row>
    <row r="12965">
      <c r="S12965" s="87"/>
      <c r="T12965" s="87"/>
      <c r="U12965" s="85"/>
      <c r="V12965" s="85"/>
      <c r="W12965" s="85"/>
      <c r="X12965" s="85"/>
    </row>
    <row r="12966">
      <c r="S12966" s="87"/>
      <c r="T12966" s="87"/>
      <c r="U12966" s="85"/>
      <c r="V12966" s="85"/>
      <c r="W12966" s="85"/>
      <c r="X12966" s="85"/>
    </row>
    <row r="12967">
      <c r="S12967" s="87"/>
      <c r="T12967" s="87"/>
      <c r="U12967" s="85"/>
      <c r="V12967" s="85"/>
      <c r="W12967" s="85"/>
      <c r="X12967" s="85"/>
    </row>
    <row r="12968">
      <c r="S12968" s="87"/>
      <c r="T12968" s="87"/>
      <c r="U12968" s="85"/>
      <c r="V12968" s="85"/>
      <c r="W12968" s="85"/>
      <c r="X12968" s="85"/>
    </row>
    <row r="12969">
      <c r="S12969" s="87"/>
      <c r="T12969" s="87"/>
      <c r="U12969" s="85"/>
      <c r="V12969" s="85"/>
      <c r="W12969" s="85"/>
      <c r="X12969" s="85"/>
    </row>
    <row r="12970">
      <c r="S12970" s="87"/>
      <c r="T12970" s="87"/>
      <c r="U12970" s="85"/>
      <c r="V12970" s="85"/>
      <c r="W12970" s="85"/>
      <c r="X12970" s="85"/>
    </row>
    <row r="12971">
      <c r="S12971" s="87"/>
      <c r="T12971" s="87"/>
      <c r="U12971" s="85"/>
      <c r="V12971" s="85"/>
      <c r="W12971" s="85"/>
      <c r="X12971" s="85"/>
    </row>
    <row r="12972">
      <c r="S12972" s="87"/>
      <c r="T12972" s="87"/>
      <c r="U12972" s="85"/>
      <c r="V12972" s="85"/>
      <c r="W12972" s="85"/>
      <c r="X12972" s="85"/>
    </row>
    <row r="12973">
      <c r="S12973" s="87"/>
      <c r="T12973" s="87"/>
      <c r="U12973" s="85"/>
      <c r="V12973" s="85"/>
      <c r="W12973" s="85"/>
      <c r="X12973" s="85"/>
    </row>
    <row r="12974">
      <c r="S12974" s="87"/>
      <c r="T12974" s="87"/>
      <c r="U12974" s="85"/>
      <c r="V12974" s="85"/>
      <c r="W12974" s="85"/>
      <c r="X12974" s="85"/>
    </row>
    <row r="12975">
      <c r="S12975" s="87"/>
      <c r="T12975" s="87"/>
      <c r="U12975" s="85"/>
      <c r="V12975" s="85"/>
      <c r="W12975" s="85"/>
      <c r="X12975" s="85"/>
    </row>
    <row r="12976">
      <c r="S12976" s="87"/>
      <c r="T12976" s="87"/>
      <c r="U12976" s="85"/>
      <c r="V12976" s="85"/>
      <c r="W12976" s="85"/>
      <c r="X12976" s="85"/>
    </row>
    <row r="12977">
      <c r="S12977" s="87"/>
      <c r="T12977" s="87"/>
      <c r="U12977" s="85"/>
      <c r="V12977" s="85"/>
      <c r="W12977" s="85"/>
      <c r="X12977" s="85"/>
    </row>
    <row r="12978">
      <c r="S12978" s="87"/>
      <c r="T12978" s="87"/>
      <c r="U12978" s="85"/>
      <c r="V12978" s="85"/>
      <c r="W12978" s="85"/>
      <c r="X12978" s="85"/>
    </row>
    <row r="12979">
      <c r="S12979" s="87"/>
      <c r="T12979" s="87"/>
      <c r="U12979" s="85"/>
      <c r="V12979" s="85"/>
      <c r="W12979" s="85"/>
      <c r="X12979" s="85"/>
    </row>
    <row r="12980">
      <c r="S12980" s="87"/>
      <c r="T12980" s="87"/>
      <c r="U12980" s="85"/>
      <c r="V12980" s="85"/>
      <c r="W12980" s="85"/>
      <c r="X12980" s="85"/>
    </row>
    <row r="12981">
      <c r="S12981" s="87"/>
      <c r="T12981" s="87"/>
      <c r="U12981" s="85"/>
      <c r="V12981" s="85"/>
      <c r="W12981" s="85"/>
      <c r="X12981" s="85"/>
    </row>
    <row r="12982">
      <c r="S12982" s="87"/>
      <c r="T12982" s="87"/>
      <c r="U12982" s="85"/>
      <c r="V12982" s="85"/>
      <c r="W12982" s="85"/>
      <c r="X12982" s="85"/>
    </row>
    <row r="12983">
      <c r="S12983" s="87"/>
      <c r="T12983" s="87"/>
      <c r="U12983" s="85"/>
      <c r="V12983" s="85"/>
      <c r="W12983" s="85"/>
      <c r="X12983" s="85"/>
    </row>
    <row r="12984">
      <c r="S12984" s="87"/>
      <c r="T12984" s="87"/>
      <c r="U12984" s="85"/>
      <c r="V12984" s="85"/>
      <c r="W12984" s="85"/>
      <c r="X12984" s="85"/>
    </row>
    <row r="12985">
      <c r="S12985" s="87"/>
      <c r="T12985" s="87"/>
      <c r="U12985" s="85"/>
      <c r="V12985" s="85"/>
      <c r="W12985" s="85"/>
      <c r="X12985" s="85"/>
    </row>
    <row r="12986">
      <c r="S12986" s="87"/>
      <c r="T12986" s="87"/>
      <c r="U12986" s="85"/>
      <c r="V12986" s="85"/>
      <c r="W12986" s="85"/>
      <c r="X12986" s="85"/>
    </row>
    <row r="12987">
      <c r="S12987" s="87"/>
      <c r="T12987" s="87"/>
      <c r="U12987" s="85"/>
      <c r="V12987" s="85"/>
      <c r="W12987" s="85"/>
      <c r="X12987" s="85"/>
    </row>
    <row r="12988">
      <c r="S12988" s="87"/>
      <c r="T12988" s="87"/>
      <c r="U12988" s="85"/>
      <c r="V12988" s="85"/>
      <c r="W12988" s="85"/>
      <c r="X12988" s="85"/>
    </row>
    <row r="12989">
      <c r="S12989" s="87"/>
      <c r="T12989" s="87"/>
      <c r="U12989" s="85"/>
      <c r="V12989" s="85"/>
      <c r="W12989" s="85"/>
      <c r="X12989" s="85"/>
    </row>
    <row r="12990">
      <c r="S12990" s="87"/>
      <c r="T12990" s="87"/>
      <c r="U12990" s="85"/>
      <c r="V12990" s="85"/>
      <c r="W12990" s="85"/>
      <c r="X12990" s="85"/>
    </row>
    <row r="12991">
      <c r="S12991" s="87"/>
      <c r="T12991" s="87"/>
      <c r="U12991" s="85"/>
      <c r="V12991" s="85"/>
      <c r="W12991" s="85"/>
      <c r="X12991" s="85"/>
    </row>
    <row r="12992">
      <c r="S12992" s="87"/>
      <c r="T12992" s="87"/>
      <c r="U12992" s="85"/>
      <c r="V12992" s="85"/>
      <c r="W12992" s="85"/>
      <c r="X12992" s="85"/>
    </row>
    <row r="12993">
      <c r="S12993" s="87"/>
      <c r="T12993" s="87"/>
      <c r="U12993" s="85"/>
      <c r="V12993" s="85"/>
      <c r="W12993" s="85"/>
      <c r="X12993" s="85"/>
    </row>
    <row r="12994">
      <c r="S12994" s="87"/>
      <c r="T12994" s="87"/>
      <c r="U12994" s="85"/>
      <c r="V12994" s="85"/>
      <c r="W12994" s="85"/>
      <c r="X12994" s="85"/>
    </row>
    <row r="12995">
      <c r="S12995" s="87"/>
      <c r="T12995" s="87"/>
      <c r="U12995" s="85"/>
      <c r="V12995" s="85"/>
      <c r="W12995" s="85"/>
      <c r="X12995" s="85"/>
    </row>
    <row r="12996">
      <c r="S12996" s="87"/>
      <c r="T12996" s="87"/>
      <c r="U12996" s="85"/>
      <c r="V12996" s="85"/>
      <c r="W12996" s="85"/>
      <c r="X12996" s="85"/>
    </row>
    <row r="12997">
      <c r="S12997" s="87"/>
      <c r="T12997" s="87"/>
      <c r="U12997" s="85"/>
      <c r="V12997" s="85"/>
      <c r="W12997" s="85"/>
      <c r="X12997" s="85"/>
    </row>
    <row r="12998">
      <c r="S12998" s="87"/>
      <c r="T12998" s="87"/>
      <c r="U12998" s="85"/>
      <c r="V12998" s="85"/>
      <c r="W12998" s="85"/>
      <c r="X12998" s="85"/>
    </row>
    <row r="12999">
      <c r="S12999" s="87"/>
      <c r="T12999" s="87"/>
      <c r="U12999" s="85"/>
      <c r="V12999" s="85"/>
      <c r="W12999" s="85"/>
      <c r="X12999" s="85"/>
    </row>
    <row r="13000">
      <c r="S13000" s="87"/>
      <c r="T13000" s="87"/>
      <c r="U13000" s="85"/>
      <c r="V13000" s="85"/>
      <c r="W13000" s="85"/>
      <c r="X13000" s="85"/>
    </row>
    <row r="13001">
      <c r="S13001" s="87"/>
      <c r="T13001" s="87"/>
      <c r="U13001" s="85"/>
      <c r="V13001" s="85"/>
      <c r="W13001" s="85"/>
      <c r="X13001" s="85"/>
    </row>
    <row r="13002">
      <c r="S13002" s="87"/>
      <c r="T13002" s="87"/>
      <c r="U13002" s="85"/>
      <c r="V13002" s="85"/>
      <c r="W13002" s="85"/>
      <c r="X13002" s="85"/>
    </row>
    <row r="13003">
      <c r="S13003" s="87"/>
      <c r="T13003" s="87"/>
      <c r="U13003" s="85"/>
      <c r="V13003" s="85"/>
      <c r="W13003" s="85"/>
      <c r="X13003" s="85"/>
    </row>
    <row r="13004">
      <c r="S13004" s="87"/>
      <c r="T13004" s="87"/>
      <c r="U13004" s="85"/>
      <c r="V13004" s="85"/>
      <c r="W13004" s="85"/>
      <c r="X13004" s="85"/>
    </row>
    <row r="13005">
      <c r="S13005" s="87"/>
      <c r="T13005" s="87"/>
      <c r="U13005" s="85"/>
      <c r="V13005" s="85"/>
      <c r="W13005" s="85"/>
      <c r="X13005" s="85"/>
    </row>
    <row r="13006">
      <c r="S13006" s="87"/>
      <c r="T13006" s="87"/>
      <c r="U13006" s="85"/>
      <c r="V13006" s="85"/>
      <c r="W13006" s="85"/>
      <c r="X13006" s="85"/>
    </row>
    <row r="13007">
      <c r="S13007" s="87"/>
      <c r="T13007" s="87"/>
      <c r="U13007" s="85"/>
      <c r="V13007" s="85"/>
      <c r="W13007" s="85"/>
      <c r="X13007" s="85"/>
    </row>
    <row r="13008">
      <c r="S13008" s="87"/>
      <c r="T13008" s="87"/>
      <c r="U13008" s="85"/>
      <c r="V13008" s="85"/>
      <c r="W13008" s="85"/>
      <c r="X13008" s="85"/>
    </row>
    <row r="13009">
      <c r="S13009" s="87"/>
      <c r="T13009" s="87"/>
      <c r="U13009" s="85"/>
      <c r="V13009" s="85"/>
      <c r="W13009" s="85"/>
      <c r="X13009" s="85"/>
    </row>
    <row r="13010">
      <c r="S13010" s="87"/>
      <c r="T13010" s="87"/>
      <c r="U13010" s="85"/>
      <c r="V13010" s="85"/>
      <c r="W13010" s="85"/>
      <c r="X13010" s="85"/>
    </row>
    <row r="13011">
      <c r="S13011" s="87"/>
      <c r="T13011" s="87"/>
      <c r="U13011" s="85"/>
      <c r="V13011" s="85"/>
      <c r="W13011" s="85"/>
      <c r="X13011" s="85"/>
    </row>
    <row r="13012">
      <c r="S13012" s="87"/>
      <c r="T13012" s="87"/>
      <c r="U13012" s="85"/>
      <c r="V13012" s="85"/>
      <c r="W13012" s="85"/>
      <c r="X13012" s="85"/>
    </row>
    <row r="13013">
      <c r="S13013" s="87"/>
      <c r="T13013" s="87"/>
      <c r="U13013" s="85"/>
      <c r="V13013" s="85"/>
      <c r="W13013" s="85"/>
      <c r="X13013" s="85"/>
    </row>
    <row r="13014">
      <c r="S13014" s="87"/>
      <c r="T13014" s="87"/>
      <c r="U13014" s="85"/>
      <c r="V13014" s="85"/>
      <c r="W13014" s="85"/>
      <c r="X13014" s="85"/>
    </row>
    <row r="13015">
      <c r="S13015" s="87"/>
      <c r="T13015" s="87"/>
      <c r="U13015" s="85"/>
      <c r="V13015" s="85"/>
      <c r="W13015" s="85"/>
      <c r="X13015" s="85"/>
    </row>
    <row r="13016">
      <c r="S13016" s="87"/>
      <c r="T13016" s="87"/>
      <c r="U13016" s="85"/>
      <c r="V13016" s="85"/>
      <c r="W13016" s="85"/>
      <c r="X13016" s="85"/>
    </row>
    <row r="13017">
      <c r="S13017" s="87"/>
      <c r="T13017" s="87"/>
      <c r="U13017" s="85"/>
      <c r="V13017" s="85"/>
      <c r="W13017" s="85"/>
      <c r="X13017" s="85"/>
    </row>
    <row r="13018">
      <c r="S13018" s="87"/>
      <c r="T13018" s="87"/>
      <c r="U13018" s="85"/>
      <c r="V13018" s="85"/>
      <c r="W13018" s="85"/>
      <c r="X13018" s="85"/>
    </row>
    <row r="13019">
      <c r="S13019" s="87"/>
      <c r="T13019" s="87"/>
      <c r="U13019" s="85"/>
      <c r="V13019" s="85"/>
      <c r="W13019" s="85"/>
      <c r="X13019" s="85"/>
    </row>
    <row r="13020">
      <c r="S13020" s="87"/>
      <c r="T13020" s="87"/>
      <c r="U13020" s="85"/>
      <c r="V13020" s="85"/>
      <c r="W13020" s="85"/>
      <c r="X13020" s="85"/>
    </row>
    <row r="13021">
      <c r="S13021" s="87"/>
      <c r="T13021" s="87"/>
      <c r="U13021" s="85"/>
      <c r="V13021" s="85"/>
      <c r="W13021" s="85"/>
      <c r="X13021" s="85"/>
    </row>
    <row r="13022">
      <c r="S13022" s="87"/>
      <c r="T13022" s="87"/>
      <c r="U13022" s="85"/>
      <c r="V13022" s="85"/>
      <c r="W13022" s="85"/>
      <c r="X13022" s="85"/>
    </row>
    <row r="13023">
      <c r="S13023" s="87"/>
      <c r="T13023" s="87"/>
      <c r="U13023" s="85"/>
      <c r="V13023" s="85"/>
      <c r="W13023" s="85"/>
      <c r="X13023" s="85"/>
    </row>
    <row r="13024">
      <c r="S13024" s="87"/>
      <c r="T13024" s="87"/>
      <c r="U13024" s="85"/>
      <c r="V13024" s="85"/>
      <c r="W13024" s="85"/>
      <c r="X13024" s="85"/>
    </row>
    <row r="13025">
      <c r="S13025" s="87"/>
      <c r="T13025" s="87"/>
      <c r="U13025" s="85"/>
      <c r="V13025" s="85"/>
      <c r="W13025" s="85"/>
      <c r="X13025" s="85"/>
    </row>
    <row r="13026">
      <c r="S13026" s="87"/>
      <c r="T13026" s="87"/>
      <c r="U13026" s="85"/>
      <c r="V13026" s="85"/>
      <c r="W13026" s="85"/>
      <c r="X13026" s="85"/>
    </row>
    <row r="13027">
      <c r="S13027" s="87"/>
      <c r="T13027" s="87"/>
      <c r="U13027" s="85"/>
      <c r="V13027" s="85"/>
      <c r="W13027" s="85"/>
      <c r="X13027" s="85"/>
    </row>
    <row r="13028">
      <c r="S13028" s="87"/>
      <c r="T13028" s="87"/>
      <c r="U13028" s="85"/>
      <c r="V13028" s="85"/>
      <c r="W13028" s="85"/>
      <c r="X13028" s="85"/>
    </row>
    <row r="13029">
      <c r="S13029" s="87"/>
      <c r="T13029" s="87"/>
      <c r="U13029" s="85"/>
      <c r="V13029" s="85"/>
      <c r="W13029" s="85"/>
      <c r="X13029" s="85"/>
    </row>
    <row r="13030">
      <c r="S13030" s="87"/>
      <c r="T13030" s="87"/>
      <c r="U13030" s="85"/>
      <c r="V13030" s="85"/>
      <c r="W13030" s="85"/>
      <c r="X13030" s="85"/>
    </row>
    <row r="13031">
      <c r="S13031" s="87"/>
      <c r="T13031" s="87"/>
      <c r="U13031" s="85"/>
      <c r="V13031" s="85"/>
      <c r="W13031" s="85"/>
      <c r="X13031" s="85"/>
    </row>
    <row r="13032">
      <c r="S13032" s="87"/>
      <c r="T13032" s="87"/>
      <c r="U13032" s="85"/>
      <c r="V13032" s="85"/>
      <c r="W13032" s="85"/>
      <c r="X13032" s="85"/>
    </row>
    <row r="13033">
      <c r="S13033" s="87"/>
      <c r="T13033" s="87"/>
      <c r="U13033" s="85"/>
      <c r="V13033" s="85"/>
      <c r="W13033" s="85"/>
      <c r="X13033" s="85"/>
    </row>
    <row r="13034">
      <c r="S13034" s="87"/>
      <c r="T13034" s="87"/>
      <c r="U13034" s="85"/>
      <c r="V13034" s="85"/>
      <c r="W13034" s="85"/>
      <c r="X13034" s="85"/>
    </row>
    <row r="13035">
      <c r="S13035" s="87"/>
      <c r="T13035" s="87"/>
      <c r="U13035" s="85"/>
      <c r="V13035" s="85"/>
      <c r="W13035" s="85"/>
      <c r="X13035" s="85"/>
    </row>
    <row r="13036">
      <c r="S13036" s="87"/>
      <c r="T13036" s="87"/>
      <c r="U13036" s="85"/>
      <c r="V13036" s="85"/>
      <c r="W13036" s="85"/>
      <c r="X13036" s="85"/>
    </row>
    <row r="13037">
      <c r="S13037" s="87"/>
      <c r="T13037" s="87"/>
      <c r="U13037" s="85"/>
      <c r="V13037" s="85"/>
      <c r="W13037" s="85"/>
      <c r="X13037" s="85"/>
    </row>
    <row r="13038">
      <c r="S13038" s="87"/>
      <c r="T13038" s="87"/>
      <c r="U13038" s="85"/>
      <c r="V13038" s="85"/>
      <c r="W13038" s="85"/>
      <c r="X13038" s="85"/>
    </row>
    <row r="13039">
      <c r="S13039" s="84"/>
      <c r="T13039" s="87"/>
      <c r="U13039" s="85"/>
      <c r="V13039" s="85"/>
      <c r="W13039" s="85"/>
      <c r="X13039" s="85"/>
    </row>
    <row r="13040">
      <c r="S13040" s="87"/>
      <c r="T13040" s="87"/>
      <c r="U13040" s="85"/>
      <c r="V13040" s="85"/>
      <c r="W13040" s="85"/>
      <c r="X13040" s="85"/>
    </row>
    <row r="13041">
      <c r="S13041" s="87"/>
      <c r="T13041" s="87"/>
      <c r="U13041" s="85"/>
      <c r="V13041" s="85"/>
      <c r="W13041" s="85"/>
      <c r="X13041" s="85"/>
    </row>
    <row r="13042">
      <c r="S13042" s="87"/>
      <c r="T13042" s="87"/>
      <c r="U13042" s="85"/>
      <c r="V13042" s="85"/>
      <c r="W13042" s="85"/>
      <c r="X13042" s="85"/>
    </row>
    <row r="13043">
      <c r="S13043" s="87"/>
      <c r="T13043" s="87"/>
      <c r="U13043" s="85"/>
      <c r="V13043" s="85"/>
      <c r="W13043" s="85"/>
      <c r="X13043" s="85"/>
    </row>
    <row r="13044">
      <c r="S13044" s="87"/>
      <c r="T13044" s="87"/>
      <c r="U13044" s="85"/>
      <c r="V13044" s="85"/>
      <c r="W13044" s="85"/>
      <c r="X13044" s="85"/>
    </row>
    <row r="13045">
      <c r="S13045" s="87"/>
      <c r="T13045" s="87"/>
      <c r="U13045" s="85"/>
      <c r="V13045" s="85"/>
      <c r="W13045" s="85"/>
      <c r="X13045" s="85"/>
    </row>
    <row r="13046">
      <c r="S13046" s="87"/>
      <c r="T13046" s="87"/>
      <c r="U13046" s="85"/>
      <c r="V13046" s="85"/>
      <c r="W13046" s="85"/>
      <c r="X13046" s="85"/>
    </row>
    <row r="13047">
      <c r="S13047" s="87"/>
      <c r="T13047" s="87"/>
      <c r="U13047" s="85"/>
      <c r="V13047" s="85"/>
      <c r="W13047" s="85"/>
      <c r="X13047" s="85"/>
    </row>
    <row r="13048">
      <c r="S13048" s="87"/>
      <c r="T13048" s="87"/>
      <c r="U13048" s="85"/>
      <c r="V13048" s="85"/>
      <c r="W13048" s="85"/>
      <c r="X13048" s="85"/>
    </row>
    <row r="13049">
      <c r="S13049" s="87"/>
      <c r="T13049" s="87"/>
      <c r="U13049" s="85"/>
      <c r="V13049" s="85"/>
      <c r="W13049" s="85"/>
      <c r="X13049" s="85"/>
    </row>
    <row r="13050">
      <c r="S13050" s="87"/>
      <c r="T13050" s="87"/>
      <c r="U13050" s="85"/>
      <c r="V13050" s="85"/>
      <c r="W13050" s="85"/>
      <c r="X13050" s="85"/>
    </row>
    <row r="13051">
      <c r="S13051" s="87"/>
      <c r="T13051" s="87"/>
      <c r="U13051" s="85"/>
      <c r="V13051" s="85"/>
      <c r="W13051" s="85"/>
      <c r="X13051" s="85"/>
    </row>
    <row r="13052">
      <c r="S13052" s="87"/>
      <c r="T13052" s="87"/>
      <c r="U13052" s="85"/>
      <c r="V13052" s="85"/>
      <c r="W13052" s="85"/>
      <c r="X13052" s="85"/>
    </row>
    <row r="13053">
      <c r="S13053" s="87"/>
      <c r="T13053" s="87"/>
      <c r="U13053" s="85"/>
      <c r="V13053" s="85"/>
      <c r="W13053" s="85"/>
      <c r="X13053" s="85"/>
    </row>
    <row r="13054">
      <c r="S13054" s="87"/>
      <c r="T13054" s="87"/>
      <c r="U13054" s="85"/>
      <c r="V13054" s="85"/>
      <c r="W13054" s="85"/>
      <c r="X13054" s="85"/>
    </row>
    <row r="13055">
      <c r="S13055" s="87"/>
      <c r="T13055" s="87"/>
      <c r="U13055" s="85"/>
      <c r="V13055" s="85"/>
      <c r="W13055" s="85"/>
      <c r="X13055" s="85"/>
    </row>
    <row r="13056">
      <c r="S13056" s="87"/>
      <c r="T13056" s="87"/>
      <c r="U13056" s="85"/>
      <c r="V13056" s="85"/>
      <c r="W13056" s="85"/>
      <c r="X13056" s="85"/>
    </row>
    <row r="13057">
      <c r="S13057" s="87"/>
      <c r="T13057" s="87"/>
      <c r="U13057" s="85"/>
      <c r="V13057" s="85"/>
      <c r="W13057" s="85"/>
      <c r="X13057" s="85"/>
    </row>
    <row r="13058">
      <c r="S13058" s="87"/>
      <c r="T13058" s="87"/>
      <c r="U13058" s="85"/>
      <c r="V13058" s="85"/>
      <c r="W13058" s="85"/>
      <c r="X13058" s="85"/>
    </row>
    <row r="13059">
      <c r="S13059" s="87"/>
      <c r="T13059" s="87"/>
      <c r="U13059" s="85"/>
      <c r="V13059" s="85"/>
      <c r="W13059" s="85"/>
      <c r="X13059" s="85"/>
    </row>
    <row r="13060">
      <c r="S13060" s="87"/>
      <c r="T13060" s="87"/>
      <c r="U13060" s="85"/>
      <c r="V13060" s="85"/>
      <c r="W13060" s="85"/>
      <c r="X13060" s="85"/>
    </row>
    <row r="13061">
      <c r="S13061" s="87"/>
      <c r="T13061" s="87"/>
      <c r="U13061" s="85"/>
      <c r="V13061" s="85"/>
      <c r="W13061" s="85"/>
      <c r="X13061" s="85"/>
    </row>
    <row r="13062">
      <c r="S13062" s="87"/>
      <c r="T13062" s="87"/>
      <c r="U13062" s="85"/>
      <c r="V13062" s="85"/>
      <c r="W13062" s="85"/>
      <c r="X13062" s="85"/>
    </row>
    <row r="13063">
      <c r="S13063" s="87"/>
      <c r="T13063" s="87"/>
      <c r="U13063" s="85"/>
      <c r="V13063" s="85"/>
      <c r="W13063" s="85"/>
      <c r="X13063" s="85"/>
    </row>
    <row r="13064">
      <c r="S13064" s="87"/>
      <c r="T13064" s="87"/>
      <c r="U13064" s="85"/>
      <c r="V13064" s="85"/>
      <c r="W13064" s="85"/>
      <c r="X13064" s="85"/>
    </row>
    <row r="13065">
      <c r="S13065" s="87"/>
      <c r="T13065" s="87"/>
      <c r="U13065" s="85"/>
      <c r="V13065" s="85"/>
      <c r="W13065" s="85"/>
      <c r="X13065" s="85"/>
    </row>
    <row r="13066">
      <c r="S13066" s="87"/>
      <c r="T13066" s="87"/>
      <c r="U13066" s="85"/>
      <c r="V13066" s="85"/>
      <c r="W13066" s="85"/>
      <c r="X13066" s="85"/>
    </row>
    <row r="13067">
      <c r="S13067" s="87"/>
      <c r="T13067" s="87"/>
      <c r="U13067" s="85"/>
      <c r="V13067" s="85"/>
      <c r="W13067" s="85"/>
      <c r="X13067" s="85"/>
    </row>
    <row r="13068">
      <c r="S13068" s="87"/>
      <c r="T13068" s="87"/>
      <c r="U13068" s="85"/>
      <c r="V13068" s="85"/>
      <c r="W13068" s="85"/>
      <c r="X13068" s="85"/>
    </row>
    <row r="13069">
      <c r="S13069" s="87"/>
      <c r="T13069" s="87"/>
      <c r="U13069" s="85"/>
      <c r="V13069" s="85"/>
      <c r="W13069" s="85"/>
      <c r="X13069" s="85"/>
    </row>
    <row r="13070">
      <c r="S13070" s="87"/>
      <c r="T13070" s="87"/>
      <c r="U13070" s="85"/>
      <c r="V13070" s="85"/>
      <c r="W13070" s="85"/>
      <c r="X13070" s="85"/>
    </row>
    <row r="13071">
      <c r="S13071" s="84"/>
      <c r="T13071" s="87"/>
      <c r="U13071" s="85"/>
      <c r="V13071" s="85"/>
      <c r="W13071" s="85"/>
      <c r="X13071" s="85"/>
    </row>
    <row r="13072">
      <c r="S13072" s="87"/>
      <c r="T13072" s="87"/>
      <c r="U13072" s="85"/>
      <c r="V13072" s="85"/>
      <c r="W13072" s="85"/>
      <c r="X13072" s="85"/>
    </row>
    <row r="13073">
      <c r="S13073" s="87"/>
      <c r="T13073" s="87"/>
      <c r="U13073" s="85"/>
      <c r="V13073" s="85"/>
      <c r="W13073" s="85"/>
      <c r="X13073" s="85"/>
    </row>
    <row r="13074">
      <c r="S13074" s="87"/>
      <c r="T13074" s="87"/>
      <c r="U13074" s="85"/>
      <c r="V13074" s="85"/>
      <c r="W13074" s="85"/>
      <c r="X13074" s="85"/>
    </row>
    <row r="13075">
      <c r="S13075" s="87"/>
      <c r="T13075" s="87"/>
      <c r="U13075" s="85"/>
      <c r="V13075" s="85"/>
      <c r="W13075" s="85"/>
      <c r="X13075" s="85"/>
    </row>
    <row r="13076">
      <c r="S13076" s="87"/>
      <c r="T13076" s="87"/>
      <c r="U13076" s="85"/>
      <c r="V13076" s="85"/>
      <c r="W13076" s="85"/>
      <c r="X13076" s="85"/>
    </row>
    <row r="13077">
      <c r="S13077" s="84"/>
      <c r="T13077" s="87"/>
      <c r="U13077" s="85"/>
      <c r="V13077" s="85"/>
      <c r="W13077" s="85"/>
      <c r="X13077" s="85"/>
    </row>
    <row r="13078">
      <c r="S13078" s="87"/>
      <c r="T13078" s="87"/>
      <c r="U13078" s="85"/>
      <c r="V13078" s="85"/>
      <c r="W13078" s="85"/>
      <c r="X13078" s="85"/>
    </row>
    <row r="13079">
      <c r="S13079" s="87"/>
      <c r="T13079" s="87"/>
      <c r="U13079" s="85"/>
      <c r="V13079" s="85"/>
      <c r="W13079" s="85"/>
      <c r="X13079" s="85"/>
    </row>
    <row r="13080">
      <c r="S13080" s="87"/>
      <c r="T13080" s="87"/>
      <c r="U13080" s="85"/>
      <c r="V13080" s="85"/>
      <c r="W13080" s="85"/>
      <c r="X13080" s="85"/>
    </row>
    <row r="13081">
      <c r="S13081" s="87"/>
      <c r="T13081" s="87"/>
      <c r="U13081" s="85"/>
      <c r="V13081" s="85"/>
      <c r="W13081" s="85"/>
      <c r="X13081" s="85"/>
    </row>
    <row r="13082">
      <c r="S13082" s="87"/>
      <c r="T13082" s="87"/>
      <c r="U13082" s="85"/>
      <c r="V13082" s="85"/>
      <c r="W13082" s="85"/>
      <c r="X13082" s="85"/>
    </row>
    <row r="13083">
      <c r="S13083" s="87"/>
      <c r="T13083" s="87"/>
      <c r="U13083" s="85"/>
      <c r="V13083" s="85"/>
      <c r="W13083" s="85"/>
      <c r="X13083" s="85"/>
    </row>
    <row r="13084">
      <c r="S13084" s="87"/>
      <c r="T13084" s="87"/>
      <c r="U13084" s="85"/>
      <c r="V13084" s="85"/>
      <c r="W13084" s="85"/>
      <c r="X13084" s="85"/>
    </row>
    <row r="13085">
      <c r="S13085" s="87"/>
      <c r="T13085" s="87"/>
      <c r="U13085" s="85"/>
      <c r="V13085" s="85"/>
      <c r="W13085" s="85"/>
      <c r="X13085" s="85"/>
    </row>
    <row r="13086">
      <c r="S13086" s="87"/>
      <c r="T13086" s="87"/>
      <c r="U13086" s="85"/>
      <c r="V13086" s="85"/>
      <c r="W13086" s="85"/>
      <c r="X13086" s="85"/>
    </row>
    <row r="13087">
      <c r="S13087" s="87"/>
      <c r="T13087" s="87"/>
      <c r="U13087" s="85"/>
      <c r="V13087" s="85"/>
      <c r="W13087" s="85"/>
      <c r="X13087" s="85"/>
    </row>
    <row r="13088">
      <c r="S13088" s="87"/>
      <c r="T13088" s="87"/>
      <c r="U13088" s="85"/>
      <c r="V13088" s="85"/>
      <c r="W13088" s="85"/>
      <c r="X13088" s="85"/>
    </row>
    <row r="13089">
      <c r="S13089" s="87"/>
      <c r="T13089" s="87"/>
      <c r="U13089" s="85"/>
      <c r="V13089" s="85"/>
      <c r="W13089" s="85"/>
      <c r="X13089" s="85"/>
    </row>
    <row r="13090">
      <c r="S13090" s="87"/>
      <c r="T13090" s="87"/>
      <c r="U13090" s="85"/>
      <c r="V13090" s="85"/>
      <c r="W13090" s="85"/>
      <c r="X13090" s="85"/>
    </row>
    <row r="13091">
      <c r="S13091" s="87"/>
      <c r="T13091" s="87"/>
      <c r="U13091" s="85"/>
      <c r="V13091" s="85"/>
      <c r="W13091" s="85"/>
      <c r="X13091" s="85"/>
    </row>
    <row r="13092">
      <c r="S13092" s="87"/>
      <c r="T13092" s="87"/>
      <c r="U13092" s="85"/>
      <c r="V13092" s="85"/>
      <c r="W13092" s="85"/>
      <c r="X13092" s="85"/>
    </row>
    <row r="13093">
      <c r="S13093" s="87"/>
      <c r="T13093" s="87"/>
      <c r="U13093" s="85"/>
      <c r="V13093" s="85"/>
      <c r="W13093" s="85"/>
      <c r="X13093" s="85"/>
    </row>
    <row r="13094">
      <c r="S13094" s="87"/>
      <c r="T13094" s="87"/>
      <c r="U13094" s="85"/>
      <c r="V13094" s="85"/>
      <c r="W13094" s="85"/>
      <c r="X13094" s="85"/>
    </row>
    <row r="13095">
      <c r="S13095" s="87"/>
      <c r="T13095" s="87"/>
      <c r="U13095" s="85"/>
      <c r="V13095" s="85"/>
      <c r="W13095" s="85"/>
      <c r="X13095" s="85"/>
    </row>
    <row r="13096">
      <c r="S13096" s="87"/>
      <c r="T13096" s="87"/>
      <c r="U13096" s="85"/>
      <c r="V13096" s="85"/>
      <c r="W13096" s="85"/>
      <c r="X13096" s="85"/>
    </row>
    <row r="13097">
      <c r="S13097" s="87"/>
      <c r="T13097" s="87"/>
      <c r="U13097" s="85"/>
      <c r="V13097" s="85"/>
      <c r="W13097" s="85"/>
      <c r="X13097" s="85"/>
    </row>
    <row r="13098">
      <c r="S13098" s="87"/>
      <c r="T13098" s="87"/>
      <c r="U13098" s="85"/>
      <c r="V13098" s="85"/>
      <c r="W13098" s="85"/>
      <c r="X13098" s="85"/>
    </row>
    <row r="13099">
      <c r="S13099" s="87"/>
      <c r="T13099" s="87"/>
      <c r="U13099" s="85"/>
      <c r="V13099" s="85"/>
      <c r="W13099" s="85"/>
      <c r="X13099" s="85"/>
    </row>
    <row r="13100">
      <c r="S13100" s="87"/>
      <c r="T13100" s="87"/>
      <c r="U13100" s="85"/>
      <c r="V13100" s="85"/>
      <c r="W13100" s="85"/>
      <c r="X13100" s="85"/>
    </row>
    <row r="13101">
      <c r="S13101" s="87"/>
      <c r="T13101" s="87"/>
      <c r="U13101" s="85"/>
      <c r="V13101" s="85"/>
      <c r="W13101" s="85"/>
      <c r="X13101" s="85"/>
    </row>
    <row r="13102">
      <c r="S13102" s="87"/>
      <c r="T13102" s="87"/>
      <c r="U13102" s="85"/>
      <c r="V13102" s="85"/>
      <c r="W13102" s="85"/>
      <c r="X13102" s="85"/>
    </row>
    <row r="13103">
      <c r="S13103" s="87"/>
      <c r="T13103" s="87"/>
      <c r="U13103" s="85"/>
      <c r="V13103" s="85"/>
      <c r="W13103" s="85"/>
      <c r="X13103" s="85"/>
    </row>
    <row r="13104">
      <c r="S13104" s="87"/>
      <c r="T13104" s="87"/>
      <c r="U13104" s="85"/>
      <c r="V13104" s="85"/>
      <c r="W13104" s="85"/>
      <c r="X13104" s="85"/>
    </row>
    <row r="13105">
      <c r="S13105" s="87"/>
      <c r="T13105" s="87"/>
      <c r="U13105" s="85"/>
      <c r="V13105" s="85"/>
      <c r="W13105" s="85"/>
      <c r="X13105" s="85"/>
    </row>
    <row r="13106">
      <c r="S13106" s="87"/>
      <c r="T13106" s="87"/>
      <c r="U13106" s="85"/>
      <c r="V13106" s="85"/>
      <c r="W13106" s="85"/>
      <c r="X13106" s="85"/>
    </row>
    <row r="13107">
      <c r="S13107" s="87"/>
      <c r="T13107" s="87"/>
      <c r="U13107" s="85"/>
      <c r="V13107" s="85"/>
      <c r="W13107" s="85"/>
      <c r="X13107" s="85"/>
    </row>
    <row r="13108">
      <c r="S13108" s="87"/>
      <c r="T13108" s="87"/>
      <c r="U13108" s="85"/>
      <c r="V13108" s="85"/>
      <c r="W13108" s="85"/>
      <c r="X13108" s="85"/>
    </row>
    <row r="13109">
      <c r="S13109" s="87"/>
      <c r="T13109" s="87"/>
      <c r="U13109" s="85"/>
      <c r="V13109" s="85"/>
      <c r="W13109" s="85"/>
      <c r="X13109" s="85"/>
    </row>
    <row r="13110">
      <c r="S13110" s="87"/>
      <c r="T13110" s="87"/>
      <c r="U13110" s="85"/>
      <c r="V13110" s="85"/>
      <c r="W13110" s="85"/>
      <c r="X13110" s="85"/>
    </row>
    <row r="13111">
      <c r="S13111" s="87"/>
      <c r="T13111" s="87"/>
      <c r="U13111" s="85"/>
      <c r="V13111" s="85"/>
      <c r="W13111" s="85"/>
      <c r="X13111" s="85"/>
    </row>
    <row r="13112">
      <c r="S13112" s="87"/>
      <c r="T13112" s="87"/>
      <c r="U13112" s="85"/>
      <c r="V13112" s="85"/>
      <c r="W13112" s="85"/>
      <c r="X13112" s="85"/>
    </row>
    <row r="13113">
      <c r="S13113" s="87"/>
      <c r="T13113" s="87"/>
      <c r="U13113" s="85"/>
      <c r="V13113" s="85"/>
      <c r="W13113" s="85"/>
      <c r="X13113" s="85"/>
    </row>
    <row r="13114">
      <c r="S13114" s="87"/>
      <c r="T13114" s="87"/>
      <c r="U13114" s="85"/>
      <c r="V13114" s="85"/>
      <c r="W13114" s="85"/>
      <c r="X13114" s="85"/>
    </row>
    <row r="13115">
      <c r="S13115" s="87"/>
      <c r="T13115" s="87"/>
      <c r="U13115" s="85"/>
      <c r="V13115" s="85"/>
      <c r="W13115" s="85"/>
      <c r="X13115" s="85"/>
    </row>
    <row r="13116">
      <c r="S13116" s="87"/>
      <c r="T13116" s="87"/>
      <c r="U13116" s="85"/>
      <c r="V13116" s="85"/>
      <c r="W13116" s="85"/>
      <c r="X13116" s="85"/>
    </row>
    <row r="13117">
      <c r="S13117" s="87"/>
      <c r="T13117" s="87"/>
      <c r="U13117" s="85"/>
      <c r="V13117" s="85"/>
      <c r="W13117" s="85"/>
      <c r="X13117" s="85"/>
    </row>
    <row r="13118">
      <c r="S13118" s="87"/>
      <c r="T13118" s="87"/>
      <c r="U13118" s="85"/>
      <c r="V13118" s="85"/>
      <c r="W13118" s="85"/>
      <c r="X13118" s="85"/>
    </row>
    <row r="13119">
      <c r="S13119" s="87"/>
      <c r="T13119" s="87"/>
      <c r="U13119" s="85"/>
      <c r="V13119" s="85"/>
      <c r="W13119" s="85"/>
      <c r="X13119" s="85"/>
    </row>
    <row r="13120">
      <c r="S13120" s="87"/>
      <c r="T13120" s="87"/>
      <c r="U13120" s="85"/>
      <c r="V13120" s="85"/>
      <c r="W13120" s="85"/>
      <c r="X13120" s="85"/>
    </row>
    <row r="13121">
      <c r="S13121" s="87"/>
      <c r="T13121" s="87"/>
      <c r="U13121" s="85"/>
      <c r="V13121" s="85"/>
      <c r="W13121" s="85"/>
      <c r="X13121" s="85"/>
    </row>
    <row r="13122">
      <c r="S13122" s="87"/>
      <c r="T13122" s="87"/>
      <c r="U13122" s="85"/>
      <c r="V13122" s="85"/>
      <c r="W13122" s="85"/>
      <c r="X13122" s="85"/>
    </row>
    <row r="13123">
      <c r="S13123" s="87"/>
      <c r="T13123" s="87"/>
      <c r="U13123" s="85"/>
      <c r="V13123" s="85"/>
      <c r="W13123" s="85"/>
      <c r="X13123" s="85"/>
    </row>
    <row r="13124">
      <c r="S13124" s="87"/>
      <c r="T13124" s="87"/>
      <c r="U13124" s="85"/>
      <c r="V13124" s="85"/>
      <c r="W13124" s="85"/>
      <c r="X13124" s="85"/>
    </row>
    <row r="13125">
      <c r="S13125" s="87"/>
      <c r="T13125" s="87"/>
      <c r="U13125" s="85"/>
      <c r="V13125" s="85"/>
      <c r="W13125" s="85"/>
      <c r="X13125" s="85"/>
    </row>
    <row r="13126">
      <c r="S13126" s="87"/>
      <c r="T13126" s="87"/>
      <c r="U13126" s="85"/>
      <c r="V13126" s="85"/>
      <c r="W13126" s="85"/>
      <c r="X13126" s="85"/>
    </row>
    <row r="13127">
      <c r="S13127" s="87"/>
      <c r="T13127" s="87"/>
      <c r="U13127" s="85"/>
      <c r="V13127" s="85"/>
      <c r="W13127" s="85"/>
      <c r="X13127" s="85"/>
    </row>
    <row r="13128">
      <c r="S13128" s="87"/>
      <c r="T13128" s="87"/>
      <c r="U13128" s="85"/>
      <c r="V13128" s="85"/>
      <c r="W13128" s="85"/>
      <c r="X13128" s="85"/>
    </row>
    <row r="13129">
      <c r="S13129" s="87"/>
      <c r="T13129" s="87"/>
      <c r="U13129" s="85"/>
      <c r="V13129" s="85"/>
      <c r="W13129" s="85"/>
      <c r="X13129" s="85"/>
    </row>
    <row r="13130">
      <c r="S13130" s="84"/>
      <c r="T13130" s="87"/>
      <c r="U13130" s="85"/>
      <c r="V13130" s="85"/>
      <c r="W13130" s="85"/>
      <c r="X13130" s="85"/>
    </row>
    <row r="13131">
      <c r="S13131" s="87"/>
      <c r="T13131" s="87"/>
      <c r="U13131" s="85"/>
      <c r="V13131" s="85"/>
      <c r="W13131" s="85"/>
      <c r="X13131" s="85"/>
    </row>
    <row r="13132">
      <c r="S13132" s="87"/>
      <c r="T13132" s="87"/>
      <c r="U13132" s="85"/>
      <c r="V13132" s="85"/>
      <c r="W13132" s="85"/>
      <c r="X13132" s="85"/>
    </row>
    <row r="13133">
      <c r="S13133" s="87"/>
      <c r="T13133" s="87"/>
      <c r="U13133" s="85"/>
      <c r="V13133" s="85"/>
      <c r="W13133" s="85"/>
      <c r="X13133" s="85"/>
    </row>
    <row r="13134">
      <c r="S13134" s="87"/>
      <c r="T13134" s="87"/>
      <c r="U13134" s="85"/>
      <c r="V13134" s="85"/>
      <c r="W13134" s="85"/>
      <c r="X13134" s="85"/>
    </row>
    <row r="13135">
      <c r="S13135" s="87"/>
      <c r="T13135" s="87"/>
      <c r="U13135" s="85"/>
      <c r="V13135" s="85"/>
      <c r="W13135" s="85"/>
      <c r="X13135" s="85"/>
    </row>
    <row r="13136">
      <c r="S13136" s="87"/>
      <c r="T13136" s="87"/>
      <c r="U13136" s="85"/>
      <c r="V13136" s="85"/>
      <c r="W13136" s="85"/>
      <c r="X13136" s="85"/>
    </row>
    <row r="13137">
      <c r="S13137" s="87"/>
      <c r="T13137" s="87"/>
      <c r="U13137" s="85"/>
      <c r="V13137" s="85"/>
      <c r="W13137" s="85"/>
      <c r="X13137" s="85"/>
    </row>
    <row r="13138">
      <c r="S13138" s="87"/>
      <c r="T13138" s="87"/>
      <c r="U13138" s="85"/>
      <c r="V13138" s="85"/>
      <c r="W13138" s="85"/>
      <c r="X13138" s="85"/>
    </row>
    <row r="13139">
      <c r="S13139" s="87"/>
      <c r="T13139" s="87"/>
      <c r="U13139" s="85"/>
      <c r="V13139" s="85"/>
      <c r="W13139" s="85"/>
      <c r="X13139" s="85"/>
    </row>
    <row r="13140">
      <c r="S13140" s="84"/>
      <c r="T13140" s="87"/>
      <c r="U13140" s="85"/>
      <c r="V13140" s="85"/>
      <c r="W13140" s="85"/>
      <c r="X13140" s="85"/>
    </row>
    <row r="13141">
      <c r="S13141" s="87"/>
      <c r="T13141" s="87"/>
      <c r="U13141" s="85"/>
      <c r="V13141" s="85"/>
      <c r="W13141" s="85"/>
      <c r="X13141" s="85"/>
    </row>
    <row r="13142">
      <c r="S13142" s="87"/>
      <c r="T13142" s="87"/>
      <c r="U13142" s="85"/>
      <c r="V13142" s="85"/>
      <c r="W13142" s="85"/>
      <c r="X13142" s="85"/>
    </row>
    <row r="13143">
      <c r="S13143" s="87"/>
      <c r="T13143" s="87"/>
      <c r="U13143" s="85"/>
      <c r="V13143" s="85"/>
      <c r="W13143" s="85"/>
      <c r="X13143" s="85"/>
    </row>
    <row r="13144">
      <c r="S13144" s="87"/>
      <c r="T13144" s="87"/>
      <c r="U13144" s="85"/>
      <c r="V13144" s="85"/>
      <c r="W13144" s="85"/>
      <c r="X13144" s="85"/>
    </row>
    <row r="13145">
      <c r="S13145" s="87"/>
      <c r="T13145" s="87"/>
      <c r="U13145" s="85"/>
      <c r="V13145" s="85"/>
      <c r="W13145" s="85"/>
      <c r="X13145" s="85"/>
    </row>
    <row r="13146">
      <c r="S13146" s="87"/>
      <c r="T13146" s="87"/>
      <c r="U13146" s="85"/>
      <c r="V13146" s="85"/>
      <c r="W13146" s="85"/>
      <c r="X13146" s="85"/>
    </row>
    <row r="13147">
      <c r="S13147" s="87"/>
      <c r="T13147" s="87"/>
      <c r="U13147" s="85"/>
      <c r="V13147" s="85"/>
      <c r="W13147" s="85"/>
      <c r="X13147" s="85"/>
    </row>
    <row r="13148">
      <c r="S13148" s="87"/>
      <c r="T13148" s="87"/>
      <c r="U13148" s="85"/>
      <c r="V13148" s="85"/>
      <c r="W13148" s="85"/>
      <c r="X13148" s="85"/>
    </row>
    <row r="13149">
      <c r="S13149" s="87"/>
      <c r="T13149" s="87"/>
      <c r="U13149" s="85"/>
      <c r="V13149" s="85"/>
      <c r="W13149" s="85"/>
      <c r="X13149" s="85"/>
    </row>
    <row r="13150">
      <c r="S13150" s="87"/>
      <c r="T13150" s="87"/>
      <c r="U13150" s="85"/>
      <c r="V13150" s="85"/>
      <c r="W13150" s="85"/>
      <c r="X13150" s="85"/>
    </row>
    <row r="13151">
      <c r="S13151" s="87"/>
      <c r="T13151" s="87"/>
      <c r="U13151" s="85"/>
      <c r="V13151" s="85"/>
      <c r="W13151" s="85"/>
      <c r="X13151" s="85"/>
    </row>
    <row r="13152">
      <c r="S13152" s="87"/>
      <c r="T13152" s="87"/>
      <c r="U13152" s="85"/>
      <c r="V13152" s="85"/>
      <c r="W13152" s="85"/>
      <c r="X13152" s="85"/>
    </row>
    <row r="13153">
      <c r="S13153" s="87"/>
      <c r="T13153" s="87"/>
      <c r="U13153" s="85"/>
      <c r="V13153" s="85"/>
      <c r="W13153" s="85"/>
      <c r="X13153" s="85"/>
    </row>
    <row r="13154">
      <c r="S13154" s="87"/>
      <c r="T13154" s="87"/>
      <c r="U13154" s="85"/>
      <c r="V13154" s="85"/>
      <c r="W13154" s="85"/>
      <c r="X13154" s="85"/>
    </row>
    <row r="13155">
      <c r="S13155" s="87"/>
      <c r="T13155" s="87"/>
      <c r="U13155" s="85"/>
      <c r="V13155" s="85"/>
      <c r="W13155" s="85"/>
      <c r="X13155" s="85"/>
    </row>
    <row r="13156">
      <c r="S13156" s="87"/>
      <c r="T13156" s="87"/>
      <c r="U13156" s="85"/>
      <c r="V13156" s="85"/>
      <c r="W13156" s="85"/>
      <c r="X13156" s="85"/>
    </row>
    <row r="13157">
      <c r="S13157" s="87"/>
      <c r="T13157" s="87"/>
      <c r="U13157" s="85"/>
      <c r="V13157" s="85"/>
      <c r="W13157" s="85"/>
      <c r="X13157" s="85"/>
    </row>
    <row r="13158">
      <c r="S13158" s="87"/>
      <c r="T13158" s="87"/>
      <c r="U13158" s="85"/>
      <c r="V13158" s="85"/>
      <c r="W13158" s="85"/>
      <c r="X13158" s="85"/>
    </row>
    <row r="13159">
      <c r="S13159" s="87"/>
      <c r="T13159" s="87"/>
      <c r="U13159" s="85"/>
      <c r="V13159" s="85"/>
      <c r="W13159" s="85"/>
      <c r="X13159" s="85"/>
    </row>
    <row r="13160">
      <c r="S13160" s="87"/>
      <c r="T13160" s="87"/>
      <c r="U13160" s="85"/>
      <c r="V13160" s="85"/>
      <c r="W13160" s="85"/>
      <c r="X13160" s="85"/>
    </row>
    <row r="13161">
      <c r="S13161" s="87"/>
      <c r="T13161" s="87"/>
      <c r="U13161" s="85"/>
      <c r="V13161" s="85"/>
      <c r="W13161" s="85"/>
      <c r="X13161" s="85"/>
    </row>
    <row r="13162">
      <c r="S13162" s="87"/>
      <c r="T13162" s="87"/>
      <c r="U13162" s="85"/>
      <c r="V13162" s="85"/>
      <c r="W13162" s="85"/>
      <c r="X13162" s="85"/>
    </row>
    <row r="13163">
      <c r="S13163" s="87"/>
      <c r="T13163" s="87"/>
      <c r="U13163" s="85"/>
      <c r="V13163" s="85"/>
      <c r="W13163" s="85"/>
      <c r="X13163" s="85"/>
    </row>
    <row r="13164">
      <c r="S13164" s="87"/>
      <c r="T13164" s="87"/>
      <c r="U13164" s="85"/>
      <c r="V13164" s="85"/>
      <c r="W13164" s="85"/>
      <c r="X13164" s="85"/>
    </row>
    <row r="13165">
      <c r="S13165" s="87"/>
      <c r="T13165" s="87"/>
      <c r="U13165" s="85"/>
      <c r="V13165" s="85"/>
      <c r="W13165" s="85"/>
      <c r="X13165" s="85"/>
    </row>
    <row r="13166">
      <c r="S13166" s="87"/>
      <c r="T13166" s="87"/>
      <c r="U13166" s="85"/>
      <c r="V13166" s="85"/>
      <c r="W13166" s="85"/>
      <c r="X13166" s="85"/>
    </row>
    <row r="13167">
      <c r="S13167" s="87"/>
      <c r="T13167" s="87"/>
      <c r="U13167" s="85"/>
      <c r="V13167" s="85"/>
      <c r="W13167" s="85"/>
      <c r="X13167" s="85"/>
    </row>
    <row r="13168">
      <c r="S13168" s="87"/>
      <c r="T13168" s="87"/>
      <c r="U13168" s="85"/>
      <c r="V13168" s="85"/>
      <c r="W13168" s="85"/>
      <c r="X13168" s="85"/>
    </row>
    <row r="13169">
      <c r="S13169" s="87"/>
      <c r="T13169" s="87"/>
      <c r="U13169" s="85"/>
      <c r="V13169" s="85"/>
      <c r="W13169" s="85"/>
      <c r="X13169" s="85"/>
    </row>
    <row r="13170">
      <c r="S13170" s="87"/>
      <c r="T13170" s="87"/>
      <c r="U13170" s="85"/>
      <c r="V13170" s="85"/>
      <c r="W13170" s="85"/>
      <c r="X13170" s="85"/>
    </row>
    <row r="13171">
      <c r="S13171" s="87"/>
      <c r="T13171" s="87"/>
      <c r="U13171" s="85"/>
      <c r="V13171" s="85"/>
      <c r="W13171" s="85"/>
      <c r="X13171" s="85"/>
    </row>
    <row r="13172">
      <c r="S13172" s="87"/>
      <c r="T13172" s="87"/>
      <c r="U13172" s="85"/>
      <c r="V13172" s="85"/>
      <c r="W13172" s="85"/>
      <c r="X13172" s="85"/>
    </row>
    <row r="13173">
      <c r="S13173" s="87"/>
      <c r="T13173" s="87"/>
      <c r="U13173" s="85"/>
      <c r="V13173" s="85"/>
      <c r="W13173" s="85"/>
      <c r="X13173" s="85"/>
    </row>
    <row r="13174">
      <c r="S13174" s="87"/>
      <c r="T13174" s="87"/>
      <c r="U13174" s="85"/>
      <c r="V13174" s="85"/>
      <c r="W13174" s="85"/>
      <c r="X13174" s="85"/>
    </row>
    <row r="13175">
      <c r="S13175" s="87"/>
      <c r="T13175" s="87"/>
      <c r="U13175" s="85"/>
      <c r="V13175" s="85"/>
      <c r="W13175" s="85"/>
      <c r="X13175" s="85"/>
    </row>
    <row r="13176">
      <c r="S13176" s="87"/>
      <c r="T13176" s="87"/>
      <c r="U13176" s="85"/>
      <c r="V13176" s="85"/>
      <c r="W13176" s="85"/>
      <c r="X13176" s="85"/>
    </row>
    <row r="13177">
      <c r="S13177" s="87"/>
      <c r="T13177" s="87"/>
      <c r="U13177" s="85"/>
      <c r="V13177" s="85"/>
      <c r="W13177" s="85"/>
      <c r="X13177" s="85"/>
    </row>
    <row r="13178">
      <c r="S13178" s="87"/>
      <c r="T13178" s="87"/>
      <c r="U13178" s="85"/>
      <c r="V13178" s="85"/>
      <c r="W13178" s="85"/>
      <c r="X13178" s="85"/>
    </row>
    <row r="13179">
      <c r="S13179" s="87"/>
      <c r="T13179" s="87"/>
      <c r="U13179" s="85"/>
      <c r="V13179" s="85"/>
      <c r="W13179" s="85"/>
      <c r="X13179" s="85"/>
    </row>
    <row r="13180">
      <c r="S13180" s="87"/>
      <c r="T13180" s="87"/>
      <c r="U13180" s="85"/>
      <c r="V13180" s="85"/>
      <c r="W13180" s="85"/>
      <c r="X13180" s="85"/>
    </row>
    <row r="13181">
      <c r="S13181" s="87"/>
      <c r="T13181" s="87"/>
      <c r="U13181" s="85"/>
      <c r="V13181" s="85"/>
      <c r="W13181" s="85"/>
      <c r="X13181" s="85"/>
    </row>
    <row r="13182">
      <c r="S13182" s="87"/>
      <c r="T13182" s="87"/>
      <c r="U13182" s="85"/>
      <c r="V13182" s="85"/>
      <c r="W13182" s="85"/>
      <c r="X13182" s="85"/>
    </row>
    <row r="13183">
      <c r="S13183" s="87"/>
      <c r="T13183" s="87"/>
      <c r="U13183" s="85"/>
      <c r="V13183" s="85"/>
      <c r="W13183" s="85"/>
      <c r="X13183" s="85"/>
    </row>
    <row r="13184">
      <c r="S13184" s="87"/>
      <c r="T13184" s="87"/>
      <c r="U13184" s="85"/>
      <c r="V13184" s="85"/>
      <c r="W13184" s="85"/>
      <c r="X13184" s="85"/>
    </row>
    <row r="13185">
      <c r="S13185" s="87"/>
      <c r="T13185" s="87"/>
      <c r="U13185" s="85"/>
      <c r="V13185" s="85"/>
      <c r="W13185" s="85"/>
      <c r="X13185" s="85"/>
    </row>
    <row r="13186">
      <c r="S13186" s="87"/>
      <c r="T13186" s="87"/>
      <c r="U13186" s="85"/>
      <c r="V13186" s="85"/>
      <c r="W13186" s="85"/>
      <c r="X13186" s="85"/>
    </row>
    <row r="13187">
      <c r="S13187" s="87"/>
      <c r="T13187" s="87"/>
      <c r="U13187" s="85"/>
      <c r="V13187" s="85"/>
      <c r="W13187" s="85"/>
      <c r="X13187" s="85"/>
    </row>
    <row r="13188">
      <c r="S13188" s="87"/>
      <c r="T13188" s="87"/>
      <c r="U13188" s="85"/>
      <c r="V13188" s="85"/>
      <c r="W13188" s="85"/>
      <c r="X13188" s="85"/>
    </row>
    <row r="13189">
      <c r="S13189" s="87"/>
      <c r="T13189" s="87"/>
      <c r="U13189" s="85"/>
      <c r="V13189" s="85"/>
      <c r="W13189" s="85"/>
      <c r="X13189" s="85"/>
    </row>
    <row r="13190">
      <c r="S13190" s="87"/>
      <c r="T13190" s="87"/>
      <c r="U13190" s="85"/>
      <c r="V13190" s="85"/>
      <c r="W13190" s="85"/>
      <c r="X13190" s="85"/>
    </row>
    <row r="13191">
      <c r="S13191" s="87"/>
      <c r="T13191" s="87"/>
      <c r="U13191" s="85"/>
      <c r="V13191" s="85"/>
      <c r="W13191" s="85"/>
      <c r="X13191" s="85"/>
    </row>
    <row r="13192">
      <c r="S13192" s="87"/>
      <c r="T13192" s="87"/>
      <c r="U13192" s="85"/>
      <c r="V13192" s="85"/>
      <c r="W13192" s="85"/>
      <c r="X13192" s="85"/>
    </row>
    <row r="13193">
      <c r="S13193" s="87"/>
      <c r="T13193" s="87"/>
      <c r="U13193" s="85"/>
      <c r="V13193" s="85"/>
      <c r="W13193" s="85"/>
      <c r="X13193" s="85"/>
    </row>
    <row r="13194">
      <c r="S13194" s="87"/>
      <c r="T13194" s="87"/>
      <c r="U13194" s="85"/>
      <c r="V13194" s="85"/>
      <c r="W13194" s="85"/>
      <c r="X13194" s="85"/>
    </row>
    <row r="13195">
      <c r="S13195" s="87"/>
      <c r="T13195" s="87"/>
      <c r="U13195" s="85"/>
      <c r="V13195" s="85"/>
      <c r="W13195" s="85"/>
      <c r="X13195" s="85"/>
    </row>
    <row r="13196">
      <c r="S13196" s="87"/>
      <c r="T13196" s="87"/>
      <c r="U13196" s="85"/>
      <c r="V13196" s="85"/>
      <c r="W13196" s="85"/>
      <c r="X13196" s="85"/>
    </row>
    <row r="13197">
      <c r="S13197" s="87"/>
      <c r="T13197" s="87"/>
      <c r="U13197" s="85"/>
      <c r="V13197" s="85"/>
      <c r="W13197" s="85"/>
      <c r="X13197" s="85"/>
    </row>
    <row r="13198">
      <c r="S13198" s="87"/>
      <c r="T13198" s="87"/>
      <c r="U13198" s="85"/>
      <c r="V13198" s="85"/>
      <c r="W13198" s="85"/>
      <c r="X13198" s="85"/>
    </row>
    <row r="13199">
      <c r="S13199" s="87"/>
      <c r="T13199" s="87"/>
      <c r="U13199" s="85"/>
      <c r="V13199" s="85"/>
      <c r="W13199" s="85"/>
      <c r="X13199" s="85"/>
    </row>
    <row r="13200">
      <c r="S13200" s="87"/>
      <c r="T13200" s="87"/>
      <c r="U13200" s="85"/>
      <c r="V13200" s="85"/>
      <c r="W13200" s="85"/>
      <c r="X13200" s="85"/>
    </row>
    <row r="13201">
      <c r="S13201" s="87"/>
      <c r="T13201" s="87"/>
      <c r="U13201" s="85"/>
      <c r="V13201" s="85"/>
      <c r="W13201" s="85"/>
      <c r="X13201" s="85"/>
    </row>
    <row r="13202">
      <c r="S13202" s="87"/>
      <c r="T13202" s="87"/>
      <c r="U13202" s="85"/>
      <c r="V13202" s="85"/>
      <c r="W13202" s="85"/>
      <c r="X13202" s="85"/>
    </row>
    <row r="13203">
      <c r="S13203" s="87"/>
      <c r="T13203" s="87"/>
      <c r="U13203" s="85"/>
      <c r="V13203" s="85"/>
      <c r="W13203" s="85"/>
      <c r="X13203" s="85"/>
    </row>
    <row r="13204">
      <c r="S13204" s="87"/>
      <c r="T13204" s="87"/>
      <c r="U13204" s="85"/>
      <c r="V13204" s="85"/>
      <c r="W13204" s="85"/>
      <c r="X13204" s="85"/>
    </row>
    <row r="13205">
      <c r="S13205" s="87"/>
      <c r="T13205" s="87"/>
      <c r="U13205" s="85"/>
      <c r="V13205" s="85"/>
      <c r="W13205" s="85"/>
      <c r="X13205" s="85"/>
    </row>
    <row r="13206">
      <c r="S13206" s="87"/>
      <c r="T13206" s="87"/>
      <c r="U13206" s="85"/>
      <c r="V13206" s="85"/>
      <c r="W13206" s="85"/>
      <c r="X13206" s="85"/>
    </row>
    <row r="13207">
      <c r="S13207" s="87"/>
      <c r="T13207" s="87"/>
      <c r="U13207" s="85"/>
      <c r="V13207" s="85"/>
      <c r="W13207" s="85"/>
      <c r="X13207" s="85"/>
    </row>
    <row r="13208">
      <c r="S13208" s="87"/>
      <c r="T13208" s="87"/>
      <c r="U13208" s="85"/>
      <c r="V13208" s="85"/>
      <c r="W13208" s="85"/>
      <c r="X13208" s="85"/>
    </row>
    <row r="13209">
      <c r="S13209" s="87"/>
      <c r="T13209" s="87"/>
      <c r="U13209" s="85"/>
      <c r="V13209" s="85"/>
      <c r="W13209" s="85"/>
      <c r="X13209" s="85"/>
    </row>
    <row r="13210">
      <c r="S13210" s="87"/>
      <c r="T13210" s="87"/>
      <c r="U13210" s="85"/>
      <c r="V13210" s="85"/>
      <c r="W13210" s="85"/>
      <c r="X13210" s="85"/>
    </row>
    <row r="13211">
      <c r="S13211" s="87"/>
      <c r="T13211" s="87"/>
      <c r="U13211" s="85"/>
      <c r="V13211" s="85"/>
      <c r="W13211" s="85"/>
      <c r="X13211" s="85"/>
    </row>
    <row r="13212">
      <c r="S13212" s="87"/>
      <c r="T13212" s="87"/>
      <c r="U13212" s="85"/>
      <c r="V13212" s="85"/>
      <c r="W13212" s="85"/>
      <c r="X13212" s="85"/>
    </row>
    <row r="13213">
      <c r="S13213" s="87"/>
      <c r="T13213" s="87"/>
      <c r="U13213" s="85"/>
      <c r="V13213" s="85"/>
      <c r="W13213" s="85"/>
      <c r="X13213" s="85"/>
    </row>
    <row r="13214">
      <c r="S13214" s="87"/>
      <c r="T13214" s="87"/>
      <c r="U13214" s="85"/>
      <c r="V13214" s="85"/>
      <c r="W13214" s="85"/>
      <c r="X13214" s="85"/>
    </row>
    <row r="13215">
      <c r="S13215" s="87"/>
      <c r="T13215" s="87"/>
      <c r="U13215" s="85"/>
      <c r="V13215" s="85"/>
      <c r="W13215" s="85"/>
      <c r="X13215" s="85"/>
    </row>
    <row r="13216">
      <c r="S13216" s="87"/>
      <c r="T13216" s="87"/>
      <c r="U13216" s="85"/>
      <c r="V13216" s="85"/>
      <c r="W13216" s="85"/>
      <c r="X13216" s="85"/>
    </row>
    <row r="13217">
      <c r="S13217" s="87"/>
      <c r="T13217" s="87"/>
      <c r="U13217" s="85"/>
      <c r="V13217" s="85"/>
      <c r="W13217" s="85"/>
      <c r="X13217" s="85"/>
    </row>
    <row r="13218">
      <c r="S13218" s="87"/>
      <c r="T13218" s="87"/>
      <c r="U13218" s="85"/>
      <c r="V13218" s="85"/>
      <c r="W13218" s="85"/>
      <c r="X13218" s="85"/>
    </row>
    <row r="13219">
      <c r="S13219" s="87"/>
      <c r="T13219" s="87"/>
      <c r="U13219" s="85"/>
      <c r="V13219" s="85"/>
      <c r="W13219" s="85"/>
      <c r="X13219" s="85"/>
    </row>
    <row r="13220">
      <c r="S13220" s="87"/>
      <c r="T13220" s="87"/>
      <c r="U13220" s="85"/>
      <c r="V13220" s="85"/>
      <c r="W13220" s="85"/>
      <c r="X13220" s="85"/>
    </row>
    <row r="13221">
      <c r="S13221" s="87"/>
      <c r="T13221" s="87"/>
      <c r="U13221" s="85"/>
      <c r="V13221" s="85"/>
      <c r="W13221" s="85"/>
      <c r="X13221" s="85"/>
    </row>
    <row r="13222">
      <c r="S13222" s="87"/>
      <c r="T13222" s="87"/>
      <c r="U13222" s="85"/>
      <c r="V13222" s="85"/>
      <c r="W13222" s="85"/>
      <c r="X13222" s="85"/>
    </row>
    <row r="13223">
      <c r="S13223" s="87"/>
      <c r="T13223" s="87"/>
      <c r="U13223" s="85"/>
      <c r="V13223" s="85"/>
      <c r="W13223" s="85"/>
      <c r="X13223" s="85"/>
    </row>
    <row r="13224">
      <c r="S13224" s="87"/>
      <c r="T13224" s="87"/>
      <c r="U13224" s="85"/>
      <c r="V13224" s="85"/>
      <c r="W13224" s="85"/>
      <c r="X13224" s="85"/>
    </row>
    <row r="13225">
      <c r="S13225" s="87"/>
      <c r="T13225" s="87"/>
      <c r="U13225" s="85"/>
      <c r="V13225" s="85"/>
      <c r="W13225" s="85"/>
      <c r="X13225" s="85"/>
    </row>
    <row r="13226">
      <c r="S13226" s="87"/>
      <c r="T13226" s="87"/>
      <c r="U13226" s="85"/>
      <c r="V13226" s="85"/>
      <c r="W13226" s="85"/>
      <c r="X13226" s="85"/>
    </row>
    <row r="13227">
      <c r="S13227" s="87"/>
      <c r="T13227" s="87"/>
      <c r="U13227" s="85"/>
      <c r="V13227" s="85"/>
      <c r="W13227" s="85"/>
      <c r="X13227" s="85"/>
    </row>
    <row r="13228">
      <c r="S13228" s="87"/>
      <c r="T13228" s="87"/>
      <c r="U13228" s="85"/>
      <c r="V13228" s="85"/>
      <c r="W13228" s="85"/>
      <c r="X13228" s="85"/>
    </row>
    <row r="13229">
      <c r="S13229" s="87"/>
      <c r="T13229" s="87"/>
      <c r="U13229" s="85"/>
      <c r="V13229" s="85"/>
      <c r="W13229" s="85"/>
      <c r="X13229" s="85"/>
    </row>
    <row r="13230">
      <c r="S13230" s="87"/>
      <c r="T13230" s="87"/>
      <c r="U13230" s="85"/>
      <c r="V13230" s="85"/>
      <c r="W13230" s="85"/>
      <c r="X13230" s="85"/>
    </row>
    <row r="13231">
      <c r="S13231" s="87"/>
      <c r="T13231" s="87"/>
      <c r="U13231" s="85"/>
      <c r="V13231" s="85"/>
      <c r="W13231" s="85"/>
      <c r="X13231" s="85"/>
    </row>
    <row r="13232">
      <c r="S13232" s="87"/>
      <c r="T13232" s="87"/>
      <c r="U13232" s="85"/>
      <c r="V13232" s="85"/>
      <c r="W13232" s="85"/>
      <c r="X13232" s="85"/>
    </row>
    <row r="13233">
      <c r="S13233" s="87"/>
      <c r="T13233" s="87"/>
      <c r="U13233" s="85"/>
      <c r="V13233" s="85"/>
      <c r="W13233" s="85"/>
      <c r="X13233" s="85"/>
    </row>
    <row r="13234">
      <c r="S13234" s="87"/>
      <c r="T13234" s="87"/>
      <c r="U13234" s="85"/>
      <c r="V13234" s="85"/>
      <c r="W13234" s="85"/>
      <c r="X13234" s="85"/>
    </row>
    <row r="13235">
      <c r="S13235" s="87"/>
      <c r="T13235" s="87"/>
      <c r="U13235" s="85"/>
      <c r="V13235" s="85"/>
      <c r="W13235" s="85"/>
      <c r="X13235" s="85"/>
    </row>
    <row r="13236">
      <c r="S13236" s="87"/>
      <c r="T13236" s="87"/>
      <c r="U13236" s="85"/>
      <c r="V13236" s="85"/>
      <c r="W13236" s="85"/>
      <c r="X13236" s="85"/>
    </row>
    <row r="13237">
      <c r="S13237" s="87"/>
      <c r="T13237" s="87"/>
      <c r="U13237" s="85"/>
      <c r="V13237" s="85"/>
      <c r="W13237" s="85"/>
      <c r="X13237" s="85"/>
    </row>
    <row r="13238">
      <c r="S13238" s="87"/>
      <c r="T13238" s="87"/>
      <c r="U13238" s="85"/>
      <c r="V13238" s="85"/>
      <c r="W13238" s="85"/>
      <c r="X13238" s="85"/>
    </row>
    <row r="13239">
      <c r="S13239" s="87"/>
      <c r="T13239" s="87"/>
      <c r="U13239" s="85"/>
      <c r="V13239" s="85"/>
      <c r="W13239" s="85"/>
      <c r="X13239" s="85"/>
    </row>
    <row r="13240">
      <c r="S13240" s="87"/>
      <c r="T13240" s="87"/>
      <c r="U13240" s="85"/>
      <c r="V13240" s="85"/>
      <c r="W13240" s="85"/>
      <c r="X13240" s="85"/>
    </row>
    <row r="13241">
      <c r="S13241" s="87"/>
      <c r="T13241" s="87"/>
      <c r="U13241" s="85"/>
      <c r="V13241" s="85"/>
      <c r="W13241" s="85"/>
      <c r="X13241" s="85"/>
    </row>
    <row r="13242">
      <c r="S13242" s="87"/>
      <c r="T13242" s="87"/>
      <c r="U13242" s="85"/>
      <c r="V13242" s="85"/>
      <c r="W13242" s="85"/>
      <c r="X13242" s="85"/>
    </row>
    <row r="13243">
      <c r="S13243" s="87"/>
      <c r="T13243" s="87"/>
      <c r="U13243" s="85"/>
      <c r="V13243" s="85"/>
      <c r="W13243" s="85"/>
      <c r="X13243" s="85"/>
    </row>
    <row r="13244">
      <c r="S13244" s="87"/>
      <c r="T13244" s="87"/>
      <c r="U13244" s="85"/>
      <c r="V13244" s="85"/>
      <c r="W13244" s="85"/>
      <c r="X13244" s="85"/>
    </row>
    <row r="13245">
      <c r="S13245" s="87"/>
      <c r="T13245" s="87"/>
      <c r="U13245" s="85"/>
      <c r="V13245" s="85"/>
      <c r="W13245" s="85"/>
      <c r="X13245" s="85"/>
    </row>
    <row r="13246">
      <c r="S13246" s="87"/>
      <c r="T13246" s="87"/>
      <c r="U13246" s="85"/>
      <c r="V13246" s="85"/>
      <c r="W13246" s="85"/>
      <c r="X13246" s="85"/>
    </row>
    <row r="13247">
      <c r="S13247" s="87"/>
      <c r="T13247" s="87"/>
      <c r="U13247" s="85"/>
      <c r="V13247" s="85"/>
      <c r="W13247" s="85"/>
      <c r="X13247" s="85"/>
    </row>
    <row r="13248">
      <c r="S13248" s="87"/>
      <c r="T13248" s="87"/>
      <c r="U13248" s="85"/>
      <c r="V13248" s="85"/>
      <c r="W13248" s="85"/>
      <c r="X13248" s="85"/>
    </row>
    <row r="13249">
      <c r="S13249" s="87"/>
      <c r="T13249" s="87"/>
      <c r="U13249" s="85"/>
      <c r="V13249" s="85"/>
      <c r="W13249" s="85"/>
      <c r="X13249" s="85"/>
    </row>
    <row r="13250">
      <c r="S13250" s="87"/>
      <c r="T13250" s="87"/>
      <c r="U13250" s="85"/>
      <c r="V13250" s="85"/>
      <c r="W13250" s="85"/>
      <c r="X13250" s="85"/>
    </row>
    <row r="13251">
      <c r="S13251" s="87"/>
      <c r="T13251" s="87"/>
      <c r="U13251" s="85"/>
      <c r="V13251" s="85"/>
      <c r="W13251" s="85"/>
      <c r="X13251" s="85"/>
    </row>
    <row r="13252">
      <c r="S13252" s="87"/>
      <c r="T13252" s="87"/>
      <c r="U13252" s="85"/>
      <c r="V13252" s="85"/>
      <c r="W13252" s="85"/>
      <c r="X13252" s="85"/>
    </row>
    <row r="13253">
      <c r="S13253" s="87"/>
      <c r="T13253" s="87"/>
      <c r="U13253" s="85"/>
      <c r="V13253" s="85"/>
      <c r="W13253" s="85"/>
      <c r="X13253" s="85"/>
    </row>
    <row r="13254">
      <c r="S13254" s="87"/>
      <c r="T13254" s="87"/>
      <c r="U13254" s="85"/>
      <c r="V13254" s="85"/>
      <c r="W13254" s="85"/>
      <c r="X13254" s="85"/>
    </row>
    <row r="13255">
      <c r="S13255" s="87"/>
      <c r="T13255" s="87"/>
      <c r="U13255" s="85"/>
      <c r="V13255" s="85"/>
      <c r="W13255" s="85"/>
      <c r="X13255" s="85"/>
    </row>
    <row r="13256">
      <c r="S13256" s="87"/>
      <c r="T13256" s="87"/>
      <c r="U13256" s="85"/>
      <c r="V13256" s="85"/>
      <c r="W13256" s="85"/>
      <c r="X13256" s="85"/>
    </row>
    <row r="13257">
      <c r="S13257" s="87"/>
      <c r="T13257" s="87"/>
      <c r="U13257" s="85"/>
      <c r="V13257" s="85"/>
      <c r="W13257" s="85"/>
      <c r="X13257" s="85"/>
    </row>
    <row r="13258">
      <c r="S13258" s="87"/>
      <c r="T13258" s="87"/>
      <c r="U13258" s="85"/>
      <c r="V13258" s="85"/>
      <c r="W13258" s="85"/>
      <c r="X13258" s="85"/>
    </row>
    <row r="13259">
      <c r="S13259" s="87"/>
      <c r="T13259" s="87"/>
      <c r="U13259" s="85"/>
      <c r="V13259" s="85"/>
      <c r="W13259" s="85"/>
      <c r="X13259" s="85"/>
    </row>
    <row r="13260">
      <c r="S13260" s="87"/>
      <c r="T13260" s="87"/>
      <c r="U13260" s="85"/>
      <c r="V13260" s="85"/>
      <c r="W13260" s="85"/>
      <c r="X13260" s="85"/>
    </row>
    <row r="13261">
      <c r="S13261" s="87"/>
      <c r="T13261" s="87"/>
      <c r="U13261" s="85"/>
      <c r="V13261" s="85"/>
      <c r="W13261" s="85"/>
      <c r="X13261" s="85"/>
    </row>
    <row r="13262">
      <c r="S13262" s="87"/>
      <c r="T13262" s="87"/>
      <c r="U13262" s="85"/>
      <c r="V13262" s="85"/>
      <c r="W13262" s="85"/>
      <c r="X13262" s="85"/>
    </row>
    <row r="13263">
      <c r="S13263" s="87"/>
      <c r="T13263" s="87"/>
      <c r="U13263" s="85"/>
      <c r="V13263" s="85"/>
      <c r="W13263" s="85"/>
      <c r="X13263" s="85"/>
    </row>
    <row r="13264">
      <c r="S13264" s="87"/>
      <c r="T13264" s="87"/>
      <c r="U13264" s="85"/>
      <c r="V13264" s="85"/>
      <c r="W13264" s="85"/>
      <c r="X13264" s="85"/>
    </row>
    <row r="13265">
      <c r="S13265" s="87"/>
      <c r="T13265" s="87"/>
      <c r="U13265" s="85"/>
      <c r="V13265" s="85"/>
      <c r="W13265" s="85"/>
      <c r="X13265" s="85"/>
    </row>
    <row r="13266">
      <c r="S13266" s="87"/>
      <c r="T13266" s="87"/>
      <c r="U13266" s="85"/>
      <c r="V13266" s="85"/>
      <c r="W13266" s="85"/>
      <c r="X13266" s="85"/>
    </row>
    <row r="13267">
      <c r="S13267" s="87"/>
      <c r="T13267" s="87"/>
      <c r="U13267" s="85"/>
      <c r="V13267" s="85"/>
      <c r="W13267" s="85"/>
      <c r="X13267" s="85"/>
    </row>
    <row r="13268">
      <c r="S13268" s="87"/>
      <c r="T13268" s="87"/>
      <c r="U13268" s="85"/>
      <c r="V13268" s="85"/>
      <c r="W13268" s="85"/>
      <c r="X13268" s="85"/>
    </row>
    <row r="13269">
      <c r="S13269" s="87"/>
      <c r="T13269" s="87"/>
      <c r="U13269" s="85"/>
      <c r="V13269" s="85"/>
      <c r="W13269" s="85"/>
      <c r="X13269" s="85"/>
    </row>
    <row r="13270">
      <c r="S13270" s="87"/>
      <c r="T13270" s="87"/>
      <c r="U13270" s="85"/>
      <c r="V13270" s="85"/>
      <c r="W13270" s="85"/>
      <c r="X13270" s="85"/>
    </row>
    <row r="13271">
      <c r="S13271" s="87"/>
      <c r="T13271" s="87"/>
      <c r="U13271" s="85"/>
      <c r="V13271" s="85"/>
      <c r="W13271" s="85"/>
      <c r="X13271" s="85"/>
    </row>
    <row r="13272">
      <c r="S13272" s="87"/>
      <c r="T13272" s="87"/>
      <c r="U13272" s="85"/>
      <c r="V13272" s="85"/>
      <c r="W13272" s="85"/>
      <c r="X13272" s="85"/>
    </row>
    <row r="13273">
      <c r="S13273" s="87"/>
      <c r="T13273" s="87"/>
      <c r="U13273" s="85"/>
      <c r="V13273" s="85"/>
      <c r="W13273" s="85"/>
      <c r="X13273" s="85"/>
    </row>
    <row r="13274">
      <c r="S13274" s="87"/>
      <c r="T13274" s="87"/>
      <c r="U13274" s="85"/>
      <c r="V13274" s="85"/>
      <c r="W13274" s="85"/>
      <c r="X13274" s="85"/>
    </row>
    <row r="13275">
      <c r="S13275" s="87"/>
      <c r="T13275" s="87"/>
      <c r="U13275" s="85"/>
      <c r="V13275" s="85"/>
      <c r="W13275" s="85"/>
      <c r="X13275" s="85"/>
    </row>
    <row r="13276">
      <c r="S13276" s="87"/>
      <c r="T13276" s="87"/>
      <c r="U13276" s="85"/>
      <c r="V13276" s="85"/>
      <c r="W13276" s="85"/>
      <c r="X13276" s="85"/>
    </row>
    <row r="13277">
      <c r="S13277" s="87"/>
      <c r="T13277" s="87"/>
      <c r="U13277" s="85"/>
      <c r="V13277" s="85"/>
      <c r="W13277" s="85"/>
      <c r="X13277" s="85"/>
    </row>
    <row r="13278">
      <c r="S13278" s="87"/>
      <c r="T13278" s="87"/>
      <c r="U13278" s="85"/>
      <c r="V13278" s="85"/>
      <c r="W13278" s="85"/>
      <c r="X13278" s="85"/>
    </row>
    <row r="13279">
      <c r="S13279" s="87"/>
      <c r="T13279" s="87"/>
      <c r="U13279" s="85"/>
      <c r="V13279" s="85"/>
      <c r="W13279" s="85"/>
      <c r="X13279" s="85"/>
    </row>
    <row r="13280">
      <c r="S13280" s="87"/>
      <c r="T13280" s="87"/>
      <c r="U13280" s="85"/>
      <c r="V13280" s="85"/>
      <c r="W13280" s="85"/>
      <c r="X13280" s="85"/>
    </row>
    <row r="13281">
      <c r="S13281" s="87"/>
      <c r="T13281" s="87"/>
      <c r="U13281" s="85"/>
      <c r="V13281" s="85"/>
      <c r="W13281" s="85"/>
      <c r="X13281" s="85"/>
    </row>
    <row r="13282">
      <c r="S13282" s="87"/>
      <c r="T13282" s="87"/>
      <c r="U13282" s="85"/>
      <c r="V13282" s="85"/>
      <c r="W13282" s="85"/>
      <c r="X13282" s="85"/>
    </row>
    <row r="13283">
      <c r="S13283" s="87"/>
      <c r="T13283" s="87"/>
      <c r="U13283" s="85"/>
      <c r="V13283" s="85"/>
      <c r="W13283" s="85"/>
      <c r="X13283" s="85"/>
    </row>
    <row r="13284">
      <c r="S13284" s="87"/>
      <c r="T13284" s="87"/>
      <c r="U13284" s="85"/>
      <c r="V13284" s="85"/>
      <c r="W13284" s="85"/>
      <c r="X13284" s="85"/>
    </row>
    <row r="13285">
      <c r="S13285" s="87"/>
      <c r="T13285" s="87"/>
      <c r="U13285" s="85"/>
      <c r="V13285" s="85"/>
      <c r="W13285" s="85"/>
      <c r="X13285" s="85"/>
    </row>
    <row r="13286">
      <c r="S13286" s="87"/>
      <c r="T13286" s="87"/>
      <c r="U13286" s="85"/>
      <c r="V13286" s="85"/>
      <c r="W13286" s="85"/>
      <c r="X13286" s="85"/>
    </row>
    <row r="13287">
      <c r="S13287" s="87"/>
      <c r="T13287" s="87"/>
      <c r="U13287" s="85"/>
      <c r="V13287" s="85"/>
      <c r="W13287" s="85"/>
      <c r="X13287" s="85"/>
    </row>
    <row r="13288">
      <c r="S13288" s="87"/>
      <c r="T13288" s="87"/>
      <c r="U13288" s="85"/>
      <c r="V13288" s="85"/>
      <c r="W13288" s="85"/>
      <c r="X13288" s="85"/>
    </row>
    <row r="13289">
      <c r="S13289" s="87"/>
      <c r="T13289" s="87"/>
      <c r="U13289" s="85"/>
      <c r="V13289" s="85"/>
      <c r="W13289" s="85"/>
      <c r="X13289" s="85"/>
    </row>
    <row r="13290">
      <c r="S13290" s="87"/>
      <c r="T13290" s="87"/>
      <c r="U13290" s="85"/>
      <c r="V13290" s="85"/>
      <c r="W13290" s="85"/>
      <c r="X13290" s="85"/>
    </row>
    <row r="13291">
      <c r="S13291" s="87"/>
      <c r="T13291" s="87"/>
      <c r="U13291" s="85"/>
      <c r="V13291" s="85"/>
      <c r="W13291" s="85"/>
      <c r="X13291" s="85"/>
    </row>
    <row r="13292">
      <c r="S13292" s="87"/>
      <c r="T13292" s="87"/>
      <c r="U13292" s="85"/>
      <c r="V13292" s="85"/>
      <c r="W13292" s="85"/>
      <c r="X13292" s="85"/>
    </row>
    <row r="13293">
      <c r="S13293" s="87"/>
      <c r="T13293" s="87"/>
      <c r="U13293" s="85"/>
      <c r="V13293" s="85"/>
      <c r="W13293" s="85"/>
      <c r="X13293" s="85"/>
    </row>
    <row r="13294">
      <c r="S13294" s="87"/>
      <c r="T13294" s="87"/>
      <c r="U13294" s="85"/>
      <c r="V13294" s="85"/>
      <c r="W13294" s="85"/>
      <c r="X13294" s="85"/>
    </row>
    <row r="13295">
      <c r="S13295" s="87"/>
      <c r="T13295" s="87"/>
      <c r="U13295" s="85"/>
      <c r="V13295" s="85"/>
      <c r="W13295" s="85"/>
      <c r="X13295" s="85"/>
    </row>
    <row r="13296">
      <c r="S13296" s="87"/>
      <c r="T13296" s="87"/>
      <c r="U13296" s="85"/>
      <c r="V13296" s="85"/>
      <c r="W13296" s="85"/>
      <c r="X13296" s="85"/>
    </row>
    <row r="13297">
      <c r="S13297" s="87"/>
      <c r="T13297" s="87"/>
      <c r="U13297" s="85"/>
      <c r="V13297" s="85"/>
      <c r="W13297" s="85"/>
      <c r="X13297" s="85"/>
    </row>
    <row r="13298">
      <c r="S13298" s="87"/>
      <c r="T13298" s="87"/>
      <c r="U13298" s="85"/>
      <c r="V13298" s="85"/>
      <c r="W13298" s="85"/>
      <c r="X13298" s="85"/>
    </row>
    <row r="13299">
      <c r="S13299" s="87"/>
      <c r="T13299" s="87"/>
      <c r="U13299" s="85"/>
      <c r="V13299" s="85"/>
      <c r="W13299" s="85"/>
      <c r="X13299" s="85"/>
    </row>
    <row r="13300">
      <c r="S13300" s="87"/>
      <c r="T13300" s="87"/>
      <c r="U13300" s="85"/>
      <c r="V13300" s="85"/>
      <c r="W13300" s="85"/>
      <c r="X13300" s="85"/>
    </row>
    <row r="13301">
      <c r="S13301" s="87"/>
      <c r="T13301" s="87"/>
      <c r="U13301" s="85"/>
      <c r="V13301" s="85"/>
      <c r="W13301" s="85"/>
      <c r="X13301" s="85"/>
    </row>
    <row r="13302">
      <c r="S13302" s="87"/>
      <c r="T13302" s="87"/>
      <c r="U13302" s="85"/>
      <c r="V13302" s="85"/>
      <c r="W13302" s="85"/>
      <c r="X13302" s="85"/>
    </row>
    <row r="13303">
      <c r="S13303" s="87"/>
      <c r="T13303" s="87"/>
      <c r="U13303" s="85"/>
      <c r="V13303" s="85"/>
      <c r="W13303" s="85"/>
      <c r="X13303" s="85"/>
    </row>
    <row r="13304">
      <c r="S13304" s="87"/>
      <c r="T13304" s="87"/>
      <c r="U13304" s="85"/>
      <c r="V13304" s="85"/>
      <c r="W13304" s="85"/>
      <c r="X13304" s="85"/>
    </row>
    <row r="13305">
      <c r="S13305" s="87"/>
      <c r="T13305" s="87"/>
      <c r="U13305" s="85"/>
      <c r="V13305" s="85"/>
      <c r="W13305" s="85"/>
      <c r="X13305" s="85"/>
    </row>
    <row r="13306">
      <c r="S13306" s="87"/>
      <c r="T13306" s="87"/>
      <c r="U13306" s="85"/>
      <c r="V13306" s="85"/>
      <c r="W13306" s="85"/>
      <c r="X13306" s="85"/>
    </row>
    <row r="13307">
      <c r="S13307" s="87"/>
      <c r="T13307" s="87"/>
      <c r="U13307" s="85"/>
      <c r="V13307" s="85"/>
      <c r="W13307" s="85"/>
      <c r="X13307" s="85"/>
    </row>
    <row r="13308">
      <c r="S13308" s="87"/>
      <c r="T13308" s="87"/>
      <c r="U13308" s="85"/>
      <c r="V13308" s="85"/>
      <c r="W13308" s="85"/>
      <c r="X13308" s="85"/>
    </row>
    <row r="13309">
      <c r="S13309" s="87"/>
      <c r="T13309" s="87"/>
      <c r="U13309" s="85"/>
      <c r="V13309" s="85"/>
      <c r="W13309" s="85"/>
      <c r="X13309" s="85"/>
    </row>
    <row r="13310">
      <c r="S13310" s="87"/>
      <c r="T13310" s="87"/>
      <c r="U13310" s="85"/>
      <c r="V13310" s="85"/>
      <c r="W13310" s="85"/>
      <c r="X13310" s="85"/>
    </row>
    <row r="13311">
      <c r="S13311" s="87"/>
      <c r="T13311" s="87"/>
      <c r="U13311" s="85"/>
      <c r="V13311" s="85"/>
      <c r="W13311" s="85"/>
      <c r="X13311" s="85"/>
    </row>
    <row r="13312">
      <c r="S13312" s="87"/>
      <c r="T13312" s="87"/>
      <c r="U13312" s="85"/>
      <c r="V13312" s="85"/>
      <c r="W13312" s="85"/>
      <c r="X13312" s="85"/>
    </row>
    <row r="13313">
      <c r="S13313" s="84"/>
      <c r="T13313" s="87"/>
      <c r="U13313" s="85"/>
      <c r="V13313" s="85"/>
      <c r="W13313" s="85"/>
      <c r="X13313" s="85"/>
    </row>
    <row r="13314">
      <c r="S13314" s="87"/>
      <c r="T13314" s="87"/>
      <c r="U13314" s="85"/>
      <c r="V13314" s="85"/>
      <c r="W13314" s="85"/>
      <c r="X13314" s="85"/>
    </row>
    <row r="13315">
      <c r="S13315" s="87"/>
      <c r="T13315" s="87"/>
      <c r="U13315" s="85"/>
      <c r="V13315" s="85"/>
      <c r="W13315" s="85"/>
      <c r="X13315" s="85"/>
    </row>
    <row r="13316">
      <c r="S13316" s="87"/>
      <c r="T13316" s="87"/>
      <c r="U13316" s="85"/>
      <c r="V13316" s="85"/>
      <c r="W13316" s="85"/>
      <c r="X13316" s="85"/>
    </row>
    <row r="13317">
      <c r="S13317" s="87"/>
      <c r="T13317" s="87"/>
      <c r="U13317" s="85"/>
      <c r="V13317" s="85"/>
      <c r="W13317" s="85"/>
      <c r="X13317" s="85"/>
    </row>
    <row r="13318">
      <c r="S13318" s="87"/>
      <c r="T13318" s="87"/>
      <c r="U13318" s="85"/>
      <c r="V13318" s="85"/>
      <c r="W13318" s="85"/>
      <c r="X13318" s="85"/>
    </row>
    <row r="13319">
      <c r="S13319" s="87"/>
      <c r="T13319" s="87"/>
      <c r="U13319" s="85"/>
      <c r="V13319" s="85"/>
      <c r="W13319" s="85"/>
      <c r="X13319" s="85"/>
    </row>
    <row r="13320">
      <c r="S13320" s="84"/>
      <c r="T13320" s="87"/>
      <c r="U13320" s="85"/>
      <c r="V13320" s="85"/>
      <c r="W13320" s="85"/>
      <c r="X13320" s="85"/>
    </row>
    <row r="13321">
      <c r="S13321" s="87"/>
      <c r="T13321" s="87"/>
      <c r="U13321" s="85"/>
      <c r="V13321" s="85"/>
      <c r="W13321" s="85"/>
      <c r="X13321" s="85"/>
    </row>
    <row r="13322">
      <c r="S13322" s="87"/>
      <c r="T13322" s="87"/>
      <c r="U13322" s="85"/>
      <c r="V13322" s="85"/>
      <c r="W13322" s="85"/>
      <c r="X13322" s="85"/>
    </row>
    <row r="13323">
      <c r="S13323" s="87"/>
      <c r="T13323" s="87"/>
      <c r="U13323" s="85"/>
      <c r="V13323" s="85"/>
      <c r="W13323" s="85"/>
      <c r="X13323" s="85"/>
    </row>
    <row r="13324">
      <c r="S13324" s="87"/>
      <c r="T13324" s="87"/>
      <c r="U13324" s="85"/>
      <c r="V13324" s="85"/>
      <c r="W13324" s="85"/>
      <c r="X13324" s="85"/>
    </row>
    <row r="13325">
      <c r="S13325" s="87"/>
      <c r="T13325" s="87"/>
      <c r="U13325" s="85"/>
      <c r="V13325" s="85"/>
      <c r="W13325" s="85"/>
      <c r="X13325" s="85"/>
    </row>
    <row r="13326">
      <c r="S13326" s="87"/>
      <c r="T13326" s="87"/>
      <c r="U13326" s="85"/>
      <c r="V13326" s="85"/>
      <c r="W13326" s="85"/>
      <c r="X13326" s="85"/>
    </row>
    <row r="13327">
      <c r="S13327" s="87"/>
      <c r="T13327" s="87"/>
      <c r="U13327" s="85"/>
      <c r="V13327" s="85"/>
      <c r="W13327" s="85"/>
      <c r="X13327" s="85"/>
    </row>
    <row r="13328">
      <c r="S13328" s="87"/>
      <c r="T13328" s="87"/>
      <c r="U13328" s="85"/>
      <c r="V13328" s="85"/>
      <c r="W13328" s="85"/>
      <c r="X13328" s="85"/>
    </row>
    <row r="13329">
      <c r="S13329" s="87"/>
      <c r="T13329" s="87"/>
      <c r="U13329" s="85"/>
      <c r="V13329" s="85"/>
      <c r="W13329" s="85"/>
      <c r="X13329" s="85"/>
    </row>
    <row r="13330">
      <c r="S13330" s="87"/>
      <c r="T13330" s="87"/>
      <c r="U13330" s="85"/>
      <c r="V13330" s="85"/>
      <c r="W13330" s="85"/>
      <c r="X13330" s="85"/>
    </row>
    <row r="13331">
      <c r="S13331" s="87"/>
      <c r="T13331" s="87"/>
      <c r="U13331" s="85"/>
      <c r="V13331" s="85"/>
      <c r="W13331" s="85"/>
      <c r="X13331" s="85"/>
    </row>
    <row r="13332">
      <c r="S13332" s="87"/>
      <c r="T13332" s="87"/>
      <c r="U13332" s="85"/>
      <c r="V13332" s="85"/>
      <c r="W13332" s="85"/>
      <c r="X13332" s="85"/>
    </row>
    <row r="13333">
      <c r="S13333" s="87"/>
      <c r="T13333" s="87"/>
      <c r="U13333" s="85"/>
      <c r="V13333" s="85"/>
      <c r="W13333" s="85"/>
      <c r="X13333" s="85"/>
    </row>
    <row r="13334">
      <c r="S13334" s="87"/>
      <c r="T13334" s="87"/>
      <c r="U13334" s="85"/>
      <c r="V13334" s="85"/>
      <c r="W13334" s="85"/>
      <c r="X13334" s="85"/>
    </row>
    <row r="13335">
      <c r="S13335" s="87"/>
      <c r="T13335" s="87"/>
      <c r="U13335" s="85"/>
      <c r="V13335" s="85"/>
      <c r="W13335" s="85"/>
      <c r="X13335" s="85"/>
    </row>
    <row r="13336">
      <c r="S13336" s="87"/>
      <c r="T13336" s="87"/>
      <c r="U13336" s="85"/>
      <c r="V13336" s="85"/>
      <c r="W13336" s="85"/>
      <c r="X13336" s="85"/>
    </row>
    <row r="13337">
      <c r="S13337" s="87"/>
      <c r="T13337" s="87"/>
      <c r="U13337" s="85"/>
      <c r="V13337" s="85"/>
      <c r="W13337" s="85"/>
      <c r="X13337" s="85"/>
    </row>
    <row r="13338">
      <c r="S13338" s="87"/>
      <c r="T13338" s="87"/>
      <c r="U13338" s="85"/>
      <c r="V13338" s="85"/>
      <c r="W13338" s="85"/>
      <c r="X13338" s="85"/>
    </row>
    <row r="13339">
      <c r="S13339" s="87"/>
      <c r="T13339" s="87"/>
      <c r="U13339" s="85"/>
      <c r="V13339" s="85"/>
      <c r="W13339" s="85"/>
      <c r="X13339" s="85"/>
    </row>
    <row r="13340">
      <c r="S13340" s="87"/>
      <c r="T13340" s="87"/>
      <c r="U13340" s="85"/>
      <c r="V13340" s="85"/>
      <c r="W13340" s="85"/>
      <c r="X13340" s="85"/>
    </row>
    <row r="13341">
      <c r="S13341" s="87"/>
      <c r="T13341" s="87"/>
      <c r="U13341" s="85"/>
      <c r="V13341" s="85"/>
      <c r="W13341" s="85"/>
      <c r="X13341" s="85"/>
    </row>
    <row r="13342">
      <c r="S13342" s="87"/>
      <c r="T13342" s="87"/>
      <c r="U13342" s="85"/>
      <c r="V13342" s="85"/>
      <c r="W13342" s="85"/>
      <c r="X13342" s="85"/>
    </row>
    <row r="13343">
      <c r="S13343" s="87"/>
      <c r="T13343" s="87"/>
      <c r="U13343" s="85"/>
      <c r="V13343" s="85"/>
      <c r="W13343" s="85"/>
      <c r="X13343" s="85"/>
    </row>
    <row r="13344">
      <c r="S13344" s="87"/>
      <c r="T13344" s="87"/>
      <c r="U13344" s="85"/>
      <c r="V13344" s="85"/>
      <c r="W13344" s="85"/>
      <c r="X13344" s="85"/>
    </row>
    <row r="13345">
      <c r="S13345" s="87"/>
      <c r="T13345" s="87"/>
      <c r="U13345" s="85"/>
      <c r="V13345" s="85"/>
      <c r="W13345" s="85"/>
      <c r="X13345" s="85"/>
    </row>
    <row r="13346">
      <c r="S13346" s="87"/>
      <c r="T13346" s="87"/>
      <c r="U13346" s="85"/>
      <c r="V13346" s="85"/>
      <c r="W13346" s="85"/>
      <c r="X13346" s="85"/>
    </row>
    <row r="13347">
      <c r="S13347" s="87"/>
      <c r="T13347" s="87"/>
      <c r="U13347" s="85"/>
      <c r="V13347" s="85"/>
      <c r="W13347" s="85"/>
      <c r="X13347" s="85"/>
    </row>
    <row r="13348">
      <c r="S13348" s="87"/>
      <c r="T13348" s="87"/>
      <c r="U13348" s="85"/>
      <c r="V13348" s="85"/>
      <c r="W13348" s="85"/>
      <c r="X13348" s="85"/>
    </row>
    <row r="13349">
      <c r="S13349" s="87"/>
      <c r="T13349" s="87"/>
      <c r="U13349" s="85"/>
      <c r="V13349" s="85"/>
      <c r="W13349" s="85"/>
      <c r="X13349" s="85"/>
    </row>
    <row r="13350">
      <c r="S13350" s="87"/>
      <c r="T13350" s="87"/>
      <c r="U13350" s="85"/>
      <c r="V13350" s="85"/>
      <c r="W13350" s="85"/>
      <c r="X13350" s="85"/>
    </row>
    <row r="13351">
      <c r="S13351" s="87"/>
      <c r="T13351" s="87"/>
      <c r="U13351" s="85"/>
      <c r="V13351" s="85"/>
      <c r="W13351" s="85"/>
      <c r="X13351" s="85"/>
    </row>
    <row r="13352">
      <c r="S13352" s="87"/>
      <c r="T13352" s="87"/>
      <c r="U13352" s="85"/>
      <c r="V13352" s="85"/>
      <c r="W13352" s="85"/>
      <c r="X13352" s="85"/>
    </row>
    <row r="13353">
      <c r="S13353" s="87"/>
      <c r="T13353" s="87"/>
      <c r="U13353" s="85"/>
      <c r="V13353" s="85"/>
      <c r="W13353" s="85"/>
      <c r="X13353" s="85"/>
    </row>
    <row r="13354">
      <c r="S13354" s="87"/>
      <c r="T13354" s="87"/>
      <c r="U13354" s="85"/>
      <c r="V13354" s="85"/>
      <c r="W13354" s="85"/>
      <c r="X13354" s="85"/>
    </row>
    <row r="13355">
      <c r="S13355" s="87"/>
      <c r="T13355" s="87"/>
      <c r="U13355" s="85"/>
      <c r="V13355" s="85"/>
      <c r="W13355" s="85"/>
      <c r="X13355" s="85"/>
    </row>
    <row r="13356">
      <c r="S13356" s="87"/>
      <c r="T13356" s="87"/>
      <c r="U13356" s="85"/>
      <c r="V13356" s="85"/>
      <c r="W13356" s="85"/>
      <c r="X13356" s="85"/>
    </row>
    <row r="13357">
      <c r="S13357" s="87"/>
      <c r="T13357" s="87"/>
      <c r="U13357" s="85"/>
      <c r="V13357" s="85"/>
      <c r="W13357" s="85"/>
      <c r="X13357" s="85"/>
    </row>
    <row r="13358">
      <c r="S13358" s="87"/>
      <c r="T13358" s="87"/>
      <c r="U13358" s="85"/>
      <c r="V13358" s="85"/>
      <c r="W13358" s="85"/>
      <c r="X13358" s="85"/>
    </row>
    <row r="13359">
      <c r="S13359" s="87"/>
      <c r="T13359" s="87"/>
      <c r="U13359" s="85"/>
      <c r="V13359" s="85"/>
      <c r="W13359" s="85"/>
      <c r="X13359" s="85"/>
    </row>
    <row r="13360">
      <c r="S13360" s="87"/>
      <c r="T13360" s="87"/>
      <c r="U13360" s="85"/>
      <c r="V13360" s="85"/>
      <c r="W13360" s="85"/>
      <c r="X13360" s="85"/>
    </row>
    <row r="13361">
      <c r="S13361" s="87"/>
      <c r="T13361" s="87"/>
      <c r="U13361" s="85"/>
      <c r="V13361" s="85"/>
      <c r="W13361" s="85"/>
      <c r="X13361" s="85"/>
    </row>
    <row r="13362">
      <c r="S13362" s="87"/>
      <c r="T13362" s="87"/>
      <c r="U13362" s="85"/>
      <c r="V13362" s="85"/>
      <c r="W13362" s="85"/>
      <c r="X13362" s="85"/>
    </row>
    <row r="13363">
      <c r="S13363" s="87"/>
      <c r="T13363" s="87"/>
      <c r="U13363" s="85"/>
      <c r="V13363" s="85"/>
      <c r="W13363" s="85"/>
      <c r="X13363" s="85"/>
    </row>
    <row r="13364">
      <c r="S13364" s="87"/>
      <c r="T13364" s="87"/>
      <c r="U13364" s="85"/>
      <c r="V13364" s="85"/>
      <c r="W13364" s="85"/>
      <c r="X13364" s="85"/>
    </row>
    <row r="13365">
      <c r="S13365" s="87"/>
      <c r="T13365" s="87"/>
      <c r="U13365" s="85"/>
      <c r="V13365" s="85"/>
      <c r="W13365" s="85"/>
      <c r="X13365" s="85"/>
    </row>
    <row r="13366">
      <c r="S13366" s="87"/>
      <c r="T13366" s="87"/>
      <c r="U13366" s="85"/>
      <c r="V13366" s="85"/>
      <c r="W13366" s="85"/>
      <c r="X13366" s="85"/>
    </row>
    <row r="13367">
      <c r="S13367" s="87"/>
      <c r="T13367" s="87"/>
      <c r="U13367" s="85"/>
      <c r="V13367" s="85"/>
      <c r="W13367" s="85"/>
      <c r="X13367" s="85"/>
    </row>
    <row r="13368">
      <c r="S13368" s="87"/>
      <c r="T13368" s="87"/>
      <c r="U13368" s="85"/>
      <c r="V13368" s="85"/>
      <c r="W13368" s="85"/>
      <c r="X13368" s="85"/>
    </row>
    <row r="13369">
      <c r="S13369" s="84"/>
      <c r="T13369" s="87"/>
      <c r="U13369" s="85"/>
      <c r="V13369" s="85"/>
      <c r="W13369" s="85"/>
      <c r="X13369" s="85"/>
    </row>
    <row r="13370">
      <c r="S13370" s="87"/>
      <c r="T13370" s="87"/>
      <c r="U13370" s="85"/>
      <c r="V13370" s="85"/>
      <c r="W13370" s="85"/>
      <c r="X13370" s="85"/>
    </row>
    <row r="13371">
      <c r="S13371" s="87"/>
      <c r="T13371" s="87"/>
      <c r="U13371" s="85"/>
      <c r="V13371" s="85"/>
      <c r="W13371" s="85"/>
      <c r="X13371" s="85"/>
    </row>
    <row r="13372">
      <c r="S13372" s="87"/>
      <c r="T13372" s="87"/>
      <c r="U13372" s="85"/>
      <c r="V13372" s="85"/>
      <c r="W13372" s="85"/>
      <c r="X13372" s="85"/>
    </row>
    <row r="13373">
      <c r="S13373" s="87"/>
      <c r="T13373" s="87"/>
      <c r="U13373" s="85"/>
      <c r="V13373" s="85"/>
      <c r="W13373" s="85"/>
      <c r="X13373" s="85"/>
    </row>
    <row r="13374">
      <c r="S13374" s="87"/>
      <c r="T13374" s="87"/>
      <c r="U13374" s="85"/>
      <c r="V13374" s="85"/>
      <c r="W13374" s="85"/>
      <c r="X13374" s="85"/>
    </row>
    <row r="13375">
      <c r="S13375" s="87"/>
      <c r="T13375" s="87"/>
      <c r="U13375" s="85"/>
      <c r="V13375" s="85"/>
      <c r="W13375" s="85"/>
      <c r="X13375" s="85"/>
    </row>
    <row r="13376">
      <c r="S13376" s="87"/>
      <c r="T13376" s="87"/>
      <c r="U13376" s="85"/>
      <c r="V13376" s="85"/>
      <c r="W13376" s="85"/>
      <c r="X13376" s="85"/>
    </row>
    <row r="13377">
      <c r="S13377" s="87"/>
      <c r="T13377" s="87"/>
      <c r="U13377" s="85"/>
      <c r="V13377" s="85"/>
      <c r="W13377" s="85"/>
      <c r="X13377" s="85"/>
    </row>
    <row r="13378">
      <c r="S13378" s="87"/>
      <c r="T13378" s="87"/>
      <c r="U13378" s="85"/>
      <c r="V13378" s="85"/>
      <c r="W13378" s="85"/>
      <c r="X13378" s="85"/>
    </row>
    <row r="13379">
      <c r="S13379" s="87"/>
      <c r="T13379" s="87"/>
      <c r="U13379" s="85"/>
      <c r="V13379" s="85"/>
      <c r="W13379" s="85"/>
      <c r="X13379" s="85"/>
    </row>
    <row r="13380">
      <c r="S13380" s="87"/>
      <c r="T13380" s="87"/>
      <c r="U13380" s="85"/>
      <c r="V13380" s="85"/>
      <c r="W13380" s="85"/>
      <c r="X13380" s="85"/>
    </row>
    <row r="13381">
      <c r="S13381" s="87"/>
      <c r="T13381" s="87"/>
      <c r="U13381" s="85"/>
      <c r="V13381" s="85"/>
      <c r="W13381" s="85"/>
      <c r="X13381" s="85"/>
    </row>
    <row r="13382">
      <c r="S13382" s="87"/>
      <c r="T13382" s="87"/>
      <c r="U13382" s="85"/>
      <c r="V13382" s="85"/>
      <c r="W13382" s="85"/>
      <c r="X13382" s="85"/>
    </row>
    <row r="13383">
      <c r="S13383" s="87"/>
      <c r="T13383" s="87"/>
      <c r="U13383" s="85"/>
      <c r="V13383" s="85"/>
      <c r="W13383" s="85"/>
      <c r="X13383" s="85"/>
    </row>
    <row r="13384">
      <c r="S13384" s="87"/>
      <c r="T13384" s="87"/>
      <c r="U13384" s="85"/>
      <c r="V13384" s="85"/>
      <c r="W13384" s="85"/>
      <c r="X13384" s="85"/>
    </row>
    <row r="13385">
      <c r="S13385" s="87"/>
      <c r="T13385" s="87"/>
      <c r="U13385" s="85"/>
      <c r="V13385" s="85"/>
      <c r="W13385" s="85"/>
      <c r="X13385" s="85"/>
    </row>
    <row r="13386">
      <c r="S13386" s="87"/>
      <c r="T13386" s="87"/>
      <c r="U13386" s="85"/>
      <c r="V13386" s="85"/>
      <c r="W13386" s="85"/>
      <c r="X13386" s="85"/>
    </row>
    <row r="13387">
      <c r="S13387" s="87"/>
      <c r="T13387" s="87"/>
      <c r="U13387" s="85"/>
      <c r="V13387" s="85"/>
      <c r="W13387" s="85"/>
      <c r="X13387" s="85"/>
    </row>
    <row r="13388">
      <c r="S13388" s="87"/>
      <c r="T13388" s="87"/>
      <c r="U13388" s="85"/>
      <c r="V13388" s="85"/>
      <c r="W13388" s="85"/>
      <c r="X13388" s="85"/>
    </row>
    <row r="13389">
      <c r="S13389" s="87"/>
      <c r="T13389" s="87"/>
      <c r="U13389" s="85"/>
      <c r="V13389" s="85"/>
      <c r="W13389" s="85"/>
      <c r="X13389" s="85"/>
    </row>
    <row r="13390">
      <c r="S13390" s="87"/>
      <c r="T13390" s="87"/>
      <c r="U13390" s="85"/>
      <c r="V13390" s="85"/>
      <c r="W13390" s="85"/>
      <c r="X13390" s="85"/>
    </row>
    <row r="13391">
      <c r="S13391" s="87"/>
      <c r="T13391" s="87"/>
      <c r="U13391" s="85"/>
      <c r="V13391" s="85"/>
      <c r="W13391" s="85"/>
      <c r="X13391" s="85"/>
    </row>
    <row r="13392">
      <c r="S13392" s="87"/>
      <c r="T13392" s="87"/>
      <c r="U13392" s="85"/>
      <c r="V13392" s="85"/>
      <c r="W13392" s="85"/>
      <c r="X13392" s="85"/>
    </row>
    <row r="13393">
      <c r="S13393" s="87"/>
      <c r="T13393" s="87"/>
      <c r="U13393" s="85"/>
      <c r="V13393" s="85"/>
      <c r="W13393" s="85"/>
      <c r="X13393" s="85"/>
    </row>
    <row r="13394">
      <c r="S13394" s="87"/>
      <c r="T13394" s="87"/>
      <c r="U13394" s="85"/>
      <c r="V13394" s="85"/>
      <c r="W13394" s="85"/>
      <c r="X13394" s="85"/>
    </row>
    <row r="13395">
      <c r="S13395" s="87"/>
      <c r="T13395" s="87"/>
      <c r="U13395" s="85"/>
      <c r="V13395" s="85"/>
      <c r="W13395" s="85"/>
      <c r="X13395" s="85"/>
    </row>
    <row r="13396">
      <c r="S13396" s="87"/>
      <c r="T13396" s="87"/>
      <c r="U13396" s="85"/>
      <c r="V13396" s="85"/>
      <c r="W13396" s="85"/>
      <c r="X13396" s="85"/>
    </row>
    <row r="13397">
      <c r="S13397" s="87"/>
      <c r="T13397" s="87"/>
      <c r="U13397" s="85"/>
      <c r="V13397" s="85"/>
      <c r="W13397" s="85"/>
      <c r="X13397" s="85"/>
    </row>
    <row r="13398">
      <c r="S13398" s="87"/>
      <c r="T13398" s="87"/>
      <c r="U13398" s="85"/>
      <c r="V13398" s="85"/>
      <c r="W13398" s="85"/>
      <c r="X13398" s="85"/>
    </row>
    <row r="13399">
      <c r="S13399" s="87"/>
      <c r="T13399" s="87"/>
      <c r="U13399" s="85"/>
      <c r="V13399" s="85"/>
      <c r="W13399" s="85"/>
      <c r="X13399" s="85"/>
    </row>
    <row r="13400">
      <c r="S13400" s="87"/>
      <c r="T13400" s="87"/>
      <c r="U13400" s="85"/>
      <c r="V13400" s="85"/>
      <c r="W13400" s="85"/>
      <c r="X13400" s="85"/>
    </row>
    <row r="13401">
      <c r="S13401" s="87"/>
      <c r="T13401" s="87"/>
      <c r="U13401" s="85"/>
      <c r="V13401" s="85"/>
      <c r="W13401" s="85"/>
      <c r="X13401" s="85"/>
    </row>
    <row r="13402">
      <c r="S13402" s="87"/>
      <c r="T13402" s="87"/>
      <c r="U13402" s="85"/>
      <c r="V13402" s="85"/>
      <c r="W13402" s="85"/>
      <c r="X13402" s="85"/>
    </row>
    <row r="13403">
      <c r="S13403" s="87"/>
      <c r="T13403" s="87"/>
      <c r="U13403" s="85"/>
      <c r="V13403" s="85"/>
      <c r="W13403" s="85"/>
      <c r="X13403" s="85"/>
    </row>
    <row r="13404">
      <c r="S13404" s="87"/>
      <c r="T13404" s="87"/>
      <c r="U13404" s="85"/>
      <c r="V13404" s="85"/>
      <c r="W13404" s="85"/>
      <c r="X13404" s="85"/>
    </row>
    <row r="13405">
      <c r="S13405" s="87"/>
      <c r="T13405" s="87"/>
      <c r="U13405" s="85"/>
      <c r="V13405" s="85"/>
      <c r="W13405" s="85"/>
      <c r="X13405" s="85"/>
    </row>
    <row r="13406">
      <c r="S13406" s="87"/>
      <c r="T13406" s="87"/>
      <c r="U13406" s="85"/>
      <c r="V13406" s="85"/>
      <c r="W13406" s="85"/>
      <c r="X13406" s="85"/>
    </row>
    <row r="13407">
      <c r="S13407" s="87"/>
      <c r="T13407" s="87"/>
      <c r="U13407" s="85"/>
      <c r="V13407" s="85"/>
      <c r="W13407" s="85"/>
      <c r="X13407" s="85"/>
    </row>
    <row r="13408">
      <c r="S13408" s="87"/>
      <c r="T13408" s="87"/>
      <c r="U13408" s="85"/>
      <c r="V13408" s="85"/>
      <c r="W13408" s="85"/>
      <c r="X13408" s="85"/>
    </row>
    <row r="13409">
      <c r="S13409" s="87"/>
      <c r="T13409" s="87"/>
      <c r="U13409" s="85"/>
      <c r="V13409" s="85"/>
      <c r="W13409" s="85"/>
      <c r="X13409" s="85"/>
    </row>
    <row r="13410">
      <c r="S13410" s="87"/>
      <c r="T13410" s="87"/>
      <c r="U13410" s="85"/>
      <c r="V13410" s="85"/>
      <c r="W13410" s="85"/>
      <c r="X13410" s="85"/>
    </row>
    <row r="13411">
      <c r="S13411" s="87"/>
      <c r="T13411" s="87"/>
      <c r="U13411" s="85"/>
      <c r="V13411" s="85"/>
      <c r="W13411" s="85"/>
      <c r="X13411" s="85"/>
    </row>
    <row r="13412">
      <c r="S13412" s="87"/>
      <c r="T13412" s="87"/>
      <c r="U13412" s="85"/>
      <c r="V13412" s="85"/>
      <c r="W13412" s="85"/>
      <c r="X13412" s="85"/>
    </row>
    <row r="13413">
      <c r="S13413" s="87"/>
      <c r="T13413" s="87"/>
      <c r="U13413" s="85"/>
      <c r="V13413" s="85"/>
      <c r="W13413" s="85"/>
      <c r="X13413" s="85"/>
    </row>
    <row r="13414">
      <c r="S13414" s="87"/>
      <c r="T13414" s="87"/>
      <c r="U13414" s="85"/>
      <c r="V13414" s="85"/>
      <c r="W13414" s="85"/>
      <c r="X13414" s="85"/>
    </row>
    <row r="13415">
      <c r="S13415" s="87"/>
      <c r="T13415" s="87"/>
      <c r="U13415" s="85"/>
      <c r="V13415" s="85"/>
      <c r="W13415" s="85"/>
      <c r="X13415" s="85"/>
    </row>
    <row r="13416">
      <c r="S13416" s="87"/>
      <c r="T13416" s="87"/>
      <c r="U13416" s="85"/>
      <c r="V13416" s="85"/>
      <c r="W13416" s="85"/>
      <c r="X13416" s="85"/>
    </row>
    <row r="13417">
      <c r="S13417" s="87"/>
      <c r="T13417" s="87"/>
      <c r="U13417" s="85"/>
      <c r="V13417" s="85"/>
      <c r="W13417" s="85"/>
      <c r="X13417" s="85"/>
    </row>
    <row r="13418">
      <c r="S13418" s="87"/>
      <c r="T13418" s="87"/>
      <c r="U13418" s="85"/>
      <c r="V13418" s="85"/>
      <c r="W13418" s="85"/>
      <c r="X13418" s="85"/>
    </row>
    <row r="13419">
      <c r="S13419" s="87"/>
      <c r="T13419" s="87"/>
      <c r="U13419" s="85"/>
      <c r="V13419" s="85"/>
      <c r="W13419" s="85"/>
      <c r="X13419" s="85"/>
    </row>
    <row r="13420">
      <c r="S13420" s="87"/>
      <c r="T13420" s="87"/>
      <c r="U13420" s="85"/>
      <c r="V13420" s="85"/>
      <c r="W13420" s="85"/>
      <c r="X13420" s="85"/>
    </row>
    <row r="13421">
      <c r="S13421" s="87"/>
      <c r="T13421" s="87"/>
      <c r="U13421" s="85"/>
      <c r="V13421" s="85"/>
      <c r="W13421" s="85"/>
      <c r="X13421" s="85"/>
    </row>
    <row r="13422">
      <c r="S13422" s="87"/>
      <c r="T13422" s="87"/>
      <c r="U13422" s="85"/>
      <c r="V13422" s="85"/>
      <c r="W13422" s="85"/>
      <c r="X13422" s="85"/>
    </row>
    <row r="13423">
      <c r="S13423" s="87"/>
      <c r="T13423" s="87"/>
      <c r="U13423" s="85"/>
      <c r="V13423" s="85"/>
      <c r="W13423" s="85"/>
      <c r="X13423" s="85"/>
    </row>
    <row r="13424">
      <c r="S13424" s="87"/>
      <c r="T13424" s="87"/>
      <c r="U13424" s="85"/>
      <c r="V13424" s="85"/>
      <c r="W13424" s="85"/>
      <c r="X13424" s="85"/>
    </row>
    <row r="13425">
      <c r="S13425" s="87"/>
      <c r="T13425" s="87"/>
      <c r="U13425" s="85"/>
      <c r="V13425" s="85"/>
      <c r="W13425" s="85"/>
      <c r="X13425" s="85"/>
    </row>
    <row r="13426">
      <c r="S13426" s="87"/>
      <c r="T13426" s="87"/>
      <c r="U13426" s="85"/>
      <c r="V13426" s="85"/>
      <c r="W13426" s="85"/>
      <c r="X13426" s="85"/>
    </row>
    <row r="13427">
      <c r="S13427" s="87"/>
      <c r="T13427" s="87"/>
      <c r="U13427" s="85"/>
      <c r="V13427" s="85"/>
      <c r="W13427" s="85"/>
      <c r="X13427" s="85"/>
    </row>
    <row r="13428">
      <c r="S13428" s="87"/>
      <c r="T13428" s="87"/>
      <c r="U13428" s="85"/>
      <c r="V13428" s="85"/>
      <c r="W13428" s="85"/>
      <c r="X13428" s="85"/>
    </row>
    <row r="13429">
      <c r="S13429" s="87"/>
      <c r="T13429" s="87"/>
      <c r="U13429" s="85"/>
      <c r="V13429" s="85"/>
      <c r="W13429" s="85"/>
      <c r="X13429" s="85"/>
    </row>
    <row r="13430">
      <c r="S13430" s="87"/>
      <c r="T13430" s="87"/>
      <c r="U13430" s="85"/>
      <c r="V13430" s="85"/>
      <c r="W13430" s="85"/>
      <c r="X13430" s="85"/>
    </row>
    <row r="13431">
      <c r="S13431" s="87"/>
      <c r="T13431" s="87"/>
      <c r="U13431" s="85"/>
      <c r="V13431" s="85"/>
      <c r="W13431" s="85"/>
      <c r="X13431" s="85"/>
    </row>
    <row r="13432">
      <c r="S13432" s="87"/>
      <c r="T13432" s="87"/>
      <c r="U13432" s="85"/>
      <c r="V13432" s="85"/>
      <c r="W13432" s="85"/>
      <c r="X13432" s="85"/>
    </row>
    <row r="13433">
      <c r="S13433" s="87"/>
      <c r="T13433" s="87"/>
      <c r="U13433" s="85"/>
      <c r="V13433" s="85"/>
      <c r="W13433" s="85"/>
      <c r="X13433" s="85"/>
    </row>
    <row r="13434">
      <c r="S13434" s="87"/>
      <c r="T13434" s="87"/>
      <c r="U13434" s="85"/>
      <c r="V13434" s="85"/>
      <c r="W13434" s="85"/>
      <c r="X13434" s="85"/>
    </row>
    <row r="13435">
      <c r="S13435" s="87"/>
      <c r="T13435" s="87"/>
      <c r="U13435" s="85"/>
      <c r="V13435" s="85"/>
      <c r="W13435" s="85"/>
      <c r="X13435" s="85"/>
    </row>
    <row r="13436">
      <c r="S13436" s="87"/>
      <c r="T13436" s="87"/>
      <c r="U13436" s="85"/>
      <c r="V13436" s="85"/>
      <c r="W13436" s="85"/>
      <c r="X13436" s="85"/>
    </row>
    <row r="13437">
      <c r="S13437" s="87"/>
      <c r="T13437" s="87"/>
      <c r="U13437" s="85"/>
      <c r="V13437" s="85"/>
      <c r="W13437" s="85"/>
      <c r="X13437" s="85"/>
    </row>
    <row r="13438">
      <c r="S13438" s="87"/>
      <c r="T13438" s="87"/>
      <c r="U13438" s="85"/>
      <c r="V13438" s="85"/>
      <c r="W13438" s="85"/>
      <c r="X13438" s="85"/>
    </row>
    <row r="13439">
      <c r="S13439" s="87"/>
      <c r="T13439" s="87"/>
      <c r="U13439" s="85"/>
      <c r="V13439" s="85"/>
      <c r="W13439" s="85"/>
      <c r="X13439" s="85"/>
    </row>
    <row r="13440">
      <c r="S13440" s="87"/>
      <c r="T13440" s="87"/>
      <c r="U13440" s="85"/>
      <c r="V13440" s="85"/>
      <c r="W13440" s="85"/>
      <c r="X13440" s="85"/>
    </row>
    <row r="13441">
      <c r="S13441" s="87"/>
      <c r="T13441" s="87"/>
      <c r="U13441" s="85"/>
      <c r="V13441" s="85"/>
      <c r="W13441" s="85"/>
      <c r="X13441" s="85"/>
    </row>
    <row r="13442">
      <c r="S13442" s="87"/>
      <c r="T13442" s="87"/>
      <c r="U13442" s="85"/>
      <c r="V13442" s="85"/>
      <c r="W13442" s="85"/>
      <c r="X13442" s="85"/>
    </row>
    <row r="13443">
      <c r="S13443" s="87"/>
      <c r="T13443" s="87"/>
      <c r="U13443" s="85"/>
      <c r="V13443" s="85"/>
      <c r="W13443" s="85"/>
      <c r="X13443" s="85"/>
    </row>
    <row r="13444">
      <c r="S13444" s="87"/>
      <c r="T13444" s="87"/>
      <c r="U13444" s="85"/>
      <c r="V13444" s="85"/>
      <c r="W13444" s="85"/>
      <c r="X13444" s="85"/>
    </row>
    <row r="13445">
      <c r="S13445" s="87"/>
      <c r="T13445" s="87"/>
      <c r="U13445" s="85"/>
      <c r="V13445" s="85"/>
      <c r="W13445" s="85"/>
      <c r="X13445" s="85"/>
    </row>
    <row r="13446">
      <c r="S13446" s="87"/>
      <c r="T13446" s="87"/>
      <c r="U13446" s="85"/>
      <c r="V13446" s="85"/>
      <c r="W13446" s="85"/>
      <c r="X13446" s="85"/>
    </row>
    <row r="13447">
      <c r="S13447" s="87"/>
      <c r="T13447" s="87"/>
      <c r="U13447" s="85"/>
      <c r="V13447" s="85"/>
      <c r="W13447" s="85"/>
      <c r="X13447" s="85"/>
    </row>
    <row r="13448">
      <c r="S13448" s="87"/>
      <c r="T13448" s="87"/>
      <c r="U13448" s="85"/>
      <c r="V13448" s="85"/>
      <c r="W13448" s="85"/>
      <c r="X13448" s="85"/>
    </row>
    <row r="13449">
      <c r="S13449" s="87"/>
      <c r="T13449" s="87"/>
      <c r="U13449" s="85"/>
      <c r="V13449" s="85"/>
      <c r="W13449" s="85"/>
      <c r="X13449" s="85"/>
    </row>
    <row r="13450">
      <c r="S13450" s="87"/>
      <c r="T13450" s="87"/>
      <c r="U13450" s="85"/>
      <c r="V13450" s="85"/>
      <c r="W13450" s="85"/>
      <c r="X13450" s="85"/>
    </row>
    <row r="13451">
      <c r="S13451" s="87"/>
      <c r="T13451" s="87"/>
      <c r="U13451" s="85"/>
      <c r="V13451" s="85"/>
      <c r="W13451" s="85"/>
      <c r="X13451" s="85"/>
    </row>
    <row r="13452">
      <c r="S13452" s="87"/>
      <c r="T13452" s="87"/>
      <c r="U13452" s="85"/>
      <c r="V13452" s="85"/>
      <c r="W13452" s="85"/>
      <c r="X13452" s="85"/>
    </row>
    <row r="13453">
      <c r="S13453" s="87"/>
      <c r="T13453" s="87"/>
      <c r="U13453" s="85"/>
      <c r="V13453" s="85"/>
      <c r="W13453" s="85"/>
      <c r="X13453" s="85"/>
    </row>
    <row r="13454">
      <c r="S13454" s="87"/>
      <c r="T13454" s="87"/>
      <c r="U13454" s="85"/>
      <c r="V13454" s="85"/>
      <c r="W13454" s="85"/>
      <c r="X13454" s="85"/>
    </row>
    <row r="13455">
      <c r="S13455" s="87"/>
      <c r="T13455" s="87"/>
      <c r="U13455" s="85"/>
      <c r="V13455" s="85"/>
      <c r="W13455" s="85"/>
      <c r="X13455" s="85"/>
    </row>
    <row r="13456">
      <c r="S13456" s="87"/>
      <c r="T13456" s="87"/>
      <c r="U13456" s="85"/>
      <c r="V13456" s="85"/>
      <c r="W13456" s="85"/>
      <c r="X13456" s="85"/>
    </row>
    <row r="13457">
      <c r="S13457" s="87"/>
      <c r="T13457" s="87"/>
      <c r="U13457" s="85"/>
      <c r="V13457" s="85"/>
      <c r="W13457" s="85"/>
      <c r="X13457" s="85"/>
    </row>
    <row r="13458">
      <c r="S13458" s="87"/>
      <c r="T13458" s="87"/>
      <c r="U13458" s="85"/>
      <c r="V13458" s="85"/>
      <c r="W13458" s="85"/>
      <c r="X13458" s="85"/>
    </row>
    <row r="13459">
      <c r="S13459" s="87"/>
      <c r="T13459" s="87"/>
      <c r="U13459" s="85"/>
      <c r="V13459" s="85"/>
      <c r="W13459" s="85"/>
      <c r="X13459" s="85"/>
    </row>
    <row r="13460">
      <c r="S13460" s="87"/>
      <c r="T13460" s="87"/>
      <c r="U13460" s="85"/>
      <c r="V13460" s="85"/>
      <c r="W13460" s="85"/>
      <c r="X13460" s="85"/>
    </row>
    <row r="13461">
      <c r="S13461" s="87"/>
      <c r="T13461" s="87"/>
      <c r="U13461" s="85"/>
      <c r="V13461" s="85"/>
      <c r="W13461" s="85"/>
      <c r="X13461" s="85"/>
    </row>
    <row r="13462">
      <c r="S13462" s="87"/>
      <c r="T13462" s="87"/>
      <c r="U13462" s="85"/>
      <c r="V13462" s="85"/>
      <c r="W13462" s="85"/>
      <c r="X13462" s="85"/>
    </row>
    <row r="13463">
      <c r="S13463" s="87"/>
      <c r="T13463" s="87"/>
      <c r="U13463" s="85"/>
      <c r="V13463" s="85"/>
      <c r="W13463" s="85"/>
      <c r="X13463" s="85"/>
    </row>
    <row r="13464">
      <c r="S13464" s="87"/>
      <c r="T13464" s="87"/>
      <c r="U13464" s="85"/>
      <c r="V13464" s="85"/>
      <c r="W13464" s="85"/>
      <c r="X13464" s="85"/>
    </row>
    <row r="13465">
      <c r="S13465" s="87"/>
      <c r="T13465" s="87"/>
      <c r="U13465" s="85"/>
      <c r="V13465" s="85"/>
      <c r="W13465" s="85"/>
      <c r="X13465" s="85"/>
    </row>
    <row r="13466">
      <c r="S13466" s="87"/>
      <c r="T13466" s="87"/>
      <c r="U13466" s="85"/>
      <c r="V13466" s="85"/>
      <c r="W13466" s="85"/>
      <c r="X13466" s="85"/>
    </row>
    <row r="13467">
      <c r="S13467" s="84"/>
      <c r="T13467" s="87"/>
      <c r="U13467" s="85"/>
      <c r="V13467" s="85"/>
      <c r="W13467" s="85"/>
      <c r="X13467" s="85"/>
    </row>
    <row r="13468">
      <c r="S13468" s="87"/>
      <c r="T13468" s="87"/>
      <c r="U13468" s="85"/>
      <c r="V13468" s="85"/>
      <c r="W13468" s="85"/>
      <c r="X13468" s="85"/>
    </row>
    <row r="13469">
      <c r="S13469" s="87"/>
      <c r="T13469" s="87"/>
      <c r="U13469" s="85"/>
      <c r="V13469" s="85"/>
      <c r="W13469" s="85"/>
      <c r="X13469" s="85"/>
    </row>
    <row r="13470">
      <c r="S13470" s="87"/>
      <c r="T13470" s="87"/>
      <c r="U13470" s="85"/>
      <c r="V13470" s="85"/>
      <c r="W13470" s="85"/>
      <c r="X13470" s="85"/>
    </row>
    <row r="13471">
      <c r="S13471" s="87"/>
      <c r="T13471" s="87"/>
      <c r="U13471" s="85"/>
      <c r="V13471" s="85"/>
      <c r="W13471" s="85"/>
      <c r="X13471" s="85"/>
    </row>
    <row r="13472">
      <c r="S13472" s="87"/>
      <c r="T13472" s="87"/>
      <c r="U13472" s="85"/>
      <c r="V13472" s="85"/>
      <c r="W13472" s="85"/>
      <c r="X13472" s="85"/>
    </row>
    <row r="13473">
      <c r="S13473" s="84"/>
      <c r="T13473" s="87"/>
      <c r="U13473" s="85"/>
      <c r="V13473" s="85"/>
      <c r="W13473" s="85"/>
      <c r="X13473" s="85"/>
    </row>
    <row r="13474">
      <c r="S13474" s="87"/>
      <c r="T13474" s="87"/>
      <c r="U13474" s="85"/>
      <c r="V13474" s="85"/>
      <c r="W13474" s="85"/>
      <c r="X13474" s="85"/>
    </row>
    <row r="13475">
      <c r="S13475" s="87"/>
      <c r="T13475" s="87"/>
      <c r="U13475" s="85"/>
      <c r="V13475" s="85"/>
      <c r="W13475" s="85"/>
      <c r="X13475" s="85"/>
    </row>
    <row r="13476">
      <c r="S13476" s="87"/>
      <c r="T13476" s="87"/>
      <c r="U13476" s="85"/>
      <c r="V13476" s="85"/>
      <c r="W13476" s="85"/>
      <c r="X13476" s="85"/>
    </row>
    <row r="13477">
      <c r="S13477" s="87"/>
      <c r="T13477" s="87"/>
      <c r="U13477" s="85"/>
      <c r="V13477" s="85"/>
      <c r="W13477" s="85"/>
      <c r="X13477" s="85"/>
    </row>
    <row r="13478">
      <c r="S13478" s="87"/>
      <c r="T13478" s="87"/>
      <c r="U13478" s="85"/>
      <c r="V13478" s="85"/>
      <c r="W13478" s="85"/>
      <c r="X13478" s="85"/>
    </row>
    <row r="13479">
      <c r="S13479" s="87"/>
      <c r="T13479" s="87"/>
      <c r="U13479" s="85"/>
      <c r="V13479" s="85"/>
      <c r="W13479" s="85"/>
      <c r="X13479" s="85"/>
    </row>
    <row r="13480">
      <c r="S13480" s="87"/>
      <c r="T13480" s="87"/>
      <c r="U13480" s="85"/>
      <c r="V13480" s="85"/>
      <c r="W13480" s="85"/>
      <c r="X13480" s="85"/>
    </row>
    <row r="13481">
      <c r="S13481" s="87"/>
      <c r="T13481" s="87"/>
      <c r="U13481" s="85"/>
      <c r="V13481" s="85"/>
      <c r="W13481" s="85"/>
      <c r="X13481" s="85"/>
    </row>
    <row r="13482">
      <c r="S13482" s="87"/>
      <c r="T13482" s="87"/>
      <c r="U13482" s="85"/>
      <c r="V13482" s="85"/>
      <c r="W13482" s="85"/>
      <c r="X13482" s="85"/>
    </row>
    <row r="13483">
      <c r="S13483" s="87"/>
      <c r="T13483" s="87"/>
      <c r="U13483" s="85"/>
      <c r="V13483" s="85"/>
      <c r="W13483" s="85"/>
      <c r="X13483" s="85"/>
    </row>
    <row r="13484">
      <c r="S13484" s="87"/>
      <c r="T13484" s="87"/>
      <c r="U13484" s="85"/>
      <c r="V13484" s="85"/>
      <c r="W13484" s="85"/>
      <c r="X13484" s="85"/>
    </row>
    <row r="13485">
      <c r="S13485" s="84"/>
      <c r="T13485" s="87"/>
      <c r="U13485" s="85"/>
      <c r="V13485" s="85"/>
      <c r="W13485" s="85"/>
      <c r="X13485" s="85"/>
    </row>
    <row r="13486">
      <c r="S13486" s="87"/>
      <c r="T13486" s="87"/>
      <c r="U13486" s="85"/>
      <c r="V13486" s="85"/>
      <c r="W13486" s="85"/>
      <c r="X13486" s="85"/>
    </row>
    <row r="13487">
      <c r="S13487" s="87"/>
      <c r="T13487" s="87"/>
      <c r="U13487" s="85"/>
      <c r="V13487" s="85"/>
      <c r="W13487" s="85"/>
      <c r="X13487" s="85"/>
    </row>
    <row r="13488">
      <c r="S13488" s="87"/>
      <c r="T13488" s="87"/>
      <c r="U13488" s="85"/>
      <c r="V13488" s="85"/>
      <c r="W13488" s="85"/>
      <c r="X13488" s="85"/>
    </row>
    <row r="13489">
      <c r="S13489" s="87"/>
      <c r="T13489" s="87"/>
      <c r="U13489" s="85"/>
      <c r="V13489" s="85"/>
      <c r="W13489" s="85"/>
      <c r="X13489" s="85"/>
    </row>
    <row r="13490">
      <c r="S13490" s="87"/>
      <c r="T13490" s="87"/>
      <c r="U13490" s="85"/>
      <c r="V13490" s="85"/>
      <c r="W13490" s="85"/>
      <c r="X13490" s="85"/>
    </row>
    <row r="13491">
      <c r="S13491" s="87"/>
      <c r="T13491" s="87"/>
      <c r="U13491" s="85"/>
      <c r="V13491" s="85"/>
      <c r="W13491" s="85"/>
      <c r="X13491" s="85"/>
    </row>
    <row r="13492">
      <c r="S13492" s="87"/>
      <c r="T13492" s="87"/>
      <c r="U13492" s="85"/>
      <c r="V13492" s="85"/>
      <c r="W13492" s="85"/>
      <c r="X13492" s="85"/>
    </row>
    <row r="13493">
      <c r="S13493" s="87"/>
      <c r="T13493" s="87"/>
      <c r="U13493" s="85"/>
      <c r="V13493" s="85"/>
      <c r="W13493" s="85"/>
      <c r="X13493" s="85"/>
    </row>
    <row r="13494">
      <c r="S13494" s="87"/>
      <c r="T13494" s="87"/>
      <c r="U13494" s="85"/>
      <c r="V13494" s="85"/>
      <c r="W13494" s="85"/>
      <c r="X13494" s="85"/>
    </row>
    <row r="13495">
      <c r="S13495" s="87"/>
      <c r="T13495" s="87"/>
      <c r="U13495" s="85"/>
      <c r="V13495" s="85"/>
      <c r="W13495" s="85"/>
      <c r="X13495" s="85"/>
    </row>
    <row r="13496">
      <c r="S13496" s="87"/>
      <c r="T13496" s="87"/>
      <c r="U13496" s="85"/>
      <c r="V13496" s="85"/>
      <c r="W13496" s="85"/>
      <c r="X13496" s="85"/>
    </row>
    <row r="13497">
      <c r="S13497" s="87"/>
      <c r="T13497" s="87"/>
      <c r="U13497" s="85"/>
      <c r="V13497" s="85"/>
      <c r="W13497" s="85"/>
      <c r="X13497" s="85"/>
    </row>
    <row r="13498">
      <c r="S13498" s="84"/>
      <c r="T13498" s="87"/>
      <c r="U13498" s="85"/>
      <c r="V13498" s="85"/>
      <c r="W13498" s="85"/>
      <c r="X13498" s="85"/>
    </row>
    <row r="13499">
      <c r="S13499" s="87"/>
      <c r="T13499" s="87"/>
      <c r="U13499" s="85"/>
      <c r="V13499" s="85"/>
      <c r="W13499" s="85"/>
      <c r="X13499" s="85"/>
    </row>
    <row r="13500">
      <c r="S13500" s="87"/>
      <c r="T13500" s="87"/>
      <c r="U13500" s="85"/>
      <c r="V13500" s="85"/>
      <c r="W13500" s="85"/>
      <c r="X13500" s="85"/>
    </row>
    <row r="13501">
      <c r="S13501" s="87"/>
      <c r="T13501" s="87"/>
      <c r="U13501" s="85"/>
      <c r="V13501" s="85"/>
      <c r="W13501" s="85"/>
      <c r="X13501" s="85"/>
    </row>
    <row r="13502">
      <c r="S13502" s="87"/>
      <c r="T13502" s="87"/>
      <c r="U13502" s="85"/>
      <c r="V13502" s="85"/>
      <c r="W13502" s="85"/>
      <c r="X13502" s="85"/>
    </row>
    <row r="13503">
      <c r="S13503" s="87"/>
      <c r="T13503" s="87"/>
      <c r="U13503" s="85"/>
      <c r="V13503" s="85"/>
      <c r="W13503" s="85"/>
      <c r="X13503" s="85"/>
    </row>
    <row r="13504">
      <c r="S13504" s="87"/>
      <c r="T13504" s="87"/>
      <c r="U13504" s="85"/>
      <c r="V13504" s="85"/>
      <c r="W13504" s="85"/>
      <c r="X13504" s="85"/>
    </row>
    <row r="13505">
      <c r="S13505" s="87"/>
      <c r="T13505" s="87"/>
      <c r="U13505" s="85"/>
      <c r="V13505" s="85"/>
      <c r="W13505" s="85"/>
      <c r="X13505" s="85"/>
    </row>
    <row r="13506">
      <c r="S13506" s="87"/>
      <c r="T13506" s="87"/>
      <c r="U13506" s="85"/>
      <c r="V13506" s="85"/>
      <c r="W13506" s="85"/>
      <c r="X13506" s="85"/>
    </row>
    <row r="13507">
      <c r="S13507" s="87"/>
      <c r="T13507" s="87"/>
      <c r="U13507" s="85"/>
      <c r="V13507" s="85"/>
      <c r="W13507" s="85"/>
      <c r="X13507" s="85"/>
    </row>
    <row r="13508">
      <c r="S13508" s="87"/>
      <c r="T13508" s="87"/>
      <c r="U13508" s="85"/>
      <c r="V13508" s="85"/>
      <c r="W13508" s="85"/>
      <c r="X13508" s="85"/>
    </row>
    <row r="13509">
      <c r="S13509" s="87"/>
      <c r="T13509" s="87"/>
      <c r="U13509" s="85"/>
      <c r="V13509" s="85"/>
      <c r="W13509" s="85"/>
      <c r="X13509" s="85"/>
    </row>
    <row r="13510">
      <c r="S13510" s="87"/>
      <c r="T13510" s="87"/>
      <c r="U13510" s="85"/>
      <c r="V13510" s="85"/>
      <c r="W13510" s="85"/>
      <c r="X13510" s="85"/>
    </row>
    <row r="13511">
      <c r="S13511" s="87"/>
      <c r="T13511" s="87"/>
      <c r="U13511" s="85"/>
      <c r="V13511" s="85"/>
      <c r="W13511" s="85"/>
      <c r="X13511" s="85"/>
    </row>
    <row r="13512">
      <c r="S13512" s="87"/>
      <c r="T13512" s="87"/>
      <c r="U13512" s="85"/>
      <c r="V13512" s="85"/>
      <c r="W13512" s="85"/>
      <c r="X13512" s="85"/>
    </row>
    <row r="13513">
      <c r="S13513" s="87"/>
      <c r="T13513" s="87"/>
      <c r="U13513" s="85"/>
      <c r="V13513" s="85"/>
      <c r="W13513" s="85"/>
      <c r="X13513" s="85"/>
    </row>
    <row r="13514">
      <c r="S13514" s="87"/>
      <c r="T13514" s="87"/>
      <c r="U13514" s="85"/>
      <c r="V13514" s="85"/>
      <c r="W13514" s="85"/>
      <c r="X13514" s="85"/>
    </row>
    <row r="13515">
      <c r="S13515" s="84"/>
      <c r="T13515" s="87"/>
      <c r="U13515" s="85"/>
      <c r="V13515" s="85"/>
      <c r="W13515" s="85"/>
      <c r="X13515" s="85"/>
    </row>
    <row r="13516">
      <c r="S13516" s="87"/>
      <c r="T13516" s="87"/>
      <c r="U13516" s="85"/>
      <c r="V13516" s="85"/>
      <c r="W13516" s="85"/>
      <c r="X13516" s="85"/>
    </row>
    <row r="13517">
      <c r="S13517" s="87"/>
      <c r="T13517" s="87"/>
      <c r="U13517" s="85"/>
      <c r="V13517" s="85"/>
      <c r="W13517" s="85"/>
      <c r="X13517" s="85"/>
    </row>
    <row r="13518">
      <c r="S13518" s="87"/>
      <c r="T13518" s="87"/>
      <c r="U13518" s="85"/>
      <c r="V13518" s="85"/>
      <c r="W13518" s="85"/>
      <c r="X13518" s="85"/>
    </row>
    <row r="13519">
      <c r="S13519" s="87"/>
      <c r="T13519" s="87"/>
      <c r="U13519" s="85"/>
      <c r="V13519" s="85"/>
      <c r="W13519" s="85"/>
      <c r="X13519" s="85"/>
    </row>
    <row r="13520">
      <c r="S13520" s="87"/>
      <c r="T13520" s="87"/>
      <c r="U13520" s="85"/>
      <c r="V13520" s="85"/>
      <c r="W13520" s="85"/>
      <c r="X13520" s="85"/>
    </row>
    <row r="13521">
      <c r="S13521" s="87"/>
      <c r="T13521" s="87"/>
      <c r="U13521" s="85"/>
      <c r="V13521" s="85"/>
      <c r="W13521" s="85"/>
      <c r="X13521" s="85"/>
    </row>
    <row r="13522">
      <c r="S13522" s="87"/>
      <c r="T13522" s="87"/>
      <c r="U13522" s="85"/>
      <c r="V13522" s="85"/>
      <c r="W13522" s="85"/>
      <c r="X13522" s="85"/>
    </row>
    <row r="13523">
      <c r="S13523" s="87"/>
      <c r="T13523" s="87"/>
      <c r="U13523" s="85"/>
      <c r="V13523" s="85"/>
      <c r="W13523" s="85"/>
      <c r="X13523" s="85"/>
    </row>
    <row r="13524">
      <c r="S13524" s="87"/>
      <c r="T13524" s="87"/>
      <c r="U13524" s="85"/>
      <c r="V13524" s="85"/>
      <c r="W13524" s="85"/>
      <c r="X13524" s="85"/>
    </row>
    <row r="13525">
      <c r="S13525" s="87"/>
      <c r="T13525" s="87"/>
      <c r="U13525" s="85"/>
      <c r="V13525" s="85"/>
      <c r="W13525" s="85"/>
      <c r="X13525" s="85"/>
    </row>
    <row r="13526">
      <c r="S13526" s="87"/>
      <c r="T13526" s="87"/>
      <c r="U13526" s="85"/>
      <c r="V13526" s="85"/>
      <c r="W13526" s="85"/>
      <c r="X13526" s="85"/>
    </row>
    <row r="13527">
      <c r="S13527" s="87"/>
      <c r="T13527" s="87"/>
      <c r="U13527" s="85"/>
      <c r="V13527" s="85"/>
      <c r="W13527" s="85"/>
      <c r="X13527" s="85"/>
    </row>
    <row r="13528">
      <c r="S13528" s="87"/>
      <c r="T13528" s="87"/>
      <c r="U13528" s="85"/>
      <c r="V13528" s="85"/>
      <c r="W13528" s="85"/>
      <c r="X13528" s="85"/>
    </row>
    <row r="13529">
      <c r="S13529" s="87"/>
      <c r="T13529" s="87"/>
      <c r="U13529" s="85"/>
      <c r="V13529" s="85"/>
      <c r="W13529" s="85"/>
      <c r="X13529" s="85"/>
    </row>
    <row r="13530">
      <c r="S13530" s="87"/>
      <c r="T13530" s="87"/>
      <c r="U13530" s="85"/>
      <c r="V13530" s="85"/>
      <c r="W13530" s="85"/>
      <c r="X13530" s="85"/>
    </row>
    <row r="13531">
      <c r="S13531" s="87"/>
      <c r="T13531" s="87"/>
      <c r="U13531" s="85"/>
      <c r="V13531" s="85"/>
      <c r="W13531" s="85"/>
      <c r="X13531" s="85"/>
    </row>
    <row r="13532">
      <c r="S13532" s="87"/>
      <c r="T13532" s="87"/>
      <c r="U13532" s="85"/>
      <c r="V13532" s="85"/>
      <c r="W13532" s="85"/>
      <c r="X13532" s="85"/>
    </row>
    <row r="13533">
      <c r="S13533" s="87"/>
      <c r="T13533" s="87"/>
      <c r="U13533" s="85"/>
      <c r="V13533" s="85"/>
      <c r="W13533" s="85"/>
      <c r="X13533" s="85"/>
    </row>
    <row r="13534">
      <c r="S13534" s="87"/>
      <c r="T13534" s="87"/>
      <c r="U13534" s="85"/>
      <c r="V13534" s="85"/>
      <c r="W13534" s="85"/>
      <c r="X13534" s="85"/>
    </row>
    <row r="13535">
      <c r="S13535" s="87"/>
      <c r="T13535" s="87"/>
      <c r="U13535" s="85"/>
      <c r="V13535" s="85"/>
      <c r="W13535" s="85"/>
      <c r="X13535" s="85"/>
    </row>
    <row r="13536">
      <c r="S13536" s="87"/>
      <c r="T13536" s="87"/>
      <c r="U13536" s="85"/>
      <c r="V13536" s="85"/>
      <c r="W13536" s="85"/>
      <c r="X13536" s="85"/>
    </row>
    <row r="13537">
      <c r="S13537" s="87"/>
      <c r="T13537" s="87"/>
      <c r="U13537" s="85"/>
      <c r="V13537" s="85"/>
      <c r="W13537" s="85"/>
      <c r="X13537" s="85"/>
    </row>
    <row r="13538">
      <c r="S13538" s="87"/>
      <c r="T13538" s="87"/>
      <c r="U13538" s="85"/>
      <c r="V13538" s="85"/>
      <c r="W13538" s="85"/>
      <c r="X13538" s="85"/>
    </row>
    <row r="13539">
      <c r="S13539" s="87"/>
      <c r="T13539" s="87"/>
      <c r="U13539" s="85"/>
      <c r="V13539" s="85"/>
      <c r="W13539" s="85"/>
      <c r="X13539" s="85"/>
    </row>
    <row r="13540">
      <c r="S13540" s="87"/>
      <c r="T13540" s="87"/>
      <c r="U13540" s="85"/>
      <c r="V13540" s="85"/>
      <c r="W13540" s="85"/>
      <c r="X13540" s="85"/>
    </row>
    <row r="13541">
      <c r="S13541" s="87"/>
      <c r="T13541" s="87"/>
      <c r="U13541" s="85"/>
      <c r="V13541" s="85"/>
      <c r="W13541" s="85"/>
      <c r="X13541" s="85"/>
    </row>
    <row r="13542">
      <c r="S13542" s="87"/>
      <c r="T13542" s="87"/>
      <c r="U13542" s="85"/>
      <c r="V13542" s="85"/>
      <c r="W13542" s="85"/>
      <c r="X13542" s="85"/>
    </row>
    <row r="13543">
      <c r="S13543" s="87"/>
      <c r="T13543" s="87"/>
      <c r="U13543" s="85"/>
      <c r="V13543" s="85"/>
      <c r="W13543" s="85"/>
      <c r="X13543" s="85"/>
    </row>
    <row r="13544">
      <c r="S13544" s="87"/>
      <c r="T13544" s="87"/>
      <c r="U13544" s="85"/>
      <c r="V13544" s="85"/>
      <c r="W13544" s="85"/>
      <c r="X13544" s="85"/>
    </row>
    <row r="13545">
      <c r="S13545" s="87"/>
      <c r="T13545" s="87"/>
      <c r="U13545" s="85"/>
      <c r="V13545" s="85"/>
      <c r="W13545" s="85"/>
      <c r="X13545" s="85"/>
    </row>
    <row r="13546">
      <c r="S13546" s="87"/>
      <c r="T13546" s="87"/>
      <c r="U13546" s="85"/>
      <c r="V13546" s="85"/>
      <c r="W13546" s="85"/>
      <c r="X13546" s="85"/>
    </row>
    <row r="13547">
      <c r="S13547" s="87"/>
      <c r="T13547" s="87"/>
      <c r="U13547" s="85"/>
      <c r="V13547" s="85"/>
      <c r="W13547" s="85"/>
      <c r="X13547" s="85"/>
    </row>
    <row r="13548">
      <c r="S13548" s="87"/>
      <c r="T13548" s="87"/>
      <c r="U13548" s="85"/>
      <c r="V13548" s="85"/>
      <c r="W13548" s="85"/>
      <c r="X13548" s="85"/>
    </row>
    <row r="13549">
      <c r="S13549" s="87"/>
      <c r="T13549" s="87"/>
      <c r="U13549" s="85"/>
      <c r="V13549" s="85"/>
      <c r="W13549" s="85"/>
      <c r="X13549" s="85"/>
    </row>
    <row r="13550">
      <c r="S13550" s="87"/>
      <c r="T13550" s="87"/>
      <c r="U13550" s="85"/>
      <c r="V13550" s="85"/>
      <c r="W13550" s="85"/>
      <c r="X13550" s="85"/>
    </row>
    <row r="13551">
      <c r="S13551" s="87"/>
      <c r="T13551" s="87"/>
      <c r="U13551" s="85"/>
      <c r="V13551" s="85"/>
      <c r="W13551" s="85"/>
      <c r="X13551" s="85"/>
    </row>
    <row r="13552">
      <c r="S13552" s="87"/>
      <c r="T13552" s="87"/>
      <c r="U13552" s="85"/>
      <c r="V13552" s="85"/>
      <c r="W13552" s="85"/>
      <c r="X13552" s="85"/>
    </row>
    <row r="13553">
      <c r="S13553" s="87"/>
      <c r="T13553" s="87"/>
      <c r="U13553" s="85"/>
      <c r="V13553" s="85"/>
      <c r="W13553" s="85"/>
      <c r="X13553" s="85"/>
    </row>
    <row r="13554">
      <c r="S13554" s="87"/>
      <c r="T13554" s="87"/>
      <c r="U13554" s="85"/>
      <c r="V13554" s="85"/>
      <c r="W13554" s="85"/>
      <c r="X13554" s="85"/>
    </row>
    <row r="13555">
      <c r="S13555" s="87"/>
      <c r="T13555" s="87"/>
      <c r="U13555" s="85"/>
      <c r="V13555" s="85"/>
      <c r="W13555" s="85"/>
      <c r="X13555" s="85"/>
    </row>
    <row r="13556">
      <c r="S13556" s="87"/>
      <c r="T13556" s="87"/>
      <c r="U13556" s="85"/>
      <c r="V13556" s="85"/>
      <c r="W13556" s="85"/>
      <c r="X13556" s="85"/>
    </row>
    <row r="13557">
      <c r="S13557" s="87"/>
      <c r="T13557" s="87"/>
      <c r="U13557" s="85"/>
      <c r="V13557" s="85"/>
      <c r="W13557" s="85"/>
      <c r="X13557" s="85"/>
    </row>
    <row r="13558">
      <c r="S13558" s="87"/>
      <c r="T13558" s="87"/>
      <c r="U13558" s="85"/>
      <c r="V13558" s="85"/>
      <c r="W13558" s="85"/>
      <c r="X13558" s="85"/>
    </row>
    <row r="13559">
      <c r="S13559" s="87"/>
      <c r="T13559" s="87"/>
      <c r="U13559" s="85"/>
      <c r="V13559" s="85"/>
      <c r="W13559" s="85"/>
      <c r="X13559" s="85"/>
    </row>
    <row r="13560">
      <c r="S13560" s="87"/>
      <c r="T13560" s="87"/>
      <c r="U13560" s="85"/>
      <c r="V13560" s="85"/>
      <c r="W13560" s="85"/>
      <c r="X13560" s="85"/>
    </row>
    <row r="13561">
      <c r="S13561" s="87"/>
      <c r="T13561" s="87"/>
      <c r="U13561" s="85"/>
      <c r="V13561" s="85"/>
      <c r="W13561" s="85"/>
      <c r="X13561" s="85"/>
    </row>
    <row r="13562">
      <c r="S13562" s="87"/>
      <c r="T13562" s="87"/>
      <c r="U13562" s="85"/>
      <c r="V13562" s="85"/>
      <c r="W13562" s="85"/>
      <c r="X13562" s="85"/>
    </row>
    <row r="13563">
      <c r="S13563" s="87"/>
      <c r="T13563" s="87"/>
      <c r="U13563" s="85"/>
      <c r="V13563" s="85"/>
      <c r="W13563" s="85"/>
      <c r="X13563" s="85"/>
    </row>
    <row r="13564">
      <c r="S13564" s="87"/>
      <c r="T13564" s="87"/>
      <c r="U13564" s="85"/>
      <c r="V13564" s="85"/>
      <c r="W13564" s="85"/>
      <c r="X13564" s="85"/>
    </row>
    <row r="13565">
      <c r="S13565" s="87"/>
      <c r="T13565" s="87"/>
      <c r="U13565" s="85"/>
      <c r="V13565" s="85"/>
      <c r="W13565" s="85"/>
      <c r="X13565" s="85"/>
    </row>
    <row r="13566">
      <c r="S13566" s="87"/>
      <c r="T13566" s="87"/>
      <c r="U13566" s="85"/>
      <c r="V13566" s="85"/>
      <c r="W13566" s="85"/>
      <c r="X13566" s="85"/>
    </row>
    <row r="13567">
      <c r="S13567" s="87"/>
      <c r="T13567" s="87"/>
      <c r="U13567" s="85"/>
      <c r="V13567" s="85"/>
      <c r="W13567" s="85"/>
      <c r="X13567" s="85"/>
    </row>
    <row r="13568">
      <c r="S13568" s="87"/>
      <c r="T13568" s="87"/>
      <c r="U13568" s="85"/>
      <c r="V13568" s="85"/>
      <c r="W13568" s="85"/>
      <c r="X13568" s="85"/>
    </row>
    <row r="13569">
      <c r="S13569" s="87"/>
      <c r="T13569" s="87"/>
      <c r="U13569" s="85"/>
      <c r="V13569" s="85"/>
      <c r="W13569" s="85"/>
      <c r="X13569" s="85"/>
    </row>
    <row r="13570">
      <c r="S13570" s="87"/>
      <c r="T13570" s="87"/>
      <c r="U13570" s="85"/>
      <c r="V13570" s="85"/>
      <c r="W13570" s="85"/>
      <c r="X13570" s="85"/>
    </row>
    <row r="13571">
      <c r="S13571" s="87"/>
      <c r="T13571" s="87"/>
      <c r="U13571" s="85"/>
      <c r="V13571" s="85"/>
      <c r="W13571" s="85"/>
      <c r="X13571" s="85"/>
    </row>
    <row r="13572">
      <c r="S13572" s="87"/>
      <c r="T13572" s="87"/>
      <c r="U13572" s="85"/>
      <c r="V13572" s="85"/>
      <c r="W13572" s="85"/>
      <c r="X13572" s="85"/>
    </row>
    <row r="13573">
      <c r="S13573" s="87"/>
      <c r="T13573" s="87"/>
      <c r="U13573" s="85"/>
      <c r="V13573" s="85"/>
      <c r="W13573" s="85"/>
      <c r="X13573" s="85"/>
    </row>
    <row r="13574">
      <c r="S13574" s="87"/>
      <c r="T13574" s="87"/>
      <c r="U13574" s="85"/>
      <c r="V13574" s="85"/>
      <c r="W13574" s="85"/>
      <c r="X13574" s="85"/>
    </row>
    <row r="13575">
      <c r="S13575" s="87"/>
      <c r="T13575" s="87"/>
      <c r="U13575" s="85"/>
      <c r="V13575" s="85"/>
      <c r="W13575" s="85"/>
      <c r="X13575" s="85"/>
    </row>
    <row r="13576">
      <c r="S13576" s="87"/>
      <c r="T13576" s="87"/>
      <c r="U13576" s="85"/>
      <c r="V13576" s="85"/>
      <c r="W13576" s="85"/>
      <c r="X13576" s="85"/>
    </row>
    <row r="13577">
      <c r="S13577" s="87"/>
      <c r="T13577" s="87"/>
      <c r="U13577" s="85"/>
      <c r="V13577" s="85"/>
      <c r="W13577" s="85"/>
      <c r="X13577" s="85"/>
    </row>
    <row r="13578">
      <c r="S13578" s="87"/>
      <c r="T13578" s="87"/>
      <c r="U13578" s="85"/>
      <c r="V13578" s="85"/>
      <c r="W13578" s="85"/>
      <c r="X13578" s="85"/>
    </row>
    <row r="13579">
      <c r="S13579" s="87"/>
      <c r="T13579" s="87"/>
      <c r="U13579" s="85"/>
      <c r="V13579" s="85"/>
      <c r="W13579" s="85"/>
      <c r="X13579" s="85"/>
    </row>
    <row r="13580">
      <c r="S13580" s="87"/>
      <c r="T13580" s="87"/>
      <c r="U13580" s="85"/>
      <c r="V13580" s="85"/>
      <c r="W13580" s="85"/>
      <c r="X13580" s="85"/>
    </row>
    <row r="13581">
      <c r="S13581" s="87"/>
      <c r="T13581" s="87"/>
      <c r="U13581" s="85"/>
      <c r="V13581" s="85"/>
      <c r="W13581" s="85"/>
      <c r="X13581" s="85"/>
    </row>
    <row r="13582">
      <c r="S13582" s="87"/>
      <c r="T13582" s="87"/>
      <c r="U13582" s="85"/>
      <c r="V13582" s="85"/>
      <c r="W13582" s="85"/>
      <c r="X13582" s="85"/>
    </row>
    <row r="13583">
      <c r="S13583" s="87"/>
      <c r="T13583" s="87"/>
      <c r="U13583" s="85"/>
      <c r="V13583" s="85"/>
      <c r="W13583" s="85"/>
      <c r="X13583" s="85"/>
    </row>
    <row r="13584">
      <c r="S13584" s="87"/>
      <c r="T13584" s="87"/>
      <c r="U13584" s="85"/>
      <c r="V13584" s="85"/>
      <c r="W13584" s="85"/>
      <c r="X13584" s="85"/>
    </row>
    <row r="13585">
      <c r="S13585" s="87"/>
      <c r="T13585" s="87"/>
      <c r="U13585" s="85"/>
      <c r="V13585" s="85"/>
      <c r="W13585" s="85"/>
      <c r="X13585" s="85"/>
    </row>
    <row r="13586">
      <c r="S13586" s="87"/>
      <c r="T13586" s="87"/>
      <c r="U13586" s="85"/>
      <c r="V13586" s="85"/>
      <c r="W13586" s="85"/>
      <c r="X13586" s="85"/>
    </row>
    <row r="13587">
      <c r="S13587" s="87"/>
      <c r="T13587" s="87"/>
      <c r="U13587" s="85"/>
      <c r="V13587" s="85"/>
      <c r="W13587" s="85"/>
      <c r="X13587" s="85"/>
    </row>
    <row r="13588">
      <c r="S13588" s="87"/>
      <c r="T13588" s="87"/>
      <c r="U13588" s="85"/>
      <c r="V13588" s="85"/>
      <c r="W13588" s="85"/>
      <c r="X13588" s="85"/>
    </row>
    <row r="13589">
      <c r="S13589" s="87"/>
      <c r="T13589" s="87"/>
      <c r="U13589" s="85"/>
      <c r="V13589" s="85"/>
      <c r="W13589" s="85"/>
      <c r="X13589" s="85"/>
    </row>
    <row r="13590">
      <c r="S13590" s="87"/>
      <c r="T13590" s="87"/>
      <c r="U13590" s="85"/>
      <c r="V13590" s="85"/>
      <c r="W13590" s="85"/>
      <c r="X13590" s="85"/>
    </row>
    <row r="13591">
      <c r="S13591" s="87"/>
      <c r="T13591" s="87"/>
      <c r="U13591" s="85"/>
      <c r="V13591" s="85"/>
      <c r="W13591" s="85"/>
      <c r="X13591" s="85"/>
    </row>
    <row r="13592">
      <c r="S13592" s="87"/>
      <c r="T13592" s="87"/>
      <c r="U13592" s="85"/>
      <c r="V13592" s="85"/>
      <c r="W13592" s="85"/>
      <c r="X13592" s="85"/>
    </row>
    <row r="13593">
      <c r="S13593" s="87"/>
      <c r="T13593" s="87"/>
      <c r="U13593" s="85"/>
      <c r="V13593" s="85"/>
      <c r="W13593" s="85"/>
      <c r="X13593" s="85"/>
    </row>
    <row r="13594">
      <c r="S13594" s="87"/>
      <c r="T13594" s="87"/>
      <c r="U13594" s="85"/>
      <c r="V13594" s="85"/>
      <c r="W13594" s="85"/>
      <c r="X13594" s="85"/>
    </row>
    <row r="13595">
      <c r="S13595" s="87"/>
      <c r="T13595" s="87"/>
      <c r="U13595" s="85"/>
      <c r="V13595" s="85"/>
      <c r="W13595" s="85"/>
      <c r="X13595" s="85"/>
    </row>
    <row r="13596">
      <c r="S13596" s="87"/>
      <c r="T13596" s="87"/>
      <c r="U13596" s="85"/>
      <c r="V13596" s="85"/>
      <c r="W13596" s="85"/>
      <c r="X13596" s="85"/>
    </row>
    <row r="13597">
      <c r="S13597" s="87"/>
      <c r="T13597" s="87"/>
      <c r="U13597" s="85"/>
      <c r="V13597" s="85"/>
      <c r="W13597" s="85"/>
      <c r="X13597" s="85"/>
    </row>
    <row r="13598">
      <c r="S13598" s="87"/>
      <c r="T13598" s="87"/>
      <c r="U13598" s="85"/>
      <c r="V13598" s="85"/>
      <c r="W13598" s="85"/>
      <c r="X13598" s="85"/>
    </row>
    <row r="13599">
      <c r="S13599" s="87"/>
      <c r="T13599" s="87"/>
      <c r="U13599" s="85"/>
      <c r="V13599" s="85"/>
      <c r="W13599" s="85"/>
      <c r="X13599" s="85"/>
    </row>
    <row r="13600">
      <c r="S13600" s="87"/>
      <c r="T13600" s="87"/>
      <c r="U13600" s="85"/>
      <c r="V13600" s="85"/>
      <c r="W13600" s="85"/>
      <c r="X13600" s="85"/>
    </row>
    <row r="13601">
      <c r="S13601" s="87"/>
      <c r="T13601" s="87"/>
      <c r="U13601" s="85"/>
      <c r="V13601" s="85"/>
      <c r="W13601" s="85"/>
      <c r="X13601" s="85"/>
    </row>
    <row r="13602">
      <c r="S13602" s="87"/>
      <c r="T13602" s="87"/>
      <c r="U13602" s="85"/>
      <c r="V13602" s="85"/>
      <c r="W13602" s="85"/>
      <c r="X13602" s="85"/>
    </row>
    <row r="13603">
      <c r="S13603" s="87"/>
      <c r="T13603" s="87"/>
      <c r="U13603" s="85"/>
      <c r="V13603" s="85"/>
      <c r="W13603" s="85"/>
      <c r="X13603" s="85"/>
    </row>
    <row r="13604">
      <c r="S13604" s="87"/>
      <c r="T13604" s="87"/>
      <c r="U13604" s="85"/>
      <c r="V13604" s="85"/>
      <c r="W13604" s="85"/>
      <c r="X13604" s="85"/>
    </row>
    <row r="13605">
      <c r="S13605" s="87"/>
      <c r="T13605" s="87"/>
      <c r="U13605" s="85"/>
      <c r="V13605" s="85"/>
      <c r="W13605" s="85"/>
      <c r="X13605" s="85"/>
    </row>
    <row r="13606">
      <c r="S13606" s="87"/>
      <c r="T13606" s="87"/>
      <c r="U13606" s="85"/>
      <c r="V13606" s="85"/>
      <c r="W13606" s="85"/>
      <c r="X13606" s="85"/>
    </row>
    <row r="13607">
      <c r="S13607" s="87"/>
      <c r="T13607" s="87"/>
      <c r="U13607" s="85"/>
      <c r="V13607" s="85"/>
      <c r="W13607" s="85"/>
      <c r="X13607" s="85"/>
    </row>
    <row r="13608">
      <c r="S13608" s="84"/>
      <c r="T13608" s="87"/>
      <c r="U13608" s="85"/>
      <c r="V13608" s="85"/>
      <c r="W13608" s="85"/>
      <c r="X13608" s="85"/>
    </row>
    <row r="13609">
      <c r="S13609" s="87"/>
      <c r="T13609" s="87"/>
      <c r="U13609" s="85"/>
      <c r="V13609" s="85"/>
      <c r="W13609" s="85"/>
      <c r="X13609" s="85"/>
    </row>
    <row r="13610">
      <c r="S13610" s="87"/>
      <c r="T13610" s="87"/>
      <c r="U13610" s="85"/>
      <c r="V13610" s="85"/>
      <c r="W13610" s="85"/>
      <c r="X13610" s="85"/>
    </row>
    <row r="13611">
      <c r="S13611" s="87"/>
      <c r="T13611" s="87"/>
      <c r="U13611" s="85"/>
      <c r="V13611" s="85"/>
      <c r="W13611" s="85"/>
      <c r="X13611" s="85"/>
    </row>
    <row r="13612">
      <c r="S13612" s="87"/>
      <c r="T13612" s="87"/>
      <c r="U13612" s="85"/>
      <c r="V13612" s="85"/>
      <c r="W13612" s="85"/>
      <c r="X13612" s="85"/>
    </row>
    <row r="13613">
      <c r="S13613" s="87"/>
      <c r="T13613" s="87"/>
      <c r="U13613" s="85"/>
      <c r="V13613" s="85"/>
      <c r="W13613" s="85"/>
      <c r="X13613" s="85"/>
    </row>
    <row r="13614">
      <c r="S13614" s="87"/>
      <c r="T13614" s="87"/>
      <c r="U13614" s="85"/>
      <c r="V13614" s="85"/>
      <c r="W13614" s="85"/>
      <c r="X13614" s="85"/>
    </row>
    <row r="13615">
      <c r="S13615" s="87"/>
      <c r="T13615" s="87"/>
      <c r="U13615" s="85"/>
      <c r="V13615" s="85"/>
      <c r="W13615" s="85"/>
      <c r="X13615" s="85"/>
    </row>
    <row r="13616">
      <c r="S13616" s="87"/>
      <c r="T13616" s="87"/>
      <c r="U13616" s="85"/>
      <c r="V13616" s="85"/>
      <c r="W13616" s="85"/>
      <c r="X13616" s="85"/>
    </row>
    <row r="13617">
      <c r="S13617" s="87"/>
      <c r="T13617" s="87"/>
      <c r="U13617" s="85"/>
      <c r="V13617" s="85"/>
      <c r="W13617" s="85"/>
      <c r="X13617" s="85"/>
    </row>
    <row r="13618">
      <c r="S13618" s="87"/>
      <c r="T13618" s="87"/>
      <c r="U13618" s="85"/>
      <c r="V13618" s="85"/>
      <c r="W13618" s="85"/>
      <c r="X13618" s="85"/>
    </row>
    <row r="13619">
      <c r="S13619" s="87"/>
      <c r="T13619" s="87"/>
      <c r="U13619" s="85"/>
      <c r="V13619" s="85"/>
      <c r="W13619" s="85"/>
      <c r="X13619" s="85"/>
    </row>
    <row r="13620">
      <c r="S13620" s="87"/>
      <c r="T13620" s="87"/>
      <c r="U13620" s="85"/>
      <c r="V13620" s="85"/>
      <c r="W13620" s="85"/>
      <c r="X13620" s="85"/>
    </row>
    <row r="13621">
      <c r="S13621" s="87"/>
      <c r="T13621" s="87"/>
      <c r="U13621" s="85"/>
      <c r="V13621" s="85"/>
      <c r="W13621" s="85"/>
      <c r="X13621" s="85"/>
    </row>
    <row r="13622">
      <c r="S13622" s="87"/>
      <c r="T13622" s="87"/>
      <c r="U13622" s="85"/>
      <c r="V13622" s="85"/>
      <c r="W13622" s="85"/>
      <c r="X13622" s="85"/>
    </row>
    <row r="13623">
      <c r="S13623" s="87"/>
      <c r="T13623" s="87"/>
      <c r="U13623" s="85"/>
      <c r="V13623" s="85"/>
      <c r="W13623" s="85"/>
      <c r="X13623" s="85"/>
    </row>
    <row r="13624">
      <c r="S13624" s="87"/>
      <c r="T13624" s="87"/>
      <c r="U13624" s="85"/>
      <c r="V13624" s="85"/>
      <c r="W13624" s="85"/>
      <c r="X13624" s="85"/>
    </row>
    <row r="13625">
      <c r="S13625" s="87"/>
      <c r="T13625" s="87"/>
      <c r="U13625" s="85"/>
      <c r="V13625" s="85"/>
      <c r="W13625" s="85"/>
      <c r="X13625" s="85"/>
    </row>
    <row r="13626">
      <c r="S13626" s="87"/>
      <c r="T13626" s="87"/>
      <c r="U13626" s="85"/>
      <c r="V13626" s="85"/>
      <c r="W13626" s="85"/>
      <c r="X13626" s="85"/>
    </row>
    <row r="13627">
      <c r="S13627" s="87"/>
      <c r="T13627" s="87"/>
      <c r="U13627" s="85"/>
      <c r="V13627" s="85"/>
      <c r="W13627" s="85"/>
      <c r="X13627" s="85"/>
    </row>
    <row r="13628">
      <c r="S13628" s="87"/>
      <c r="T13628" s="87"/>
      <c r="U13628" s="85"/>
      <c r="V13628" s="85"/>
      <c r="W13628" s="85"/>
      <c r="X13628" s="85"/>
    </row>
    <row r="13629">
      <c r="S13629" s="87"/>
      <c r="T13629" s="87"/>
      <c r="U13629" s="85"/>
      <c r="V13629" s="85"/>
      <c r="W13629" s="85"/>
      <c r="X13629" s="85"/>
    </row>
    <row r="13630">
      <c r="S13630" s="87"/>
      <c r="T13630" s="87"/>
      <c r="U13630" s="85"/>
      <c r="V13630" s="85"/>
      <c r="W13630" s="85"/>
      <c r="X13630" s="85"/>
    </row>
    <row r="13631">
      <c r="S13631" s="87"/>
      <c r="T13631" s="87"/>
      <c r="U13631" s="85"/>
      <c r="V13631" s="85"/>
      <c r="W13631" s="85"/>
      <c r="X13631" s="85"/>
    </row>
    <row r="13632">
      <c r="S13632" s="87"/>
      <c r="T13632" s="87"/>
      <c r="U13632" s="85"/>
      <c r="V13632" s="85"/>
      <c r="W13632" s="85"/>
      <c r="X13632" s="85"/>
    </row>
    <row r="13633">
      <c r="S13633" s="87"/>
      <c r="T13633" s="87"/>
      <c r="U13633" s="85"/>
      <c r="V13633" s="85"/>
      <c r="W13633" s="85"/>
      <c r="X13633" s="85"/>
    </row>
    <row r="13634">
      <c r="S13634" s="87"/>
      <c r="T13634" s="87"/>
      <c r="U13634" s="85"/>
      <c r="V13634" s="85"/>
      <c r="W13634" s="85"/>
      <c r="X13634" s="85"/>
    </row>
    <row r="13635">
      <c r="S13635" s="87"/>
      <c r="T13635" s="87"/>
      <c r="U13635" s="85"/>
      <c r="V13635" s="85"/>
      <c r="W13635" s="85"/>
      <c r="X13635" s="85"/>
    </row>
    <row r="13636">
      <c r="S13636" s="87"/>
      <c r="T13636" s="87"/>
      <c r="U13636" s="85"/>
      <c r="V13636" s="85"/>
      <c r="W13636" s="85"/>
      <c r="X13636" s="85"/>
    </row>
    <row r="13637">
      <c r="S13637" s="87"/>
      <c r="T13637" s="87"/>
      <c r="U13637" s="85"/>
      <c r="V13637" s="85"/>
      <c r="W13637" s="85"/>
      <c r="X13637" s="85"/>
    </row>
    <row r="13638">
      <c r="S13638" s="87"/>
      <c r="T13638" s="87"/>
      <c r="U13638" s="85"/>
      <c r="V13638" s="85"/>
      <c r="W13638" s="85"/>
      <c r="X13638" s="85"/>
    </row>
    <row r="13639">
      <c r="S13639" s="87"/>
      <c r="T13639" s="87"/>
      <c r="U13639" s="85"/>
      <c r="V13639" s="85"/>
      <c r="W13639" s="85"/>
      <c r="X13639" s="85"/>
    </row>
    <row r="13640">
      <c r="S13640" s="87"/>
      <c r="T13640" s="87"/>
      <c r="U13640" s="85"/>
      <c r="V13640" s="85"/>
      <c r="W13640" s="85"/>
      <c r="X13640" s="85"/>
    </row>
    <row r="13641">
      <c r="S13641" s="87"/>
      <c r="T13641" s="87"/>
      <c r="U13641" s="85"/>
      <c r="V13641" s="85"/>
      <c r="W13641" s="85"/>
      <c r="X13641" s="85"/>
    </row>
    <row r="13642">
      <c r="S13642" s="87"/>
      <c r="T13642" s="87"/>
      <c r="U13642" s="85"/>
      <c r="V13642" s="85"/>
      <c r="W13642" s="85"/>
      <c r="X13642" s="85"/>
    </row>
    <row r="13643">
      <c r="S13643" s="87"/>
      <c r="T13643" s="87"/>
      <c r="U13643" s="85"/>
      <c r="V13643" s="85"/>
      <c r="W13643" s="85"/>
      <c r="X13643" s="85"/>
    </row>
    <row r="13644">
      <c r="S13644" s="87"/>
      <c r="T13644" s="87"/>
      <c r="U13644" s="85"/>
      <c r="V13644" s="85"/>
      <c r="W13644" s="85"/>
      <c r="X13644" s="85"/>
    </row>
    <row r="13645">
      <c r="S13645" s="87"/>
      <c r="T13645" s="87"/>
      <c r="U13645" s="85"/>
      <c r="V13645" s="85"/>
      <c r="W13645" s="85"/>
      <c r="X13645" s="85"/>
    </row>
    <row r="13646">
      <c r="S13646" s="87"/>
      <c r="T13646" s="87"/>
      <c r="U13646" s="85"/>
      <c r="V13646" s="85"/>
      <c r="W13646" s="85"/>
      <c r="X13646" s="85"/>
    </row>
    <row r="13647">
      <c r="S13647" s="87"/>
      <c r="T13647" s="87"/>
      <c r="U13647" s="85"/>
      <c r="V13647" s="85"/>
      <c r="W13647" s="85"/>
      <c r="X13647" s="85"/>
    </row>
    <row r="13648">
      <c r="S13648" s="87"/>
      <c r="T13648" s="87"/>
      <c r="U13648" s="85"/>
      <c r="V13648" s="85"/>
      <c r="W13648" s="85"/>
      <c r="X13648" s="85"/>
    </row>
    <row r="13649">
      <c r="S13649" s="87"/>
      <c r="T13649" s="87"/>
      <c r="U13649" s="85"/>
      <c r="V13649" s="85"/>
      <c r="W13649" s="85"/>
      <c r="X13649" s="85"/>
    </row>
    <row r="13650">
      <c r="S13650" s="87"/>
      <c r="T13650" s="87"/>
      <c r="U13650" s="85"/>
      <c r="V13650" s="85"/>
      <c r="W13650" s="85"/>
      <c r="X13650" s="85"/>
    </row>
    <row r="13651">
      <c r="S13651" s="87"/>
      <c r="T13651" s="87"/>
      <c r="U13651" s="85"/>
      <c r="V13651" s="85"/>
      <c r="W13651" s="85"/>
      <c r="X13651" s="85"/>
    </row>
    <row r="13652">
      <c r="S13652" s="87"/>
      <c r="T13652" s="87"/>
      <c r="U13652" s="85"/>
      <c r="V13652" s="85"/>
      <c r="W13652" s="85"/>
      <c r="X13652" s="85"/>
    </row>
    <row r="13653">
      <c r="S13653" s="87"/>
      <c r="T13653" s="87"/>
      <c r="U13653" s="85"/>
      <c r="V13653" s="85"/>
      <c r="W13653" s="85"/>
      <c r="X13653" s="85"/>
    </row>
    <row r="13654">
      <c r="S13654" s="87"/>
      <c r="T13654" s="87"/>
      <c r="U13654" s="85"/>
      <c r="V13654" s="85"/>
      <c r="W13654" s="85"/>
      <c r="X13654" s="85"/>
    </row>
    <row r="13655">
      <c r="S13655" s="84"/>
      <c r="T13655" s="87"/>
      <c r="U13655" s="85"/>
      <c r="V13655" s="85"/>
      <c r="W13655" s="85"/>
      <c r="X13655" s="85"/>
    </row>
    <row r="13656">
      <c r="S13656" s="87"/>
      <c r="T13656" s="87"/>
      <c r="U13656" s="85"/>
      <c r="V13656" s="85"/>
      <c r="W13656" s="85"/>
      <c r="X13656" s="85"/>
    </row>
    <row r="13657">
      <c r="S13657" s="87"/>
      <c r="T13657" s="87"/>
      <c r="U13657" s="85"/>
      <c r="V13657" s="85"/>
      <c r="W13657" s="85"/>
      <c r="X13657" s="85"/>
    </row>
    <row r="13658">
      <c r="S13658" s="87"/>
      <c r="T13658" s="87"/>
      <c r="U13658" s="85"/>
      <c r="V13658" s="85"/>
      <c r="W13658" s="85"/>
      <c r="X13658" s="85"/>
    </row>
    <row r="13659">
      <c r="S13659" s="87"/>
      <c r="T13659" s="87"/>
      <c r="U13659" s="85"/>
      <c r="V13659" s="85"/>
      <c r="W13659" s="85"/>
      <c r="X13659" s="85"/>
    </row>
    <row r="13660">
      <c r="S13660" s="87"/>
      <c r="T13660" s="87"/>
      <c r="U13660" s="85"/>
      <c r="V13660" s="85"/>
      <c r="W13660" s="85"/>
      <c r="X13660" s="85"/>
    </row>
    <row r="13661">
      <c r="S13661" s="87"/>
      <c r="T13661" s="87"/>
      <c r="U13661" s="85"/>
      <c r="V13661" s="85"/>
      <c r="W13661" s="85"/>
      <c r="X13661" s="85"/>
    </row>
    <row r="13662">
      <c r="S13662" s="87"/>
      <c r="T13662" s="87"/>
      <c r="U13662" s="85"/>
      <c r="V13662" s="85"/>
      <c r="W13662" s="85"/>
      <c r="X13662" s="85"/>
    </row>
    <row r="13663">
      <c r="S13663" s="87"/>
      <c r="T13663" s="87"/>
      <c r="U13663" s="85"/>
      <c r="V13663" s="85"/>
      <c r="W13663" s="85"/>
      <c r="X13663" s="85"/>
    </row>
    <row r="13664">
      <c r="S13664" s="87"/>
      <c r="T13664" s="87"/>
      <c r="U13664" s="85"/>
      <c r="V13664" s="85"/>
      <c r="W13664" s="85"/>
      <c r="X13664" s="85"/>
    </row>
    <row r="13665">
      <c r="S13665" s="87"/>
      <c r="T13665" s="87"/>
      <c r="U13665" s="85"/>
      <c r="V13665" s="85"/>
      <c r="W13665" s="85"/>
      <c r="X13665" s="85"/>
    </row>
    <row r="13666">
      <c r="S13666" s="87"/>
      <c r="T13666" s="87"/>
      <c r="U13666" s="85"/>
      <c r="V13666" s="85"/>
      <c r="W13666" s="85"/>
      <c r="X13666" s="85"/>
    </row>
    <row r="13667">
      <c r="S13667" s="87"/>
      <c r="T13667" s="87"/>
      <c r="U13667" s="85"/>
      <c r="V13667" s="85"/>
      <c r="W13667" s="85"/>
      <c r="X13667" s="85"/>
    </row>
    <row r="13668">
      <c r="S13668" s="87"/>
      <c r="T13668" s="87"/>
      <c r="U13668" s="85"/>
      <c r="V13668" s="85"/>
      <c r="W13668" s="85"/>
      <c r="X13668" s="85"/>
    </row>
    <row r="13669">
      <c r="S13669" s="87"/>
      <c r="T13669" s="87"/>
      <c r="U13669" s="85"/>
      <c r="V13669" s="85"/>
      <c r="W13669" s="85"/>
      <c r="X13669" s="85"/>
    </row>
    <row r="13670">
      <c r="S13670" s="87"/>
      <c r="T13670" s="87"/>
      <c r="U13670" s="85"/>
      <c r="V13670" s="85"/>
      <c r="W13670" s="85"/>
      <c r="X13670" s="85"/>
    </row>
    <row r="13671">
      <c r="S13671" s="87"/>
      <c r="T13671" s="87"/>
      <c r="U13671" s="85"/>
      <c r="V13671" s="85"/>
      <c r="W13671" s="85"/>
      <c r="X13671" s="85"/>
    </row>
    <row r="13672">
      <c r="S13672" s="87"/>
      <c r="T13672" s="87"/>
      <c r="U13672" s="85"/>
      <c r="V13672" s="85"/>
      <c r="W13672" s="85"/>
      <c r="X13672" s="85"/>
    </row>
    <row r="13673">
      <c r="S13673" s="87"/>
      <c r="T13673" s="87"/>
      <c r="U13673" s="85"/>
      <c r="V13673" s="85"/>
      <c r="W13673" s="85"/>
      <c r="X13673" s="85"/>
    </row>
    <row r="13674">
      <c r="S13674" s="87"/>
      <c r="T13674" s="87"/>
      <c r="U13674" s="85"/>
      <c r="V13674" s="85"/>
      <c r="W13674" s="85"/>
      <c r="X13674" s="85"/>
    </row>
    <row r="13675">
      <c r="S13675" s="87"/>
      <c r="T13675" s="87"/>
      <c r="U13675" s="85"/>
      <c r="V13675" s="85"/>
      <c r="W13675" s="85"/>
      <c r="X13675" s="85"/>
    </row>
    <row r="13676">
      <c r="S13676" s="87"/>
      <c r="T13676" s="87"/>
      <c r="U13676" s="85"/>
      <c r="V13676" s="85"/>
      <c r="W13676" s="85"/>
      <c r="X13676" s="85"/>
    </row>
    <row r="13677">
      <c r="S13677" s="87"/>
      <c r="T13677" s="87"/>
      <c r="U13677" s="85"/>
      <c r="V13677" s="85"/>
      <c r="W13677" s="85"/>
      <c r="X13677" s="85"/>
    </row>
    <row r="13678">
      <c r="S13678" s="87"/>
      <c r="T13678" s="87"/>
      <c r="U13678" s="85"/>
      <c r="V13678" s="85"/>
      <c r="W13678" s="85"/>
      <c r="X13678" s="85"/>
    </row>
    <row r="13679">
      <c r="S13679" s="87"/>
      <c r="T13679" s="87"/>
      <c r="U13679" s="85"/>
      <c r="V13679" s="85"/>
      <c r="W13679" s="85"/>
      <c r="X13679" s="85"/>
    </row>
    <row r="13680">
      <c r="S13680" s="87"/>
      <c r="T13680" s="87"/>
      <c r="U13680" s="85"/>
      <c r="V13680" s="85"/>
      <c r="W13680" s="85"/>
      <c r="X13680" s="85"/>
    </row>
    <row r="13681">
      <c r="S13681" s="87"/>
      <c r="T13681" s="87"/>
      <c r="U13681" s="85"/>
      <c r="V13681" s="85"/>
      <c r="W13681" s="85"/>
      <c r="X13681" s="85"/>
    </row>
    <row r="13682">
      <c r="S13682" s="87"/>
      <c r="T13682" s="87"/>
      <c r="U13682" s="85"/>
      <c r="V13682" s="85"/>
      <c r="W13682" s="85"/>
      <c r="X13682" s="85"/>
    </row>
    <row r="13683">
      <c r="S13683" s="87"/>
      <c r="T13683" s="87"/>
      <c r="U13683" s="85"/>
      <c r="V13683" s="85"/>
      <c r="W13683" s="85"/>
      <c r="X13683" s="85"/>
    </row>
    <row r="13684">
      <c r="S13684" s="87"/>
      <c r="T13684" s="87"/>
      <c r="U13684" s="85"/>
      <c r="V13684" s="85"/>
      <c r="W13684" s="85"/>
      <c r="X13684" s="85"/>
    </row>
    <row r="13685">
      <c r="S13685" s="87"/>
      <c r="T13685" s="87"/>
      <c r="U13685" s="85"/>
      <c r="V13685" s="85"/>
      <c r="W13685" s="85"/>
      <c r="X13685" s="85"/>
    </row>
    <row r="13686">
      <c r="S13686" s="87"/>
      <c r="T13686" s="87"/>
      <c r="U13686" s="85"/>
      <c r="V13686" s="85"/>
      <c r="W13686" s="85"/>
      <c r="X13686" s="85"/>
    </row>
    <row r="13687">
      <c r="S13687" s="87"/>
      <c r="T13687" s="87"/>
      <c r="U13687" s="85"/>
      <c r="V13687" s="85"/>
      <c r="W13687" s="85"/>
      <c r="X13687" s="85"/>
    </row>
    <row r="13688">
      <c r="S13688" s="87"/>
      <c r="T13688" s="87"/>
      <c r="U13688" s="85"/>
      <c r="V13688" s="85"/>
      <c r="W13688" s="85"/>
      <c r="X13688" s="85"/>
    </row>
    <row r="13689">
      <c r="S13689" s="87"/>
      <c r="T13689" s="87"/>
      <c r="U13689" s="85"/>
      <c r="V13689" s="85"/>
      <c r="W13689" s="85"/>
      <c r="X13689" s="85"/>
    </row>
    <row r="13690">
      <c r="S13690" s="87"/>
      <c r="T13690" s="87"/>
      <c r="U13690" s="85"/>
      <c r="V13690" s="85"/>
      <c r="W13690" s="85"/>
      <c r="X13690" s="85"/>
    </row>
    <row r="13691">
      <c r="S13691" s="87"/>
      <c r="T13691" s="87"/>
      <c r="U13691" s="85"/>
      <c r="V13691" s="85"/>
      <c r="W13691" s="85"/>
      <c r="X13691" s="85"/>
    </row>
    <row r="13692">
      <c r="S13692" s="87"/>
      <c r="T13692" s="87"/>
      <c r="U13692" s="85"/>
      <c r="V13692" s="85"/>
      <c r="W13692" s="85"/>
      <c r="X13692" s="85"/>
    </row>
    <row r="13693">
      <c r="S13693" s="87"/>
      <c r="T13693" s="87"/>
      <c r="U13693" s="85"/>
      <c r="V13693" s="85"/>
      <c r="W13693" s="85"/>
      <c r="X13693" s="85"/>
    </row>
    <row r="13694">
      <c r="S13694" s="87"/>
      <c r="T13694" s="87"/>
      <c r="U13694" s="85"/>
      <c r="V13694" s="85"/>
      <c r="W13694" s="85"/>
      <c r="X13694" s="85"/>
    </row>
    <row r="13695">
      <c r="S13695" s="87"/>
      <c r="T13695" s="87"/>
      <c r="U13695" s="85"/>
      <c r="V13695" s="85"/>
      <c r="W13695" s="85"/>
      <c r="X13695" s="85"/>
    </row>
    <row r="13696">
      <c r="S13696" s="87"/>
      <c r="T13696" s="87"/>
      <c r="U13696" s="85"/>
      <c r="V13696" s="85"/>
      <c r="W13696" s="85"/>
      <c r="X13696" s="85"/>
    </row>
    <row r="13697">
      <c r="S13697" s="87"/>
      <c r="T13697" s="87"/>
      <c r="U13697" s="85"/>
      <c r="V13697" s="85"/>
      <c r="W13697" s="85"/>
      <c r="X13697" s="85"/>
    </row>
    <row r="13698">
      <c r="S13698" s="87"/>
      <c r="T13698" s="87"/>
      <c r="U13698" s="85"/>
      <c r="V13698" s="85"/>
      <c r="W13698" s="85"/>
      <c r="X13698" s="85"/>
    </row>
    <row r="13699">
      <c r="S13699" s="87"/>
      <c r="T13699" s="87"/>
      <c r="U13699" s="85"/>
      <c r="V13699" s="85"/>
      <c r="W13699" s="85"/>
      <c r="X13699" s="85"/>
    </row>
    <row r="13700">
      <c r="S13700" s="87"/>
      <c r="T13700" s="87"/>
      <c r="U13700" s="85"/>
      <c r="V13700" s="85"/>
      <c r="W13700" s="85"/>
      <c r="X13700" s="85"/>
    </row>
    <row r="13701">
      <c r="S13701" s="87"/>
      <c r="T13701" s="87"/>
      <c r="U13701" s="85"/>
      <c r="V13701" s="85"/>
      <c r="W13701" s="85"/>
      <c r="X13701" s="85"/>
    </row>
    <row r="13702">
      <c r="S13702" s="87"/>
      <c r="T13702" s="87"/>
      <c r="U13702" s="85"/>
      <c r="V13702" s="85"/>
      <c r="W13702" s="85"/>
      <c r="X13702" s="85"/>
    </row>
    <row r="13703">
      <c r="S13703" s="87"/>
      <c r="T13703" s="87"/>
      <c r="U13703" s="85"/>
      <c r="V13703" s="85"/>
      <c r="W13703" s="85"/>
      <c r="X13703" s="85"/>
    </row>
    <row r="13704">
      <c r="S13704" s="87"/>
      <c r="T13704" s="87"/>
      <c r="U13704" s="85"/>
      <c r="V13704" s="85"/>
      <c r="W13704" s="85"/>
      <c r="X13704" s="85"/>
    </row>
    <row r="13705">
      <c r="S13705" s="87"/>
      <c r="T13705" s="87"/>
      <c r="U13705" s="85"/>
      <c r="V13705" s="85"/>
      <c r="W13705" s="85"/>
      <c r="X13705" s="85"/>
    </row>
    <row r="13706">
      <c r="S13706" s="87"/>
      <c r="T13706" s="87"/>
      <c r="U13706" s="85"/>
      <c r="V13706" s="85"/>
      <c r="W13706" s="85"/>
      <c r="X13706" s="85"/>
    </row>
    <row r="13707">
      <c r="S13707" s="87"/>
      <c r="T13707" s="87"/>
      <c r="U13707" s="85"/>
      <c r="V13707" s="85"/>
      <c r="W13707" s="85"/>
      <c r="X13707" s="85"/>
    </row>
    <row r="13708">
      <c r="S13708" s="87"/>
      <c r="T13708" s="87"/>
      <c r="U13708" s="85"/>
      <c r="V13708" s="85"/>
      <c r="W13708" s="85"/>
      <c r="X13708" s="85"/>
    </row>
    <row r="13709">
      <c r="S13709" s="87"/>
      <c r="T13709" s="87"/>
      <c r="U13709" s="85"/>
      <c r="V13709" s="85"/>
      <c r="W13709" s="85"/>
      <c r="X13709" s="85"/>
    </row>
    <row r="13710">
      <c r="S13710" s="87"/>
      <c r="T13710" s="87"/>
      <c r="U13710" s="85"/>
      <c r="V13710" s="85"/>
      <c r="W13710" s="85"/>
      <c r="X13710" s="85"/>
    </row>
    <row r="13711">
      <c r="S13711" s="87"/>
      <c r="T13711" s="87"/>
      <c r="U13711" s="85"/>
      <c r="V13711" s="85"/>
      <c r="W13711" s="85"/>
      <c r="X13711" s="85"/>
    </row>
    <row r="13712">
      <c r="S13712" s="87"/>
      <c r="T13712" s="87"/>
      <c r="U13712" s="85"/>
      <c r="V13712" s="85"/>
      <c r="W13712" s="85"/>
      <c r="X13712" s="85"/>
    </row>
    <row r="13713">
      <c r="S13713" s="87"/>
      <c r="T13713" s="87"/>
      <c r="U13713" s="85"/>
      <c r="V13713" s="85"/>
      <c r="W13713" s="85"/>
      <c r="X13713" s="85"/>
    </row>
    <row r="13714">
      <c r="S13714" s="87"/>
      <c r="T13714" s="87"/>
      <c r="U13714" s="85"/>
      <c r="V13714" s="85"/>
      <c r="W13714" s="85"/>
      <c r="X13714" s="85"/>
    </row>
    <row r="13715">
      <c r="S13715" s="87"/>
      <c r="T13715" s="87"/>
      <c r="U13715" s="85"/>
      <c r="V13715" s="85"/>
      <c r="W13715" s="85"/>
      <c r="X13715" s="85"/>
    </row>
    <row r="13716">
      <c r="S13716" s="87"/>
      <c r="T13716" s="87"/>
      <c r="U13716" s="85"/>
      <c r="V13716" s="85"/>
      <c r="W13716" s="85"/>
      <c r="X13716" s="85"/>
    </row>
    <row r="13717">
      <c r="S13717" s="87"/>
      <c r="T13717" s="87"/>
      <c r="U13717" s="85"/>
      <c r="V13717" s="85"/>
      <c r="W13717" s="85"/>
      <c r="X13717" s="85"/>
    </row>
    <row r="13718">
      <c r="S13718" s="87"/>
      <c r="T13718" s="87"/>
      <c r="U13718" s="85"/>
      <c r="V13718" s="85"/>
      <c r="W13718" s="85"/>
      <c r="X13718" s="85"/>
    </row>
    <row r="13719">
      <c r="S13719" s="87"/>
      <c r="T13719" s="87"/>
      <c r="U13719" s="85"/>
      <c r="V13719" s="85"/>
      <c r="W13719" s="85"/>
      <c r="X13719" s="85"/>
    </row>
    <row r="13720">
      <c r="S13720" s="87"/>
      <c r="T13720" s="87"/>
      <c r="U13720" s="85"/>
      <c r="V13720" s="85"/>
      <c r="W13720" s="85"/>
      <c r="X13720" s="85"/>
    </row>
    <row r="13721">
      <c r="S13721" s="87"/>
      <c r="T13721" s="87"/>
      <c r="U13721" s="85"/>
      <c r="V13721" s="85"/>
      <c r="W13721" s="85"/>
      <c r="X13721" s="85"/>
    </row>
    <row r="13722">
      <c r="S13722" s="87"/>
      <c r="T13722" s="87"/>
      <c r="U13722" s="85"/>
      <c r="V13722" s="85"/>
      <c r="W13722" s="85"/>
      <c r="X13722" s="85"/>
    </row>
    <row r="13723">
      <c r="S13723" s="87"/>
      <c r="T13723" s="87"/>
      <c r="U13723" s="85"/>
      <c r="V13723" s="85"/>
      <c r="W13723" s="85"/>
      <c r="X13723" s="85"/>
    </row>
    <row r="13724">
      <c r="S13724" s="87"/>
      <c r="T13724" s="87"/>
      <c r="U13724" s="85"/>
      <c r="V13724" s="85"/>
      <c r="W13724" s="85"/>
      <c r="X13724" s="85"/>
    </row>
    <row r="13725">
      <c r="S13725" s="87"/>
      <c r="T13725" s="87"/>
      <c r="U13725" s="85"/>
      <c r="V13725" s="85"/>
      <c r="W13725" s="85"/>
      <c r="X13725" s="85"/>
    </row>
    <row r="13726">
      <c r="S13726" s="87"/>
      <c r="T13726" s="87"/>
      <c r="U13726" s="85"/>
      <c r="V13726" s="85"/>
      <c r="W13726" s="85"/>
      <c r="X13726" s="85"/>
    </row>
    <row r="13727">
      <c r="S13727" s="87"/>
      <c r="T13727" s="87"/>
      <c r="U13727" s="85"/>
      <c r="V13727" s="85"/>
      <c r="W13727" s="85"/>
      <c r="X13727" s="85"/>
    </row>
    <row r="13728">
      <c r="S13728" s="87"/>
      <c r="T13728" s="87"/>
      <c r="U13728" s="85"/>
      <c r="V13728" s="85"/>
      <c r="W13728" s="85"/>
      <c r="X13728" s="85"/>
    </row>
    <row r="13729">
      <c r="S13729" s="87"/>
      <c r="T13729" s="87"/>
      <c r="U13729" s="85"/>
      <c r="V13729" s="85"/>
      <c r="W13729" s="85"/>
      <c r="X13729" s="85"/>
    </row>
    <row r="13730">
      <c r="S13730" s="87"/>
      <c r="T13730" s="87"/>
      <c r="U13730" s="85"/>
      <c r="V13730" s="85"/>
      <c r="W13730" s="85"/>
      <c r="X13730" s="85"/>
    </row>
    <row r="13731">
      <c r="S13731" s="87"/>
      <c r="T13731" s="87"/>
      <c r="U13731" s="85"/>
      <c r="V13731" s="85"/>
      <c r="W13731" s="85"/>
      <c r="X13731" s="85"/>
    </row>
    <row r="13732">
      <c r="S13732" s="87"/>
      <c r="T13732" s="87"/>
      <c r="U13732" s="85"/>
      <c r="V13732" s="85"/>
      <c r="W13732" s="85"/>
      <c r="X13732" s="85"/>
    </row>
    <row r="13733">
      <c r="S13733" s="87"/>
      <c r="T13733" s="87"/>
      <c r="U13733" s="85"/>
      <c r="V13733" s="85"/>
      <c r="W13733" s="85"/>
      <c r="X13733" s="85"/>
    </row>
    <row r="13734">
      <c r="S13734" s="87"/>
      <c r="T13734" s="87"/>
      <c r="U13734" s="85"/>
      <c r="V13734" s="85"/>
      <c r="W13734" s="85"/>
      <c r="X13734" s="85"/>
    </row>
    <row r="13735">
      <c r="S13735" s="87"/>
      <c r="T13735" s="87"/>
      <c r="U13735" s="85"/>
      <c r="V13735" s="85"/>
      <c r="W13735" s="85"/>
      <c r="X13735" s="86"/>
    </row>
    <row r="13736">
      <c r="S13736" s="87"/>
      <c r="T13736" s="87"/>
      <c r="U13736" s="85"/>
      <c r="V13736" s="85"/>
      <c r="W13736" s="85"/>
      <c r="X13736" s="86"/>
    </row>
    <row r="13737">
      <c r="S13737" s="87"/>
      <c r="T13737" s="87"/>
      <c r="U13737" s="85"/>
      <c r="V13737" s="85"/>
      <c r="W13737" s="85"/>
      <c r="X13737" s="86"/>
    </row>
    <row r="13738">
      <c r="S13738" s="87"/>
      <c r="T13738" s="87"/>
      <c r="U13738" s="85"/>
      <c r="V13738" s="85"/>
      <c r="W13738" s="85"/>
      <c r="X13738" s="86"/>
    </row>
    <row r="13739">
      <c r="S13739" s="87"/>
      <c r="T13739" s="87"/>
      <c r="U13739" s="85"/>
      <c r="V13739" s="85"/>
      <c r="W13739" s="85"/>
      <c r="X13739" s="86"/>
    </row>
    <row r="13740">
      <c r="S13740" s="87"/>
      <c r="T13740" s="87"/>
      <c r="U13740" s="85"/>
      <c r="V13740" s="85"/>
      <c r="W13740" s="85"/>
      <c r="X13740" s="86"/>
    </row>
    <row r="13741">
      <c r="S13741" s="87"/>
      <c r="T13741" s="87"/>
      <c r="U13741" s="85"/>
      <c r="V13741" s="85"/>
      <c r="W13741" s="85"/>
      <c r="X13741" s="86"/>
    </row>
    <row r="13742">
      <c r="S13742" s="87"/>
      <c r="T13742" s="87"/>
      <c r="U13742" s="85"/>
      <c r="V13742" s="85"/>
      <c r="W13742" s="85"/>
      <c r="X13742" s="86"/>
    </row>
    <row r="13743">
      <c r="S13743" s="87"/>
      <c r="T13743" s="87"/>
      <c r="U13743" s="85"/>
      <c r="V13743" s="85"/>
      <c r="W13743" s="85"/>
      <c r="X13743" s="86"/>
    </row>
    <row r="13744">
      <c r="S13744" s="87"/>
      <c r="T13744" s="87"/>
      <c r="U13744" s="85"/>
      <c r="V13744" s="85"/>
      <c r="W13744" s="85"/>
      <c r="X13744" s="86"/>
    </row>
    <row r="13745">
      <c r="S13745" s="87"/>
      <c r="T13745" s="87"/>
      <c r="U13745" s="85"/>
      <c r="V13745" s="85"/>
      <c r="W13745" s="85"/>
      <c r="X13745" s="86"/>
    </row>
    <row r="13746">
      <c r="S13746" s="87"/>
      <c r="T13746" s="87"/>
      <c r="U13746" s="85"/>
      <c r="V13746" s="85"/>
      <c r="W13746" s="85"/>
      <c r="X13746" s="86"/>
    </row>
    <row r="13747">
      <c r="S13747" s="87"/>
      <c r="T13747" s="87"/>
      <c r="U13747" s="85"/>
      <c r="V13747" s="85"/>
      <c r="W13747" s="85"/>
      <c r="X13747" s="86"/>
    </row>
    <row r="13748">
      <c r="S13748" s="87"/>
      <c r="T13748" s="87"/>
      <c r="U13748" s="85"/>
      <c r="V13748" s="85"/>
      <c r="W13748" s="85"/>
      <c r="X13748" s="86"/>
    </row>
    <row r="13749">
      <c r="S13749" s="87"/>
      <c r="T13749" s="87"/>
      <c r="U13749" s="85"/>
      <c r="V13749" s="85"/>
      <c r="W13749" s="85"/>
      <c r="X13749" s="86"/>
    </row>
    <row r="13750">
      <c r="S13750" s="87"/>
      <c r="T13750" s="87"/>
      <c r="U13750" s="85"/>
      <c r="V13750" s="85"/>
      <c r="W13750" s="85"/>
      <c r="X13750" s="86"/>
    </row>
    <row r="13751">
      <c r="S13751" s="87"/>
      <c r="T13751" s="87"/>
      <c r="U13751" s="85"/>
      <c r="V13751" s="85"/>
      <c r="W13751" s="85"/>
      <c r="X13751" s="86"/>
    </row>
    <row r="13752">
      <c r="S13752" s="87"/>
      <c r="T13752" s="87"/>
      <c r="U13752" s="85"/>
      <c r="V13752" s="85"/>
      <c r="W13752" s="85"/>
      <c r="X13752" s="86"/>
    </row>
    <row r="13753">
      <c r="S13753" s="87"/>
      <c r="T13753" s="87"/>
      <c r="U13753" s="85"/>
      <c r="V13753" s="85"/>
      <c r="W13753" s="85"/>
      <c r="X13753" s="86"/>
    </row>
    <row r="13754">
      <c r="S13754" s="87"/>
      <c r="T13754" s="87"/>
      <c r="U13754" s="85"/>
      <c r="V13754" s="85"/>
      <c r="W13754" s="85"/>
      <c r="X13754" s="86"/>
    </row>
    <row r="13755">
      <c r="S13755" s="87"/>
      <c r="T13755" s="87"/>
      <c r="U13755" s="85"/>
      <c r="V13755" s="85"/>
      <c r="W13755" s="85"/>
      <c r="X13755" s="86"/>
    </row>
    <row r="13756">
      <c r="S13756" s="87"/>
      <c r="T13756" s="87"/>
      <c r="U13756" s="85"/>
      <c r="V13756" s="85"/>
      <c r="W13756" s="85"/>
      <c r="X13756" s="86"/>
    </row>
    <row r="13757">
      <c r="S13757" s="87"/>
      <c r="T13757" s="87"/>
      <c r="U13757" s="85"/>
      <c r="V13757" s="85"/>
      <c r="W13757" s="85"/>
      <c r="X13757" s="86"/>
    </row>
    <row r="13758">
      <c r="S13758" s="87"/>
      <c r="T13758" s="87"/>
      <c r="U13758" s="85"/>
      <c r="V13758" s="85"/>
      <c r="W13758" s="85"/>
      <c r="X13758" s="86"/>
    </row>
    <row r="13759">
      <c r="S13759" s="87"/>
      <c r="T13759" s="87"/>
      <c r="U13759" s="85"/>
      <c r="V13759" s="85"/>
      <c r="W13759" s="85"/>
      <c r="X13759" s="86"/>
    </row>
    <row r="13760">
      <c r="S13760" s="87"/>
      <c r="T13760" s="87"/>
      <c r="U13760" s="85"/>
      <c r="V13760" s="85"/>
      <c r="W13760" s="85"/>
      <c r="X13760" s="86"/>
    </row>
    <row r="13761">
      <c r="S13761" s="87"/>
      <c r="T13761" s="87"/>
      <c r="U13761" s="85"/>
      <c r="V13761" s="85"/>
      <c r="W13761" s="85"/>
      <c r="X13761" s="86"/>
    </row>
    <row r="13762">
      <c r="S13762" s="87"/>
      <c r="T13762" s="87"/>
      <c r="U13762" s="85"/>
      <c r="V13762" s="85"/>
      <c r="W13762" s="85"/>
      <c r="X13762" s="86"/>
    </row>
    <row r="13763">
      <c r="S13763" s="87"/>
      <c r="T13763" s="87"/>
      <c r="U13763" s="85"/>
      <c r="V13763" s="85"/>
      <c r="W13763" s="85"/>
      <c r="X13763" s="86"/>
    </row>
    <row r="13764">
      <c r="S13764" s="87"/>
      <c r="T13764" s="87"/>
      <c r="U13764" s="85"/>
      <c r="V13764" s="85"/>
      <c r="W13764" s="85"/>
      <c r="X13764" s="86"/>
    </row>
    <row r="13765">
      <c r="S13765" s="87"/>
      <c r="T13765" s="87"/>
      <c r="U13765" s="85"/>
      <c r="V13765" s="85"/>
      <c r="W13765" s="85"/>
      <c r="X13765" s="86"/>
    </row>
    <row r="13766">
      <c r="S13766" s="87"/>
      <c r="T13766" s="87"/>
      <c r="U13766" s="85"/>
      <c r="V13766" s="85"/>
      <c r="W13766" s="85"/>
      <c r="X13766" s="86"/>
    </row>
    <row r="13767">
      <c r="S13767" s="87"/>
      <c r="T13767" s="87"/>
      <c r="U13767" s="85"/>
      <c r="V13767" s="85"/>
      <c r="W13767" s="85"/>
      <c r="X13767" s="86"/>
    </row>
    <row r="13768">
      <c r="S13768" s="87"/>
      <c r="T13768" s="87"/>
      <c r="U13768" s="85"/>
      <c r="V13768" s="85"/>
      <c r="W13768" s="85"/>
      <c r="X13768" s="86"/>
    </row>
    <row r="13769">
      <c r="S13769" s="87"/>
      <c r="T13769" s="87"/>
      <c r="U13769" s="85"/>
      <c r="V13769" s="85"/>
      <c r="W13769" s="85"/>
      <c r="X13769" s="86"/>
    </row>
    <row r="13770">
      <c r="S13770" s="87"/>
      <c r="T13770" s="87"/>
      <c r="U13770" s="85"/>
      <c r="V13770" s="85"/>
      <c r="W13770" s="85"/>
      <c r="X13770" s="86"/>
    </row>
    <row r="13771">
      <c r="S13771" s="87"/>
      <c r="T13771" s="87"/>
      <c r="U13771" s="85"/>
      <c r="V13771" s="85"/>
      <c r="W13771" s="85"/>
      <c r="X13771" s="86"/>
    </row>
    <row r="13772">
      <c r="S13772" s="87"/>
      <c r="T13772" s="87"/>
      <c r="U13772" s="85"/>
      <c r="V13772" s="85"/>
      <c r="W13772" s="85"/>
      <c r="X13772" s="86"/>
    </row>
    <row r="13773">
      <c r="S13773" s="87"/>
      <c r="T13773" s="87"/>
      <c r="U13773" s="85"/>
      <c r="V13773" s="85"/>
      <c r="W13773" s="85"/>
      <c r="X13773" s="86"/>
    </row>
    <row r="13774">
      <c r="S13774" s="87"/>
      <c r="T13774" s="87"/>
      <c r="U13774" s="85"/>
      <c r="V13774" s="85"/>
      <c r="W13774" s="85"/>
      <c r="X13774" s="86"/>
    </row>
    <row r="13775">
      <c r="S13775" s="87"/>
      <c r="T13775" s="87"/>
      <c r="U13775" s="85"/>
      <c r="V13775" s="85"/>
      <c r="W13775" s="85"/>
      <c r="X13775" s="86"/>
    </row>
    <row r="13776">
      <c r="S13776" s="87"/>
      <c r="T13776" s="87"/>
      <c r="U13776" s="85"/>
      <c r="V13776" s="85"/>
      <c r="W13776" s="85"/>
      <c r="X13776" s="86"/>
    </row>
    <row r="13777">
      <c r="S13777" s="87"/>
      <c r="T13777" s="87"/>
      <c r="U13777" s="85"/>
      <c r="V13777" s="85"/>
      <c r="W13777" s="85"/>
      <c r="X13777" s="86"/>
    </row>
    <row r="13778">
      <c r="S13778" s="87"/>
      <c r="T13778" s="87"/>
      <c r="U13778" s="85"/>
      <c r="V13778" s="85"/>
      <c r="W13778" s="85"/>
      <c r="X13778" s="86"/>
    </row>
    <row r="13779">
      <c r="S13779" s="87"/>
      <c r="T13779" s="87"/>
      <c r="U13779" s="85"/>
      <c r="V13779" s="85"/>
      <c r="W13779" s="85"/>
      <c r="X13779" s="86"/>
    </row>
    <row r="13780">
      <c r="S13780" s="87"/>
      <c r="T13780" s="87"/>
      <c r="U13780" s="85"/>
      <c r="V13780" s="85"/>
      <c r="W13780" s="85"/>
      <c r="X13780" s="86"/>
    </row>
    <row r="13781">
      <c r="S13781" s="87"/>
      <c r="T13781" s="87"/>
      <c r="U13781" s="85"/>
      <c r="V13781" s="85"/>
      <c r="W13781" s="85"/>
      <c r="X13781" s="86"/>
    </row>
    <row r="13782">
      <c r="S13782" s="87"/>
      <c r="T13782" s="87"/>
      <c r="U13782" s="85"/>
      <c r="V13782" s="85"/>
      <c r="W13782" s="85"/>
      <c r="X13782" s="86"/>
    </row>
    <row r="13783">
      <c r="S13783" s="87"/>
      <c r="T13783" s="87"/>
      <c r="U13783" s="85"/>
      <c r="V13783" s="85"/>
      <c r="W13783" s="85"/>
      <c r="X13783" s="86"/>
    </row>
    <row r="13784">
      <c r="S13784" s="87"/>
      <c r="T13784" s="87"/>
      <c r="U13784" s="85"/>
      <c r="V13784" s="85"/>
      <c r="W13784" s="85"/>
      <c r="X13784" s="86"/>
    </row>
    <row r="13785">
      <c r="S13785" s="87"/>
      <c r="T13785" s="87"/>
      <c r="U13785" s="85"/>
      <c r="V13785" s="85"/>
      <c r="W13785" s="85"/>
      <c r="X13785" s="86"/>
    </row>
    <row r="13786">
      <c r="S13786" s="87"/>
      <c r="T13786" s="87"/>
      <c r="U13786" s="85"/>
      <c r="V13786" s="85"/>
      <c r="W13786" s="85"/>
      <c r="X13786" s="86"/>
    </row>
    <row r="13787">
      <c r="S13787" s="87"/>
      <c r="T13787" s="87"/>
      <c r="U13787" s="85"/>
      <c r="V13787" s="85"/>
      <c r="W13787" s="85"/>
      <c r="X13787" s="86"/>
    </row>
    <row r="13788">
      <c r="S13788" s="87"/>
      <c r="T13788" s="87"/>
      <c r="U13788" s="85"/>
      <c r="V13788" s="85"/>
      <c r="W13788" s="85"/>
      <c r="X13788" s="86"/>
    </row>
    <row r="13789">
      <c r="S13789" s="87"/>
      <c r="T13789" s="87"/>
      <c r="U13789" s="85"/>
      <c r="V13789" s="85"/>
      <c r="W13789" s="85"/>
      <c r="X13789" s="86"/>
    </row>
    <row r="13790">
      <c r="S13790" s="87"/>
      <c r="T13790" s="87"/>
      <c r="U13790" s="85"/>
      <c r="V13790" s="85"/>
      <c r="W13790" s="85"/>
      <c r="X13790" s="86"/>
    </row>
    <row r="13791">
      <c r="S13791" s="87"/>
      <c r="T13791" s="87"/>
      <c r="U13791" s="85"/>
      <c r="V13791" s="85"/>
      <c r="W13791" s="85"/>
      <c r="X13791" s="86"/>
    </row>
    <row r="13792">
      <c r="S13792" s="87"/>
      <c r="T13792" s="87"/>
      <c r="U13792" s="85"/>
      <c r="V13792" s="85"/>
      <c r="W13792" s="85"/>
      <c r="X13792" s="86"/>
    </row>
    <row r="13793">
      <c r="S13793" s="87"/>
      <c r="T13793" s="87"/>
      <c r="U13793" s="85"/>
      <c r="V13793" s="85"/>
      <c r="W13793" s="85"/>
      <c r="X13793" s="86"/>
    </row>
    <row r="13794">
      <c r="S13794" s="87"/>
      <c r="T13794" s="87"/>
      <c r="U13794" s="85"/>
      <c r="V13794" s="85"/>
      <c r="W13794" s="85"/>
      <c r="X13794" s="86"/>
    </row>
    <row r="13795">
      <c r="S13795" s="87"/>
      <c r="T13795" s="87"/>
      <c r="U13795" s="85"/>
      <c r="V13795" s="85"/>
      <c r="W13795" s="85"/>
      <c r="X13795" s="86"/>
    </row>
    <row r="13796">
      <c r="S13796" s="87"/>
      <c r="T13796" s="87"/>
      <c r="U13796" s="85"/>
      <c r="V13796" s="85"/>
      <c r="W13796" s="85"/>
      <c r="X13796" s="86"/>
    </row>
    <row r="13797">
      <c r="S13797" s="87"/>
      <c r="T13797" s="87"/>
      <c r="U13797" s="85"/>
      <c r="V13797" s="85"/>
      <c r="W13797" s="85"/>
      <c r="X13797" s="86"/>
    </row>
    <row r="13798">
      <c r="S13798" s="87"/>
      <c r="T13798" s="87"/>
      <c r="U13798" s="85"/>
      <c r="V13798" s="85"/>
      <c r="W13798" s="85"/>
      <c r="X13798" s="86"/>
    </row>
    <row r="13799">
      <c r="S13799" s="87"/>
      <c r="T13799" s="87"/>
      <c r="U13799" s="85"/>
      <c r="V13799" s="85"/>
      <c r="W13799" s="85"/>
      <c r="X13799" s="86"/>
    </row>
    <row r="13800">
      <c r="S13800" s="87"/>
      <c r="T13800" s="87"/>
      <c r="U13800" s="85"/>
      <c r="V13800" s="85"/>
      <c r="W13800" s="85"/>
      <c r="X13800" s="86"/>
    </row>
    <row r="13801">
      <c r="S13801" s="87"/>
      <c r="T13801" s="87"/>
      <c r="U13801" s="85"/>
      <c r="V13801" s="85"/>
      <c r="W13801" s="85"/>
      <c r="X13801" s="86"/>
    </row>
    <row r="13802">
      <c r="S13802" s="87"/>
      <c r="T13802" s="87"/>
      <c r="U13802" s="85"/>
      <c r="V13802" s="85"/>
      <c r="W13802" s="85"/>
      <c r="X13802" s="86"/>
    </row>
    <row r="13803">
      <c r="S13803" s="87"/>
      <c r="T13803" s="87"/>
      <c r="U13803" s="85"/>
      <c r="V13803" s="85"/>
      <c r="W13803" s="85"/>
      <c r="X13803" s="86"/>
    </row>
    <row r="13804">
      <c r="S13804" s="87"/>
      <c r="T13804" s="87"/>
      <c r="U13804" s="85"/>
      <c r="V13804" s="85"/>
      <c r="W13804" s="85"/>
      <c r="X13804" s="86"/>
    </row>
    <row r="13805">
      <c r="S13805" s="87"/>
      <c r="T13805" s="87"/>
      <c r="U13805" s="85"/>
      <c r="V13805" s="85"/>
      <c r="W13805" s="85"/>
      <c r="X13805" s="86"/>
    </row>
    <row r="13806">
      <c r="S13806" s="87"/>
      <c r="T13806" s="87"/>
      <c r="U13806" s="85"/>
      <c r="V13806" s="85"/>
      <c r="W13806" s="85"/>
      <c r="X13806" s="86"/>
    </row>
    <row r="13807">
      <c r="S13807" s="87"/>
      <c r="T13807" s="87"/>
      <c r="U13807" s="85"/>
      <c r="V13807" s="85"/>
      <c r="W13807" s="85"/>
      <c r="X13807" s="86"/>
    </row>
    <row r="13808">
      <c r="S13808" s="87"/>
      <c r="T13808" s="87"/>
      <c r="U13808" s="85"/>
      <c r="V13808" s="85"/>
      <c r="W13808" s="85"/>
      <c r="X13808" s="86"/>
    </row>
    <row r="13809">
      <c r="S13809" s="87"/>
      <c r="T13809" s="87"/>
      <c r="U13809" s="85"/>
      <c r="V13809" s="85"/>
      <c r="W13809" s="85"/>
      <c r="X13809" s="86"/>
    </row>
    <row r="13810">
      <c r="S13810" s="87"/>
      <c r="T13810" s="87"/>
      <c r="U13810" s="85"/>
      <c r="V13810" s="85"/>
      <c r="W13810" s="85"/>
      <c r="X13810" s="86"/>
    </row>
    <row r="13811">
      <c r="S13811" s="87"/>
      <c r="T13811" s="87"/>
      <c r="U13811" s="85"/>
      <c r="V13811" s="85"/>
      <c r="W13811" s="85"/>
      <c r="X13811" s="86"/>
    </row>
    <row r="13812">
      <c r="S13812" s="87"/>
      <c r="T13812" s="87"/>
      <c r="U13812" s="85"/>
      <c r="V13812" s="85"/>
      <c r="W13812" s="85"/>
      <c r="X13812" s="86"/>
    </row>
    <row r="13813">
      <c r="S13813" s="87"/>
      <c r="T13813" s="87"/>
      <c r="U13813" s="85"/>
      <c r="V13813" s="85"/>
      <c r="W13813" s="85"/>
      <c r="X13813" s="86"/>
    </row>
    <row r="13814">
      <c r="S13814" s="87"/>
      <c r="T13814" s="87"/>
      <c r="U13814" s="85"/>
      <c r="V13814" s="85"/>
      <c r="W13814" s="85"/>
      <c r="X13814" s="86"/>
    </row>
    <row r="13815">
      <c r="S13815" s="87"/>
      <c r="T13815" s="87"/>
      <c r="U13815" s="85"/>
      <c r="V13815" s="85"/>
      <c r="W13815" s="85"/>
      <c r="X13815" s="86"/>
    </row>
    <row r="13816">
      <c r="S13816" s="87"/>
      <c r="T13816" s="87"/>
      <c r="U13816" s="85"/>
      <c r="V13816" s="85"/>
      <c r="W13816" s="85"/>
      <c r="X13816" s="86"/>
    </row>
    <row r="13817">
      <c r="S13817" s="87"/>
      <c r="T13817" s="87"/>
      <c r="U13817" s="85"/>
      <c r="V13817" s="85"/>
      <c r="W13817" s="85"/>
      <c r="X13817" s="86"/>
    </row>
    <row r="13818">
      <c r="S13818" s="87"/>
      <c r="T13818" s="87"/>
      <c r="U13818" s="85"/>
      <c r="V13818" s="85"/>
      <c r="W13818" s="85"/>
      <c r="X13818" s="86"/>
    </row>
    <row r="13819">
      <c r="S13819" s="87"/>
      <c r="T13819" s="87"/>
      <c r="U13819" s="85"/>
      <c r="V13819" s="85"/>
      <c r="W13819" s="85"/>
      <c r="X13819" s="86"/>
    </row>
    <row r="13820">
      <c r="S13820" s="87"/>
      <c r="T13820" s="87"/>
      <c r="U13820" s="85"/>
      <c r="V13820" s="85"/>
      <c r="W13820" s="85"/>
      <c r="X13820" s="86"/>
    </row>
    <row r="13821">
      <c r="S13821" s="87"/>
      <c r="T13821" s="87"/>
      <c r="U13821" s="85"/>
      <c r="V13821" s="85"/>
      <c r="W13821" s="85"/>
      <c r="X13821" s="86"/>
    </row>
    <row r="13822">
      <c r="S13822" s="87"/>
      <c r="T13822" s="87"/>
      <c r="U13822" s="85"/>
      <c r="V13822" s="85"/>
      <c r="W13822" s="85"/>
      <c r="X13822" s="86"/>
    </row>
    <row r="13823">
      <c r="S13823" s="87"/>
      <c r="T13823" s="87"/>
      <c r="U13823" s="85"/>
      <c r="V13823" s="85"/>
      <c r="W13823" s="85"/>
      <c r="X13823" s="86"/>
    </row>
    <row r="13824">
      <c r="S13824" s="87"/>
      <c r="T13824" s="87"/>
      <c r="U13824" s="85"/>
      <c r="V13824" s="85"/>
      <c r="W13824" s="85"/>
      <c r="X13824" s="86"/>
    </row>
    <row r="13825">
      <c r="S13825" s="87"/>
      <c r="T13825" s="87"/>
      <c r="U13825" s="85"/>
      <c r="V13825" s="85"/>
      <c r="W13825" s="85"/>
      <c r="X13825" s="86"/>
    </row>
    <row r="13826">
      <c r="S13826" s="87"/>
      <c r="T13826" s="87"/>
      <c r="U13826" s="85"/>
      <c r="V13826" s="85"/>
      <c r="W13826" s="85"/>
      <c r="X13826" s="86"/>
    </row>
    <row r="13827">
      <c r="S13827" s="87"/>
      <c r="T13827" s="87"/>
      <c r="U13827" s="85"/>
      <c r="V13827" s="85"/>
      <c r="W13827" s="85"/>
      <c r="X13827" s="86"/>
    </row>
    <row r="13828">
      <c r="S13828" s="87"/>
      <c r="T13828" s="87"/>
      <c r="U13828" s="85"/>
      <c r="V13828" s="85"/>
      <c r="W13828" s="85"/>
      <c r="X13828" s="86"/>
    </row>
    <row r="13829">
      <c r="S13829" s="87"/>
      <c r="T13829" s="87"/>
      <c r="U13829" s="85"/>
      <c r="V13829" s="85"/>
      <c r="W13829" s="85"/>
      <c r="X13829" s="86"/>
    </row>
    <row r="13830">
      <c r="S13830" s="87"/>
      <c r="T13830" s="87"/>
      <c r="U13830" s="85"/>
      <c r="V13830" s="85"/>
      <c r="W13830" s="85"/>
      <c r="X13830" s="86"/>
    </row>
    <row r="13831">
      <c r="S13831" s="87"/>
      <c r="T13831" s="87"/>
      <c r="U13831" s="85"/>
      <c r="V13831" s="85"/>
      <c r="W13831" s="85"/>
      <c r="X13831" s="86"/>
    </row>
    <row r="13832">
      <c r="S13832" s="87"/>
      <c r="T13832" s="87"/>
      <c r="U13832" s="85"/>
      <c r="V13832" s="85"/>
      <c r="W13832" s="85"/>
      <c r="X13832" s="86"/>
    </row>
    <row r="13833">
      <c r="S13833" s="87"/>
      <c r="T13833" s="87"/>
      <c r="U13833" s="85"/>
      <c r="V13833" s="85"/>
      <c r="W13833" s="85"/>
      <c r="X13833" s="86"/>
    </row>
    <row r="13834">
      <c r="S13834" s="87"/>
      <c r="T13834" s="87"/>
      <c r="U13834" s="85"/>
      <c r="V13834" s="85"/>
      <c r="W13834" s="85"/>
      <c r="X13834" s="86"/>
    </row>
    <row r="13835">
      <c r="S13835" s="87"/>
      <c r="T13835" s="87"/>
      <c r="U13835" s="85"/>
      <c r="V13835" s="85"/>
      <c r="W13835" s="85"/>
      <c r="X13835" s="86"/>
    </row>
    <row r="13836">
      <c r="S13836" s="87"/>
      <c r="T13836" s="87"/>
      <c r="U13836" s="85"/>
      <c r="V13836" s="85"/>
      <c r="W13836" s="85"/>
      <c r="X13836" s="86"/>
    </row>
    <row r="13837">
      <c r="S13837" s="87"/>
      <c r="T13837" s="87"/>
      <c r="U13837" s="85"/>
      <c r="V13837" s="85"/>
      <c r="W13837" s="85"/>
      <c r="X13837" s="86"/>
    </row>
    <row r="13838">
      <c r="S13838" s="87"/>
      <c r="T13838" s="87"/>
      <c r="U13838" s="85"/>
      <c r="V13838" s="85"/>
      <c r="W13838" s="85"/>
      <c r="X13838" s="86"/>
    </row>
    <row r="13839">
      <c r="S13839" s="87"/>
      <c r="T13839" s="87"/>
      <c r="U13839" s="85"/>
      <c r="V13839" s="85"/>
      <c r="W13839" s="85"/>
      <c r="X13839" s="86"/>
    </row>
    <row r="13840">
      <c r="S13840" s="87"/>
      <c r="T13840" s="87"/>
      <c r="U13840" s="85"/>
      <c r="V13840" s="85"/>
      <c r="W13840" s="85"/>
      <c r="X13840" s="86"/>
    </row>
    <row r="13841">
      <c r="S13841" s="87"/>
      <c r="T13841" s="87"/>
      <c r="U13841" s="85"/>
      <c r="V13841" s="85"/>
      <c r="W13841" s="85"/>
      <c r="X13841" s="86"/>
    </row>
    <row r="13842">
      <c r="S13842" s="87"/>
      <c r="T13842" s="87"/>
      <c r="U13842" s="85"/>
      <c r="V13842" s="85"/>
      <c r="W13842" s="85"/>
      <c r="X13842" s="86"/>
    </row>
    <row r="13843">
      <c r="S13843" s="87"/>
      <c r="T13843" s="87"/>
      <c r="U13843" s="85"/>
      <c r="V13843" s="85"/>
      <c r="W13843" s="85"/>
      <c r="X13843" s="86"/>
    </row>
    <row r="13844">
      <c r="S13844" s="87"/>
      <c r="T13844" s="87"/>
      <c r="U13844" s="85"/>
      <c r="V13844" s="85"/>
      <c r="W13844" s="85"/>
      <c r="X13844" s="86"/>
    </row>
    <row r="13845">
      <c r="S13845" s="87"/>
      <c r="T13845" s="87"/>
      <c r="U13845" s="85"/>
      <c r="V13845" s="85"/>
      <c r="W13845" s="85"/>
      <c r="X13845" s="86"/>
    </row>
    <row r="13846">
      <c r="S13846" s="87"/>
      <c r="T13846" s="87"/>
      <c r="U13846" s="85"/>
      <c r="V13846" s="85"/>
      <c r="W13846" s="85"/>
      <c r="X13846" s="86"/>
    </row>
    <row r="13847">
      <c r="S13847" s="87"/>
      <c r="T13847" s="87"/>
      <c r="U13847" s="85"/>
      <c r="V13847" s="85"/>
      <c r="W13847" s="85"/>
      <c r="X13847" s="86"/>
    </row>
    <row r="13848">
      <c r="S13848" s="87"/>
      <c r="T13848" s="87"/>
      <c r="U13848" s="85"/>
      <c r="V13848" s="85"/>
      <c r="W13848" s="85"/>
      <c r="X13848" s="86"/>
    </row>
    <row r="13849">
      <c r="S13849" s="87"/>
      <c r="T13849" s="87"/>
      <c r="U13849" s="85"/>
      <c r="V13849" s="85"/>
      <c r="W13849" s="85"/>
      <c r="X13849" s="86"/>
    </row>
    <row r="13850">
      <c r="S13850" s="87"/>
      <c r="T13850" s="87"/>
      <c r="U13850" s="85"/>
      <c r="V13850" s="85"/>
      <c r="W13850" s="85"/>
      <c r="X13850" s="86"/>
    </row>
    <row r="13851">
      <c r="S13851" s="87"/>
      <c r="T13851" s="87"/>
      <c r="U13851" s="85"/>
      <c r="V13851" s="85"/>
      <c r="W13851" s="85"/>
      <c r="X13851" s="86"/>
    </row>
    <row r="13852">
      <c r="S13852" s="87"/>
      <c r="T13852" s="87"/>
      <c r="U13852" s="85"/>
      <c r="V13852" s="85"/>
      <c r="W13852" s="85"/>
      <c r="X13852" s="86"/>
    </row>
    <row r="13853">
      <c r="S13853" s="87"/>
      <c r="T13853" s="87"/>
      <c r="U13853" s="85"/>
      <c r="V13853" s="85"/>
      <c r="W13853" s="85"/>
      <c r="X13853" s="86"/>
    </row>
    <row r="13854">
      <c r="S13854" s="87"/>
      <c r="T13854" s="87"/>
      <c r="U13854" s="85"/>
      <c r="V13854" s="85"/>
      <c r="W13854" s="85"/>
      <c r="X13854" s="86"/>
    </row>
    <row r="13855">
      <c r="S13855" s="87"/>
      <c r="T13855" s="87"/>
      <c r="U13855" s="85"/>
      <c r="V13855" s="85"/>
      <c r="W13855" s="85"/>
      <c r="X13855" s="86"/>
    </row>
    <row r="13856">
      <c r="S13856" s="87"/>
      <c r="T13856" s="87"/>
      <c r="U13856" s="85"/>
      <c r="V13856" s="85"/>
      <c r="W13856" s="85"/>
      <c r="X13856" s="86"/>
    </row>
    <row r="13857">
      <c r="S13857" s="87"/>
      <c r="T13857" s="87"/>
      <c r="U13857" s="85"/>
      <c r="V13857" s="85"/>
      <c r="W13857" s="85"/>
      <c r="X13857" s="86"/>
    </row>
    <row r="13858">
      <c r="S13858" s="87"/>
      <c r="T13858" s="87"/>
      <c r="U13858" s="85"/>
      <c r="V13858" s="85"/>
      <c r="W13858" s="85"/>
      <c r="X13858" s="86"/>
    </row>
    <row r="13859">
      <c r="S13859" s="87"/>
      <c r="T13859" s="87"/>
      <c r="U13859" s="85"/>
      <c r="V13859" s="85"/>
      <c r="W13859" s="85"/>
      <c r="X13859" s="86"/>
    </row>
    <row r="13860">
      <c r="S13860" s="87"/>
      <c r="T13860" s="87"/>
      <c r="U13860" s="85"/>
      <c r="V13860" s="85"/>
      <c r="W13860" s="85"/>
      <c r="X13860" s="86"/>
    </row>
    <row r="13861">
      <c r="S13861" s="87"/>
      <c r="T13861" s="87"/>
      <c r="U13861" s="85"/>
      <c r="V13861" s="85"/>
      <c r="W13861" s="85"/>
      <c r="X13861" s="86"/>
    </row>
    <row r="13862">
      <c r="S13862" s="87"/>
      <c r="T13862" s="87"/>
      <c r="U13862" s="85"/>
      <c r="V13862" s="85"/>
      <c r="W13862" s="85"/>
      <c r="X13862" s="86"/>
    </row>
    <row r="13863">
      <c r="S13863" s="87"/>
      <c r="T13863" s="87"/>
      <c r="U13863" s="85"/>
      <c r="V13863" s="85"/>
      <c r="W13863" s="85"/>
      <c r="X13863" s="86"/>
    </row>
    <row r="13864">
      <c r="S13864" s="87"/>
      <c r="T13864" s="87"/>
      <c r="U13864" s="85"/>
      <c r="V13864" s="85"/>
      <c r="W13864" s="85"/>
      <c r="X13864" s="86"/>
    </row>
    <row r="13865">
      <c r="S13865" s="87"/>
      <c r="T13865" s="87"/>
      <c r="U13865" s="85"/>
      <c r="V13865" s="85"/>
      <c r="W13865" s="85"/>
      <c r="X13865" s="86"/>
    </row>
    <row r="13866">
      <c r="S13866" s="87"/>
      <c r="T13866" s="87"/>
      <c r="U13866" s="85"/>
      <c r="V13866" s="85"/>
      <c r="W13866" s="85"/>
      <c r="X13866" s="86"/>
    </row>
    <row r="13867">
      <c r="S13867" s="87"/>
      <c r="T13867" s="87"/>
      <c r="U13867" s="85"/>
      <c r="V13867" s="85"/>
      <c r="W13867" s="85"/>
      <c r="X13867" s="86"/>
    </row>
    <row r="13868">
      <c r="S13868" s="87"/>
      <c r="T13868" s="87"/>
      <c r="U13868" s="85"/>
      <c r="V13868" s="85"/>
      <c r="W13868" s="85"/>
      <c r="X13868" s="86"/>
    </row>
    <row r="13869">
      <c r="S13869" s="87"/>
      <c r="T13869" s="87"/>
      <c r="U13869" s="85"/>
      <c r="V13869" s="85"/>
      <c r="W13869" s="85"/>
      <c r="X13869" s="86"/>
    </row>
    <row r="13870">
      <c r="S13870" s="87"/>
      <c r="T13870" s="87"/>
      <c r="U13870" s="85"/>
      <c r="V13870" s="85"/>
      <c r="W13870" s="85"/>
      <c r="X13870" s="86"/>
    </row>
    <row r="13871">
      <c r="S13871" s="87"/>
      <c r="T13871" s="87"/>
      <c r="U13871" s="85"/>
      <c r="V13871" s="85"/>
      <c r="W13871" s="85"/>
      <c r="X13871" s="86"/>
    </row>
    <row r="13872">
      <c r="S13872" s="87"/>
      <c r="T13872" s="87"/>
      <c r="U13872" s="85"/>
      <c r="V13872" s="85"/>
      <c r="W13872" s="85"/>
      <c r="X13872" s="86"/>
    </row>
    <row r="13873">
      <c r="S13873" s="87"/>
      <c r="T13873" s="87"/>
      <c r="U13873" s="85"/>
      <c r="V13873" s="85"/>
      <c r="W13873" s="85"/>
      <c r="X13873" s="86"/>
    </row>
    <row r="13874">
      <c r="S13874" s="87"/>
      <c r="T13874" s="87"/>
      <c r="U13874" s="85"/>
      <c r="V13874" s="85"/>
      <c r="W13874" s="85"/>
      <c r="X13874" s="86"/>
    </row>
    <row r="13875">
      <c r="S13875" s="87"/>
      <c r="T13875" s="87"/>
      <c r="U13875" s="85"/>
      <c r="V13875" s="85"/>
      <c r="W13875" s="85"/>
      <c r="X13875" s="86"/>
    </row>
    <row r="13876">
      <c r="S13876" s="87"/>
      <c r="T13876" s="87"/>
      <c r="U13876" s="85"/>
      <c r="V13876" s="85"/>
      <c r="W13876" s="85"/>
      <c r="X13876" s="86"/>
    </row>
    <row r="13877">
      <c r="S13877" s="87"/>
      <c r="T13877" s="87"/>
      <c r="U13877" s="85"/>
      <c r="V13877" s="85"/>
      <c r="W13877" s="85"/>
      <c r="X13877" s="86"/>
    </row>
    <row r="13878">
      <c r="S13878" s="87"/>
      <c r="T13878" s="87"/>
      <c r="U13878" s="85"/>
      <c r="V13878" s="85"/>
      <c r="W13878" s="85"/>
      <c r="X13878" s="86"/>
    </row>
    <row r="13879">
      <c r="S13879" s="87"/>
      <c r="T13879" s="87"/>
      <c r="U13879" s="85"/>
      <c r="V13879" s="85"/>
      <c r="W13879" s="85"/>
      <c r="X13879" s="86"/>
    </row>
    <row r="13880">
      <c r="S13880" s="87"/>
      <c r="T13880" s="87"/>
      <c r="U13880" s="85"/>
      <c r="V13880" s="85"/>
      <c r="W13880" s="85"/>
      <c r="X13880" s="86"/>
    </row>
    <row r="13881">
      <c r="S13881" s="87"/>
      <c r="T13881" s="87"/>
      <c r="U13881" s="85"/>
      <c r="V13881" s="85"/>
      <c r="W13881" s="85"/>
      <c r="X13881" s="86"/>
    </row>
    <row r="13882">
      <c r="S13882" s="87"/>
      <c r="T13882" s="87"/>
      <c r="U13882" s="85"/>
      <c r="V13882" s="85"/>
      <c r="W13882" s="85"/>
      <c r="X13882" s="86"/>
    </row>
    <row r="13883">
      <c r="S13883" s="87"/>
      <c r="T13883" s="87"/>
      <c r="U13883" s="85"/>
      <c r="V13883" s="85"/>
      <c r="W13883" s="85"/>
      <c r="X13883" s="86"/>
    </row>
    <row r="13884">
      <c r="S13884" s="87"/>
      <c r="T13884" s="87"/>
      <c r="U13884" s="85"/>
      <c r="V13884" s="85"/>
      <c r="W13884" s="85"/>
      <c r="X13884" s="86"/>
    </row>
    <row r="13885">
      <c r="S13885" s="87"/>
      <c r="T13885" s="87"/>
      <c r="U13885" s="85"/>
      <c r="V13885" s="85"/>
      <c r="W13885" s="85"/>
      <c r="X13885" s="86"/>
    </row>
    <row r="13886">
      <c r="S13886" s="87"/>
      <c r="T13886" s="87"/>
      <c r="U13886" s="85"/>
      <c r="V13886" s="85"/>
      <c r="W13886" s="85"/>
      <c r="X13886" s="86"/>
    </row>
    <row r="13887">
      <c r="S13887" s="87"/>
      <c r="T13887" s="87"/>
      <c r="U13887" s="85"/>
      <c r="V13887" s="85"/>
      <c r="W13887" s="85"/>
      <c r="X13887" s="86"/>
    </row>
    <row r="13888">
      <c r="S13888" s="87"/>
      <c r="T13888" s="87"/>
      <c r="U13888" s="85"/>
      <c r="V13888" s="85"/>
      <c r="W13888" s="85"/>
      <c r="X13888" s="86"/>
    </row>
    <row r="13889">
      <c r="S13889" s="87"/>
      <c r="T13889" s="87"/>
      <c r="U13889" s="85"/>
      <c r="V13889" s="85"/>
      <c r="W13889" s="85"/>
      <c r="X13889" s="86"/>
    </row>
    <row r="13890">
      <c r="S13890" s="87"/>
      <c r="T13890" s="87"/>
      <c r="U13890" s="85"/>
      <c r="V13890" s="85"/>
      <c r="W13890" s="85"/>
      <c r="X13890" s="86"/>
    </row>
    <row r="13891">
      <c r="S13891" s="87"/>
      <c r="T13891" s="87"/>
      <c r="U13891" s="85"/>
      <c r="V13891" s="85"/>
      <c r="W13891" s="85"/>
      <c r="X13891" s="86"/>
    </row>
    <row r="13892">
      <c r="S13892" s="87"/>
      <c r="T13892" s="87"/>
      <c r="U13892" s="85"/>
      <c r="V13892" s="85"/>
      <c r="W13892" s="85"/>
      <c r="X13892" s="86"/>
    </row>
    <row r="13893">
      <c r="S13893" s="87"/>
      <c r="T13893" s="87"/>
      <c r="U13893" s="85"/>
      <c r="V13893" s="85"/>
      <c r="W13893" s="85"/>
      <c r="X13893" s="86"/>
    </row>
    <row r="13894">
      <c r="S13894" s="87"/>
      <c r="T13894" s="87"/>
      <c r="U13894" s="85"/>
      <c r="V13894" s="85"/>
      <c r="W13894" s="85"/>
      <c r="X13894" s="86"/>
    </row>
    <row r="13895">
      <c r="S13895" s="87"/>
      <c r="T13895" s="87"/>
      <c r="U13895" s="85"/>
      <c r="V13895" s="85"/>
      <c r="W13895" s="85"/>
      <c r="X13895" s="86"/>
    </row>
    <row r="13896">
      <c r="S13896" s="87"/>
      <c r="T13896" s="87"/>
      <c r="U13896" s="85"/>
      <c r="V13896" s="85"/>
      <c r="W13896" s="85"/>
      <c r="X13896" s="86"/>
    </row>
    <row r="13897">
      <c r="S13897" s="87"/>
      <c r="T13897" s="87"/>
      <c r="U13897" s="85"/>
      <c r="V13897" s="85"/>
      <c r="W13897" s="85"/>
      <c r="X13897" s="86"/>
    </row>
    <row r="13898">
      <c r="S13898" s="87"/>
      <c r="T13898" s="87"/>
      <c r="U13898" s="85"/>
      <c r="V13898" s="85"/>
      <c r="W13898" s="85"/>
      <c r="X13898" s="86"/>
    </row>
    <row r="13899">
      <c r="S13899" s="87"/>
      <c r="T13899" s="87"/>
      <c r="U13899" s="85"/>
      <c r="V13899" s="85"/>
      <c r="W13899" s="85"/>
      <c r="X13899" s="86"/>
    </row>
    <row r="13900">
      <c r="S13900" s="87"/>
      <c r="T13900" s="87"/>
      <c r="U13900" s="85"/>
      <c r="V13900" s="85"/>
      <c r="W13900" s="85"/>
      <c r="X13900" s="86"/>
    </row>
    <row r="13901">
      <c r="S13901" s="87"/>
      <c r="T13901" s="87"/>
      <c r="U13901" s="85"/>
      <c r="V13901" s="85"/>
      <c r="W13901" s="85"/>
      <c r="X13901" s="86"/>
    </row>
    <row r="13902">
      <c r="S13902" s="87"/>
      <c r="T13902" s="87"/>
      <c r="U13902" s="85"/>
      <c r="V13902" s="85"/>
      <c r="W13902" s="85"/>
      <c r="X13902" s="86"/>
    </row>
    <row r="13903">
      <c r="S13903" s="87"/>
      <c r="T13903" s="87"/>
      <c r="U13903" s="85"/>
      <c r="V13903" s="85"/>
      <c r="W13903" s="85"/>
      <c r="X13903" s="86"/>
    </row>
    <row r="13904">
      <c r="S13904" s="87"/>
      <c r="T13904" s="87"/>
      <c r="U13904" s="85"/>
      <c r="V13904" s="85"/>
      <c r="W13904" s="85"/>
      <c r="X13904" s="86"/>
    </row>
    <row r="13905">
      <c r="S13905" s="87"/>
      <c r="T13905" s="87"/>
      <c r="U13905" s="85"/>
      <c r="V13905" s="85"/>
      <c r="W13905" s="85"/>
      <c r="X13905" s="86"/>
    </row>
    <row r="13906">
      <c r="S13906" s="87"/>
      <c r="T13906" s="87"/>
      <c r="U13906" s="85"/>
      <c r="V13906" s="85"/>
      <c r="W13906" s="85"/>
      <c r="X13906" s="86"/>
    </row>
    <row r="13907">
      <c r="S13907" s="87"/>
      <c r="T13907" s="87"/>
      <c r="U13907" s="85"/>
      <c r="V13907" s="85"/>
      <c r="W13907" s="85"/>
      <c r="X13907" s="86"/>
    </row>
    <row r="13908">
      <c r="S13908" s="87"/>
      <c r="T13908" s="87"/>
      <c r="U13908" s="85"/>
      <c r="V13908" s="85"/>
      <c r="W13908" s="85"/>
      <c r="X13908" s="86"/>
    </row>
    <row r="13909">
      <c r="S13909" s="87"/>
      <c r="T13909" s="87"/>
      <c r="U13909" s="85"/>
      <c r="V13909" s="85"/>
      <c r="W13909" s="85"/>
      <c r="X13909" s="86"/>
    </row>
    <row r="13910">
      <c r="S13910" s="87"/>
      <c r="T13910" s="87"/>
      <c r="U13910" s="85"/>
      <c r="V13910" s="85"/>
      <c r="W13910" s="85"/>
      <c r="X13910" s="86"/>
    </row>
    <row r="13911">
      <c r="S13911" s="87"/>
      <c r="T13911" s="87"/>
      <c r="U13911" s="85"/>
      <c r="V13911" s="85"/>
      <c r="W13911" s="85"/>
      <c r="X13911" s="86"/>
    </row>
    <row r="13912">
      <c r="S13912" s="87"/>
      <c r="T13912" s="87"/>
      <c r="U13912" s="85"/>
      <c r="V13912" s="85"/>
      <c r="W13912" s="85"/>
      <c r="X13912" s="86"/>
    </row>
    <row r="13913">
      <c r="S13913" s="87"/>
      <c r="T13913" s="87"/>
      <c r="U13913" s="85"/>
      <c r="V13913" s="85"/>
      <c r="W13913" s="85"/>
      <c r="X13913" s="86"/>
    </row>
    <row r="13914">
      <c r="S13914" s="87"/>
      <c r="T13914" s="87"/>
      <c r="U13914" s="85"/>
      <c r="V13914" s="85"/>
      <c r="W13914" s="85"/>
      <c r="X13914" s="86"/>
    </row>
    <row r="13915">
      <c r="S13915" s="84"/>
      <c r="T13915" s="87"/>
      <c r="U13915" s="85"/>
      <c r="V13915" s="85"/>
      <c r="W13915" s="85"/>
      <c r="X13915" s="86"/>
    </row>
    <row r="13916">
      <c r="S13916" s="87"/>
      <c r="T13916" s="87"/>
      <c r="U13916" s="85"/>
      <c r="V13916" s="85"/>
      <c r="W13916" s="85"/>
      <c r="X13916" s="86"/>
    </row>
    <row r="13917">
      <c r="S13917" s="87"/>
      <c r="T13917" s="87"/>
      <c r="U13917" s="85"/>
      <c r="V13917" s="85"/>
      <c r="W13917" s="85"/>
      <c r="X13917" s="86"/>
    </row>
    <row r="13918">
      <c r="S13918" s="87"/>
      <c r="T13918" s="87"/>
      <c r="U13918" s="85"/>
      <c r="V13918" s="85"/>
      <c r="W13918" s="85"/>
      <c r="X13918" s="86"/>
    </row>
    <row r="13919">
      <c r="S13919" s="87"/>
      <c r="T13919" s="87"/>
      <c r="U13919" s="85"/>
      <c r="V13919" s="85"/>
      <c r="W13919" s="85"/>
      <c r="X13919" s="86"/>
    </row>
    <row r="13920">
      <c r="S13920" s="87"/>
      <c r="T13920" s="87"/>
      <c r="U13920" s="85"/>
      <c r="V13920" s="85"/>
      <c r="W13920" s="85"/>
      <c r="X13920" s="86"/>
    </row>
    <row r="13921">
      <c r="S13921" s="87"/>
      <c r="T13921" s="87"/>
      <c r="U13921" s="85"/>
      <c r="V13921" s="85"/>
      <c r="W13921" s="85"/>
      <c r="X13921" s="86"/>
    </row>
    <row r="13922">
      <c r="S13922" s="87"/>
      <c r="T13922" s="87"/>
      <c r="U13922" s="85"/>
      <c r="V13922" s="85"/>
      <c r="W13922" s="85"/>
      <c r="X13922" s="86"/>
    </row>
    <row r="13923">
      <c r="S13923" s="87"/>
      <c r="T13923" s="87"/>
      <c r="U13923" s="85"/>
      <c r="V13923" s="85"/>
      <c r="W13923" s="85"/>
      <c r="X13923" s="86"/>
    </row>
    <row r="13924">
      <c r="S13924" s="87"/>
      <c r="T13924" s="87"/>
      <c r="U13924" s="85"/>
      <c r="V13924" s="85"/>
      <c r="W13924" s="85"/>
      <c r="X13924" s="86"/>
    </row>
    <row r="13925">
      <c r="S13925" s="87"/>
      <c r="T13925" s="87"/>
      <c r="U13925" s="85"/>
      <c r="V13925" s="85"/>
      <c r="W13925" s="85"/>
      <c r="X13925" s="86"/>
    </row>
    <row r="13926">
      <c r="S13926" s="87"/>
      <c r="T13926" s="87"/>
      <c r="U13926" s="85"/>
      <c r="V13926" s="85"/>
      <c r="W13926" s="85"/>
      <c r="X13926" s="86"/>
    </row>
    <row r="13927">
      <c r="S13927" s="87"/>
      <c r="T13927" s="87"/>
      <c r="U13927" s="85"/>
      <c r="V13927" s="85"/>
      <c r="W13927" s="85"/>
      <c r="X13927" s="86"/>
    </row>
    <row r="13928">
      <c r="S13928" s="87"/>
      <c r="T13928" s="87"/>
      <c r="U13928" s="85"/>
      <c r="V13928" s="85"/>
      <c r="W13928" s="85"/>
      <c r="X13928" s="86"/>
    </row>
    <row r="13929">
      <c r="S13929" s="87"/>
      <c r="T13929" s="87"/>
      <c r="U13929" s="85"/>
      <c r="V13929" s="85"/>
      <c r="W13929" s="85"/>
      <c r="X13929" s="86"/>
    </row>
    <row r="13930">
      <c r="S13930" s="87"/>
      <c r="T13930" s="87"/>
      <c r="U13930" s="85"/>
      <c r="V13930" s="85"/>
      <c r="W13930" s="85"/>
      <c r="X13930" s="86"/>
    </row>
    <row r="13931">
      <c r="S13931" s="87"/>
      <c r="T13931" s="87"/>
      <c r="U13931" s="85"/>
      <c r="V13931" s="85"/>
      <c r="W13931" s="85"/>
      <c r="X13931" s="86"/>
    </row>
    <row r="13932">
      <c r="S13932" s="87"/>
      <c r="T13932" s="87"/>
      <c r="U13932" s="85"/>
      <c r="V13932" s="85"/>
      <c r="W13932" s="85"/>
      <c r="X13932" s="86"/>
    </row>
    <row r="13933">
      <c r="S13933" s="87"/>
      <c r="T13933" s="87"/>
      <c r="U13933" s="85"/>
      <c r="V13933" s="85"/>
      <c r="W13933" s="85"/>
      <c r="X13933" s="86"/>
    </row>
    <row r="13934">
      <c r="S13934" s="87"/>
      <c r="T13934" s="87"/>
      <c r="U13934" s="85"/>
      <c r="V13934" s="85"/>
      <c r="W13934" s="85"/>
      <c r="X13934" s="86"/>
    </row>
    <row r="13935">
      <c r="S13935" s="87"/>
      <c r="T13935" s="87"/>
      <c r="U13935" s="85"/>
      <c r="V13935" s="85"/>
      <c r="W13935" s="85"/>
      <c r="X13935" s="86"/>
    </row>
    <row r="13936">
      <c r="S13936" s="87"/>
      <c r="T13936" s="87"/>
      <c r="U13936" s="85"/>
      <c r="V13936" s="85"/>
      <c r="W13936" s="85"/>
      <c r="X13936" s="86"/>
    </row>
    <row r="13937">
      <c r="S13937" s="87"/>
      <c r="T13937" s="87"/>
      <c r="U13937" s="85"/>
      <c r="V13937" s="85"/>
      <c r="W13937" s="85"/>
      <c r="X13937" s="86"/>
    </row>
    <row r="13938">
      <c r="S13938" s="87"/>
      <c r="T13938" s="87"/>
      <c r="U13938" s="85"/>
      <c r="V13938" s="85"/>
      <c r="W13938" s="85"/>
      <c r="X13938" s="86"/>
    </row>
    <row r="13939">
      <c r="S13939" s="87"/>
      <c r="T13939" s="87"/>
      <c r="U13939" s="85"/>
      <c r="V13939" s="85"/>
      <c r="W13939" s="85"/>
      <c r="X13939" s="86"/>
    </row>
    <row r="13940">
      <c r="S13940" s="87"/>
      <c r="T13940" s="87"/>
      <c r="U13940" s="85"/>
      <c r="V13940" s="85"/>
      <c r="W13940" s="85"/>
      <c r="X13940" s="86"/>
    </row>
    <row r="13941">
      <c r="S13941" s="84"/>
      <c r="T13941" s="87"/>
      <c r="U13941" s="85"/>
      <c r="V13941" s="85"/>
      <c r="W13941" s="85"/>
      <c r="X13941" s="86"/>
    </row>
    <row r="13942">
      <c r="S13942" s="84"/>
      <c r="T13942" s="87"/>
      <c r="U13942" s="85"/>
      <c r="V13942" s="85"/>
      <c r="W13942" s="85"/>
      <c r="X13942" s="86"/>
    </row>
    <row r="13943">
      <c r="S13943" s="87"/>
      <c r="T13943" s="87"/>
      <c r="U13943" s="85"/>
      <c r="V13943" s="85"/>
      <c r="W13943" s="85"/>
      <c r="X13943" s="86"/>
    </row>
    <row r="13944">
      <c r="S13944" s="87"/>
      <c r="T13944" s="87"/>
      <c r="U13944" s="85"/>
      <c r="V13944" s="85"/>
      <c r="W13944" s="85"/>
      <c r="X13944" s="86"/>
    </row>
    <row r="13945">
      <c r="S13945" s="87"/>
      <c r="T13945" s="87"/>
      <c r="U13945" s="85"/>
      <c r="V13945" s="85"/>
      <c r="W13945" s="85"/>
      <c r="X13945" s="86"/>
    </row>
    <row r="13946">
      <c r="S13946" s="84"/>
      <c r="T13946" s="87"/>
      <c r="U13946" s="85"/>
      <c r="V13946" s="85"/>
      <c r="W13946" s="85"/>
      <c r="X13946" s="86"/>
    </row>
    <row r="13947">
      <c r="S13947" s="87"/>
      <c r="T13947" s="87"/>
      <c r="U13947" s="85"/>
      <c r="V13947" s="85"/>
      <c r="W13947" s="85"/>
      <c r="X13947" s="86"/>
    </row>
    <row r="13948">
      <c r="S13948" s="84"/>
      <c r="T13948" s="87"/>
      <c r="U13948" s="85"/>
      <c r="V13948" s="85"/>
      <c r="W13948" s="85"/>
      <c r="X13948" s="86"/>
    </row>
    <row r="13949">
      <c r="S13949" s="87"/>
      <c r="T13949" s="87"/>
      <c r="U13949" s="85"/>
      <c r="V13949" s="85"/>
      <c r="W13949" s="85"/>
      <c r="X13949" s="86"/>
    </row>
    <row r="13950">
      <c r="S13950" s="87"/>
      <c r="T13950" s="87"/>
      <c r="U13950" s="85"/>
      <c r="V13950" s="85"/>
      <c r="W13950" s="85"/>
      <c r="X13950" s="86"/>
    </row>
    <row r="13951">
      <c r="S13951" s="87"/>
      <c r="T13951" s="87"/>
      <c r="U13951" s="85"/>
      <c r="V13951" s="85"/>
      <c r="W13951" s="85"/>
      <c r="X13951" s="86"/>
    </row>
    <row r="13952">
      <c r="S13952" s="87"/>
      <c r="T13952" s="87"/>
      <c r="U13952" s="85"/>
      <c r="V13952" s="85"/>
      <c r="W13952" s="85"/>
      <c r="X13952" s="86"/>
    </row>
    <row r="13953">
      <c r="S13953" s="87"/>
      <c r="T13953" s="87"/>
      <c r="U13953" s="85"/>
      <c r="V13953" s="85"/>
      <c r="W13953" s="85"/>
      <c r="X13953" s="86"/>
    </row>
    <row r="13954">
      <c r="S13954" s="87"/>
      <c r="T13954" s="87"/>
      <c r="U13954" s="85"/>
      <c r="V13954" s="85"/>
      <c r="W13954" s="85"/>
      <c r="X13954" s="86"/>
    </row>
    <row r="13955">
      <c r="S13955" s="87"/>
      <c r="T13955" s="87"/>
      <c r="U13955" s="85"/>
      <c r="V13955" s="85"/>
      <c r="W13955" s="85"/>
      <c r="X13955" s="86"/>
    </row>
    <row r="13956">
      <c r="S13956" s="87"/>
      <c r="T13956" s="87"/>
      <c r="U13956" s="85"/>
      <c r="V13956" s="85"/>
      <c r="W13956" s="85"/>
      <c r="X13956" s="86"/>
    </row>
    <row r="13957">
      <c r="S13957" s="87"/>
      <c r="T13957" s="87"/>
      <c r="U13957" s="85"/>
      <c r="V13957" s="85"/>
      <c r="W13957" s="85"/>
      <c r="X13957" s="86"/>
    </row>
    <row r="13958">
      <c r="S13958" s="87"/>
      <c r="T13958" s="87"/>
      <c r="U13958" s="85"/>
      <c r="V13958" s="85"/>
      <c r="W13958" s="85"/>
      <c r="X13958" s="86"/>
    </row>
    <row r="13959">
      <c r="S13959" s="87"/>
      <c r="T13959" s="87"/>
      <c r="U13959" s="85"/>
      <c r="V13959" s="85"/>
      <c r="W13959" s="85"/>
      <c r="X13959" s="86"/>
    </row>
    <row r="13960">
      <c r="S13960" s="87"/>
      <c r="T13960" s="87"/>
      <c r="U13960" s="85"/>
      <c r="V13960" s="85"/>
      <c r="W13960" s="85"/>
      <c r="X13960" s="86"/>
    </row>
    <row r="13961">
      <c r="S13961" s="87"/>
      <c r="T13961" s="87"/>
      <c r="U13961" s="85"/>
      <c r="V13961" s="85"/>
      <c r="W13961" s="85"/>
      <c r="X13961" s="86"/>
    </row>
    <row r="13962">
      <c r="S13962" s="87"/>
      <c r="T13962" s="87"/>
      <c r="U13962" s="85"/>
      <c r="V13962" s="85"/>
      <c r="W13962" s="85"/>
      <c r="X13962" s="86"/>
    </row>
    <row r="13963">
      <c r="S13963" s="87"/>
      <c r="T13963" s="87"/>
      <c r="U13963" s="85"/>
      <c r="V13963" s="85"/>
      <c r="W13963" s="85"/>
      <c r="X13963" s="86"/>
    </row>
    <row r="13964">
      <c r="S13964" s="87"/>
      <c r="T13964" s="87"/>
      <c r="U13964" s="85"/>
      <c r="V13964" s="85"/>
      <c r="W13964" s="85"/>
      <c r="X13964" s="86"/>
    </row>
    <row r="13965">
      <c r="S13965" s="87"/>
      <c r="T13965" s="87"/>
      <c r="U13965" s="85"/>
      <c r="V13965" s="85"/>
      <c r="W13965" s="85"/>
      <c r="X13965" s="86"/>
    </row>
    <row r="13966">
      <c r="S13966" s="87"/>
      <c r="T13966" s="87"/>
      <c r="U13966" s="85"/>
      <c r="V13966" s="85"/>
      <c r="W13966" s="85"/>
      <c r="X13966" s="86"/>
    </row>
    <row r="13967">
      <c r="S13967" s="87"/>
      <c r="T13967" s="87"/>
      <c r="U13967" s="85"/>
      <c r="V13967" s="85"/>
      <c r="W13967" s="85"/>
      <c r="X13967" s="86"/>
    </row>
    <row r="13968">
      <c r="S13968" s="87"/>
      <c r="T13968" s="87"/>
      <c r="U13968" s="85"/>
      <c r="V13968" s="85"/>
      <c r="W13968" s="85"/>
      <c r="X13968" s="86"/>
    </row>
    <row r="13969">
      <c r="S13969" s="87"/>
      <c r="T13969" s="87"/>
      <c r="U13969" s="85"/>
      <c r="V13969" s="85"/>
      <c r="W13969" s="85"/>
      <c r="X13969" s="86"/>
    </row>
    <row r="13970">
      <c r="S13970" s="84"/>
      <c r="T13970" s="87"/>
      <c r="U13970" s="85"/>
      <c r="V13970" s="85"/>
      <c r="W13970" s="85"/>
      <c r="X13970" s="86"/>
    </row>
    <row r="13971">
      <c r="S13971" s="87"/>
      <c r="T13971" s="87"/>
      <c r="U13971" s="85"/>
      <c r="V13971" s="85"/>
      <c r="W13971" s="85"/>
      <c r="X13971" s="86"/>
    </row>
    <row r="13972">
      <c r="S13972" s="87"/>
      <c r="T13972" s="87"/>
      <c r="U13972" s="85"/>
      <c r="V13972" s="85"/>
      <c r="W13972" s="85"/>
      <c r="X13972" s="86"/>
    </row>
    <row r="13973">
      <c r="S13973" s="87"/>
      <c r="T13973" s="87"/>
      <c r="U13973" s="85"/>
      <c r="V13973" s="85"/>
      <c r="W13973" s="85"/>
      <c r="X13973" s="86"/>
    </row>
    <row r="13974">
      <c r="S13974" s="87"/>
      <c r="T13974" s="87"/>
      <c r="U13974" s="85"/>
      <c r="V13974" s="85"/>
      <c r="W13974" s="85"/>
      <c r="X13974" s="86"/>
    </row>
    <row r="13975">
      <c r="S13975" s="87"/>
      <c r="T13975" s="87"/>
      <c r="U13975" s="85"/>
      <c r="V13975" s="85"/>
      <c r="W13975" s="85"/>
      <c r="X13975" s="86"/>
    </row>
    <row r="13976">
      <c r="S13976" s="87"/>
      <c r="T13976" s="87"/>
      <c r="U13976" s="85"/>
      <c r="V13976" s="85"/>
      <c r="W13976" s="85"/>
      <c r="X13976" s="86"/>
    </row>
    <row r="13977">
      <c r="S13977" s="87"/>
      <c r="T13977" s="87"/>
      <c r="U13977" s="85"/>
      <c r="V13977" s="85"/>
      <c r="W13977" s="85"/>
      <c r="X13977" s="86"/>
    </row>
    <row r="13978">
      <c r="S13978" s="87"/>
      <c r="T13978" s="87"/>
      <c r="U13978" s="85"/>
      <c r="V13978" s="85"/>
      <c r="W13978" s="85"/>
      <c r="X13978" s="86"/>
    </row>
    <row r="13979">
      <c r="S13979" s="87"/>
      <c r="T13979" s="87"/>
      <c r="U13979" s="85"/>
      <c r="V13979" s="85"/>
      <c r="W13979" s="85"/>
      <c r="X13979" s="86"/>
    </row>
    <row r="13980">
      <c r="S13980" s="87"/>
      <c r="T13980" s="87"/>
      <c r="U13980" s="85"/>
      <c r="V13980" s="85"/>
      <c r="W13980" s="85"/>
      <c r="X13980" s="86"/>
    </row>
    <row r="13981">
      <c r="S13981" s="87"/>
      <c r="T13981" s="87"/>
      <c r="U13981" s="85"/>
      <c r="V13981" s="85"/>
      <c r="W13981" s="85"/>
      <c r="X13981" s="86"/>
    </row>
    <row r="13982">
      <c r="S13982" s="87"/>
      <c r="T13982" s="87"/>
      <c r="U13982" s="85"/>
      <c r="V13982" s="85"/>
      <c r="W13982" s="85"/>
      <c r="X13982" s="86"/>
    </row>
    <row r="13983">
      <c r="S13983" s="87"/>
      <c r="T13983" s="87"/>
      <c r="U13983" s="85"/>
      <c r="V13983" s="85"/>
      <c r="W13983" s="85"/>
      <c r="X13983" s="86"/>
    </row>
    <row r="13984">
      <c r="S13984" s="87"/>
      <c r="T13984" s="87"/>
      <c r="U13984" s="85"/>
      <c r="V13984" s="85"/>
      <c r="W13984" s="85"/>
      <c r="X13984" s="86"/>
    </row>
    <row r="13985">
      <c r="S13985" s="87"/>
      <c r="T13985" s="87"/>
      <c r="U13985" s="85"/>
      <c r="V13985" s="85"/>
      <c r="W13985" s="85"/>
      <c r="X13985" s="86"/>
    </row>
    <row r="13986">
      <c r="S13986" s="87"/>
      <c r="T13986" s="87"/>
      <c r="U13986" s="85"/>
      <c r="V13986" s="85"/>
      <c r="W13986" s="85"/>
      <c r="X13986" s="86"/>
    </row>
    <row r="13987">
      <c r="S13987" s="87"/>
      <c r="T13987" s="87"/>
      <c r="U13987" s="85"/>
      <c r="V13987" s="85"/>
      <c r="W13987" s="85"/>
      <c r="X13987" s="86"/>
    </row>
    <row r="13988">
      <c r="S13988" s="87"/>
      <c r="T13988" s="87"/>
      <c r="U13988" s="85"/>
      <c r="V13988" s="85"/>
      <c r="W13988" s="85"/>
      <c r="X13988" s="86"/>
    </row>
    <row r="13989">
      <c r="S13989" s="87"/>
      <c r="T13989" s="87"/>
      <c r="U13989" s="85"/>
      <c r="V13989" s="85"/>
      <c r="W13989" s="85"/>
      <c r="X13989" s="86"/>
    </row>
    <row r="13990">
      <c r="S13990" s="87"/>
      <c r="T13990" s="87"/>
      <c r="U13990" s="85"/>
      <c r="V13990" s="85"/>
      <c r="W13990" s="85"/>
      <c r="X13990" s="86"/>
    </row>
    <row r="13991">
      <c r="S13991" s="87"/>
      <c r="T13991" s="87"/>
      <c r="U13991" s="85"/>
      <c r="V13991" s="85"/>
      <c r="W13991" s="85"/>
      <c r="X13991" s="86"/>
    </row>
    <row r="13992">
      <c r="S13992" s="87"/>
      <c r="T13992" s="87"/>
      <c r="U13992" s="85"/>
      <c r="V13992" s="85"/>
      <c r="W13992" s="85"/>
      <c r="X13992" s="86"/>
    </row>
    <row r="13993">
      <c r="S13993" s="84"/>
      <c r="T13993" s="87"/>
      <c r="U13993" s="85"/>
      <c r="V13993" s="85"/>
      <c r="W13993" s="85"/>
      <c r="X13993" s="86"/>
    </row>
    <row r="13994">
      <c r="S13994" s="87"/>
      <c r="T13994" s="87"/>
      <c r="U13994" s="85"/>
      <c r="V13994" s="85"/>
      <c r="W13994" s="85"/>
      <c r="X13994" s="86"/>
    </row>
    <row r="13995">
      <c r="S13995" s="87"/>
      <c r="T13995" s="87"/>
      <c r="U13995" s="85"/>
      <c r="V13995" s="85"/>
      <c r="W13995" s="85"/>
      <c r="X13995" s="86"/>
    </row>
    <row r="13996">
      <c r="S13996" s="87"/>
      <c r="T13996" s="87"/>
      <c r="U13996" s="85"/>
      <c r="V13996" s="85"/>
      <c r="W13996" s="85"/>
      <c r="X13996" s="86"/>
    </row>
    <row r="13997">
      <c r="S13997" s="87"/>
      <c r="T13997" s="87"/>
      <c r="U13997" s="85"/>
      <c r="V13997" s="85"/>
      <c r="W13997" s="85"/>
      <c r="X13997" s="86"/>
    </row>
    <row r="13998">
      <c r="S13998" s="87"/>
      <c r="T13998" s="87"/>
      <c r="U13998" s="85"/>
      <c r="V13998" s="85"/>
      <c r="W13998" s="85"/>
      <c r="X13998" s="86"/>
    </row>
    <row r="13999">
      <c r="S13999" s="84"/>
      <c r="T13999" s="87"/>
      <c r="U13999" s="85"/>
      <c r="V13999" s="85"/>
      <c r="W13999" s="85"/>
      <c r="X13999" s="86"/>
    </row>
    <row r="14000">
      <c r="S14000" s="87"/>
      <c r="T14000" s="87"/>
      <c r="U14000" s="85"/>
      <c r="V14000" s="85"/>
      <c r="W14000" s="85"/>
      <c r="X14000" s="86"/>
    </row>
    <row r="14001">
      <c r="S14001" s="87"/>
      <c r="T14001" s="87"/>
      <c r="U14001" s="85"/>
      <c r="V14001" s="85"/>
      <c r="W14001" s="85"/>
      <c r="X14001" s="86"/>
    </row>
    <row r="14002">
      <c r="S14002" s="87"/>
      <c r="T14002" s="87"/>
      <c r="U14002" s="85"/>
      <c r="V14002" s="85"/>
      <c r="W14002" s="85"/>
      <c r="X14002" s="86"/>
    </row>
    <row r="14003">
      <c r="S14003" s="87"/>
      <c r="T14003" s="87"/>
      <c r="U14003" s="85"/>
      <c r="V14003" s="85"/>
      <c r="W14003" s="85"/>
      <c r="X14003" s="86"/>
    </row>
    <row r="14004">
      <c r="S14004" s="87"/>
      <c r="T14004" s="87"/>
      <c r="U14004" s="85"/>
      <c r="V14004" s="85"/>
      <c r="W14004" s="85"/>
      <c r="X14004" s="86"/>
    </row>
    <row r="14005">
      <c r="S14005" s="87"/>
      <c r="T14005" s="87"/>
      <c r="U14005" s="85"/>
      <c r="V14005" s="85"/>
      <c r="W14005" s="85"/>
      <c r="X14005" s="86"/>
    </row>
    <row r="14006">
      <c r="S14006" s="87"/>
      <c r="T14006" s="87"/>
      <c r="U14006" s="85"/>
      <c r="V14006" s="85"/>
      <c r="W14006" s="85"/>
      <c r="X14006" s="86"/>
    </row>
    <row r="14007">
      <c r="S14007" s="87"/>
      <c r="T14007" s="87"/>
      <c r="U14007" s="85"/>
      <c r="V14007" s="85"/>
      <c r="W14007" s="85"/>
      <c r="X14007" s="86"/>
    </row>
    <row r="14008">
      <c r="S14008" s="87"/>
      <c r="T14008" s="87"/>
      <c r="U14008" s="85"/>
      <c r="V14008" s="85"/>
      <c r="W14008" s="85"/>
      <c r="X14008" s="86"/>
    </row>
    <row r="14009">
      <c r="S14009" s="87"/>
      <c r="T14009" s="87"/>
      <c r="U14009" s="85"/>
      <c r="V14009" s="85"/>
      <c r="W14009" s="85"/>
      <c r="X14009" s="86"/>
    </row>
    <row r="14010">
      <c r="S14010" s="87"/>
      <c r="T14010" s="87"/>
      <c r="U14010" s="85"/>
      <c r="V14010" s="85"/>
      <c r="W14010" s="85"/>
      <c r="X14010" s="86"/>
    </row>
    <row r="14011">
      <c r="S14011" s="87"/>
      <c r="T14011" s="87"/>
      <c r="U14011" s="85"/>
      <c r="V14011" s="85"/>
      <c r="W14011" s="85"/>
      <c r="X14011" s="86"/>
    </row>
    <row r="14012">
      <c r="S14012" s="87"/>
      <c r="T14012" s="87"/>
      <c r="U14012" s="85"/>
      <c r="V14012" s="85"/>
      <c r="W14012" s="85"/>
      <c r="X14012" s="86"/>
    </row>
    <row r="14013">
      <c r="S14013" s="87"/>
      <c r="T14013" s="87"/>
      <c r="U14013" s="85"/>
      <c r="V14013" s="85"/>
      <c r="W14013" s="85"/>
      <c r="X14013" s="86"/>
    </row>
    <row r="14014">
      <c r="S14014" s="87"/>
      <c r="T14014" s="87"/>
      <c r="U14014" s="85"/>
      <c r="V14014" s="85"/>
      <c r="W14014" s="85"/>
      <c r="X14014" s="86"/>
    </row>
    <row r="14015">
      <c r="S14015" s="87"/>
      <c r="T14015" s="87"/>
      <c r="U14015" s="85"/>
      <c r="V14015" s="85"/>
      <c r="W14015" s="85"/>
      <c r="X14015" s="86"/>
    </row>
    <row r="14016">
      <c r="S14016" s="87"/>
      <c r="T14016" s="87"/>
      <c r="U14016" s="85"/>
      <c r="V14016" s="85"/>
      <c r="W14016" s="85"/>
      <c r="X14016" s="86"/>
    </row>
    <row r="14017">
      <c r="S14017" s="87"/>
      <c r="T14017" s="87"/>
      <c r="U14017" s="85"/>
      <c r="V14017" s="85"/>
      <c r="W14017" s="85"/>
      <c r="X14017" s="86"/>
    </row>
    <row r="14018">
      <c r="S14018" s="87"/>
      <c r="T14018" s="87"/>
      <c r="U14018" s="85"/>
      <c r="V14018" s="85"/>
      <c r="W14018" s="85"/>
      <c r="X14018" s="86"/>
    </row>
    <row r="14019">
      <c r="S14019" s="87"/>
      <c r="T14019" s="87"/>
      <c r="U14019" s="85"/>
      <c r="V14019" s="85"/>
      <c r="W14019" s="85"/>
      <c r="X14019" s="86"/>
    </row>
    <row r="14020">
      <c r="S14020" s="87"/>
      <c r="T14020" s="87"/>
      <c r="U14020" s="85"/>
      <c r="V14020" s="85"/>
      <c r="W14020" s="85"/>
      <c r="X14020" s="86"/>
    </row>
    <row r="14021">
      <c r="S14021" s="87"/>
      <c r="T14021" s="87"/>
      <c r="U14021" s="85"/>
      <c r="V14021" s="85"/>
      <c r="W14021" s="85"/>
      <c r="X14021" s="86"/>
    </row>
    <row r="14022">
      <c r="S14022" s="87"/>
      <c r="T14022" s="87"/>
      <c r="U14022" s="85"/>
      <c r="V14022" s="85"/>
      <c r="W14022" s="85"/>
      <c r="X14022" s="86"/>
    </row>
    <row r="14023">
      <c r="S14023" s="87"/>
      <c r="T14023" s="87"/>
      <c r="U14023" s="85"/>
      <c r="V14023" s="85"/>
      <c r="W14023" s="85"/>
      <c r="X14023" s="86"/>
    </row>
    <row r="14024">
      <c r="S14024" s="87"/>
      <c r="T14024" s="87"/>
      <c r="U14024" s="85"/>
      <c r="V14024" s="85"/>
      <c r="W14024" s="85"/>
      <c r="X14024" s="86"/>
    </row>
    <row r="14025">
      <c r="S14025" s="87"/>
      <c r="T14025" s="87"/>
      <c r="U14025" s="85"/>
      <c r="V14025" s="85"/>
      <c r="W14025" s="85"/>
      <c r="X14025" s="86"/>
    </row>
    <row r="14026">
      <c r="S14026" s="87"/>
      <c r="T14026" s="87"/>
      <c r="U14026" s="85"/>
      <c r="V14026" s="85"/>
      <c r="W14026" s="85"/>
      <c r="X14026" s="86"/>
    </row>
    <row r="14027">
      <c r="S14027" s="87"/>
      <c r="T14027" s="87"/>
      <c r="U14027" s="85"/>
      <c r="V14027" s="85"/>
      <c r="W14027" s="85"/>
      <c r="X14027" s="86"/>
    </row>
    <row r="14028">
      <c r="S14028" s="87"/>
      <c r="T14028" s="87"/>
      <c r="U14028" s="85"/>
      <c r="V14028" s="85"/>
      <c r="W14028" s="85"/>
      <c r="X14028" s="86"/>
    </row>
    <row r="14029">
      <c r="S14029" s="87"/>
      <c r="T14029" s="87"/>
      <c r="U14029" s="85"/>
      <c r="V14029" s="85"/>
      <c r="W14029" s="85"/>
      <c r="X14029" s="86"/>
    </row>
    <row r="14030">
      <c r="S14030" s="87"/>
      <c r="T14030" s="87"/>
      <c r="U14030" s="85"/>
      <c r="V14030" s="85"/>
      <c r="W14030" s="85"/>
      <c r="X14030" s="86"/>
    </row>
    <row r="14031">
      <c r="S14031" s="87"/>
      <c r="T14031" s="87"/>
      <c r="U14031" s="85"/>
      <c r="V14031" s="85"/>
      <c r="W14031" s="85"/>
      <c r="X14031" s="86"/>
    </row>
    <row r="14032">
      <c r="S14032" s="87"/>
      <c r="T14032" s="87"/>
      <c r="U14032" s="85"/>
      <c r="V14032" s="85"/>
      <c r="W14032" s="85"/>
      <c r="X14032" s="86"/>
    </row>
    <row r="14033">
      <c r="S14033" s="87"/>
      <c r="T14033" s="87"/>
      <c r="U14033" s="85"/>
      <c r="V14033" s="85"/>
      <c r="W14033" s="85"/>
      <c r="X14033" s="86"/>
    </row>
    <row r="14034">
      <c r="S14034" s="87"/>
      <c r="T14034" s="87"/>
      <c r="U14034" s="85"/>
      <c r="V14034" s="85"/>
      <c r="W14034" s="85"/>
      <c r="X14034" s="86"/>
    </row>
    <row r="14035">
      <c r="S14035" s="87"/>
      <c r="T14035" s="87"/>
      <c r="U14035" s="85"/>
      <c r="V14035" s="85"/>
      <c r="W14035" s="85"/>
      <c r="X14035" s="86"/>
    </row>
    <row r="14036">
      <c r="S14036" s="87"/>
      <c r="T14036" s="87"/>
      <c r="U14036" s="85"/>
      <c r="V14036" s="85"/>
      <c r="W14036" s="85"/>
      <c r="X14036" s="86"/>
    </row>
    <row r="14037">
      <c r="S14037" s="87"/>
      <c r="T14037" s="87"/>
      <c r="U14037" s="85"/>
      <c r="V14037" s="85"/>
      <c r="W14037" s="85"/>
      <c r="X14037" s="86"/>
    </row>
    <row r="14038">
      <c r="S14038" s="87"/>
      <c r="T14038" s="87"/>
      <c r="U14038" s="85"/>
      <c r="V14038" s="85"/>
      <c r="W14038" s="85"/>
      <c r="X14038" s="86"/>
    </row>
    <row r="14039">
      <c r="S14039" s="87"/>
      <c r="T14039" s="87"/>
      <c r="U14039" s="85"/>
      <c r="V14039" s="85"/>
      <c r="W14039" s="85"/>
      <c r="X14039" s="86"/>
    </row>
    <row r="14040">
      <c r="S14040" s="87"/>
      <c r="T14040" s="87"/>
      <c r="U14040" s="85"/>
      <c r="V14040" s="85"/>
      <c r="W14040" s="85"/>
      <c r="X14040" s="86"/>
    </row>
    <row r="14041">
      <c r="S14041" s="87"/>
      <c r="T14041" s="87"/>
      <c r="U14041" s="85"/>
      <c r="V14041" s="85"/>
      <c r="W14041" s="85"/>
      <c r="X14041" s="86"/>
    </row>
    <row r="14042">
      <c r="S14042" s="87"/>
      <c r="T14042" s="87"/>
      <c r="U14042" s="85"/>
      <c r="V14042" s="85"/>
      <c r="W14042" s="85"/>
      <c r="X14042" s="86"/>
    </row>
    <row r="14043">
      <c r="S14043" s="87"/>
      <c r="T14043" s="87"/>
      <c r="U14043" s="85"/>
      <c r="V14043" s="85"/>
      <c r="W14043" s="85"/>
      <c r="X14043" s="86"/>
    </row>
    <row r="14044">
      <c r="S14044" s="87"/>
      <c r="T14044" s="87"/>
      <c r="U14044" s="85"/>
      <c r="V14044" s="85"/>
      <c r="W14044" s="85"/>
      <c r="X14044" s="86"/>
    </row>
    <row r="14045">
      <c r="S14045" s="87"/>
      <c r="T14045" s="87"/>
      <c r="U14045" s="85"/>
      <c r="V14045" s="85"/>
      <c r="W14045" s="85"/>
      <c r="X14045" s="86"/>
    </row>
    <row r="14046">
      <c r="S14046" s="87"/>
      <c r="T14046" s="87"/>
      <c r="U14046" s="85"/>
      <c r="V14046" s="85"/>
      <c r="W14046" s="85"/>
      <c r="X14046" s="86"/>
    </row>
    <row r="14047">
      <c r="S14047" s="87"/>
      <c r="T14047" s="87"/>
      <c r="U14047" s="85"/>
      <c r="V14047" s="85"/>
      <c r="W14047" s="85"/>
      <c r="X14047" s="86"/>
    </row>
    <row r="14048">
      <c r="S14048" s="87"/>
      <c r="T14048" s="87"/>
      <c r="U14048" s="85"/>
      <c r="V14048" s="85"/>
      <c r="W14048" s="85"/>
      <c r="X14048" s="86"/>
    </row>
    <row r="14049">
      <c r="S14049" s="87"/>
      <c r="T14049" s="87"/>
      <c r="U14049" s="85"/>
      <c r="V14049" s="85"/>
      <c r="W14049" s="85"/>
      <c r="X14049" s="86"/>
    </row>
    <row r="14050">
      <c r="S14050" s="87"/>
      <c r="T14050" s="87"/>
      <c r="U14050" s="85"/>
      <c r="V14050" s="85"/>
      <c r="W14050" s="85"/>
      <c r="X14050" s="86"/>
    </row>
    <row r="14051">
      <c r="S14051" s="87"/>
      <c r="T14051" s="87"/>
      <c r="U14051" s="85"/>
      <c r="V14051" s="85"/>
      <c r="W14051" s="85"/>
      <c r="X14051" s="86"/>
    </row>
    <row r="14052">
      <c r="S14052" s="87"/>
      <c r="T14052" s="87"/>
      <c r="U14052" s="85"/>
      <c r="V14052" s="85"/>
      <c r="W14052" s="85"/>
      <c r="X14052" s="86"/>
    </row>
    <row r="14053">
      <c r="S14053" s="87"/>
      <c r="T14053" s="87"/>
      <c r="U14053" s="85"/>
      <c r="V14053" s="85"/>
      <c r="W14053" s="85"/>
      <c r="X14053" s="86"/>
    </row>
    <row r="14054">
      <c r="S14054" s="87"/>
      <c r="T14054" s="87"/>
      <c r="U14054" s="85"/>
      <c r="V14054" s="85"/>
      <c r="W14054" s="85"/>
      <c r="X14054" s="86"/>
    </row>
    <row r="14055">
      <c r="S14055" s="87"/>
      <c r="T14055" s="87"/>
      <c r="U14055" s="85"/>
      <c r="V14055" s="85"/>
      <c r="W14055" s="85"/>
      <c r="X14055" s="86"/>
    </row>
    <row r="14056">
      <c r="S14056" s="87"/>
      <c r="T14056" s="87"/>
      <c r="U14056" s="85"/>
      <c r="V14056" s="85"/>
      <c r="W14056" s="85"/>
      <c r="X14056" s="86"/>
    </row>
    <row r="14057">
      <c r="S14057" s="87"/>
      <c r="T14057" s="87"/>
      <c r="U14057" s="85"/>
      <c r="V14057" s="85"/>
      <c r="W14057" s="85"/>
      <c r="X14057" s="86"/>
    </row>
    <row r="14058">
      <c r="S14058" s="87"/>
      <c r="T14058" s="87"/>
      <c r="U14058" s="85"/>
      <c r="V14058" s="85"/>
      <c r="W14058" s="85"/>
      <c r="X14058" s="86"/>
    </row>
    <row r="14059">
      <c r="S14059" s="87"/>
      <c r="T14059" s="87"/>
      <c r="U14059" s="85"/>
      <c r="V14059" s="85"/>
      <c r="W14059" s="85"/>
      <c r="X14059" s="86"/>
    </row>
    <row r="14060">
      <c r="S14060" s="87"/>
      <c r="T14060" s="87"/>
      <c r="U14060" s="85"/>
      <c r="V14060" s="85"/>
      <c r="W14060" s="85"/>
      <c r="X14060" s="86"/>
    </row>
    <row r="14061">
      <c r="S14061" s="87"/>
      <c r="T14061" s="87"/>
      <c r="U14061" s="85"/>
      <c r="V14061" s="85"/>
      <c r="W14061" s="85"/>
      <c r="X14061" s="86"/>
    </row>
    <row r="14062">
      <c r="S14062" s="87"/>
      <c r="T14062" s="87"/>
      <c r="U14062" s="85"/>
      <c r="V14062" s="85"/>
      <c r="W14062" s="85"/>
      <c r="X14062" s="86"/>
    </row>
    <row r="14063">
      <c r="S14063" s="87"/>
      <c r="T14063" s="87"/>
      <c r="U14063" s="85"/>
      <c r="V14063" s="85"/>
      <c r="W14063" s="85"/>
      <c r="X14063" s="86"/>
    </row>
    <row r="14064">
      <c r="S14064" s="87"/>
      <c r="T14064" s="87"/>
      <c r="U14064" s="85"/>
      <c r="V14064" s="85"/>
      <c r="W14064" s="85"/>
      <c r="X14064" s="86"/>
    </row>
    <row r="14065">
      <c r="S14065" s="87"/>
      <c r="T14065" s="87"/>
      <c r="U14065" s="85"/>
      <c r="V14065" s="85"/>
      <c r="W14065" s="85"/>
      <c r="X14065" s="86"/>
    </row>
    <row r="14066">
      <c r="S14066" s="87"/>
      <c r="T14066" s="87"/>
      <c r="U14066" s="85"/>
      <c r="V14066" s="85"/>
      <c r="W14066" s="85"/>
      <c r="X14066" s="86"/>
    </row>
    <row r="14067">
      <c r="S14067" s="87"/>
      <c r="T14067" s="87"/>
      <c r="U14067" s="85"/>
      <c r="V14067" s="85"/>
      <c r="W14067" s="85"/>
      <c r="X14067" s="86"/>
    </row>
    <row r="14068">
      <c r="S14068" s="87"/>
      <c r="T14068" s="87"/>
      <c r="U14068" s="85"/>
      <c r="V14068" s="85"/>
      <c r="W14068" s="85"/>
      <c r="X14068" s="86"/>
    </row>
    <row r="14069">
      <c r="S14069" s="87"/>
      <c r="T14069" s="87"/>
      <c r="U14069" s="85"/>
      <c r="V14069" s="85"/>
      <c r="W14069" s="85"/>
      <c r="X14069" s="86"/>
    </row>
    <row r="14070">
      <c r="S14070" s="87"/>
      <c r="T14070" s="87"/>
      <c r="U14070" s="85"/>
      <c r="V14070" s="85"/>
      <c r="W14070" s="85"/>
      <c r="X14070" s="86"/>
    </row>
    <row r="14071">
      <c r="S14071" s="87"/>
      <c r="T14071" s="87"/>
      <c r="U14071" s="85"/>
      <c r="V14071" s="85"/>
      <c r="W14071" s="85"/>
      <c r="X14071" s="86"/>
    </row>
    <row r="14072">
      <c r="S14072" s="87"/>
      <c r="T14072" s="87"/>
      <c r="U14072" s="85"/>
      <c r="V14072" s="85"/>
      <c r="W14072" s="85"/>
      <c r="X14072" s="86"/>
    </row>
    <row r="14073">
      <c r="S14073" s="87"/>
      <c r="T14073" s="87"/>
      <c r="U14073" s="85"/>
      <c r="V14073" s="85"/>
      <c r="W14073" s="85"/>
      <c r="X14073" s="86"/>
    </row>
    <row r="14074">
      <c r="S14074" s="87"/>
      <c r="T14074" s="87"/>
      <c r="U14074" s="85"/>
      <c r="V14074" s="85"/>
      <c r="W14074" s="85"/>
      <c r="X14074" s="86"/>
    </row>
    <row r="14075">
      <c r="S14075" s="87"/>
      <c r="T14075" s="87"/>
      <c r="U14075" s="85"/>
      <c r="V14075" s="85"/>
      <c r="W14075" s="85"/>
      <c r="X14075" s="86"/>
    </row>
    <row r="14076">
      <c r="S14076" s="87"/>
      <c r="T14076" s="87"/>
      <c r="U14076" s="85"/>
      <c r="V14076" s="85"/>
      <c r="W14076" s="85"/>
      <c r="X14076" s="86"/>
    </row>
    <row r="14077">
      <c r="S14077" s="87"/>
      <c r="T14077" s="87"/>
      <c r="U14077" s="85"/>
      <c r="V14077" s="85"/>
      <c r="W14077" s="85"/>
      <c r="X14077" s="86"/>
    </row>
    <row r="14078">
      <c r="S14078" s="87"/>
      <c r="T14078" s="87"/>
      <c r="U14078" s="85"/>
      <c r="V14078" s="85"/>
      <c r="W14078" s="85"/>
      <c r="X14078" s="86"/>
    </row>
    <row r="14079">
      <c r="S14079" s="87"/>
      <c r="T14079" s="87"/>
      <c r="U14079" s="85"/>
      <c r="V14079" s="85"/>
      <c r="W14079" s="85"/>
      <c r="X14079" s="86"/>
    </row>
    <row r="14080">
      <c r="S14080" s="87"/>
      <c r="T14080" s="87"/>
      <c r="U14080" s="85"/>
      <c r="V14080" s="85"/>
      <c r="W14080" s="85"/>
      <c r="X14080" s="86"/>
    </row>
    <row r="14081">
      <c r="S14081" s="87"/>
      <c r="T14081" s="87"/>
      <c r="U14081" s="85"/>
      <c r="V14081" s="85"/>
      <c r="W14081" s="85"/>
      <c r="X14081" s="86"/>
    </row>
    <row r="14082">
      <c r="S14082" s="87"/>
      <c r="T14082" s="87"/>
      <c r="U14082" s="85"/>
      <c r="V14082" s="85"/>
      <c r="W14082" s="85"/>
      <c r="X14082" s="86"/>
    </row>
    <row r="14083">
      <c r="S14083" s="87"/>
      <c r="T14083" s="87"/>
      <c r="U14083" s="85"/>
      <c r="V14083" s="85"/>
      <c r="W14083" s="85"/>
      <c r="X14083" s="86"/>
    </row>
    <row r="14084">
      <c r="S14084" s="87"/>
      <c r="T14084" s="87"/>
      <c r="U14084" s="85"/>
      <c r="V14084" s="85"/>
      <c r="W14084" s="85"/>
      <c r="X14084" s="86"/>
    </row>
    <row r="14085">
      <c r="S14085" s="87"/>
      <c r="T14085" s="87"/>
      <c r="U14085" s="85"/>
      <c r="V14085" s="85"/>
      <c r="W14085" s="85"/>
      <c r="X14085" s="86"/>
    </row>
    <row r="14086">
      <c r="S14086" s="87"/>
      <c r="T14086" s="87"/>
      <c r="U14086" s="85"/>
      <c r="V14086" s="85"/>
      <c r="W14086" s="85"/>
      <c r="X14086" s="86"/>
    </row>
    <row r="14087">
      <c r="S14087" s="87"/>
      <c r="T14087" s="87"/>
      <c r="U14087" s="85"/>
      <c r="V14087" s="85"/>
      <c r="W14087" s="85"/>
      <c r="X14087" s="86"/>
    </row>
    <row r="14088">
      <c r="S14088" s="87"/>
      <c r="T14088" s="87"/>
      <c r="U14088" s="85"/>
      <c r="V14088" s="85"/>
      <c r="W14088" s="85"/>
      <c r="X14088" s="86"/>
    </row>
    <row r="14089">
      <c r="S14089" s="87"/>
      <c r="T14089" s="87"/>
      <c r="U14089" s="85"/>
      <c r="V14089" s="85"/>
      <c r="W14089" s="85"/>
      <c r="X14089" s="86"/>
    </row>
    <row r="14090">
      <c r="S14090" s="87"/>
      <c r="T14090" s="87"/>
      <c r="U14090" s="85"/>
      <c r="V14090" s="85"/>
      <c r="W14090" s="85"/>
      <c r="X14090" s="86"/>
    </row>
    <row r="14091">
      <c r="S14091" s="87"/>
      <c r="T14091" s="87"/>
      <c r="U14091" s="85"/>
      <c r="V14091" s="85"/>
      <c r="W14091" s="85"/>
      <c r="X14091" s="86"/>
    </row>
    <row r="14092">
      <c r="S14092" s="87"/>
      <c r="T14092" s="87"/>
      <c r="U14092" s="85"/>
      <c r="V14092" s="85"/>
      <c r="W14092" s="85"/>
      <c r="X14092" s="86"/>
    </row>
    <row r="14093">
      <c r="S14093" s="87"/>
      <c r="T14093" s="87"/>
      <c r="U14093" s="85"/>
      <c r="V14093" s="85"/>
      <c r="W14093" s="85"/>
      <c r="X14093" s="86"/>
    </row>
    <row r="14094">
      <c r="S14094" s="87"/>
      <c r="T14094" s="87"/>
      <c r="U14094" s="85"/>
      <c r="V14094" s="85"/>
      <c r="W14094" s="85"/>
      <c r="X14094" s="86"/>
    </row>
    <row r="14095">
      <c r="S14095" s="87"/>
      <c r="T14095" s="87"/>
      <c r="U14095" s="85"/>
      <c r="V14095" s="85"/>
      <c r="W14095" s="85"/>
      <c r="X14095" s="86"/>
    </row>
    <row r="14096">
      <c r="S14096" s="87"/>
      <c r="T14096" s="87"/>
      <c r="U14096" s="85"/>
      <c r="V14096" s="85"/>
      <c r="W14096" s="85"/>
      <c r="X14096" s="86"/>
    </row>
    <row r="14097">
      <c r="S14097" s="87"/>
      <c r="T14097" s="87"/>
      <c r="U14097" s="85"/>
      <c r="V14097" s="85"/>
      <c r="W14097" s="85"/>
      <c r="X14097" s="86"/>
    </row>
    <row r="14098">
      <c r="S14098" s="87"/>
      <c r="T14098" s="87"/>
      <c r="U14098" s="85"/>
      <c r="V14098" s="85"/>
      <c r="W14098" s="85"/>
      <c r="X14098" s="86"/>
    </row>
    <row r="14099">
      <c r="S14099" s="87"/>
      <c r="T14099" s="87"/>
      <c r="U14099" s="85"/>
      <c r="V14099" s="85"/>
      <c r="W14099" s="85"/>
      <c r="X14099" s="86"/>
    </row>
    <row r="14100">
      <c r="S14100" s="87"/>
      <c r="T14100" s="87"/>
      <c r="U14100" s="85"/>
      <c r="V14100" s="85"/>
      <c r="W14100" s="85"/>
      <c r="X14100" s="86"/>
    </row>
    <row r="14101">
      <c r="S14101" s="87"/>
      <c r="T14101" s="87"/>
      <c r="U14101" s="85"/>
      <c r="V14101" s="85"/>
      <c r="W14101" s="85"/>
      <c r="X14101" s="86"/>
    </row>
    <row r="14102">
      <c r="S14102" s="87"/>
      <c r="T14102" s="87"/>
      <c r="U14102" s="85"/>
      <c r="V14102" s="85"/>
      <c r="W14102" s="85"/>
      <c r="X14102" s="86"/>
    </row>
    <row r="14103">
      <c r="S14103" s="87"/>
      <c r="T14103" s="87"/>
      <c r="U14103" s="85"/>
      <c r="V14103" s="85"/>
      <c r="W14103" s="85"/>
      <c r="X14103" s="86"/>
    </row>
    <row r="14104">
      <c r="S14104" s="87"/>
      <c r="T14104" s="87"/>
      <c r="U14104" s="85"/>
      <c r="V14104" s="85"/>
      <c r="W14104" s="85"/>
      <c r="X14104" s="86"/>
    </row>
    <row r="14105">
      <c r="S14105" s="87"/>
      <c r="T14105" s="87"/>
      <c r="U14105" s="85"/>
      <c r="V14105" s="85"/>
      <c r="W14105" s="85"/>
      <c r="X14105" s="86"/>
    </row>
    <row r="14106">
      <c r="S14106" s="87"/>
      <c r="T14106" s="87"/>
      <c r="U14106" s="85"/>
      <c r="V14106" s="85"/>
      <c r="W14106" s="85"/>
      <c r="X14106" s="86"/>
    </row>
    <row r="14107">
      <c r="S14107" s="87"/>
      <c r="T14107" s="87"/>
      <c r="U14107" s="85"/>
      <c r="V14107" s="85"/>
      <c r="W14107" s="85"/>
      <c r="X14107" s="86"/>
    </row>
    <row r="14108">
      <c r="S14108" s="87"/>
      <c r="T14108" s="87"/>
      <c r="U14108" s="85"/>
      <c r="V14108" s="85"/>
      <c r="W14108" s="85"/>
      <c r="X14108" s="86"/>
    </row>
    <row r="14109">
      <c r="S14109" s="87"/>
      <c r="T14109" s="87"/>
      <c r="U14109" s="85"/>
      <c r="V14109" s="85"/>
      <c r="W14109" s="85"/>
      <c r="X14109" s="86"/>
    </row>
    <row r="14110">
      <c r="S14110" s="87"/>
      <c r="T14110" s="87"/>
      <c r="U14110" s="85"/>
      <c r="V14110" s="85"/>
      <c r="W14110" s="85"/>
      <c r="X14110" s="86"/>
    </row>
    <row r="14111">
      <c r="S14111" s="87"/>
      <c r="T14111" s="87"/>
      <c r="U14111" s="85"/>
      <c r="V14111" s="85"/>
      <c r="W14111" s="85"/>
      <c r="X14111" s="86"/>
    </row>
    <row r="14112">
      <c r="S14112" s="87"/>
      <c r="T14112" s="87"/>
      <c r="U14112" s="85"/>
      <c r="V14112" s="85"/>
      <c r="W14112" s="85"/>
      <c r="X14112" s="86"/>
    </row>
    <row r="14113">
      <c r="S14113" s="87"/>
      <c r="T14113" s="87"/>
      <c r="U14113" s="85"/>
      <c r="V14113" s="85"/>
      <c r="W14113" s="85"/>
      <c r="X14113" s="86"/>
    </row>
    <row r="14114">
      <c r="S14114" s="87"/>
      <c r="T14114" s="87"/>
      <c r="U14114" s="85"/>
      <c r="V14114" s="85"/>
      <c r="W14114" s="85"/>
      <c r="X14114" s="86"/>
    </row>
    <row r="14115">
      <c r="S14115" s="87"/>
      <c r="T14115" s="87"/>
      <c r="U14115" s="85"/>
      <c r="V14115" s="85"/>
      <c r="W14115" s="85"/>
      <c r="X14115" s="86"/>
    </row>
    <row r="14116">
      <c r="S14116" s="87"/>
      <c r="T14116" s="87"/>
      <c r="U14116" s="85"/>
      <c r="V14116" s="85"/>
      <c r="W14116" s="85"/>
      <c r="X14116" s="86"/>
    </row>
    <row r="14117">
      <c r="S14117" s="87"/>
      <c r="T14117" s="87"/>
      <c r="U14117" s="85"/>
      <c r="V14117" s="85"/>
      <c r="W14117" s="85"/>
      <c r="X14117" s="86"/>
    </row>
    <row r="14118">
      <c r="S14118" s="87"/>
      <c r="T14118" s="87"/>
      <c r="U14118" s="85"/>
      <c r="V14118" s="85"/>
      <c r="W14118" s="85"/>
      <c r="X14118" s="86"/>
    </row>
    <row r="14119">
      <c r="S14119" s="87"/>
      <c r="T14119" s="87"/>
      <c r="U14119" s="85"/>
      <c r="V14119" s="85"/>
      <c r="W14119" s="85"/>
      <c r="X14119" s="86"/>
    </row>
    <row r="14120">
      <c r="S14120" s="87"/>
      <c r="T14120" s="87"/>
      <c r="U14120" s="85"/>
      <c r="V14120" s="85"/>
      <c r="W14120" s="85"/>
      <c r="X14120" s="86"/>
    </row>
    <row r="14121">
      <c r="S14121" s="84"/>
      <c r="T14121" s="87"/>
      <c r="U14121" s="85"/>
      <c r="V14121" s="85"/>
      <c r="W14121" s="85"/>
      <c r="X14121" s="86"/>
    </row>
    <row r="14122">
      <c r="S14122" s="87"/>
      <c r="T14122" s="87"/>
      <c r="U14122" s="85"/>
      <c r="V14122" s="85"/>
      <c r="W14122" s="85"/>
      <c r="X14122" s="86"/>
    </row>
    <row r="14123">
      <c r="S14123" s="87"/>
      <c r="T14123" s="87"/>
      <c r="U14123" s="85"/>
      <c r="V14123" s="85"/>
      <c r="W14123" s="85"/>
      <c r="X14123" s="86"/>
    </row>
    <row r="14124">
      <c r="S14124" s="87"/>
      <c r="T14124" s="87"/>
      <c r="U14124" s="85"/>
      <c r="V14124" s="85"/>
      <c r="W14124" s="85"/>
      <c r="X14124" s="86"/>
    </row>
    <row r="14125">
      <c r="S14125" s="87"/>
      <c r="T14125" s="87"/>
      <c r="U14125" s="85"/>
      <c r="V14125" s="85"/>
      <c r="W14125" s="85"/>
      <c r="X14125" s="86"/>
    </row>
    <row r="14126">
      <c r="S14126" s="87"/>
      <c r="T14126" s="87"/>
      <c r="U14126" s="85"/>
      <c r="V14126" s="85"/>
      <c r="W14126" s="85"/>
      <c r="X14126" s="86"/>
    </row>
    <row r="14127">
      <c r="S14127" s="87"/>
      <c r="T14127" s="87"/>
      <c r="U14127" s="85"/>
      <c r="V14127" s="85"/>
      <c r="W14127" s="85"/>
      <c r="X14127" s="86"/>
    </row>
    <row r="14128">
      <c r="S14128" s="87"/>
      <c r="T14128" s="87"/>
      <c r="U14128" s="85"/>
      <c r="V14128" s="85"/>
      <c r="W14128" s="85"/>
      <c r="X14128" s="86"/>
    </row>
    <row r="14129">
      <c r="S14129" s="87"/>
      <c r="T14129" s="87"/>
      <c r="U14129" s="85"/>
      <c r="V14129" s="85"/>
      <c r="W14129" s="85"/>
      <c r="X14129" s="86"/>
    </row>
    <row r="14130">
      <c r="S14130" s="87"/>
      <c r="T14130" s="87"/>
      <c r="U14130" s="85"/>
      <c r="V14130" s="85"/>
      <c r="W14130" s="85"/>
      <c r="X14130" s="86"/>
    </row>
    <row r="14131">
      <c r="S14131" s="87"/>
      <c r="T14131" s="87"/>
      <c r="U14131" s="85"/>
      <c r="V14131" s="85"/>
      <c r="W14131" s="85"/>
      <c r="X14131" s="86"/>
    </row>
    <row r="14132">
      <c r="S14132" s="87"/>
      <c r="T14132" s="87"/>
      <c r="U14132" s="85"/>
      <c r="V14132" s="85"/>
      <c r="W14132" s="85"/>
      <c r="X14132" s="86"/>
    </row>
    <row r="14133">
      <c r="S14133" s="87"/>
      <c r="T14133" s="87"/>
      <c r="U14133" s="85"/>
      <c r="V14133" s="85"/>
      <c r="W14133" s="85"/>
      <c r="X14133" s="86"/>
    </row>
    <row r="14134">
      <c r="S14134" s="87"/>
      <c r="T14134" s="87"/>
      <c r="U14134" s="85"/>
      <c r="V14134" s="85"/>
      <c r="W14134" s="85"/>
      <c r="X14134" s="86"/>
    </row>
    <row r="14135">
      <c r="S14135" s="87"/>
      <c r="T14135" s="87"/>
      <c r="U14135" s="85"/>
      <c r="V14135" s="85"/>
      <c r="W14135" s="85"/>
      <c r="X14135" s="86"/>
    </row>
    <row r="14136">
      <c r="S14136" s="87"/>
      <c r="T14136" s="87"/>
      <c r="U14136" s="85"/>
      <c r="V14136" s="85"/>
      <c r="W14136" s="85"/>
      <c r="X14136" s="86"/>
    </row>
    <row r="14137">
      <c r="S14137" s="87"/>
      <c r="T14137" s="87"/>
      <c r="U14137" s="85"/>
      <c r="V14137" s="85"/>
      <c r="W14137" s="85"/>
      <c r="X14137" s="86"/>
    </row>
    <row r="14138">
      <c r="S14138" s="87"/>
      <c r="T14138" s="87"/>
      <c r="U14138" s="85"/>
      <c r="V14138" s="85"/>
      <c r="W14138" s="85"/>
      <c r="X14138" s="86"/>
    </row>
    <row r="14139">
      <c r="S14139" s="87"/>
      <c r="T14139" s="87"/>
      <c r="U14139" s="85"/>
      <c r="V14139" s="85"/>
      <c r="W14139" s="85"/>
      <c r="X14139" s="86"/>
    </row>
    <row r="14140">
      <c r="S14140" s="87"/>
      <c r="T14140" s="87"/>
      <c r="U14140" s="85"/>
      <c r="V14140" s="85"/>
      <c r="W14140" s="85"/>
      <c r="X14140" s="86"/>
    </row>
    <row r="14141">
      <c r="S14141" s="87"/>
      <c r="T14141" s="87"/>
      <c r="U14141" s="85"/>
      <c r="V14141" s="85"/>
      <c r="W14141" s="85"/>
      <c r="X14141" s="86"/>
    </row>
    <row r="14142">
      <c r="S14142" s="87"/>
      <c r="T14142" s="87"/>
      <c r="U14142" s="85"/>
      <c r="V14142" s="85"/>
      <c r="W14142" s="85"/>
      <c r="X14142" s="86"/>
    </row>
    <row r="14143">
      <c r="S14143" s="87"/>
      <c r="T14143" s="87"/>
      <c r="U14143" s="85"/>
      <c r="V14143" s="85"/>
      <c r="W14143" s="85"/>
      <c r="X14143" s="86"/>
    </row>
    <row r="14144">
      <c r="S14144" s="87"/>
      <c r="T14144" s="87"/>
      <c r="U14144" s="85"/>
      <c r="V14144" s="85"/>
      <c r="W14144" s="85"/>
      <c r="X14144" s="86"/>
    </row>
    <row r="14145">
      <c r="S14145" s="87"/>
      <c r="T14145" s="87"/>
      <c r="U14145" s="85"/>
      <c r="V14145" s="85"/>
      <c r="W14145" s="85"/>
      <c r="X14145" s="86"/>
    </row>
    <row r="14146">
      <c r="S14146" s="87"/>
      <c r="T14146" s="87"/>
      <c r="U14146" s="85"/>
      <c r="V14146" s="85"/>
      <c r="W14146" s="85"/>
      <c r="X14146" s="86"/>
    </row>
    <row r="14147">
      <c r="S14147" s="87"/>
      <c r="T14147" s="87"/>
      <c r="U14147" s="85"/>
      <c r="V14147" s="85"/>
      <c r="W14147" s="85"/>
      <c r="X14147" s="86"/>
    </row>
    <row r="14148">
      <c r="S14148" s="87"/>
      <c r="T14148" s="87"/>
      <c r="U14148" s="85"/>
      <c r="V14148" s="85"/>
      <c r="W14148" s="85"/>
      <c r="X14148" s="86"/>
    </row>
    <row r="14149">
      <c r="S14149" s="87"/>
      <c r="T14149" s="87"/>
      <c r="U14149" s="85"/>
      <c r="V14149" s="85"/>
      <c r="W14149" s="85"/>
      <c r="X14149" s="86"/>
    </row>
    <row r="14150">
      <c r="S14150" s="87"/>
      <c r="T14150" s="87"/>
      <c r="U14150" s="85"/>
      <c r="V14150" s="85"/>
      <c r="W14150" s="85"/>
      <c r="X14150" s="86"/>
    </row>
    <row r="14151">
      <c r="S14151" s="87"/>
      <c r="T14151" s="87"/>
      <c r="U14151" s="85"/>
      <c r="V14151" s="85"/>
      <c r="W14151" s="85"/>
      <c r="X14151" s="86"/>
    </row>
    <row r="14152">
      <c r="S14152" s="87"/>
      <c r="T14152" s="87"/>
      <c r="U14152" s="85"/>
      <c r="V14152" s="85"/>
      <c r="W14152" s="85"/>
      <c r="X14152" s="86"/>
    </row>
    <row r="14153">
      <c r="S14153" s="87"/>
      <c r="T14153" s="87"/>
      <c r="U14153" s="85"/>
      <c r="V14153" s="85"/>
      <c r="W14153" s="85"/>
      <c r="X14153" s="86"/>
    </row>
    <row r="14154">
      <c r="S14154" s="87"/>
      <c r="T14154" s="87"/>
      <c r="U14154" s="85"/>
      <c r="V14154" s="85"/>
      <c r="W14154" s="85"/>
      <c r="X14154" s="86"/>
    </row>
    <row r="14155">
      <c r="S14155" s="87"/>
      <c r="T14155" s="87"/>
      <c r="U14155" s="85"/>
      <c r="V14155" s="85"/>
      <c r="W14155" s="85"/>
      <c r="X14155" s="86"/>
    </row>
    <row r="14156">
      <c r="S14156" s="87"/>
      <c r="T14156" s="87"/>
      <c r="U14156" s="85"/>
      <c r="V14156" s="85"/>
      <c r="W14156" s="85"/>
      <c r="X14156" s="86"/>
    </row>
    <row r="14157">
      <c r="S14157" s="87"/>
      <c r="T14157" s="87"/>
      <c r="U14157" s="85"/>
      <c r="V14157" s="85"/>
      <c r="W14157" s="85"/>
      <c r="X14157" s="86"/>
    </row>
    <row r="14158">
      <c r="S14158" s="87"/>
      <c r="T14158" s="87"/>
      <c r="U14158" s="85"/>
      <c r="V14158" s="85"/>
      <c r="W14158" s="85"/>
      <c r="X14158" s="86"/>
    </row>
    <row r="14159">
      <c r="S14159" s="87"/>
      <c r="T14159" s="87"/>
      <c r="U14159" s="85"/>
      <c r="V14159" s="85"/>
      <c r="W14159" s="85"/>
      <c r="X14159" s="86"/>
    </row>
    <row r="14160">
      <c r="S14160" s="87"/>
      <c r="T14160" s="87"/>
      <c r="U14160" s="85"/>
      <c r="V14160" s="85"/>
      <c r="W14160" s="85"/>
      <c r="X14160" s="86"/>
    </row>
    <row r="14161">
      <c r="S14161" s="87"/>
      <c r="T14161" s="87"/>
      <c r="U14161" s="85"/>
      <c r="V14161" s="85"/>
      <c r="W14161" s="85"/>
      <c r="X14161" s="86"/>
    </row>
    <row r="14162">
      <c r="S14162" s="87"/>
      <c r="T14162" s="87"/>
      <c r="U14162" s="85"/>
      <c r="V14162" s="85"/>
      <c r="W14162" s="85"/>
      <c r="X14162" s="86"/>
    </row>
    <row r="14163">
      <c r="S14163" s="87"/>
      <c r="T14163" s="87"/>
      <c r="U14163" s="85"/>
      <c r="V14163" s="85"/>
      <c r="W14163" s="85"/>
      <c r="X14163" s="86"/>
    </row>
    <row r="14164">
      <c r="S14164" s="87"/>
      <c r="T14164" s="87"/>
      <c r="U14164" s="85"/>
      <c r="V14164" s="85"/>
      <c r="W14164" s="85"/>
      <c r="X14164" s="86"/>
    </row>
    <row r="14165">
      <c r="S14165" s="87"/>
      <c r="T14165" s="87"/>
      <c r="U14165" s="85"/>
      <c r="V14165" s="85"/>
      <c r="W14165" s="85"/>
      <c r="X14165" s="86"/>
    </row>
    <row r="14166">
      <c r="S14166" s="87"/>
      <c r="T14166" s="87"/>
      <c r="U14166" s="85"/>
      <c r="V14166" s="85"/>
      <c r="W14166" s="85"/>
      <c r="X14166" s="86"/>
    </row>
    <row r="14167">
      <c r="S14167" s="87"/>
      <c r="T14167" s="87"/>
      <c r="U14167" s="85"/>
      <c r="V14167" s="85"/>
      <c r="W14167" s="85"/>
      <c r="X14167" s="86"/>
    </row>
    <row r="14168">
      <c r="S14168" s="87"/>
      <c r="T14168" s="87"/>
      <c r="U14168" s="85"/>
      <c r="V14168" s="85"/>
      <c r="W14168" s="85"/>
      <c r="X14168" s="86"/>
    </row>
    <row r="14169">
      <c r="S14169" s="87"/>
      <c r="T14169" s="87"/>
      <c r="U14169" s="85"/>
      <c r="V14169" s="85"/>
      <c r="W14169" s="85"/>
      <c r="X14169" s="86"/>
    </row>
    <row r="14170">
      <c r="S14170" s="87"/>
      <c r="T14170" s="87"/>
      <c r="U14170" s="85"/>
      <c r="V14170" s="85"/>
      <c r="W14170" s="85"/>
      <c r="X14170" s="86"/>
    </row>
    <row r="14171">
      <c r="S14171" s="87"/>
      <c r="T14171" s="87"/>
      <c r="U14171" s="85"/>
      <c r="V14171" s="85"/>
      <c r="W14171" s="85"/>
      <c r="X14171" s="86"/>
    </row>
    <row r="14172">
      <c r="S14172" s="87"/>
      <c r="T14172" s="87"/>
      <c r="U14172" s="85"/>
      <c r="V14172" s="85"/>
      <c r="W14172" s="85"/>
      <c r="X14172" s="86"/>
    </row>
    <row r="14173">
      <c r="S14173" s="87"/>
      <c r="T14173" s="87"/>
      <c r="U14173" s="85"/>
      <c r="V14173" s="85"/>
      <c r="W14173" s="85"/>
      <c r="X14173" s="86"/>
    </row>
    <row r="14174">
      <c r="S14174" s="87"/>
      <c r="T14174" s="87"/>
      <c r="U14174" s="85"/>
      <c r="V14174" s="85"/>
      <c r="W14174" s="85"/>
      <c r="X14174" s="86"/>
    </row>
    <row r="14175">
      <c r="S14175" s="87"/>
      <c r="T14175" s="87"/>
      <c r="U14175" s="85"/>
      <c r="V14175" s="85"/>
      <c r="W14175" s="85"/>
      <c r="X14175" s="86"/>
    </row>
    <row r="14176">
      <c r="S14176" s="87"/>
      <c r="T14176" s="87"/>
      <c r="U14176" s="85"/>
      <c r="V14176" s="85"/>
      <c r="W14176" s="85"/>
      <c r="X14176" s="86"/>
    </row>
    <row r="14177">
      <c r="S14177" s="87"/>
      <c r="T14177" s="87"/>
      <c r="U14177" s="85"/>
      <c r="V14177" s="85"/>
      <c r="W14177" s="85"/>
      <c r="X14177" s="86"/>
    </row>
    <row r="14178">
      <c r="S14178" s="87"/>
      <c r="T14178" s="87"/>
      <c r="U14178" s="85"/>
      <c r="V14178" s="85"/>
      <c r="W14178" s="85"/>
      <c r="X14178" s="86"/>
    </row>
    <row r="14179">
      <c r="S14179" s="87"/>
      <c r="T14179" s="87"/>
      <c r="U14179" s="85"/>
      <c r="V14179" s="85"/>
      <c r="W14179" s="85"/>
      <c r="X14179" s="86"/>
    </row>
    <row r="14180">
      <c r="S14180" s="87"/>
      <c r="T14180" s="87"/>
      <c r="U14180" s="85"/>
      <c r="V14180" s="85"/>
      <c r="W14180" s="85"/>
      <c r="X14180" s="86"/>
    </row>
    <row r="14181">
      <c r="S14181" s="87"/>
      <c r="T14181" s="87"/>
      <c r="U14181" s="85"/>
      <c r="V14181" s="85"/>
      <c r="W14181" s="85"/>
      <c r="X14181" s="86"/>
    </row>
    <row r="14182">
      <c r="S14182" s="87"/>
      <c r="T14182" s="87"/>
      <c r="U14182" s="85"/>
      <c r="V14182" s="85"/>
      <c r="W14182" s="85"/>
      <c r="X14182" s="86"/>
    </row>
    <row r="14183">
      <c r="S14183" s="87"/>
      <c r="T14183" s="87"/>
      <c r="U14183" s="85"/>
      <c r="V14183" s="85"/>
      <c r="W14183" s="85"/>
      <c r="X14183" s="86"/>
    </row>
    <row r="14184">
      <c r="S14184" s="87"/>
      <c r="T14184" s="87"/>
      <c r="U14184" s="85"/>
      <c r="V14184" s="85"/>
      <c r="W14184" s="85"/>
      <c r="X14184" s="86"/>
    </row>
    <row r="14185">
      <c r="S14185" s="87"/>
      <c r="T14185" s="87"/>
      <c r="U14185" s="85"/>
      <c r="V14185" s="85"/>
      <c r="W14185" s="85"/>
      <c r="X14185" s="86"/>
    </row>
    <row r="14186">
      <c r="S14186" s="87"/>
      <c r="T14186" s="87"/>
      <c r="U14186" s="85"/>
      <c r="V14186" s="85"/>
      <c r="W14186" s="85"/>
      <c r="X14186" s="86"/>
    </row>
    <row r="14187">
      <c r="S14187" s="87"/>
      <c r="T14187" s="87"/>
      <c r="U14187" s="85"/>
      <c r="V14187" s="85"/>
      <c r="W14187" s="85"/>
      <c r="X14187" s="86"/>
    </row>
    <row r="14188">
      <c r="S14188" s="87"/>
      <c r="T14188" s="87"/>
      <c r="U14188" s="85"/>
      <c r="V14188" s="85"/>
      <c r="W14188" s="85"/>
      <c r="X14188" s="86"/>
    </row>
    <row r="14189">
      <c r="S14189" s="87"/>
      <c r="T14189" s="87"/>
      <c r="U14189" s="85"/>
      <c r="V14189" s="85"/>
      <c r="W14189" s="85"/>
      <c r="X14189" s="86"/>
    </row>
    <row r="14190">
      <c r="S14190" s="87"/>
      <c r="T14190" s="87"/>
      <c r="U14190" s="85"/>
      <c r="V14190" s="85"/>
      <c r="W14190" s="85"/>
      <c r="X14190" s="85"/>
    </row>
    <row r="14191">
      <c r="S14191" s="87"/>
      <c r="T14191" s="87"/>
      <c r="U14191" s="85"/>
      <c r="V14191" s="85"/>
      <c r="W14191" s="85"/>
      <c r="X14191" s="85"/>
    </row>
    <row r="14192">
      <c r="S14192" s="87"/>
      <c r="T14192" s="87"/>
      <c r="U14192" s="85"/>
      <c r="V14192" s="85"/>
      <c r="W14192" s="85"/>
      <c r="X14192" s="85"/>
    </row>
    <row r="14193">
      <c r="S14193" s="87"/>
      <c r="T14193" s="87"/>
      <c r="U14193" s="85"/>
      <c r="V14193" s="85"/>
      <c r="W14193" s="85"/>
      <c r="X14193" s="85"/>
    </row>
    <row r="14194">
      <c r="S14194" s="87"/>
      <c r="T14194" s="87"/>
      <c r="U14194" s="85"/>
      <c r="V14194" s="85"/>
      <c r="W14194" s="85"/>
      <c r="X14194" s="85"/>
    </row>
    <row r="14195">
      <c r="S14195" s="87"/>
      <c r="T14195" s="87"/>
      <c r="U14195" s="85"/>
      <c r="V14195" s="85"/>
      <c r="W14195" s="85"/>
      <c r="X14195" s="85"/>
    </row>
    <row r="14196">
      <c r="S14196" s="87"/>
      <c r="T14196" s="87"/>
      <c r="U14196" s="85"/>
      <c r="V14196" s="85"/>
      <c r="W14196" s="85"/>
      <c r="X14196" s="85"/>
    </row>
    <row r="14197">
      <c r="S14197" s="87"/>
      <c r="T14197" s="87"/>
      <c r="U14197" s="85"/>
      <c r="V14197" s="85"/>
      <c r="W14197" s="85"/>
      <c r="X14197" s="85"/>
    </row>
    <row r="14198">
      <c r="S14198" s="87"/>
      <c r="T14198" s="87"/>
      <c r="U14198" s="85"/>
      <c r="V14198" s="85"/>
      <c r="W14198" s="85"/>
      <c r="X14198" s="85"/>
    </row>
    <row r="14199">
      <c r="S14199" s="87"/>
      <c r="T14199" s="87"/>
      <c r="U14199" s="85"/>
      <c r="V14199" s="85"/>
      <c r="W14199" s="85"/>
      <c r="X14199" s="85"/>
    </row>
    <row r="14200">
      <c r="S14200" s="87"/>
      <c r="T14200" s="87"/>
      <c r="U14200" s="85"/>
      <c r="V14200" s="85"/>
      <c r="W14200" s="85"/>
      <c r="X14200" s="85"/>
    </row>
    <row r="14201">
      <c r="S14201" s="87"/>
      <c r="T14201" s="87"/>
      <c r="U14201" s="85"/>
      <c r="V14201" s="85"/>
      <c r="W14201" s="85"/>
      <c r="X14201" s="85"/>
    </row>
    <row r="14202">
      <c r="S14202" s="87"/>
      <c r="T14202" s="87"/>
      <c r="U14202" s="85"/>
      <c r="V14202" s="85"/>
      <c r="W14202" s="85"/>
      <c r="X14202" s="85"/>
    </row>
    <row r="14203">
      <c r="S14203" s="87"/>
      <c r="T14203" s="87"/>
      <c r="U14203" s="85"/>
      <c r="V14203" s="85"/>
      <c r="W14203" s="85"/>
      <c r="X14203" s="85"/>
    </row>
    <row r="14204">
      <c r="S14204" s="87"/>
      <c r="T14204" s="87"/>
      <c r="U14204" s="85"/>
      <c r="V14204" s="85"/>
      <c r="W14204" s="85"/>
      <c r="X14204" s="85"/>
    </row>
    <row r="14205">
      <c r="S14205" s="87"/>
      <c r="T14205" s="87"/>
      <c r="U14205" s="85"/>
      <c r="V14205" s="85"/>
      <c r="W14205" s="85"/>
      <c r="X14205" s="85"/>
    </row>
    <row r="14206">
      <c r="S14206" s="87"/>
      <c r="T14206" s="87"/>
      <c r="U14206" s="85"/>
      <c r="V14206" s="85"/>
      <c r="W14206" s="85"/>
      <c r="X14206" s="85"/>
    </row>
    <row r="14207">
      <c r="S14207" s="87"/>
      <c r="T14207" s="87"/>
      <c r="U14207" s="85"/>
      <c r="V14207" s="85"/>
      <c r="W14207" s="85"/>
      <c r="X14207" s="85"/>
    </row>
    <row r="14208">
      <c r="S14208" s="87"/>
      <c r="T14208" s="87"/>
      <c r="U14208" s="85"/>
      <c r="V14208" s="85"/>
      <c r="W14208" s="85"/>
      <c r="X14208" s="85"/>
    </row>
    <row r="14209">
      <c r="S14209" s="87"/>
      <c r="T14209" s="87"/>
      <c r="U14209" s="85"/>
      <c r="V14209" s="85"/>
      <c r="W14209" s="85"/>
      <c r="X14209" s="85"/>
    </row>
    <row r="14210">
      <c r="S14210" s="87"/>
      <c r="T14210" s="87"/>
      <c r="U14210" s="85"/>
      <c r="V14210" s="85"/>
      <c r="W14210" s="85"/>
      <c r="X14210" s="85"/>
    </row>
    <row r="14211">
      <c r="S14211" s="87"/>
      <c r="T14211" s="87"/>
      <c r="U14211" s="85"/>
      <c r="V14211" s="85"/>
      <c r="W14211" s="85"/>
      <c r="X14211" s="85"/>
    </row>
    <row r="14212">
      <c r="S14212" s="87"/>
      <c r="T14212" s="87"/>
      <c r="U14212" s="85"/>
      <c r="V14212" s="85"/>
      <c r="W14212" s="85"/>
      <c r="X14212" s="85"/>
    </row>
    <row r="14213">
      <c r="S14213" s="87"/>
      <c r="T14213" s="87"/>
      <c r="U14213" s="85"/>
      <c r="V14213" s="85"/>
      <c r="W14213" s="85"/>
      <c r="X14213" s="85"/>
    </row>
    <row r="14214">
      <c r="S14214" s="87"/>
      <c r="T14214" s="87"/>
      <c r="U14214" s="85"/>
      <c r="V14214" s="85"/>
      <c r="W14214" s="85"/>
      <c r="X14214" s="85"/>
    </row>
    <row r="14215">
      <c r="S14215" s="87"/>
      <c r="T14215" s="87"/>
      <c r="U14215" s="85"/>
      <c r="V14215" s="85"/>
      <c r="W14215" s="85"/>
      <c r="X14215" s="85"/>
    </row>
    <row r="14216">
      <c r="S14216" s="87"/>
      <c r="T14216" s="87"/>
      <c r="U14216" s="85"/>
      <c r="V14216" s="85"/>
      <c r="W14216" s="85"/>
      <c r="X14216" s="85"/>
    </row>
    <row r="14217">
      <c r="S14217" s="87"/>
      <c r="T14217" s="87"/>
      <c r="U14217" s="85"/>
      <c r="V14217" s="85"/>
      <c r="W14217" s="85"/>
      <c r="X14217" s="85"/>
    </row>
    <row r="14218">
      <c r="S14218" s="87"/>
      <c r="T14218" s="87"/>
      <c r="U14218" s="85"/>
      <c r="V14218" s="85"/>
      <c r="W14218" s="85"/>
      <c r="X14218" s="85"/>
    </row>
    <row r="14219">
      <c r="S14219" s="87"/>
      <c r="T14219" s="87"/>
      <c r="U14219" s="85"/>
      <c r="V14219" s="85"/>
      <c r="W14219" s="85"/>
      <c r="X14219" s="85"/>
    </row>
    <row r="14220">
      <c r="S14220" s="87"/>
      <c r="T14220" s="87"/>
      <c r="U14220" s="85"/>
      <c r="V14220" s="85"/>
      <c r="W14220" s="85"/>
      <c r="X14220" s="85"/>
    </row>
    <row r="14221">
      <c r="S14221" s="87"/>
      <c r="T14221" s="87"/>
      <c r="U14221" s="85"/>
      <c r="V14221" s="85"/>
      <c r="W14221" s="85"/>
      <c r="X14221" s="85"/>
    </row>
    <row r="14222">
      <c r="S14222" s="87"/>
      <c r="T14222" s="87"/>
      <c r="U14222" s="85"/>
      <c r="V14222" s="85"/>
      <c r="W14222" s="85"/>
      <c r="X14222" s="85"/>
    </row>
    <row r="14223">
      <c r="S14223" s="87"/>
      <c r="T14223" s="87"/>
      <c r="U14223" s="85"/>
      <c r="V14223" s="85"/>
      <c r="W14223" s="85"/>
      <c r="X14223" s="85"/>
    </row>
    <row r="14224">
      <c r="S14224" s="87"/>
      <c r="T14224" s="87"/>
      <c r="U14224" s="85"/>
      <c r="V14224" s="85"/>
      <c r="W14224" s="85"/>
      <c r="X14224" s="85"/>
    </row>
    <row r="14225">
      <c r="S14225" s="87"/>
      <c r="T14225" s="87"/>
      <c r="U14225" s="85"/>
      <c r="V14225" s="85"/>
      <c r="W14225" s="85"/>
      <c r="X14225" s="85"/>
    </row>
    <row r="14226">
      <c r="S14226" s="87"/>
      <c r="T14226" s="87"/>
      <c r="U14226" s="85"/>
      <c r="V14226" s="85"/>
      <c r="W14226" s="85"/>
      <c r="X14226" s="85"/>
    </row>
    <row r="14227">
      <c r="S14227" s="87"/>
      <c r="T14227" s="87"/>
      <c r="U14227" s="85"/>
      <c r="V14227" s="85"/>
      <c r="W14227" s="85"/>
      <c r="X14227" s="85"/>
    </row>
    <row r="14228">
      <c r="S14228" s="87"/>
      <c r="T14228" s="87"/>
      <c r="U14228" s="85"/>
      <c r="V14228" s="85"/>
      <c r="W14228" s="85"/>
      <c r="X14228" s="85"/>
    </row>
    <row r="14229">
      <c r="S14229" s="87"/>
      <c r="T14229" s="87"/>
      <c r="U14229" s="85"/>
      <c r="V14229" s="85"/>
      <c r="W14229" s="85"/>
      <c r="X14229" s="85"/>
    </row>
    <row r="14230">
      <c r="S14230" s="87"/>
      <c r="T14230" s="87"/>
      <c r="U14230" s="85"/>
      <c r="V14230" s="85"/>
      <c r="W14230" s="85"/>
      <c r="X14230" s="85"/>
    </row>
    <row r="14231">
      <c r="S14231" s="87"/>
      <c r="T14231" s="87"/>
      <c r="U14231" s="85"/>
      <c r="V14231" s="85"/>
      <c r="W14231" s="85"/>
      <c r="X14231" s="85"/>
    </row>
    <row r="14232">
      <c r="S14232" s="87"/>
      <c r="T14232" s="87"/>
      <c r="U14232" s="85"/>
      <c r="V14232" s="85"/>
      <c r="W14232" s="85"/>
      <c r="X14232" s="85"/>
    </row>
    <row r="14233">
      <c r="S14233" s="87"/>
      <c r="T14233" s="87"/>
      <c r="U14233" s="85"/>
      <c r="V14233" s="85"/>
      <c r="W14233" s="85"/>
      <c r="X14233" s="85"/>
    </row>
    <row r="14234">
      <c r="S14234" s="87"/>
      <c r="T14234" s="87"/>
      <c r="U14234" s="85"/>
      <c r="V14234" s="85"/>
      <c r="W14234" s="85"/>
      <c r="X14234" s="85"/>
    </row>
    <row r="14235">
      <c r="S14235" s="87"/>
      <c r="T14235" s="87"/>
      <c r="U14235" s="85"/>
      <c r="V14235" s="85"/>
      <c r="W14235" s="85"/>
      <c r="X14235" s="85"/>
    </row>
    <row r="14236">
      <c r="S14236" s="87"/>
      <c r="T14236" s="87"/>
      <c r="U14236" s="85"/>
      <c r="V14236" s="85"/>
      <c r="W14236" s="85"/>
      <c r="X14236" s="85"/>
    </row>
    <row r="14237">
      <c r="S14237" s="87"/>
      <c r="T14237" s="87"/>
      <c r="U14237" s="85"/>
      <c r="V14237" s="85"/>
      <c r="W14237" s="85"/>
      <c r="X14237" s="85"/>
    </row>
    <row r="14238">
      <c r="S14238" s="87"/>
      <c r="T14238" s="87"/>
      <c r="U14238" s="85"/>
      <c r="V14238" s="85"/>
      <c r="W14238" s="85"/>
      <c r="X14238" s="85"/>
    </row>
    <row r="14239">
      <c r="S14239" s="87"/>
      <c r="T14239" s="87"/>
      <c r="U14239" s="85"/>
      <c r="V14239" s="85"/>
      <c r="W14239" s="85"/>
      <c r="X14239" s="85"/>
    </row>
    <row r="14240">
      <c r="S14240" s="87"/>
      <c r="T14240" s="87"/>
      <c r="U14240" s="85"/>
      <c r="V14240" s="85"/>
      <c r="W14240" s="85"/>
      <c r="X14240" s="85"/>
    </row>
    <row r="14241">
      <c r="S14241" s="87"/>
      <c r="T14241" s="87"/>
      <c r="U14241" s="85"/>
      <c r="V14241" s="85"/>
      <c r="W14241" s="85"/>
      <c r="X14241" s="85"/>
    </row>
    <row r="14242">
      <c r="S14242" s="87"/>
      <c r="T14242" s="87"/>
      <c r="U14242" s="85"/>
      <c r="V14242" s="85"/>
      <c r="W14242" s="85"/>
      <c r="X14242" s="85"/>
    </row>
    <row r="14243">
      <c r="S14243" s="87"/>
      <c r="T14243" s="87"/>
      <c r="U14243" s="85"/>
      <c r="V14243" s="85"/>
      <c r="W14243" s="85"/>
      <c r="X14243" s="85"/>
    </row>
    <row r="14244">
      <c r="S14244" s="87"/>
      <c r="T14244" s="87"/>
      <c r="U14244" s="85"/>
      <c r="V14244" s="85"/>
      <c r="W14244" s="85"/>
      <c r="X14244" s="85"/>
    </row>
    <row r="14245">
      <c r="S14245" s="87"/>
      <c r="T14245" s="87"/>
      <c r="U14245" s="85"/>
      <c r="V14245" s="85"/>
      <c r="W14245" s="85"/>
      <c r="X14245" s="85"/>
    </row>
    <row r="14246">
      <c r="S14246" s="87"/>
      <c r="T14246" s="87"/>
      <c r="U14246" s="85"/>
      <c r="V14246" s="85"/>
      <c r="W14246" s="85"/>
      <c r="X14246" s="85"/>
    </row>
    <row r="14247">
      <c r="S14247" s="87"/>
      <c r="T14247" s="87"/>
      <c r="U14247" s="85"/>
      <c r="V14247" s="85"/>
      <c r="W14247" s="85"/>
      <c r="X14247" s="85"/>
    </row>
    <row r="14248">
      <c r="S14248" s="87"/>
      <c r="T14248" s="87"/>
      <c r="U14248" s="85"/>
      <c r="V14248" s="85"/>
      <c r="W14248" s="85"/>
      <c r="X14248" s="85"/>
    </row>
    <row r="14249">
      <c r="S14249" s="87"/>
      <c r="T14249" s="87"/>
      <c r="U14249" s="85"/>
      <c r="V14249" s="85"/>
      <c r="W14249" s="85"/>
      <c r="X14249" s="85"/>
    </row>
    <row r="14250">
      <c r="S14250" s="87"/>
      <c r="T14250" s="87"/>
      <c r="U14250" s="85"/>
      <c r="V14250" s="85"/>
      <c r="W14250" s="85"/>
      <c r="X14250" s="85"/>
    </row>
    <row r="14251">
      <c r="S14251" s="87"/>
      <c r="T14251" s="87"/>
      <c r="U14251" s="85"/>
      <c r="V14251" s="85"/>
      <c r="W14251" s="85"/>
      <c r="X14251" s="85"/>
    </row>
    <row r="14252">
      <c r="S14252" s="87"/>
      <c r="T14252" s="87"/>
      <c r="U14252" s="85"/>
      <c r="V14252" s="85"/>
      <c r="W14252" s="85"/>
      <c r="X14252" s="85"/>
    </row>
    <row r="14253">
      <c r="S14253" s="87"/>
      <c r="T14253" s="87"/>
      <c r="U14253" s="85"/>
      <c r="V14253" s="85"/>
      <c r="W14253" s="85"/>
      <c r="X14253" s="85"/>
    </row>
    <row r="14254">
      <c r="S14254" s="87"/>
      <c r="T14254" s="87"/>
      <c r="U14254" s="85"/>
      <c r="V14254" s="85"/>
      <c r="W14254" s="85"/>
      <c r="X14254" s="85"/>
    </row>
    <row r="14255">
      <c r="S14255" s="87"/>
      <c r="T14255" s="87"/>
      <c r="U14255" s="85"/>
      <c r="V14255" s="85"/>
      <c r="W14255" s="85"/>
      <c r="X14255" s="85"/>
    </row>
    <row r="14256">
      <c r="S14256" s="87"/>
      <c r="T14256" s="87"/>
      <c r="U14256" s="85"/>
      <c r="V14256" s="85"/>
      <c r="W14256" s="85"/>
      <c r="X14256" s="85"/>
    </row>
    <row r="14257">
      <c r="S14257" s="87"/>
      <c r="T14257" s="87"/>
      <c r="U14257" s="85"/>
      <c r="V14257" s="85"/>
      <c r="W14257" s="85"/>
      <c r="X14257" s="85"/>
    </row>
    <row r="14258">
      <c r="S14258" s="87"/>
      <c r="T14258" s="87"/>
      <c r="U14258" s="85"/>
      <c r="V14258" s="85"/>
      <c r="W14258" s="85"/>
      <c r="X14258" s="85"/>
    </row>
    <row r="14259">
      <c r="S14259" s="87"/>
      <c r="T14259" s="87"/>
      <c r="U14259" s="85"/>
      <c r="V14259" s="85"/>
      <c r="W14259" s="85"/>
      <c r="X14259" s="85"/>
    </row>
    <row r="14260">
      <c r="S14260" s="87"/>
      <c r="T14260" s="87"/>
      <c r="U14260" s="85"/>
      <c r="V14260" s="85"/>
      <c r="W14260" s="85"/>
      <c r="X14260" s="85"/>
    </row>
    <row r="14261">
      <c r="S14261" s="87"/>
      <c r="T14261" s="87"/>
      <c r="U14261" s="85"/>
      <c r="V14261" s="85"/>
      <c r="W14261" s="85"/>
      <c r="X14261" s="85"/>
    </row>
    <row r="14262">
      <c r="S14262" s="87"/>
      <c r="T14262" s="87"/>
      <c r="U14262" s="85"/>
      <c r="V14262" s="85"/>
      <c r="W14262" s="85"/>
      <c r="X14262" s="85"/>
    </row>
    <row r="14263">
      <c r="S14263" s="87"/>
      <c r="T14263" s="87"/>
      <c r="U14263" s="85"/>
      <c r="V14263" s="85"/>
      <c r="W14263" s="85"/>
      <c r="X14263" s="85"/>
    </row>
    <row r="14264">
      <c r="S14264" s="87"/>
      <c r="T14264" s="87"/>
      <c r="U14264" s="85"/>
      <c r="V14264" s="85"/>
      <c r="W14264" s="85"/>
      <c r="X14264" s="85"/>
    </row>
    <row r="14265">
      <c r="S14265" s="87"/>
      <c r="T14265" s="87"/>
      <c r="U14265" s="85"/>
      <c r="V14265" s="85"/>
      <c r="W14265" s="85"/>
      <c r="X14265" s="85"/>
    </row>
    <row r="14266">
      <c r="S14266" s="87"/>
      <c r="T14266" s="87"/>
      <c r="U14266" s="85"/>
      <c r="V14266" s="85"/>
      <c r="W14266" s="85"/>
      <c r="X14266" s="85"/>
    </row>
    <row r="14267">
      <c r="S14267" s="87"/>
      <c r="T14267" s="87"/>
      <c r="U14267" s="85"/>
      <c r="V14267" s="85"/>
      <c r="W14267" s="85"/>
      <c r="X14267" s="85"/>
    </row>
    <row r="14268">
      <c r="S14268" s="87"/>
      <c r="T14268" s="87"/>
      <c r="U14268" s="85"/>
      <c r="V14268" s="85"/>
      <c r="W14268" s="85"/>
      <c r="X14268" s="85"/>
    </row>
    <row r="14269">
      <c r="S14269" s="87"/>
      <c r="T14269" s="87"/>
      <c r="U14269" s="85"/>
      <c r="V14269" s="85"/>
      <c r="W14269" s="85"/>
      <c r="X14269" s="85"/>
    </row>
    <row r="14270">
      <c r="S14270" s="87"/>
      <c r="T14270" s="87"/>
      <c r="U14270" s="85"/>
      <c r="V14270" s="85"/>
      <c r="W14270" s="85"/>
      <c r="X14270" s="85"/>
    </row>
    <row r="14271">
      <c r="S14271" s="87"/>
      <c r="T14271" s="87"/>
      <c r="U14271" s="85"/>
      <c r="V14271" s="85"/>
      <c r="W14271" s="85"/>
      <c r="X14271" s="85"/>
    </row>
    <row r="14272">
      <c r="S14272" s="87"/>
      <c r="T14272" s="87"/>
      <c r="U14272" s="85"/>
      <c r="V14272" s="85"/>
      <c r="W14272" s="85"/>
      <c r="X14272" s="85"/>
    </row>
    <row r="14273">
      <c r="S14273" s="87"/>
      <c r="T14273" s="87"/>
      <c r="U14273" s="85"/>
      <c r="V14273" s="85"/>
      <c r="W14273" s="85"/>
      <c r="X14273" s="85"/>
    </row>
    <row r="14274">
      <c r="S14274" s="87"/>
      <c r="T14274" s="87"/>
      <c r="U14274" s="85"/>
      <c r="V14274" s="85"/>
      <c r="W14274" s="85"/>
      <c r="X14274" s="85"/>
    </row>
    <row r="14275">
      <c r="S14275" s="87"/>
      <c r="T14275" s="87"/>
      <c r="U14275" s="85"/>
      <c r="V14275" s="85"/>
      <c r="W14275" s="85"/>
      <c r="X14275" s="85"/>
    </row>
    <row r="14276">
      <c r="S14276" s="87"/>
      <c r="T14276" s="87"/>
      <c r="U14276" s="85"/>
      <c r="V14276" s="85"/>
      <c r="W14276" s="85"/>
      <c r="X14276" s="85"/>
    </row>
    <row r="14277">
      <c r="S14277" s="87"/>
      <c r="T14277" s="87"/>
      <c r="U14277" s="85"/>
      <c r="V14277" s="85"/>
      <c r="W14277" s="85"/>
      <c r="X14277" s="85"/>
    </row>
    <row r="14278">
      <c r="S14278" s="87"/>
      <c r="T14278" s="87"/>
      <c r="U14278" s="85"/>
      <c r="V14278" s="85"/>
      <c r="W14278" s="85"/>
      <c r="X14278" s="85"/>
    </row>
    <row r="14279">
      <c r="S14279" s="87"/>
      <c r="T14279" s="87"/>
      <c r="U14279" s="85"/>
      <c r="V14279" s="85"/>
      <c r="W14279" s="85"/>
      <c r="X14279" s="85"/>
    </row>
    <row r="14280">
      <c r="S14280" s="87"/>
      <c r="T14280" s="87"/>
      <c r="U14280" s="85"/>
      <c r="V14280" s="85"/>
      <c r="W14280" s="85"/>
      <c r="X14280" s="85"/>
    </row>
    <row r="14281">
      <c r="S14281" s="87"/>
      <c r="T14281" s="87"/>
      <c r="U14281" s="85"/>
      <c r="V14281" s="85"/>
      <c r="W14281" s="85"/>
      <c r="X14281" s="85"/>
    </row>
    <row r="14282">
      <c r="S14282" s="87"/>
      <c r="T14282" s="87"/>
      <c r="U14282" s="85"/>
      <c r="V14282" s="85"/>
      <c r="W14282" s="85"/>
      <c r="X14282" s="85"/>
    </row>
    <row r="14283">
      <c r="S14283" s="87"/>
      <c r="T14283" s="87"/>
      <c r="U14283" s="85"/>
      <c r="V14283" s="85"/>
      <c r="W14283" s="85"/>
      <c r="X14283" s="85"/>
    </row>
    <row r="14284">
      <c r="S14284" s="87"/>
      <c r="T14284" s="87"/>
      <c r="U14284" s="85"/>
      <c r="V14284" s="85"/>
      <c r="W14284" s="85"/>
      <c r="X14284" s="85"/>
    </row>
    <row r="14285">
      <c r="S14285" s="87"/>
      <c r="T14285" s="87"/>
      <c r="U14285" s="85"/>
      <c r="V14285" s="85"/>
      <c r="W14285" s="85"/>
      <c r="X14285" s="85"/>
    </row>
    <row r="14286">
      <c r="S14286" s="87"/>
      <c r="T14286" s="87"/>
      <c r="U14286" s="85"/>
      <c r="V14286" s="85"/>
      <c r="W14286" s="85"/>
      <c r="X14286" s="85"/>
    </row>
    <row r="14287">
      <c r="S14287" s="87"/>
      <c r="T14287" s="87"/>
      <c r="U14287" s="85"/>
      <c r="V14287" s="85"/>
      <c r="W14287" s="85"/>
      <c r="X14287" s="85"/>
    </row>
    <row r="14288">
      <c r="S14288" s="87"/>
      <c r="T14288" s="87"/>
      <c r="U14288" s="85"/>
      <c r="V14288" s="85"/>
      <c r="W14288" s="85"/>
      <c r="X14288" s="85"/>
    </row>
    <row r="14289">
      <c r="S14289" s="87"/>
      <c r="T14289" s="87"/>
      <c r="U14289" s="85"/>
      <c r="V14289" s="85"/>
      <c r="W14289" s="85"/>
      <c r="X14289" s="85"/>
    </row>
    <row r="14290">
      <c r="S14290" s="87"/>
      <c r="T14290" s="87"/>
      <c r="U14290" s="85"/>
      <c r="V14290" s="85"/>
      <c r="W14290" s="85"/>
      <c r="X14290" s="85"/>
    </row>
    <row r="14291">
      <c r="S14291" s="87"/>
      <c r="T14291" s="87"/>
      <c r="U14291" s="85"/>
      <c r="V14291" s="85"/>
      <c r="W14291" s="85"/>
      <c r="X14291" s="85"/>
    </row>
    <row r="14292">
      <c r="S14292" s="87"/>
      <c r="T14292" s="87"/>
      <c r="U14292" s="85"/>
      <c r="V14292" s="85"/>
      <c r="W14292" s="85"/>
      <c r="X14292" s="85"/>
    </row>
    <row r="14293">
      <c r="S14293" s="87"/>
      <c r="T14293" s="87"/>
      <c r="U14293" s="85"/>
      <c r="V14293" s="85"/>
      <c r="W14293" s="85"/>
      <c r="X14293" s="85"/>
    </row>
    <row r="14294">
      <c r="S14294" s="87"/>
      <c r="T14294" s="87"/>
      <c r="U14294" s="85"/>
      <c r="V14294" s="85"/>
      <c r="W14294" s="85"/>
      <c r="X14294" s="85"/>
    </row>
    <row r="14295">
      <c r="S14295" s="87"/>
      <c r="T14295" s="87"/>
      <c r="U14295" s="85"/>
      <c r="V14295" s="85"/>
      <c r="W14295" s="85"/>
      <c r="X14295" s="85"/>
    </row>
    <row r="14296">
      <c r="S14296" s="87"/>
      <c r="T14296" s="87"/>
      <c r="U14296" s="85"/>
      <c r="V14296" s="85"/>
      <c r="W14296" s="85"/>
      <c r="X14296" s="85"/>
    </row>
    <row r="14297">
      <c r="S14297" s="87"/>
      <c r="T14297" s="87"/>
      <c r="U14297" s="85"/>
      <c r="V14297" s="85"/>
      <c r="W14297" s="85"/>
      <c r="X14297" s="85"/>
    </row>
    <row r="14298">
      <c r="S14298" s="87"/>
      <c r="T14298" s="87"/>
      <c r="U14298" s="85"/>
      <c r="V14298" s="85"/>
      <c r="W14298" s="85"/>
      <c r="X14298" s="85"/>
    </row>
    <row r="14299">
      <c r="S14299" s="87"/>
      <c r="T14299" s="87"/>
      <c r="U14299" s="85"/>
      <c r="V14299" s="85"/>
      <c r="W14299" s="85"/>
      <c r="X14299" s="85"/>
    </row>
    <row r="14300">
      <c r="S14300" s="87"/>
      <c r="T14300" s="87"/>
      <c r="U14300" s="85"/>
      <c r="V14300" s="85"/>
      <c r="W14300" s="85"/>
      <c r="X14300" s="85"/>
    </row>
    <row r="14301">
      <c r="S14301" s="87"/>
      <c r="T14301" s="87"/>
      <c r="U14301" s="85"/>
      <c r="V14301" s="85"/>
      <c r="W14301" s="85"/>
      <c r="X14301" s="85"/>
    </row>
    <row r="14302">
      <c r="S14302" s="87"/>
      <c r="T14302" s="87"/>
      <c r="U14302" s="85"/>
      <c r="V14302" s="85"/>
      <c r="W14302" s="85"/>
      <c r="X14302" s="85"/>
    </row>
    <row r="14303">
      <c r="S14303" s="87"/>
      <c r="T14303" s="87"/>
      <c r="U14303" s="85"/>
      <c r="V14303" s="85"/>
      <c r="W14303" s="85"/>
      <c r="X14303" s="85"/>
    </row>
    <row r="14304">
      <c r="S14304" s="87"/>
      <c r="T14304" s="87"/>
      <c r="U14304" s="85"/>
      <c r="V14304" s="85"/>
      <c r="W14304" s="85"/>
      <c r="X14304" s="85"/>
    </row>
    <row r="14305">
      <c r="S14305" s="87"/>
      <c r="T14305" s="87"/>
      <c r="U14305" s="85"/>
      <c r="V14305" s="85"/>
      <c r="W14305" s="85"/>
      <c r="X14305" s="85"/>
    </row>
    <row r="14306">
      <c r="S14306" s="87"/>
      <c r="T14306" s="87"/>
      <c r="U14306" s="85"/>
      <c r="V14306" s="85"/>
      <c r="W14306" s="85"/>
      <c r="X14306" s="85"/>
    </row>
    <row r="14307">
      <c r="S14307" s="87"/>
      <c r="T14307" s="87"/>
      <c r="U14307" s="85"/>
      <c r="V14307" s="85"/>
      <c r="W14307" s="85"/>
      <c r="X14307" s="85"/>
    </row>
    <row r="14308">
      <c r="S14308" s="87"/>
      <c r="T14308" s="87"/>
      <c r="U14308" s="85"/>
      <c r="V14308" s="85"/>
      <c r="W14308" s="85"/>
      <c r="X14308" s="85"/>
    </row>
    <row r="14309">
      <c r="S14309" s="87"/>
      <c r="T14309" s="87"/>
      <c r="U14309" s="85"/>
      <c r="V14309" s="85"/>
      <c r="W14309" s="85"/>
      <c r="X14309" s="85"/>
    </row>
    <row r="14310">
      <c r="S14310" s="87"/>
      <c r="T14310" s="87"/>
      <c r="U14310" s="85"/>
      <c r="V14310" s="85"/>
      <c r="W14310" s="85"/>
      <c r="X14310" s="85"/>
    </row>
    <row r="14311">
      <c r="S14311" s="87"/>
      <c r="T14311" s="87"/>
      <c r="U14311" s="85"/>
      <c r="V14311" s="85"/>
      <c r="W14311" s="85"/>
      <c r="X14311" s="85"/>
    </row>
    <row r="14312">
      <c r="S14312" s="87"/>
      <c r="T14312" s="87"/>
      <c r="U14312" s="85"/>
      <c r="V14312" s="85"/>
      <c r="W14312" s="85"/>
      <c r="X14312" s="85"/>
    </row>
    <row r="14313">
      <c r="S14313" s="87"/>
      <c r="T14313" s="87"/>
      <c r="U14313" s="85"/>
      <c r="V14313" s="85"/>
      <c r="W14313" s="85"/>
      <c r="X14313" s="85"/>
    </row>
    <row r="14314">
      <c r="S14314" s="87"/>
      <c r="T14314" s="87"/>
      <c r="U14314" s="85"/>
      <c r="V14314" s="85"/>
      <c r="W14314" s="85"/>
      <c r="X14314" s="85"/>
    </row>
    <row r="14315">
      <c r="S14315" s="87"/>
      <c r="T14315" s="87"/>
      <c r="U14315" s="85"/>
      <c r="V14315" s="85"/>
      <c r="W14315" s="85"/>
      <c r="X14315" s="85"/>
    </row>
    <row r="14316">
      <c r="S14316" s="87"/>
      <c r="T14316" s="87"/>
      <c r="U14316" s="85"/>
      <c r="V14316" s="85"/>
      <c r="W14316" s="85"/>
      <c r="X14316" s="85"/>
    </row>
    <row r="14317">
      <c r="S14317" s="87"/>
      <c r="T14317" s="87"/>
      <c r="U14317" s="85"/>
      <c r="V14317" s="85"/>
      <c r="W14317" s="85"/>
      <c r="X14317" s="85"/>
    </row>
    <row r="14318">
      <c r="S14318" s="87"/>
      <c r="T14318" s="87"/>
      <c r="U14318" s="85"/>
      <c r="V14318" s="85"/>
      <c r="W14318" s="85"/>
      <c r="X14318" s="85"/>
    </row>
    <row r="14319">
      <c r="S14319" s="87"/>
      <c r="T14319" s="87"/>
      <c r="U14319" s="85"/>
      <c r="V14319" s="85"/>
      <c r="W14319" s="85"/>
      <c r="X14319" s="85"/>
    </row>
    <row r="14320">
      <c r="S14320" s="87"/>
      <c r="T14320" s="87"/>
      <c r="U14320" s="85"/>
      <c r="V14320" s="85"/>
      <c r="W14320" s="85"/>
      <c r="X14320" s="85"/>
    </row>
    <row r="14321">
      <c r="S14321" s="87"/>
      <c r="T14321" s="87"/>
      <c r="U14321" s="85"/>
      <c r="V14321" s="85"/>
      <c r="W14321" s="85"/>
      <c r="X14321" s="85"/>
    </row>
    <row r="14322">
      <c r="S14322" s="87"/>
      <c r="T14322" s="87"/>
      <c r="U14322" s="85"/>
      <c r="V14322" s="85"/>
      <c r="W14322" s="85"/>
      <c r="X14322" s="85"/>
    </row>
    <row r="14323">
      <c r="S14323" s="87"/>
      <c r="T14323" s="87"/>
      <c r="U14323" s="85"/>
      <c r="V14323" s="85"/>
      <c r="W14323" s="85"/>
      <c r="X14323" s="85"/>
    </row>
    <row r="14324">
      <c r="S14324" s="87"/>
      <c r="T14324" s="87"/>
      <c r="U14324" s="85"/>
      <c r="V14324" s="85"/>
      <c r="W14324" s="85"/>
      <c r="X14324" s="85"/>
    </row>
    <row r="14325">
      <c r="S14325" s="87"/>
      <c r="T14325" s="87"/>
      <c r="U14325" s="85"/>
      <c r="V14325" s="85"/>
      <c r="W14325" s="85"/>
      <c r="X14325" s="85"/>
    </row>
    <row r="14326">
      <c r="S14326" s="87"/>
      <c r="T14326" s="87"/>
      <c r="U14326" s="85"/>
      <c r="V14326" s="85"/>
      <c r="W14326" s="85"/>
      <c r="X14326" s="85"/>
    </row>
    <row r="14327">
      <c r="S14327" s="87"/>
      <c r="T14327" s="87"/>
      <c r="U14327" s="85"/>
      <c r="V14327" s="85"/>
      <c r="W14327" s="85"/>
      <c r="X14327" s="85"/>
    </row>
    <row r="14328">
      <c r="S14328" s="87"/>
      <c r="T14328" s="87"/>
      <c r="U14328" s="85"/>
      <c r="V14328" s="85"/>
      <c r="W14328" s="85"/>
      <c r="X14328" s="85"/>
    </row>
    <row r="14329">
      <c r="S14329" s="87"/>
      <c r="T14329" s="87"/>
      <c r="U14329" s="85"/>
      <c r="V14329" s="85"/>
      <c r="W14329" s="85"/>
      <c r="X14329" s="85"/>
    </row>
    <row r="14330">
      <c r="S14330" s="87"/>
      <c r="T14330" s="87"/>
      <c r="U14330" s="85"/>
      <c r="V14330" s="85"/>
      <c r="W14330" s="85"/>
      <c r="X14330" s="85"/>
    </row>
    <row r="14331">
      <c r="S14331" s="87"/>
      <c r="T14331" s="87"/>
      <c r="U14331" s="85"/>
      <c r="V14331" s="85"/>
      <c r="W14331" s="85"/>
      <c r="X14331" s="85"/>
    </row>
    <row r="14332">
      <c r="S14332" s="87"/>
      <c r="T14332" s="87"/>
      <c r="U14332" s="85"/>
      <c r="V14332" s="85"/>
      <c r="W14332" s="85"/>
      <c r="X14332" s="85"/>
    </row>
    <row r="14333">
      <c r="S14333" s="87"/>
      <c r="T14333" s="87"/>
      <c r="U14333" s="85"/>
      <c r="V14333" s="85"/>
      <c r="W14333" s="85"/>
      <c r="X14333" s="85"/>
    </row>
    <row r="14334">
      <c r="S14334" s="87"/>
      <c r="T14334" s="87"/>
      <c r="U14334" s="85"/>
      <c r="V14334" s="85"/>
      <c r="W14334" s="85"/>
      <c r="X14334" s="85"/>
    </row>
    <row r="14335">
      <c r="S14335" s="87"/>
      <c r="T14335" s="87"/>
      <c r="U14335" s="85"/>
      <c r="V14335" s="85"/>
      <c r="W14335" s="85"/>
      <c r="X14335" s="85"/>
    </row>
    <row r="14336">
      <c r="S14336" s="87"/>
      <c r="T14336" s="87"/>
      <c r="U14336" s="85"/>
      <c r="V14336" s="85"/>
      <c r="W14336" s="85"/>
      <c r="X14336" s="85"/>
    </row>
    <row r="14337">
      <c r="S14337" s="87"/>
      <c r="T14337" s="87"/>
      <c r="U14337" s="85"/>
      <c r="V14337" s="85"/>
      <c r="W14337" s="85"/>
      <c r="X14337" s="85"/>
    </row>
    <row r="14338">
      <c r="S14338" s="87"/>
      <c r="T14338" s="87"/>
      <c r="U14338" s="85"/>
      <c r="V14338" s="85"/>
      <c r="W14338" s="85"/>
      <c r="X14338" s="85"/>
    </row>
    <row r="14339">
      <c r="S14339" s="87"/>
      <c r="T14339" s="87"/>
      <c r="U14339" s="85"/>
      <c r="V14339" s="85"/>
      <c r="W14339" s="85"/>
      <c r="X14339" s="85"/>
    </row>
    <row r="14340">
      <c r="S14340" s="87"/>
      <c r="T14340" s="87"/>
      <c r="U14340" s="85"/>
      <c r="V14340" s="85"/>
      <c r="W14340" s="85"/>
      <c r="X14340" s="85"/>
    </row>
    <row r="14341">
      <c r="S14341" s="87"/>
      <c r="T14341" s="87"/>
      <c r="U14341" s="85"/>
      <c r="V14341" s="85"/>
      <c r="W14341" s="85"/>
      <c r="X14341" s="85"/>
    </row>
    <row r="14342">
      <c r="S14342" s="87"/>
      <c r="T14342" s="87"/>
      <c r="U14342" s="85"/>
      <c r="V14342" s="85"/>
      <c r="W14342" s="85"/>
      <c r="X14342" s="85"/>
    </row>
    <row r="14343">
      <c r="S14343" s="87"/>
      <c r="T14343" s="87"/>
      <c r="U14343" s="85"/>
      <c r="V14343" s="85"/>
      <c r="W14343" s="85"/>
      <c r="X14343" s="85"/>
    </row>
    <row r="14344">
      <c r="S14344" s="87"/>
      <c r="T14344" s="87"/>
      <c r="U14344" s="85"/>
      <c r="V14344" s="85"/>
      <c r="W14344" s="85"/>
      <c r="X14344" s="85"/>
    </row>
    <row r="14345">
      <c r="S14345" s="87"/>
      <c r="T14345" s="87"/>
      <c r="U14345" s="85"/>
      <c r="V14345" s="85"/>
      <c r="W14345" s="85"/>
      <c r="X14345" s="85"/>
    </row>
    <row r="14346">
      <c r="S14346" s="87"/>
      <c r="T14346" s="87"/>
      <c r="U14346" s="85"/>
      <c r="V14346" s="85"/>
      <c r="W14346" s="85"/>
      <c r="X14346" s="85"/>
    </row>
    <row r="14347">
      <c r="S14347" s="87"/>
      <c r="T14347" s="87"/>
      <c r="U14347" s="85"/>
      <c r="V14347" s="85"/>
      <c r="W14347" s="85"/>
      <c r="X14347" s="85"/>
    </row>
    <row r="14348">
      <c r="S14348" s="87"/>
      <c r="T14348" s="87"/>
      <c r="U14348" s="85"/>
      <c r="V14348" s="85"/>
      <c r="W14348" s="85"/>
      <c r="X14348" s="85"/>
    </row>
    <row r="14349">
      <c r="S14349" s="87"/>
      <c r="T14349" s="87"/>
      <c r="U14349" s="85"/>
      <c r="V14349" s="85"/>
      <c r="W14349" s="85"/>
      <c r="X14349" s="85"/>
    </row>
    <row r="14350">
      <c r="S14350" s="87"/>
      <c r="T14350" s="87"/>
      <c r="U14350" s="85"/>
      <c r="V14350" s="85"/>
      <c r="W14350" s="85"/>
      <c r="X14350" s="85"/>
    </row>
    <row r="14351">
      <c r="S14351" s="87"/>
      <c r="T14351" s="87"/>
      <c r="U14351" s="85"/>
      <c r="V14351" s="85"/>
      <c r="W14351" s="85"/>
      <c r="X14351" s="85"/>
    </row>
    <row r="14352">
      <c r="S14352" s="87"/>
      <c r="T14352" s="87"/>
      <c r="U14352" s="85"/>
      <c r="V14352" s="85"/>
      <c r="W14352" s="85"/>
      <c r="X14352" s="85"/>
    </row>
    <row r="14353">
      <c r="S14353" s="87"/>
      <c r="T14353" s="87"/>
      <c r="U14353" s="85"/>
      <c r="V14353" s="85"/>
      <c r="W14353" s="85"/>
      <c r="X14353" s="85"/>
    </row>
    <row r="14354">
      <c r="S14354" s="87"/>
      <c r="T14354" s="87"/>
      <c r="U14354" s="85"/>
      <c r="V14354" s="85"/>
      <c r="W14354" s="85"/>
      <c r="X14354" s="85"/>
    </row>
    <row r="14355">
      <c r="S14355" s="87"/>
      <c r="T14355" s="87"/>
      <c r="U14355" s="85"/>
      <c r="V14355" s="85"/>
      <c r="W14355" s="85"/>
      <c r="X14355" s="85"/>
    </row>
    <row r="14356">
      <c r="S14356" s="87"/>
      <c r="T14356" s="87"/>
      <c r="U14356" s="85"/>
      <c r="V14356" s="85"/>
      <c r="W14356" s="85"/>
      <c r="X14356" s="85"/>
    </row>
    <row r="14357">
      <c r="S14357" s="87"/>
      <c r="T14357" s="87"/>
      <c r="U14357" s="85"/>
      <c r="V14357" s="85"/>
      <c r="W14357" s="85"/>
      <c r="X14357" s="85"/>
    </row>
    <row r="14358">
      <c r="S14358" s="87"/>
      <c r="T14358" s="87"/>
      <c r="U14358" s="85"/>
      <c r="V14358" s="85"/>
      <c r="W14358" s="85"/>
      <c r="X14358" s="85"/>
    </row>
    <row r="14359">
      <c r="S14359" s="87"/>
      <c r="T14359" s="87"/>
      <c r="U14359" s="85"/>
      <c r="V14359" s="85"/>
      <c r="W14359" s="85"/>
      <c r="X14359" s="85"/>
    </row>
    <row r="14360">
      <c r="S14360" s="87"/>
      <c r="T14360" s="87"/>
      <c r="U14360" s="85"/>
      <c r="V14360" s="85"/>
      <c r="W14360" s="85"/>
      <c r="X14360" s="85"/>
    </row>
    <row r="14361">
      <c r="S14361" s="87"/>
      <c r="T14361" s="87"/>
      <c r="U14361" s="85"/>
      <c r="V14361" s="85"/>
      <c r="W14361" s="85"/>
      <c r="X14361" s="85"/>
    </row>
    <row r="14362">
      <c r="S14362" s="87"/>
      <c r="T14362" s="87"/>
      <c r="U14362" s="85"/>
      <c r="V14362" s="85"/>
      <c r="W14362" s="85"/>
      <c r="X14362" s="85"/>
    </row>
    <row r="14363">
      <c r="S14363" s="87"/>
      <c r="T14363" s="87"/>
      <c r="U14363" s="85"/>
      <c r="V14363" s="85"/>
      <c r="W14363" s="85"/>
      <c r="X14363" s="85"/>
    </row>
    <row r="14364">
      <c r="S14364" s="87"/>
      <c r="T14364" s="87"/>
      <c r="U14364" s="85"/>
      <c r="V14364" s="85"/>
      <c r="W14364" s="85"/>
      <c r="X14364" s="85"/>
    </row>
    <row r="14365">
      <c r="S14365" s="87"/>
      <c r="T14365" s="87"/>
      <c r="U14365" s="85"/>
      <c r="V14365" s="85"/>
      <c r="W14365" s="85"/>
      <c r="X14365" s="85"/>
    </row>
    <row r="14366">
      <c r="S14366" s="87"/>
      <c r="T14366" s="87"/>
      <c r="U14366" s="85"/>
      <c r="V14366" s="85"/>
      <c r="W14366" s="85"/>
      <c r="X14366" s="85"/>
    </row>
    <row r="14367">
      <c r="S14367" s="87"/>
      <c r="T14367" s="87"/>
      <c r="U14367" s="85"/>
      <c r="V14367" s="85"/>
      <c r="W14367" s="85"/>
      <c r="X14367" s="85"/>
    </row>
    <row r="14368">
      <c r="S14368" s="87"/>
      <c r="T14368" s="87"/>
      <c r="U14368" s="85"/>
      <c r="V14368" s="85"/>
      <c r="W14368" s="85"/>
      <c r="X14368" s="85"/>
    </row>
    <row r="14369">
      <c r="S14369" s="87"/>
      <c r="T14369" s="87"/>
      <c r="U14369" s="85"/>
      <c r="V14369" s="85"/>
      <c r="W14369" s="85"/>
      <c r="X14369" s="85"/>
    </row>
    <row r="14370">
      <c r="S14370" s="87"/>
      <c r="T14370" s="87"/>
      <c r="U14370" s="85"/>
      <c r="V14370" s="85"/>
      <c r="W14370" s="85"/>
      <c r="X14370" s="85"/>
    </row>
    <row r="14371">
      <c r="S14371" s="87"/>
      <c r="T14371" s="87"/>
      <c r="U14371" s="85"/>
      <c r="V14371" s="85"/>
      <c r="W14371" s="85"/>
      <c r="X14371" s="85"/>
    </row>
    <row r="14372">
      <c r="S14372" s="87"/>
      <c r="T14372" s="87"/>
      <c r="U14372" s="85"/>
      <c r="V14372" s="85"/>
      <c r="W14372" s="85"/>
      <c r="X14372" s="85"/>
    </row>
    <row r="14373">
      <c r="S14373" s="87"/>
      <c r="T14373" s="87"/>
      <c r="U14373" s="85"/>
      <c r="V14373" s="85"/>
      <c r="W14373" s="85"/>
      <c r="X14373" s="85"/>
    </row>
    <row r="14374">
      <c r="S14374" s="87"/>
      <c r="T14374" s="87"/>
      <c r="U14374" s="85"/>
      <c r="V14374" s="85"/>
      <c r="W14374" s="85"/>
      <c r="X14374" s="85"/>
    </row>
    <row r="14375">
      <c r="S14375" s="87"/>
      <c r="T14375" s="87"/>
      <c r="U14375" s="85"/>
      <c r="V14375" s="85"/>
      <c r="W14375" s="85"/>
      <c r="X14375" s="85"/>
    </row>
    <row r="14376">
      <c r="S14376" s="87"/>
      <c r="T14376" s="87"/>
      <c r="U14376" s="85"/>
      <c r="V14376" s="85"/>
      <c r="W14376" s="85"/>
      <c r="X14376" s="85"/>
    </row>
    <row r="14377">
      <c r="S14377" s="87"/>
      <c r="T14377" s="87"/>
      <c r="U14377" s="85"/>
      <c r="V14377" s="85"/>
      <c r="W14377" s="85"/>
      <c r="X14377" s="85"/>
    </row>
    <row r="14378">
      <c r="S14378" s="87"/>
      <c r="T14378" s="87"/>
      <c r="U14378" s="85"/>
      <c r="V14378" s="85"/>
      <c r="W14378" s="85"/>
      <c r="X14378" s="85"/>
    </row>
    <row r="14379">
      <c r="S14379" s="87"/>
      <c r="T14379" s="87"/>
      <c r="U14379" s="85"/>
      <c r="V14379" s="85"/>
      <c r="W14379" s="85"/>
      <c r="X14379" s="85"/>
    </row>
    <row r="14380">
      <c r="S14380" s="87"/>
      <c r="T14380" s="87"/>
      <c r="U14380" s="85"/>
      <c r="V14380" s="85"/>
      <c r="W14380" s="85"/>
      <c r="X14380" s="85"/>
    </row>
    <row r="14381">
      <c r="S14381" s="87"/>
      <c r="T14381" s="87"/>
      <c r="U14381" s="85"/>
      <c r="V14381" s="85"/>
      <c r="W14381" s="85"/>
      <c r="X14381" s="85"/>
    </row>
    <row r="14382">
      <c r="S14382" s="87"/>
      <c r="T14382" s="87"/>
      <c r="U14382" s="85"/>
      <c r="V14382" s="85"/>
      <c r="W14382" s="85"/>
      <c r="X14382" s="85"/>
    </row>
    <row r="14383">
      <c r="S14383" s="87"/>
      <c r="T14383" s="87"/>
      <c r="U14383" s="85"/>
      <c r="V14383" s="85"/>
      <c r="W14383" s="85"/>
      <c r="X14383" s="85"/>
    </row>
    <row r="14384">
      <c r="S14384" s="87"/>
      <c r="T14384" s="87"/>
      <c r="U14384" s="85"/>
      <c r="V14384" s="85"/>
      <c r="W14384" s="85"/>
      <c r="X14384" s="85"/>
    </row>
    <row r="14385">
      <c r="S14385" s="87"/>
      <c r="T14385" s="87"/>
      <c r="U14385" s="85"/>
      <c r="V14385" s="85"/>
      <c r="W14385" s="85"/>
      <c r="X14385" s="85"/>
    </row>
    <row r="14386">
      <c r="S14386" s="87"/>
      <c r="T14386" s="87"/>
      <c r="U14386" s="85"/>
      <c r="V14386" s="85"/>
      <c r="W14386" s="85"/>
      <c r="X14386" s="85"/>
    </row>
    <row r="14387">
      <c r="S14387" s="87"/>
      <c r="T14387" s="87"/>
      <c r="U14387" s="85"/>
      <c r="V14387" s="85"/>
      <c r="W14387" s="85"/>
      <c r="X14387" s="85"/>
    </row>
    <row r="14388">
      <c r="S14388" s="87"/>
      <c r="T14388" s="87"/>
      <c r="U14388" s="85"/>
      <c r="V14388" s="85"/>
      <c r="W14388" s="85"/>
      <c r="X14388" s="85"/>
    </row>
    <row r="14389">
      <c r="S14389" s="87"/>
      <c r="T14389" s="87"/>
      <c r="U14389" s="85"/>
      <c r="V14389" s="85"/>
      <c r="W14389" s="85"/>
      <c r="X14389" s="85"/>
    </row>
    <row r="14390">
      <c r="S14390" s="87"/>
      <c r="T14390" s="87"/>
      <c r="U14390" s="85"/>
      <c r="V14390" s="85"/>
      <c r="W14390" s="85"/>
      <c r="X14390" s="85"/>
    </row>
    <row r="14391">
      <c r="S14391" s="87"/>
      <c r="T14391" s="87"/>
      <c r="U14391" s="85"/>
      <c r="V14391" s="85"/>
      <c r="W14391" s="85"/>
      <c r="X14391" s="85"/>
    </row>
    <row r="14392">
      <c r="S14392" s="87"/>
      <c r="T14392" s="87"/>
      <c r="U14392" s="85"/>
      <c r="V14392" s="85"/>
      <c r="W14392" s="85"/>
      <c r="X14392" s="85"/>
    </row>
    <row r="14393">
      <c r="S14393" s="87"/>
      <c r="T14393" s="87"/>
      <c r="U14393" s="85"/>
      <c r="V14393" s="85"/>
      <c r="W14393" s="85"/>
      <c r="X14393" s="85"/>
    </row>
    <row r="14394">
      <c r="S14394" s="87"/>
      <c r="T14394" s="87"/>
      <c r="U14394" s="85"/>
      <c r="V14394" s="85"/>
      <c r="W14394" s="85"/>
      <c r="X14394" s="85"/>
    </row>
    <row r="14395">
      <c r="S14395" s="87"/>
      <c r="T14395" s="87"/>
      <c r="U14395" s="85"/>
      <c r="V14395" s="85"/>
      <c r="W14395" s="85"/>
      <c r="X14395" s="85"/>
    </row>
    <row r="14396">
      <c r="S14396" s="87"/>
      <c r="T14396" s="87"/>
      <c r="U14396" s="85"/>
      <c r="V14396" s="85"/>
      <c r="W14396" s="85"/>
      <c r="X14396" s="85"/>
    </row>
    <row r="14397">
      <c r="S14397" s="87"/>
      <c r="T14397" s="87"/>
      <c r="U14397" s="85"/>
      <c r="V14397" s="85"/>
      <c r="W14397" s="85"/>
      <c r="X14397" s="85"/>
    </row>
    <row r="14398">
      <c r="S14398" s="87"/>
      <c r="T14398" s="87"/>
      <c r="U14398" s="85"/>
      <c r="V14398" s="85"/>
      <c r="W14398" s="85"/>
      <c r="X14398" s="85"/>
    </row>
    <row r="14399">
      <c r="S14399" s="87"/>
      <c r="T14399" s="87"/>
      <c r="U14399" s="85"/>
      <c r="V14399" s="85"/>
      <c r="W14399" s="85"/>
      <c r="X14399" s="85"/>
    </row>
    <row r="14400">
      <c r="S14400" s="87"/>
      <c r="T14400" s="87"/>
      <c r="U14400" s="85"/>
      <c r="V14400" s="85"/>
      <c r="W14400" s="85"/>
      <c r="X14400" s="85"/>
    </row>
    <row r="14401">
      <c r="S14401" s="87"/>
      <c r="T14401" s="87"/>
      <c r="U14401" s="85"/>
      <c r="V14401" s="85"/>
      <c r="W14401" s="85"/>
      <c r="X14401" s="85"/>
    </row>
    <row r="14402">
      <c r="S14402" s="87"/>
      <c r="T14402" s="87"/>
      <c r="U14402" s="85"/>
      <c r="V14402" s="85"/>
      <c r="W14402" s="85"/>
      <c r="X14402" s="85"/>
    </row>
    <row r="14403">
      <c r="S14403" s="87"/>
      <c r="T14403" s="87"/>
      <c r="U14403" s="85"/>
      <c r="V14403" s="85"/>
      <c r="W14403" s="85"/>
      <c r="X14403" s="85"/>
    </row>
    <row r="14404">
      <c r="S14404" s="87"/>
      <c r="T14404" s="87"/>
      <c r="U14404" s="85"/>
      <c r="V14404" s="85"/>
      <c r="W14404" s="85"/>
      <c r="X14404" s="85"/>
    </row>
    <row r="14405">
      <c r="S14405" s="87"/>
      <c r="T14405" s="87"/>
      <c r="U14405" s="85"/>
      <c r="V14405" s="85"/>
      <c r="W14405" s="85"/>
      <c r="X14405" s="85"/>
    </row>
    <row r="14406">
      <c r="S14406" s="84"/>
      <c r="T14406" s="87"/>
      <c r="U14406" s="85"/>
      <c r="V14406" s="85"/>
      <c r="W14406" s="85"/>
      <c r="X14406" s="85"/>
    </row>
    <row r="14407">
      <c r="S14407" s="87"/>
      <c r="T14407" s="87"/>
      <c r="U14407" s="85"/>
      <c r="V14407" s="85"/>
      <c r="W14407" s="85"/>
      <c r="X14407" s="85"/>
    </row>
    <row r="14408">
      <c r="S14408" s="87"/>
      <c r="T14408" s="87"/>
      <c r="U14408" s="85"/>
      <c r="V14408" s="85"/>
      <c r="W14408" s="85"/>
      <c r="X14408" s="85"/>
    </row>
    <row r="14409">
      <c r="S14409" s="87"/>
      <c r="T14409" s="87"/>
      <c r="U14409" s="85"/>
      <c r="V14409" s="85"/>
      <c r="W14409" s="85"/>
      <c r="X14409" s="85"/>
    </row>
    <row r="14410">
      <c r="S14410" s="87"/>
      <c r="T14410" s="87"/>
      <c r="U14410" s="85"/>
      <c r="V14410" s="85"/>
      <c r="W14410" s="85"/>
      <c r="X14410" s="85"/>
    </row>
    <row r="14411">
      <c r="S14411" s="87"/>
      <c r="T14411" s="87"/>
      <c r="U14411" s="85"/>
      <c r="V14411" s="85"/>
      <c r="W14411" s="85"/>
      <c r="X14411" s="85"/>
    </row>
    <row r="14412">
      <c r="S14412" s="87"/>
      <c r="T14412" s="87"/>
      <c r="U14412" s="85"/>
      <c r="V14412" s="85"/>
      <c r="W14412" s="85"/>
      <c r="X14412" s="85"/>
    </row>
    <row r="14413">
      <c r="S14413" s="87"/>
      <c r="T14413" s="87"/>
      <c r="U14413" s="85"/>
      <c r="V14413" s="85"/>
      <c r="W14413" s="85"/>
      <c r="X14413" s="85"/>
    </row>
    <row r="14414">
      <c r="S14414" s="87"/>
      <c r="T14414" s="87"/>
      <c r="U14414" s="85"/>
      <c r="V14414" s="85"/>
      <c r="W14414" s="85"/>
      <c r="X14414" s="85"/>
    </row>
    <row r="14415">
      <c r="S14415" s="87"/>
      <c r="T14415" s="87"/>
      <c r="U14415" s="85"/>
      <c r="V14415" s="85"/>
      <c r="W14415" s="85"/>
      <c r="X14415" s="85"/>
    </row>
    <row r="14416">
      <c r="S14416" s="87"/>
      <c r="T14416" s="87"/>
      <c r="U14416" s="85"/>
      <c r="V14416" s="85"/>
      <c r="W14416" s="85"/>
      <c r="X14416" s="85"/>
    </row>
    <row r="14417">
      <c r="S14417" s="87"/>
      <c r="T14417" s="87"/>
      <c r="U14417" s="85"/>
      <c r="V14417" s="85"/>
      <c r="W14417" s="85"/>
      <c r="X14417" s="85"/>
    </row>
    <row r="14418">
      <c r="S14418" s="87"/>
      <c r="T14418" s="87"/>
      <c r="U14418" s="85"/>
      <c r="V14418" s="85"/>
      <c r="W14418" s="85"/>
      <c r="X14418" s="85"/>
    </row>
    <row r="14419">
      <c r="S14419" s="87"/>
      <c r="T14419" s="87"/>
      <c r="U14419" s="85"/>
      <c r="V14419" s="85"/>
      <c r="W14419" s="85"/>
      <c r="X14419" s="85"/>
    </row>
    <row r="14420">
      <c r="S14420" s="87"/>
      <c r="T14420" s="87"/>
      <c r="U14420" s="85"/>
      <c r="V14420" s="85"/>
      <c r="W14420" s="85"/>
      <c r="X14420" s="85"/>
    </row>
    <row r="14421">
      <c r="S14421" s="87"/>
      <c r="T14421" s="87"/>
      <c r="U14421" s="85"/>
      <c r="V14421" s="85"/>
      <c r="W14421" s="85"/>
      <c r="X14421" s="85"/>
    </row>
    <row r="14422">
      <c r="S14422" s="87"/>
      <c r="T14422" s="87"/>
      <c r="U14422" s="85"/>
      <c r="V14422" s="85"/>
      <c r="W14422" s="85"/>
      <c r="X14422" s="85"/>
    </row>
    <row r="14423">
      <c r="S14423" s="87"/>
      <c r="T14423" s="87"/>
      <c r="U14423" s="85"/>
      <c r="V14423" s="85"/>
      <c r="W14423" s="85"/>
      <c r="X14423" s="85"/>
    </row>
    <row r="14424">
      <c r="S14424" s="87"/>
      <c r="T14424" s="87"/>
      <c r="U14424" s="85"/>
      <c r="V14424" s="85"/>
      <c r="W14424" s="85"/>
      <c r="X14424" s="85"/>
    </row>
    <row r="14425">
      <c r="S14425" s="87"/>
      <c r="T14425" s="87"/>
      <c r="U14425" s="85"/>
      <c r="V14425" s="85"/>
      <c r="W14425" s="85"/>
      <c r="X14425" s="85"/>
    </row>
    <row r="14426">
      <c r="S14426" s="87"/>
      <c r="T14426" s="87"/>
      <c r="U14426" s="85"/>
      <c r="V14426" s="85"/>
      <c r="W14426" s="85"/>
      <c r="X14426" s="85"/>
    </row>
    <row r="14427">
      <c r="S14427" s="87"/>
      <c r="T14427" s="87"/>
      <c r="U14427" s="85"/>
      <c r="V14427" s="85"/>
      <c r="W14427" s="85"/>
      <c r="X14427" s="85"/>
    </row>
    <row r="14428">
      <c r="S14428" s="87"/>
      <c r="T14428" s="87"/>
      <c r="U14428" s="85"/>
      <c r="V14428" s="85"/>
      <c r="W14428" s="85"/>
      <c r="X14428" s="85"/>
    </row>
    <row r="14429">
      <c r="S14429" s="87"/>
      <c r="T14429" s="87"/>
      <c r="U14429" s="85"/>
      <c r="V14429" s="85"/>
      <c r="W14429" s="85"/>
      <c r="X14429" s="85"/>
    </row>
    <row r="14430">
      <c r="S14430" s="87"/>
      <c r="T14430" s="87"/>
      <c r="U14430" s="85"/>
      <c r="V14430" s="85"/>
      <c r="W14430" s="85"/>
      <c r="X14430" s="85"/>
    </row>
    <row r="14431">
      <c r="S14431" s="87"/>
      <c r="T14431" s="87"/>
      <c r="U14431" s="85"/>
      <c r="V14431" s="85"/>
      <c r="W14431" s="85"/>
      <c r="X14431" s="85"/>
    </row>
    <row r="14432">
      <c r="S14432" s="84"/>
      <c r="T14432" s="87"/>
      <c r="U14432" s="85"/>
      <c r="V14432" s="85"/>
      <c r="W14432" s="85"/>
      <c r="X14432" s="85"/>
    </row>
    <row r="14433">
      <c r="S14433" s="87"/>
      <c r="T14433" s="87"/>
      <c r="U14433" s="85"/>
      <c r="V14433" s="85"/>
      <c r="W14433" s="85"/>
      <c r="X14433" s="85"/>
    </row>
    <row r="14434">
      <c r="S14434" s="87"/>
      <c r="T14434" s="87"/>
      <c r="U14434" s="85"/>
      <c r="V14434" s="85"/>
      <c r="W14434" s="85"/>
      <c r="X14434" s="85"/>
    </row>
    <row r="14435">
      <c r="S14435" s="87"/>
      <c r="T14435" s="87"/>
      <c r="U14435" s="85"/>
      <c r="V14435" s="85"/>
      <c r="W14435" s="85"/>
      <c r="X14435" s="85"/>
    </row>
    <row r="14436">
      <c r="S14436" s="87"/>
      <c r="T14436" s="87"/>
      <c r="U14436" s="85"/>
      <c r="V14436" s="85"/>
      <c r="W14436" s="85"/>
      <c r="X14436" s="85"/>
    </row>
    <row r="14437">
      <c r="S14437" s="87"/>
      <c r="T14437" s="87"/>
      <c r="U14437" s="85"/>
      <c r="V14437" s="85"/>
      <c r="W14437" s="85"/>
      <c r="X14437" s="85"/>
    </row>
    <row r="14438">
      <c r="S14438" s="87"/>
      <c r="T14438" s="87"/>
      <c r="U14438" s="85"/>
      <c r="V14438" s="85"/>
      <c r="W14438" s="85"/>
      <c r="X14438" s="85"/>
    </row>
    <row r="14439">
      <c r="S14439" s="87"/>
      <c r="T14439" s="87"/>
      <c r="U14439" s="85"/>
      <c r="V14439" s="85"/>
      <c r="W14439" s="85"/>
      <c r="X14439" s="85"/>
    </row>
    <row r="14440">
      <c r="S14440" s="87"/>
      <c r="T14440" s="87"/>
      <c r="U14440" s="85"/>
      <c r="V14440" s="85"/>
      <c r="W14440" s="85"/>
      <c r="X14440" s="85"/>
    </row>
    <row r="14441">
      <c r="S14441" s="87"/>
      <c r="T14441" s="87"/>
      <c r="U14441" s="85"/>
      <c r="V14441" s="85"/>
      <c r="W14441" s="85"/>
      <c r="X14441" s="85"/>
    </row>
    <row r="14442">
      <c r="S14442" s="87"/>
      <c r="T14442" s="87"/>
      <c r="U14442" s="85"/>
      <c r="V14442" s="85"/>
      <c r="W14442" s="85"/>
      <c r="X14442" s="85"/>
    </row>
    <row r="14443">
      <c r="S14443" s="87"/>
      <c r="T14443" s="87"/>
      <c r="U14443" s="85"/>
      <c r="V14443" s="85"/>
      <c r="W14443" s="85"/>
      <c r="X14443" s="85"/>
    </row>
    <row r="14444">
      <c r="S14444" s="87"/>
      <c r="T14444" s="87"/>
      <c r="U14444" s="85"/>
      <c r="V14444" s="85"/>
      <c r="W14444" s="85"/>
      <c r="X14444" s="85"/>
    </row>
    <row r="14445">
      <c r="S14445" s="87"/>
      <c r="T14445" s="87"/>
      <c r="U14445" s="85"/>
      <c r="V14445" s="85"/>
      <c r="W14445" s="85"/>
      <c r="X14445" s="85"/>
    </row>
    <row r="14446">
      <c r="S14446" s="87"/>
      <c r="T14446" s="87"/>
      <c r="U14446" s="85"/>
      <c r="V14446" s="85"/>
      <c r="W14446" s="85"/>
      <c r="X14446" s="85"/>
    </row>
    <row r="14447">
      <c r="S14447" s="87"/>
      <c r="T14447" s="87"/>
      <c r="U14447" s="85"/>
      <c r="V14447" s="85"/>
      <c r="W14447" s="85"/>
      <c r="X14447" s="85"/>
    </row>
    <row r="14448">
      <c r="S14448" s="87"/>
      <c r="T14448" s="87"/>
      <c r="U14448" s="85"/>
      <c r="V14448" s="85"/>
      <c r="W14448" s="85"/>
      <c r="X14448" s="85"/>
    </row>
    <row r="14449">
      <c r="S14449" s="87"/>
      <c r="T14449" s="87"/>
      <c r="U14449" s="85"/>
      <c r="V14449" s="85"/>
      <c r="W14449" s="85"/>
      <c r="X14449" s="85"/>
    </row>
    <row r="14450">
      <c r="S14450" s="87"/>
      <c r="T14450" s="87"/>
      <c r="U14450" s="85"/>
      <c r="V14450" s="85"/>
      <c r="W14450" s="85"/>
      <c r="X14450" s="85"/>
    </row>
    <row r="14451">
      <c r="S14451" s="87"/>
      <c r="T14451" s="87"/>
      <c r="U14451" s="85"/>
      <c r="V14451" s="85"/>
      <c r="W14451" s="85"/>
      <c r="X14451" s="85"/>
    </row>
    <row r="14452">
      <c r="S14452" s="87"/>
      <c r="T14452" s="87"/>
      <c r="U14452" s="85"/>
      <c r="V14452" s="85"/>
      <c r="W14452" s="85"/>
      <c r="X14452" s="85"/>
    </row>
    <row r="14453">
      <c r="S14453" s="87"/>
      <c r="T14453" s="87"/>
      <c r="U14453" s="85"/>
      <c r="V14453" s="85"/>
      <c r="W14453" s="85"/>
      <c r="X14453" s="85"/>
    </row>
    <row r="14454">
      <c r="S14454" s="87"/>
      <c r="T14454" s="87"/>
      <c r="U14454" s="85"/>
      <c r="V14454" s="85"/>
      <c r="W14454" s="85"/>
      <c r="X14454" s="85"/>
    </row>
    <row r="14455">
      <c r="S14455" s="87"/>
      <c r="T14455" s="87"/>
      <c r="U14455" s="85"/>
      <c r="V14455" s="85"/>
      <c r="W14455" s="85"/>
      <c r="X14455" s="85"/>
    </row>
    <row r="14456">
      <c r="S14456" s="87"/>
      <c r="T14456" s="87"/>
      <c r="U14456" s="85"/>
      <c r="V14456" s="85"/>
      <c r="W14456" s="85"/>
      <c r="X14456" s="85"/>
    </row>
    <row r="14457">
      <c r="S14457" s="87"/>
      <c r="T14457" s="87"/>
      <c r="U14457" s="85"/>
      <c r="V14457" s="85"/>
      <c r="W14457" s="85"/>
      <c r="X14457" s="85"/>
    </row>
    <row r="14458">
      <c r="S14458" s="87"/>
      <c r="T14458" s="87"/>
      <c r="U14458" s="85"/>
      <c r="V14458" s="85"/>
      <c r="W14458" s="85"/>
      <c r="X14458" s="85"/>
    </row>
    <row r="14459">
      <c r="S14459" s="87"/>
      <c r="T14459" s="87"/>
      <c r="U14459" s="85"/>
      <c r="V14459" s="85"/>
      <c r="W14459" s="85"/>
      <c r="X14459" s="85"/>
    </row>
    <row r="14460">
      <c r="S14460" s="87"/>
      <c r="T14460" s="87"/>
      <c r="U14460" s="85"/>
      <c r="V14460" s="85"/>
      <c r="W14460" s="85"/>
      <c r="X14460" s="85"/>
    </row>
    <row r="14461">
      <c r="S14461" s="87"/>
      <c r="T14461" s="87"/>
      <c r="U14461" s="85"/>
      <c r="V14461" s="85"/>
      <c r="W14461" s="85"/>
      <c r="X14461" s="85"/>
    </row>
    <row r="14462">
      <c r="S14462" s="87"/>
      <c r="T14462" s="87"/>
      <c r="U14462" s="85"/>
      <c r="V14462" s="85"/>
      <c r="W14462" s="85"/>
      <c r="X14462" s="85"/>
    </row>
    <row r="14463">
      <c r="S14463" s="87"/>
      <c r="T14463" s="87"/>
      <c r="U14463" s="85"/>
      <c r="V14463" s="85"/>
      <c r="W14463" s="85"/>
      <c r="X14463" s="85"/>
    </row>
    <row r="14464">
      <c r="S14464" s="87"/>
      <c r="T14464" s="87"/>
      <c r="U14464" s="85"/>
      <c r="V14464" s="85"/>
      <c r="W14464" s="85"/>
      <c r="X14464" s="85"/>
    </row>
    <row r="14465">
      <c r="S14465" s="87"/>
      <c r="T14465" s="87"/>
      <c r="U14465" s="85"/>
      <c r="V14465" s="85"/>
      <c r="W14465" s="85"/>
      <c r="X14465" s="85"/>
    </row>
    <row r="14466">
      <c r="S14466" s="87"/>
      <c r="T14466" s="87"/>
      <c r="U14466" s="85"/>
      <c r="V14466" s="85"/>
      <c r="W14466" s="85"/>
      <c r="X14466" s="85"/>
    </row>
    <row r="14467">
      <c r="S14467" s="87"/>
      <c r="T14467" s="87"/>
      <c r="U14467" s="85"/>
      <c r="V14467" s="85"/>
      <c r="W14467" s="85"/>
      <c r="X14467" s="85"/>
    </row>
    <row r="14468">
      <c r="S14468" s="87"/>
      <c r="T14468" s="87"/>
      <c r="U14468" s="85"/>
      <c r="V14468" s="85"/>
      <c r="W14468" s="85"/>
      <c r="X14468" s="85"/>
    </row>
    <row r="14469">
      <c r="S14469" s="87"/>
      <c r="T14469" s="87"/>
      <c r="U14469" s="85"/>
      <c r="V14469" s="85"/>
      <c r="W14469" s="85"/>
      <c r="X14469" s="85"/>
    </row>
    <row r="14470">
      <c r="S14470" s="87"/>
      <c r="T14470" s="87"/>
      <c r="U14470" s="85"/>
      <c r="V14470" s="85"/>
      <c r="W14470" s="85"/>
      <c r="X14470" s="85"/>
    </row>
    <row r="14471">
      <c r="S14471" s="87"/>
      <c r="T14471" s="87"/>
      <c r="U14471" s="85"/>
      <c r="V14471" s="85"/>
      <c r="W14471" s="85"/>
      <c r="X14471" s="85"/>
    </row>
    <row r="14472">
      <c r="S14472" s="87"/>
      <c r="T14472" s="87"/>
      <c r="U14472" s="85"/>
      <c r="V14472" s="85"/>
      <c r="W14472" s="85"/>
      <c r="X14472" s="85"/>
    </row>
    <row r="14473">
      <c r="S14473" s="87"/>
      <c r="T14473" s="87"/>
      <c r="U14473" s="85"/>
      <c r="V14473" s="85"/>
      <c r="W14473" s="85"/>
      <c r="X14473" s="85"/>
    </row>
    <row r="14474">
      <c r="S14474" s="87"/>
      <c r="T14474" s="87"/>
      <c r="U14474" s="85"/>
      <c r="V14474" s="85"/>
      <c r="W14474" s="85"/>
      <c r="X14474" s="85"/>
    </row>
    <row r="14475">
      <c r="S14475" s="87"/>
      <c r="T14475" s="87"/>
      <c r="U14475" s="85"/>
      <c r="V14475" s="85"/>
      <c r="W14475" s="85"/>
      <c r="X14475" s="85"/>
    </row>
    <row r="14476">
      <c r="S14476" s="87"/>
      <c r="T14476" s="87"/>
      <c r="U14476" s="85"/>
      <c r="V14476" s="85"/>
      <c r="W14476" s="85"/>
      <c r="X14476" s="85"/>
    </row>
    <row r="14477">
      <c r="S14477" s="87"/>
      <c r="T14477" s="87"/>
      <c r="U14477" s="85"/>
      <c r="V14477" s="85"/>
      <c r="W14477" s="85"/>
      <c r="X14477" s="85"/>
    </row>
    <row r="14478">
      <c r="S14478" s="87"/>
      <c r="T14478" s="87"/>
      <c r="U14478" s="85"/>
      <c r="V14478" s="85"/>
      <c r="W14478" s="85"/>
      <c r="X14478" s="85"/>
    </row>
    <row r="14479">
      <c r="S14479" s="87"/>
      <c r="T14479" s="87"/>
      <c r="U14479" s="85"/>
      <c r="V14479" s="85"/>
      <c r="W14479" s="85"/>
      <c r="X14479" s="85"/>
    </row>
    <row r="14480">
      <c r="S14480" s="87"/>
      <c r="T14480" s="87"/>
      <c r="U14480" s="85"/>
      <c r="V14480" s="85"/>
      <c r="W14480" s="85"/>
      <c r="X14480" s="85"/>
    </row>
    <row r="14481">
      <c r="S14481" s="87"/>
      <c r="T14481" s="87"/>
      <c r="U14481" s="85"/>
      <c r="V14481" s="85"/>
      <c r="W14481" s="85"/>
      <c r="X14481" s="85"/>
    </row>
    <row r="14482">
      <c r="S14482" s="87"/>
      <c r="T14482" s="87"/>
      <c r="U14482" s="85"/>
      <c r="V14482" s="85"/>
      <c r="W14482" s="85"/>
      <c r="X14482" s="85"/>
    </row>
    <row r="14483">
      <c r="S14483" s="87"/>
      <c r="T14483" s="87"/>
      <c r="U14483" s="85"/>
      <c r="V14483" s="85"/>
      <c r="W14483" s="85"/>
      <c r="X14483" s="85"/>
    </row>
    <row r="14484">
      <c r="S14484" s="87"/>
      <c r="T14484" s="87"/>
      <c r="U14484" s="85"/>
      <c r="V14484" s="85"/>
      <c r="W14484" s="85"/>
      <c r="X14484" s="85"/>
    </row>
    <row r="14485">
      <c r="S14485" s="87"/>
      <c r="T14485" s="87"/>
      <c r="U14485" s="85"/>
      <c r="V14485" s="85"/>
      <c r="W14485" s="85"/>
      <c r="X14485" s="85"/>
    </row>
    <row r="14486">
      <c r="S14486" s="87"/>
      <c r="T14486" s="87"/>
      <c r="U14486" s="85"/>
      <c r="V14486" s="85"/>
      <c r="W14486" s="85"/>
      <c r="X14486" s="85"/>
    </row>
    <row r="14487">
      <c r="S14487" s="89"/>
      <c r="T14487" s="87"/>
      <c r="U14487" s="85"/>
      <c r="V14487" s="85"/>
      <c r="W14487" s="85"/>
      <c r="X14487" s="85"/>
    </row>
    <row r="14488">
      <c r="S14488" s="87"/>
      <c r="T14488" s="87"/>
      <c r="U14488" s="85"/>
      <c r="V14488" s="85"/>
      <c r="W14488" s="85"/>
      <c r="X14488" s="85"/>
    </row>
    <row r="14489">
      <c r="S14489" s="87"/>
      <c r="T14489" s="87"/>
      <c r="U14489" s="85"/>
      <c r="V14489" s="85"/>
      <c r="W14489" s="85"/>
      <c r="X14489" s="85"/>
    </row>
    <row r="14490">
      <c r="S14490" s="87"/>
      <c r="T14490" s="87"/>
      <c r="U14490" s="85"/>
      <c r="V14490" s="85"/>
      <c r="W14490" s="85"/>
      <c r="X14490" s="85"/>
    </row>
    <row r="14491">
      <c r="S14491" s="87"/>
      <c r="T14491" s="87"/>
      <c r="U14491" s="85"/>
      <c r="V14491" s="85"/>
      <c r="W14491" s="85"/>
      <c r="X14491" s="85"/>
    </row>
    <row r="14492">
      <c r="S14492" s="87"/>
      <c r="T14492" s="87"/>
      <c r="U14492" s="85"/>
      <c r="V14492" s="85"/>
      <c r="W14492" s="85"/>
      <c r="X14492" s="85"/>
    </row>
    <row r="14493">
      <c r="S14493" s="87"/>
      <c r="T14493" s="87"/>
      <c r="U14493" s="85"/>
      <c r="V14493" s="85"/>
      <c r="W14493" s="85"/>
      <c r="X14493" s="85"/>
    </row>
    <row r="14494">
      <c r="S14494" s="87"/>
      <c r="T14494" s="87"/>
      <c r="U14494" s="85"/>
      <c r="V14494" s="85"/>
      <c r="W14494" s="85"/>
      <c r="X14494" s="85"/>
    </row>
    <row r="14495">
      <c r="S14495" s="87"/>
      <c r="T14495" s="87"/>
      <c r="U14495" s="85"/>
      <c r="V14495" s="85"/>
      <c r="W14495" s="85"/>
      <c r="X14495" s="85"/>
    </row>
    <row r="14496">
      <c r="S14496" s="87"/>
      <c r="T14496" s="87"/>
      <c r="U14496" s="85"/>
      <c r="V14496" s="85"/>
      <c r="W14496" s="85"/>
      <c r="X14496" s="85"/>
    </row>
    <row r="14497">
      <c r="S14497" s="87"/>
      <c r="T14497" s="87"/>
      <c r="U14497" s="85"/>
      <c r="V14497" s="85"/>
      <c r="W14497" s="85"/>
      <c r="X14497" s="85"/>
    </row>
    <row r="14498">
      <c r="S14498" s="87"/>
      <c r="T14498" s="87"/>
      <c r="U14498" s="85"/>
      <c r="V14498" s="85"/>
      <c r="W14498" s="85"/>
      <c r="X14498" s="85"/>
    </row>
    <row r="14499">
      <c r="S14499" s="87"/>
      <c r="T14499" s="87"/>
      <c r="U14499" s="85"/>
      <c r="V14499" s="85"/>
      <c r="W14499" s="85"/>
      <c r="X14499" s="85"/>
    </row>
    <row r="14500">
      <c r="S14500" s="87"/>
      <c r="T14500" s="87"/>
      <c r="U14500" s="85"/>
      <c r="V14500" s="85"/>
      <c r="W14500" s="85"/>
      <c r="X14500" s="85"/>
    </row>
    <row r="14501">
      <c r="S14501" s="87"/>
      <c r="T14501" s="87"/>
      <c r="U14501" s="85"/>
      <c r="V14501" s="85"/>
      <c r="W14501" s="85"/>
      <c r="X14501" s="85"/>
    </row>
    <row r="14502">
      <c r="S14502" s="87"/>
      <c r="T14502" s="87"/>
      <c r="U14502" s="85"/>
      <c r="V14502" s="85"/>
      <c r="W14502" s="85"/>
      <c r="X14502" s="85"/>
    </row>
    <row r="14503">
      <c r="S14503" s="87"/>
      <c r="T14503" s="87"/>
      <c r="U14503" s="85"/>
      <c r="V14503" s="85"/>
      <c r="W14503" s="85"/>
      <c r="X14503" s="85"/>
    </row>
    <row r="14504">
      <c r="S14504" s="87"/>
      <c r="T14504" s="87"/>
      <c r="U14504" s="85"/>
      <c r="V14504" s="85"/>
      <c r="W14504" s="85"/>
      <c r="X14504" s="85"/>
    </row>
    <row r="14505">
      <c r="S14505" s="87"/>
      <c r="T14505" s="87"/>
      <c r="U14505" s="85"/>
      <c r="V14505" s="85"/>
      <c r="W14505" s="85"/>
      <c r="X14505" s="85"/>
    </row>
    <row r="14506">
      <c r="S14506" s="87"/>
      <c r="T14506" s="87"/>
      <c r="U14506" s="85"/>
      <c r="V14506" s="85"/>
      <c r="W14506" s="85"/>
      <c r="X14506" s="85"/>
    </row>
    <row r="14507">
      <c r="S14507" s="87"/>
      <c r="T14507" s="87"/>
      <c r="U14507" s="85"/>
      <c r="V14507" s="85"/>
      <c r="W14507" s="85"/>
      <c r="X14507" s="85"/>
    </row>
    <row r="14508">
      <c r="S14508" s="87"/>
      <c r="T14508" s="87"/>
      <c r="U14508" s="85"/>
      <c r="V14508" s="85"/>
      <c r="W14508" s="85"/>
      <c r="X14508" s="85"/>
    </row>
    <row r="14509">
      <c r="S14509" s="87"/>
      <c r="T14509" s="87"/>
      <c r="U14509" s="85"/>
      <c r="V14509" s="85"/>
      <c r="W14509" s="85"/>
      <c r="X14509" s="85"/>
    </row>
    <row r="14510">
      <c r="S14510" s="87"/>
      <c r="T14510" s="87"/>
      <c r="U14510" s="85"/>
      <c r="V14510" s="85"/>
      <c r="W14510" s="85"/>
      <c r="X14510" s="85"/>
    </row>
    <row r="14511">
      <c r="S14511" s="87"/>
      <c r="T14511" s="87"/>
      <c r="U14511" s="85"/>
      <c r="V14511" s="85"/>
      <c r="W14511" s="85"/>
      <c r="X14511" s="85"/>
    </row>
    <row r="14512">
      <c r="S14512" s="87"/>
      <c r="T14512" s="87"/>
      <c r="U14512" s="85"/>
      <c r="V14512" s="85"/>
      <c r="W14512" s="85"/>
      <c r="X14512" s="85"/>
    </row>
    <row r="14513">
      <c r="S14513" s="87"/>
      <c r="T14513" s="87"/>
      <c r="U14513" s="85"/>
      <c r="V14513" s="85"/>
      <c r="W14513" s="85"/>
      <c r="X14513" s="85"/>
    </row>
    <row r="14514">
      <c r="S14514" s="87"/>
      <c r="T14514" s="87"/>
      <c r="U14514" s="85"/>
      <c r="V14514" s="85"/>
      <c r="W14514" s="85"/>
      <c r="X14514" s="85"/>
    </row>
    <row r="14515">
      <c r="S14515" s="87"/>
      <c r="T14515" s="87"/>
      <c r="U14515" s="85"/>
      <c r="V14515" s="85"/>
      <c r="W14515" s="85"/>
      <c r="X14515" s="85"/>
    </row>
    <row r="14516">
      <c r="S14516" s="87"/>
      <c r="T14516" s="87"/>
      <c r="U14516" s="85"/>
      <c r="V14516" s="85"/>
      <c r="W14516" s="85"/>
      <c r="X14516" s="85"/>
    </row>
    <row r="14517">
      <c r="S14517" s="87"/>
      <c r="T14517" s="87"/>
      <c r="U14517" s="85"/>
      <c r="V14517" s="85"/>
      <c r="W14517" s="85"/>
      <c r="X14517" s="85"/>
    </row>
    <row r="14518">
      <c r="S14518" s="87"/>
      <c r="T14518" s="87"/>
      <c r="U14518" s="85"/>
      <c r="V14518" s="85"/>
      <c r="W14518" s="85"/>
      <c r="X14518" s="85"/>
    </row>
    <row r="14519">
      <c r="S14519" s="87"/>
      <c r="T14519" s="87"/>
      <c r="U14519" s="85"/>
      <c r="V14519" s="85"/>
      <c r="W14519" s="85"/>
      <c r="X14519" s="85"/>
    </row>
    <row r="14520">
      <c r="S14520" s="87"/>
      <c r="T14520" s="87"/>
      <c r="U14520" s="85"/>
      <c r="V14520" s="85"/>
      <c r="W14520" s="85"/>
      <c r="X14520" s="85"/>
    </row>
    <row r="14521">
      <c r="S14521" s="87"/>
      <c r="T14521" s="87"/>
      <c r="U14521" s="85"/>
      <c r="V14521" s="85"/>
      <c r="W14521" s="85"/>
      <c r="X14521" s="85"/>
    </row>
    <row r="14522">
      <c r="S14522" s="87"/>
      <c r="T14522" s="87"/>
      <c r="U14522" s="85"/>
      <c r="V14522" s="85"/>
      <c r="W14522" s="85"/>
      <c r="X14522" s="85"/>
    </row>
    <row r="14523">
      <c r="S14523" s="87"/>
      <c r="T14523" s="87"/>
      <c r="U14523" s="85"/>
      <c r="V14523" s="85"/>
      <c r="W14523" s="85"/>
      <c r="X14523" s="85"/>
    </row>
    <row r="14524">
      <c r="S14524" s="87"/>
      <c r="T14524" s="87"/>
      <c r="U14524" s="85"/>
      <c r="V14524" s="85"/>
      <c r="W14524" s="85"/>
      <c r="X14524" s="85"/>
    </row>
    <row r="14525">
      <c r="S14525" s="87"/>
      <c r="T14525" s="87"/>
      <c r="U14525" s="85"/>
      <c r="V14525" s="85"/>
      <c r="W14525" s="85"/>
      <c r="X14525" s="85"/>
    </row>
    <row r="14526">
      <c r="S14526" s="87"/>
      <c r="T14526" s="87"/>
      <c r="U14526" s="85"/>
      <c r="V14526" s="85"/>
      <c r="W14526" s="85"/>
      <c r="X14526" s="85"/>
    </row>
    <row r="14527">
      <c r="S14527" s="87"/>
      <c r="T14527" s="87"/>
      <c r="U14527" s="85"/>
      <c r="V14527" s="85"/>
      <c r="W14527" s="85"/>
      <c r="X14527" s="85"/>
    </row>
    <row r="14528">
      <c r="S14528" s="87"/>
      <c r="T14528" s="87"/>
      <c r="U14528" s="85"/>
      <c r="V14528" s="85"/>
      <c r="W14528" s="85"/>
      <c r="X14528" s="85"/>
    </row>
    <row r="14529">
      <c r="S14529" s="87"/>
      <c r="T14529" s="87"/>
      <c r="U14529" s="85"/>
      <c r="V14529" s="85"/>
      <c r="W14529" s="85"/>
      <c r="X14529" s="85"/>
    </row>
    <row r="14530">
      <c r="S14530" s="87"/>
      <c r="T14530" s="87"/>
      <c r="U14530" s="85"/>
      <c r="V14530" s="85"/>
      <c r="W14530" s="85"/>
      <c r="X14530" s="85"/>
    </row>
    <row r="14531">
      <c r="S14531" s="87"/>
      <c r="T14531" s="87"/>
      <c r="U14531" s="85"/>
      <c r="V14531" s="85"/>
      <c r="W14531" s="85"/>
      <c r="X14531" s="85"/>
    </row>
    <row r="14532">
      <c r="S14532" s="87"/>
      <c r="T14532" s="87"/>
      <c r="U14532" s="85"/>
      <c r="V14532" s="85"/>
      <c r="W14532" s="85"/>
      <c r="X14532" s="85"/>
    </row>
    <row r="14533">
      <c r="S14533" s="87"/>
      <c r="T14533" s="87"/>
      <c r="U14533" s="85"/>
      <c r="V14533" s="85"/>
      <c r="W14533" s="85"/>
      <c r="X14533" s="85"/>
    </row>
    <row r="14534">
      <c r="S14534" s="87"/>
      <c r="T14534" s="87"/>
      <c r="U14534" s="85"/>
      <c r="V14534" s="85"/>
      <c r="W14534" s="85"/>
      <c r="X14534" s="85"/>
    </row>
    <row r="14535">
      <c r="S14535" s="87"/>
      <c r="T14535" s="87"/>
      <c r="U14535" s="85"/>
      <c r="V14535" s="85"/>
      <c r="W14535" s="85"/>
      <c r="X14535" s="85"/>
    </row>
    <row r="14536">
      <c r="S14536" s="87"/>
      <c r="T14536" s="87"/>
      <c r="U14536" s="85"/>
      <c r="V14536" s="85"/>
      <c r="W14536" s="85"/>
      <c r="X14536" s="85"/>
    </row>
    <row r="14537">
      <c r="S14537" s="87"/>
      <c r="T14537" s="87"/>
      <c r="U14537" s="85"/>
      <c r="V14537" s="85"/>
      <c r="W14537" s="85"/>
      <c r="X14537" s="85"/>
    </row>
    <row r="14538">
      <c r="S14538" s="87"/>
      <c r="T14538" s="87"/>
      <c r="U14538" s="85"/>
      <c r="V14538" s="85"/>
      <c r="W14538" s="85"/>
      <c r="X14538" s="85"/>
    </row>
    <row r="14539">
      <c r="S14539" s="87"/>
      <c r="T14539" s="87"/>
      <c r="U14539" s="85"/>
      <c r="V14539" s="85"/>
      <c r="W14539" s="85"/>
      <c r="X14539" s="85"/>
    </row>
    <row r="14540">
      <c r="S14540" s="87"/>
      <c r="T14540" s="87"/>
      <c r="U14540" s="85"/>
      <c r="V14540" s="85"/>
      <c r="W14540" s="85"/>
      <c r="X14540" s="85"/>
    </row>
    <row r="14541">
      <c r="S14541" s="87"/>
      <c r="T14541" s="87"/>
      <c r="U14541" s="85"/>
      <c r="V14541" s="85"/>
      <c r="W14541" s="85"/>
      <c r="X14541" s="85"/>
    </row>
    <row r="14542">
      <c r="S14542" s="87"/>
      <c r="T14542" s="87"/>
      <c r="U14542" s="85"/>
      <c r="V14542" s="85"/>
      <c r="W14542" s="85"/>
      <c r="X14542" s="85"/>
    </row>
    <row r="14543">
      <c r="S14543" s="87"/>
      <c r="T14543" s="87"/>
      <c r="U14543" s="85"/>
      <c r="V14543" s="85"/>
      <c r="W14543" s="85"/>
      <c r="X14543" s="85"/>
    </row>
    <row r="14544">
      <c r="S14544" s="87"/>
      <c r="T14544" s="87"/>
      <c r="U14544" s="85"/>
      <c r="V14544" s="85"/>
      <c r="W14544" s="85"/>
      <c r="X14544" s="85"/>
    </row>
    <row r="14545">
      <c r="S14545" s="87"/>
      <c r="T14545" s="87"/>
      <c r="U14545" s="85"/>
      <c r="V14545" s="85"/>
      <c r="W14545" s="85"/>
      <c r="X14545" s="85"/>
    </row>
    <row r="14546">
      <c r="S14546" s="87"/>
      <c r="T14546" s="87"/>
      <c r="U14546" s="85"/>
      <c r="V14546" s="85"/>
      <c r="W14546" s="85"/>
      <c r="X14546" s="85"/>
    </row>
    <row r="14547">
      <c r="S14547" s="87"/>
      <c r="T14547" s="87"/>
      <c r="U14547" s="85"/>
      <c r="V14547" s="85"/>
      <c r="W14547" s="85"/>
      <c r="X14547" s="85"/>
    </row>
    <row r="14548">
      <c r="S14548" s="87"/>
      <c r="T14548" s="87"/>
      <c r="U14548" s="85"/>
      <c r="V14548" s="85"/>
      <c r="W14548" s="85"/>
      <c r="X14548" s="85"/>
    </row>
    <row r="14549">
      <c r="S14549" s="87"/>
      <c r="T14549" s="87"/>
      <c r="U14549" s="85"/>
      <c r="V14549" s="85"/>
      <c r="W14549" s="85"/>
      <c r="X14549" s="85"/>
    </row>
    <row r="14550">
      <c r="S14550" s="87"/>
      <c r="T14550" s="87"/>
      <c r="U14550" s="85"/>
      <c r="V14550" s="85"/>
      <c r="W14550" s="85"/>
      <c r="X14550" s="85"/>
    </row>
    <row r="14551">
      <c r="S14551" s="87"/>
      <c r="T14551" s="87"/>
      <c r="U14551" s="85"/>
      <c r="V14551" s="85"/>
      <c r="W14551" s="85"/>
      <c r="X14551" s="85"/>
    </row>
    <row r="14552">
      <c r="S14552" s="87"/>
      <c r="T14552" s="87"/>
      <c r="U14552" s="85"/>
      <c r="V14552" s="85"/>
      <c r="W14552" s="85"/>
      <c r="X14552" s="85"/>
    </row>
    <row r="14553">
      <c r="S14553" s="87"/>
      <c r="T14553" s="87"/>
      <c r="U14553" s="85"/>
      <c r="V14553" s="85"/>
      <c r="W14553" s="85"/>
      <c r="X14553" s="85"/>
    </row>
    <row r="14554">
      <c r="S14554" s="87"/>
      <c r="T14554" s="87"/>
      <c r="U14554" s="85"/>
      <c r="V14554" s="85"/>
      <c r="W14554" s="85"/>
      <c r="X14554" s="85"/>
    </row>
    <row r="14555">
      <c r="S14555" s="87"/>
      <c r="T14555" s="87"/>
      <c r="U14555" s="85"/>
      <c r="V14555" s="85"/>
      <c r="W14555" s="85"/>
      <c r="X14555" s="85"/>
    </row>
    <row r="14556">
      <c r="S14556" s="87"/>
      <c r="T14556" s="87"/>
      <c r="U14556" s="85"/>
      <c r="V14556" s="85"/>
      <c r="W14556" s="85"/>
      <c r="X14556" s="85"/>
    </row>
    <row r="14557">
      <c r="S14557" s="87"/>
      <c r="T14557" s="87"/>
      <c r="U14557" s="85"/>
      <c r="V14557" s="85"/>
      <c r="W14557" s="85"/>
      <c r="X14557" s="85"/>
    </row>
    <row r="14558">
      <c r="S14558" s="87"/>
      <c r="T14558" s="87"/>
      <c r="U14558" s="85"/>
      <c r="V14558" s="85"/>
      <c r="W14558" s="85"/>
      <c r="X14558" s="85"/>
    </row>
    <row r="14559">
      <c r="S14559" s="87"/>
      <c r="T14559" s="87"/>
      <c r="U14559" s="85"/>
      <c r="V14559" s="85"/>
      <c r="W14559" s="85"/>
      <c r="X14559" s="85"/>
    </row>
    <row r="14560">
      <c r="S14560" s="87"/>
      <c r="T14560" s="87"/>
      <c r="U14560" s="85"/>
      <c r="V14560" s="85"/>
      <c r="W14560" s="85"/>
      <c r="X14560" s="85"/>
    </row>
    <row r="14561">
      <c r="S14561" s="87"/>
      <c r="T14561" s="87"/>
      <c r="U14561" s="85"/>
      <c r="V14561" s="85"/>
      <c r="W14561" s="85"/>
      <c r="X14561" s="85"/>
    </row>
    <row r="14562">
      <c r="S14562" s="87"/>
      <c r="T14562" s="87"/>
      <c r="U14562" s="85"/>
      <c r="V14562" s="85"/>
      <c r="W14562" s="85"/>
      <c r="X14562" s="85"/>
    </row>
    <row r="14563">
      <c r="S14563" s="87"/>
      <c r="T14563" s="87"/>
      <c r="U14563" s="85"/>
      <c r="V14563" s="85"/>
      <c r="W14563" s="85"/>
      <c r="X14563" s="85"/>
    </row>
    <row r="14564">
      <c r="S14564" s="87"/>
      <c r="T14564" s="87"/>
      <c r="U14564" s="85"/>
      <c r="V14564" s="85"/>
      <c r="W14564" s="85"/>
      <c r="X14564" s="85"/>
    </row>
    <row r="14565">
      <c r="S14565" s="87"/>
      <c r="T14565" s="87"/>
      <c r="U14565" s="85"/>
      <c r="V14565" s="85"/>
      <c r="W14565" s="85"/>
      <c r="X14565" s="85"/>
    </row>
    <row r="14566">
      <c r="S14566" s="87"/>
      <c r="T14566" s="87"/>
      <c r="U14566" s="85"/>
      <c r="V14566" s="85"/>
      <c r="W14566" s="85"/>
      <c r="X14566" s="85"/>
    </row>
    <row r="14567">
      <c r="S14567" s="87"/>
      <c r="T14567" s="87"/>
      <c r="U14567" s="85"/>
      <c r="V14567" s="85"/>
      <c r="W14567" s="85"/>
      <c r="X14567" s="85"/>
    </row>
    <row r="14568">
      <c r="S14568" s="87"/>
      <c r="T14568" s="87"/>
      <c r="U14568" s="85"/>
      <c r="V14568" s="85"/>
      <c r="W14568" s="85"/>
      <c r="X14568" s="85"/>
    </row>
    <row r="14569">
      <c r="S14569" s="87"/>
      <c r="T14569" s="87"/>
      <c r="U14569" s="85"/>
      <c r="V14569" s="85"/>
      <c r="W14569" s="85"/>
      <c r="X14569" s="85"/>
    </row>
    <row r="14570">
      <c r="S14570" s="87"/>
      <c r="T14570" s="87"/>
      <c r="U14570" s="85"/>
      <c r="V14570" s="85"/>
      <c r="W14570" s="85"/>
      <c r="X14570" s="85"/>
    </row>
    <row r="14571">
      <c r="S14571" s="87"/>
      <c r="T14571" s="87"/>
      <c r="U14571" s="85"/>
      <c r="V14571" s="85"/>
      <c r="W14571" s="85"/>
      <c r="X14571" s="85"/>
    </row>
    <row r="14572">
      <c r="S14572" s="87"/>
      <c r="T14572" s="87"/>
      <c r="U14572" s="85"/>
      <c r="V14572" s="85"/>
      <c r="W14572" s="85"/>
      <c r="X14572" s="85"/>
    </row>
    <row r="14573">
      <c r="S14573" s="87"/>
      <c r="T14573" s="87"/>
      <c r="U14573" s="85"/>
      <c r="V14573" s="85"/>
      <c r="W14573" s="85"/>
      <c r="X14573" s="85"/>
    </row>
    <row r="14574">
      <c r="S14574" s="87"/>
      <c r="T14574" s="87"/>
      <c r="U14574" s="85"/>
      <c r="V14574" s="85"/>
      <c r="W14574" s="85"/>
      <c r="X14574" s="85"/>
    </row>
    <row r="14575">
      <c r="S14575" s="87"/>
      <c r="T14575" s="87"/>
      <c r="U14575" s="85"/>
      <c r="V14575" s="85"/>
      <c r="W14575" s="85"/>
      <c r="X14575" s="85"/>
    </row>
    <row r="14576">
      <c r="S14576" s="87"/>
      <c r="T14576" s="87"/>
      <c r="U14576" s="85"/>
      <c r="V14576" s="85"/>
      <c r="W14576" s="85"/>
      <c r="X14576" s="85"/>
    </row>
    <row r="14577">
      <c r="S14577" s="87"/>
      <c r="T14577" s="87"/>
      <c r="U14577" s="85"/>
      <c r="V14577" s="85"/>
      <c r="W14577" s="85"/>
      <c r="X14577" s="85"/>
    </row>
    <row r="14578">
      <c r="S14578" s="87"/>
      <c r="T14578" s="87"/>
      <c r="U14578" s="85"/>
      <c r="V14578" s="85"/>
      <c r="W14578" s="85"/>
      <c r="X14578" s="85"/>
    </row>
    <row r="14579">
      <c r="S14579" s="87"/>
      <c r="T14579" s="87"/>
      <c r="U14579" s="85"/>
      <c r="V14579" s="85"/>
      <c r="W14579" s="85"/>
      <c r="X14579" s="85"/>
    </row>
    <row r="14580">
      <c r="S14580" s="87"/>
      <c r="T14580" s="87"/>
      <c r="U14580" s="85"/>
      <c r="V14580" s="85"/>
      <c r="W14580" s="85"/>
      <c r="X14580" s="85"/>
    </row>
    <row r="14581">
      <c r="S14581" s="87"/>
      <c r="T14581" s="87"/>
      <c r="U14581" s="85"/>
      <c r="V14581" s="85"/>
      <c r="W14581" s="85"/>
      <c r="X14581" s="85"/>
    </row>
    <row r="14582">
      <c r="S14582" s="87"/>
      <c r="T14582" s="87"/>
      <c r="U14582" s="85"/>
      <c r="V14582" s="85"/>
      <c r="W14582" s="85"/>
      <c r="X14582" s="85"/>
    </row>
    <row r="14583">
      <c r="S14583" s="87"/>
      <c r="T14583" s="87"/>
      <c r="U14583" s="85"/>
      <c r="V14583" s="85"/>
      <c r="W14583" s="85"/>
      <c r="X14583" s="85"/>
    </row>
    <row r="14584">
      <c r="S14584" s="87"/>
      <c r="T14584" s="87"/>
      <c r="U14584" s="85"/>
      <c r="V14584" s="85"/>
      <c r="W14584" s="85"/>
      <c r="X14584" s="85"/>
    </row>
    <row r="14585">
      <c r="S14585" s="87"/>
      <c r="T14585" s="87"/>
      <c r="U14585" s="85"/>
      <c r="V14585" s="85"/>
      <c r="W14585" s="85"/>
      <c r="X14585" s="85"/>
    </row>
    <row r="14586">
      <c r="S14586" s="87"/>
      <c r="T14586" s="87"/>
      <c r="U14586" s="85"/>
      <c r="V14586" s="85"/>
      <c r="W14586" s="85"/>
      <c r="X14586" s="85"/>
    </row>
    <row r="14587">
      <c r="S14587" s="87"/>
      <c r="T14587" s="87"/>
      <c r="U14587" s="85"/>
      <c r="V14587" s="85"/>
      <c r="W14587" s="85"/>
      <c r="X14587" s="85"/>
    </row>
    <row r="14588">
      <c r="S14588" s="87"/>
      <c r="T14588" s="87"/>
      <c r="U14588" s="85"/>
      <c r="V14588" s="85"/>
      <c r="W14588" s="85"/>
      <c r="X14588" s="85"/>
    </row>
    <row r="14589">
      <c r="S14589" s="87"/>
      <c r="T14589" s="87"/>
      <c r="U14589" s="85"/>
      <c r="V14589" s="85"/>
      <c r="W14589" s="85"/>
      <c r="X14589" s="85"/>
    </row>
    <row r="14590">
      <c r="S14590" s="87"/>
      <c r="T14590" s="87"/>
      <c r="U14590" s="85"/>
      <c r="V14590" s="85"/>
      <c r="W14590" s="85"/>
      <c r="X14590" s="85"/>
    </row>
    <row r="14591">
      <c r="S14591" s="87"/>
      <c r="T14591" s="87"/>
      <c r="U14591" s="85"/>
      <c r="V14591" s="85"/>
      <c r="W14591" s="85"/>
      <c r="X14591" s="85"/>
    </row>
    <row r="14592">
      <c r="S14592" s="87"/>
      <c r="T14592" s="87"/>
      <c r="U14592" s="85"/>
      <c r="V14592" s="85"/>
      <c r="W14592" s="85"/>
      <c r="X14592" s="85"/>
    </row>
    <row r="14593">
      <c r="S14593" s="87"/>
      <c r="T14593" s="87"/>
      <c r="U14593" s="85"/>
      <c r="V14593" s="85"/>
      <c r="W14593" s="85"/>
      <c r="X14593" s="85"/>
    </row>
    <row r="14594">
      <c r="S14594" s="87"/>
      <c r="T14594" s="87"/>
      <c r="U14594" s="85"/>
      <c r="V14594" s="85"/>
      <c r="W14594" s="85"/>
      <c r="X14594" s="85"/>
    </row>
    <row r="14595">
      <c r="S14595" s="87"/>
      <c r="T14595" s="87"/>
      <c r="U14595" s="85"/>
      <c r="V14595" s="85"/>
      <c r="W14595" s="85"/>
      <c r="X14595" s="85"/>
    </row>
    <row r="14596">
      <c r="S14596" s="87"/>
      <c r="T14596" s="87"/>
      <c r="U14596" s="85"/>
      <c r="V14596" s="85"/>
      <c r="W14596" s="85"/>
      <c r="X14596" s="85"/>
    </row>
    <row r="14597">
      <c r="S14597" s="87"/>
      <c r="T14597" s="87"/>
      <c r="U14597" s="85"/>
      <c r="V14597" s="85"/>
      <c r="W14597" s="85"/>
      <c r="X14597" s="85"/>
    </row>
    <row r="14598">
      <c r="S14598" s="87"/>
      <c r="T14598" s="87"/>
      <c r="U14598" s="85"/>
      <c r="V14598" s="85"/>
      <c r="W14598" s="85"/>
      <c r="X14598" s="85"/>
    </row>
    <row r="14599">
      <c r="S14599" s="87"/>
      <c r="T14599" s="87"/>
      <c r="U14599" s="85"/>
      <c r="V14599" s="85"/>
      <c r="W14599" s="85"/>
      <c r="X14599" s="85"/>
    </row>
    <row r="14600">
      <c r="S14600" s="87"/>
      <c r="T14600" s="87"/>
      <c r="U14600" s="85"/>
      <c r="V14600" s="85"/>
      <c r="W14600" s="85"/>
      <c r="X14600" s="85"/>
    </row>
    <row r="14601">
      <c r="S14601" s="87"/>
      <c r="T14601" s="87"/>
      <c r="U14601" s="85"/>
      <c r="V14601" s="85"/>
      <c r="W14601" s="85"/>
      <c r="X14601" s="85"/>
    </row>
    <row r="14602">
      <c r="S14602" s="87"/>
      <c r="T14602" s="87"/>
      <c r="U14602" s="85"/>
      <c r="V14602" s="85"/>
      <c r="W14602" s="85"/>
      <c r="X14602" s="85"/>
    </row>
    <row r="14603">
      <c r="S14603" s="87"/>
      <c r="T14603" s="87"/>
      <c r="U14603" s="85"/>
      <c r="V14603" s="85"/>
      <c r="W14603" s="85"/>
      <c r="X14603" s="85"/>
    </row>
    <row r="14604">
      <c r="S14604" s="87"/>
      <c r="T14604" s="87"/>
      <c r="U14604" s="85"/>
      <c r="V14604" s="85"/>
      <c r="W14604" s="85"/>
      <c r="X14604" s="85"/>
    </row>
    <row r="14605">
      <c r="S14605" s="87"/>
      <c r="T14605" s="87"/>
      <c r="U14605" s="85"/>
      <c r="V14605" s="85"/>
      <c r="W14605" s="85"/>
      <c r="X14605" s="85"/>
    </row>
    <row r="14606">
      <c r="S14606" s="87"/>
      <c r="T14606" s="87"/>
      <c r="U14606" s="85"/>
      <c r="V14606" s="85"/>
      <c r="W14606" s="85"/>
      <c r="X14606" s="85"/>
    </row>
    <row r="14607">
      <c r="S14607" s="87"/>
      <c r="T14607" s="87"/>
      <c r="U14607" s="85"/>
      <c r="V14607" s="85"/>
      <c r="W14607" s="85"/>
      <c r="X14607" s="85"/>
    </row>
    <row r="14608">
      <c r="S14608" s="87"/>
      <c r="T14608" s="87"/>
      <c r="U14608" s="85"/>
      <c r="V14608" s="85"/>
      <c r="W14608" s="85"/>
      <c r="X14608" s="85"/>
    </row>
    <row r="14609">
      <c r="S14609" s="87"/>
      <c r="T14609" s="87"/>
      <c r="U14609" s="85"/>
      <c r="V14609" s="85"/>
      <c r="W14609" s="85"/>
      <c r="X14609" s="85"/>
    </row>
    <row r="14610">
      <c r="S14610" s="87"/>
      <c r="T14610" s="87"/>
      <c r="U14610" s="85"/>
      <c r="V14610" s="85"/>
      <c r="W14610" s="85"/>
      <c r="X14610" s="85"/>
    </row>
    <row r="14611">
      <c r="S14611" s="87"/>
      <c r="T14611" s="87"/>
      <c r="U14611" s="85"/>
      <c r="V14611" s="85"/>
      <c r="W14611" s="85"/>
      <c r="X14611" s="85"/>
    </row>
    <row r="14612">
      <c r="S14612" s="87"/>
      <c r="T14612" s="87"/>
      <c r="U14612" s="85"/>
      <c r="V14612" s="85"/>
      <c r="W14612" s="85"/>
      <c r="X14612" s="85"/>
    </row>
    <row r="14613">
      <c r="S14613" s="87"/>
      <c r="T14613" s="87"/>
      <c r="U14613" s="85"/>
      <c r="V14613" s="85"/>
      <c r="W14613" s="85"/>
      <c r="X14613" s="85"/>
    </row>
    <row r="14614">
      <c r="S14614" s="87"/>
      <c r="T14614" s="87"/>
      <c r="U14614" s="85"/>
      <c r="V14614" s="85"/>
      <c r="W14614" s="85"/>
      <c r="X14614" s="85"/>
    </row>
    <row r="14615">
      <c r="S14615" s="87"/>
      <c r="T14615" s="87"/>
      <c r="U14615" s="85"/>
      <c r="V14615" s="85"/>
      <c r="W14615" s="85"/>
      <c r="X14615" s="85"/>
    </row>
    <row r="14616">
      <c r="S14616" s="87"/>
      <c r="T14616" s="87"/>
      <c r="U14616" s="85"/>
      <c r="V14616" s="85"/>
      <c r="W14616" s="85"/>
      <c r="X14616" s="85"/>
    </row>
    <row r="14617">
      <c r="S14617" s="87"/>
      <c r="T14617" s="87"/>
      <c r="U14617" s="85"/>
      <c r="V14617" s="85"/>
      <c r="W14617" s="85"/>
      <c r="X14617" s="85"/>
    </row>
    <row r="14618">
      <c r="S14618" s="87"/>
      <c r="T14618" s="87"/>
      <c r="U14618" s="85"/>
      <c r="V14618" s="85"/>
      <c r="W14618" s="85"/>
      <c r="X14618" s="85"/>
    </row>
    <row r="14619">
      <c r="S14619" s="87"/>
      <c r="T14619" s="87"/>
      <c r="U14619" s="85"/>
      <c r="V14619" s="85"/>
      <c r="W14619" s="85"/>
      <c r="X14619" s="85"/>
    </row>
    <row r="14620">
      <c r="S14620" s="87"/>
      <c r="T14620" s="87"/>
      <c r="U14620" s="85"/>
      <c r="V14620" s="85"/>
      <c r="W14620" s="85"/>
      <c r="X14620" s="85"/>
    </row>
    <row r="14621">
      <c r="S14621" s="87"/>
      <c r="T14621" s="87"/>
      <c r="U14621" s="85"/>
      <c r="V14621" s="85"/>
      <c r="W14621" s="85"/>
      <c r="X14621" s="85"/>
    </row>
    <row r="14622">
      <c r="S14622" s="87"/>
      <c r="T14622" s="87"/>
      <c r="U14622" s="85"/>
      <c r="V14622" s="85"/>
      <c r="W14622" s="85"/>
      <c r="X14622" s="85"/>
    </row>
    <row r="14623">
      <c r="S14623" s="87"/>
      <c r="T14623" s="87"/>
      <c r="U14623" s="85"/>
      <c r="V14623" s="85"/>
      <c r="W14623" s="85"/>
      <c r="X14623" s="85"/>
    </row>
    <row r="14624">
      <c r="S14624" s="87"/>
      <c r="T14624" s="87"/>
      <c r="U14624" s="85"/>
      <c r="V14624" s="85"/>
      <c r="W14624" s="85"/>
      <c r="X14624" s="85"/>
    </row>
    <row r="14625">
      <c r="S14625" s="87"/>
      <c r="T14625" s="87"/>
      <c r="U14625" s="85"/>
      <c r="V14625" s="85"/>
      <c r="W14625" s="85"/>
      <c r="X14625" s="85"/>
    </row>
    <row r="14626">
      <c r="S14626" s="87"/>
      <c r="T14626" s="87"/>
      <c r="U14626" s="85"/>
      <c r="V14626" s="85"/>
      <c r="W14626" s="85"/>
      <c r="X14626" s="85"/>
    </row>
    <row r="14627">
      <c r="S14627" s="87"/>
      <c r="T14627" s="87"/>
      <c r="U14627" s="85"/>
      <c r="V14627" s="85"/>
      <c r="W14627" s="85"/>
      <c r="X14627" s="85"/>
    </row>
    <row r="14628">
      <c r="S14628" s="87"/>
      <c r="T14628" s="87"/>
      <c r="U14628" s="85"/>
      <c r="V14628" s="85"/>
      <c r="W14628" s="85"/>
      <c r="X14628" s="85"/>
    </row>
    <row r="14629">
      <c r="S14629" s="87"/>
      <c r="T14629" s="87"/>
      <c r="U14629" s="85"/>
      <c r="V14629" s="85"/>
      <c r="W14629" s="85"/>
      <c r="X14629" s="85"/>
    </row>
    <row r="14630">
      <c r="S14630" s="87"/>
      <c r="T14630" s="87"/>
      <c r="U14630" s="85"/>
      <c r="V14630" s="85"/>
      <c r="W14630" s="85"/>
      <c r="X14630" s="85"/>
    </row>
    <row r="14631">
      <c r="S14631" s="87"/>
      <c r="T14631" s="87"/>
      <c r="U14631" s="85"/>
      <c r="V14631" s="85"/>
      <c r="W14631" s="85"/>
      <c r="X14631" s="85"/>
    </row>
    <row r="14632">
      <c r="S14632" s="87"/>
      <c r="T14632" s="87"/>
      <c r="U14632" s="85"/>
      <c r="V14632" s="85"/>
      <c r="W14632" s="85"/>
      <c r="X14632" s="85"/>
    </row>
    <row r="14633">
      <c r="S14633" s="87"/>
      <c r="T14633" s="87"/>
      <c r="U14633" s="85"/>
      <c r="V14633" s="85"/>
      <c r="W14633" s="85"/>
      <c r="X14633" s="85"/>
    </row>
    <row r="14634">
      <c r="S14634" s="87"/>
      <c r="T14634" s="87"/>
      <c r="U14634" s="85"/>
      <c r="V14634" s="85"/>
      <c r="W14634" s="85"/>
      <c r="X14634" s="85"/>
    </row>
    <row r="14635">
      <c r="S14635" s="87"/>
      <c r="T14635" s="87"/>
      <c r="U14635" s="85"/>
      <c r="V14635" s="85"/>
      <c r="W14635" s="85"/>
      <c r="X14635" s="85"/>
    </row>
    <row r="14636">
      <c r="S14636" s="87"/>
      <c r="T14636" s="87"/>
      <c r="U14636" s="85"/>
      <c r="V14636" s="85"/>
      <c r="W14636" s="85"/>
      <c r="X14636" s="85"/>
    </row>
    <row r="14637">
      <c r="S14637" s="87"/>
      <c r="T14637" s="87"/>
      <c r="U14637" s="85"/>
      <c r="V14637" s="85"/>
      <c r="W14637" s="85"/>
      <c r="X14637" s="85"/>
    </row>
    <row r="14638">
      <c r="S14638" s="87"/>
      <c r="T14638" s="87"/>
      <c r="U14638" s="85"/>
      <c r="V14638" s="85"/>
      <c r="W14638" s="85"/>
      <c r="X14638" s="85"/>
    </row>
    <row r="14639">
      <c r="S14639" s="87"/>
      <c r="T14639" s="87"/>
      <c r="U14639" s="85"/>
      <c r="V14639" s="85"/>
      <c r="W14639" s="85"/>
      <c r="X14639" s="85"/>
    </row>
    <row r="14640">
      <c r="S14640" s="87"/>
      <c r="T14640" s="87"/>
      <c r="U14640" s="85"/>
      <c r="V14640" s="85"/>
      <c r="W14640" s="85"/>
      <c r="X14640" s="85"/>
    </row>
    <row r="14641">
      <c r="S14641" s="87"/>
      <c r="T14641" s="87"/>
      <c r="U14641" s="85"/>
      <c r="V14641" s="85"/>
      <c r="W14641" s="85"/>
      <c r="X14641" s="85"/>
    </row>
    <row r="14642">
      <c r="S14642" s="87"/>
      <c r="T14642" s="87"/>
      <c r="U14642" s="85"/>
      <c r="V14642" s="85"/>
      <c r="W14642" s="85"/>
      <c r="X14642" s="85"/>
    </row>
    <row r="14643">
      <c r="S14643" s="87"/>
      <c r="T14643" s="87"/>
      <c r="U14643" s="85"/>
      <c r="V14643" s="85"/>
      <c r="W14643" s="85"/>
      <c r="X14643" s="85"/>
    </row>
    <row r="14644">
      <c r="S14644" s="87"/>
      <c r="T14644" s="87"/>
      <c r="U14644" s="85"/>
      <c r="V14644" s="85"/>
      <c r="W14644" s="85"/>
      <c r="X14644" s="85"/>
    </row>
    <row r="14645">
      <c r="S14645" s="87"/>
      <c r="T14645" s="87"/>
      <c r="U14645" s="85"/>
      <c r="V14645" s="85"/>
      <c r="W14645" s="85"/>
      <c r="X14645" s="85"/>
    </row>
    <row r="14646">
      <c r="S14646" s="87"/>
      <c r="T14646" s="87"/>
      <c r="U14646" s="85"/>
      <c r="V14646" s="85"/>
      <c r="W14646" s="85"/>
      <c r="X14646" s="85"/>
    </row>
    <row r="14647">
      <c r="S14647" s="87"/>
      <c r="T14647" s="87"/>
      <c r="U14647" s="85"/>
      <c r="V14647" s="85"/>
      <c r="W14647" s="85"/>
      <c r="X14647" s="85"/>
    </row>
    <row r="14648">
      <c r="S14648" s="87"/>
      <c r="T14648" s="87"/>
      <c r="U14648" s="85"/>
      <c r="V14648" s="85"/>
      <c r="W14648" s="85"/>
      <c r="X14648" s="85"/>
    </row>
    <row r="14649">
      <c r="S14649" s="87"/>
      <c r="T14649" s="87"/>
      <c r="U14649" s="85"/>
      <c r="V14649" s="85"/>
      <c r="W14649" s="85"/>
      <c r="X14649" s="85"/>
    </row>
    <row r="14650">
      <c r="S14650" s="87"/>
      <c r="T14650" s="87"/>
      <c r="U14650" s="85"/>
      <c r="V14650" s="85"/>
      <c r="W14650" s="85"/>
      <c r="X14650" s="85"/>
    </row>
    <row r="14651">
      <c r="S14651" s="87"/>
      <c r="T14651" s="87"/>
      <c r="U14651" s="85"/>
      <c r="V14651" s="85"/>
      <c r="W14651" s="85"/>
      <c r="X14651" s="85"/>
    </row>
    <row r="14652">
      <c r="S14652" s="87"/>
      <c r="T14652" s="87"/>
      <c r="U14652" s="85"/>
      <c r="V14652" s="85"/>
      <c r="W14652" s="85"/>
      <c r="X14652" s="85"/>
    </row>
    <row r="14653">
      <c r="S14653" s="87"/>
      <c r="T14653" s="87"/>
      <c r="U14653" s="85"/>
      <c r="V14653" s="85"/>
      <c r="W14653" s="85"/>
      <c r="X14653" s="85"/>
    </row>
    <row r="14654">
      <c r="S14654" s="87"/>
      <c r="T14654" s="87"/>
      <c r="U14654" s="85"/>
      <c r="V14654" s="85"/>
      <c r="W14654" s="85"/>
      <c r="X14654" s="85"/>
    </row>
    <row r="14655">
      <c r="S14655" s="87"/>
      <c r="T14655" s="87"/>
      <c r="U14655" s="85"/>
      <c r="V14655" s="85"/>
      <c r="W14655" s="85"/>
      <c r="X14655" s="85"/>
    </row>
    <row r="14656">
      <c r="S14656" s="87"/>
      <c r="T14656" s="87"/>
      <c r="U14656" s="85"/>
      <c r="V14656" s="85"/>
      <c r="W14656" s="85"/>
      <c r="X14656" s="85"/>
    </row>
    <row r="14657">
      <c r="S14657" s="87"/>
      <c r="T14657" s="87"/>
      <c r="U14657" s="85"/>
      <c r="V14657" s="85"/>
      <c r="W14657" s="85"/>
      <c r="X14657" s="85"/>
    </row>
    <row r="14658">
      <c r="S14658" s="87"/>
      <c r="T14658" s="87"/>
      <c r="U14658" s="85"/>
      <c r="V14658" s="85"/>
      <c r="W14658" s="85"/>
      <c r="X14658" s="85"/>
    </row>
    <row r="14659">
      <c r="S14659" s="87"/>
      <c r="T14659" s="87"/>
      <c r="U14659" s="85"/>
      <c r="V14659" s="85"/>
      <c r="W14659" s="85"/>
      <c r="X14659" s="85"/>
    </row>
    <row r="14660">
      <c r="S14660" s="87"/>
      <c r="T14660" s="87"/>
      <c r="U14660" s="85"/>
      <c r="V14660" s="85"/>
      <c r="W14660" s="85"/>
      <c r="X14660" s="85"/>
    </row>
    <row r="14661">
      <c r="S14661" s="87"/>
      <c r="T14661" s="87"/>
      <c r="U14661" s="85"/>
      <c r="V14661" s="85"/>
      <c r="W14661" s="85"/>
      <c r="X14661" s="85"/>
    </row>
    <row r="14662">
      <c r="S14662" s="87"/>
      <c r="T14662" s="87"/>
      <c r="U14662" s="85"/>
      <c r="V14662" s="85"/>
      <c r="W14662" s="85"/>
      <c r="X14662" s="85"/>
    </row>
    <row r="14663">
      <c r="S14663" s="87"/>
      <c r="T14663" s="87"/>
      <c r="U14663" s="85"/>
      <c r="V14663" s="85"/>
      <c r="W14663" s="85"/>
      <c r="X14663" s="85"/>
    </row>
    <row r="14664">
      <c r="S14664" s="87"/>
      <c r="T14664" s="87"/>
      <c r="U14664" s="85"/>
      <c r="V14664" s="85"/>
      <c r="W14664" s="85"/>
      <c r="X14664" s="85"/>
    </row>
    <row r="14665">
      <c r="S14665" s="87"/>
      <c r="T14665" s="87"/>
      <c r="U14665" s="85"/>
      <c r="V14665" s="85"/>
      <c r="W14665" s="85"/>
      <c r="X14665" s="85"/>
    </row>
    <row r="14666">
      <c r="S14666" s="87"/>
      <c r="T14666" s="87"/>
      <c r="U14666" s="85"/>
      <c r="V14666" s="85"/>
      <c r="W14666" s="85"/>
      <c r="X14666" s="85"/>
    </row>
    <row r="14667">
      <c r="S14667" s="87"/>
      <c r="T14667" s="87"/>
      <c r="U14667" s="85"/>
      <c r="V14667" s="85"/>
      <c r="W14667" s="85"/>
      <c r="X14667" s="85"/>
    </row>
    <row r="14668">
      <c r="S14668" s="87"/>
      <c r="T14668" s="87"/>
      <c r="U14668" s="85"/>
      <c r="V14668" s="85"/>
      <c r="W14668" s="85"/>
      <c r="X14668" s="85"/>
    </row>
    <row r="14669">
      <c r="S14669" s="87"/>
      <c r="T14669" s="87"/>
      <c r="U14669" s="85"/>
      <c r="V14669" s="85"/>
      <c r="W14669" s="85"/>
      <c r="X14669" s="85"/>
    </row>
    <row r="14670">
      <c r="S14670" s="87"/>
      <c r="T14670" s="87"/>
      <c r="U14670" s="85"/>
      <c r="V14670" s="85"/>
      <c r="W14670" s="85"/>
      <c r="X14670" s="85"/>
    </row>
    <row r="14671">
      <c r="S14671" s="87"/>
      <c r="T14671" s="87"/>
      <c r="U14671" s="85"/>
      <c r="V14671" s="85"/>
      <c r="W14671" s="85"/>
      <c r="X14671" s="85"/>
    </row>
    <row r="14672">
      <c r="S14672" s="87"/>
      <c r="T14672" s="87"/>
      <c r="U14672" s="85"/>
      <c r="V14672" s="85"/>
      <c r="W14672" s="85"/>
      <c r="X14672" s="85"/>
    </row>
    <row r="14673">
      <c r="S14673" s="87"/>
      <c r="T14673" s="87"/>
      <c r="U14673" s="85"/>
      <c r="V14673" s="85"/>
      <c r="W14673" s="85"/>
      <c r="X14673" s="85"/>
    </row>
    <row r="14674">
      <c r="S14674" s="87"/>
      <c r="T14674" s="87"/>
      <c r="U14674" s="85"/>
      <c r="V14674" s="85"/>
      <c r="W14674" s="85"/>
      <c r="X14674" s="85"/>
    </row>
    <row r="14675">
      <c r="S14675" s="87"/>
      <c r="T14675" s="87"/>
      <c r="U14675" s="85"/>
      <c r="V14675" s="85"/>
      <c r="W14675" s="85"/>
      <c r="X14675" s="85"/>
    </row>
    <row r="14676">
      <c r="S14676" s="87"/>
      <c r="T14676" s="87"/>
      <c r="U14676" s="85"/>
      <c r="V14676" s="85"/>
      <c r="W14676" s="85"/>
      <c r="X14676" s="85"/>
    </row>
    <row r="14677">
      <c r="S14677" s="87"/>
      <c r="T14677" s="87"/>
      <c r="U14677" s="85"/>
      <c r="V14677" s="85"/>
      <c r="W14677" s="85"/>
      <c r="X14677" s="85"/>
    </row>
    <row r="14678">
      <c r="S14678" s="87"/>
      <c r="T14678" s="87"/>
      <c r="U14678" s="85"/>
      <c r="V14678" s="85"/>
      <c r="W14678" s="85"/>
      <c r="X14678" s="85"/>
    </row>
    <row r="14679">
      <c r="S14679" s="87"/>
      <c r="T14679" s="87"/>
      <c r="U14679" s="85"/>
      <c r="V14679" s="85"/>
      <c r="W14679" s="85"/>
      <c r="X14679" s="85"/>
    </row>
    <row r="14680">
      <c r="S14680" s="87"/>
      <c r="T14680" s="87"/>
      <c r="U14680" s="85"/>
      <c r="V14680" s="85"/>
      <c r="W14680" s="85"/>
      <c r="X14680" s="85"/>
    </row>
    <row r="14681">
      <c r="S14681" s="87"/>
      <c r="T14681" s="87"/>
      <c r="U14681" s="85"/>
      <c r="V14681" s="85"/>
      <c r="W14681" s="85"/>
      <c r="X14681" s="85"/>
    </row>
    <row r="14682">
      <c r="S14682" s="87"/>
      <c r="T14682" s="87"/>
      <c r="U14682" s="85"/>
      <c r="V14682" s="85"/>
      <c r="W14682" s="85"/>
      <c r="X14682" s="85"/>
    </row>
    <row r="14683">
      <c r="S14683" s="87"/>
      <c r="T14683" s="87"/>
      <c r="U14683" s="85"/>
      <c r="V14683" s="85"/>
      <c r="W14683" s="85"/>
      <c r="X14683" s="85"/>
    </row>
    <row r="14684">
      <c r="S14684" s="87"/>
      <c r="T14684" s="87"/>
      <c r="U14684" s="85"/>
      <c r="V14684" s="85"/>
      <c r="W14684" s="85"/>
      <c r="X14684" s="85"/>
    </row>
    <row r="14685">
      <c r="S14685" s="87"/>
      <c r="T14685" s="87"/>
      <c r="U14685" s="85"/>
      <c r="V14685" s="85"/>
      <c r="W14685" s="85"/>
      <c r="X14685" s="85"/>
    </row>
    <row r="14686">
      <c r="S14686" s="87"/>
      <c r="T14686" s="87"/>
      <c r="U14686" s="85"/>
      <c r="V14686" s="85"/>
      <c r="W14686" s="85"/>
      <c r="X14686" s="85"/>
    </row>
    <row r="14687">
      <c r="S14687" s="87"/>
      <c r="T14687" s="87"/>
      <c r="U14687" s="85"/>
      <c r="V14687" s="85"/>
      <c r="W14687" s="85"/>
      <c r="X14687" s="85"/>
    </row>
    <row r="14688">
      <c r="S14688" s="87"/>
      <c r="T14688" s="87"/>
      <c r="U14688" s="85"/>
      <c r="V14688" s="85"/>
      <c r="W14688" s="85"/>
      <c r="X14688" s="85"/>
    </row>
    <row r="14689">
      <c r="S14689" s="87"/>
      <c r="T14689" s="87"/>
      <c r="U14689" s="85"/>
      <c r="V14689" s="85"/>
      <c r="W14689" s="85"/>
      <c r="X14689" s="85"/>
    </row>
    <row r="14690">
      <c r="S14690" s="87"/>
      <c r="T14690" s="87"/>
      <c r="U14690" s="85"/>
      <c r="V14690" s="85"/>
      <c r="W14690" s="85"/>
      <c r="X14690" s="85"/>
    </row>
    <row r="14691">
      <c r="S14691" s="87"/>
      <c r="T14691" s="87"/>
      <c r="U14691" s="85"/>
      <c r="V14691" s="85"/>
      <c r="W14691" s="85"/>
      <c r="X14691" s="85"/>
    </row>
    <row r="14692">
      <c r="S14692" s="87"/>
      <c r="T14692" s="87"/>
      <c r="U14692" s="85"/>
      <c r="V14692" s="85"/>
      <c r="W14692" s="85"/>
      <c r="X14692" s="85"/>
    </row>
    <row r="14693">
      <c r="S14693" s="87"/>
      <c r="T14693" s="87"/>
      <c r="U14693" s="85"/>
      <c r="V14693" s="85"/>
      <c r="W14693" s="85"/>
      <c r="X14693" s="85"/>
    </row>
    <row r="14694">
      <c r="S14694" s="87"/>
      <c r="T14694" s="87"/>
      <c r="U14694" s="85"/>
      <c r="V14694" s="85"/>
      <c r="W14694" s="85"/>
      <c r="X14694" s="85"/>
    </row>
    <row r="14695">
      <c r="S14695" s="87"/>
      <c r="T14695" s="87"/>
      <c r="U14695" s="85"/>
      <c r="V14695" s="85"/>
      <c r="W14695" s="85"/>
      <c r="X14695" s="85"/>
    </row>
    <row r="14696">
      <c r="S14696" s="87"/>
      <c r="T14696" s="87"/>
      <c r="U14696" s="85"/>
      <c r="V14696" s="85"/>
      <c r="W14696" s="85"/>
      <c r="X14696" s="85"/>
    </row>
    <row r="14697">
      <c r="S14697" s="87"/>
      <c r="T14697" s="87"/>
      <c r="U14697" s="85"/>
      <c r="V14697" s="85"/>
      <c r="W14697" s="85"/>
      <c r="X14697" s="85"/>
    </row>
    <row r="14698">
      <c r="S14698" s="87"/>
      <c r="T14698" s="87"/>
      <c r="U14698" s="85"/>
      <c r="V14698" s="85"/>
      <c r="W14698" s="85"/>
      <c r="X14698" s="85"/>
    </row>
    <row r="14699">
      <c r="S14699" s="87"/>
      <c r="T14699" s="87"/>
      <c r="U14699" s="85"/>
      <c r="V14699" s="85"/>
      <c r="W14699" s="85"/>
      <c r="X14699" s="85"/>
    </row>
    <row r="14700">
      <c r="S14700" s="87"/>
      <c r="T14700" s="87"/>
      <c r="U14700" s="85"/>
      <c r="V14700" s="85"/>
      <c r="W14700" s="85"/>
      <c r="X14700" s="85"/>
    </row>
    <row r="14701">
      <c r="S14701" s="87"/>
      <c r="T14701" s="87"/>
      <c r="U14701" s="85"/>
      <c r="V14701" s="85"/>
      <c r="W14701" s="85"/>
      <c r="X14701" s="85"/>
    </row>
    <row r="14702">
      <c r="S14702" s="87"/>
      <c r="T14702" s="87"/>
      <c r="U14702" s="85"/>
      <c r="V14702" s="85"/>
      <c r="W14702" s="85"/>
      <c r="X14702" s="85"/>
    </row>
    <row r="14703">
      <c r="S14703" s="87"/>
      <c r="T14703" s="87"/>
      <c r="U14703" s="85"/>
      <c r="V14703" s="85"/>
      <c r="W14703" s="85"/>
      <c r="X14703" s="85"/>
    </row>
    <row r="14704">
      <c r="S14704" s="87"/>
      <c r="T14704" s="87"/>
      <c r="U14704" s="85"/>
      <c r="V14704" s="85"/>
      <c r="W14704" s="85"/>
      <c r="X14704" s="85"/>
    </row>
    <row r="14705">
      <c r="S14705" s="87"/>
      <c r="T14705" s="87"/>
      <c r="U14705" s="85"/>
      <c r="V14705" s="85"/>
      <c r="W14705" s="85"/>
      <c r="X14705" s="85"/>
    </row>
    <row r="14706">
      <c r="S14706" s="87"/>
      <c r="T14706" s="87"/>
      <c r="U14706" s="85"/>
      <c r="V14706" s="85"/>
      <c r="W14706" s="85"/>
      <c r="X14706" s="85"/>
    </row>
    <row r="14707">
      <c r="S14707" s="87"/>
      <c r="T14707" s="87"/>
      <c r="U14707" s="85"/>
      <c r="V14707" s="85"/>
      <c r="W14707" s="85"/>
      <c r="X14707" s="85"/>
    </row>
    <row r="14708">
      <c r="S14708" s="87"/>
      <c r="T14708" s="87"/>
      <c r="U14708" s="85"/>
      <c r="V14708" s="85"/>
      <c r="W14708" s="85"/>
      <c r="X14708" s="85"/>
    </row>
    <row r="14709">
      <c r="S14709" s="87"/>
      <c r="T14709" s="87"/>
      <c r="U14709" s="85"/>
      <c r="V14709" s="85"/>
      <c r="W14709" s="85"/>
      <c r="X14709" s="85"/>
    </row>
    <row r="14710">
      <c r="S14710" s="87"/>
      <c r="T14710" s="87"/>
      <c r="U14710" s="85"/>
      <c r="V14710" s="85"/>
      <c r="W14710" s="85"/>
      <c r="X14710" s="85"/>
    </row>
    <row r="14711">
      <c r="S14711" s="87"/>
      <c r="T14711" s="87"/>
      <c r="U14711" s="85"/>
      <c r="V14711" s="85"/>
      <c r="W14711" s="85"/>
      <c r="X14711" s="85"/>
    </row>
    <row r="14712">
      <c r="S14712" s="87"/>
      <c r="T14712" s="87"/>
      <c r="U14712" s="85"/>
      <c r="V14712" s="85"/>
      <c r="W14712" s="85"/>
      <c r="X14712" s="85"/>
    </row>
    <row r="14713">
      <c r="S14713" s="87"/>
      <c r="T14713" s="87"/>
      <c r="U14713" s="85"/>
      <c r="V14713" s="85"/>
      <c r="W14713" s="85"/>
      <c r="X14713" s="85"/>
    </row>
    <row r="14714">
      <c r="S14714" s="87"/>
      <c r="T14714" s="87"/>
      <c r="U14714" s="85"/>
      <c r="V14714" s="85"/>
      <c r="W14714" s="85"/>
      <c r="X14714" s="85"/>
    </row>
    <row r="14715">
      <c r="S14715" s="87"/>
      <c r="T14715" s="87"/>
      <c r="U14715" s="85"/>
      <c r="V14715" s="85"/>
      <c r="W14715" s="85"/>
      <c r="X14715" s="85"/>
    </row>
    <row r="14716">
      <c r="S14716" s="87"/>
      <c r="T14716" s="87"/>
      <c r="U14716" s="85"/>
      <c r="V14716" s="85"/>
      <c r="W14716" s="85"/>
      <c r="X14716" s="85"/>
    </row>
    <row r="14717">
      <c r="S14717" s="87"/>
      <c r="T14717" s="87"/>
      <c r="U14717" s="85"/>
      <c r="V14717" s="85"/>
      <c r="W14717" s="85"/>
      <c r="X14717" s="85"/>
    </row>
    <row r="14718">
      <c r="S14718" s="84"/>
      <c r="T14718" s="87"/>
      <c r="U14718" s="85"/>
      <c r="V14718" s="85"/>
      <c r="W14718" s="85"/>
      <c r="X14718" s="85"/>
    </row>
    <row r="14719">
      <c r="S14719" s="87"/>
      <c r="T14719" s="87"/>
      <c r="U14719" s="85"/>
      <c r="V14719" s="85"/>
      <c r="W14719" s="85"/>
      <c r="X14719" s="85"/>
    </row>
    <row r="14720">
      <c r="S14720" s="87"/>
      <c r="T14720" s="87"/>
      <c r="U14720" s="85"/>
      <c r="V14720" s="85"/>
      <c r="W14720" s="85"/>
      <c r="X14720" s="85"/>
    </row>
    <row r="14721">
      <c r="S14721" s="87"/>
      <c r="T14721" s="87"/>
      <c r="U14721" s="85"/>
      <c r="V14721" s="85"/>
      <c r="W14721" s="85"/>
      <c r="X14721" s="85"/>
    </row>
    <row r="14722">
      <c r="S14722" s="87"/>
      <c r="T14722" s="87"/>
      <c r="U14722" s="85"/>
      <c r="V14722" s="85"/>
      <c r="W14722" s="85"/>
      <c r="X14722" s="85"/>
    </row>
    <row r="14723">
      <c r="S14723" s="87"/>
      <c r="T14723" s="87"/>
      <c r="U14723" s="85"/>
      <c r="V14723" s="85"/>
      <c r="W14723" s="85"/>
      <c r="X14723" s="85"/>
    </row>
    <row r="14724">
      <c r="S14724" s="87"/>
      <c r="T14724" s="87"/>
      <c r="U14724" s="85"/>
      <c r="V14724" s="85"/>
      <c r="W14724" s="85"/>
      <c r="X14724" s="85"/>
    </row>
    <row r="14725">
      <c r="S14725" s="87"/>
      <c r="T14725" s="87"/>
      <c r="U14725" s="85"/>
      <c r="V14725" s="85"/>
      <c r="W14725" s="85"/>
      <c r="X14725" s="85"/>
    </row>
    <row r="14726">
      <c r="S14726" s="87"/>
      <c r="T14726" s="87"/>
      <c r="U14726" s="85"/>
      <c r="V14726" s="85"/>
      <c r="W14726" s="85"/>
      <c r="X14726" s="85"/>
    </row>
    <row r="14727">
      <c r="S14727" s="87"/>
      <c r="T14727" s="87"/>
      <c r="U14727" s="85"/>
      <c r="V14727" s="85"/>
      <c r="W14727" s="85"/>
      <c r="X14727" s="85"/>
    </row>
    <row r="14728">
      <c r="S14728" s="87"/>
      <c r="T14728" s="87"/>
      <c r="U14728" s="85"/>
      <c r="V14728" s="85"/>
      <c r="W14728" s="85"/>
      <c r="X14728" s="85"/>
    </row>
    <row r="14729">
      <c r="S14729" s="87"/>
      <c r="T14729" s="87"/>
      <c r="U14729" s="85"/>
      <c r="V14729" s="85"/>
      <c r="W14729" s="85"/>
      <c r="X14729" s="85"/>
    </row>
    <row r="14730">
      <c r="S14730" s="87"/>
      <c r="T14730" s="87"/>
      <c r="U14730" s="85"/>
      <c r="V14730" s="85"/>
      <c r="W14730" s="85"/>
      <c r="X14730" s="85"/>
    </row>
    <row r="14731">
      <c r="S14731" s="87"/>
      <c r="T14731" s="87"/>
      <c r="U14731" s="85"/>
      <c r="V14731" s="85"/>
      <c r="W14731" s="85"/>
      <c r="X14731" s="85"/>
    </row>
    <row r="14732">
      <c r="S14732" s="87"/>
      <c r="T14732" s="87"/>
      <c r="U14732" s="85"/>
      <c r="V14732" s="85"/>
      <c r="W14732" s="85"/>
      <c r="X14732" s="85"/>
    </row>
    <row r="14733">
      <c r="S14733" s="87"/>
      <c r="T14733" s="87"/>
      <c r="U14733" s="85"/>
      <c r="V14733" s="85"/>
      <c r="W14733" s="85"/>
      <c r="X14733" s="85"/>
    </row>
    <row r="14734">
      <c r="S14734" s="87"/>
      <c r="T14734" s="87"/>
      <c r="U14734" s="85"/>
      <c r="V14734" s="85"/>
      <c r="W14734" s="85"/>
      <c r="X14734" s="85"/>
    </row>
    <row r="14735">
      <c r="S14735" s="87"/>
      <c r="T14735" s="87"/>
      <c r="U14735" s="85"/>
      <c r="V14735" s="85"/>
      <c r="W14735" s="85"/>
      <c r="X14735" s="85"/>
    </row>
    <row r="14736">
      <c r="S14736" s="87"/>
      <c r="T14736" s="87"/>
      <c r="U14736" s="85"/>
      <c r="V14736" s="85"/>
      <c r="W14736" s="85"/>
      <c r="X14736" s="85"/>
    </row>
    <row r="14737">
      <c r="S14737" s="87"/>
      <c r="T14737" s="87"/>
      <c r="U14737" s="85"/>
      <c r="V14737" s="85"/>
      <c r="W14737" s="85"/>
      <c r="X14737" s="85"/>
    </row>
    <row r="14738">
      <c r="S14738" s="87"/>
      <c r="T14738" s="87"/>
      <c r="U14738" s="85"/>
      <c r="V14738" s="85"/>
      <c r="W14738" s="85"/>
      <c r="X14738" s="85"/>
    </row>
    <row r="14739">
      <c r="S14739" s="87"/>
      <c r="T14739" s="87"/>
      <c r="U14739" s="85"/>
      <c r="V14739" s="85"/>
      <c r="W14739" s="85"/>
      <c r="X14739" s="85"/>
    </row>
    <row r="14740">
      <c r="S14740" s="87"/>
      <c r="T14740" s="87"/>
      <c r="U14740" s="85"/>
      <c r="V14740" s="85"/>
      <c r="W14740" s="85"/>
      <c r="X14740" s="85"/>
    </row>
    <row r="14741">
      <c r="S14741" s="87"/>
      <c r="T14741" s="87"/>
      <c r="U14741" s="85"/>
      <c r="V14741" s="85"/>
      <c r="W14741" s="85"/>
      <c r="X14741" s="85"/>
    </row>
    <row r="14742">
      <c r="S14742" s="87"/>
      <c r="T14742" s="87"/>
      <c r="U14742" s="85"/>
      <c r="V14742" s="85"/>
      <c r="W14742" s="85"/>
      <c r="X14742" s="85"/>
    </row>
    <row r="14743">
      <c r="S14743" s="87"/>
      <c r="T14743" s="87"/>
      <c r="U14743" s="85"/>
      <c r="V14743" s="85"/>
      <c r="W14743" s="85"/>
      <c r="X14743" s="85"/>
    </row>
    <row r="14744">
      <c r="S14744" s="87"/>
      <c r="T14744" s="87"/>
      <c r="U14744" s="85"/>
      <c r="V14744" s="85"/>
      <c r="W14744" s="85"/>
      <c r="X14744" s="85"/>
    </row>
    <row r="14745">
      <c r="S14745" s="87"/>
      <c r="T14745" s="87"/>
      <c r="U14745" s="85"/>
      <c r="V14745" s="85"/>
      <c r="W14745" s="85"/>
      <c r="X14745" s="85"/>
    </row>
    <row r="14746">
      <c r="S14746" s="87"/>
      <c r="T14746" s="87"/>
      <c r="U14746" s="85"/>
      <c r="V14746" s="85"/>
      <c r="W14746" s="85"/>
      <c r="X14746" s="85"/>
    </row>
    <row r="14747">
      <c r="S14747" s="87"/>
      <c r="T14747" s="87"/>
      <c r="U14747" s="85"/>
      <c r="V14747" s="85"/>
      <c r="W14747" s="85"/>
      <c r="X14747" s="85"/>
    </row>
    <row r="14748">
      <c r="S14748" s="87"/>
      <c r="T14748" s="87"/>
      <c r="U14748" s="85"/>
      <c r="V14748" s="85"/>
      <c r="W14748" s="85"/>
      <c r="X14748" s="85"/>
    </row>
    <row r="14749">
      <c r="S14749" s="87"/>
      <c r="T14749" s="87"/>
      <c r="U14749" s="85"/>
      <c r="V14749" s="85"/>
      <c r="W14749" s="85"/>
      <c r="X14749" s="85"/>
    </row>
    <row r="14750">
      <c r="S14750" s="87"/>
      <c r="T14750" s="87"/>
      <c r="U14750" s="85"/>
      <c r="V14750" s="85"/>
      <c r="W14750" s="85"/>
      <c r="X14750" s="85"/>
    </row>
    <row r="14751">
      <c r="S14751" s="87"/>
      <c r="T14751" s="87"/>
      <c r="U14751" s="85"/>
      <c r="V14751" s="85"/>
      <c r="W14751" s="85"/>
      <c r="X14751" s="85"/>
    </row>
    <row r="14752">
      <c r="S14752" s="87"/>
      <c r="T14752" s="87"/>
      <c r="U14752" s="85"/>
      <c r="V14752" s="85"/>
      <c r="W14752" s="85"/>
      <c r="X14752" s="85"/>
    </row>
    <row r="14753">
      <c r="S14753" s="87"/>
      <c r="T14753" s="87"/>
      <c r="U14753" s="85"/>
      <c r="V14753" s="85"/>
      <c r="W14753" s="85"/>
      <c r="X14753" s="85"/>
    </row>
    <row r="14754">
      <c r="S14754" s="87"/>
      <c r="T14754" s="87"/>
      <c r="U14754" s="85"/>
      <c r="V14754" s="85"/>
      <c r="W14754" s="85"/>
      <c r="X14754" s="85"/>
    </row>
    <row r="14755">
      <c r="S14755" s="87"/>
      <c r="T14755" s="87"/>
      <c r="U14755" s="85"/>
      <c r="V14755" s="85"/>
      <c r="W14755" s="85"/>
      <c r="X14755" s="85"/>
    </row>
    <row r="14756">
      <c r="S14756" s="87"/>
      <c r="T14756" s="87"/>
      <c r="U14756" s="85"/>
      <c r="V14756" s="85"/>
      <c r="W14756" s="85"/>
      <c r="X14756" s="85"/>
    </row>
    <row r="14757">
      <c r="S14757" s="87"/>
      <c r="T14757" s="87"/>
      <c r="U14757" s="85"/>
      <c r="V14757" s="85"/>
      <c r="W14757" s="85"/>
      <c r="X14757" s="85"/>
    </row>
    <row r="14758">
      <c r="S14758" s="87"/>
      <c r="T14758" s="87"/>
      <c r="U14758" s="85"/>
      <c r="V14758" s="85"/>
      <c r="W14758" s="85"/>
      <c r="X14758" s="85"/>
    </row>
    <row r="14759">
      <c r="S14759" s="87"/>
      <c r="T14759" s="87"/>
      <c r="U14759" s="85"/>
      <c r="V14759" s="85"/>
      <c r="W14759" s="85"/>
      <c r="X14759" s="85"/>
    </row>
    <row r="14760">
      <c r="S14760" s="87"/>
      <c r="T14760" s="87"/>
      <c r="U14760" s="85"/>
      <c r="V14760" s="85"/>
      <c r="W14760" s="85"/>
      <c r="X14760" s="85"/>
    </row>
    <row r="14761">
      <c r="S14761" s="87"/>
      <c r="T14761" s="87"/>
      <c r="U14761" s="85"/>
      <c r="V14761" s="85"/>
      <c r="W14761" s="85"/>
      <c r="X14761" s="85"/>
    </row>
    <row r="14762">
      <c r="S14762" s="87"/>
      <c r="T14762" s="87"/>
      <c r="U14762" s="85"/>
      <c r="V14762" s="85"/>
      <c r="W14762" s="85"/>
      <c r="X14762" s="85"/>
    </row>
    <row r="14763">
      <c r="S14763" s="87"/>
      <c r="T14763" s="87"/>
      <c r="U14763" s="85"/>
      <c r="V14763" s="85"/>
      <c r="W14763" s="85"/>
      <c r="X14763" s="85"/>
    </row>
    <row r="14764">
      <c r="S14764" s="87"/>
      <c r="T14764" s="87"/>
      <c r="U14764" s="85"/>
      <c r="V14764" s="85"/>
      <c r="W14764" s="85"/>
      <c r="X14764" s="85"/>
    </row>
    <row r="14765">
      <c r="S14765" s="87"/>
      <c r="T14765" s="87"/>
      <c r="U14765" s="85"/>
      <c r="V14765" s="85"/>
      <c r="W14765" s="85"/>
      <c r="X14765" s="85"/>
    </row>
    <row r="14766">
      <c r="S14766" s="87"/>
      <c r="T14766" s="87"/>
      <c r="U14766" s="85"/>
      <c r="V14766" s="85"/>
      <c r="W14766" s="85"/>
      <c r="X14766" s="85"/>
    </row>
    <row r="14767">
      <c r="S14767" s="87"/>
      <c r="T14767" s="87"/>
      <c r="U14767" s="85"/>
      <c r="V14767" s="85"/>
      <c r="W14767" s="85"/>
      <c r="X14767" s="85"/>
    </row>
    <row r="14768">
      <c r="S14768" s="87"/>
      <c r="T14768" s="87"/>
      <c r="U14768" s="85"/>
      <c r="V14768" s="85"/>
      <c r="W14768" s="85"/>
      <c r="X14768" s="85"/>
    </row>
    <row r="14769">
      <c r="S14769" s="87"/>
      <c r="T14769" s="87"/>
      <c r="U14769" s="85"/>
      <c r="V14769" s="85"/>
      <c r="W14769" s="85"/>
      <c r="X14769" s="85"/>
    </row>
    <row r="14770">
      <c r="S14770" s="87"/>
      <c r="T14770" s="87"/>
      <c r="U14770" s="85"/>
      <c r="V14770" s="85"/>
      <c r="W14770" s="85"/>
      <c r="X14770" s="85"/>
    </row>
    <row r="14771">
      <c r="S14771" s="87"/>
      <c r="T14771" s="87"/>
      <c r="U14771" s="85"/>
      <c r="V14771" s="85"/>
      <c r="W14771" s="85"/>
      <c r="X14771" s="85"/>
    </row>
    <row r="14772">
      <c r="S14772" s="87"/>
      <c r="T14772" s="87"/>
      <c r="U14772" s="85"/>
      <c r="V14772" s="85"/>
      <c r="W14772" s="85"/>
      <c r="X14772" s="85"/>
    </row>
    <row r="14773">
      <c r="S14773" s="87"/>
      <c r="T14773" s="87"/>
      <c r="U14773" s="85"/>
      <c r="V14773" s="85"/>
      <c r="W14773" s="85"/>
      <c r="X14773" s="85"/>
    </row>
    <row r="14774">
      <c r="S14774" s="87"/>
      <c r="T14774" s="87"/>
      <c r="U14774" s="85"/>
      <c r="V14774" s="85"/>
      <c r="W14774" s="85"/>
      <c r="X14774" s="85"/>
    </row>
    <row r="14775">
      <c r="S14775" s="87"/>
      <c r="T14775" s="87"/>
      <c r="U14775" s="85"/>
      <c r="V14775" s="85"/>
      <c r="W14775" s="85"/>
      <c r="X14775" s="85"/>
    </row>
    <row r="14776">
      <c r="S14776" s="87"/>
      <c r="T14776" s="87"/>
      <c r="U14776" s="85"/>
      <c r="V14776" s="85"/>
      <c r="W14776" s="85"/>
      <c r="X14776" s="85"/>
    </row>
    <row r="14777">
      <c r="S14777" s="87"/>
      <c r="T14777" s="87"/>
      <c r="U14777" s="85"/>
      <c r="V14777" s="85"/>
      <c r="W14777" s="85"/>
      <c r="X14777" s="85"/>
    </row>
    <row r="14778">
      <c r="S14778" s="87"/>
      <c r="T14778" s="87"/>
      <c r="U14778" s="85"/>
      <c r="V14778" s="85"/>
      <c r="W14778" s="85"/>
      <c r="X14778" s="85"/>
    </row>
    <row r="14779">
      <c r="S14779" s="87"/>
      <c r="T14779" s="87"/>
      <c r="U14779" s="85"/>
      <c r="V14779" s="85"/>
      <c r="W14779" s="85"/>
      <c r="X14779" s="85"/>
    </row>
    <row r="14780">
      <c r="S14780" s="87"/>
      <c r="T14780" s="87"/>
      <c r="U14780" s="85"/>
      <c r="V14780" s="85"/>
      <c r="W14780" s="85"/>
      <c r="X14780" s="85"/>
    </row>
    <row r="14781">
      <c r="S14781" s="87"/>
      <c r="T14781" s="87"/>
      <c r="U14781" s="85"/>
      <c r="V14781" s="85"/>
      <c r="W14781" s="85"/>
      <c r="X14781" s="85"/>
    </row>
    <row r="14782">
      <c r="S14782" s="87"/>
      <c r="T14782" s="87"/>
      <c r="U14782" s="85"/>
      <c r="V14782" s="85"/>
      <c r="W14782" s="85"/>
      <c r="X14782" s="85"/>
    </row>
    <row r="14783">
      <c r="S14783" s="87"/>
      <c r="T14783" s="87"/>
      <c r="U14783" s="85"/>
      <c r="V14783" s="85"/>
      <c r="W14783" s="85"/>
      <c r="X14783" s="85"/>
    </row>
    <row r="14784">
      <c r="S14784" s="87"/>
      <c r="T14784" s="87"/>
      <c r="U14784" s="85"/>
      <c r="V14784" s="85"/>
      <c r="W14784" s="85"/>
      <c r="X14784" s="85"/>
    </row>
    <row r="14785">
      <c r="S14785" s="87"/>
      <c r="T14785" s="87"/>
      <c r="U14785" s="85"/>
      <c r="V14785" s="85"/>
      <c r="W14785" s="85"/>
      <c r="X14785" s="85"/>
    </row>
    <row r="14786">
      <c r="S14786" s="87"/>
      <c r="T14786" s="87"/>
      <c r="U14786" s="85"/>
      <c r="V14786" s="85"/>
      <c r="W14786" s="85"/>
      <c r="X14786" s="85"/>
    </row>
    <row r="14787">
      <c r="S14787" s="87"/>
      <c r="T14787" s="87"/>
      <c r="U14787" s="85"/>
      <c r="V14787" s="85"/>
      <c r="W14787" s="85"/>
      <c r="X14787" s="85"/>
    </row>
    <row r="14788">
      <c r="S14788" s="87"/>
      <c r="T14788" s="87"/>
      <c r="U14788" s="85"/>
      <c r="V14788" s="85"/>
      <c r="W14788" s="85"/>
      <c r="X14788" s="85"/>
    </row>
    <row r="14789">
      <c r="S14789" s="87"/>
      <c r="T14789" s="87"/>
      <c r="U14789" s="85"/>
      <c r="V14789" s="85"/>
      <c r="W14789" s="85"/>
      <c r="X14789" s="85"/>
    </row>
    <row r="14790">
      <c r="S14790" s="87"/>
      <c r="T14790" s="87"/>
      <c r="U14790" s="85"/>
      <c r="V14790" s="85"/>
      <c r="W14790" s="85"/>
      <c r="X14790" s="85"/>
    </row>
    <row r="14791">
      <c r="S14791" s="87"/>
      <c r="T14791" s="87"/>
      <c r="U14791" s="85"/>
      <c r="V14791" s="85"/>
      <c r="W14791" s="85"/>
      <c r="X14791" s="85"/>
    </row>
    <row r="14792">
      <c r="S14792" s="87"/>
      <c r="T14792" s="87"/>
      <c r="U14792" s="85"/>
      <c r="V14792" s="85"/>
      <c r="W14792" s="85"/>
      <c r="X14792" s="85"/>
    </row>
    <row r="14793">
      <c r="S14793" s="87"/>
      <c r="T14793" s="87"/>
      <c r="U14793" s="85"/>
      <c r="V14793" s="85"/>
      <c r="W14793" s="85"/>
      <c r="X14793" s="85"/>
    </row>
    <row r="14794">
      <c r="S14794" s="87"/>
      <c r="T14794" s="87"/>
      <c r="U14794" s="85"/>
      <c r="V14794" s="85"/>
      <c r="W14794" s="85"/>
      <c r="X14794" s="85"/>
    </row>
    <row r="14795">
      <c r="S14795" s="87"/>
      <c r="T14795" s="87"/>
      <c r="U14795" s="85"/>
      <c r="V14795" s="85"/>
      <c r="W14795" s="85"/>
      <c r="X14795" s="85"/>
    </row>
    <row r="14796">
      <c r="S14796" s="87"/>
      <c r="T14796" s="87"/>
      <c r="U14796" s="85"/>
      <c r="V14796" s="85"/>
      <c r="W14796" s="85"/>
      <c r="X14796" s="85"/>
    </row>
    <row r="14797">
      <c r="S14797" s="87"/>
      <c r="T14797" s="87"/>
      <c r="U14797" s="85"/>
      <c r="V14797" s="85"/>
      <c r="W14797" s="85"/>
      <c r="X14797" s="85"/>
    </row>
    <row r="14798">
      <c r="S14798" s="87"/>
      <c r="T14798" s="87"/>
      <c r="U14798" s="85"/>
      <c r="V14798" s="85"/>
      <c r="W14798" s="85"/>
      <c r="X14798" s="85"/>
    </row>
    <row r="14799">
      <c r="S14799" s="87"/>
      <c r="T14799" s="87"/>
      <c r="U14799" s="85"/>
      <c r="V14799" s="85"/>
      <c r="W14799" s="85"/>
      <c r="X14799" s="85"/>
    </row>
    <row r="14800">
      <c r="S14800" s="87"/>
      <c r="T14800" s="87"/>
      <c r="U14800" s="85"/>
      <c r="V14800" s="85"/>
      <c r="W14800" s="85"/>
      <c r="X14800" s="85"/>
    </row>
    <row r="14801">
      <c r="S14801" s="87"/>
      <c r="T14801" s="87"/>
      <c r="U14801" s="85"/>
      <c r="V14801" s="85"/>
      <c r="W14801" s="85"/>
      <c r="X14801" s="85"/>
    </row>
    <row r="14802">
      <c r="S14802" s="87"/>
      <c r="T14802" s="87"/>
      <c r="U14802" s="85"/>
      <c r="V14802" s="85"/>
      <c r="W14802" s="85"/>
      <c r="X14802" s="85"/>
    </row>
    <row r="14803">
      <c r="S14803" s="87"/>
      <c r="T14803" s="87"/>
      <c r="U14803" s="85"/>
      <c r="V14803" s="85"/>
      <c r="W14803" s="85"/>
      <c r="X14803" s="85"/>
    </row>
    <row r="14804">
      <c r="S14804" s="87"/>
      <c r="T14804" s="87"/>
      <c r="U14804" s="85"/>
      <c r="V14804" s="85"/>
      <c r="W14804" s="85"/>
      <c r="X14804" s="85"/>
    </row>
    <row r="14805">
      <c r="S14805" s="87"/>
      <c r="T14805" s="87"/>
      <c r="U14805" s="85"/>
      <c r="V14805" s="85"/>
      <c r="W14805" s="85"/>
      <c r="X14805" s="85"/>
    </row>
    <row r="14806">
      <c r="S14806" s="87"/>
      <c r="T14806" s="87"/>
      <c r="U14806" s="85"/>
      <c r="V14806" s="85"/>
      <c r="W14806" s="85"/>
      <c r="X14806" s="85"/>
    </row>
    <row r="14807">
      <c r="S14807" s="87"/>
      <c r="T14807" s="87"/>
      <c r="U14807" s="85"/>
      <c r="V14807" s="85"/>
      <c r="W14807" s="85"/>
      <c r="X14807" s="85"/>
    </row>
    <row r="14808">
      <c r="S14808" s="87"/>
      <c r="T14808" s="87"/>
      <c r="U14808" s="85"/>
      <c r="V14808" s="85"/>
      <c r="W14808" s="85"/>
      <c r="X14808" s="85"/>
    </row>
    <row r="14809">
      <c r="S14809" s="87"/>
      <c r="T14809" s="87"/>
      <c r="U14809" s="85"/>
      <c r="V14809" s="85"/>
      <c r="W14809" s="85"/>
      <c r="X14809" s="85"/>
    </row>
    <row r="14810">
      <c r="S14810" s="87"/>
      <c r="T14810" s="87"/>
      <c r="U14810" s="85"/>
      <c r="V14810" s="85"/>
      <c r="W14810" s="85"/>
      <c r="X14810" s="85"/>
    </row>
    <row r="14811">
      <c r="S14811" s="87"/>
      <c r="T14811" s="87"/>
      <c r="U14811" s="85"/>
      <c r="V14811" s="85"/>
      <c r="W14811" s="85"/>
      <c r="X14811" s="85"/>
    </row>
    <row r="14812">
      <c r="S14812" s="87"/>
      <c r="T14812" s="87"/>
      <c r="U14812" s="85"/>
      <c r="V14812" s="85"/>
      <c r="W14812" s="85"/>
      <c r="X14812" s="85"/>
    </row>
    <row r="14813">
      <c r="S14813" s="87"/>
      <c r="T14813" s="87"/>
      <c r="U14813" s="85"/>
      <c r="V14813" s="85"/>
      <c r="W14813" s="85"/>
      <c r="X14813" s="85"/>
    </row>
    <row r="14814">
      <c r="S14814" s="87"/>
      <c r="T14814" s="87"/>
      <c r="U14814" s="85"/>
      <c r="V14814" s="85"/>
      <c r="W14814" s="85"/>
      <c r="X14814" s="85"/>
    </row>
    <row r="14815">
      <c r="S14815" s="87"/>
      <c r="T14815" s="87"/>
      <c r="U14815" s="85"/>
      <c r="V14815" s="85"/>
      <c r="W14815" s="85"/>
      <c r="X14815" s="85"/>
    </row>
    <row r="14816">
      <c r="S14816" s="87"/>
      <c r="T14816" s="87"/>
      <c r="U14816" s="85"/>
      <c r="V14816" s="85"/>
      <c r="W14816" s="85"/>
      <c r="X14816" s="85"/>
    </row>
    <row r="14817">
      <c r="S14817" s="87"/>
      <c r="T14817" s="87"/>
      <c r="U14817" s="85"/>
      <c r="V14817" s="85"/>
      <c r="W14817" s="85"/>
      <c r="X14817" s="85"/>
    </row>
    <row r="14818">
      <c r="S14818" s="87"/>
      <c r="T14818" s="87"/>
      <c r="U14818" s="85"/>
      <c r="V14818" s="85"/>
      <c r="W14818" s="85"/>
      <c r="X14818" s="85"/>
    </row>
    <row r="14819">
      <c r="S14819" s="87"/>
      <c r="T14819" s="87"/>
      <c r="U14819" s="85"/>
      <c r="V14819" s="85"/>
      <c r="W14819" s="85"/>
      <c r="X14819" s="85"/>
    </row>
    <row r="14820">
      <c r="S14820" s="87"/>
      <c r="T14820" s="87"/>
      <c r="U14820" s="85"/>
      <c r="V14820" s="85"/>
      <c r="W14820" s="85"/>
      <c r="X14820" s="85"/>
    </row>
    <row r="14821">
      <c r="S14821" s="87"/>
      <c r="T14821" s="87"/>
      <c r="U14821" s="85"/>
      <c r="V14821" s="85"/>
      <c r="W14821" s="85"/>
      <c r="X14821" s="85"/>
    </row>
    <row r="14822">
      <c r="S14822" s="87"/>
      <c r="T14822" s="87"/>
      <c r="U14822" s="85"/>
      <c r="V14822" s="85"/>
      <c r="W14822" s="85"/>
      <c r="X14822" s="85"/>
    </row>
    <row r="14823">
      <c r="S14823" s="87"/>
      <c r="T14823" s="87"/>
      <c r="U14823" s="85"/>
      <c r="V14823" s="85"/>
      <c r="W14823" s="85"/>
      <c r="X14823" s="85"/>
    </row>
    <row r="14824">
      <c r="S14824" s="87"/>
      <c r="T14824" s="87"/>
      <c r="U14824" s="85"/>
      <c r="V14824" s="85"/>
      <c r="W14824" s="85"/>
      <c r="X14824" s="85"/>
    </row>
    <row r="14825">
      <c r="S14825" s="87"/>
      <c r="T14825" s="87"/>
      <c r="U14825" s="85"/>
      <c r="V14825" s="85"/>
      <c r="W14825" s="85"/>
      <c r="X14825" s="85"/>
    </row>
    <row r="14826">
      <c r="S14826" s="87"/>
      <c r="T14826" s="87"/>
      <c r="U14826" s="85"/>
      <c r="V14826" s="85"/>
      <c r="W14826" s="85"/>
      <c r="X14826" s="85"/>
    </row>
    <row r="14827">
      <c r="S14827" s="87"/>
      <c r="T14827" s="87"/>
      <c r="U14827" s="85"/>
      <c r="V14827" s="85"/>
      <c r="W14827" s="85"/>
      <c r="X14827" s="85"/>
    </row>
    <row r="14828">
      <c r="S14828" s="87"/>
      <c r="T14828" s="87"/>
      <c r="U14828" s="85"/>
      <c r="V14828" s="85"/>
      <c r="W14828" s="85"/>
      <c r="X14828" s="85"/>
    </row>
    <row r="14829">
      <c r="S14829" s="87"/>
      <c r="T14829" s="87"/>
      <c r="U14829" s="85"/>
      <c r="V14829" s="85"/>
      <c r="W14829" s="85"/>
      <c r="X14829" s="85"/>
    </row>
    <row r="14830">
      <c r="S14830" s="87"/>
      <c r="T14830" s="87"/>
      <c r="U14830" s="85"/>
      <c r="V14830" s="85"/>
      <c r="W14830" s="85"/>
      <c r="X14830" s="85"/>
    </row>
    <row r="14831">
      <c r="S14831" s="87"/>
      <c r="T14831" s="87"/>
      <c r="U14831" s="85"/>
      <c r="V14831" s="85"/>
      <c r="W14831" s="85"/>
      <c r="X14831" s="85"/>
    </row>
    <row r="14832">
      <c r="S14832" s="87"/>
      <c r="T14832" s="87"/>
      <c r="U14832" s="85"/>
      <c r="V14832" s="85"/>
      <c r="W14832" s="85"/>
      <c r="X14832" s="85"/>
    </row>
    <row r="14833">
      <c r="S14833" s="87"/>
      <c r="T14833" s="87"/>
      <c r="U14833" s="85"/>
      <c r="V14833" s="85"/>
      <c r="W14833" s="85"/>
      <c r="X14833" s="85"/>
    </row>
    <row r="14834">
      <c r="S14834" s="87"/>
      <c r="T14834" s="87"/>
      <c r="U14834" s="85"/>
      <c r="V14834" s="85"/>
      <c r="W14834" s="85"/>
      <c r="X14834" s="85"/>
    </row>
    <row r="14835">
      <c r="S14835" s="87"/>
      <c r="T14835" s="87"/>
      <c r="U14835" s="85"/>
      <c r="V14835" s="85"/>
      <c r="W14835" s="85"/>
      <c r="X14835" s="85"/>
    </row>
    <row r="14836">
      <c r="S14836" s="87"/>
      <c r="T14836" s="87"/>
      <c r="U14836" s="85"/>
      <c r="V14836" s="85"/>
      <c r="W14836" s="85"/>
      <c r="X14836" s="85"/>
    </row>
    <row r="14837">
      <c r="S14837" s="87"/>
      <c r="T14837" s="87"/>
      <c r="U14837" s="85"/>
      <c r="V14837" s="85"/>
      <c r="W14837" s="85"/>
      <c r="X14837" s="85"/>
    </row>
    <row r="14838">
      <c r="S14838" s="87"/>
      <c r="T14838" s="87"/>
      <c r="U14838" s="85"/>
      <c r="V14838" s="85"/>
      <c r="W14838" s="85"/>
      <c r="X14838" s="85"/>
    </row>
    <row r="14839">
      <c r="S14839" s="87"/>
      <c r="T14839" s="87"/>
      <c r="U14839" s="85"/>
      <c r="V14839" s="85"/>
      <c r="W14839" s="85"/>
      <c r="X14839" s="85"/>
    </row>
    <row r="14840">
      <c r="S14840" s="87"/>
      <c r="T14840" s="87"/>
      <c r="U14840" s="85"/>
      <c r="V14840" s="85"/>
      <c r="W14840" s="85"/>
      <c r="X14840" s="85"/>
    </row>
    <row r="14841">
      <c r="S14841" s="87"/>
      <c r="T14841" s="87"/>
      <c r="U14841" s="85"/>
      <c r="V14841" s="85"/>
      <c r="W14841" s="85"/>
      <c r="X14841" s="85"/>
    </row>
    <row r="14842">
      <c r="S14842" s="87"/>
      <c r="T14842" s="87"/>
      <c r="U14842" s="85"/>
      <c r="V14842" s="85"/>
      <c r="W14842" s="85"/>
      <c r="X14842" s="85"/>
    </row>
    <row r="14843">
      <c r="S14843" s="87"/>
      <c r="T14843" s="87"/>
      <c r="U14843" s="85"/>
      <c r="V14843" s="85"/>
      <c r="W14843" s="85"/>
      <c r="X14843" s="85"/>
    </row>
    <row r="14844">
      <c r="S14844" s="87"/>
      <c r="T14844" s="87"/>
      <c r="U14844" s="85"/>
      <c r="V14844" s="85"/>
      <c r="W14844" s="85"/>
      <c r="X14844" s="85"/>
    </row>
    <row r="14845">
      <c r="S14845" s="87"/>
      <c r="T14845" s="87"/>
      <c r="U14845" s="85"/>
      <c r="V14845" s="85"/>
      <c r="W14845" s="85"/>
      <c r="X14845" s="85"/>
    </row>
    <row r="14846">
      <c r="S14846" s="87"/>
      <c r="T14846" s="87"/>
      <c r="U14846" s="85"/>
      <c r="V14846" s="85"/>
      <c r="W14846" s="85"/>
      <c r="X14846" s="85"/>
    </row>
    <row r="14847">
      <c r="S14847" s="87"/>
      <c r="T14847" s="87"/>
      <c r="U14847" s="85"/>
      <c r="V14847" s="85"/>
      <c r="W14847" s="85"/>
      <c r="X14847" s="85"/>
    </row>
    <row r="14848">
      <c r="S14848" s="87"/>
      <c r="T14848" s="87"/>
      <c r="U14848" s="85"/>
      <c r="V14848" s="85"/>
      <c r="W14848" s="85"/>
      <c r="X14848" s="85"/>
    </row>
    <row r="14849">
      <c r="S14849" s="87"/>
      <c r="T14849" s="87"/>
      <c r="U14849" s="85"/>
      <c r="V14849" s="85"/>
      <c r="W14849" s="85"/>
      <c r="X14849" s="85"/>
    </row>
    <row r="14850">
      <c r="S14850" s="87"/>
      <c r="T14850" s="87"/>
      <c r="U14850" s="85"/>
      <c r="V14850" s="85"/>
      <c r="W14850" s="85"/>
      <c r="X14850" s="85"/>
    </row>
    <row r="14851">
      <c r="S14851" s="87"/>
      <c r="T14851" s="87"/>
      <c r="U14851" s="85"/>
      <c r="V14851" s="85"/>
      <c r="W14851" s="85"/>
      <c r="X14851" s="85"/>
    </row>
    <row r="14852">
      <c r="S14852" s="87"/>
      <c r="T14852" s="87"/>
      <c r="U14852" s="85"/>
      <c r="V14852" s="85"/>
      <c r="W14852" s="85"/>
      <c r="X14852" s="85"/>
    </row>
    <row r="14853">
      <c r="S14853" s="87"/>
      <c r="T14853" s="87"/>
      <c r="U14853" s="85"/>
      <c r="V14853" s="85"/>
      <c r="W14853" s="85"/>
      <c r="X14853" s="85"/>
    </row>
    <row r="14854">
      <c r="S14854" s="87"/>
      <c r="T14854" s="87"/>
      <c r="U14854" s="85"/>
      <c r="V14854" s="85"/>
      <c r="W14854" s="85"/>
      <c r="X14854" s="85"/>
    </row>
    <row r="14855">
      <c r="S14855" s="87"/>
      <c r="T14855" s="87"/>
      <c r="U14855" s="85"/>
      <c r="V14855" s="85"/>
      <c r="W14855" s="85"/>
      <c r="X14855" s="85"/>
    </row>
    <row r="14856">
      <c r="S14856" s="87"/>
      <c r="T14856" s="87"/>
      <c r="U14856" s="85"/>
      <c r="V14856" s="85"/>
      <c r="W14856" s="85"/>
      <c r="X14856" s="85"/>
    </row>
    <row r="14857">
      <c r="S14857" s="87"/>
      <c r="T14857" s="87"/>
      <c r="U14857" s="85"/>
      <c r="V14857" s="85"/>
      <c r="W14857" s="85"/>
      <c r="X14857" s="85"/>
    </row>
    <row r="14858">
      <c r="S14858" s="87"/>
      <c r="T14858" s="87"/>
      <c r="U14858" s="85"/>
      <c r="V14858" s="85"/>
      <c r="W14858" s="85"/>
      <c r="X14858" s="85"/>
    </row>
    <row r="14859">
      <c r="S14859" s="87"/>
      <c r="T14859" s="87"/>
      <c r="U14859" s="85"/>
      <c r="V14859" s="85"/>
      <c r="W14859" s="85"/>
      <c r="X14859" s="85"/>
    </row>
    <row r="14860">
      <c r="S14860" s="87"/>
      <c r="T14860" s="87"/>
      <c r="U14860" s="85"/>
      <c r="V14860" s="85"/>
      <c r="W14860" s="85"/>
      <c r="X14860" s="85"/>
    </row>
    <row r="14861">
      <c r="S14861" s="87"/>
      <c r="T14861" s="87"/>
      <c r="U14861" s="85"/>
      <c r="V14861" s="85"/>
      <c r="W14861" s="85"/>
      <c r="X14861" s="85"/>
    </row>
    <row r="14862">
      <c r="S14862" s="87"/>
      <c r="T14862" s="87"/>
      <c r="U14862" s="85"/>
      <c r="V14862" s="85"/>
      <c r="W14862" s="85"/>
      <c r="X14862" s="85"/>
    </row>
    <row r="14863">
      <c r="S14863" s="87"/>
      <c r="T14863" s="87"/>
      <c r="U14863" s="85"/>
      <c r="V14863" s="85"/>
      <c r="W14863" s="85"/>
      <c r="X14863" s="85"/>
    </row>
    <row r="14864">
      <c r="S14864" s="87"/>
      <c r="T14864" s="87"/>
      <c r="U14864" s="85"/>
      <c r="V14864" s="85"/>
      <c r="W14864" s="85"/>
      <c r="X14864" s="85"/>
    </row>
    <row r="14865">
      <c r="S14865" s="87"/>
      <c r="T14865" s="87"/>
      <c r="U14865" s="85"/>
      <c r="V14865" s="85"/>
      <c r="W14865" s="85"/>
      <c r="X14865" s="85"/>
    </row>
    <row r="14866">
      <c r="S14866" s="87"/>
      <c r="T14866" s="87"/>
      <c r="U14866" s="85"/>
      <c r="V14866" s="85"/>
      <c r="W14866" s="85"/>
      <c r="X14866" s="85"/>
    </row>
    <row r="14867">
      <c r="S14867" s="87"/>
      <c r="T14867" s="87"/>
      <c r="U14867" s="85"/>
      <c r="V14867" s="85"/>
      <c r="W14867" s="85"/>
      <c r="X14867" s="85"/>
    </row>
    <row r="14868">
      <c r="S14868" s="87"/>
      <c r="T14868" s="87"/>
      <c r="U14868" s="85"/>
      <c r="V14868" s="85"/>
      <c r="W14868" s="85"/>
      <c r="X14868" s="85"/>
    </row>
    <row r="14869">
      <c r="S14869" s="87"/>
      <c r="T14869" s="87"/>
      <c r="U14869" s="85"/>
      <c r="V14869" s="85"/>
      <c r="W14869" s="85"/>
      <c r="X14869" s="85"/>
    </row>
    <row r="14870">
      <c r="S14870" s="87"/>
      <c r="T14870" s="87"/>
      <c r="U14870" s="85"/>
      <c r="V14870" s="85"/>
      <c r="W14870" s="85"/>
      <c r="X14870" s="85"/>
    </row>
    <row r="14871">
      <c r="S14871" s="87"/>
      <c r="T14871" s="87"/>
      <c r="U14871" s="85"/>
      <c r="V14871" s="85"/>
      <c r="W14871" s="85"/>
      <c r="X14871" s="85"/>
    </row>
    <row r="14872">
      <c r="S14872" s="87"/>
      <c r="T14872" s="87"/>
      <c r="U14872" s="85"/>
      <c r="V14872" s="85"/>
      <c r="W14872" s="85"/>
      <c r="X14872" s="85"/>
    </row>
    <row r="14873">
      <c r="S14873" s="87"/>
      <c r="T14873" s="87"/>
      <c r="U14873" s="85"/>
      <c r="V14873" s="85"/>
      <c r="W14873" s="85"/>
      <c r="X14873" s="85"/>
    </row>
    <row r="14874">
      <c r="S14874" s="87"/>
      <c r="T14874" s="87"/>
      <c r="U14874" s="85"/>
      <c r="V14874" s="85"/>
      <c r="W14874" s="85"/>
      <c r="X14874" s="85"/>
    </row>
    <row r="14875">
      <c r="S14875" s="87"/>
      <c r="T14875" s="87"/>
      <c r="U14875" s="85"/>
      <c r="V14875" s="85"/>
      <c r="W14875" s="85"/>
      <c r="X14875" s="85"/>
    </row>
    <row r="14876">
      <c r="S14876" s="87"/>
      <c r="T14876" s="87"/>
      <c r="U14876" s="85"/>
      <c r="V14876" s="85"/>
      <c r="W14876" s="85"/>
      <c r="X14876" s="85"/>
    </row>
    <row r="14877">
      <c r="S14877" s="87"/>
      <c r="T14877" s="87"/>
      <c r="U14877" s="85"/>
      <c r="V14877" s="85"/>
      <c r="W14877" s="85"/>
      <c r="X14877" s="85"/>
    </row>
    <row r="14878">
      <c r="S14878" s="87"/>
      <c r="T14878" s="87"/>
      <c r="U14878" s="85"/>
      <c r="V14878" s="85"/>
      <c r="W14878" s="85"/>
      <c r="X14878" s="85"/>
    </row>
    <row r="14879">
      <c r="S14879" s="87"/>
      <c r="T14879" s="87"/>
      <c r="U14879" s="85"/>
      <c r="V14879" s="85"/>
      <c r="W14879" s="85"/>
      <c r="X14879" s="85"/>
    </row>
    <row r="14880">
      <c r="S14880" s="87"/>
      <c r="T14880" s="87"/>
      <c r="U14880" s="85"/>
      <c r="V14880" s="85"/>
      <c r="W14880" s="85"/>
      <c r="X14880" s="85"/>
    </row>
    <row r="14881">
      <c r="S14881" s="87"/>
      <c r="T14881" s="87"/>
      <c r="U14881" s="85"/>
      <c r="V14881" s="85"/>
      <c r="W14881" s="85"/>
      <c r="X14881" s="85"/>
    </row>
    <row r="14882">
      <c r="S14882" s="87"/>
      <c r="T14882" s="87"/>
      <c r="U14882" s="85"/>
      <c r="V14882" s="85"/>
      <c r="W14882" s="85"/>
      <c r="X14882" s="85"/>
    </row>
    <row r="14883">
      <c r="S14883" s="87"/>
      <c r="T14883" s="87"/>
      <c r="U14883" s="85"/>
      <c r="V14883" s="85"/>
      <c r="W14883" s="85"/>
      <c r="X14883" s="85"/>
    </row>
    <row r="14884">
      <c r="S14884" s="87"/>
      <c r="T14884" s="87"/>
      <c r="U14884" s="85"/>
      <c r="V14884" s="85"/>
      <c r="W14884" s="85"/>
      <c r="X14884" s="85"/>
    </row>
    <row r="14885">
      <c r="S14885" s="87"/>
      <c r="T14885" s="87"/>
      <c r="U14885" s="85"/>
      <c r="V14885" s="85"/>
      <c r="W14885" s="85"/>
      <c r="X14885" s="85"/>
    </row>
    <row r="14886">
      <c r="S14886" s="87"/>
      <c r="T14886" s="87"/>
      <c r="U14886" s="85"/>
      <c r="V14886" s="85"/>
      <c r="W14886" s="85"/>
      <c r="X14886" s="85"/>
    </row>
    <row r="14887">
      <c r="S14887" s="87"/>
      <c r="T14887" s="87"/>
      <c r="U14887" s="85"/>
      <c r="V14887" s="85"/>
      <c r="W14887" s="85"/>
      <c r="X14887" s="85"/>
    </row>
    <row r="14888">
      <c r="S14888" s="87"/>
      <c r="T14888" s="87"/>
      <c r="U14888" s="85"/>
      <c r="V14888" s="85"/>
      <c r="W14888" s="85"/>
      <c r="X14888" s="85"/>
    </row>
    <row r="14889">
      <c r="S14889" s="87"/>
      <c r="T14889" s="87"/>
      <c r="U14889" s="85"/>
      <c r="V14889" s="85"/>
      <c r="W14889" s="85"/>
      <c r="X14889" s="85"/>
    </row>
    <row r="14890">
      <c r="S14890" s="87"/>
      <c r="T14890" s="87"/>
      <c r="U14890" s="85"/>
      <c r="V14890" s="85"/>
      <c r="W14890" s="85"/>
      <c r="X14890" s="85"/>
    </row>
    <row r="14891">
      <c r="S14891" s="87"/>
      <c r="T14891" s="87"/>
      <c r="U14891" s="85"/>
      <c r="V14891" s="85"/>
      <c r="W14891" s="85"/>
      <c r="X14891" s="85"/>
    </row>
    <row r="14892">
      <c r="S14892" s="87"/>
      <c r="T14892" s="87"/>
      <c r="U14892" s="85"/>
      <c r="V14892" s="85"/>
      <c r="W14892" s="85"/>
      <c r="X14892" s="85"/>
    </row>
    <row r="14893">
      <c r="S14893" s="87"/>
      <c r="T14893" s="87"/>
      <c r="U14893" s="85"/>
      <c r="V14893" s="85"/>
      <c r="W14893" s="85"/>
      <c r="X14893" s="85"/>
    </row>
    <row r="14894">
      <c r="S14894" s="87"/>
      <c r="T14894" s="87"/>
      <c r="U14894" s="85"/>
      <c r="V14894" s="85"/>
      <c r="W14894" s="85"/>
      <c r="X14894" s="85"/>
    </row>
    <row r="14895">
      <c r="S14895" s="87"/>
      <c r="T14895" s="87"/>
      <c r="U14895" s="85"/>
      <c r="V14895" s="85"/>
      <c r="W14895" s="85"/>
      <c r="X14895" s="85"/>
    </row>
    <row r="14896">
      <c r="S14896" s="87"/>
      <c r="T14896" s="87"/>
      <c r="U14896" s="85"/>
      <c r="V14896" s="85"/>
      <c r="W14896" s="85"/>
      <c r="X14896" s="85"/>
    </row>
    <row r="14897">
      <c r="S14897" s="87"/>
      <c r="T14897" s="87"/>
      <c r="U14897" s="85"/>
      <c r="V14897" s="85"/>
      <c r="W14897" s="85"/>
      <c r="X14897" s="85"/>
    </row>
    <row r="14898">
      <c r="S14898" s="87"/>
      <c r="T14898" s="87"/>
      <c r="U14898" s="85"/>
      <c r="V14898" s="85"/>
      <c r="W14898" s="85"/>
      <c r="X14898" s="85"/>
    </row>
    <row r="14899">
      <c r="S14899" s="87"/>
      <c r="T14899" s="87"/>
      <c r="U14899" s="85"/>
      <c r="V14899" s="85"/>
      <c r="W14899" s="85"/>
      <c r="X14899" s="85"/>
    </row>
    <row r="14900">
      <c r="S14900" s="87"/>
      <c r="T14900" s="87"/>
      <c r="U14900" s="85"/>
      <c r="V14900" s="85"/>
      <c r="W14900" s="85"/>
      <c r="X14900" s="85"/>
    </row>
    <row r="14901">
      <c r="S14901" s="87"/>
      <c r="T14901" s="87"/>
      <c r="U14901" s="85"/>
      <c r="V14901" s="85"/>
      <c r="W14901" s="85"/>
      <c r="X14901" s="85"/>
    </row>
    <row r="14902">
      <c r="S14902" s="87"/>
      <c r="T14902" s="87"/>
      <c r="U14902" s="85"/>
      <c r="V14902" s="85"/>
      <c r="W14902" s="85"/>
      <c r="X14902" s="85"/>
    </row>
    <row r="14903">
      <c r="S14903" s="87"/>
      <c r="T14903" s="87"/>
      <c r="U14903" s="85"/>
      <c r="V14903" s="85"/>
      <c r="W14903" s="85"/>
      <c r="X14903" s="85"/>
    </row>
    <row r="14904">
      <c r="S14904" s="87"/>
      <c r="T14904" s="87"/>
      <c r="U14904" s="85"/>
      <c r="V14904" s="85"/>
      <c r="W14904" s="85"/>
      <c r="X14904" s="85"/>
    </row>
    <row r="14905">
      <c r="S14905" s="87"/>
      <c r="T14905" s="87"/>
      <c r="U14905" s="85"/>
      <c r="V14905" s="85"/>
      <c r="W14905" s="85"/>
      <c r="X14905" s="85"/>
    </row>
    <row r="14906">
      <c r="S14906" s="87"/>
      <c r="T14906" s="87"/>
      <c r="U14906" s="85"/>
      <c r="V14906" s="85"/>
      <c r="W14906" s="85"/>
      <c r="X14906" s="85"/>
    </row>
    <row r="14907">
      <c r="S14907" s="87"/>
      <c r="T14907" s="87"/>
      <c r="U14907" s="85"/>
      <c r="V14907" s="85"/>
      <c r="W14907" s="85"/>
      <c r="X14907" s="85"/>
    </row>
    <row r="14908">
      <c r="S14908" s="87"/>
      <c r="T14908" s="87"/>
      <c r="U14908" s="85"/>
      <c r="V14908" s="85"/>
      <c r="W14908" s="85"/>
      <c r="X14908" s="85"/>
    </row>
    <row r="14909">
      <c r="S14909" s="87"/>
      <c r="T14909" s="87"/>
      <c r="U14909" s="85"/>
      <c r="V14909" s="85"/>
      <c r="W14909" s="85"/>
      <c r="X14909" s="85"/>
    </row>
    <row r="14910">
      <c r="S14910" s="87"/>
      <c r="T14910" s="87"/>
      <c r="U14910" s="85"/>
      <c r="V14910" s="85"/>
      <c r="W14910" s="85"/>
      <c r="X14910" s="85"/>
    </row>
    <row r="14911">
      <c r="S14911" s="87"/>
      <c r="T14911" s="87"/>
      <c r="U14911" s="85"/>
      <c r="V14911" s="85"/>
      <c r="W14911" s="85"/>
      <c r="X14911" s="85"/>
    </row>
    <row r="14912">
      <c r="S14912" s="87"/>
      <c r="T14912" s="87"/>
      <c r="U14912" s="85"/>
      <c r="V14912" s="85"/>
      <c r="W14912" s="85"/>
      <c r="X14912" s="85"/>
    </row>
    <row r="14913">
      <c r="S14913" s="87"/>
      <c r="T14913" s="87"/>
      <c r="U14913" s="85"/>
      <c r="V14913" s="85"/>
      <c r="W14913" s="85"/>
      <c r="X14913" s="85"/>
    </row>
    <row r="14914">
      <c r="S14914" s="87"/>
      <c r="T14914" s="87"/>
      <c r="U14914" s="85"/>
      <c r="V14914" s="85"/>
      <c r="W14914" s="85"/>
      <c r="X14914" s="85"/>
    </row>
    <row r="14915">
      <c r="S14915" s="87"/>
      <c r="T14915" s="87"/>
      <c r="U14915" s="85"/>
      <c r="V14915" s="85"/>
      <c r="W14915" s="85"/>
      <c r="X14915" s="85"/>
    </row>
    <row r="14916">
      <c r="S14916" s="87"/>
      <c r="T14916" s="87"/>
      <c r="U14916" s="85"/>
      <c r="V14916" s="85"/>
      <c r="W14916" s="85"/>
      <c r="X14916" s="85"/>
    </row>
    <row r="14917">
      <c r="S14917" s="87"/>
      <c r="T14917" s="87"/>
      <c r="U14917" s="85"/>
      <c r="V14917" s="85"/>
      <c r="W14917" s="85"/>
      <c r="X14917" s="85"/>
    </row>
    <row r="14918">
      <c r="S14918" s="87"/>
      <c r="T14918" s="87"/>
      <c r="U14918" s="85"/>
      <c r="V14918" s="85"/>
      <c r="W14918" s="85"/>
      <c r="X14918" s="85"/>
    </row>
    <row r="14919">
      <c r="S14919" s="87"/>
      <c r="T14919" s="87"/>
      <c r="U14919" s="85"/>
      <c r="V14919" s="85"/>
      <c r="W14919" s="85"/>
      <c r="X14919" s="85"/>
    </row>
    <row r="14920">
      <c r="S14920" s="87"/>
      <c r="T14920" s="87"/>
      <c r="U14920" s="85"/>
      <c r="V14920" s="85"/>
      <c r="W14920" s="85"/>
      <c r="X14920" s="85"/>
    </row>
    <row r="14921">
      <c r="S14921" s="87"/>
      <c r="T14921" s="87"/>
      <c r="U14921" s="85"/>
      <c r="V14921" s="85"/>
      <c r="W14921" s="85"/>
      <c r="X14921" s="85"/>
    </row>
    <row r="14922">
      <c r="S14922" s="87"/>
      <c r="T14922" s="87"/>
      <c r="U14922" s="85"/>
      <c r="V14922" s="85"/>
      <c r="W14922" s="85"/>
      <c r="X14922" s="85"/>
    </row>
    <row r="14923">
      <c r="S14923" s="87"/>
      <c r="T14923" s="87"/>
      <c r="U14923" s="85"/>
      <c r="V14923" s="85"/>
      <c r="W14923" s="85"/>
      <c r="X14923" s="85"/>
    </row>
    <row r="14924">
      <c r="S14924" s="87"/>
      <c r="T14924" s="87"/>
      <c r="U14924" s="85"/>
      <c r="V14924" s="85"/>
      <c r="W14924" s="85"/>
      <c r="X14924" s="85"/>
    </row>
    <row r="14925">
      <c r="S14925" s="87"/>
      <c r="T14925" s="87"/>
      <c r="U14925" s="85"/>
      <c r="V14925" s="85"/>
      <c r="W14925" s="85"/>
      <c r="X14925" s="85"/>
    </row>
    <row r="14926">
      <c r="S14926" s="87"/>
      <c r="T14926" s="87"/>
      <c r="U14926" s="85"/>
      <c r="V14926" s="85"/>
      <c r="W14926" s="85"/>
      <c r="X14926" s="85"/>
    </row>
    <row r="14927">
      <c r="S14927" s="87"/>
      <c r="T14927" s="87"/>
      <c r="U14927" s="85"/>
      <c r="V14927" s="85"/>
      <c r="W14927" s="85"/>
      <c r="X14927" s="85"/>
    </row>
    <row r="14928">
      <c r="S14928" s="87"/>
      <c r="T14928" s="87"/>
      <c r="U14928" s="85"/>
      <c r="V14928" s="85"/>
      <c r="W14928" s="85"/>
      <c r="X14928" s="85"/>
    </row>
    <row r="14929">
      <c r="S14929" s="87"/>
      <c r="T14929" s="87"/>
      <c r="U14929" s="85"/>
      <c r="V14929" s="85"/>
      <c r="W14929" s="85"/>
      <c r="X14929" s="85"/>
    </row>
    <row r="14930">
      <c r="S14930" s="87"/>
      <c r="T14930" s="87"/>
      <c r="U14930" s="85"/>
      <c r="V14930" s="85"/>
      <c r="W14930" s="85"/>
      <c r="X14930" s="85"/>
    </row>
    <row r="14931">
      <c r="S14931" s="87"/>
      <c r="T14931" s="87"/>
      <c r="U14931" s="85"/>
      <c r="V14931" s="85"/>
      <c r="W14931" s="85"/>
      <c r="X14931" s="85"/>
    </row>
    <row r="14932">
      <c r="S14932" s="87"/>
      <c r="T14932" s="87"/>
      <c r="U14932" s="85"/>
      <c r="V14932" s="85"/>
      <c r="W14932" s="85"/>
      <c r="X14932" s="85"/>
    </row>
    <row r="14933">
      <c r="S14933" s="87"/>
      <c r="T14933" s="87"/>
      <c r="U14933" s="85"/>
      <c r="V14933" s="85"/>
      <c r="W14933" s="85"/>
      <c r="X14933" s="85"/>
    </row>
    <row r="14934">
      <c r="S14934" s="87"/>
      <c r="T14934" s="87"/>
      <c r="U14934" s="85"/>
      <c r="V14934" s="85"/>
      <c r="W14934" s="85"/>
      <c r="X14934" s="85"/>
    </row>
    <row r="14935">
      <c r="S14935" s="87"/>
      <c r="T14935" s="87"/>
      <c r="U14935" s="85"/>
      <c r="V14935" s="85"/>
      <c r="W14935" s="85"/>
      <c r="X14935" s="85"/>
    </row>
    <row r="14936">
      <c r="S14936" s="87"/>
      <c r="T14936" s="87"/>
      <c r="U14936" s="85"/>
      <c r="V14936" s="85"/>
      <c r="W14936" s="85"/>
      <c r="X14936" s="85"/>
    </row>
    <row r="14937">
      <c r="S14937" s="87"/>
      <c r="T14937" s="87"/>
      <c r="U14937" s="85"/>
      <c r="V14937" s="85"/>
      <c r="W14937" s="85"/>
      <c r="X14937" s="85"/>
    </row>
    <row r="14938">
      <c r="S14938" s="87"/>
      <c r="T14938" s="87"/>
      <c r="U14938" s="85"/>
      <c r="V14938" s="85"/>
      <c r="W14938" s="85"/>
      <c r="X14938" s="85"/>
    </row>
    <row r="14939">
      <c r="S14939" s="87"/>
      <c r="T14939" s="87"/>
      <c r="U14939" s="85"/>
      <c r="V14939" s="85"/>
      <c r="W14939" s="85"/>
      <c r="X14939" s="85"/>
    </row>
    <row r="14940">
      <c r="S14940" s="87"/>
      <c r="T14940" s="87"/>
      <c r="U14940" s="85"/>
      <c r="V14940" s="85"/>
      <c r="W14940" s="85"/>
      <c r="X14940" s="85"/>
    </row>
    <row r="14941">
      <c r="S14941" s="87"/>
      <c r="T14941" s="87"/>
      <c r="U14941" s="85"/>
      <c r="V14941" s="85"/>
      <c r="W14941" s="85"/>
      <c r="X14941" s="85"/>
    </row>
    <row r="14942">
      <c r="S14942" s="87"/>
      <c r="T14942" s="87"/>
      <c r="U14942" s="85"/>
      <c r="V14942" s="85"/>
      <c r="W14942" s="85"/>
      <c r="X14942" s="85"/>
    </row>
    <row r="14943">
      <c r="S14943" s="87"/>
      <c r="T14943" s="87"/>
      <c r="U14943" s="85"/>
      <c r="V14943" s="85"/>
      <c r="W14943" s="85"/>
      <c r="X14943" s="85"/>
    </row>
    <row r="14944">
      <c r="S14944" s="87"/>
      <c r="T14944" s="87"/>
      <c r="U14944" s="85"/>
      <c r="V14944" s="85"/>
      <c r="W14944" s="85"/>
      <c r="X14944" s="85"/>
    </row>
    <row r="14945">
      <c r="S14945" s="87"/>
      <c r="T14945" s="87"/>
      <c r="U14945" s="85"/>
      <c r="V14945" s="85"/>
      <c r="W14945" s="85"/>
      <c r="X14945" s="85"/>
    </row>
    <row r="14946">
      <c r="S14946" s="87"/>
      <c r="T14946" s="87"/>
      <c r="U14946" s="85"/>
      <c r="V14946" s="85"/>
      <c r="W14946" s="85"/>
      <c r="X14946" s="85"/>
    </row>
    <row r="14947">
      <c r="S14947" s="87"/>
      <c r="T14947" s="87"/>
      <c r="U14947" s="85"/>
      <c r="V14947" s="85"/>
      <c r="W14947" s="85"/>
      <c r="X14947" s="85"/>
    </row>
    <row r="14948">
      <c r="S14948" s="87"/>
      <c r="T14948" s="87"/>
      <c r="U14948" s="85"/>
      <c r="V14948" s="85"/>
      <c r="W14948" s="85"/>
      <c r="X14948" s="85"/>
    </row>
    <row r="14949">
      <c r="S14949" s="87"/>
      <c r="T14949" s="87"/>
      <c r="U14949" s="85"/>
      <c r="V14949" s="85"/>
      <c r="W14949" s="85"/>
      <c r="X14949" s="85"/>
    </row>
    <row r="14950">
      <c r="S14950" s="87"/>
      <c r="T14950" s="87"/>
      <c r="U14950" s="85"/>
      <c r="V14950" s="85"/>
      <c r="W14950" s="85"/>
      <c r="X14950" s="85"/>
    </row>
    <row r="14951">
      <c r="S14951" s="87"/>
      <c r="T14951" s="87"/>
      <c r="U14951" s="85"/>
      <c r="V14951" s="85"/>
      <c r="W14951" s="85"/>
      <c r="X14951" s="85"/>
    </row>
    <row r="14952">
      <c r="S14952" s="87"/>
      <c r="T14952" s="87"/>
      <c r="U14952" s="85"/>
      <c r="V14952" s="85"/>
      <c r="W14952" s="85"/>
      <c r="X14952" s="85"/>
    </row>
    <row r="14953">
      <c r="S14953" s="87"/>
      <c r="T14953" s="87"/>
      <c r="U14953" s="85"/>
      <c r="V14953" s="85"/>
      <c r="W14953" s="85"/>
      <c r="X14953" s="85"/>
    </row>
    <row r="14954">
      <c r="S14954" s="87"/>
      <c r="T14954" s="87"/>
      <c r="U14954" s="85"/>
      <c r="V14954" s="85"/>
      <c r="W14954" s="85"/>
      <c r="X14954" s="85"/>
    </row>
    <row r="14955">
      <c r="S14955" s="87"/>
      <c r="T14955" s="87"/>
      <c r="U14955" s="85"/>
      <c r="V14955" s="85"/>
      <c r="W14955" s="85"/>
      <c r="X14955" s="85"/>
    </row>
    <row r="14956">
      <c r="S14956" s="87"/>
      <c r="T14956" s="87"/>
      <c r="U14956" s="85"/>
      <c r="V14956" s="85"/>
      <c r="W14956" s="85"/>
      <c r="X14956" s="85"/>
    </row>
    <row r="14957">
      <c r="S14957" s="87"/>
      <c r="T14957" s="87"/>
      <c r="U14957" s="85"/>
      <c r="V14957" s="85"/>
      <c r="W14957" s="85"/>
      <c r="X14957" s="85"/>
    </row>
    <row r="14958">
      <c r="S14958" s="87"/>
      <c r="T14958" s="87"/>
      <c r="U14958" s="85"/>
      <c r="V14958" s="85"/>
      <c r="W14958" s="85"/>
      <c r="X14958" s="85"/>
    </row>
    <row r="14959">
      <c r="S14959" s="87"/>
      <c r="T14959" s="87"/>
      <c r="U14959" s="85"/>
      <c r="V14959" s="85"/>
      <c r="W14959" s="85"/>
      <c r="X14959" s="85"/>
    </row>
    <row r="14960">
      <c r="S14960" s="87"/>
      <c r="T14960" s="87"/>
      <c r="U14960" s="85"/>
      <c r="V14960" s="85"/>
      <c r="W14960" s="85"/>
      <c r="X14960" s="85"/>
    </row>
    <row r="14961">
      <c r="S14961" s="87"/>
      <c r="T14961" s="87"/>
      <c r="U14961" s="85"/>
      <c r="V14961" s="85"/>
      <c r="W14961" s="85"/>
      <c r="X14961" s="85"/>
    </row>
    <row r="14962">
      <c r="S14962" s="87"/>
      <c r="T14962" s="87"/>
      <c r="U14962" s="85"/>
      <c r="V14962" s="85"/>
      <c r="W14962" s="85"/>
      <c r="X14962" s="85"/>
    </row>
    <row r="14963">
      <c r="S14963" s="87"/>
      <c r="T14963" s="87"/>
      <c r="U14963" s="85"/>
      <c r="V14963" s="85"/>
      <c r="W14963" s="85"/>
      <c r="X14963" s="85"/>
    </row>
    <row r="14964">
      <c r="S14964" s="87"/>
      <c r="T14964" s="87"/>
      <c r="U14964" s="85"/>
      <c r="V14964" s="85"/>
      <c r="W14964" s="85"/>
      <c r="X14964" s="85"/>
    </row>
    <row r="14965">
      <c r="S14965" s="87"/>
      <c r="T14965" s="87"/>
      <c r="U14965" s="85"/>
      <c r="V14965" s="85"/>
      <c r="W14965" s="85"/>
      <c r="X14965" s="85"/>
    </row>
    <row r="14966">
      <c r="S14966" s="87"/>
      <c r="T14966" s="87"/>
      <c r="U14966" s="85"/>
      <c r="V14966" s="85"/>
      <c r="W14966" s="85"/>
      <c r="X14966" s="85"/>
    </row>
    <row r="14967">
      <c r="S14967" s="87"/>
      <c r="T14967" s="87"/>
      <c r="U14967" s="85"/>
      <c r="V14967" s="85"/>
      <c r="W14967" s="85"/>
      <c r="X14967" s="85"/>
    </row>
    <row r="14968">
      <c r="S14968" s="87"/>
      <c r="T14968" s="87"/>
      <c r="U14968" s="85"/>
      <c r="V14968" s="85"/>
      <c r="W14968" s="85"/>
      <c r="X14968" s="85"/>
    </row>
    <row r="14969">
      <c r="S14969" s="87"/>
      <c r="T14969" s="87"/>
      <c r="U14969" s="85"/>
      <c r="V14969" s="85"/>
      <c r="W14969" s="85"/>
      <c r="X14969" s="85"/>
    </row>
    <row r="14970">
      <c r="S14970" s="87"/>
      <c r="T14970" s="87"/>
      <c r="U14970" s="85"/>
      <c r="V14970" s="85"/>
      <c r="W14970" s="85"/>
      <c r="X14970" s="85"/>
    </row>
    <row r="14971">
      <c r="S14971" s="87"/>
      <c r="T14971" s="87"/>
      <c r="U14971" s="85"/>
      <c r="V14971" s="85"/>
      <c r="W14971" s="85"/>
      <c r="X14971" s="85"/>
    </row>
    <row r="14972">
      <c r="S14972" s="87"/>
      <c r="T14972" s="87"/>
      <c r="U14972" s="85"/>
      <c r="V14972" s="85"/>
      <c r="W14972" s="85"/>
      <c r="X14972" s="85"/>
    </row>
    <row r="14973">
      <c r="S14973" s="87"/>
      <c r="T14973" s="87"/>
      <c r="U14973" s="85"/>
      <c r="V14973" s="85"/>
      <c r="W14973" s="85"/>
      <c r="X14973" s="85"/>
    </row>
    <row r="14974">
      <c r="S14974" s="87"/>
      <c r="T14974" s="87"/>
      <c r="U14974" s="85"/>
      <c r="V14974" s="85"/>
      <c r="W14974" s="85"/>
      <c r="X14974" s="85"/>
    </row>
    <row r="14975">
      <c r="S14975" s="87"/>
      <c r="T14975" s="87"/>
      <c r="U14975" s="85"/>
      <c r="V14975" s="85"/>
      <c r="W14975" s="85"/>
      <c r="X14975" s="85"/>
    </row>
    <row r="14976">
      <c r="S14976" s="87"/>
      <c r="T14976" s="87"/>
      <c r="U14976" s="85"/>
      <c r="V14976" s="85"/>
      <c r="W14976" s="85"/>
      <c r="X14976" s="85"/>
    </row>
    <row r="14977">
      <c r="S14977" s="87"/>
      <c r="T14977" s="87"/>
      <c r="U14977" s="85"/>
      <c r="V14977" s="85"/>
      <c r="W14977" s="85"/>
      <c r="X14977" s="85"/>
    </row>
    <row r="14978">
      <c r="S14978" s="87"/>
      <c r="T14978" s="87"/>
      <c r="U14978" s="85"/>
      <c r="V14978" s="85"/>
      <c r="W14978" s="85"/>
      <c r="X14978" s="85"/>
    </row>
    <row r="14979">
      <c r="S14979" s="87"/>
      <c r="T14979" s="87"/>
      <c r="U14979" s="85"/>
      <c r="V14979" s="85"/>
      <c r="W14979" s="85"/>
      <c r="X14979" s="85"/>
    </row>
    <row r="14980">
      <c r="S14980" s="87"/>
      <c r="T14980" s="87"/>
      <c r="U14980" s="85"/>
      <c r="V14980" s="85"/>
      <c r="W14980" s="85"/>
      <c r="X14980" s="85"/>
    </row>
    <row r="14981">
      <c r="S14981" s="87"/>
      <c r="T14981" s="87"/>
      <c r="U14981" s="85"/>
      <c r="V14981" s="85"/>
      <c r="W14981" s="85"/>
      <c r="X14981" s="85"/>
    </row>
    <row r="14982">
      <c r="S14982" s="87"/>
      <c r="T14982" s="87"/>
      <c r="U14982" s="85"/>
      <c r="V14982" s="85"/>
      <c r="W14982" s="85"/>
      <c r="X14982" s="85"/>
    </row>
    <row r="14983">
      <c r="S14983" s="87"/>
      <c r="T14983" s="87"/>
      <c r="U14983" s="85"/>
      <c r="V14983" s="85"/>
      <c r="W14983" s="85"/>
      <c r="X14983" s="85"/>
    </row>
    <row r="14984">
      <c r="S14984" s="87"/>
      <c r="T14984" s="87"/>
      <c r="U14984" s="85"/>
      <c r="V14984" s="85"/>
      <c r="W14984" s="85"/>
      <c r="X14984" s="85"/>
    </row>
    <row r="14985">
      <c r="S14985" s="87"/>
      <c r="T14985" s="87"/>
      <c r="U14985" s="85"/>
      <c r="V14985" s="85"/>
      <c r="W14985" s="85"/>
      <c r="X14985" s="85"/>
    </row>
    <row r="14986">
      <c r="S14986" s="87"/>
      <c r="T14986" s="87"/>
      <c r="U14986" s="85"/>
      <c r="V14986" s="85"/>
      <c r="W14986" s="85"/>
      <c r="X14986" s="85"/>
    </row>
    <row r="14987">
      <c r="S14987" s="87"/>
      <c r="T14987" s="87"/>
      <c r="U14987" s="85"/>
      <c r="V14987" s="85"/>
      <c r="W14987" s="85"/>
      <c r="X14987" s="85"/>
    </row>
    <row r="14988">
      <c r="S14988" s="87"/>
      <c r="T14988" s="87"/>
      <c r="U14988" s="85"/>
      <c r="V14988" s="85"/>
      <c r="W14988" s="85"/>
      <c r="X14988" s="85"/>
    </row>
    <row r="14989">
      <c r="S14989" s="87"/>
      <c r="T14989" s="87"/>
      <c r="U14989" s="85"/>
      <c r="V14989" s="85"/>
      <c r="W14989" s="85"/>
      <c r="X14989" s="85"/>
    </row>
    <row r="14990">
      <c r="S14990" s="87"/>
      <c r="T14990" s="87"/>
      <c r="U14990" s="85"/>
      <c r="V14990" s="85"/>
      <c r="W14990" s="85"/>
      <c r="X14990" s="85"/>
    </row>
    <row r="14991">
      <c r="S14991" s="87"/>
      <c r="T14991" s="87"/>
      <c r="U14991" s="85"/>
      <c r="V14991" s="85"/>
      <c r="W14991" s="85"/>
      <c r="X14991" s="85"/>
    </row>
    <row r="14992">
      <c r="S14992" s="87"/>
      <c r="T14992" s="87"/>
      <c r="U14992" s="85"/>
      <c r="V14992" s="85"/>
      <c r="W14992" s="85"/>
      <c r="X14992" s="85"/>
    </row>
    <row r="14993">
      <c r="S14993" s="87"/>
      <c r="T14993" s="87"/>
      <c r="U14993" s="85"/>
      <c r="V14993" s="85"/>
      <c r="W14993" s="85"/>
      <c r="X14993" s="85"/>
    </row>
    <row r="14994">
      <c r="S14994" s="87"/>
      <c r="T14994" s="87"/>
      <c r="U14994" s="85"/>
      <c r="V14994" s="85"/>
      <c r="W14994" s="85"/>
      <c r="X14994" s="85"/>
    </row>
    <row r="14995">
      <c r="S14995" s="87"/>
      <c r="T14995" s="87"/>
      <c r="U14995" s="85"/>
      <c r="V14995" s="85"/>
      <c r="W14995" s="85"/>
      <c r="X14995" s="85"/>
    </row>
    <row r="14996">
      <c r="S14996" s="87"/>
      <c r="T14996" s="87"/>
      <c r="U14996" s="85"/>
      <c r="V14996" s="85"/>
      <c r="W14996" s="85"/>
      <c r="X14996" s="85"/>
    </row>
    <row r="14997">
      <c r="S14997" s="87"/>
      <c r="T14997" s="87"/>
      <c r="U14997" s="85"/>
      <c r="V14997" s="85"/>
      <c r="W14997" s="85"/>
      <c r="X14997" s="85"/>
    </row>
    <row r="14998">
      <c r="S14998" s="87"/>
      <c r="T14998" s="87"/>
      <c r="U14998" s="85"/>
      <c r="V14998" s="85"/>
      <c r="W14998" s="85"/>
      <c r="X14998" s="85"/>
    </row>
    <row r="14999">
      <c r="S14999" s="87"/>
      <c r="T14999" s="87"/>
      <c r="U14999" s="85"/>
      <c r="V14999" s="85"/>
      <c r="W14999" s="85"/>
      <c r="X14999" s="85"/>
    </row>
    <row r="15000">
      <c r="S15000" s="87"/>
      <c r="T15000" s="87"/>
      <c r="U15000" s="85"/>
      <c r="V15000" s="85"/>
      <c r="W15000" s="85"/>
      <c r="X15000" s="85"/>
    </row>
    <row r="15001">
      <c r="S15001" s="87"/>
      <c r="T15001" s="87"/>
      <c r="U15001" s="85"/>
      <c r="V15001" s="85"/>
      <c r="W15001" s="85"/>
      <c r="X15001" s="85"/>
    </row>
    <row r="15002">
      <c r="S15002" s="87"/>
      <c r="T15002" s="87"/>
      <c r="U15002" s="85"/>
      <c r="V15002" s="85"/>
      <c r="W15002" s="85"/>
      <c r="X15002" s="85"/>
    </row>
    <row r="15003">
      <c r="S15003" s="87"/>
      <c r="T15003" s="87"/>
      <c r="U15003" s="85"/>
      <c r="V15003" s="85"/>
      <c r="W15003" s="85"/>
      <c r="X15003" s="85"/>
    </row>
    <row r="15004">
      <c r="S15004" s="87"/>
      <c r="T15004" s="87"/>
      <c r="U15004" s="85"/>
      <c r="V15004" s="85"/>
      <c r="W15004" s="85"/>
      <c r="X15004" s="85"/>
    </row>
    <row r="15005">
      <c r="S15005" s="87"/>
      <c r="T15005" s="87"/>
      <c r="U15005" s="85"/>
      <c r="V15005" s="85"/>
      <c r="W15005" s="85"/>
      <c r="X15005" s="85"/>
    </row>
    <row r="15006">
      <c r="S15006" s="87"/>
      <c r="T15006" s="87"/>
      <c r="U15006" s="85"/>
      <c r="V15006" s="85"/>
      <c r="W15006" s="85"/>
      <c r="X15006" s="85"/>
    </row>
    <row r="15007">
      <c r="S15007" s="87"/>
      <c r="T15007" s="87"/>
      <c r="U15007" s="85"/>
      <c r="V15007" s="85"/>
      <c r="W15007" s="85"/>
      <c r="X15007" s="85"/>
    </row>
    <row r="15008">
      <c r="S15008" s="87"/>
      <c r="T15008" s="87"/>
      <c r="U15008" s="85"/>
      <c r="V15008" s="85"/>
      <c r="W15008" s="85"/>
      <c r="X15008" s="85"/>
    </row>
    <row r="15009">
      <c r="S15009" s="87"/>
      <c r="T15009" s="87"/>
      <c r="U15009" s="85"/>
      <c r="V15009" s="85"/>
      <c r="W15009" s="85"/>
      <c r="X15009" s="85"/>
    </row>
    <row r="15010">
      <c r="S15010" s="87"/>
      <c r="T15010" s="87"/>
      <c r="U15010" s="85"/>
      <c r="V15010" s="85"/>
      <c r="W15010" s="85"/>
      <c r="X15010" s="85"/>
    </row>
    <row r="15011">
      <c r="S15011" s="87"/>
      <c r="T15011" s="87"/>
      <c r="U15011" s="85"/>
      <c r="V15011" s="85"/>
      <c r="W15011" s="85"/>
      <c r="X15011" s="85"/>
    </row>
    <row r="15012">
      <c r="S15012" s="87"/>
      <c r="T15012" s="87"/>
      <c r="U15012" s="85"/>
      <c r="V15012" s="85"/>
      <c r="W15012" s="85"/>
      <c r="X15012" s="85"/>
    </row>
    <row r="15013">
      <c r="S15013" s="87"/>
      <c r="T15013" s="87"/>
      <c r="U15013" s="85"/>
      <c r="V15013" s="85"/>
      <c r="W15013" s="85"/>
      <c r="X15013" s="85"/>
    </row>
    <row r="15014">
      <c r="S15014" s="87"/>
      <c r="T15014" s="87"/>
      <c r="U15014" s="85"/>
      <c r="V15014" s="85"/>
      <c r="W15014" s="85"/>
      <c r="X15014" s="85"/>
    </row>
    <row r="15015">
      <c r="S15015" s="87"/>
      <c r="T15015" s="87"/>
      <c r="U15015" s="85"/>
      <c r="V15015" s="85"/>
      <c r="W15015" s="85"/>
      <c r="X15015" s="85"/>
    </row>
    <row r="15016">
      <c r="S15016" s="87"/>
      <c r="T15016" s="87"/>
      <c r="U15016" s="85"/>
      <c r="V15016" s="85"/>
      <c r="W15016" s="85"/>
      <c r="X15016" s="85"/>
    </row>
    <row r="15017">
      <c r="S15017" s="87"/>
      <c r="T15017" s="87"/>
      <c r="U15017" s="85"/>
      <c r="V15017" s="85"/>
      <c r="W15017" s="85"/>
      <c r="X15017" s="85"/>
    </row>
    <row r="15018">
      <c r="S15018" s="87"/>
      <c r="T15018" s="87"/>
      <c r="U15018" s="85"/>
      <c r="V15018" s="85"/>
      <c r="W15018" s="85"/>
      <c r="X15018" s="85"/>
    </row>
    <row r="15019">
      <c r="S15019" s="87"/>
      <c r="T15019" s="87"/>
      <c r="U15019" s="85"/>
      <c r="V15019" s="85"/>
      <c r="W15019" s="85"/>
      <c r="X15019" s="85"/>
    </row>
    <row r="15020">
      <c r="S15020" s="87"/>
      <c r="T15020" s="87"/>
      <c r="U15020" s="85"/>
      <c r="V15020" s="85"/>
      <c r="W15020" s="85"/>
      <c r="X15020" s="85"/>
    </row>
    <row r="15021">
      <c r="S15021" s="87"/>
      <c r="T15021" s="87"/>
      <c r="U15021" s="85"/>
      <c r="V15021" s="85"/>
      <c r="W15021" s="85"/>
      <c r="X15021" s="85"/>
    </row>
    <row r="15022">
      <c r="S15022" s="87"/>
      <c r="T15022" s="87"/>
      <c r="U15022" s="85"/>
      <c r="V15022" s="85"/>
      <c r="W15022" s="85"/>
      <c r="X15022" s="85"/>
    </row>
    <row r="15023">
      <c r="S15023" s="87"/>
      <c r="T15023" s="87"/>
      <c r="U15023" s="85"/>
      <c r="V15023" s="85"/>
      <c r="W15023" s="85"/>
      <c r="X15023" s="85"/>
    </row>
    <row r="15024">
      <c r="S15024" s="87"/>
      <c r="T15024" s="87"/>
      <c r="U15024" s="85"/>
      <c r="V15024" s="85"/>
      <c r="W15024" s="85"/>
      <c r="X15024" s="85"/>
    </row>
    <row r="15025">
      <c r="S15025" s="87"/>
      <c r="T15025" s="87"/>
      <c r="U15025" s="85"/>
      <c r="V15025" s="85"/>
      <c r="W15025" s="85"/>
      <c r="X15025" s="85"/>
    </row>
    <row r="15026">
      <c r="S15026" s="87"/>
      <c r="T15026" s="87"/>
      <c r="U15026" s="85"/>
      <c r="V15026" s="85"/>
      <c r="W15026" s="85"/>
      <c r="X15026" s="85"/>
    </row>
    <row r="15027">
      <c r="S15027" s="87"/>
      <c r="T15027" s="87"/>
      <c r="U15027" s="85"/>
      <c r="V15027" s="85"/>
      <c r="W15027" s="85"/>
      <c r="X15027" s="85"/>
    </row>
    <row r="15028">
      <c r="S15028" s="87"/>
      <c r="T15028" s="87"/>
      <c r="U15028" s="85"/>
      <c r="V15028" s="85"/>
      <c r="W15028" s="85"/>
      <c r="X15028" s="85"/>
    </row>
    <row r="15029">
      <c r="S15029" s="87"/>
      <c r="T15029" s="87"/>
      <c r="U15029" s="85"/>
      <c r="V15029" s="85"/>
      <c r="W15029" s="85"/>
      <c r="X15029" s="85"/>
    </row>
    <row r="15030">
      <c r="S15030" s="87"/>
      <c r="T15030" s="87"/>
      <c r="U15030" s="85"/>
      <c r="V15030" s="85"/>
      <c r="W15030" s="85"/>
      <c r="X15030" s="85"/>
    </row>
    <row r="15031">
      <c r="S15031" s="87"/>
      <c r="T15031" s="87"/>
      <c r="U15031" s="85"/>
      <c r="V15031" s="85"/>
      <c r="W15031" s="85"/>
      <c r="X15031" s="85"/>
    </row>
    <row r="15032">
      <c r="S15032" s="87"/>
      <c r="T15032" s="87"/>
      <c r="U15032" s="85"/>
      <c r="V15032" s="85"/>
      <c r="W15032" s="85"/>
      <c r="X15032" s="85"/>
    </row>
    <row r="15033">
      <c r="S15033" s="87"/>
      <c r="T15033" s="87"/>
      <c r="U15033" s="85"/>
      <c r="V15033" s="85"/>
      <c r="W15033" s="85"/>
      <c r="X15033" s="85"/>
    </row>
    <row r="15034">
      <c r="S15034" s="87"/>
      <c r="T15034" s="87"/>
      <c r="U15034" s="85"/>
      <c r="V15034" s="85"/>
      <c r="W15034" s="85"/>
      <c r="X15034" s="85"/>
    </row>
    <row r="15035">
      <c r="S15035" s="87"/>
      <c r="T15035" s="87"/>
      <c r="U15035" s="85"/>
      <c r="V15035" s="85"/>
      <c r="W15035" s="85"/>
      <c r="X15035" s="85"/>
    </row>
    <row r="15036">
      <c r="S15036" s="87"/>
      <c r="T15036" s="87"/>
      <c r="U15036" s="85"/>
      <c r="V15036" s="85"/>
      <c r="W15036" s="85"/>
      <c r="X15036" s="85"/>
    </row>
    <row r="15037">
      <c r="S15037" s="87"/>
      <c r="T15037" s="87"/>
      <c r="U15037" s="85"/>
      <c r="V15037" s="85"/>
      <c r="W15037" s="85"/>
      <c r="X15037" s="85"/>
    </row>
    <row r="15038">
      <c r="S15038" s="87"/>
      <c r="T15038" s="87"/>
      <c r="U15038" s="85"/>
      <c r="V15038" s="85"/>
      <c r="W15038" s="85"/>
      <c r="X15038" s="85"/>
    </row>
    <row r="15039">
      <c r="S15039" s="87"/>
      <c r="T15039" s="87"/>
      <c r="U15039" s="85"/>
      <c r="V15039" s="85"/>
      <c r="W15039" s="85"/>
      <c r="X15039" s="85"/>
    </row>
    <row r="15040">
      <c r="S15040" s="87"/>
      <c r="T15040" s="87"/>
      <c r="U15040" s="85"/>
      <c r="V15040" s="85"/>
      <c r="W15040" s="85"/>
      <c r="X15040" s="85"/>
    </row>
    <row r="15041">
      <c r="S15041" s="87"/>
      <c r="T15041" s="87"/>
      <c r="U15041" s="85"/>
      <c r="V15041" s="85"/>
      <c r="W15041" s="85"/>
      <c r="X15041" s="85"/>
    </row>
    <row r="15042">
      <c r="S15042" s="87"/>
      <c r="T15042" s="87"/>
      <c r="U15042" s="85"/>
      <c r="V15042" s="85"/>
      <c r="W15042" s="85"/>
      <c r="X15042" s="85"/>
    </row>
    <row r="15043">
      <c r="S15043" s="87"/>
      <c r="T15043" s="87"/>
      <c r="U15043" s="85"/>
      <c r="V15043" s="85"/>
      <c r="W15043" s="85"/>
      <c r="X15043" s="85"/>
    </row>
    <row r="15044">
      <c r="S15044" s="87"/>
      <c r="T15044" s="87"/>
      <c r="U15044" s="85"/>
      <c r="V15044" s="85"/>
      <c r="W15044" s="85"/>
      <c r="X15044" s="85"/>
    </row>
    <row r="15045">
      <c r="S15045" s="87"/>
      <c r="T15045" s="87"/>
      <c r="U15045" s="85"/>
      <c r="V15045" s="85"/>
      <c r="W15045" s="85"/>
      <c r="X15045" s="85"/>
    </row>
    <row r="15046">
      <c r="S15046" s="87"/>
      <c r="T15046" s="87"/>
      <c r="U15046" s="85"/>
      <c r="V15046" s="85"/>
      <c r="W15046" s="85"/>
      <c r="X15046" s="85"/>
    </row>
    <row r="15047">
      <c r="S15047" s="87"/>
      <c r="T15047" s="87"/>
      <c r="U15047" s="85"/>
      <c r="V15047" s="85"/>
      <c r="W15047" s="85"/>
      <c r="X15047" s="85"/>
    </row>
    <row r="15048">
      <c r="S15048" s="87"/>
      <c r="T15048" s="87"/>
      <c r="U15048" s="85"/>
      <c r="V15048" s="85"/>
      <c r="W15048" s="85"/>
      <c r="X15048" s="85"/>
    </row>
    <row r="15049">
      <c r="S15049" s="87"/>
      <c r="T15049" s="87"/>
      <c r="U15049" s="85"/>
      <c r="V15049" s="85"/>
      <c r="W15049" s="85"/>
      <c r="X15049" s="85"/>
    </row>
    <row r="15050">
      <c r="S15050" s="87"/>
      <c r="T15050" s="87"/>
      <c r="U15050" s="85"/>
      <c r="V15050" s="85"/>
      <c r="W15050" s="85"/>
      <c r="X15050" s="85"/>
    </row>
    <row r="15051">
      <c r="S15051" s="87"/>
      <c r="T15051" s="87"/>
      <c r="U15051" s="85"/>
      <c r="V15051" s="85"/>
      <c r="W15051" s="85"/>
      <c r="X15051" s="85"/>
    </row>
    <row r="15052">
      <c r="S15052" s="87"/>
      <c r="T15052" s="87"/>
      <c r="U15052" s="85"/>
      <c r="V15052" s="85"/>
      <c r="W15052" s="85"/>
      <c r="X15052" s="85"/>
    </row>
    <row r="15053">
      <c r="S15053" s="87"/>
      <c r="T15053" s="87"/>
      <c r="U15053" s="85"/>
      <c r="V15053" s="85"/>
      <c r="W15053" s="85"/>
      <c r="X15053" s="85"/>
    </row>
    <row r="15054">
      <c r="S15054" s="87"/>
      <c r="T15054" s="87"/>
      <c r="U15054" s="85"/>
      <c r="V15054" s="85"/>
      <c r="W15054" s="85"/>
      <c r="X15054" s="85"/>
    </row>
    <row r="15055">
      <c r="S15055" s="87"/>
      <c r="T15055" s="87"/>
      <c r="U15055" s="85"/>
      <c r="V15055" s="85"/>
      <c r="W15055" s="85"/>
      <c r="X15055" s="85"/>
    </row>
    <row r="15056">
      <c r="S15056" s="87"/>
      <c r="T15056" s="87"/>
      <c r="U15056" s="85"/>
      <c r="V15056" s="85"/>
      <c r="W15056" s="85"/>
      <c r="X15056" s="85"/>
    </row>
    <row r="15057">
      <c r="S15057" s="87"/>
      <c r="T15057" s="87"/>
      <c r="U15057" s="85"/>
      <c r="V15057" s="85"/>
      <c r="W15057" s="85"/>
      <c r="X15057" s="85"/>
    </row>
    <row r="15058">
      <c r="S15058" s="87"/>
      <c r="T15058" s="87"/>
      <c r="U15058" s="85"/>
      <c r="V15058" s="85"/>
      <c r="W15058" s="85"/>
      <c r="X15058" s="85"/>
    </row>
    <row r="15059">
      <c r="S15059" s="87"/>
      <c r="T15059" s="87"/>
      <c r="U15059" s="85"/>
      <c r="V15059" s="85"/>
      <c r="W15059" s="85"/>
      <c r="X15059" s="85"/>
    </row>
    <row r="15060">
      <c r="S15060" s="87"/>
      <c r="T15060" s="87"/>
      <c r="U15060" s="85"/>
      <c r="V15060" s="85"/>
      <c r="W15060" s="85"/>
      <c r="X15060" s="85"/>
    </row>
    <row r="15061">
      <c r="S15061" s="87"/>
      <c r="T15061" s="87"/>
      <c r="U15061" s="85"/>
      <c r="V15061" s="85"/>
      <c r="W15061" s="85"/>
      <c r="X15061" s="85"/>
    </row>
    <row r="15062">
      <c r="S15062" s="87"/>
      <c r="T15062" s="87"/>
      <c r="U15062" s="85"/>
      <c r="V15062" s="85"/>
      <c r="W15062" s="85"/>
      <c r="X15062" s="85"/>
    </row>
    <row r="15063">
      <c r="S15063" s="87"/>
      <c r="T15063" s="87"/>
      <c r="U15063" s="85"/>
      <c r="V15063" s="85"/>
      <c r="W15063" s="85"/>
      <c r="X15063" s="85"/>
    </row>
    <row r="15064">
      <c r="S15064" s="87"/>
      <c r="T15064" s="87"/>
      <c r="U15064" s="85"/>
      <c r="V15064" s="85"/>
      <c r="W15064" s="85"/>
      <c r="X15064" s="85"/>
    </row>
    <row r="15065">
      <c r="S15065" s="87"/>
      <c r="T15065" s="87"/>
      <c r="U15065" s="85"/>
      <c r="V15065" s="85"/>
      <c r="W15065" s="85"/>
      <c r="X15065" s="85"/>
    </row>
    <row r="15066">
      <c r="S15066" s="87"/>
      <c r="T15066" s="87"/>
      <c r="U15066" s="85"/>
      <c r="V15066" s="85"/>
      <c r="W15066" s="85"/>
      <c r="X15066" s="85"/>
    </row>
    <row r="15067">
      <c r="S15067" s="87"/>
      <c r="T15067" s="87"/>
      <c r="U15067" s="85"/>
      <c r="V15067" s="85"/>
      <c r="W15067" s="85"/>
      <c r="X15067" s="85"/>
    </row>
    <row r="15068">
      <c r="S15068" s="87"/>
      <c r="T15068" s="87"/>
      <c r="U15068" s="85"/>
      <c r="V15068" s="85"/>
      <c r="W15068" s="85"/>
      <c r="X15068" s="85"/>
    </row>
    <row r="15069">
      <c r="S15069" s="87"/>
      <c r="T15069" s="87"/>
      <c r="U15069" s="85"/>
      <c r="V15069" s="85"/>
      <c r="W15069" s="85"/>
      <c r="X15069" s="85"/>
    </row>
    <row r="15070">
      <c r="S15070" s="87"/>
      <c r="T15070" s="87"/>
      <c r="U15070" s="85"/>
      <c r="V15070" s="85"/>
      <c r="W15070" s="85"/>
      <c r="X15070" s="85"/>
    </row>
    <row r="15071">
      <c r="S15071" s="87"/>
      <c r="T15071" s="87"/>
      <c r="U15071" s="85"/>
      <c r="V15071" s="85"/>
      <c r="W15071" s="85"/>
      <c r="X15071" s="85"/>
    </row>
    <row r="15072">
      <c r="S15072" s="87"/>
      <c r="T15072" s="87"/>
      <c r="U15072" s="85"/>
      <c r="V15072" s="85"/>
      <c r="W15072" s="85"/>
      <c r="X15072" s="85"/>
    </row>
    <row r="15073">
      <c r="S15073" s="87"/>
      <c r="T15073" s="87"/>
      <c r="U15073" s="85"/>
      <c r="V15073" s="85"/>
      <c r="W15073" s="85"/>
      <c r="X15073" s="85"/>
    </row>
    <row r="15074">
      <c r="S15074" s="87"/>
      <c r="T15074" s="87"/>
      <c r="U15074" s="85"/>
      <c r="V15074" s="85"/>
      <c r="W15074" s="85"/>
      <c r="X15074" s="85"/>
    </row>
    <row r="15075">
      <c r="S15075" s="87"/>
      <c r="T15075" s="87"/>
      <c r="U15075" s="85"/>
      <c r="V15075" s="85"/>
      <c r="W15075" s="85"/>
      <c r="X15075" s="85"/>
    </row>
    <row r="15076">
      <c r="S15076" s="87"/>
      <c r="T15076" s="87"/>
      <c r="U15076" s="85"/>
      <c r="V15076" s="85"/>
      <c r="W15076" s="85"/>
      <c r="X15076" s="85"/>
    </row>
    <row r="15077">
      <c r="S15077" s="87"/>
      <c r="T15077" s="87"/>
      <c r="U15077" s="85"/>
      <c r="V15077" s="85"/>
      <c r="W15077" s="85"/>
      <c r="X15077" s="85"/>
    </row>
    <row r="15078">
      <c r="S15078" s="87"/>
      <c r="T15078" s="87"/>
      <c r="U15078" s="85"/>
      <c r="V15078" s="85"/>
      <c r="W15078" s="85"/>
      <c r="X15078" s="85"/>
    </row>
    <row r="15079">
      <c r="S15079" s="84"/>
      <c r="T15079" s="87"/>
      <c r="U15079" s="85"/>
      <c r="V15079" s="85"/>
      <c r="W15079" s="85"/>
      <c r="X15079" s="85"/>
    </row>
    <row r="15080">
      <c r="S15080" s="87"/>
      <c r="T15080" s="87"/>
      <c r="U15080" s="85"/>
      <c r="V15080" s="85"/>
      <c r="W15080" s="85"/>
      <c r="X15080" s="85"/>
    </row>
    <row r="15081">
      <c r="S15081" s="87"/>
      <c r="T15081" s="87"/>
      <c r="U15081" s="85"/>
      <c r="V15081" s="85"/>
      <c r="W15081" s="85"/>
      <c r="X15081" s="85"/>
    </row>
    <row r="15082">
      <c r="S15082" s="87"/>
      <c r="T15082" s="87"/>
      <c r="U15082" s="85"/>
      <c r="V15082" s="85"/>
      <c r="W15082" s="85"/>
      <c r="X15082" s="85"/>
    </row>
    <row r="15083">
      <c r="S15083" s="87"/>
      <c r="T15083" s="87"/>
      <c r="U15083" s="85"/>
      <c r="V15083" s="85"/>
      <c r="W15083" s="85"/>
      <c r="X15083" s="85"/>
    </row>
    <row r="15084">
      <c r="S15084" s="87"/>
      <c r="T15084" s="87"/>
      <c r="U15084" s="85"/>
      <c r="V15084" s="85"/>
      <c r="W15084" s="85"/>
      <c r="X15084" s="85"/>
    </row>
    <row r="15085">
      <c r="S15085" s="87"/>
      <c r="T15085" s="87"/>
      <c r="U15085" s="85"/>
      <c r="V15085" s="85"/>
      <c r="W15085" s="85"/>
      <c r="X15085" s="85"/>
    </row>
    <row r="15086">
      <c r="S15086" s="87"/>
      <c r="T15086" s="87"/>
      <c r="U15086" s="85"/>
      <c r="V15086" s="85"/>
      <c r="W15086" s="85"/>
      <c r="X15086" s="85"/>
    </row>
    <row r="15087">
      <c r="S15087" s="87"/>
      <c r="T15087" s="87"/>
      <c r="U15087" s="85"/>
      <c r="V15087" s="85"/>
      <c r="W15087" s="85"/>
      <c r="X15087" s="85"/>
    </row>
    <row r="15088">
      <c r="S15088" s="87"/>
      <c r="T15088" s="87"/>
      <c r="U15088" s="85"/>
      <c r="V15088" s="85"/>
      <c r="W15088" s="85"/>
      <c r="X15088" s="85"/>
    </row>
    <row r="15089">
      <c r="S15089" s="87"/>
      <c r="T15089" s="87"/>
      <c r="U15089" s="85"/>
      <c r="V15089" s="85"/>
      <c r="W15089" s="85"/>
      <c r="X15089" s="85"/>
    </row>
    <row r="15090">
      <c r="S15090" s="87"/>
      <c r="T15090" s="87"/>
      <c r="U15090" s="85"/>
      <c r="V15090" s="85"/>
      <c r="W15090" s="85"/>
      <c r="X15090" s="85"/>
    </row>
    <row r="15091">
      <c r="S15091" s="87"/>
      <c r="T15091" s="87"/>
      <c r="U15091" s="85"/>
      <c r="V15091" s="85"/>
      <c r="W15091" s="85"/>
      <c r="X15091" s="85"/>
    </row>
    <row r="15092">
      <c r="S15092" s="87"/>
      <c r="T15092" s="87"/>
      <c r="U15092" s="85"/>
      <c r="V15092" s="85"/>
      <c r="W15092" s="85"/>
      <c r="X15092" s="85"/>
    </row>
    <row r="15093">
      <c r="S15093" s="87"/>
      <c r="T15093" s="87"/>
      <c r="U15093" s="85"/>
      <c r="V15093" s="85"/>
      <c r="W15093" s="85"/>
      <c r="X15093" s="85"/>
    </row>
    <row r="15094">
      <c r="S15094" s="87"/>
      <c r="T15094" s="87"/>
      <c r="U15094" s="85"/>
      <c r="V15094" s="85"/>
      <c r="W15094" s="85"/>
      <c r="X15094" s="85"/>
    </row>
    <row r="15095">
      <c r="S15095" s="87"/>
      <c r="T15095" s="87"/>
      <c r="U15095" s="85"/>
      <c r="V15095" s="85"/>
      <c r="W15095" s="85"/>
      <c r="X15095" s="85"/>
    </row>
    <row r="15096">
      <c r="S15096" s="87"/>
      <c r="T15096" s="87"/>
      <c r="U15096" s="85"/>
      <c r="V15096" s="85"/>
      <c r="W15096" s="85"/>
      <c r="X15096" s="85"/>
    </row>
    <row r="15097">
      <c r="S15097" s="87"/>
      <c r="T15097" s="87"/>
      <c r="U15097" s="85"/>
      <c r="V15097" s="85"/>
      <c r="W15097" s="85"/>
      <c r="X15097" s="85"/>
    </row>
    <row r="15098">
      <c r="S15098" s="87"/>
      <c r="T15098" s="87"/>
      <c r="U15098" s="85"/>
      <c r="V15098" s="85"/>
      <c r="W15098" s="85"/>
      <c r="X15098" s="85"/>
    </row>
    <row r="15099">
      <c r="S15099" s="87"/>
      <c r="T15099" s="87"/>
      <c r="U15099" s="85"/>
      <c r="V15099" s="85"/>
      <c r="W15099" s="85"/>
      <c r="X15099" s="85"/>
    </row>
    <row r="15100">
      <c r="S15100" s="87"/>
      <c r="T15100" s="87"/>
      <c r="U15100" s="85"/>
      <c r="V15100" s="85"/>
      <c r="W15100" s="85"/>
      <c r="X15100" s="85"/>
    </row>
    <row r="15101">
      <c r="S15101" s="87"/>
      <c r="T15101" s="87"/>
      <c r="U15101" s="85"/>
      <c r="V15101" s="85"/>
      <c r="W15101" s="85"/>
      <c r="X15101" s="85"/>
    </row>
    <row r="15102">
      <c r="S15102" s="87"/>
      <c r="T15102" s="87"/>
      <c r="U15102" s="85"/>
      <c r="V15102" s="85"/>
      <c r="W15102" s="85"/>
      <c r="X15102" s="85"/>
    </row>
    <row r="15103">
      <c r="S15103" s="87"/>
      <c r="T15103" s="87"/>
      <c r="U15103" s="85"/>
      <c r="V15103" s="85"/>
      <c r="W15103" s="85"/>
      <c r="X15103" s="85"/>
    </row>
    <row r="15104">
      <c r="S15104" s="87"/>
      <c r="T15104" s="87"/>
      <c r="U15104" s="85"/>
      <c r="V15104" s="85"/>
      <c r="W15104" s="85"/>
      <c r="X15104" s="85"/>
    </row>
    <row r="15105">
      <c r="S15105" s="87"/>
      <c r="T15105" s="87"/>
      <c r="U15105" s="85"/>
      <c r="V15105" s="85"/>
      <c r="W15105" s="85"/>
      <c r="X15105" s="85"/>
    </row>
    <row r="15106">
      <c r="S15106" s="87"/>
      <c r="T15106" s="87"/>
      <c r="U15106" s="85"/>
      <c r="V15106" s="85"/>
      <c r="W15106" s="85"/>
      <c r="X15106" s="85"/>
    </row>
    <row r="15107">
      <c r="S15107" s="87"/>
      <c r="T15107" s="87"/>
      <c r="U15107" s="85"/>
      <c r="V15107" s="85"/>
      <c r="W15107" s="85"/>
      <c r="X15107" s="85"/>
    </row>
    <row r="15108">
      <c r="S15108" s="87"/>
      <c r="T15108" s="87"/>
      <c r="U15108" s="85"/>
      <c r="V15108" s="85"/>
      <c r="W15108" s="85"/>
      <c r="X15108" s="85"/>
    </row>
    <row r="15109">
      <c r="S15109" s="87"/>
      <c r="T15109" s="87"/>
      <c r="U15109" s="85"/>
      <c r="V15109" s="85"/>
      <c r="W15109" s="85"/>
      <c r="X15109" s="85"/>
    </row>
    <row r="15110">
      <c r="S15110" s="87"/>
      <c r="T15110" s="87"/>
      <c r="U15110" s="85"/>
      <c r="V15110" s="85"/>
      <c r="W15110" s="85"/>
      <c r="X15110" s="85"/>
    </row>
    <row r="15111">
      <c r="S15111" s="87"/>
      <c r="T15111" s="87"/>
      <c r="U15111" s="85"/>
      <c r="V15111" s="85"/>
      <c r="W15111" s="85"/>
      <c r="X15111" s="85"/>
    </row>
    <row r="15112">
      <c r="S15112" s="87"/>
      <c r="T15112" s="87"/>
      <c r="U15112" s="85"/>
      <c r="V15112" s="85"/>
      <c r="W15112" s="85"/>
      <c r="X15112" s="85"/>
    </row>
    <row r="15113">
      <c r="S15113" s="87"/>
      <c r="T15113" s="87"/>
      <c r="U15113" s="85"/>
      <c r="V15113" s="85"/>
      <c r="W15113" s="85"/>
      <c r="X15113" s="85"/>
    </row>
    <row r="15114">
      <c r="S15114" s="87"/>
      <c r="T15114" s="87"/>
      <c r="U15114" s="85"/>
      <c r="V15114" s="85"/>
      <c r="W15114" s="85"/>
      <c r="X15114" s="85"/>
    </row>
    <row r="15115">
      <c r="S15115" s="87"/>
      <c r="T15115" s="87"/>
      <c r="U15115" s="85"/>
      <c r="V15115" s="85"/>
      <c r="W15115" s="85"/>
      <c r="X15115" s="85"/>
    </row>
    <row r="15116">
      <c r="S15116" s="87"/>
      <c r="T15116" s="87"/>
      <c r="U15116" s="85"/>
      <c r="V15116" s="85"/>
      <c r="W15116" s="85"/>
      <c r="X15116" s="85"/>
    </row>
    <row r="15117">
      <c r="S15117" s="87"/>
      <c r="T15117" s="87"/>
      <c r="U15117" s="85"/>
      <c r="V15117" s="85"/>
      <c r="W15117" s="85"/>
      <c r="X15117" s="85"/>
    </row>
    <row r="15118">
      <c r="S15118" s="87"/>
      <c r="T15118" s="87"/>
      <c r="U15118" s="85"/>
      <c r="V15118" s="85"/>
      <c r="W15118" s="85"/>
      <c r="X15118" s="85"/>
    </row>
    <row r="15119">
      <c r="S15119" s="87"/>
      <c r="T15119" s="87"/>
      <c r="U15119" s="85"/>
      <c r="V15119" s="85"/>
      <c r="W15119" s="85"/>
      <c r="X15119" s="85"/>
    </row>
    <row r="15120">
      <c r="S15120" s="87"/>
      <c r="T15120" s="87"/>
      <c r="U15120" s="85"/>
      <c r="V15120" s="85"/>
      <c r="W15120" s="85"/>
      <c r="X15120" s="85"/>
    </row>
    <row r="15121">
      <c r="S15121" s="87"/>
      <c r="T15121" s="87"/>
      <c r="U15121" s="85"/>
      <c r="V15121" s="85"/>
      <c r="W15121" s="85"/>
      <c r="X15121" s="85"/>
    </row>
    <row r="15122">
      <c r="S15122" s="87"/>
      <c r="T15122" s="87"/>
      <c r="U15122" s="85"/>
      <c r="V15122" s="85"/>
      <c r="W15122" s="85"/>
      <c r="X15122" s="85"/>
    </row>
    <row r="15123">
      <c r="S15123" s="87"/>
      <c r="T15123" s="87"/>
      <c r="U15123" s="85"/>
      <c r="V15123" s="85"/>
      <c r="W15123" s="85"/>
      <c r="X15123" s="85"/>
    </row>
    <row r="15124">
      <c r="S15124" s="87"/>
      <c r="T15124" s="87"/>
      <c r="U15124" s="85"/>
      <c r="V15124" s="85"/>
      <c r="W15124" s="85"/>
      <c r="X15124" s="85"/>
    </row>
    <row r="15125">
      <c r="S15125" s="87"/>
      <c r="T15125" s="87"/>
      <c r="U15125" s="85"/>
      <c r="V15125" s="85"/>
      <c r="W15125" s="85"/>
      <c r="X15125" s="85"/>
    </row>
    <row r="15126">
      <c r="S15126" s="87"/>
      <c r="T15126" s="87"/>
      <c r="U15126" s="85"/>
      <c r="V15126" s="85"/>
      <c r="W15126" s="85"/>
      <c r="X15126" s="85"/>
    </row>
    <row r="15127">
      <c r="S15127" s="87"/>
      <c r="T15127" s="87"/>
      <c r="U15127" s="85"/>
      <c r="V15127" s="85"/>
      <c r="W15127" s="85"/>
      <c r="X15127" s="85"/>
    </row>
    <row r="15128">
      <c r="S15128" s="87"/>
      <c r="T15128" s="87"/>
      <c r="U15128" s="85"/>
      <c r="V15128" s="85"/>
      <c r="W15128" s="85"/>
      <c r="X15128" s="85"/>
    </row>
    <row r="15129">
      <c r="S15129" s="87"/>
      <c r="T15129" s="87"/>
      <c r="U15129" s="85"/>
      <c r="V15129" s="85"/>
      <c r="W15129" s="85"/>
      <c r="X15129" s="85"/>
    </row>
    <row r="15130">
      <c r="S15130" s="87"/>
      <c r="T15130" s="87"/>
      <c r="U15130" s="85"/>
      <c r="V15130" s="85"/>
      <c r="W15130" s="85"/>
      <c r="X15130" s="85"/>
    </row>
    <row r="15131">
      <c r="S15131" s="87"/>
      <c r="T15131" s="87"/>
      <c r="U15131" s="85"/>
      <c r="V15131" s="85"/>
      <c r="W15131" s="85"/>
      <c r="X15131" s="85"/>
    </row>
    <row r="15132">
      <c r="S15132" s="87"/>
      <c r="T15132" s="87"/>
      <c r="U15132" s="85"/>
      <c r="V15132" s="85"/>
      <c r="W15132" s="85"/>
      <c r="X15132" s="85"/>
    </row>
    <row r="15133">
      <c r="S15133" s="87"/>
      <c r="T15133" s="87"/>
      <c r="U15133" s="85"/>
      <c r="V15133" s="85"/>
      <c r="W15133" s="85"/>
      <c r="X15133" s="85"/>
    </row>
    <row r="15134">
      <c r="S15134" s="87"/>
      <c r="T15134" s="87"/>
      <c r="U15134" s="85"/>
      <c r="V15134" s="85"/>
      <c r="W15134" s="85"/>
      <c r="X15134" s="85"/>
    </row>
    <row r="15135">
      <c r="S15135" s="87"/>
      <c r="T15135" s="87"/>
      <c r="U15135" s="85"/>
      <c r="V15135" s="85"/>
      <c r="W15135" s="85"/>
      <c r="X15135" s="85"/>
    </row>
    <row r="15136">
      <c r="S15136" s="87"/>
      <c r="T15136" s="87"/>
      <c r="U15136" s="85"/>
      <c r="V15136" s="85"/>
      <c r="W15136" s="85"/>
      <c r="X15136" s="85"/>
    </row>
    <row r="15137">
      <c r="S15137" s="87"/>
      <c r="T15137" s="87"/>
      <c r="U15137" s="85"/>
      <c r="V15137" s="85"/>
      <c r="W15137" s="85"/>
      <c r="X15137" s="85"/>
    </row>
    <row r="15138">
      <c r="S15138" s="87"/>
      <c r="T15138" s="87"/>
      <c r="U15138" s="85"/>
      <c r="V15138" s="85"/>
      <c r="W15138" s="85"/>
      <c r="X15138" s="85"/>
    </row>
    <row r="15139">
      <c r="S15139" s="87"/>
      <c r="T15139" s="87"/>
      <c r="U15139" s="85"/>
      <c r="V15139" s="85"/>
      <c r="W15139" s="85"/>
      <c r="X15139" s="85"/>
    </row>
    <row r="15140">
      <c r="S15140" s="87"/>
      <c r="T15140" s="87"/>
      <c r="U15140" s="85"/>
      <c r="V15140" s="85"/>
      <c r="W15140" s="85"/>
      <c r="X15140" s="85"/>
    </row>
    <row r="15141">
      <c r="S15141" s="87"/>
      <c r="T15141" s="87"/>
      <c r="U15141" s="85"/>
      <c r="V15141" s="85"/>
      <c r="W15141" s="85"/>
      <c r="X15141" s="85"/>
    </row>
    <row r="15142">
      <c r="S15142" s="87"/>
      <c r="T15142" s="87"/>
      <c r="U15142" s="85"/>
      <c r="V15142" s="85"/>
      <c r="W15142" s="85"/>
      <c r="X15142" s="85"/>
    </row>
    <row r="15143">
      <c r="S15143" s="87"/>
      <c r="T15143" s="87"/>
      <c r="U15143" s="85"/>
      <c r="V15143" s="85"/>
      <c r="W15143" s="85"/>
      <c r="X15143" s="85"/>
    </row>
    <row r="15144">
      <c r="S15144" s="87"/>
      <c r="T15144" s="87"/>
      <c r="U15144" s="85"/>
      <c r="V15144" s="85"/>
      <c r="W15144" s="85"/>
      <c r="X15144" s="85"/>
    </row>
    <row r="15145">
      <c r="S15145" s="87"/>
      <c r="T15145" s="87"/>
      <c r="U15145" s="85"/>
      <c r="V15145" s="85"/>
      <c r="W15145" s="85"/>
      <c r="X15145" s="85"/>
    </row>
    <row r="15146">
      <c r="S15146" s="87"/>
      <c r="T15146" s="87"/>
      <c r="U15146" s="85"/>
      <c r="V15146" s="85"/>
      <c r="W15146" s="85"/>
      <c r="X15146" s="85"/>
    </row>
    <row r="15147">
      <c r="S15147" s="87"/>
      <c r="T15147" s="87"/>
      <c r="U15147" s="85"/>
      <c r="V15147" s="85"/>
      <c r="W15147" s="85"/>
      <c r="X15147" s="85"/>
    </row>
    <row r="15148">
      <c r="S15148" s="87"/>
      <c r="T15148" s="87"/>
      <c r="U15148" s="85"/>
      <c r="V15148" s="85"/>
      <c r="W15148" s="85"/>
      <c r="X15148" s="85"/>
    </row>
    <row r="15149">
      <c r="S15149" s="87"/>
      <c r="T15149" s="87"/>
      <c r="U15149" s="85"/>
      <c r="V15149" s="85"/>
      <c r="W15149" s="85"/>
      <c r="X15149" s="85"/>
    </row>
    <row r="15150">
      <c r="S15150" s="87"/>
      <c r="T15150" s="87"/>
      <c r="U15150" s="85"/>
      <c r="V15150" s="85"/>
      <c r="W15150" s="85"/>
      <c r="X15150" s="85"/>
    </row>
    <row r="15151">
      <c r="S15151" s="87"/>
      <c r="T15151" s="87"/>
      <c r="U15151" s="85"/>
      <c r="V15151" s="85"/>
      <c r="W15151" s="85"/>
      <c r="X15151" s="85"/>
    </row>
    <row r="15152">
      <c r="S15152" s="87"/>
      <c r="T15152" s="87"/>
      <c r="U15152" s="85"/>
      <c r="V15152" s="85"/>
      <c r="W15152" s="85"/>
      <c r="X15152" s="85"/>
    </row>
    <row r="15153">
      <c r="S15153" s="87"/>
      <c r="T15153" s="87"/>
      <c r="U15153" s="85"/>
      <c r="V15153" s="85"/>
      <c r="W15153" s="85"/>
      <c r="X15153" s="85"/>
    </row>
    <row r="15154">
      <c r="S15154" s="87"/>
      <c r="T15154" s="87"/>
      <c r="U15154" s="85"/>
      <c r="V15154" s="85"/>
      <c r="W15154" s="85"/>
      <c r="X15154" s="85"/>
    </row>
    <row r="15155">
      <c r="S15155" s="87"/>
      <c r="T15155" s="87"/>
      <c r="U15155" s="85"/>
      <c r="V15155" s="85"/>
      <c r="W15155" s="85"/>
      <c r="X15155" s="85"/>
    </row>
    <row r="15156">
      <c r="S15156" s="87"/>
      <c r="T15156" s="87"/>
      <c r="U15156" s="85"/>
      <c r="V15156" s="85"/>
      <c r="W15156" s="85"/>
      <c r="X15156" s="85"/>
    </row>
    <row r="15157">
      <c r="S15157" s="87"/>
      <c r="T15157" s="87"/>
      <c r="U15157" s="85"/>
      <c r="V15157" s="85"/>
      <c r="W15157" s="85"/>
      <c r="X15157" s="85"/>
    </row>
    <row r="15158">
      <c r="S15158" s="87"/>
      <c r="T15158" s="87"/>
      <c r="U15158" s="85"/>
      <c r="V15158" s="85"/>
      <c r="W15158" s="85"/>
      <c r="X15158" s="85"/>
    </row>
    <row r="15159">
      <c r="S15159" s="87"/>
      <c r="T15159" s="87"/>
      <c r="U15159" s="85"/>
      <c r="V15159" s="85"/>
      <c r="W15159" s="85"/>
      <c r="X15159" s="85"/>
    </row>
    <row r="15160">
      <c r="S15160" s="87"/>
      <c r="T15160" s="87"/>
      <c r="U15160" s="85"/>
      <c r="V15160" s="85"/>
      <c r="W15160" s="85"/>
      <c r="X15160" s="85"/>
    </row>
    <row r="15161">
      <c r="S15161" s="87"/>
      <c r="T15161" s="87"/>
      <c r="U15161" s="85"/>
      <c r="V15161" s="85"/>
      <c r="W15161" s="85"/>
      <c r="X15161" s="85"/>
    </row>
    <row r="15162">
      <c r="S15162" s="87"/>
      <c r="T15162" s="87"/>
      <c r="U15162" s="85"/>
      <c r="V15162" s="85"/>
      <c r="W15162" s="85"/>
      <c r="X15162" s="85"/>
    </row>
    <row r="15163">
      <c r="S15163" s="87"/>
      <c r="T15163" s="87"/>
      <c r="U15163" s="85"/>
      <c r="V15163" s="85"/>
      <c r="W15163" s="85"/>
      <c r="X15163" s="85"/>
    </row>
    <row r="15164">
      <c r="S15164" s="87"/>
      <c r="T15164" s="87"/>
      <c r="U15164" s="85"/>
      <c r="V15164" s="85"/>
      <c r="W15164" s="85"/>
      <c r="X15164" s="85"/>
    </row>
    <row r="15165">
      <c r="S15165" s="87"/>
      <c r="T15165" s="87"/>
      <c r="U15165" s="85"/>
      <c r="V15165" s="85"/>
      <c r="W15165" s="85"/>
      <c r="X15165" s="85"/>
    </row>
    <row r="15166">
      <c r="S15166" s="87"/>
      <c r="T15166" s="87"/>
      <c r="U15166" s="85"/>
      <c r="V15166" s="85"/>
      <c r="W15166" s="85"/>
      <c r="X15166" s="85"/>
    </row>
    <row r="15167">
      <c r="S15167" s="87"/>
      <c r="T15167" s="87"/>
      <c r="U15167" s="85"/>
      <c r="V15167" s="85"/>
      <c r="W15167" s="85"/>
      <c r="X15167" s="85"/>
    </row>
    <row r="15168">
      <c r="S15168" s="87"/>
      <c r="T15168" s="87"/>
      <c r="U15168" s="85"/>
      <c r="V15168" s="85"/>
      <c r="W15168" s="85"/>
      <c r="X15168" s="85"/>
    </row>
    <row r="15169">
      <c r="S15169" s="87"/>
      <c r="T15169" s="87"/>
      <c r="U15169" s="85"/>
      <c r="V15169" s="85"/>
      <c r="W15169" s="85"/>
      <c r="X15169" s="85"/>
    </row>
    <row r="15170">
      <c r="S15170" s="87"/>
      <c r="T15170" s="87"/>
      <c r="U15170" s="85"/>
      <c r="V15170" s="85"/>
      <c r="W15170" s="85"/>
      <c r="X15170" s="85"/>
    </row>
    <row r="15171">
      <c r="S15171" s="87"/>
      <c r="T15171" s="87"/>
      <c r="U15171" s="85"/>
      <c r="V15171" s="85"/>
      <c r="W15171" s="85"/>
      <c r="X15171" s="85"/>
    </row>
    <row r="15172">
      <c r="S15172" s="87"/>
      <c r="T15172" s="87"/>
      <c r="U15172" s="85"/>
      <c r="V15172" s="85"/>
      <c r="W15172" s="85"/>
      <c r="X15172" s="85"/>
    </row>
    <row r="15173">
      <c r="S15173" s="87"/>
      <c r="T15173" s="87"/>
      <c r="U15173" s="85"/>
      <c r="V15173" s="85"/>
      <c r="W15173" s="85"/>
      <c r="X15173" s="85"/>
    </row>
    <row r="15174">
      <c r="S15174" s="87"/>
      <c r="T15174" s="87"/>
      <c r="U15174" s="85"/>
      <c r="V15174" s="85"/>
      <c r="W15174" s="85"/>
      <c r="X15174" s="85"/>
    </row>
    <row r="15175">
      <c r="S15175" s="87"/>
      <c r="T15175" s="87"/>
      <c r="U15175" s="85"/>
      <c r="V15175" s="85"/>
      <c r="W15175" s="85"/>
      <c r="X15175" s="85"/>
    </row>
    <row r="15176">
      <c r="S15176" s="87"/>
      <c r="T15176" s="87"/>
      <c r="U15176" s="85"/>
      <c r="V15176" s="85"/>
      <c r="W15176" s="85"/>
      <c r="X15176" s="85"/>
    </row>
    <row r="15177">
      <c r="S15177" s="87"/>
      <c r="T15177" s="87"/>
      <c r="U15177" s="85"/>
      <c r="V15177" s="85"/>
      <c r="W15177" s="85"/>
      <c r="X15177" s="85"/>
    </row>
    <row r="15178">
      <c r="S15178" s="87"/>
      <c r="T15178" s="87"/>
      <c r="U15178" s="85"/>
      <c r="V15178" s="85"/>
      <c r="W15178" s="85"/>
      <c r="X15178" s="85"/>
    </row>
    <row r="15179">
      <c r="S15179" s="87"/>
      <c r="T15179" s="87"/>
      <c r="U15179" s="85"/>
      <c r="V15179" s="85"/>
      <c r="W15179" s="85"/>
      <c r="X15179" s="85"/>
    </row>
    <row r="15180">
      <c r="S15180" s="87"/>
      <c r="T15180" s="87"/>
      <c r="U15180" s="85"/>
      <c r="V15180" s="85"/>
      <c r="W15180" s="85"/>
      <c r="X15180" s="85"/>
    </row>
    <row r="15181">
      <c r="S15181" s="87"/>
      <c r="T15181" s="87"/>
      <c r="U15181" s="85"/>
      <c r="V15181" s="85"/>
      <c r="W15181" s="85"/>
      <c r="X15181" s="85"/>
    </row>
    <row r="15182">
      <c r="S15182" s="87"/>
      <c r="T15182" s="87"/>
      <c r="U15182" s="85"/>
      <c r="V15182" s="85"/>
      <c r="W15182" s="85"/>
      <c r="X15182" s="85"/>
    </row>
    <row r="15183">
      <c r="S15183" s="87"/>
      <c r="T15183" s="87"/>
      <c r="U15183" s="85"/>
      <c r="V15183" s="85"/>
      <c r="W15183" s="85"/>
      <c r="X15183" s="85"/>
    </row>
    <row r="15184">
      <c r="S15184" s="87"/>
      <c r="T15184" s="87"/>
      <c r="U15184" s="85"/>
      <c r="V15184" s="85"/>
      <c r="W15184" s="85"/>
      <c r="X15184" s="85"/>
    </row>
    <row r="15185">
      <c r="S15185" s="87"/>
      <c r="T15185" s="87"/>
      <c r="U15185" s="85"/>
      <c r="V15185" s="85"/>
      <c r="W15185" s="85"/>
      <c r="X15185" s="85"/>
    </row>
    <row r="15186">
      <c r="S15186" s="87"/>
      <c r="T15186" s="87"/>
      <c r="U15186" s="85"/>
      <c r="V15186" s="85"/>
      <c r="W15186" s="85"/>
      <c r="X15186" s="85"/>
    </row>
    <row r="15187">
      <c r="S15187" s="87"/>
      <c r="T15187" s="87"/>
      <c r="U15187" s="85"/>
      <c r="V15187" s="85"/>
      <c r="W15187" s="85"/>
      <c r="X15187" s="85"/>
    </row>
    <row r="15188">
      <c r="S15188" s="87"/>
      <c r="T15188" s="87"/>
      <c r="U15188" s="85"/>
      <c r="V15188" s="85"/>
      <c r="W15188" s="85"/>
      <c r="X15188" s="85"/>
    </row>
    <row r="15189">
      <c r="S15189" s="87"/>
      <c r="T15189" s="87"/>
      <c r="U15189" s="85"/>
      <c r="V15189" s="85"/>
      <c r="W15189" s="85"/>
      <c r="X15189" s="85"/>
    </row>
    <row r="15190">
      <c r="S15190" s="87"/>
      <c r="T15190" s="87"/>
      <c r="U15190" s="85"/>
      <c r="V15190" s="85"/>
      <c r="W15190" s="85"/>
      <c r="X15190" s="85"/>
    </row>
    <row r="15191">
      <c r="S15191" s="87"/>
      <c r="T15191" s="87"/>
      <c r="U15191" s="85"/>
      <c r="V15191" s="85"/>
      <c r="W15191" s="85"/>
      <c r="X15191" s="85"/>
    </row>
    <row r="15192">
      <c r="S15192" s="87"/>
      <c r="T15192" s="87"/>
      <c r="U15192" s="85"/>
      <c r="V15192" s="85"/>
      <c r="W15192" s="85"/>
      <c r="X15192" s="85"/>
    </row>
    <row r="15193">
      <c r="S15193" s="87"/>
      <c r="T15193" s="87"/>
      <c r="U15193" s="85"/>
      <c r="V15193" s="85"/>
      <c r="W15193" s="85"/>
      <c r="X15193" s="85"/>
    </row>
    <row r="15194">
      <c r="S15194" s="87"/>
      <c r="T15194" s="87"/>
      <c r="U15194" s="85"/>
      <c r="V15194" s="85"/>
      <c r="W15194" s="85"/>
      <c r="X15194" s="85"/>
    </row>
    <row r="15195">
      <c r="S15195" s="87"/>
      <c r="T15195" s="87"/>
      <c r="U15195" s="85"/>
      <c r="V15195" s="85"/>
      <c r="W15195" s="85"/>
      <c r="X15195" s="85"/>
    </row>
    <row r="15196">
      <c r="S15196" s="87"/>
      <c r="T15196" s="87"/>
      <c r="U15196" s="85"/>
      <c r="V15196" s="85"/>
      <c r="W15196" s="85"/>
      <c r="X15196" s="85"/>
    </row>
    <row r="15197">
      <c r="S15197" s="87"/>
      <c r="T15197" s="87"/>
      <c r="U15197" s="85"/>
      <c r="V15197" s="85"/>
      <c r="W15197" s="85"/>
      <c r="X15197" s="85"/>
    </row>
    <row r="15198">
      <c r="S15198" s="87"/>
      <c r="T15198" s="87"/>
      <c r="U15198" s="85"/>
      <c r="V15198" s="85"/>
      <c r="W15198" s="85"/>
      <c r="X15198" s="85"/>
    </row>
    <row r="15199">
      <c r="S15199" s="87"/>
      <c r="T15199" s="87"/>
      <c r="U15199" s="85"/>
      <c r="V15199" s="85"/>
      <c r="W15199" s="85"/>
      <c r="X15199" s="85"/>
    </row>
    <row r="15200">
      <c r="S15200" s="87"/>
      <c r="T15200" s="87"/>
      <c r="U15200" s="85"/>
      <c r="V15200" s="85"/>
      <c r="W15200" s="85"/>
      <c r="X15200" s="85"/>
    </row>
    <row r="15201">
      <c r="S15201" s="87"/>
      <c r="T15201" s="87"/>
      <c r="U15201" s="85"/>
      <c r="V15201" s="85"/>
      <c r="W15201" s="85"/>
      <c r="X15201" s="85"/>
    </row>
    <row r="15202">
      <c r="S15202" s="87"/>
      <c r="T15202" s="87"/>
      <c r="U15202" s="85"/>
      <c r="V15202" s="85"/>
      <c r="W15202" s="85"/>
      <c r="X15202" s="85"/>
    </row>
    <row r="15203">
      <c r="S15203" s="87"/>
      <c r="T15203" s="87"/>
      <c r="U15203" s="85"/>
      <c r="V15203" s="85"/>
      <c r="W15203" s="85"/>
      <c r="X15203" s="85"/>
    </row>
    <row r="15204">
      <c r="S15204" s="87"/>
      <c r="T15204" s="87"/>
      <c r="U15204" s="85"/>
      <c r="V15204" s="85"/>
      <c r="W15204" s="85"/>
      <c r="X15204" s="85"/>
    </row>
    <row r="15205">
      <c r="S15205" s="87"/>
      <c r="T15205" s="87"/>
      <c r="U15205" s="85"/>
      <c r="V15205" s="85"/>
      <c r="W15205" s="85"/>
      <c r="X15205" s="85"/>
    </row>
    <row r="15206">
      <c r="S15206" s="87"/>
      <c r="T15206" s="87"/>
      <c r="U15206" s="85"/>
      <c r="V15206" s="85"/>
      <c r="W15206" s="85"/>
      <c r="X15206" s="85"/>
    </row>
    <row r="15207">
      <c r="S15207" s="87"/>
      <c r="T15207" s="87"/>
      <c r="U15207" s="85"/>
      <c r="V15207" s="85"/>
      <c r="W15207" s="85"/>
      <c r="X15207" s="85"/>
    </row>
    <row r="15208">
      <c r="S15208" s="87"/>
      <c r="T15208" s="87"/>
      <c r="U15208" s="85"/>
      <c r="V15208" s="85"/>
      <c r="W15208" s="85"/>
      <c r="X15208" s="85"/>
    </row>
    <row r="15209">
      <c r="S15209" s="87"/>
      <c r="T15209" s="87"/>
      <c r="U15209" s="85"/>
      <c r="V15209" s="85"/>
      <c r="W15209" s="85"/>
      <c r="X15209" s="85"/>
    </row>
    <row r="15210">
      <c r="S15210" s="87"/>
      <c r="T15210" s="87"/>
      <c r="U15210" s="85"/>
      <c r="V15210" s="85"/>
      <c r="W15210" s="85"/>
      <c r="X15210" s="85"/>
    </row>
    <row r="15211">
      <c r="S15211" s="87"/>
      <c r="T15211" s="87"/>
      <c r="U15211" s="85"/>
      <c r="V15211" s="85"/>
      <c r="W15211" s="85"/>
      <c r="X15211" s="85"/>
    </row>
    <row r="15212">
      <c r="S15212" s="87"/>
      <c r="T15212" s="87"/>
      <c r="U15212" s="85"/>
      <c r="V15212" s="85"/>
      <c r="W15212" s="85"/>
      <c r="X15212" s="85"/>
    </row>
    <row r="15213">
      <c r="S15213" s="87"/>
      <c r="T15213" s="87"/>
      <c r="U15213" s="85"/>
      <c r="V15213" s="85"/>
      <c r="W15213" s="85"/>
      <c r="X15213" s="85"/>
    </row>
    <row r="15214">
      <c r="S15214" s="87"/>
      <c r="T15214" s="87"/>
      <c r="U15214" s="85"/>
      <c r="V15214" s="85"/>
      <c r="W15214" s="85"/>
      <c r="X15214" s="85"/>
    </row>
    <row r="15215">
      <c r="S15215" s="87"/>
      <c r="T15215" s="87"/>
      <c r="U15215" s="85"/>
      <c r="V15215" s="85"/>
      <c r="W15215" s="85"/>
      <c r="X15215" s="85"/>
    </row>
    <row r="15216">
      <c r="S15216" s="87"/>
      <c r="T15216" s="87"/>
      <c r="U15216" s="85"/>
      <c r="V15216" s="85"/>
      <c r="W15216" s="85"/>
      <c r="X15216" s="85"/>
    </row>
    <row r="15217">
      <c r="S15217" s="87"/>
      <c r="T15217" s="87"/>
      <c r="U15217" s="85"/>
      <c r="V15217" s="85"/>
      <c r="W15217" s="85"/>
      <c r="X15217" s="85"/>
    </row>
    <row r="15218">
      <c r="S15218" s="87"/>
      <c r="T15218" s="87"/>
      <c r="U15218" s="85"/>
      <c r="V15218" s="85"/>
      <c r="W15218" s="85"/>
      <c r="X15218" s="85"/>
    </row>
    <row r="15219">
      <c r="S15219" s="87"/>
      <c r="T15219" s="87"/>
      <c r="U15219" s="85"/>
      <c r="V15219" s="85"/>
      <c r="W15219" s="85"/>
      <c r="X15219" s="85"/>
    </row>
    <row r="15220">
      <c r="S15220" s="87"/>
      <c r="T15220" s="87"/>
      <c r="U15220" s="85"/>
      <c r="V15220" s="85"/>
      <c r="W15220" s="85"/>
      <c r="X15220" s="85"/>
    </row>
    <row r="15221">
      <c r="S15221" s="87"/>
      <c r="T15221" s="87"/>
      <c r="U15221" s="85"/>
      <c r="V15221" s="85"/>
      <c r="W15221" s="85"/>
      <c r="X15221" s="85"/>
    </row>
    <row r="15222">
      <c r="S15222" s="87"/>
      <c r="T15222" s="87"/>
      <c r="U15222" s="85"/>
      <c r="V15222" s="85"/>
      <c r="W15222" s="85"/>
      <c r="X15222" s="85"/>
    </row>
    <row r="15223">
      <c r="S15223" s="87"/>
      <c r="T15223" s="87"/>
      <c r="U15223" s="85"/>
      <c r="V15223" s="85"/>
      <c r="W15223" s="85"/>
      <c r="X15223" s="85"/>
    </row>
    <row r="15224">
      <c r="S15224" s="87"/>
      <c r="T15224" s="87"/>
      <c r="U15224" s="85"/>
      <c r="V15224" s="85"/>
      <c r="W15224" s="85"/>
      <c r="X15224" s="85"/>
    </row>
    <row r="15225">
      <c r="S15225" s="87"/>
      <c r="T15225" s="87"/>
      <c r="U15225" s="85"/>
      <c r="V15225" s="85"/>
      <c r="W15225" s="85"/>
      <c r="X15225" s="85"/>
    </row>
    <row r="15226">
      <c r="S15226" s="87"/>
      <c r="T15226" s="87"/>
      <c r="U15226" s="85"/>
      <c r="V15226" s="85"/>
      <c r="W15226" s="85"/>
      <c r="X15226" s="85"/>
    </row>
    <row r="15227">
      <c r="S15227" s="87"/>
      <c r="T15227" s="87"/>
      <c r="U15227" s="85"/>
      <c r="V15227" s="85"/>
      <c r="W15227" s="85"/>
      <c r="X15227" s="85"/>
    </row>
    <row r="15228">
      <c r="S15228" s="87"/>
      <c r="T15228" s="87"/>
      <c r="U15228" s="85"/>
      <c r="V15228" s="85"/>
      <c r="W15228" s="85"/>
      <c r="X15228" s="85"/>
    </row>
    <row r="15229">
      <c r="S15229" s="87"/>
      <c r="T15229" s="87"/>
      <c r="U15229" s="85"/>
      <c r="V15229" s="85"/>
      <c r="W15229" s="85"/>
      <c r="X15229" s="85"/>
    </row>
    <row r="15230">
      <c r="S15230" s="87"/>
      <c r="T15230" s="87"/>
      <c r="U15230" s="85"/>
      <c r="V15230" s="85"/>
      <c r="W15230" s="85"/>
      <c r="X15230" s="85"/>
    </row>
    <row r="15231">
      <c r="S15231" s="87"/>
      <c r="T15231" s="87"/>
      <c r="U15231" s="85"/>
      <c r="V15231" s="85"/>
      <c r="W15231" s="85"/>
      <c r="X15231" s="85"/>
    </row>
    <row r="15232">
      <c r="S15232" s="87"/>
      <c r="T15232" s="87"/>
      <c r="U15232" s="85"/>
      <c r="V15232" s="85"/>
      <c r="W15232" s="85"/>
      <c r="X15232" s="85"/>
    </row>
    <row r="15233">
      <c r="S15233" s="87"/>
      <c r="T15233" s="87"/>
      <c r="U15233" s="85"/>
      <c r="V15233" s="85"/>
      <c r="W15233" s="85"/>
      <c r="X15233" s="85"/>
    </row>
    <row r="15234">
      <c r="S15234" s="87"/>
      <c r="T15234" s="87"/>
      <c r="U15234" s="85"/>
      <c r="V15234" s="85"/>
      <c r="W15234" s="85"/>
      <c r="X15234" s="85"/>
    </row>
    <row r="15235">
      <c r="S15235" s="87"/>
      <c r="T15235" s="87"/>
      <c r="U15235" s="85"/>
      <c r="V15235" s="85"/>
      <c r="W15235" s="85"/>
      <c r="X15235" s="85"/>
    </row>
    <row r="15236">
      <c r="S15236" s="87"/>
      <c r="T15236" s="87"/>
      <c r="U15236" s="85"/>
      <c r="V15236" s="85"/>
      <c r="W15236" s="85"/>
      <c r="X15236" s="85"/>
    </row>
    <row r="15237">
      <c r="S15237" s="87"/>
      <c r="T15237" s="87"/>
      <c r="U15237" s="85"/>
      <c r="V15237" s="85"/>
      <c r="W15237" s="85"/>
      <c r="X15237" s="85"/>
    </row>
    <row r="15238">
      <c r="S15238" s="87"/>
      <c r="T15238" s="87"/>
      <c r="U15238" s="85"/>
      <c r="V15238" s="85"/>
      <c r="W15238" s="85"/>
      <c r="X15238" s="85"/>
    </row>
    <row r="15239">
      <c r="S15239" s="87"/>
      <c r="T15239" s="87"/>
      <c r="U15239" s="85"/>
      <c r="V15239" s="85"/>
      <c r="W15239" s="85"/>
      <c r="X15239" s="85"/>
    </row>
    <row r="15240">
      <c r="S15240" s="87"/>
      <c r="T15240" s="87"/>
      <c r="U15240" s="85"/>
      <c r="V15240" s="85"/>
      <c r="W15240" s="85"/>
      <c r="X15240" s="85"/>
    </row>
    <row r="15241">
      <c r="S15241" s="87"/>
      <c r="T15241" s="87"/>
      <c r="U15241" s="85"/>
      <c r="V15241" s="85"/>
      <c r="W15241" s="85"/>
      <c r="X15241" s="85"/>
    </row>
    <row r="15242">
      <c r="S15242" s="87"/>
      <c r="T15242" s="87"/>
      <c r="U15242" s="85"/>
      <c r="V15242" s="85"/>
      <c r="W15242" s="85"/>
      <c r="X15242" s="85"/>
    </row>
    <row r="15243">
      <c r="S15243" s="87"/>
      <c r="T15243" s="87"/>
      <c r="U15243" s="85"/>
      <c r="V15243" s="85"/>
      <c r="W15243" s="85"/>
      <c r="X15243" s="85"/>
    </row>
    <row r="15244">
      <c r="S15244" s="87"/>
      <c r="T15244" s="87"/>
      <c r="U15244" s="85"/>
      <c r="V15244" s="85"/>
      <c r="W15244" s="85"/>
      <c r="X15244" s="85"/>
    </row>
    <row r="15245">
      <c r="S15245" s="87"/>
      <c r="T15245" s="87"/>
      <c r="U15245" s="85"/>
      <c r="V15245" s="85"/>
      <c r="W15245" s="85"/>
      <c r="X15245" s="85"/>
    </row>
    <row r="15246">
      <c r="S15246" s="87"/>
      <c r="T15246" s="87"/>
      <c r="U15246" s="85"/>
      <c r="V15246" s="85"/>
      <c r="W15246" s="85"/>
      <c r="X15246" s="85"/>
    </row>
    <row r="15247">
      <c r="S15247" s="87"/>
      <c r="T15247" s="87"/>
      <c r="U15247" s="85"/>
      <c r="V15247" s="85"/>
      <c r="W15247" s="85"/>
      <c r="X15247" s="85"/>
    </row>
    <row r="15248">
      <c r="S15248" s="87"/>
      <c r="T15248" s="87"/>
      <c r="U15248" s="85"/>
      <c r="V15248" s="85"/>
      <c r="W15248" s="85"/>
      <c r="X15248" s="85"/>
    </row>
    <row r="15249">
      <c r="S15249" s="87"/>
      <c r="T15249" s="87"/>
      <c r="U15249" s="85"/>
      <c r="V15249" s="85"/>
      <c r="W15249" s="85"/>
      <c r="X15249" s="85"/>
    </row>
    <row r="15250">
      <c r="S15250" s="87"/>
      <c r="T15250" s="87"/>
      <c r="U15250" s="85"/>
      <c r="V15250" s="85"/>
      <c r="W15250" s="85"/>
      <c r="X15250" s="85"/>
    </row>
    <row r="15251">
      <c r="S15251" s="87"/>
      <c r="T15251" s="87"/>
      <c r="U15251" s="85"/>
      <c r="V15251" s="85"/>
      <c r="W15251" s="85"/>
      <c r="X15251" s="85"/>
    </row>
    <row r="15252">
      <c r="S15252" s="87"/>
      <c r="T15252" s="87"/>
      <c r="U15252" s="85"/>
      <c r="V15252" s="85"/>
      <c r="W15252" s="85"/>
      <c r="X15252" s="85"/>
    </row>
    <row r="15253">
      <c r="S15253" s="87"/>
      <c r="T15253" s="87"/>
      <c r="U15253" s="85"/>
      <c r="V15253" s="85"/>
      <c r="W15253" s="85"/>
      <c r="X15253" s="85"/>
    </row>
    <row r="15254">
      <c r="S15254" s="87"/>
      <c r="T15254" s="87"/>
      <c r="U15254" s="85"/>
      <c r="V15254" s="85"/>
      <c r="W15254" s="85"/>
      <c r="X15254" s="85"/>
    </row>
    <row r="15255">
      <c r="S15255" s="87"/>
      <c r="T15255" s="87"/>
      <c r="U15255" s="85"/>
      <c r="V15255" s="85"/>
      <c r="W15255" s="85"/>
      <c r="X15255" s="85"/>
    </row>
    <row r="15256">
      <c r="S15256" s="87"/>
      <c r="T15256" s="87"/>
      <c r="U15256" s="85"/>
      <c r="V15256" s="85"/>
      <c r="W15256" s="85"/>
      <c r="X15256" s="85"/>
    </row>
    <row r="15257">
      <c r="S15257" s="87"/>
      <c r="T15257" s="87"/>
      <c r="U15257" s="85"/>
      <c r="V15257" s="85"/>
      <c r="W15257" s="85"/>
      <c r="X15257" s="85"/>
    </row>
    <row r="15258">
      <c r="S15258" s="87"/>
      <c r="T15258" s="87"/>
      <c r="U15258" s="85"/>
      <c r="V15258" s="85"/>
      <c r="W15258" s="85"/>
      <c r="X15258" s="85"/>
    </row>
    <row r="15259">
      <c r="S15259" s="87"/>
      <c r="T15259" s="87"/>
      <c r="U15259" s="85"/>
      <c r="V15259" s="85"/>
      <c r="W15259" s="85"/>
      <c r="X15259" s="85"/>
    </row>
    <row r="15260">
      <c r="S15260" s="87"/>
      <c r="T15260" s="87"/>
      <c r="U15260" s="85"/>
      <c r="V15260" s="85"/>
      <c r="W15260" s="85"/>
      <c r="X15260" s="85"/>
    </row>
    <row r="15261">
      <c r="S15261" s="87"/>
      <c r="T15261" s="87"/>
      <c r="U15261" s="85"/>
      <c r="V15261" s="85"/>
      <c r="W15261" s="85"/>
      <c r="X15261" s="85"/>
    </row>
    <row r="15262">
      <c r="S15262" s="87"/>
      <c r="T15262" s="87"/>
      <c r="U15262" s="85"/>
      <c r="V15262" s="85"/>
      <c r="W15262" s="85"/>
      <c r="X15262" s="85"/>
    </row>
    <row r="15263">
      <c r="S15263" s="87"/>
      <c r="T15263" s="87"/>
      <c r="U15263" s="85"/>
      <c r="V15263" s="85"/>
      <c r="W15263" s="85"/>
      <c r="X15263" s="85"/>
    </row>
    <row r="15264">
      <c r="S15264" s="87"/>
      <c r="T15264" s="87"/>
      <c r="U15264" s="85"/>
      <c r="V15264" s="85"/>
      <c r="W15264" s="85"/>
      <c r="X15264" s="85"/>
    </row>
    <row r="15265">
      <c r="S15265" s="87"/>
      <c r="T15265" s="87"/>
      <c r="U15265" s="85"/>
      <c r="V15265" s="85"/>
      <c r="W15265" s="85"/>
      <c r="X15265" s="85"/>
    </row>
    <row r="15266">
      <c r="S15266" s="87"/>
      <c r="T15266" s="87"/>
      <c r="U15266" s="85"/>
      <c r="V15266" s="85"/>
      <c r="W15266" s="85"/>
      <c r="X15266" s="85"/>
    </row>
    <row r="15267">
      <c r="S15267" s="87"/>
      <c r="T15267" s="87"/>
      <c r="U15267" s="85"/>
      <c r="V15267" s="85"/>
      <c r="W15267" s="85"/>
      <c r="X15267" s="85"/>
    </row>
    <row r="15268">
      <c r="S15268" s="87"/>
      <c r="T15268" s="87"/>
      <c r="U15268" s="85"/>
      <c r="V15268" s="85"/>
      <c r="W15268" s="85"/>
      <c r="X15268" s="85"/>
    </row>
    <row r="15269">
      <c r="S15269" s="87"/>
      <c r="T15269" s="87"/>
      <c r="U15269" s="85"/>
      <c r="V15269" s="85"/>
      <c r="W15269" s="85"/>
      <c r="X15269" s="85"/>
    </row>
    <row r="15270">
      <c r="S15270" s="87"/>
      <c r="T15270" s="87"/>
      <c r="U15270" s="85"/>
      <c r="V15270" s="85"/>
      <c r="W15270" s="85"/>
      <c r="X15270" s="85"/>
    </row>
    <row r="15271">
      <c r="S15271" s="87"/>
      <c r="T15271" s="87"/>
      <c r="U15271" s="85"/>
      <c r="V15271" s="85"/>
      <c r="W15271" s="85"/>
      <c r="X15271" s="85"/>
    </row>
    <row r="15272">
      <c r="S15272" s="87"/>
      <c r="T15272" s="87"/>
      <c r="U15272" s="85"/>
      <c r="V15272" s="85"/>
      <c r="W15272" s="85"/>
      <c r="X15272" s="85"/>
    </row>
    <row r="15273">
      <c r="S15273" s="87"/>
      <c r="T15273" s="87"/>
      <c r="U15273" s="85"/>
      <c r="V15273" s="85"/>
      <c r="W15273" s="85"/>
      <c r="X15273" s="85"/>
    </row>
    <row r="15274">
      <c r="S15274" s="87"/>
      <c r="T15274" s="87"/>
      <c r="U15274" s="85"/>
      <c r="V15274" s="85"/>
      <c r="W15274" s="85"/>
      <c r="X15274" s="85"/>
    </row>
    <row r="15275">
      <c r="S15275" s="87"/>
      <c r="T15275" s="87"/>
      <c r="U15275" s="85"/>
      <c r="V15275" s="85"/>
      <c r="W15275" s="85"/>
      <c r="X15275" s="85"/>
    </row>
    <row r="15276">
      <c r="S15276" s="87"/>
      <c r="T15276" s="87"/>
      <c r="U15276" s="85"/>
      <c r="V15276" s="85"/>
      <c r="W15276" s="85"/>
      <c r="X15276" s="85"/>
    </row>
    <row r="15277">
      <c r="S15277" s="87"/>
      <c r="T15277" s="87"/>
      <c r="U15277" s="85"/>
      <c r="V15277" s="85"/>
      <c r="W15277" s="85"/>
      <c r="X15277" s="85"/>
    </row>
    <row r="15278">
      <c r="S15278" s="87"/>
      <c r="T15278" s="87"/>
      <c r="U15278" s="85"/>
      <c r="V15278" s="85"/>
      <c r="W15278" s="85"/>
      <c r="X15278" s="85"/>
    </row>
    <row r="15279">
      <c r="S15279" s="87"/>
      <c r="T15279" s="87"/>
      <c r="U15279" s="85"/>
      <c r="V15279" s="85"/>
      <c r="W15279" s="85"/>
      <c r="X15279" s="85"/>
    </row>
    <row r="15280">
      <c r="S15280" s="87"/>
      <c r="T15280" s="87"/>
      <c r="U15280" s="85"/>
      <c r="V15280" s="85"/>
      <c r="W15280" s="85"/>
      <c r="X15280" s="85"/>
    </row>
    <row r="15281">
      <c r="S15281" s="87"/>
      <c r="T15281" s="87"/>
      <c r="U15281" s="85"/>
      <c r="V15281" s="85"/>
      <c r="W15281" s="85"/>
      <c r="X15281" s="85"/>
    </row>
    <row r="15282">
      <c r="S15282" s="87"/>
      <c r="T15282" s="87"/>
      <c r="U15282" s="85"/>
      <c r="V15282" s="85"/>
      <c r="W15282" s="85"/>
      <c r="X15282" s="85"/>
    </row>
    <row r="15283">
      <c r="S15283" s="87"/>
      <c r="T15283" s="87"/>
      <c r="U15283" s="85"/>
      <c r="V15283" s="85"/>
      <c r="W15283" s="85"/>
      <c r="X15283" s="85"/>
    </row>
    <row r="15284">
      <c r="S15284" s="87"/>
      <c r="T15284" s="87"/>
      <c r="U15284" s="85"/>
      <c r="V15284" s="85"/>
      <c r="W15284" s="85"/>
      <c r="X15284" s="85"/>
    </row>
    <row r="15285">
      <c r="S15285" s="87"/>
      <c r="T15285" s="87"/>
      <c r="U15285" s="85"/>
      <c r="V15285" s="85"/>
      <c r="W15285" s="85"/>
      <c r="X15285" s="85"/>
    </row>
    <row r="15286">
      <c r="S15286" s="87"/>
      <c r="T15286" s="87"/>
      <c r="U15286" s="85"/>
      <c r="V15286" s="85"/>
      <c r="W15286" s="85"/>
      <c r="X15286" s="85"/>
    </row>
    <row r="15287">
      <c r="S15287" s="87"/>
      <c r="T15287" s="87"/>
      <c r="U15287" s="85"/>
      <c r="V15287" s="85"/>
      <c r="W15287" s="85"/>
      <c r="X15287" s="85"/>
    </row>
    <row r="15288">
      <c r="S15288" s="87"/>
      <c r="T15288" s="87"/>
      <c r="U15288" s="85"/>
      <c r="V15288" s="85"/>
      <c r="W15288" s="85"/>
      <c r="X15288" s="85"/>
    </row>
    <row r="15289">
      <c r="S15289" s="87"/>
      <c r="T15289" s="87"/>
      <c r="U15289" s="85"/>
      <c r="V15289" s="85"/>
      <c r="W15289" s="85"/>
      <c r="X15289" s="85"/>
    </row>
    <row r="15290">
      <c r="S15290" s="87"/>
      <c r="T15290" s="87"/>
      <c r="U15290" s="85"/>
      <c r="V15290" s="85"/>
      <c r="W15290" s="85"/>
      <c r="X15290" s="85"/>
    </row>
    <row r="15291">
      <c r="S15291" s="87"/>
      <c r="T15291" s="87"/>
      <c r="U15291" s="85"/>
      <c r="V15291" s="85"/>
      <c r="W15291" s="85"/>
      <c r="X15291" s="85"/>
    </row>
    <row r="15292">
      <c r="S15292" s="87"/>
      <c r="T15292" s="87"/>
      <c r="U15292" s="85"/>
      <c r="V15292" s="85"/>
      <c r="W15292" s="85"/>
      <c r="X15292" s="85"/>
    </row>
    <row r="15293">
      <c r="S15293" s="87"/>
      <c r="T15293" s="87"/>
      <c r="U15293" s="85"/>
      <c r="V15293" s="85"/>
      <c r="W15293" s="85"/>
      <c r="X15293" s="85"/>
    </row>
    <row r="15294">
      <c r="S15294" s="87"/>
      <c r="T15294" s="87"/>
      <c r="U15294" s="85"/>
      <c r="V15294" s="85"/>
      <c r="W15294" s="85"/>
      <c r="X15294" s="85"/>
    </row>
    <row r="15295">
      <c r="S15295" s="87"/>
      <c r="T15295" s="87"/>
      <c r="U15295" s="85"/>
      <c r="V15295" s="85"/>
      <c r="W15295" s="85"/>
      <c r="X15295" s="85"/>
    </row>
    <row r="15296">
      <c r="S15296" s="87"/>
      <c r="T15296" s="87"/>
      <c r="U15296" s="85"/>
      <c r="V15296" s="85"/>
      <c r="W15296" s="85"/>
      <c r="X15296" s="85"/>
    </row>
    <row r="15297">
      <c r="S15297" s="87"/>
      <c r="T15297" s="87"/>
      <c r="U15297" s="85"/>
      <c r="V15297" s="85"/>
      <c r="W15297" s="85"/>
      <c r="X15297" s="85"/>
    </row>
    <row r="15298">
      <c r="S15298" s="87"/>
      <c r="T15298" s="87"/>
      <c r="U15298" s="85"/>
      <c r="V15298" s="85"/>
      <c r="W15298" s="85"/>
      <c r="X15298" s="85"/>
    </row>
    <row r="15299">
      <c r="S15299" s="87"/>
      <c r="T15299" s="87"/>
      <c r="U15299" s="85"/>
      <c r="V15299" s="85"/>
      <c r="W15299" s="85"/>
      <c r="X15299" s="85"/>
    </row>
    <row r="15300">
      <c r="S15300" s="87"/>
      <c r="T15300" s="87"/>
      <c r="U15300" s="85"/>
      <c r="V15300" s="85"/>
      <c r="W15300" s="85"/>
      <c r="X15300" s="85"/>
    </row>
    <row r="15301">
      <c r="S15301" s="87"/>
      <c r="T15301" s="87"/>
      <c r="U15301" s="85"/>
      <c r="V15301" s="85"/>
      <c r="W15301" s="85"/>
      <c r="X15301" s="85"/>
    </row>
    <row r="15302">
      <c r="S15302" s="87"/>
      <c r="T15302" s="87"/>
      <c r="U15302" s="85"/>
      <c r="V15302" s="85"/>
      <c r="W15302" s="85"/>
      <c r="X15302" s="85"/>
    </row>
    <row r="15303">
      <c r="S15303" s="87"/>
      <c r="T15303" s="87"/>
      <c r="U15303" s="85"/>
      <c r="V15303" s="85"/>
      <c r="W15303" s="85"/>
      <c r="X15303" s="85"/>
    </row>
    <row r="15304">
      <c r="S15304" s="87"/>
      <c r="T15304" s="87"/>
      <c r="U15304" s="85"/>
      <c r="V15304" s="85"/>
      <c r="W15304" s="85"/>
      <c r="X15304" s="85"/>
    </row>
    <row r="15305">
      <c r="S15305" s="87"/>
      <c r="T15305" s="87"/>
      <c r="U15305" s="85"/>
      <c r="V15305" s="85"/>
      <c r="W15305" s="85"/>
      <c r="X15305" s="85"/>
    </row>
    <row r="15306">
      <c r="S15306" s="87"/>
      <c r="T15306" s="87"/>
      <c r="U15306" s="85"/>
      <c r="V15306" s="85"/>
      <c r="W15306" s="85"/>
      <c r="X15306" s="85"/>
    </row>
    <row r="15307">
      <c r="S15307" s="87"/>
      <c r="T15307" s="87"/>
      <c r="U15307" s="85"/>
      <c r="V15307" s="85"/>
      <c r="W15307" s="85"/>
      <c r="X15307" s="85"/>
    </row>
    <row r="15308">
      <c r="S15308" s="87"/>
      <c r="T15308" s="87"/>
      <c r="U15308" s="85"/>
      <c r="V15308" s="85"/>
      <c r="W15308" s="85"/>
      <c r="X15308" s="85"/>
    </row>
    <row r="15309">
      <c r="S15309" s="87"/>
      <c r="T15309" s="87"/>
      <c r="U15309" s="85"/>
      <c r="V15309" s="85"/>
      <c r="W15309" s="85"/>
      <c r="X15309" s="85"/>
    </row>
    <row r="15310">
      <c r="S15310" s="87"/>
      <c r="T15310" s="87"/>
      <c r="U15310" s="85"/>
      <c r="V15310" s="85"/>
      <c r="W15310" s="85"/>
      <c r="X15310" s="85"/>
    </row>
    <row r="15311">
      <c r="S15311" s="87"/>
      <c r="T15311" s="87"/>
      <c r="U15311" s="85"/>
      <c r="V15311" s="85"/>
      <c r="W15311" s="85"/>
      <c r="X15311" s="85"/>
    </row>
    <row r="15312">
      <c r="S15312" s="87"/>
      <c r="T15312" s="87"/>
      <c r="U15312" s="85"/>
      <c r="V15312" s="85"/>
      <c r="W15312" s="85"/>
      <c r="X15312" s="85"/>
    </row>
    <row r="15313">
      <c r="S15313" s="87"/>
      <c r="T15313" s="87"/>
      <c r="U15313" s="85"/>
      <c r="V15313" s="85"/>
      <c r="W15313" s="85"/>
      <c r="X15313" s="85"/>
    </row>
    <row r="15314">
      <c r="S15314" s="87"/>
      <c r="T15314" s="87"/>
      <c r="U15314" s="85"/>
      <c r="V15314" s="85"/>
      <c r="W15314" s="85"/>
      <c r="X15314" s="85"/>
    </row>
    <row r="15315">
      <c r="S15315" s="87"/>
      <c r="T15315" s="87"/>
      <c r="U15315" s="85"/>
      <c r="V15315" s="85"/>
      <c r="W15315" s="85"/>
      <c r="X15315" s="85"/>
    </row>
    <row r="15316">
      <c r="S15316" s="87"/>
      <c r="T15316" s="87"/>
      <c r="U15316" s="85"/>
      <c r="V15316" s="85"/>
      <c r="W15316" s="85"/>
      <c r="X15316" s="85"/>
    </row>
    <row r="15317">
      <c r="S15317" s="87"/>
      <c r="T15317" s="87"/>
      <c r="U15317" s="85"/>
      <c r="V15317" s="85"/>
      <c r="W15317" s="85"/>
      <c r="X15317" s="85"/>
    </row>
    <row r="15318">
      <c r="S15318" s="87"/>
      <c r="T15318" s="87"/>
      <c r="U15318" s="85"/>
      <c r="V15318" s="85"/>
      <c r="W15318" s="85"/>
      <c r="X15318" s="85"/>
    </row>
    <row r="15319">
      <c r="S15319" s="87"/>
      <c r="T15319" s="87"/>
      <c r="U15319" s="85"/>
      <c r="V15319" s="85"/>
      <c r="W15319" s="85"/>
      <c r="X15319" s="85"/>
    </row>
    <row r="15320">
      <c r="S15320" s="87"/>
      <c r="T15320" s="87"/>
      <c r="U15320" s="85"/>
      <c r="V15320" s="85"/>
      <c r="W15320" s="85"/>
      <c r="X15320" s="85"/>
    </row>
    <row r="15321">
      <c r="S15321" s="87"/>
      <c r="T15321" s="87"/>
      <c r="U15321" s="85"/>
      <c r="V15321" s="85"/>
      <c r="W15321" s="85"/>
      <c r="X15321" s="85"/>
    </row>
    <row r="15322">
      <c r="S15322" s="87"/>
      <c r="T15322" s="87"/>
      <c r="U15322" s="85"/>
      <c r="V15322" s="85"/>
      <c r="W15322" s="85"/>
      <c r="X15322" s="85"/>
    </row>
    <row r="15323">
      <c r="S15323" s="87"/>
      <c r="T15323" s="87"/>
      <c r="U15323" s="85"/>
      <c r="V15323" s="85"/>
      <c r="W15323" s="85"/>
      <c r="X15323" s="85"/>
    </row>
    <row r="15324">
      <c r="S15324" s="87"/>
      <c r="T15324" s="87"/>
      <c r="U15324" s="85"/>
      <c r="V15324" s="85"/>
      <c r="W15324" s="85"/>
      <c r="X15324" s="85"/>
    </row>
    <row r="15325">
      <c r="S15325" s="87"/>
      <c r="T15325" s="87"/>
      <c r="U15325" s="85"/>
      <c r="V15325" s="85"/>
      <c r="W15325" s="85"/>
      <c r="X15325" s="85"/>
    </row>
    <row r="15326">
      <c r="S15326" s="87"/>
      <c r="T15326" s="87"/>
      <c r="U15326" s="85"/>
      <c r="V15326" s="85"/>
      <c r="W15326" s="85"/>
      <c r="X15326" s="85"/>
    </row>
    <row r="15327">
      <c r="S15327" s="87"/>
      <c r="T15327" s="87"/>
      <c r="U15327" s="85"/>
      <c r="V15327" s="85"/>
      <c r="W15327" s="85"/>
      <c r="X15327" s="85"/>
    </row>
    <row r="15328">
      <c r="S15328" s="87"/>
      <c r="T15328" s="87"/>
      <c r="U15328" s="85"/>
      <c r="V15328" s="85"/>
      <c r="W15328" s="85"/>
      <c r="X15328" s="85"/>
    </row>
    <row r="15329">
      <c r="S15329" s="87"/>
      <c r="T15329" s="87"/>
      <c r="U15329" s="85"/>
      <c r="V15329" s="85"/>
      <c r="W15329" s="85"/>
      <c r="X15329" s="85"/>
    </row>
    <row r="15330">
      <c r="S15330" s="87"/>
      <c r="T15330" s="87"/>
      <c r="U15330" s="85"/>
      <c r="V15330" s="85"/>
      <c r="W15330" s="85"/>
      <c r="X15330" s="85"/>
    </row>
    <row r="15331">
      <c r="S15331" s="87"/>
      <c r="T15331" s="87"/>
      <c r="U15331" s="85"/>
      <c r="V15331" s="85"/>
      <c r="W15331" s="85"/>
      <c r="X15331" s="85"/>
    </row>
    <row r="15332">
      <c r="S15332" s="87"/>
      <c r="T15332" s="87"/>
      <c r="U15332" s="85"/>
      <c r="V15332" s="85"/>
      <c r="W15332" s="85"/>
      <c r="X15332" s="85"/>
    </row>
    <row r="15333">
      <c r="S15333" s="87"/>
      <c r="T15333" s="87"/>
      <c r="U15333" s="85"/>
      <c r="V15333" s="85"/>
      <c r="W15333" s="85"/>
      <c r="X15333" s="85"/>
    </row>
    <row r="15334">
      <c r="S15334" s="87"/>
      <c r="T15334" s="87"/>
      <c r="U15334" s="85"/>
      <c r="V15334" s="85"/>
      <c r="W15334" s="85"/>
      <c r="X15334" s="85"/>
    </row>
    <row r="15335">
      <c r="S15335" s="87"/>
      <c r="T15335" s="87"/>
      <c r="U15335" s="85"/>
      <c r="V15335" s="85"/>
      <c r="W15335" s="85"/>
      <c r="X15335" s="85"/>
    </row>
    <row r="15336">
      <c r="S15336" s="87"/>
      <c r="T15336" s="87"/>
      <c r="U15336" s="85"/>
      <c r="V15336" s="85"/>
      <c r="W15336" s="85"/>
      <c r="X15336" s="85"/>
    </row>
    <row r="15337">
      <c r="S15337" s="87"/>
      <c r="T15337" s="87"/>
      <c r="U15337" s="85"/>
      <c r="V15337" s="85"/>
      <c r="W15337" s="85"/>
      <c r="X15337" s="85"/>
    </row>
    <row r="15338">
      <c r="S15338" s="87"/>
      <c r="T15338" s="87"/>
      <c r="U15338" s="85"/>
      <c r="V15338" s="85"/>
      <c r="W15338" s="85"/>
      <c r="X15338" s="85"/>
    </row>
    <row r="15339">
      <c r="S15339" s="87"/>
      <c r="T15339" s="87"/>
      <c r="U15339" s="85"/>
      <c r="V15339" s="85"/>
      <c r="W15339" s="85"/>
      <c r="X15339" s="85"/>
    </row>
    <row r="15340">
      <c r="S15340" s="87"/>
      <c r="T15340" s="87"/>
      <c r="U15340" s="85"/>
      <c r="V15340" s="85"/>
      <c r="W15340" s="85"/>
      <c r="X15340" s="85"/>
    </row>
    <row r="15341">
      <c r="S15341" s="87"/>
      <c r="T15341" s="87"/>
      <c r="U15341" s="85"/>
      <c r="V15341" s="85"/>
      <c r="W15341" s="85"/>
      <c r="X15341" s="85"/>
    </row>
    <row r="15342">
      <c r="S15342" s="87"/>
      <c r="T15342" s="87"/>
      <c r="U15342" s="85"/>
      <c r="V15342" s="85"/>
      <c r="W15342" s="85"/>
      <c r="X15342" s="85"/>
    </row>
    <row r="15343">
      <c r="S15343" s="87"/>
      <c r="T15343" s="87"/>
      <c r="U15343" s="85"/>
      <c r="V15343" s="85"/>
      <c r="W15343" s="85"/>
      <c r="X15343" s="85"/>
    </row>
    <row r="15344">
      <c r="S15344" s="87"/>
      <c r="T15344" s="87"/>
      <c r="U15344" s="85"/>
      <c r="V15344" s="85"/>
      <c r="W15344" s="85"/>
      <c r="X15344" s="85"/>
    </row>
    <row r="15345">
      <c r="S15345" s="87"/>
      <c r="T15345" s="87"/>
      <c r="U15345" s="85"/>
      <c r="V15345" s="85"/>
      <c r="W15345" s="85"/>
      <c r="X15345" s="85"/>
    </row>
    <row r="15346">
      <c r="S15346" s="87"/>
      <c r="T15346" s="87"/>
      <c r="U15346" s="85"/>
      <c r="V15346" s="85"/>
      <c r="W15346" s="85"/>
      <c r="X15346" s="85"/>
    </row>
    <row r="15347">
      <c r="S15347" s="87"/>
      <c r="T15347" s="87"/>
      <c r="U15347" s="85"/>
      <c r="V15347" s="85"/>
      <c r="W15347" s="85"/>
      <c r="X15347" s="85"/>
    </row>
    <row r="15348">
      <c r="S15348" s="87"/>
      <c r="T15348" s="87"/>
      <c r="U15348" s="85"/>
      <c r="V15348" s="85"/>
      <c r="W15348" s="85"/>
      <c r="X15348" s="85"/>
    </row>
    <row r="15349">
      <c r="S15349" s="87"/>
      <c r="T15349" s="87"/>
      <c r="U15349" s="85"/>
      <c r="V15349" s="85"/>
      <c r="W15349" s="85"/>
      <c r="X15349" s="85"/>
    </row>
    <row r="15350">
      <c r="S15350" s="87"/>
      <c r="T15350" s="87"/>
      <c r="U15350" s="85"/>
      <c r="V15350" s="85"/>
      <c r="W15350" s="85"/>
      <c r="X15350" s="85"/>
    </row>
    <row r="15351">
      <c r="S15351" s="87"/>
      <c r="T15351" s="87"/>
      <c r="U15351" s="85"/>
      <c r="V15351" s="85"/>
      <c r="W15351" s="85"/>
      <c r="X15351" s="85"/>
    </row>
    <row r="15352">
      <c r="S15352" s="87"/>
      <c r="T15352" s="87"/>
      <c r="U15352" s="85"/>
      <c r="V15352" s="85"/>
      <c r="W15352" s="85"/>
      <c r="X15352" s="85"/>
    </row>
    <row r="15353">
      <c r="S15353" s="87"/>
      <c r="T15353" s="87"/>
      <c r="U15353" s="85"/>
      <c r="V15353" s="85"/>
      <c r="W15353" s="85"/>
      <c r="X15353" s="85"/>
    </row>
    <row r="15354">
      <c r="S15354" s="87"/>
      <c r="T15354" s="87"/>
      <c r="U15354" s="85"/>
      <c r="V15354" s="85"/>
      <c r="W15354" s="85"/>
      <c r="X15354" s="85"/>
    </row>
    <row r="15355">
      <c r="S15355" s="87"/>
      <c r="T15355" s="87"/>
      <c r="U15355" s="85"/>
      <c r="V15355" s="85"/>
      <c r="W15355" s="85"/>
      <c r="X15355" s="85"/>
    </row>
    <row r="15356">
      <c r="S15356" s="87"/>
      <c r="T15356" s="87"/>
      <c r="U15356" s="85"/>
      <c r="V15356" s="85"/>
      <c r="W15356" s="85"/>
      <c r="X15356" s="85"/>
    </row>
    <row r="15357">
      <c r="S15357" s="87"/>
      <c r="T15357" s="87"/>
      <c r="U15357" s="85"/>
      <c r="V15357" s="85"/>
      <c r="W15357" s="85"/>
      <c r="X15357" s="85"/>
    </row>
    <row r="15358">
      <c r="S15358" s="87"/>
      <c r="T15358" s="87"/>
      <c r="U15358" s="85"/>
      <c r="V15358" s="85"/>
      <c r="W15358" s="85"/>
      <c r="X15358" s="85"/>
    </row>
    <row r="15359">
      <c r="S15359" s="87"/>
      <c r="T15359" s="87"/>
      <c r="U15359" s="85"/>
      <c r="V15359" s="85"/>
      <c r="W15359" s="85"/>
      <c r="X15359" s="85"/>
    </row>
    <row r="15360">
      <c r="S15360" s="87"/>
      <c r="T15360" s="87"/>
      <c r="U15360" s="85"/>
      <c r="V15360" s="85"/>
      <c r="W15360" s="85"/>
      <c r="X15360" s="85"/>
    </row>
    <row r="15361">
      <c r="S15361" s="87"/>
      <c r="T15361" s="87"/>
      <c r="U15361" s="85"/>
      <c r="V15361" s="85"/>
      <c r="W15361" s="85"/>
      <c r="X15361" s="85"/>
    </row>
    <row r="15362">
      <c r="S15362" s="87"/>
      <c r="T15362" s="87"/>
      <c r="U15362" s="85"/>
      <c r="V15362" s="85"/>
      <c r="W15362" s="85"/>
      <c r="X15362" s="85"/>
    </row>
    <row r="15363">
      <c r="S15363" s="87"/>
      <c r="T15363" s="87"/>
      <c r="U15363" s="85"/>
      <c r="V15363" s="85"/>
      <c r="W15363" s="85"/>
      <c r="X15363" s="85"/>
    </row>
    <row r="15364">
      <c r="S15364" s="87"/>
      <c r="T15364" s="87"/>
      <c r="U15364" s="85"/>
      <c r="V15364" s="85"/>
      <c r="W15364" s="85"/>
      <c r="X15364" s="85"/>
    </row>
    <row r="15365">
      <c r="S15365" s="87"/>
      <c r="T15365" s="87"/>
      <c r="U15365" s="85"/>
      <c r="V15365" s="85"/>
      <c r="W15365" s="85"/>
      <c r="X15365" s="85"/>
    </row>
    <row r="15366">
      <c r="S15366" s="87"/>
      <c r="T15366" s="87"/>
      <c r="U15366" s="85"/>
      <c r="V15366" s="85"/>
      <c r="W15366" s="85"/>
      <c r="X15366" s="85"/>
    </row>
    <row r="15367">
      <c r="S15367" s="87"/>
      <c r="T15367" s="87"/>
      <c r="U15367" s="85"/>
      <c r="V15367" s="85"/>
      <c r="W15367" s="85"/>
      <c r="X15367" s="85"/>
    </row>
    <row r="15368">
      <c r="S15368" s="87"/>
      <c r="T15368" s="87"/>
      <c r="U15368" s="85"/>
      <c r="V15368" s="85"/>
      <c r="W15368" s="85"/>
      <c r="X15368" s="85"/>
    </row>
    <row r="15369">
      <c r="S15369" s="87"/>
      <c r="T15369" s="87"/>
      <c r="U15369" s="85"/>
      <c r="V15369" s="85"/>
      <c r="W15369" s="85"/>
      <c r="X15369" s="85"/>
    </row>
    <row r="15370">
      <c r="S15370" s="87"/>
      <c r="T15370" s="87"/>
      <c r="U15370" s="85"/>
      <c r="V15370" s="85"/>
      <c r="W15370" s="85"/>
      <c r="X15370" s="85"/>
    </row>
    <row r="15371">
      <c r="S15371" s="87"/>
      <c r="T15371" s="87"/>
      <c r="U15371" s="85"/>
      <c r="V15371" s="85"/>
      <c r="W15371" s="85"/>
      <c r="X15371" s="85"/>
    </row>
    <row r="15372">
      <c r="S15372" s="87"/>
      <c r="T15372" s="87"/>
      <c r="U15372" s="85"/>
      <c r="V15372" s="85"/>
      <c r="W15372" s="85"/>
      <c r="X15372" s="85"/>
    </row>
    <row r="15373">
      <c r="S15373" s="87"/>
      <c r="T15373" s="87"/>
      <c r="U15373" s="85"/>
      <c r="V15373" s="85"/>
      <c r="W15373" s="85"/>
      <c r="X15373" s="85"/>
    </row>
    <row r="15374">
      <c r="S15374" s="87"/>
      <c r="T15374" s="87"/>
      <c r="U15374" s="85"/>
      <c r="V15374" s="85"/>
      <c r="W15374" s="85"/>
      <c r="X15374" s="85"/>
    </row>
    <row r="15375">
      <c r="S15375" s="87"/>
      <c r="T15375" s="87"/>
      <c r="U15375" s="85"/>
      <c r="V15375" s="85"/>
      <c r="W15375" s="85"/>
      <c r="X15375" s="85"/>
    </row>
    <row r="15376">
      <c r="S15376" s="87"/>
      <c r="T15376" s="87"/>
      <c r="U15376" s="85"/>
      <c r="V15376" s="85"/>
      <c r="W15376" s="85"/>
      <c r="X15376" s="85"/>
    </row>
    <row r="15377">
      <c r="S15377" s="87"/>
      <c r="T15377" s="87"/>
      <c r="U15377" s="85"/>
      <c r="V15377" s="85"/>
      <c r="W15377" s="85"/>
      <c r="X15377" s="85"/>
    </row>
    <row r="15378">
      <c r="S15378" s="87"/>
      <c r="T15378" s="87"/>
      <c r="U15378" s="85"/>
      <c r="V15378" s="85"/>
      <c r="W15378" s="85"/>
      <c r="X15378" s="85"/>
    </row>
    <row r="15379">
      <c r="S15379" s="87"/>
      <c r="T15379" s="87"/>
      <c r="U15379" s="85"/>
      <c r="V15379" s="85"/>
      <c r="W15379" s="85"/>
      <c r="X15379" s="85"/>
    </row>
    <row r="15380">
      <c r="S15380" s="87"/>
      <c r="T15380" s="87"/>
      <c r="U15380" s="85"/>
      <c r="V15380" s="85"/>
      <c r="W15380" s="85"/>
      <c r="X15380" s="85"/>
    </row>
    <row r="15381">
      <c r="S15381" s="87"/>
      <c r="T15381" s="87"/>
      <c r="U15381" s="85"/>
      <c r="V15381" s="85"/>
      <c r="W15381" s="85"/>
      <c r="X15381" s="85"/>
    </row>
    <row r="15382">
      <c r="S15382" s="87"/>
      <c r="T15382" s="87"/>
      <c r="U15382" s="85"/>
      <c r="V15382" s="85"/>
      <c r="W15382" s="85"/>
      <c r="X15382" s="85"/>
    </row>
    <row r="15383">
      <c r="S15383" s="87"/>
      <c r="T15383" s="87"/>
      <c r="U15383" s="85"/>
      <c r="V15383" s="85"/>
      <c r="W15383" s="85"/>
      <c r="X15383" s="85"/>
    </row>
    <row r="15384">
      <c r="S15384" s="87"/>
      <c r="T15384" s="87"/>
      <c r="U15384" s="85"/>
      <c r="V15384" s="85"/>
      <c r="W15384" s="85"/>
      <c r="X15384" s="85"/>
    </row>
    <row r="15385">
      <c r="S15385" s="87"/>
      <c r="T15385" s="87"/>
      <c r="U15385" s="85"/>
      <c r="V15385" s="85"/>
      <c r="W15385" s="85"/>
      <c r="X15385" s="85"/>
    </row>
    <row r="15386">
      <c r="S15386" s="87"/>
      <c r="T15386" s="87"/>
      <c r="U15386" s="85"/>
      <c r="V15386" s="85"/>
      <c r="W15386" s="85"/>
      <c r="X15386" s="85"/>
    </row>
    <row r="15387">
      <c r="S15387" s="87"/>
      <c r="T15387" s="87"/>
      <c r="U15387" s="85"/>
      <c r="V15387" s="85"/>
      <c r="W15387" s="85"/>
      <c r="X15387" s="85"/>
    </row>
    <row r="15388">
      <c r="S15388" s="87"/>
      <c r="T15388" s="87"/>
      <c r="U15388" s="85"/>
      <c r="V15388" s="85"/>
      <c r="W15388" s="85"/>
      <c r="X15388" s="85"/>
    </row>
    <row r="15389">
      <c r="S15389" s="87"/>
      <c r="T15389" s="87"/>
      <c r="U15389" s="85"/>
      <c r="V15389" s="85"/>
      <c r="W15389" s="85"/>
      <c r="X15389" s="85"/>
    </row>
    <row r="15390">
      <c r="S15390" s="87"/>
      <c r="T15390" s="87"/>
      <c r="U15390" s="85"/>
      <c r="V15390" s="85"/>
      <c r="W15390" s="85"/>
      <c r="X15390" s="85"/>
    </row>
    <row r="15391">
      <c r="S15391" s="87"/>
      <c r="T15391" s="87"/>
      <c r="U15391" s="85"/>
      <c r="V15391" s="85"/>
      <c r="W15391" s="85"/>
      <c r="X15391" s="85"/>
    </row>
    <row r="15392">
      <c r="S15392" s="87"/>
      <c r="T15392" s="87"/>
      <c r="U15392" s="85"/>
      <c r="V15392" s="85"/>
      <c r="W15392" s="85"/>
      <c r="X15392" s="85"/>
    </row>
    <row r="15393">
      <c r="S15393" s="87"/>
      <c r="T15393" s="87"/>
      <c r="U15393" s="85"/>
      <c r="V15393" s="85"/>
      <c r="W15393" s="85"/>
      <c r="X15393" s="85"/>
    </row>
    <row r="15394">
      <c r="S15394" s="87"/>
      <c r="T15394" s="87"/>
      <c r="U15394" s="85"/>
      <c r="V15394" s="85"/>
      <c r="W15394" s="85"/>
      <c r="X15394" s="85"/>
    </row>
    <row r="15395">
      <c r="S15395" s="87"/>
      <c r="T15395" s="87"/>
      <c r="U15395" s="85"/>
      <c r="V15395" s="85"/>
      <c r="W15395" s="85"/>
      <c r="X15395" s="85"/>
    </row>
    <row r="15396">
      <c r="S15396" s="87"/>
      <c r="T15396" s="87"/>
      <c r="U15396" s="85"/>
      <c r="V15396" s="85"/>
      <c r="W15396" s="85"/>
      <c r="X15396" s="85"/>
    </row>
    <row r="15397">
      <c r="S15397" s="87"/>
      <c r="T15397" s="87"/>
      <c r="U15397" s="85"/>
      <c r="V15397" s="85"/>
      <c r="W15397" s="85"/>
      <c r="X15397" s="85"/>
    </row>
    <row r="15398">
      <c r="S15398" s="87"/>
      <c r="T15398" s="87"/>
      <c r="U15398" s="85"/>
      <c r="V15398" s="85"/>
      <c r="W15398" s="85"/>
      <c r="X15398" s="85"/>
    </row>
    <row r="15399">
      <c r="S15399" s="87"/>
      <c r="T15399" s="87"/>
      <c r="U15399" s="85"/>
      <c r="V15399" s="85"/>
      <c r="W15399" s="85"/>
      <c r="X15399" s="85"/>
    </row>
    <row r="15400">
      <c r="S15400" s="87"/>
      <c r="T15400" s="87"/>
      <c r="U15400" s="85"/>
      <c r="V15400" s="85"/>
      <c r="W15400" s="85"/>
      <c r="X15400" s="85"/>
    </row>
    <row r="15401">
      <c r="S15401" s="87"/>
      <c r="T15401" s="87"/>
      <c r="U15401" s="85"/>
      <c r="V15401" s="85"/>
      <c r="W15401" s="85"/>
      <c r="X15401" s="85"/>
    </row>
    <row r="15402">
      <c r="S15402" s="87"/>
      <c r="T15402" s="87"/>
      <c r="U15402" s="85"/>
      <c r="V15402" s="85"/>
      <c r="W15402" s="85"/>
      <c r="X15402" s="85"/>
    </row>
    <row r="15403">
      <c r="S15403" s="87"/>
      <c r="T15403" s="87"/>
      <c r="U15403" s="85"/>
      <c r="V15403" s="85"/>
      <c r="W15403" s="85"/>
      <c r="X15403" s="85"/>
    </row>
    <row r="15404">
      <c r="S15404" s="87"/>
      <c r="T15404" s="87"/>
      <c r="U15404" s="85"/>
      <c r="V15404" s="85"/>
      <c r="W15404" s="85"/>
      <c r="X15404" s="85"/>
    </row>
    <row r="15405">
      <c r="S15405" s="87"/>
      <c r="T15405" s="87"/>
      <c r="U15405" s="85"/>
      <c r="V15405" s="85"/>
      <c r="W15405" s="85"/>
      <c r="X15405" s="85"/>
    </row>
    <row r="15406">
      <c r="S15406" s="87"/>
      <c r="T15406" s="87"/>
      <c r="U15406" s="85"/>
      <c r="V15406" s="85"/>
      <c r="W15406" s="85"/>
      <c r="X15406" s="85"/>
    </row>
    <row r="15407">
      <c r="S15407" s="87"/>
      <c r="T15407" s="87"/>
      <c r="U15407" s="85"/>
      <c r="V15407" s="85"/>
      <c r="W15407" s="85"/>
      <c r="X15407" s="85"/>
    </row>
    <row r="15408">
      <c r="S15408" s="87"/>
      <c r="T15408" s="87"/>
      <c r="U15408" s="85"/>
      <c r="V15408" s="85"/>
      <c r="W15408" s="85"/>
      <c r="X15408" s="85"/>
    </row>
    <row r="15409">
      <c r="S15409" s="87"/>
      <c r="T15409" s="87"/>
      <c r="U15409" s="85"/>
      <c r="V15409" s="85"/>
      <c r="W15409" s="85"/>
      <c r="X15409" s="85"/>
    </row>
    <row r="15410">
      <c r="S15410" s="87"/>
      <c r="T15410" s="87"/>
      <c r="U15410" s="85"/>
      <c r="V15410" s="85"/>
      <c r="W15410" s="85"/>
      <c r="X15410" s="85"/>
    </row>
    <row r="15411">
      <c r="S15411" s="87"/>
      <c r="T15411" s="87"/>
      <c r="U15411" s="85"/>
      <c r="V15411" s="85"/>
      <c r="W15411" s="85"/>
      <c r="X15411" s="85"/>
    </row>
    <row r="15412">
      <c r="S15412" s="87"/>
      <c r="T15412" s="87"/>
      <c r="U15412" s="85"/>
      <c r="V15412" s="85"/>
      <c r="W15412" s="85"/>
      <c r="X15412" s="85"/>
    </row>
    <row r="15413">
      <c r="S15413" s="87"/>
      <c r="T15413" s="87"/>
      <c r="U15413" s="85"/>
      <c r="V15413" s="85"/>
      <c r="W15413" s="85"/>
      <c r="X15413" s="85"/>
    </row>
    <row r="15414">
      <c r="S15414" s="87"/>
      <c r="T15414" s="87"/>
      <c r="U15414" s="85"/>
      <c r="V15414" s="85"/>
      <c r="W15414" s="85"/>
      <c r="X15414" s="85"/>
    </row>
    <row r="15415">
      <c r="S15415" s="87"/>
      <c r="T15415" s="87"/>
      <c r="U15415" s="85"/>
      <c r="V15415" s="85"/>
      <c r="W15415" s="85"/>
      <c r="X15415" s="85"/>
    </row>
    <row r="15416">
      <c r="S15416" s="87"/>
      <c r="T15416" s="87"/>
      <c r="U15416" s="85"/>
      <c r="V15416" s="85"/>
      <c r="W15416" s="85"/>
      <c r="X15416" s="85"/>
    </row>
    <row r="15417">
      <c r="S15417" s="87"/>
      <c r="T15417" s="87"/>
      <c r="U15417" s="85"/>
      <c r="V15417" s="85"/>
      <c r="W15417" s="85"/>
      <c r="X15417" s="85"/>
    </row>
    <row r="15418">
      <c r="S15418" s="87"/>
      <c r="T15418" s="87"/>
      <c r="U15418" s="85"/>
      <c r="V15418" s="85"/>
      <c r="W15418" s="85"/>
      <c r="X15418" s="85"/>
    </row>
    <row r="15419">
      <c r="S15419" s="87"/>
      <c r="T15419" s="87"/>
      <c r="U15419" s="85"/>
      <c r="V15419" s="85"/>
      <c r="W15419" s="85"/>
      <c r="X15419" s="85"/>
    </row>
    <row r="15420">
      <c r="S15420" s="87"/>
      <c r="T15420" s="87"/>
      <c r="U15420" s="85"/>
      <c r="V15420" s="85"/>
      <c r="W15420" s="85"/>
      <c r="X15420" s="85"/>
    </row>
    <row r="15421">
      <c r="S15421" s="87"/>
      <c r="T15421" s="87"/>
      <c r="U15421" s="85"/>
      <c r="V15421" s="85"/>
      <c r="W15421" s="85"/>
      <c r="X15421" s="85"/>
    </row>
    <row r="15422">
      <c r="S15422" s="87"/>
      <c r="T15422" s="87"/>
      <c r="U15422" s="85"/>
      <c r="V15422" s="85"/>
      <c r="W15422" s="85"/>
      <c r="X15422" s="85"/>
    </row>
    <row r="15423">
      <c r="S15423" s="87"/>
      <c r="T15423" s="87"/>
      <c r="U15423" s="85"/>
      <c r="V15423" s="85"/>
      <c r="W15423" s="85"/>
      <c r="X15423" s="85"/>
    </row>
    <row r="15424">
      <c r="S15424" s="87"/>
      <c r="T15424" s="87"/>
      <c r="U15424" s="85"/>
      <c r="V15424" s="85"/>
      <c r="W15424" s="85"/>
      <c r="X15424" s="85"/>
    </row>
    <row r="15425">
      <c r="S15425" s="87"/>
      <c r="T15425" s="87"/>
      <c r="U15425" s="85"/>
      <c r="V15425" s="85"/>
      <c r="W15425" s="85"/>
      <c r="X15425" s="85"/>
    </row>
    <row r="15426">
      <c r="S15426" s="87"/>
      <c r="T15426" s="87"/>
      <c r="U15426" s="85"/>
      <c r="V15426" s="85"/>
      <c r="W15426" s="85"/>
      <c r="X15426" s="85"/>
    </row>
    <row r="15427">
      <c r="S15427" s="87"/>
      <c r="T15427" s="87"/>
      <c r="U15427" s="85"/>
      <c r="V15427" s="85"/>
      <c r="W15427" s="85"/>
      <c r="X15427" s="85"/>
    </row>
    <row r="15428">
      <c r="S15428" s="87"/>
      <c r="T15428" s="87"/>
      <c r="U15428" s="85"/>
      <c r="V15428" s="85"/>
      <c r="W15428" s="85"/>
      <c r="X15428" s="85"/>
    </row>
    <row r="15429">
      <c r="S15429" s="87"/>
      <c r="T15429" s="87"/>
      <c r="U15429" s="85"/>
      <c r="V15429" s="85"/>
      <c r="W15429" s="85"/>
      <c r="X15429" s="85"/>
    </row>
    <row r="15430">
      <c r="S15430" s="87"/>
      <c r="T15430" s="87"/>
      <c r="U15430" s="85"/>
      <c r="V15430" s="85"/>
      <c r="W15430" s="85"/>
      <c r="X15430" s="85"/>
    </row>
    <row r="15431">
      <c r="S15431" s="87"/>
      <c r="T15431" s="87"/>
      <c r="U15431" s="85"/>
      <c r="V15431" s="85"/>
      <c r="W15431" s="85"/>
      <c r="X15431" s="85"/>
    </row>
    <row r="15432">
      <c r="S15432" s="87"/>
      <c r="T15432" s="87"/>
      <c r="U15432" s="85"/>
      <c r="V15432" s="85"/>
      <c r="W15432" s="85"/>
      <c r="X15432" s="85"/>
    </row>
    <row r="15433">
      <c r="S15433" s="87"/>
      <c r="T15433" s="87"/>
      <c r="U15433" s="85"/>
      <c r="V15433" s="85"/>
      <c r="W15433" s="85"/>
      <c r="X15433" s="85"/>
    </row>
    <row r="15434">
      <c r="S15434" s="87"/>
      <c r="T15434" s="87"/>
      <c r="U15434" s="85"/>
      <c r="V15434" s="85"/>
      <c r="W15434" s="85"/>
      <c r="X15434" s="85"/>
    </row>
    <row r="15435">
      <c r="S15435" s="87"/>
      <c r="T15435" s="87"/>
      <c r="U15435" s="85"/>
      <c r="V15435" s="85"/>
      <c r="W15435" s="85"/>
      <c r="X15435" s="85"/>
    </row>
    <row r="15436">
      <c r="S15436" s="87"/>
      <c r="T15436" s="87"/>
      <c r="U15436" s="85"/>
      <c r="V15436" s="85"/>
      <c r="W15436" s="85"/>
      <c r="X15436" s="85"/>
    </row>
    <row r="15437">
      <c r="S15437" s="87"/>
      <c r="T15437" s="87"/>
      <c r="U15437" s="85"/>
      <c r="V15437" s="85"/>
      <c r="W15437" s="85"/>
      <c r="X15437" s="85"/>
    </row>
    <row r="15438">
      <c r="S15438" s="87"/>
      <c r="T15438" s="87"/>
      <c r="U15438" s="85"/>
      <c r="V15438" s="85"/>
      <c r="W15438" s="85"/>
      <c r="X15438" s="85"/>
    </row>
    <row r="15439">
      <c r="S15439" s="87"/>
      <c r="T15439" s="87"/>
      <c r="U15439" s="85"/>
      <c r="V15439" s="85"/>
      <c r="W15439" s="85"/>
      <c r="X15439" s="85"/>
    </row>
    <row r="15440">
      <c r="S15440" s="87"/>
      <c r="T15440" s="87"/>
      <c r="U15440" s="85"/>
      <c r="V15440" s="85"/>
      <c r="W15440" s="85"/>
      <c r="X15440" s="85"/>
    </row>
    <row r="15441">
      <c r="S15441" s="87"/>
      <c r="T15441" s="87"/>
      <c r="U15441" s="85"/>
      <c r="V15441" s="85"/>
      <c r="W15441" s="85"/>
      <c r="X15441" s="85"/>
    </row>
    <row r="15442">
      <c r="S15442" s="87"/>
      <c r="T15442" s="87"/>
      <c r="U15442" s="85"/>
      <c r="V15442" s="85"/>
      <c r="W15442" s="85"/>
      <c r="X15442" s="85"/>
    </row>
    <row r="15443">
      <c r="S15443" s="87"/>
      <c r="T15443" s="87"/>
      <c r="U15443" s="85"/>
      <c r="V15443" s="85"/>
      <c r="W15443" s="85"/>
      <c r="X15443" s="85"/>
    </row>
    <row r="15444">
      <c r="S15444" s="87"/>
      <c r="T15444" s="87"/>
      <c r="U15444" s="85"/>
      <c r="V15444" s="85"/>
      <c r="W15444" s="85"/>
      <c r="X15444" s="85"/>
    </row>
    <row r="15445">
      <c r="S15445" s="87"/>
      <c r="T15445" s="87"/>
      <c r="U15445" s="85"/>
      <c r="V15445" s="85"/>
      <c r="W15445" s="85"/>
      <c r="X15445" s="85"/>
    </row>
    <row r="15446">
      <c r="S15446" s="87"/>
      <c r="T15446" s="87"/>
      <c r="U15446" s="85"/>
      <c r="V15446" s="85"/>
      <c r="W15446" s="85"/>
      <c r="X15446" s="85"/>
    </row>
    <row r="15447">
      <c r="S15447" s="87"/>
      <c r="T15447" s="87"/>
      <c r="U15447" s="85"/>
      <c r="V15447" s="85"/>
      <c r="W15447" s="85"/>
      <c r="X15447" s="85"/>
    </row>
    <row r="15448">
      <c r="S15448" s="87"/>
      <c r="T15448" s="87"/>
      <c r="U15448" s="85"/>
      <c r="V15448" s="85"/>
      <c r="W15448" s="85"/>
      <c r="X15448" s="85"/>
    </row>
    <row r="15449">
      <c r="S15449" s="87"/>
      <c r="T15449" s="87"/>
      <c r="U15449" s="85"/>
      <c r="V15449" s="85"/>
      <c r="W15449" s="85"/>
      <c r="X15449" s="85"/>
    </row>
    <row r="15450">
      <c r="S15450" s="87"/>
      <c r="T15450" s="87"/>
      <c r="U15450" s="85"/>
      <c r="V15450" s="85"/>
      <c r="W15450" s="85"/>
      <c r="X15450" s="85"/>
    </row>
    <row r="15451">
      <c r="S15451" s="87"/>
      <c r="T15451" s="87"/>
      <c r="U15451" s="85"/>
      <c r="V15451" s="85"/>
      <c r="W15451" s="85"/>
      <c r="X15451" s="85"/>
    </row>
    <row r="15452">
      <c r="S15452" s="87"/>
      <c r="T15452" s="87"/>
      <c r="U15452" s="85"/>
      <c r="V15452" s="85"/>
      <c r="W15452" s="85"/>
      <c r="X15452" s="85"/>
    </row>
    <row r="15453">
      <c r="S15453" s="87"/>
      <c r="T15453" s="87"/>
      <c r="U15453" s="85"/>
      <c r="V15453" s="85"/>
      <c r="W15453" s="85"/>
      <c r="X15453" s="85"/>
    </row>
    <row r="15454">
      <c r="S15454" s="87"/>
      <c r="T15454" s="87"/>
      <c r="U15454" s="85"/>
      <c r="V15454" s="85"/>
      <c r="W15454" s="85"/>
      <c r="X15454" s="85"/>
    </row>
    <row r="15455">
      <c r="S15455" s="87"/>
      <c r="T15455" s="87"/>
      <c r="U15455" s="85"/>
      <c r="V15455" s="85"/>
      <c r="W15455" s="85"/>
      <c r="X15455" s="85"/>
    </row>
    <row r="15456">
      <c r="S15456" s="84"/>
      <c r="T15456" s="87"/>
      <c r="U15456" s="85"/>
      <c r="V15456" s="85"/>
      <c r="W15456" s="85"/>
      <c r="X15456" s="85"/>
    </row>
    <row r="15457">
      <c r="S15457" s="87"/>
      <c r="T15457" s="87"/>
      <c r="U15457" s="85"/>
      <c r="V15457" s="85"/>
      <c r="W15457" s="85"/>
      <c r="X15457" s="85"/>
    </row>
    <row r="15458">
      <c r="S15458" s="87"/>
      <c r="T15458" s="87"/>
      <c r="U15458" s="85"/>
      <c r="V15458" s="85"/>
      <c r="W15458" s="85"/>
      <c r="X15458" s="85"/>
    </row>
    <row r="15459">
      <c r="S15459" s="87"/>
      <c r="T15459" s="87"/>
      <c r="U15459" s="85"/>
      <c r="V15459" s="85"/>
      <c r="W15459" s="85"/>
      <c r="X15459" s="85"/>
    </row>
    <row r="15460">
      <c r="S15460" s="87"/>
      <c r="T15460" s="87"/>
      <c r="U15460" s="85"/>
      <c r="V15460" s="85"/>
      <c r="W15460" s="85"/>
      <c r="X15460" s="85"/>
    </row>
    <row r="15461">
      <c r="S15461" s="87"/>
      <c r="T15461" s="87"/>
      <c r="U15461" s="85"/>
      <c r="V15461" s="85"/>
      <c r="W15461" s="85"/>
      <c r="X15461" s="85"/>
    </row>
    <row r="15462">
      <c r="S15462" s="87"/>
      <c r="T15462" s="87"/>
      <c r="U15462" s="85"/>
      <c r="V15462" s="85"/>
      <c r="W15462" s="85"/>
      <c r="X15462" s="85"/>
    </row>
    <row r="15463">
      <c r="S15463" s="87"/>
      <c r="T15463" s="87"/>
      <c r="U15463" s="85"/>
      <c r="V15463" s="85"/>
      <c r="W15463" s="85"/>
      <c r="X15463" s="85"/>
    </row>
    <row r="15464">
      <c r="S15464" s="87"/>
      <c r="T15464" s="87"/>
      <c r="U15464" s="85"/>
      <c r="V15464" s="85"/>
      <c r="W15464" s="85"/>
      <c r="X15464" s="85"/>
    </row>
    <row r="15465">
      <c r="S15465" s="87"/>
      <c r="T15465" s="87"/>
      <c r="U15465" s="85"/>
      <c r="V15465" s="85"/>
      <c r="W15465" s="85"/>
      <c r="X15465" s="85"/>
    </row>
    <row r="15466">
      <c r="S15466" s="87"/>
      <c r="T15466" s="87"/>
      <c r="U15466" s="85"/>
      <c r="V15466" s="85"/>
      <c r="W15466" s="85"/>
      <c r="X15466" s="85"/>
    </row>
    <row r="15467">
      <c r="S15467" s="87"/>
      <c r="T15467" s="87"/>
      <c r="U15467" s="85"/>
      <c r="V15467" s="85"/>
      <c r="W15467" s="85"/>
      <c r="X15467" s="85"/>
    </row>
    <row r="15468">
      <c r="S15468" s="87"/>
      <c r="T15468" s="87"/>
      <c r="U15468" s="85"/>
      <c r="V15468" s="85"/>
      <c r="W15468" s="85"/>
      <c r="X15468" s="85"/>
    </row>
    <row r="15469">
      <c r="S15469" s="87"/>
      <c r="T15469" s="87"/>
      <c r="U15469" s="85"/>
      <c r="V15469" s="85"/>
      <c r="W15469" s="85"/>
      <c r="X15469" s="85"/>
    </row>
    <row r="15470">
      <c r="S15470" s="87"/>
      <c r="T15470" s="87"/>
      <c r="U15470" s="85"/>
      <c r="V15470" s="85"/>
      <c r="W15470" s="85"/>
      <c r="X15470" s="85"/>
    </row>
    <row r="15471">
      <c r="S15471" s="87"/>
      <c r="T15471" s="87"/>
      <c r="U15471" s="85"/>
      <c r="V15471" s="85"/>
      <c r="W15471" s="85"/>
      <c r="X15471" s="85"/>
    </row>
    <row r="15472">
      <c r="S15472" s="87"/>
      <c r="T15472" s="87"/>
      <c r="U15472" s="85"/>
      <c r="V15472" s="85"/>
      <c r="W15472" s="85"/>
      <c r="X15472" s="85"/>
    </row>
    <row r="15473">
      <c r="S15473" s="87"/>
      <c r="T15473" s="87"/>
      <c r="U15473" s="85"/>
      <c r="V15473" s="85"/>
      <c r="W15473" s="85"/>
      <c r="X15473" s="85"/>
    </row>
    <row r="15474">
      <c r="S15474" s="87"/>
      <c r="T15474" s="87"/>
      <c r="U15474" s="85"/>
      <c r="V15474" s="85"/>
      <c r="W15474" s="85"/>
      <c r="X15474" s="85"/>
    </row>
    <row r="15475">
      <c r="S15475" s="87"/>
      <c r="T15475" s="87"/>
      <c r="U15475" s="85"/>
      <c r="V15475" s="85"/>
      <c r="W15475" s="85"/>
      <c r="X15475" s="85"/>
    </row>
    <row r="15476">
      <c r="S15476" s="87"/>
      <c r="T15476" s="87"/>
      <c r="U15476" s="85"/>
      <c r="V15476" s="85"/>
      <c r="W15476" s="85"/>
      <c r="X15476" s="85"/>
    </row>
    <row r="15477">
      <c r="S15477" s="87"/>
      <c r="T15477" s="87"/>
      <c r="U15477" s="85"/>
      <c r="V15477" s="85"/>
      <c r="W15477" s="85"/>
      <c r="X15477" s="85"/>
    </row>
    <row r="15478">
      <c r="S15478" s="87"/>
      <c r="T15478" s="87"/>
      <c r="U15478" s="85"/>
      <c r="V15478" s="85"/>
      <c r="W15478" s="85"/>
      <c r="X15478" s="85"/>
    </row>
    <row r="15479">
      <c r="S15479" s="87"/>
      <c r="T15479" s="87"/>
      <c r="U15479" s="85"/>
      <c r="V15479" s="85"/>
      <c r="W15479" s="85"/>
      <c r="X15479" s="85"/>
    </row>
    <row r="15480">
      <c r="S15480" s="87"/>
      <c r="T15480" s="87"/>
      <c r="U15480" s="85"/>
      <c r="V15480" s="85"/>
      <c r="W15480" s="85"/>
      <c r="X15480" s="85"/>
    </row>
    <row r="15481">
      <c r="S15481" s="87"/>
      <c r="T15481" s="87"/>
      <c r="U15481" s="85"/>
      <c r="V15481" s="85"/>
      <c r="W15481" s="85"/>
      <c r="X15481" s="85"/>
    </row>
    <row r="15482">
      <c r="S15482" s="87"/>
      <c r="T15482" s="87"/>
      <c r="U15482" s="85"/>
      <c r="V15482" s="85"/>
      <c r="W15482" s="85"/>
      <c r="X15482" s="85"/>
    </row>
    <row r="15483">
      <c r="S15483" s="87"/>
      <c r="T15483" s="87"/>
      <c r="U15483" s="85"/>
      <c r="V15483" s="85"/>
      <c r="W15483" s="85"/>
      <c r="X15483" s="85"/>
    </row>
    <row r="15484">
      <c r="S15484" s="87"/>
      <c r="T15484" s="87"/>
      <c r="U15484" s="85"/>
      <c r="V15484" s="85"/>
      <c r="W15484" s="85"/>
      <c r="X15484" s="85"/>
    </row>
    <row r="15485">
      <c r="S15485" s="87"/>
      <c r="T15485" s="87"/>
      <c r="U15485" s="85"/>
      <c r="V15485" s="85"/>
      <c r="W15485" s="85"/>
      <c r="X15485" s="85"/>
    </row>
    <row r="15486">
      <c r="S15486" s="87"/>
      <c r="T15486" s="87"/>
      <c r="U15486" s="85"/>
      <c r="V15486" s="85"/>
      <c r="W15486" s="85"/>
      <c r="X15486" s="85"/>
    </row>
    <row r="15487">
      <c r="S15487" s="87"/>
      <c r="T15487" s="87"/>
      <c r="U15487" s="85"/>
      <c r="V15487" s="85"/>
      <c r="W15487" s="85"/>
      <c r="X15487" s="85"/>
    </row>
    <row r="15488">
      <c r="S15488" s="87"/>
      <c r="T15488" s="87"/>
      <c r="U15488" s="85"/>
      <c r="V15488" s="85"/>
      <c r="W15488" s="85"/>
      <c r="X15488" s="85"/>
    </row>
    <row r="15489">
      <c r="S15489" s="87"/>
      <c r="T15489" s="87"/>
      <c r="U15489" s="85"/>
      <c r="V15489" s="85"/>
      <c r="W15489" s="85"/>
      <c r="X15489" s="85"/>
    </row>
    <row r="15490">
      <c r="S15490" s="87"/>
      <c r="T15490" s="87"/>
      <c r="U15490" s="85"/>
      <c r="V15490" s="85"/>
      <c r="W15490" s="85"/>
      <c r="X15490" s="85"/>
    </row>
    <row r="15491">
      <c r="S15491" s="87"/>
      <c r="T15491" s="87"/>
      <c r="U15491" s="85"/>
      <c r="V15491" s="85"/>
      <c r="W15491" s="85"/>
      <c r="X15491" s="85"/>
    </row>
    <row r="15492">
      <c r="S15492" s="87"/>
      <c r="T15492" s="87"/>
      <c r="U15492" s="85"/>
      <c r="V15492" s="85"/>
      <c r="W15492" s="85"/>
      <c r="X15492" s="85"/>
    </row>
    <row r="15493">
      <c r="S15493" s="87"/>
      <c r="T15493" s="87"/>
      <c r="U15493" s="85"/>
      <c r="V15493" s="85"/>
      <c r="W15493" s="85"/>
      <c r="X15493" s="85"/>
    </row>
    <row r="15494">
      <c r="S15494" s="87"/>
      <c r="T15494" s="87"/>
      <c r="U15494" s="85"/>
      <c r="V15494" s="85"/>
      <c r="W15494" s="85"/>
      <c r="X15494" s="85"/>
    </row>
    <row r="15495">
      <c r="S15495" s="87"/>
      <c r="T15495" s="87"/>
      <c r="U15495" s="85"/>
      <c r="V15495" s="85"/>
      <c r="W15495" s="85"/>
      <c r="X15495" s="85"/>
    </row>
    <row r="15496">
      <c r="S15496" s="87"/>
      <c r="T15496" s="87"/>
      <c r="U15496" s="85"/>
      <c r="V15496" s="85"/>
      <c r="W15496" s="85"/>
      <c r="X15496" s="85"/>
    </row>
    <row r="15497">
      <c r="S15497" s="87"/>
      <c r="T15497" s="87"/>
      <c r="U15497" s="85"/>
      <c r="V15497" s="85"/>
      <c r="W15497" s="85"/>
      <c r="X15497" s="85"/>
    </row>
    <row r="15498">
      <c r="S15498" s="87"/>
      <c r="T15498" s="87"/>
      <c r="U15498" s="85"/>
      <c r="V15498" s="85"/>
      <c r="W15498" s="85"/>
      <c r="X15498" s="85"/>
    </row>
    <row r="15499">
      <c r="S15499" s="87"/>
      <c r="T15499" s="87"/>
      <c r="U15499" s="85"/>
      <c r="V15499" s="85"/>
      <c r="W15499" s="85"/>
      <c r="X15499" s="85"/>
    </row>
    <row r="15500">
      <c r="S15500" s="87"/>
      <c r="T15500" s="87"/>
      <c r="U15500" s="85"/>
      <c r="V15500" s="85"/>
      <c r="W15500" s="85"/>
      <c r="X15500" s="85"/>
    </row>
    <row r="15501">
      <c r="S15501" s="87"/>
      <c r="T15501" s="87"/>
      <c r="U15501" s="85"/>
      <c r="V15501" s="85"/>
      <c r="W15501" s="85"/>
      <c r="X15501" s="85"/>
    </row>
    <row r="15502">
      <c r="S15502" s="87"/>
      <c r="T15502" s="87"/>
      <c r="U15502" s="85"/>
      <c r="V15502" s="85"/>
      <c r="W15502" s="85"/>
      <c r="X15502" s="85"/>
    </row>
    <row r="15503">
      <c r="S15503" s="87"/>
      <c r="T15503" s="87"/>
      <c r="U15503" s="85"/>
      <c r="V15503" s="85"/>
      <c r="W15503" s="85"/>
      <c r="X15503" s="85"/>
    </row>
    <row r="15504">
      <c r="S15504" s="87"/>
      <c r="T15504" s="87"/>
      <c r="U15504" s="85"/>
      <c r="V15504" s="85"/>
      <c r="W15504" s="85"/>
      <c r="X15504" s="85"/>
    </row>
    <row r="15505">
      <c r="S15505" s="87"/>
      <c r="T15505" s="87"/>
      <c r="U15505" s="85"/>
      <c r="V15505" s="85"/>
      <c r="W15505" s="85"/>
      <c r="X15505" s="85"/>
    </row>
    <row r="15506">
      <c r="S15506" s="87"/>
      <c r="T15506" s="87"/>
      <c r="U15506" s="85"/>
      <c r="V15506" s="85"/>
      <c r="W15506" s="85"/>
      <c r="X15506" s="85"/>
    </row>
    <row r="15507">
      <c r="S15507" s="87"/>
      <c r="T15507" s="87"/>
      <c r="U15507" s="85"/>
      <c r="V15507" s="85"/>
      <c r="W15507" s="85"/>
      <c r="X15507" s="85"/>
    </row>
    <row r="15508">
      <c r="S15508" s="87"/>
      <c r="T15508" s="87"/>
      <c r="U15508" s="85"/>
      <c r="V15508" s="85"/>
      <c r="W15508" s="85"/>
      <c r="X15508" s="85"/>
    </row>
    <row r="15509">
      <c r="S15509" s="87"/>
      <c r="T15509" s="87"/>
      <c r="U15509" s="85"/>
      <c r="V15509" s="85"/>
      <c r="W15509" s="85"/>
      <c r="X15509" s="85"/>
    </row>
    <row r="15510">
      <c r="S15510" s="87"/>
      <c r="T15510" s="87"/>
      <c r="U15510" s="85"/>
      <c r="V15510" s="85"/>
      <c r="W15510" s="85"/>
      <c r="X15510" s="85"/>
    </row>
    <row r="15511">
      <c r="S15511" s="87"/>
      <c r="T15511" s="87"/>
      <c r="U15511" s="85"/>
      <c r="V15511" s="85"/>
      <c r="W15511" s="85"/>
      <c r="X15511" s="85"/>
    </row>
    <row r="15512">
      <c r="S15512" s="87"/>
      <c r="T15512" s="87"/>
      <c r="U15512" s="85"/>
      <c r="V15512" s="85"/>
      <c r="W15512" s="85"/>
      <c r="X15512" s="85"/>
    </row>
    <row r="15513">
      <c r="S15513" s="87"/>
      <c r="T15513" s="87"/>
      <c r="U15513" s="85"/>
      <c r="V15513" s="85"/>
      <c r="W15513" s="85"/>
      <c r="X15513" s="85"/>
    </row>
    <row r="15514">
      <c r="S15514" s="87"/>
      <c r="T15514" s="87"/>
      <c r="U15514" s="85"/>
      <c r="V15514" s="85"/>
      <c r="W15514" s="85"/>
      <c r="X15514" s="85"/>
    </row>
    <row r="15515">
      <c r="S15515" s="87"/>
      <c r="T15515" s="87"/>
      <c r="U15515" s="85"/>
      <c r="V15515" s="85"/>
      <c r="W15515" s="85"/>
      <c r="X15515" s="85"/>
    </row>
    <row r="15516">
      <c r="S15516" s="87"/>
      <c r="T15516" s="87"/>
      <c r="U15516" s="85"/>
      <c r="V15516" s="85"/>
      <c r="W15516" s="85"/>
      <c r="X15516" s="85"/>
    </row>
    <row r="15517">
      <c r="S15517" s="87"/>
      <c r="T15517" s="87"/>
      <c r="U15517" s="85"/>
      <c r="V15517" s="85"/>
      <c r="W15517" s="85"/>
      <c r="X15517" s="85"/>
    </row>
    <row r="15518">
      <c r="S15518" s="87"/>
      <c r="T15518" s="87"/>
      <c r="U15518" s="85"/>
      <c r="V15518" s="85"/>
      <c r="W15518" s="85"/>
      <c r="X15518" s="85"/>
    </row>
    <row r="15519">
      <c r="S15519" s="87"/>
      <c r="T15519" s="87"/>
      <c r="U15519" s="85"/>
      <c r="V15519" s="85"/>
      <c r="W15519" s="85"/>
      <c r="X15519" s="85"/>
    </row>
    <row r="15520">
      <c r="S15520" s="87"/>
      <c r="T15520" s="87"/>
      <c r="U15520" s="85"/>
      <c r="V15520" s="85"/>
      <c r="W15520" s="85"/>
      <c r="X15520" s="85"/>
    </row>
    <row r="15521">
      <c r="S15521" s="87"/>
      <c r="T15521" s="87"/>
      <c r="U15521" s="85"/>
      <c r="V15521" s="85"/>
      <c r="W15521" s="85"/>
      <c r="X15521" s="85"/>
    </row>
    <row r="15522">
      <c r="S15522" s="87"/>
      <c r="T15522" s="87"/>
      <c r="U15522" s="85"/>
      <c r="V15522" s="85"/>
      <c r="W15522" s="85"/>
      <c r="X15522" s="85"/>
    </row>
    <row r="15523">
      <c r="S15523" s="87"/>
      <c r="T15523" s="87"/>
      <c r="U15523" s="85"/>
      <c r="V15523" s="85"/>
      <c r="W15523" s="85"/>
      <c r="X15523" s="85"/>
    </row>
    <row r="15524">
      <c r="S15524" s="87"/>
      <c r="T15524" s="87"/>
      <c r="U15524" s="85"/>
      <c r="V15524" s="85"/>
      <c r="W15524" s="85"/>
      <c r="X15524" s="85"/>
    </row>
    <row r="15525">
      <c r="S15525" s="87"/>
      <c r="T15525" s="87"/>
      <c r="U15525" s="85"/>
      <c r="V15525" s="85"/>
      <c r="W15525" s="85"/>
      <c r="X15525" s="85"/>
    </row>
    <row r="15526">
      <c r="S15526" s="87"/>
      <c r="T15526" s="87"/>
      <c r="U15526" s="85"/>
      <c r="V15526" s="85"/>
      <c r="W15526" s="85"/>
      <c r="X15526" s="85"/>
    </row>
    <row r="15527">
      <c r="S15527" s="87"/>
      <c r="T15527" s="87"/>
      <c r="U15527" s="85"/>
      <c r="V15527" s="85"/>
      <c r="W15527" s="85"/>
      <c r="X15527" s="85"/>
    </row>
    <row r="15528">
      <c r="S15528" s="87"/>
      <c r="T15528" s="87"/>
      <c r="U15528" s="85"/>
      <c r="V15528" s="85"/>
      <c r="W15528" s="85"/>
      <c r="X15528" s="85"/>
    </row>
    <row r="15529">
      <c r="S15529" s="87"/>
      <c r="T15529" s="87"/>
      <c r="U15529" s="85"/>
      <c r="V15529" s="85"/>
      <c r="W15529" s="85"/>
      <c r="X15529" s="85"/>
    </row>
    <row r="15530">
      <c r="S15530" s="87"/>
      <c r="T15530" s="87"/>
      <c r="U15530" s="85"/>
      <c r="V15530" s="85"/>
      <c r="W15530" s="85"/>
      <c r="X15530" s="85"/>
    </row>
    <row r="15531">
      <c r="S15531" s="87"/>
      <c r="T15531" s="87"/>
      <c r="U15531" s="85"/>
      <c r="V15531" s="85"/>
      <c r="W15531" s="85"/>
      <c r="X15531" s="85"/>
    </row>
    <row r="15532">
      <c r="S15532" s="87"/>
      <c r="T15532" s="87"/>
      <c r="U15532" s="85"/>
      <c r="V15532" s="85"/>
      <c r="W15532" s="85"/>
      <c r="X15532" s="85"/>
    </row>
    <row r="15533">
      <c r="S15533" s="87"/>
      <c r="T15533" s="87"/>
      <c r="U15533" s="85"/>
      <c r="V15533" s="85"/>
      <c r="W15533" s="85"/>
      <c r="X15533" s="85"/>
    </row>
    <row r="15534">
      <c r="S15534" s="87"/>
      <c r="T15534" s="87"/>
      <c r="U15534" s="85"/>
      <c r="V15534" s="85"/>
      <c r="W15534" s="85"/>
      <c r="X15534" s="85"/>
    </row>
    <row r="15535">
      <c r="S15535" s="87"/>
      <c r="T15535" s="87"/>
      <c r="U15535" s="85"/>
      <c r="V15535" s="85"/>
      <c r="W15535" s="85"/>
      <c r="X15535" s="85"/>
    </row>
    <row r="15536">
      <c r="S15536" s="87"/>
      <c r="T15536" s="87"/>
      <c r="U15536" s="85"/>
      <c r="V15536" s="85"/>
      <c r="W15536" s="85"/>
      <c r="X15536" s="85"/>
    </row>
    <row r="15537">
      <c r="S15537" s="87"/>
      <c r="T15537" s="87"/>
      <c r="U15537" s="85"/>
      <c r="V15537" s="85"/>
      <c r="W15537" s="85"/>
      <c r="X15537" s="85"/>
    </row>
    <row r="15538">
      <c r="S15538" s="87"/>
      <c r="T15538" s="87"/>
      <c r="U15538" s="85"/>
      <c r="V15538" s="85"/>
      <c r="W15538" s="85"/>
      <c r="X15538" s="85"/>
    </row>
    <row r="15539">
      <c r="S15539" s="87"/>
      <c r="T15539" s="87"/>
      <c r="U15539" s="85"/>
      <c r="V15539" s="85"/>
      <c r="W15539" s="85"/>
      <c r="X15539" s="85"/>
    </row>
    <row r="15540">
      <c r="S15540" s="87"/>
      <c r="T15540" s="87"/>
      <c r="U15540" s="85"/>
      <c r="V15540" s="85"/>
      <c r="W15540" s="85"/>
      <c r="X15540" s="85"/>
    </row>
    <row r="15541">
      <c r="S15541" s="87"/>
      <c r="T15541" s="87"/>
      <c r="U15541" s="85"/>
      <c r="V15541" s="85"/>
      <c r="W15541" s="85"/>
      <c r="X15541" s="85"/>
    </row>
    <row r="15542">
      <c r="S15542" s="87"/>
      <c r="T15542" s="87"/>
      <c r="U15542" s="85"/>
      <c r="V15542" s="85"/>
      <c r="W15542" s="85"/>
      <c r="X15542" s="85"/>
    </row>
    <row r="15543">
      <c r="S15543" s="87"/>
      <c r="T15543" s="87"/>
      <c r="U15543" s="85"/>
      <c r="V15543" s="85"/>
      <c r="W15543" s="85"/>
      <c r="X15543" s="85"/>
    </row>
    <row r="15544">
      <c r="S15544" s="87"/>
      <c r="T15544" s="87"/>
      <c r="U15544" s="85"/>
      <c r="V15544" s="85"/>
      <c r="W15544" s="85"/>
      <c r="X15544" s="85"/>
    </row>
    <row r="15545">
      <c r="S15545" s="87"/>
      <c r="T15545" s="87"/>
      <c r="U15545" s="85"/>
      <c r="V15545" s="85"/>
      <c r="W15545" s="85"/>
      <c r="X15545" s="85"/>
    </row>
    <row r="15546">
      <c r="S15546" s="87"/>
      <c r="T15546" s="87"/>
      <c r="U15546" s="85"/>
      <c r="V15546" s="85"/>
      <c r="W15546" s="85"/>
      <c r="X15546" s="85"/>
    </row>
    <row r="15547">
      <c r="S15547" s="87"/>
      <c r="T15547" s="87"/>
      <c r="U15547" s="85"/>
      <c r="V15547" s="85"/>
      <c r="W15547" s="85"/>
      <c r="X15547" s="85"/>
    </row>
    <row r="15548">
      <c r="S15548" s="87"/>
      <c r="T15548" s="87"/>
      <c r="U15548" s="85"/>
      <c r="V15548" s="85"/>
      <c r="W15548" s="85"/>
      <c r="X15548" s="85"/>
    </row>
    <row r="15549">
      <c r="S15549" s="87"/>
      <c r="T15549" s="87"/>
      <c r="U15549" s="85"/>
      <c r="V15549" s="85"/>
      <c r="W15549" s="85"/>
      <c r="X15549" s="85"/>
    </row>
    <row r="15550">
      <c r="S15550" s="87"/>
      <c r="T15550" s="87"/>
      <c r="U15550" s="85"/>
      <c r="V15550" s="85"/>
      <c r="W15550" s="85"/>
      <c r="X15550" s="85"/>
    </row>
    <row r="15551">
      <c r="S15551" s="87"/>
      <c r="T15551" s="87"/>
      <c r="U15551" s="85"/>
      <c r="V15551" s="85"/>
      <c r="W15551" s="85"/>
      <c r="X15551" s="85"/>
    </row>
    <row r="15552">
      <c r="S15552" s="87"/>
      <c r="T15552" s="87"/>
      <c r="U15552" s="85"/>
      <c r="V15552" s="85"/>
      <c r="W15552" s="85"/>
      <c r="X15552" s="85"/>
    </row>
    <row r="15553">
      <c r="S15553" s="87"/>
      <c r="T15553" s="87"/>
      <c r="U15553" s="85"/>
      <c r="V15553" s="85"/>
      <c r="W15553" s="85"/>
      <c r="X15553" s="85"/>
    </row>
    <row r="15554">
      <c r="S15554" s="87"/>
      <c r="T15554" s="87"/>
      <c r="U15554" s="85"/>
      <c r="V15554" s="85"/>
      <c r="W15554" s="85"/>
      <c r="X15554" s="85"/>
    </row>
    <row r="15555">
      <c r="S15555" s="87"/>
      <c r="T15555" s="87"/>
      <c r="U15555" s="85"/>
      <c r="V15555" s="85"/>
      <c r="W15555" s="85"/>
      <c r="X15555" s="85"/>
    </row>
    <row r="15556">
      <c r="S15556" s="87"/>
      <c r="T15556" s="87"/>
      <c r="U15556" s="85"/>
      <c r="V15556" s="85"/>
      <c r="W15556" s="85"/>
      <c r="X15556" s="85"/>
    </row>
    <row r="15557">
      <c r="S15557" s="87"/>
      <c r="T15557" s="87"/>
      <c r="U15557" s="85"/>
      <c r="V15557" s="85"/>
      <c r="W15557" s="85"/>
      <c r="X15557" s="85"/>
    </row>
    <row r="15558">
      <c r="S15558" s="87"/>
      <c r="T15558" s="87"/>
      <c r="U15558" s="85"/>
      <c r="V15558" s="85"/>
      <c r="W15558" s="85"/>
      <c r="X15558" s="85"/>
    </row>
    <row r="15559">
      <c r="S15559" s="87"/>
      <c r="T15559" s="87"/>
      <c r="U15559" s="85"/>
      <c r="V15559" s="85"/>
      <c r="W15559" s="85"/>
      <c r="X15559" s="85"/>
    </row>
    <row r="15560">
      <c r="S15560" s="87"/>
      <c r="T15560" s="87"/>
      <c r="U15560" s="85"/>
      <c r="V15560" s="85"/>
      <c r="W15560" s="85"/>
      <c r="X15560" s="85"/>
    </row>
    <row r="15561">
      <c r="S15561" s="87"/>
      <c r="T15561" s="87"/>
      <c r="U15561" s="85"/>
      <c r="V15561" s="85"/>
      <c r="W15561" s="85"/>
      <c r="X15561" s="85"/>
    </row>
    <row r="15562">
      <c r="S15562" s="87"/>
      <c r="T15562" s="87"/>
      <c r="U15562" s="85"/>
      <c r="V15562" s="85"/>
      <c r="W15562" s="85"/>
      <c r="X15562" s="85"/>
    </row>
    <row r="15563">
      <c r="S15563" s="87"/>
      <c r="T15563" s="87"/>
      <c r="U15563" s="85"/>
      <c r="V15563" s="85"/>
      <c r="W15563" s="85"/>
      <c r="X15563" s="85"/>
    </row>
    <row r="15564">
      <c r="S15564" s="87"/>
      <c r="T15564" s="87"/>
      <c r="U15564" s="85"/>
      <c r="V15564" s="85"/>
      <c r="W15564" s="85"/>
      <c r="X15564" s="85"/>
    </row>
    <row r="15565">
      <c r="S15565" s="87"/>
      <c r="T15565" s="87"/>
      <c r="U15565" s="85"/>
      <c r="V15565" s="85"/>
      <c r="W15565" s="85"/>
      <c r="X15565" s="85"/>
    </row>
    <row r="15566">
      <c r="S15566" s="87"/>
      <c r="T15566" s="87"/>
      <c r="U15566" s="85"/>
      <c r="V15566" s="85"/>
      <c r="W15566" s="85"/>
      <c r="X15566" s="85"/>
    </row>
    <row r="15567">
      <c r="S15567" s="87"/>
      <c r="T15567" s="87"/>
      <c r="U15567" s="85"/>
      <c r="V15567" s="85"/>
      <c r="W15567" s="85"/>
      <c r="X15567" s="85"/>
    </row>
    <row r="15568">
      <c r="S15568" s="87"/>
      <c r="T15568" s="87"/>
      <c r="U15568" s="85"/>
      <c r="V15568" s="85"/>
      <c r="W15568" s="85"/>
      <c r="X15568" s="85"/>
    </row>
    <row r="15569">
      <c r="S15569" s="87"/>
      <c r="T15569" s="87"/>
      <c r="U15569" s="85"/>
      <c r="V15569" s="85"/>
      <c r="W15569" s="85"/>
      <c r="X15569" s="85"/>
    </row>
    <row r="15570">
      <c r="S15570" s="87"/>
      <c r="T15570" s="87"/>
      <c r="U15570" s="85"/>
      <c r="V15570" s="85"/>
      <c r="W15570" s="85"/>
      <c r="X15570" s="85"/>
    </row>
    <row r="15571">
      <c r="S15571" s="87"/>
      <c r="T15571" s="87"/>
      <c r="U15571" s="85"/>
      <c r="V15571" s="85"/>
      <c r="W15571" s="85"/>
      <c r="X15571" s="85"/>
    </row>
    <row r="15572">
      <c r="S15572" s="87"/>
      <c r="T15572" s="87"/>
      <c r="U15572" s="85"/>
      <c r="V15572" s="85"/>
      <c r="W15572" s="85"/>
      <c r="X15572" s="85"/>
    </row>
    <row r="15573">
      <c r="S15573" s="87"/>
      <c r="T15573" s="87"/>
      <c r="U15573" s="85"/>
      <c r="V15573" s="85"/>
      <c r="W15573" s="85"/>
      <c r="X15573" s="85"/>
    </row>
    <row r="15574">
      <c r="S15574" s="87"/>
      <c r="T15574" s="87"/>
      <c r="U15574" s="85"/>
      <c r="V15574" s="85"/>
      <c r="W15574" s="85"/>
      <c r="X15574" s="85"/>
    </row>
    <row r="15575">
      <c r="S15575" s="87"/>
      <c r="T15575" s="87"/>
      <c r="U15575" s="85"/>
      <c r="V15575" s="85"/>
      <c r="W15575" s="85"/>
      <c r="X15575" s="85"/>
    </row>
    <row r="15576">
      <c r="S15576" s="87"/>
      <c r="T15576" s="87"/>
      <c r="U15576" s="85"/>
      <c r="V15576" s="85"/>
      <c r="W15576" s="85"/>
      <c r="X15576" s="85"/>
    </row>
    <row r="15577">
      <c r="S15577" s="87"/>
      <c r="T15577" s="87"/>
      <c r="U15577" s="85"/>
      <c r="V15577" s="85"/>
      <c r="W15577" s="85"/>
      <c r="X15577" s="85"/>
    </row>
    <row r="15578">
      <c r="S15578" s="87"/>
      <c r="T15578" s="87"/>
      <c r="U15578" s="85"/>
      <c r="V15578" s="85"/>
      <c r="W15578" s="85"/>
      <c r="X15578" s="85"/>
    </row>
    <row r="15579">
      <c r="S15579" s="87"/>
      <c r="T15579" s="87"/>
      <c r="U15579" s="85"/>
      <c r="V15579" s="85"/>
      <c r="W15579" s="85"/>
      <c r="X15579" s="85"/>
    </row>
    <row r="15580">
      <c r="S15580" s="87"/>
      <c r="T15580" s="87"/>
      <c r="U15580" s="85"/>
      <c r="V15580" s="85"/>
      <c r="W15580" s="85"/>
      <c r="X15580" s="85"/>
    </row>
    <row r="15581">
      <c r="S15581" s="87"/>
      <c r="T15581" s="87"/>
      <c r="U15581" s="85"/>
      <c r="V15581" s="85"/>
      <c r="W15581" s="85"/>
      <c r="X15581" s="85"/>
    </row>
    <row r="15582">
      <c r="S15582" s="87"/>
      <c r="T15582" s="87"/>
      <c r="U15582" s="85"/>
      <c r="V15582" s="85"/>
      <c r="W15582" s="85"/>
      <c r="X15582" s="85"/>
    </row>
    <row r="15583">
      <c r="S15583" s="87"/>
      <c r="T15583" s="87"/>
      <c r="U15583" s="85"/>
      <c r="V15583" s="85"/>
      <c r="W15583" s="85"/>
      <c r="X15583" s="85"/>
    </row>
    <row r="15584">
      <c r="S15584" s="87"/>
      <c r="T15584" s="87"/>
      <c r="U15584" s="85"/>
      <c r="V15584" s="85"/>
      <c r="W15584" s="85"/>
      <c r="X15584" s="85"/>
    </row>
    <row r="15585">
      <c r="S15585" s="87"/>
      <c r="T15585" s="87"/>
      <c r="U15585" s="85"/>
      <c r="V15585" s="85"/>
      <c r="W15585" s="85"/>
      <c r="X15585" s="85"/>
    </row>
    <row r="15586">
      <c r="S15586" s="87"/>
      <c r="T15586" s="87"/>
      <c r="U15586" s="85"/>
      <c r="V15586" s="85"/>
      <c r="W15586" s="85"/>
      <c r="X15586" s="85"/>
    </row>
    <row r="15587">
      <c r="S15587" s="87"/>
      <c r="T15587" s="87"/>
      <c r="U15587" s="85"/>
      <c r="V15587" s="85"/>
      <c r="W15587" s="85"/>
      <c r="X15587" s="85"/>
    </row>
    <row r="15588">
      <c r="S15588" s="87"/>
      <c r="T15588" s="87"/>
      <c r="U15588" s="85"/>
      <c r="V15588" s="85"/>
      <c r="W15588" s="85"/>
      <c r="X15588" s="85"/>
    </row>
    <row r="15589">
      <c r="S15589" s="87"/>
      <c r="T15589" s="87"/>
      <c r="U15589" s="85"/>
      <c r="V15589" s="85"/>
      <c r="W15589" s="85"/>
      <c r="X15589" s="85"/>
    </row>
    <row r="15590">
      <c r="S15590" s="87"/>
      <c r="T15590" s="87"/>
      <c r="U15590" s="85"/>
      <c r="V15590" s="85"/>
      <c r="W15590" s="85"/>
      <c r="X15590" s="85"/>
    </row>
    <row r="15591">
      <c r="S15591" s="87"/>
      <c r="T15591" s="87"/>
      <c r="U15591" s="85"/>
      <c r="V15591" s="85"/>
      <c r="W15591" s="85"/>
      <c r="X15591" s="85"/>
    </row>
    <row r="15592">
      <c r="S15592" s="87"/>
      <c r="T15592" s="87"/>
      <c r="U15592" s="85"/>
      <c r="V15592" s="85"/>
      <c r="W15592" s="85"/>
      <c r="X15592" s="85"/>
    </row>
    <row r="15593">
      <c r="S15593" s="87"/>
      <c r="T15593" s="87"/>
      <c r="U15593" s="85"/>
      <c r="V15593" s="85"/>
      <c r="W15593" s="85"/>
      <c r="X15593" s="85"/>
    </row>
    <row r="15594">
      <c r="S15594" s="87"/>
      <c r="T15594" s="87"/>
      <c r="U15594" s="85"/>
      <c r="V15594" s="85"/>
      <c r="W15594" s="85"/>
      <c r="X15594" s="85"/>
    </row>
    <row r="15595">
      <c r="S15595" s="87"/>
      <c r="T15595" s="87"/>
      <c r="U15595" s="85"/>
      <c r="V15595" s="85"/>
      <c r="W15595" s="85"/>
      <c r="X15595" s="85"/>
    </row>
    <row r="15596">
      <c r="S15596" s="87"/>
      <c r="T15596" s="87"/>
      <c r="U15596" s="85"/>
      <c r="V15596" s="85"/>
      <c r="W15596" s="85"/>
      <c r="X15596" s="85"/>
    </row>
    <row r="15597">
      <c r="S15597" s="87"/>
      <c r="T15597" s="87"/>
      <c r="U15597" s="85"/>
      <c r="V15597" s="85"/>
      <c r="W15597" s="85"/>
      <c r="X15597" s="85"/>
    </row>
    <row r="15598">
      <c r="S15598" s="87"/>
      <c r="T15598" s="87"/>
      <c r="U15598" s="85"/>
      <c r="V15598" s="85"/>
      <c r="W15598" s="85"/>
      <c r="X15598" s="85"/>
    </row>
    <row r="15599">
      <c r="S15599" s="87"/>
      <c r="T15599" s="87"/>
      <c r="U15599" s="85"/>
      <c r="V15599" s="85"/>
      <c r="W15599" s="85"/>
      <c r="X15599" s="85"/>
    </row>
    <row r="15600">
      <c r="S15600" s="87"/>
      <c r="T15600" s="87"/>
      <c r="U15600" s="85"/>
      <c r="V15600" s="85"/>
      <c r="W15600" s="85"/>
      <c r="X15600" s="85"/>
    </row>
    <row r="15601">
      <c r="S15601" s="87"/>
      <c r="T15601" s="87"/>
      <c r="U15601" s="85"/>
      <c r="V15601" s="85"/>
      <c r="W15601" s="85"/>
      <c r="X15601" s="85"/>
    </row>
    <row r="15602">
      <c r="S15602" s="87"/>
      <c r="T15602" s="87"/>
      <c r="U15602" s="85"/>
      <c r="V15602" s="85"/>
      <c r="W15602" s="85"/>
      <c r="X15602" s="85"/>
    </row>
    <row r="15603">
      <c r="S15603" s="87"/>
      <c r="T15603" s="87"/>
      <c r="U15603" s="85"/>
      <c r="V15603" s="85"/>
      <c r="W15603" s="85"/>
      <c r="X15603" s="85"/>
    </row>
    <row r="15604">
      <c r="S15604" s="87"/>
      <c r="T15604" s="87"/>
      <c r="U15604" s="85"/>
      <c r="V15604" s="85"/>
      <c r="W15604" s="85"/>
      <c r="X15604" s="85"/>
    </row>
    <row r="15605">
      <c r="S15605" s="87"/>
      <c r="T15605" s="87"/>
      <c r="U15605" s="85"/>
      <c r="V15605" s="85"/>
      <c r="W15605" s="85"/>
      <c r="X15605" s="85"/>
    </row>
    <row r="15606">
      <c r="S15606" s="87"/>
      <c r="T15606" s="87"/>
      <c r="U15606" s="85"/>
      <c r="V15606" s="85"/>
      <c r="W15606" s="85"/>
      <c r="X15606" s="85"/>
    </row>
    <row r="15607">
      <c r="S15607" s="87"/>
      <c r="T15607" s="87"/>
      <c r="U15607" s="85"/>
      <c r="V15607" s="85"/>
      <c r="W15607" s="85"/>
      <c r="X15607" s="85"/>
    </row>
    <row r="15608">
      <c r="S15608" s="87"/>
      <c r="T15608" s="87"/>
      <c r="U15608" s="85"/>
      <c r="V15608" s="85"/>
      <c r="W15608" s="85"/>
      <c r="X15608" s="85"/>
    </row>
    <row r="15609">
      <c r="S15609" s="87"/>
      <c r="T15609" s="87"/>
      <c r="U15609" s="85"/>
      <c r="V15609" s="85"/>
      <c r="W15609" s="85"/>
      <c r="X15609" s="85"/>
    </row>
    <row r="15610">
      <c r="S15610" s="87"/>
      <c r="T15610" s="87"/>
      <c r="U15610" s="85"/>
      <c r="V15610" s="85"/>
      <c r="W15610" s="85"/>
      <c r="X15610" s="85"/>
    </row>
    <row r="15611">
      <c r="S15611" s="87"/>
      <c r="T15611" s="87"/>
      <c r="U15611" s="85"/>
      <c r="V15611" s="85"/>
      <c r="W15611" s="85"/>
      <c r="X15611" s="85"/>
    </row>
    <row r="15612">
      <c r="S15612" s="87"/>
      <c r="T15612" s="87"/>
      <c r="U15612" s="85"/>
      <c r="V15612" s="85"/>
      <c r="W15612" s="85"/>
      <c r="X15612" s="85"/>
    </row>
    <row r="15613">
      <c r="S15613" s="87"/>
      <c r="T15613" s="87"/>
      <c r="U15613" s="85"/>
      <c r="V15613" s="85"/>
      <c r="W15613" s="85"/>
      <c r="X15613" s="85"/>
    </row>
    <row r="15614">
      <c r="S15614" s="87"/>
      <c r="T15614" s="87"/>
      <c r="U15614" s="85"/>
      <c r="V15614" s="85"/>
      <c r="W15614" s="85"/>
      <c r="X15614" s="85"/>
    </row>
    <row r="15615">
      <c r="S15615" s="87"/>
      <c r="T15615" s="87"/>
      <c r="U15615" s="85"/>
      <c r="V15615" s="85"/>
      <c r="W15615" s="85"/>
      <c r="X15615" s="85"/>
    </row>
    <row r="15616">
      <c r="S15616" s="87"/>
      <c r="T15616" s="87"/>
      <c r="U15616" s="85"/>
      <c r="V15616" s="85"/>
      <c r="W15616" s="85"/>
      <c r="X15616" s="85"/>
    </row>
    <row r="15617">
      <c r="S15617" s="87"/>
      <c r="T15617" s="87"/>
      <c r="U15617" s="85"/>
      <c r="V15617" s="85"/>
      <c r="W15617" s="85"/>
      <c r="X15617" s="85"/>
    </row>
    <row r="15618">
      <c r="S15618" s="87"/>
      <c r="T15618" s="87"/>
      <c r="U15618" s="85"/>
      <c r="V15618" s="85"/>
      <c r="W15618" s="85"/>
      <c r="X15618" s="85"/>
    </row>
    <row r="15619">
      <c r="S15619" s="87"/>
      <c r="T15619" s="87"/>
      <c r="U15619" s="85"/>
      <c r="V15619" s="85"/>
      <c r="W15619" s="85"/>
      <c r="X15619" s="85"/>
    </row>
    <row r="15620">
      <c r="S15620" s="87"/>
      <c r="T15620" s="87"/>
      <c r="U15620" s="85"/>
      <c r="V15620" s="85"/>
      <c r="W15620" s="85"/>
      <c r="X15620" s="85"/>
    </row>
    <row r="15621">
      <c r="S15621" s="87"/>
      <c r="T15621" s="87"/>
      <c r="U15621" s="85"/>
      <c r="V15621" s="85"/>
      <c r="W15621" s="85"/>
      <c r="X15621" s="85"/>
    </row>
    <row r="15622">
      <c r="S15622" s="87"/>
      <c r="T15622" s="87"/>
      <c r="U15622" s="85"/>
      <c r="V15622" s="85"/>
      <c r="W15622" s="85"/>
      <c r="X15622" s="85"/>
    </row>
    <row r="15623">
      <c r="S15623" s="87"/>
      <c r="T15623" s="87"/>
      <c r="U15623" s="85"/>
      <c r="V15623" s="85"/>
      <c r="W15623" s="85"/>
      <c r="X15623" s="85"/>
    </row>
    <row r="15624">
      <c r="S15624" s="87"/>
      <c r="T15624" s="87"/>
      <c r="U15624" s="85"/>
      <c r="V15624" s="85"/>
      <c r="W15624" s="85"/>
      <c r="X15624" s="85"/>
    </row>
    <row r="15625">
      <c r="S15625" s="87"/>
      <c r="T15625" s="87"/>
      <c r="U15625" s="85"/>
      <c r="V15625" s="85"/>
      <c r="W15625" s="85"/>
      <c r="X15625" s="85"/>
    </row>
    <row r="15626">
      <c r="S15626" s="87"/>
      <c r="T15626" s="87"/>
      <c r="U15626" s="85"/>
      <c r="V15626" s="85"/>
      <c r="W15626" s="85"/>
      <c r="X15626" s="85"/>
    </row>
    <row r="15627">
      <c r="S15627" s="87"/>
      <c r="T15627" s="87"/>
      <c r="U15627" s="85"/>
      <c r="V15627" s="85"/>
      <c r="W15627" s="85"/>
      <c r="X15627" s="85"/>
    </row>
    <row r="15628">
      <c r="S15628" s="87"/>
      <c r="T15628" s="87"/>
      <c r="U15628" s="85"/>
      <c r="V15628" s="85"/>
      <c r="W15628" s="85"/>
      <c r="X15628" s="85"/>
    </row>
    <row r="15629">
      <c r="S15629" s="87"/>
      <c r="T15629" s="87"/>
      <c r="U15629" s="85"/>
      <c r="V15629" s="85"/>
      <c r="W15629" s="85"/>
      <c r="X15629" s="85"/>
    </row>
    <row r="15630">
      <c r="S15630" s="87"/>
      <c r="T15630" s="87"/>
      <c r="U15630" s="85"/>
      <c r="V15630" s="85"/>
      <c r="W15630" s="85"/>
      <c r="X15630" s="85"/>
    </row>
    <row r="15631">
      <c r="S15631" s="87"/>
      <c r="T15631" s="87"/>
      <c r="U15631" s="85"/>
      <c r="V15631" s="85"/>
      <c r="W15631" s="85"/>
      <c r="X15631" s="85"/>
    </row>
    <row r="15632">
      <c r="S15632" s="87"/>
      <c r="T15632" s="87"/>
      <c r="U15632" s="85"/>
      <c r="V15632" s="85"/>
      <c r="W15632" s="85"/>
      <c r="X15632" s="85"/>
    </row>
    <row r="15633">
      <c r="S15633" s="87"/>
      <c r="T15633" s="87"/>
      <c r="U15633" s="85"/>
      <c r="V15633" s="85"/>
      <c r="W15633" s="85"/>
      <c r="X15633" s="85"/>
    </row>
    <row r="15634">
      <c r="S15634" s="87"/>
      <c r="T15634" s="87"/>
      <c r="U15634" s="85"/>
      <c r="V15634" s="85"/>
      <c r="W15634" s="85"/>
      <c r="X15634" s="85"/>
    </row>
    <row r="15635">
      <c r="S15635" s="87"/>
      <c r="T15635" s="87"/>
      <c r="U15635" s="85"/>
      <c r="V15635" s="85"/>
      <c r="W15635" s="85"/>
      <c r="X15635" s="85"/>
    </row>
    <row r="15636">
      <c r="S15636" s="87"/>
      <c r="T15636" s="87"/>
      <c r="U15636" s="85"/>
      <c r="V15636" s="85"/>
      <c r="W15636" s="85"/>
      <c r="X15636" s="85"/>
    </row>
    <row r="15637">
      <c r="S15637" s="87"/>
      <c r="T15637" s="87"/>
      <c r="U15637" s="85"/>
      <c r="V15637" s="85"/>
      <c r="W15637" s="85"/>
      <c r="X15637" s="85"/>
    </row>
    <row r="15638">
      <c r="S15638" s="87"/>
      <c r="T15638" s="87"/>
      <c r="U15638" s="85"/>
      <c r="V15638" s="85"/>
      <c r="W15638" s="85"/>
      <c r="X15638" s="85"/>
    </row>
    <row r="15639">
      <c r="S15639" s="87"/>
      <c r="T15639" s="87"/>
      <c r="U15639" s="85"/>
      <c r="V15639" s="85"/>
      <c r="W15639" s="85"/>
      <c r="X15639" s="85"/>
    </row>
    <row r="15640">
      <c r="S15640" s="87"/>
      <c r="T15640" s="87"/>
      <c r="U15640" s="85"/>
      <c r="V15640" s="85"/>
      <c r="W15640" s="85"/>
      <c r="X15640" s="85"/>
    </row>
    <row r="15641">
      <c r="S15641" s="87"/>
      <c r="T15641" s="87"/>
      <c r="U15641" s="85"/>
      <c r="V15641" s="85"/>
      <c r="W15641" s="85"/>
      <c r="X15641" s="85"/>
    </row>
    <row r="15642">
      <c r="S15642" s="87"/>
      <c r="T15642" s="87"/>
      <c r="U15642" s="85"/>
      <c r="V15642" s="85"/>
      <c r="W15642" s="85"/>
      <c r="X15642" s="85"/>
    </row>
    <row r="15643">
      <c r="S15643" s="87"/>
      <c r="T15643" s="87"/>
      <c r="U15643" s="85"/>
      <c r="V15643" s="85"/>
      <c r="W15643" s="85"/>
      <c r="X15643" s="85"/>
    </row>
    <row r="15644">
      <c r="S15644" s="87"/>
      <c r="T15644" s="87"/>
      <c r="U15644" s="85"/>
      <c r="V15644" s="85"/>
      <c r="W15644" s="85"/>
      <c r="X15644" s="85"/>
    </row>
    <row r="15645">
      <c r="S15645" s="87"/>
      <c r="T15645" s="87"/>
      <c r="U15645" s="85"/>
      <c r="V15645" s="85"/>
      <c r="W15645" s="85"/>
      <c r="X15645" s="85"/>
    </row>
    <row r="15646">
      <c r="S15646" s="87"/>
      <c r="T15646" s="87"/>
      <c r="U15646" s="85"/>
      <c r="V15646" s="85"/>
      <c r="W15646" s="85"/>
      <c r="X15646" s="85"/>
    </row>
    <row r="15647">
      <c r="S15647" s="87"/>
      <c r="T15647" s="87"/>
      <c r="U15647" s="85"/>
      <c r="V15647" s="85"/>
      <c r="W15647" s="85"/>
      <c r="X15647" s="85"/>
    </row>
    <row r="15648">
      <c r="S15648" s="87"/>
      <c r="T15648" s="87"/>
      <c r="U15648" s="85"/>
      <c r="V15648" s="85"/>
      <c r="W15648" s="85"/>
      <c r="X15648" s="85"/>
    </row>
    <row r="15649">
      <c r="S15649" s="87"/>
      <c r="T15649" s="87"/>
      <c r="U15649" s="85"/>
      <c r="V15649" s="85"/>
      <c r="W15649" s="85"/>
      <c r="X15649" s="85"/>
    </row>
    <row r="15650">
      <c r="S15650" s="87"/>
      <c r="T15650" s="87"/>
      <c r="U15650" s="85"/>
      <c r="V15650" s="85"/>
      <c r="W15650" s="85"/>
      <c r="X15650" s="85"/>
    </row>
    <row r="15651">
      <c r="S15651" s="87"/>
      <c r="T15651" s="87"/>
      <c r="U15651" s="85"/>
      <c r="V15651" s="85"/>
      <c r="W15651" s="85"/>
      <c r="X15651" s="85"/>
    </row>
    <row r="15652">
      <c r="S15652" s="87"/>
      <c r="T15652" s="87"/>
      <c r="U15652" s="85"/>
      <c r="V15652" s="85"/>
      <c r="W15652" s="85"/>
      <c r="X15652" s="85"/>
    </row>
    <row r="15653">
      <c r="S15653" s="87"/>
      <c r="T15653" s="87"/>
      <c r="U15653" s="85"/>
      <c r="V15653" s="85"/>
      <c r="W15653" s="85"/>
      <c r="X15653" s="85"/>
    </row>
    <row r="15654">
      <c r="S15654" s="87"/>
      <c r="T15654" s="87"/>
      <c r="U15654" s="85"/>
      <c r="V15654" s="85"/>
      <c r="W15654" s="85"/>
      <c r="X15654" s="85"/>
    </row>
    <row r="15655">
      <c r="S15655" s="87"/>
      <c r="T15655" s="87"/>
      <c r="U15655" s="85"/>
      <c r="V15655" s="85"/>
      <c r="W15655" s="85"/>
      <c r="X15655" s="85"/>
    </row>
    <row r="15656">
      <c r="S15656" s="87"/>
      <c r="T15656" s="87"/>
      <c r="U15656" s="85"/>
      <c r="V15656" s="85"/>
      <c r="W15656" s="85"/>
      <c r="X15656" s="85"/>
    </row>
    <row r="15657">
      <c r="S15657" s="87"/>
      <c r="T15657" s="87"/>
      <c r="U15657" s="85"/>
      <c r="V15657" s="85"/>
      <c r="W15657" s="85"/>
      <c r="X15657" s="85"/>
    </row>
    <row r="15658">
      <c r="S15658" s="87"/>
      <c r="T15658" s="87"/>
      <c r="U15658" s="85"/>
      <c r="V15658" s="85"/>
      <c r="W15658" s="85"/>
      <c r="X15658" s="85"/>
    </row>
    <row r="15659">
      <c r="S15659" s="87"/>
      <c r="T15659" s="87"/>
      <c r="U15659" s="85"/>
      <c r="V15659" s="85"/>
      <c r="W15659" s="85"/>
      <c r="X15659" s="85"/>
    </row>
    <row r="15660">
      <c r="S15660" s="87"/>
      <c r="T15660" s="87"/>
      <c r="U15660" s="85"/>
      <c r="V15660" s="85"/>
      <c r="W15660" s="85"/>
      <c r="X15660" s="85"/>
    </row>
    <row r="15661">
      <c r="S15661" s="87"/>
      <c r="T15661" s="87"/>
      <c r="U15661" s="85"/>
      <c r="V15661" s="85"/>
      <c r="W15661" s="85"/>
      <c r="X15661" s="85"/>
    </row>
    <row r="15662">
      <c r="S15662" s="87"/>
      <c r="T15662" s="87"/>
      <c r="U15662" s="85"/>
      <c r="V15662" s="85"/>
      <c r="W15662" s="85"/>
      <c r="X15662" s="85"/>
    </row>
    <row r="15663">
      <c r="S15663" s="87"/>
      <c r="T15663" s="87"/>
      <c r="U15663" s="85"/>
      <c r="V15663" s="85"/>
      <c r="W15663" s="85"/>
      <c r="X15663" s="85"/>
    </row>
    <row r="15664">
      <c r="S15664" s="87"/>
      <c r="T15664" s="87"/>
      <c r="U15664" s="85"/>
      <c r="V15664" s="85"/>
      <c r="W15664" s="85"/>
      <c r="X15664" s="85"/>
    </row>
    <row r="15665">
      <c r="S15665" s="87"/>
      <c r="T15665" s="87"/>
      <c r="U15665" s="85"/>
      <c r="V15665" s="85"/>
      <c r="W15665" s="85"/>
      <c r="X15665" s="85"/>
    </row>
    <row r="15666">
      <c r="S15666" s="87"/>
      <c r="T15666" s="87"/>
      <c r="U15666" s="85"/>
      <c r="V15666" s="85"/>
      <c r="W15666" s="85"/>
      <c r="X15666" s="85"/>
    </row>
    <row r="15667">
      <c r="S15667" s="87"/>
      <c r="T15667" s="87"/>
      <c r="U15667" s="85"/>
      <c r="V15667" s="85"/>
      <c r="W15667" s="85"/>
      <c r="X15667" s="85"/>
    </row>
    <row r="15668">
      <c r="S15668" s="87"/>
      <c r="T15668" s="87"/>
      <c r="U15668" s="85"/>
      <c r="V15668" s="85"/>
      <c r="W15668" s="85"/>
      <c r="X15668" s="85"/>
    </row>
    <row r="15669">
      <c r="S15669" s="87"/>
      <c r="T15669" s="87"/>
      <c r="U15669" s="85"/>
      <c r="V15669" s="85"/>
      <c r="W15669" s="85"/>
      <c r="X15669" s="85"/>
    </row>
    <row r="15670">
      <c r="S15670" s="87"/>
      <c r="T15670" s="87"/>
      <c r="U15670" s="85"/>
      <c r="V15670" s="85"/>
      <c r="W15670" s="85"/>
      <c r="X15670" s="85"/>
    </row>
    <row r="15671">
      <c r="S15671" s="87"/>
      <c r="T15671" s="87"/>
      <c r="U15671" s="85"/>
      <c r="V15671" s="85"/>
      <c r="W15671" s="85"/>
      <c r="X15671" s="85"/>
    </row>
    <row r="15672">
      <c r="S15672" s="87"/>
      <c r="T15672" s="87"/>
      <c r="U15672" s="85"/>
      <c r="V15672" s="85"/>
      <c r="W15672" s="85"/>
      <c r="X15672" s="85"/>
    </row>
    <row r="15673">
      <c r="S15673" s="87"/>
      <c r="T15673" s="87"/>
      <c r="U15673" s="85"/>
      <c r="V15673" s="85"/>
      <c r="W15673" s="85"/>
      <c r="X15673" s="85"/>
    </row>
    <row r="15674">
      <c r="S15674" s="87"/>
      <c r="T15674" s="87"/>
      <c r="U15674" s="85"/>
      <c r="V15674" s="85"/>
      <c r="W15674" s="85"/>
      <c r="X15674" s="85"/>
    </row>
    <row r="15675">
      <c r="S15675" s="87"/>
      <c r="T15675" s="87"/>
      <c r="U15675" s="85"/>
      <c r="V15675" s="85"/>
      <c r="W15675" s="85"/>
      <c r="X15675" s="85"/>
    </row>
    <row r="15676">
      <c r="S15676" s="87"/>
      <c r="T15676" s="87"/>
      <c r="U15676" s="85"/>
      <c r="V15676" s="85"/>
      <c r="W15676" s="85"/>
      <c r="X15676" s="85"/>
    </row>
    <row r="15677">
      <c r="S15677" s="87"/>
      <c r="T15677" s="87"/>
      <c r="U15677" s="85"/>
      <c r="V15677" s="85"/>
      <c r="W15677" s="85"/>
      <c r="X15677" s="85"/>
    </row>
    <row r="15678">
      <c r="S15678" s="87"/>
      <c r="T15678" s="87"/>
      <c r="U15678" s="85"/>
      <c r="V15678" s="85"/>
      <c r="W15678" s="85"/>
      <c r="X15678" s="85"/>
    </row>
    <row r="15679">
      <c r="S15679" s="87"/>
      <c r="T15679" s="87"/>
      <c r="U15679" s="85"/>
      <c r="V15679" s="85"/>
      <c r="W15679" s="85"/>
      <c r="X15679" s="85"/>
    </row>
    <row r="15680">
      <c r="S15680" s="87"/>
      <c r="T15680" s="87"/>
      <c r="U15680" s="85"/>
      <c r="V15680" s="85"/>
      <c r="W15680" s="85"/>
      <c r="X15680" s="85"/>
    </row>
    <row r="15681">
      <c r="S15681" s="87"/>
      <c r="T15681" s="87"/>
      <c r="U15681" s="85"/>
      <c r="V15681" s="85"/>
      <c r="W15681" s="85"/>
      <c r="X15681" s="85"/>
    </row>
    <row r="15682">
      <c r="S15682" s="87"/>
      <c r="T15682" s="87"/>
      <c r="U15682" s="85"/>
      <c r="V15682" s="85"/>
      <c r="W15682" s="85"/>
      <c r="X15682" s="85"/>
    </row>
    <row r="15683">
      <c r="S15683" s="87"/>
      <c r="T15683" s="87"/>
      <c r="U15683" s="85"/>
      <c r="V15683" s="85"/>
      <c r="W15683" s="85"/>
      <c r="X15683" s="85"/>
    </row>
    <row r="15684">
      <c r="S15684" s="87"/>
      <c r="T15684" s="87"/>
      <c r="U15684" s="85"/>
      <c r="V15684" s="85"/>
      <c r="W15684" s="85"/>
      <c r="X15684" s="85"/>
    </row>
    <row r="15685">
      <c r="S15685" s="87"/>
      <c r="T15685" s="87"/>
      <c r="U15685" s="85"/>
      <c r="V15685" s="85"/>
      <c r="W15685" s="85"/>
      <c r="X15685" s="85"/>
    </row>
    <row r="15686">
      <c r="S15686" s="87"/>
      <c r="T15686" s="87"/>
      <c r="U15686" s="85"/>
      <c r="V15686" s="85"/>
      <c r="W15686" s="85"/>
      <c r="X15686" s="85"/>
    </row>
    <row r="15687">
      <c r="S15687" s="87"/>
      <c r="T15687" s="87"/>
      <c r="U15687" s="85"/>
      <c r="V15687" s="85"/>
      <c r="W15687" s="85"/>
      <c r="X15687" s="85"/>
    </row>
    <row r="15688">
      <c r="S15688" s="87"/>
      <c r="T15688" s="87"/>
      <c r="U15688" s="85"/>
      <c r="V15688" s="85"/>
      <c r="W15688" s="85"/>
      <c r="X15688" s="85"/>
    </row>
    <row r="15689">
      <c r="S15689" s="87"/>
      <c r="T15689" s="87"/>
      <c r="U15689" s="85"/>
      <c r="V15689" s="85"/>
      <c r="W15689" s="85"/>
      <c r="X15689" s="85"/>
    </row>
    <row r="15690">
      <c r="S15690" s="87"/>
      <c r="T15690" s="87"/>
      <c r="U15690" s="85"/>
      <c r="V15690" s="85"/>
      <c r="W15690" s="85"/>
      <c r="X15690" s="85"/>
    </row>
    <row r="15691">
      <c r="S15691" s="87"/>
      <c r="T15691" s="87"/>
      <c r="U15691" s="85"/>
      <c r="V15691" s="85"/>
      <c r="W15691" s="85"/>
      <c r="X15691" s="85"/>
    </row>
    <row r="15692">
      <c r="S15692" s="87"/>
      <c r="T15692" s="87"/>
      <c r="U15692" s="85"/>
      <c r="V15692" s="85"/>
      <c r="W15692" s="85"/>
      <c r="X15692" s="85"/>
    </row>
    <row r="15693">
      <c r="S15693" s="87"/>
      <c r="T15693" s="87"/>
      <c r="U15693" s="85"/>
      <c r="V15693" s="85"/>
      <c r="W15693" s="85"/>
      <c r="X15693" s="85"/>
    </row>
    <row r="15694">
      <c r="S15694" s="87"/>
      <c r="T15694" s="87"/>
      <c r="U15694" s="85"/>
      <c r="V15694" s="85"/>
      <c r="W15694" s="85"/>
      <c r="X15694" s="85"/>
    </row>
    <row r="15695">
      <c r="S15695" s="87"/>
      <c r="T15695" s="87"/>
      <c r="U15695" s="85"/>
      <c r="V15695" s="85"/>
      <c r="W15695" s="85"/>
      <c r="X15695" s="85"/>
    </row>
    <row r="15696">
      <c r="S15696" s="87"/>
      <c r="T15696" s="87"/>
      <c r="U15696" s="85"/>
      <c r="V15696" s="85"/>
      <c r="W15696" s="85"/>
      <c r="X15696" s="85"/>
    </row>
    <row r="15697">
      <c r="S15697" s="87"/>
      <c r="T15697" s="87"/>
      <c r="U15697" s="85"/>
      <c r="V15697" s="85"/>
      <c r="W15697" s="85"/>
      <c r="X15697" s="85"/>
    </row>
    <row r="15698">
      <c r="S15698" s="87"/>
      <c r="T15698" s="87"/>
      <c r="U15698" s="85"/>
      <c r="V15698" s="85"/>
      <c r="W15698" s="85"/>
      <c r="X15698" s="85"/>
    </row>
    <row r="15699">
      <c r="S15699" s="84"/>
      <c r="T15699" s="87"/>
      <c r="U15699" s="85"/>
      <c r="V15699" s="85"/>
      <c r="W15699" s="85"/>
      <c r="X15699" s="85"/>
    </row>
    <row r="15700">
      <c r="S15700" s="87"/>
      <c r="T15700" s="87"/>
      <c r="U15700" s="85"/>
      <c r="V15700" s="85"/>
      <c r="W15700" s="85"/>
      <c r="X15700" s="85"/>
    </row>
    <row r="15701">
      <c r="S15701" s="87"/>
      <c r="T15701" s="87"/>
      <c r="U15701" s="85"/>
      <c r="V15701" s="85"/>
      <c r="W15701" s="85"/>
      <c r="X15701" s="85"/>
    </row>
    <row r="15702">
      <c r="S15702" s="87"/>
      <c r="T15702" s="87"/>
      <c r="U15702" s="85"/>
      <c r="V15702" s="85"/>
      <c r="W15702" s="85"/>
      <c r="X15702" s="85"/>
    </row>
    <row r="15703">
      <c r="S15703" s="87"/>
      <c r="T15703" s="87"/>
      <c r="U15703" s="85"/>
      <c r="V15703" s="85"/>
      <c r="W15703" s="85"/>
      <c r="X15703" s="85"/>
    </row>
    <row r="15704">
      <c r="S15704" s="87"/>
      <c r="T15704" s="87"/>
      <c r="U15704" s="85"/>
      <c r="V15704" s="85"/>
      <c r="W15704" s="85"/>
      <c r="X15704" s="85"/>
    </row>
    <row r="15705">
      <c r="S15705" s="87"/>
      <c r="T15705" s="87"/>
      <c r="U15705" s="85"/>
      <c r="V15705" s="85"/>
      <c r="W15705" s="85"/>
      <c r="X15705" s="85"/>
    </row>
    <row r="15706">
      <c r="S15706" s="87"/>
      <c r="T15706" s="87"/>
      <c r="U15706" s="85"/>
      <c r="V15706" s="85"/>
      <c r="W15706" s="85"/>
      <c r="X15706" s="85"/>
    </row>
    <row r="15707">
      <c r="S15707" s="87"/>
      <c r="T15707" s="87"/>
      <c r="U15707" s="85"/>
      <c r="V15707" s="85"/>
      <c r="W15707" s="85"/>
      <c r="X15707" s="85"/>
    </row>
    <row r="15708">
      <c r="S15708" s="87"/>
      <c r="T15708" s="87"/>
      <c r="U15708" s="85"/>
      <c r="V15708" s="85"/>
      <c r="W15708" s="85"/>
      <c r="X15708" s="85"/>
    </row>
    <row r="15709">
      <c r="S15709" s="87"/>
      <c r="T15709" s="87"/>
      <c r="U15709" s="85"/>
      <c r="V15709" s="85"/>
      <c r="W15709" s="85"/>
      <c r="X15709" s="85"/>
    </row>
    <row r="15710">
      <c r="S15710" s="87"/>
      <c r="T15710" s="87"/>
      <c r="U15710" s="85"/>
      <c r="V15710" s="85"/>
      <c r="W15710" s="85"/>
      <c r="X15710" s="85"/>
    </row>
    <row r="15711">
      <c r="S15711" s="87"/>
      <c r="T15711" s="87"/>
      <c r="U15711" s="85"/>
      <c r="V15711" s="85"/>
      <c r="W15711" s="85"/>
      <c r="X15711" s="85"/>
    </row>
    <row r="15712">
      <c r="S15712" s="87"/>
      <c r="T15712" s="87"/>
      <c r="U15712" s="85"/>
      <c r="V15712" s="85"/>
      <c r="W15712" s="85"/>
      <c r="X15712" s="85"/>
    </row>
    <row r="15713">
      <c r="S15713" s="87"/>
      <c r="T15713" s="87"/>
      <c r="U15713" s="85"/>
      <c r="V15713" s="85"/>
      <c r="W15713" s="85"/>
      <c r="X15713" s="85"/>
    </row>
    <row r="15714">
      <c r="S15714" s="87"/>
      <c r="T15714" s="87"/>
      <c r="U15714" s="85"/>
      <c r="V15714" s="85"/>
      <c r="W15714" s="85"/>
      <c r="X15714" s="85"/>
    </row>
    <row r="15715">
      <c r="S15715" s="87"/>
      <c r="T15715" s="87"/>
      <c r="U15715" s="85"/>
      <c r="V15715" s="85"/>
      <c r="W15715" s="85"/>
      <c r="X15715" s="85"/>
    </row>
    <row r="15716">
      <c r="S15716" s="87"/>
      <c r="T15716" s="87"/>
      <c r="U15716" s="85"/>
      <c r="V15716" s="85"/>
      <c r="W15716" s="85"/>
      <c r="X15716" s="85"/>
    </row>
    <row r="15717">
      <c r="S15717" s="87"/>
      <c r="T15717" s="87"/>
      <c r="U15717" s="85"/>
      <c r="V15717" s="85"/>
      <c r="W15717" s="85"/>
      <c r="X15717" s="85"/>
    </row>
    <row r="15718">
      <c r="S15718" s="87"/>
      <c r="T15718" s="87"/>
      <c r="U15718" s="85"/>
      <c r="V15718" s="85"/>
      <c r="W15718" s="85"/>
      <c r="X15718" s="85"/>
    </row>
    <row r="15719">
      <c r="S15719" s="87"/>
      <c r="T15719" s="87"/>
      <c r="U15719" s="85"/>
      <c r="V15719" s="85"/>
      <c r="W15719" s="85"/>
      <c r="X15719" s="85"/>
    </row>
    <row r="15720">
      <c r="S15720" s="87"/>
      <c r="T15720" s="87"/>
      <c r="U15720" s="85"/>
      <c r="V15720" s="85"/>
      <c r="W15720" s="85"/>
      <c r="X15720" s="85"/>
    </row>
    <row r="15721">
      <c r="S15721" s="87"/>
      <c r="T15721" s="87"/>
      <c r="U15721" s="85"/>
      <c r="V15721" s="85"/>
      <c r="W15721" s="85"/>
      <c r="X15721" s="85"/>
    </row>
    <row r="15722">
      <c r="S15722" s="87"/>
      <c r="T15722" s="87"/>
      <c r="U15722" s="85"/>
      <c r="V15722" s="85"/>
      <c r="W15722" s="85"/>
      <c r="X15722" s="85"/>
    </row>
    <row r="15723">
      <c r="S15723" s="87"/>
      <c r="T15723" s="87"/>
      <c r="U15723" s="85"/>
      <c r="V15723" s="85"/>
      <c r="W15723" s="85"/>
      <c r="X15723" s="85"/>
    </row>
    <row r="15724">
      <c r="S15724" s="87"/>
      <c r="T15724" s="87"/>
      <c r="U15724" s="85"/>
      <c r="V15724" s="85"/>
      <c r="W15724" s="85"/>
      <c r="X15724" s="85"/>
    </row>
    <row r="15725">
      <c r="S15725" s="87"/>
      <c r="T15725" s="87"/>
      <c r="U15725" s="85"/>
      <c r="V15725" s="85"/>
      <c r="W15725" s="85"/>
      <c r="X15725" s="85"/>
    </row>
    <row r="15726">
      <c r="S15726" s="87"/>
      <c r="T15726" s="87"/>
      <c r="U15726" s="85"/>
      <c r="V15726" s="85"/>
      <c r="W15726" s="85"/>
      <c r="X15726" s="85"/>
    </row>
    <row r="15727">
      <c r="S15727" s="87"/>
      <c r="T15727" s="87"/>
      <c r="U15727" s="85"/>
      <c r="V15727" s="85"/>
      <c r="W15727" s="85"/>
      <c r="X15727" s="85"/>
    </row>
    <row r="15728">
      <c r="S15728" s="87"/>
      <c r="T15728" s="87"/>
      <c r="U15728" s="85"/>
      <c r="V15728" s="85"/>
      <c r="W15728" s="85"/>
      <c r="X15728" s="85"/>
    </row>
    <row r="15729">
      <c r="S15729" s="87"/>
      <c r="T15729" s="87"/>
      <c r="U15729" s="85"/>
      <c r="V15729" s="85"/>
      <c r="W15729" s="85"/>
      <c r="X15729" s="85"/>
    </row>
    <row r="15730">
      <c r="S15730" s="87"/>
      <c r="T15730" s="87"/>
      <c r="U15730" s="85"/>
      <c r="V15730" s="85"/>
      <c r="W15730" s="85"/>
      <c r="X15730" s="85"/>
    </row>
    <row r="15731">
      <c r="S15731" s="87"/>
      <c r="T15731" s="87"/>
      <c r="U15731" s="85"/>
      <c r="V15731" s="85"/>
      <c r="W15731" s="85"/>
      <c r="X15731" s="85"/>
    </row>
    <row r="15732">
      <c r="S15732" s="87"/>
      <c r="T15732" s="87"/>
      <c r="U15732" s="85"/>
      <c r="V15732" s="85"/>
      <c r="W15732" s="85"/>
      <c r="X15732" s="85"/>
    </row>
    <row r="15733">
      <c r="S15733" s="87"/>
      <c r="T15733" s="87"/>
      <c r="U15733" s="85"/>
      <c r="V15733" s="85"/>
      <c r="W15733" s="85"/>
      <c r="X15733" s="85"/>
    </row>
    <row r="15734">
      <c r="S15734" s="87"/>
      <c r="T15734" s="87"/>
      <c r="U15734" s="85"/>
      <c r="V15734" s="85"/>
      <c r="W15734" s="85"/>
      <c r="X15734" s="85"/>
    </row>
    <row r="15735">
      <c r="S15735" s="87"/>
      <c r="T15735" s="87"/>
      <c r="U15735" s="85"/>
      <c r="V15735" s="85"/>
      <c r="W15735" s="85"/>
      <c r="X15735" s="85"/>
    </row>
    <row r="15736">
      <c r="S15736" s="87"/>
      <c r="T15736" s="87"/>
      <c r="U15736" s="85"/>
      <c r="V15736" s="85"/>
      <c r="W15736" s="85"/>
      <c r="X15736" s="85"/>
    </row>
    <row r="15737">
      <c r="S15737" s="87"/>
      <c r="T15737" s="87"/>
      <c r="U15737" s="85"/>
      <c r="V15737" s="85"/>
      <c r="W15737" s="85"/>
      <c r="X15737" s="85"/>
    </row>
    <row r="15738">
      <c r="S15738" s="87"/>
      <c r="T15738" s="87"/>
      <c r="U15738" s="85"/>
      <c r="V15738" s="85"/>
      <c r="W15738" s="85"/>
      <c r="X15738" s="85"/>
    </row>
    <row r="15739">
      <c r="S15739" s="87"/>
      <c r="T15739" s="87"/>
      <c r="U15739" s="85"/>
      <c r="V15739" s="85"/>
      <c r="W15739" s="85"/>
      <c r="X15739" s="85"/>
    </row>
    <row r="15740">
      <c r="S15740" s="87"/>
      <c r="T15740" s="87"/>
      <c r="U15740" s="85"/>
      <c r="V15740" s="85"/>
      <c r="W15740" s="85"/>
      <c r="X15740" s="85"/>
    </row>
    <row r="15741">
      <c r="S15741" s="84"/>
      <c r="T15741" s="87"/>
      <c r="U15741" s="85"/>
      <c r="V15741" s="85"/>
      <c r="W15741" s="85"/>
      <c r="X15741" s="85"/>
    </row>
    <row r="15742">
      <c r="S15742" s="87"/>
      <c r="T15742" s="87"/>
      <c r="U15742" s="85"/>
      <c r="V15742" s="85"/>
      <c r="W15742" s="85"/>
      <c r="X15742" s="85"/>
    </row>
    <row r="15743">
      <c r="S15743" s="87"/>
      <c r="T15743" s="87"/>
      <c r="U15743" s="85"/>
      <c r="V15743" s="85"/>
      <c r="W15743" s="85"/>
      <c r="X15743" s="85"/>
    </row>
    <row r="15744">
      <c r="S15744" s="87"/>
      <c r="T15744" s="87"/>
      <c r="U15744" s="85"/>
      <c r="V15744" s="85"/>
      <c r="W15744" s="85"/>
      <c r="X15744" s="85"/>
    </row>
    <row r="15745">
      <c r="S15745" s="87"/>
      <c r="T15745" s="87"/>
      <c r="U15745" s="85"/>
      <c r="V15745" s="85"/>
      <c r="W15745" s="85"/>
      <c r="X15745" s="85"/>
    </row>
    <row r="15746">
      <c r="S15746" s="87"/>
      <c r="T15746" s="87"/>
      <c r="U15746" s="85"/>
      <c r="V15746" s="85"/>
      <c r="W15746" s="85"/>
      <c r="X15746" s="85"/>
    </row>
    <row r="15747">
      <c r="S15747" s="87"/>
      <c r="T15747" s="87"/>
      <c r="U15747" s="85"/>
      <c r="V15747" s="85"/>
      <c r="W15747" s="85"/>
      <c r="X15747" s="85"/>
    </row>
    <row r="15748">
      <c r="S15748" s="87"/>
      <c r="T15748" s="87"/>
      <c r="U15748" s="85"/>
      <c r="V15748" s="85"/>
      <c r="W15748" s="85"/>
      <c r="X15748" s="85"/>
    </row>
    <row r="15749">
      <c r="S15749" s="87"/>
      <c r="T15749" s="87"/>
      <c r="U15749" s="85"/>
      <c r="V15749" s="85"/>
      <c r="W15749" s="85"/>
      <c r="X15749" s="85"/>
    </row>
    <row r="15750">
      <c r="S15750" s="87"/>
      <c r="T15750" s="87"/>
      <c r="U15750" s="85"/>
      <c r="V15750" s="85"/>
      <c r="W15750" s="85"/>
      <c r="X15750" s="85"/>
    </row>
    <row r="15751">
      <c r="S15751" s="87"/>
      <c r="T15751" s="87"/>
      <c r="U15751" s="85"/>
      <c r="V15751" s="85"/>
      <c r="W15751" s="85"/>
      <c r="X15751" s="85"/>
    </row>
    <row r="15752">
      <c r="S15752" s="87"/>
      <c r="T15752" s="87"/>
      <c r="U15752" s="85"/>
      <c r="V15752" s="85"/>
      <c r="W15752" s="85"/>
      <c r="X15752" s="85"/>
    </row>
    <row r="15753">
      <c r="S15753" s="87"/>
      <c r="T15753" s="87"/>
      <c r="U15753" s="85"/>
      <c r="V15753" s="85"/>
      <c r="W15753" s="85"/>
      <c r="X15753" s="85"/>
    </row>
    <row r="15754">
      <c r="S15754" s="87"/>
      <c r="T15754" s="87"/>
      <c r="U15754" s="85"/>
      <c r="V15754" s="85"/>
      <c r="W15754" s="85"/>
      <c r="X15754" s="85"/>
    </row>
    <row r="15755">
      <c r="S15755" s="87"/>
      <c r="T15755" s="87"/>
      <c r="U15755" s="85"/>
      <c r="V15755" s="85"/>
      <c r="W15755" s="85"/>
      <c r="X15755" s="85"/>
    </row>
    <row r="15756">
      <c r="S15756" s="87"/>
      <c r="T15756" s="87"/>
      <c r="U15756" s="85"/>
      <c r="V15756" s="85"/>
      <c r="W15756" s="85"/>
      <c r="X15756" s="85"/>
    </row>
    <row r="15757">
      <c r="S15757" s="84"/>
      <c r="T15757" s="87"/>
      <c r="U15757" s="85"/>
      <c r="V15757" s="85"/>
      <c r="W15757" s="85"/>
      <c r="X15757" s="85"/>
    </row>
    <row r="15758">
      <c r="S15758" s="87"/>
      <c r="T15758" s="87"/>
      <c r="U15758" s="85"/>
      <c r="V15758" s="85"/>
      <c r="W15758" s="85"/>
      <c r="X15758" s="85"/>
    </row>
    <row r="15759">
      <c r="S15759" s="87"/>
      <c r="T15759" s="87"/>
      <c r="U15759" s="85"/>
      <c r="V15759" s="85"/>
      <c r="W15759" s="85"/>
      <c r="X15759" s="85"/>
    </row>
    <row r="15760">
      <c r="S15760" s="87"/>
      <c r="T15760" s="87"/>
      <c r="U15760" s="85"/>
      <c r="V15760" s="85"/>
      <c r="W15760" s="85"/>
      <c r="X15760" s="85"/>
    </row>
    <row r="15761">
      <c r="S15761" s="87"/>
      <c r="T15761" s="87"/>
      <c r="U15761" s="85"/>
      <c r="V15761" s="85"/>
      <c r="W15761" s="85"/>
      <c r="X15761" s="85"/>
    </row>
    <row r="15762">
      <c r="S15762" s="87"/>
      <c r="T15762" s="87"/>
      <c r="U15762" s="85"/>
      <c r="V15762" s="85"/>
      <c r="W15762" s="85"/>
      <c r="X15762" s="85"/>
    </row>
    <row r="15763">
      <c r="S15763" s="87"/>
      <c r="T15763" s="87"/>
      <c r="U15763" s="85"/>
      <c r="V15763" s="85"/>
      <c r="W15763" s="85"/>
      <c r="X15763" s="85"/>
    </row>
    <row r="15764">
      <c r="S15764" s="87"/>
      <c r="T15764" s="87"/>
      <c r="U15764" s="85"/>
      <c r="V15764" s="85"/>
      <c r="W15764" s="85"/>
      <c r="X15764" s="85"/>
    </row>
    <row r="15765">
      <c r="S15765" s="87"/>
      <c r="T15765" s="87"/>
      <c r="U15765" s="85"/>
      <c r="V15765" s="85"/>
      <c r="W15765" s="85"/>
      <c r="X15765" s="85"/>
    </row>
    <row r="15766">
      <c r="S15766" s="87"/>
      <c r="T15766" s="87"/>
      <c r="U15766" s="85"/>
      <c r="V15766" s="85"/>
      <c r="W15766" s="85"/>
      <c r="X15766" s="85"/>
    </row>
    <row r="15767">
      <c r="S15767" s="87"/>
      <c r="T15767" s="87"/>
      <c r="U15767" s="85"/>
      <c r="V15767" s="85"/>
      <c r="W15767" s="85"/>
      <c r="X15767" s="85"/>
    </row>
    <row r="15768">
      <c r="S15768" s="87"/>
      <c r="T15768" s="87"/>
      <c r="U15768" s="85"/>
      <c r="V15768" s="85"/>
      <c r="W15768" s="85"/>
      <c r="X15768" s="85"/>
    </row>
    <row r="15769">
      <c r="S15769" s="87"/>
      <c r="T15769" s="87"/>
      <c r="U15769" s="85"/>
      <c r="V15769" s="85"/>
      <c r="W15769" s="85"/>
      <c r="X15769" s="85"/>
    </row>
    <row r="15770">
      <c r="S15770" s="87"/>
      <c r="T15770" s="87"/>
      <c r="U15770" s="85"/>
      <c r="V15770" s="85"/>
      <c r="W15770" s="85"/>
      <c r="X15770" s="85"/>
    </row>
    <row r="15771">
      <c r="S15771" s="87"/>
      <c r="T15771" s="87"/>
      <c r="U15771" s="85"/>
      <c r="V15771" s="85"/>
      <c r="W15771" s="85"/>
      <c r="X15771" s="85"/>
    </row>
    <row r="15772">
      <c r="S15772" s="87"/>
      <c r="T15772" s="87"/>
      <c r="U15772" s="85"/>
      <c r="V15772" s="85"/>
      <c r="W15772" s="85"/>
      <c r="X15772" s="85"/>
    </row>
    <row r="15773">
      <c r="S15773" s="87"/>
      <c r="T15773" s="87"/>
      <c r="U15773" s="85"/>
      <c r="V15773" s="85"/>
      <c r="W15773" s="85"/>
      <c r="X15773" s="85"/>
    </row>
    <row r="15774">
      <c r="S15774" s="87"/>
      <c r="T15774" s="87"/>
      <c r="U15774" s="85"/>
      <c r="V15774" s="85"/>
      <c r="W15774" s="85"/>
      <c r="X15774" s="85"/>
    </row>
    <row r="15775">
      <c r="S15775" s="87"/>
      <c r="T15775" s="87"/>
      <c r="U15775" s="85"/>
      <c r="V15775" s="85"/>
      <c r="W15775" s="85"/>
      <c r="X15775" s="85"/>
    </row>
    <row r="15776">
      <c r="S15776" s="87"/>
      <c r="T15776" s="87"/>
      <c r="U15776" s="85"/>
      <c r="V15776" s="85"/>
      <c r="W15776" s="85"/>
      <c r="X15776" s="85"/>
    </row>
    <row r="15777">
      <c r="S15777" s="87"/>
      <c r="T15777" s="87"/>
      <c r="U15777" s="85"/>
      <c r="V15777" s="85"/>
      <c r="W15777" s="85"/>
      <c r="X15777" s="85"/>
    </row>
    <row r="15778">
      <c r="S15778" s="87"/>
      <c r="T15778" s="87"/>
      <c r="U15778" s="85"/>
      <c r="V15778" s="85"/>
      <c r="W15778" s="85"/>
      <c r="X15778" s="85"/>
    </row>
    <row r="15779">
      <c r="S15779" s="87"/>
      <c r="T15779" s="87"/>
      <c r="U15779" s="85"/>
      <c r="V15779" s="85"/>
      <c r="W15779" s="85"/>
      <c r="X15779" s="85"/>
    </row>
    <row r="15780">
      <c r="S15780" s="87"/>
      <c r="T15780" s="87"/>
      <c r="U15780" s="85"/>
      <c r="V15780" s="85"/>
      <c r="W15780" s="85"/>
      <c r="X15780" s="85"/>
    </row>
    <row r="15781">
      <c r="S15781" s="87"/>
      <c r="T15781" s="87"/>
      <c r="U15781" s="85"/>
      <c r="V15781" s="85"/>
      <c r="W15781" s="85"/>
      <c r="X15781" s="85"/>
    </row>
    <row r="15782">
      <c r="S15782" s="87"/>
      <c r="T15782" s="87"/>
      <c r="U15782" s="85"/>
      <c r="V15782" s="85"/>
      <c r="W15782" s="85"/>
      <c r="X15782" s="85"/>
    </row>
    <row r="15783">
      <c r="S15783" s="87"/>
      <c r="T15783" s="87"/>
      <c r="U15783" s="85"/>
      <c r="V15783" s="85"/>
      <c r="W15783" s="85"/>
      <c r="X15783" s="85"/>
    </row>
    <row r="15784">
      <c r="S15784" s="87"/>
      <c r="T15784" s="87"/>
      <c r="U15784" s="85"/>
      <c r="V15784" s="85"/>
      <c r="W15784" s="85"/>
      <c r="X15784" s="85"/>
    </row>
    <row r="15785">
      <c r="S15785" s="87"/>
      <c r="T15785" s="87"/>
      <c r="U15785" s="85"/>
      <c r="V15785" s="85"/>
      <c r="W15785" s="85"/>
      <c r="X15785" s="85"/>
    </row>
    <row r="15786">
      <c r="S15786" s="87"/>
      <c r="T15786" s="87"/>
      <c r="U15786" s="85"/>
      <c r="V15786" s="85"/>
      <c r="W15786" s="85"/>
      <c r="X15786" s="85"/>
    </row>
    <row r="15787">
      <c r="S15787" s="87"/>
      <c r="T15787" s="87"/>
      <c r="U15787" s="85"/>
      <c r="V15787" s="85"/>
      <c r="W15787" s="85"/>
      <c r="X15787" s="85"/>
    </row>
    <row r="15788">
      <c r="S15788" s="87"/>
      <c r="T15788" s="87"/>
      <c r="U15788" s="85"/>
      <c r="V15788" s="85"/>
      <c r="W15788" s="85"/>
      <c r="X15788" s="85"/>
    </row>
    <row r="15789">
      <c r="S15789" s="87"/>
      <c r="T15789" s="87"/>
      <c r="U15789" s="85"/>
      <c r="V15789" s="85"/>
      <c r="W15789" s="85"/>
      <c r="X15789" s="85"/>
    </row>
    <row r="15790">
      <c r="S15790" s="87"/>
      <c r="T15790" s="87"/>
      <c r="U15790" s="85"/>
      <c r="V15790" s="85"/>
      <c r="W15790" s="85"/>
      <c r="X15790" s="85"/>
    </row>
    <row r="15791">
      <c r="S15791" s="87"/>
      <c r="T15791" s="87"/>
      <c r="U15791" s="85"/>
      <c r="V15791" s="85"/>
      <c r="W15791" s="85"/>
      <c r="X15791" s="85"/>
    </row>
    <row r="15792">
      <c r="S15792" s="87"/>
      <c r="T15792" s="87"/>
      <c r="U15792" s="85"/>
      <c r="V15792" s="85"/>
      <c r="W15792" s="85"/>
      <c r="X15792" s="85"/>
    </row>
    <row r="15793">
      <c r="S15793" s="87"/>
      <c r="T15793" s="87"/>
      <c r="U15793" s="85"/>
      <c r="V15793" s="85"/>
      <c r="W15793" s="85"/>
      <c r="X15793" s="85"/>
    </row>
    <row r="15794">
      <c r="S15794" s="87"/>
      <c r="T15794" s="87"/>
      <c r="U15794" s="85"/>
      <c r="V15794" s="85"/>
      <c r="W15794" s="85"/>
      <c r="X15794" s="85"/>
    </row>
    <row r="15795">
      <c r="S15795" s="87"/>
      <c r="T15795" s="87"/>
      <c r="U15795" s="85"/>
      <c r="V15795" s="85"/>
      <c r="W15795" s="85"/>
      <c r="X15795" s="85"/>
    </row>
    <row r="15796">
      <c r="S15796" s="87"/>
      <c r="T15796" s="87"/>
      <c r="U15796" s="85"/>
      <c r="V15796" s="85"/>
      <c r="W15796" s="85"/>
      <c r="X15796" s="85"/>
    </row>
    <row r="15797">
      <c r="S15797" s="87"/>
      <c r="T15797" s="87"/>
      <c r="U15797" s="85"/>
      <c r="V15797" s="85"/>
      <c r="W15797" s="85"/>
      <c r="X15797" s="85"/>
    </row>
    <row r="15798">
      <c r="S15798" s="87"/>
      <c r="T15798" s="87"/>
      <c r="U15798" s="85"/>
      <c r="V15798" s="85"/>
      <c r="W15798" s="85"/>
      <c r="X15798" s="85"/>
    </row>
    <row r="15799">
      <c r="S15799" s="87"/>
      <c r="T15799" s="87"/>
      <c r="U15799" s="85"/>
      <c r="V15799" s="85"/>
      <c r="W15799" s="85"/>
      <c r="X15799" s="85"/>
    </row>
    <row r="15800">
      <c r="S15800" s="87"/>
      <c r="T15800" s="87"/>
      <c r="U15800" s="85"/>
      <c r="V15800" s="85"/>
      <c r="W15800" s="85"/>
      <c r="X15800" s="85"/>
    </row>
    <row r="15801">
      <c r="S15801" s="87"/>
      <c r="T15801" s="87"/>
      <c r="U15801" s="85"/>
      <c r="V15801" s="85"/>
      <c r="W15801" s="85"/>
      <c r="X15801" s="85"/>
    </row>
    <row r="15802">
      <c r="S15802" s="87"/>
      <c r="T15802" s="87"/>
      <c r="U15802" s="85"/>
      <c r="V15802" s="85"/>
      <c r="W15802" s="85"/>
      <c r="X15802" s="85"/>
    </row>
    <row r="15803">
      <c r="S15803" s="87"/>
      <c r="T15803" s="87"/>
      <c r="U15803" s="85"/>
      <c r="V15803" s="85"/>
      <c r="W15803" s="85"/>
      <c r="X15803" s="85"/>
    </row>
    <row r="15804">
      <c r="S15804" s="87"/>
      <c r="T15804" s="87"/>
      <c r="U15804" s="85"/>
      <c r="V15804" s="85"/>
      <c r="W15804" s="85"/>
      <c r="X15804" s="85"/>
    </row>
    <row r="15805">
      <c r="S15805" s="87"/>
      <c r="T15805" s="87"/>
      <c r="U15805" s="85"/>
      <c r="V15805" s="85"/>
      <c r="W15805" s="85"/>
      <c r="X15805" s="85"/>
    </row>
    <row r="15806">
      <c r="S15806" s="87"/>
      <c r="T15806" s="87"/>
      <c r="U15806" s="85"/>
      <c r="V15806" s="85"/>
      <c r="W15806" s="85"/>
      <c r="X15806" s="85"/>
    </row>
    <row r="15807">
      <c r="S15807" s="87"/>
      <c r="T15807" s="87"/>
      <c r="U15807" s="85"/>
      <c r="V15807" s="85"/>
      <c r="W15807" s="85"/>
      <c r="X15807" s="85"/>
    </row>
    <row r="15808">
      <c r="S15808" s="87"/>
      <c r="T15808" s="87"/>
      <c r="U15808" s="85"/>
      <c r="V15808" s="85"/>
      <c r="W15808" s="85"/>
      <c r="X15808" s="85"/>
    </row>
    <row r="15809">
      <c r="S15809" s="87"/>
      <c r="T15809" s="87"/>
      <c r="U15809" s="85"/>
      <c r="V15809" s="85"/>
      <c r="W15809" s="85"/>
      <c r="X15809" s="85"/>
    </row>
    <row r="15810">
      <c r="S15810" s="87"/>
      <c r="T15810" s="87"/>
      <c r="U15810" s="85"/>
      <c r="V15810" s="85"/>
      <c r="W15810" s="85"/>
      <c r="X15810" s="85"/>
    </row>
    <row r="15811">
      <c r="S15811" s="87"/>
      <c r="T15811" s="87"/>
      <c r="U15811" s="85"/>
      <c r="V15811" s="85"/>
      <c r="W15811" s="85"/>
      <c r="X15811" s="85"/>
    </row>
    <row r="15812">
      <c r="S15812" s="87"/>
      <c r="T15812" s="87"/>
      <c r="U15812" s="85"/>
      <c r="V15812" s="85"/>
      <c r="W15812" s="85"/>
      <c r="X15812" s="85"/>
    </row>
    <row r="15813">
      <c r="S15813" s="87"/>
      <c r="T15813" s="87"/>
      <c r="U15813" s="85"/>
      <c r="V15813" s="85"/>
      <c r="W15813" s="85"/>
      <c r="X15813" s="85"/>
    </row>
    <row r="15814">
      <c r="S15814" s="87"/>
      <c r="T15814" s="87"/>
      <c r="U15814" s="85"/>
      <c r="V15814" s="85"/>
      <c r="W15814" s="85"/>
      <c r="X15814" s="85"/>
    </row>
    <row r="15815">
      <c r="S15815" s="87"/>
      <c r="T15815" s="87"/>
      <c r="U15815" s="85"/>
      <c r="V15815" s="85"/>
      <c r="W15815" s="85"/>
      <c r="X15815" s="85"/>
    </row>
    <row r="15816">
      <c r="S15816" s="87"/>
      <c r="T15816" s="87"/>
      <c r="U15816" s="85"/>
      <c r="V15816" s="85"/>
      <c r="W15816" s="85"/>
      <c r="X15816" s="85"/>
    </row>
    <row r="15817">
      <c r="S15817" s="87"/>
      <c r="T15817" s="87"/>
      <c r="U15817" s="85"/>
      <c r="V15817" s="85"/>
      <c r="W15817" s="85"/>
      <c r="X15817" s="85"/>
    </row>
    <row r="15818">
      <c r="S15818" s="87"/>
      <c r="T15818" s="87"/>
      <c r="U15818" s="85"/>
      <c r="V15818" s="85"/>
      <c r="W15818" s="85"/>
      <c r="X15818" s="85"/>
    </row>
    <row r="15819">
      <c r="S15819" s="87"/>
      <c r="T15819" s="87"/>
      <c r="U15819" s="85"/>
      <c r="V15819" s="85"/>
      <c r="W15819" s="85"/>
      <c r="X15819" s="85"/>
    </row>
    <row r="15820">
      <c r="S15820" s="87"/>
      <c r="T15820" s="87"/>
      <c r="U15820" s="85"/>
      <c r="V15820" s="85"/>
      <c r="W15820" s="85"/>
      <c r="X15820" s="85"/>
    </row>
    <row r="15821">
      <c r="S15821" s="87"/>
      <c r="T15821" s="87"/>
      <c r="U15821" s="85"/>
      <c r="V15821" s="85"/>
      <c r="W15821" s="85"/>
      <c r="X15821" s="85"/>
    </row>
    <row r="15822">
      <c r="S15822" s="87"/>
      <c r="T15822" s="87"/>
      <c r="U15822" s="85"/>
      <c r="V15822" s="85"/>
      <c r="W15822" s="85"/>
      <c r="X15822" s="85"/>
    </row>
    <row r="15823">
      <c r="S15823" s="87"/>
      <c r="T15823" s="87"/>
      <c r="U15823" s="85"/>
      <c r="V15823" s="85"/>
      <c r="W15823" s="85"/>
      <c r="X15823" s="85"/>
    </row>
    <row r="15824">
      <c r="S15824" s="87"/>
      <c r="T15824" s="87"/>
      <c r="U15824" s="85"/>
      <c r="V15824" s="85"/>
      <c r="W15824" s="85"/>
      <c r="X15824" s="85"/>
    </row>
    <row r="15825">
      <c r="S15825" s="87"/>
      <c r="T15825" s="87"/>
      <c r="U15825" s="85"/>
      <c r="V15825" s="85"/>
      <c r="W15825" s="85"/>
      <c r="X15825" s="85"/>
    </row>
    <row r="15826">
      <c r="S15826" s="87"/>
      <c r="T15826" s="87"/>
      <c r="U15826" s="85"/>
      <c r="V15826" s="85"/>
      <c r="W15826" s="85"/>
      <c r="X15826" s="85"/>
    </row>
    <row r="15827">
      <c r="S15827" s="87"/>
      <c r="T15827" s="87"/>
      <c r="U15827" s="85"/>
      <c r="V15827" s="85"/>
      <c r="W15827" s="85"/>
      <c r="X15827" s="85"/>
    </row>
    <row r="15828">
      <c r="S15828" s="87"/>
      <c r="T15828" s="87"/>
      <c r="U15828" s="85"/>
      <c r="V15828" s="85"/>
      <c r="W15828" s="85"/>
      <c r="X15828" s="85"/>
    </row>
    <row r="15829">
      <c r="S15829" s="87"/>
      <c r="T15829" s="87"/>
      <c r="U15829" s="85"/>
      <c r="V15829" s="85"/>
      <c r="W15829" s="85"/>
      <c r="X15829" s="85"/>
    </row>
    <row r="15830">
      <c r="S15830" s="87"/>
      <c r="T15830" s="87"/>
      <c r="U15830" s="85"/>
      <c r="V15830" s="85"/>
      <c r="W15830" s="85"/>
      <c r="X15830" s="85"/>
    </row>
    <row r="15831">
      <c r="S15831" s="87"/>
      <c r="T15831" s="87"/>
      <c r="U15831" s="85"/>
      <c r="V15831" s="85"/>
      <c r="W15831" s="85"/>
      <c r="X15831" s="85"/>
    </row>
    <row r="15832">
      <c r="S15832" s="87"/>
      <c r="T15832" s="87"/>
      <c r="U15832" s="85"/>
      <c r="V15832" s="85"/>
      <c r="W15832" s="85"/>
      <c r="X15832" s="85"/>
    </row>
    <row r="15833">
      <c r="S15833" s="87"/>
      <c r="T15833" s="87"/>
      <c r="U15833" s="85"/>
      <c r="V15833" s="85"/>
      <c r="W15833" s="85"/>
      <c r="X15833" s="85"/>
    </row>
    <row r="15834">
      <c r="S15834" s="87"/>
      <c r="T15834" s="87"/>
      <c r="U15834" s="85"/>
      <c r="V15834" s="85"/>
      <c r="W15834" s="85"/>
      <c r="X15834" s="85"/>
    </row>
    <row r="15835">
      <c r="S15835" s="87"/>
      <c r="T15835" s="87"/>
      <c r="U15835" s="85"/>
      <c r="V15835" s="85"/>
      <c r="W15835" s="85"/>
      <c r="X15835" s="85"/>
    </row>
    <row r="15836">
      <c r="S15836" s="87"/>
      <c r="T15836" s="87"/>
      <c r="U15836" s="85"/>
      <c r="V15836" s="85"/>
      <c r="W15836" s="85"/>
      <c r="X15836" s="85"/>
    </row>
    <row r="15837">
      <c r="S15837" s="87"/>
      <c r="T15837" s="87"/>
      <c r="U15837" s="85"/>
      <c r="V15837" s="85"/>
      <c r="W15837" s="85"/>
      <c r="X15837" s="85"/>
    </row>
    <row r="15838">
      <c r="S15838" s="87"/>
      <c r="T15838" s="87"/>
      <c r="U15838" s="85"/>
      <c r="V15838" s="85"/>
      <c r="W15838" s="85"/>
      <c r="X15838" s="85"/>
    </row>
    <row r="15839">
      <c r="S15839" s="87"/>
      <c r="T15839" s="87"/>
      <c r="U15839" s="85"/>
      <c r="V15839" s="85"/>
      <c r="W15839" s="85"/>
      <c r="X15839" s="85"/>
    </row>
    <row r="15840">
      <c r="S15840" s="87"/>
      <c r="T15840" s="87"/>
      <c r="U15840" s="85"/>
      <c r="V15840" s="85"/>
      <c r="W15840" s="85"/>
      <c r="X15840" s="85"/>
    </row>
    <row r="15841">
      <c r="S15841" s="87"/>
      <c r="T15841" s="87"/>
      <c r="U15841" s="85"/>
      <c r="V15841" s="85"/>
      <c r="W15841" s="85"/>
      <c r="X15841" s="85"/>
    </row>
    <row r="15842">
      <c r="S15842" s="87"/>
      <c r="T15842" s="87"/>
      <c r="U15842" s="85"/>
      <c r="V15842" s="85"/>
      <c r="W15842" s="85"/>
      <c r="X15842" s="85"/>
    </row>
    <row r="15843">
      <c r="S15843" s="87"/>
      <c r="T15843" s="87"/>
      <c r="U15843" s="85"/>
      <c r="V15843" s="85"/>
      <c r="W15843" s="85"/>
      <c r="X15843" s="85"/>
    </row>
    <row r="15844">
      <c r="S15844" s="87"/>
      <c r="T15844" s="87"/>
      <c r="U15844" s="85"/>
      <c r="V15844" s="85"/>
      <c r="W15844" s="85"/>
      <c r="X15844" s="85"/>
    </row>
    <row r="15845">
      <c r="S15845" s="87"/>
      <c r="T15845" s="87"/>
      <c r="U15845" s="85"/>
      <c r="V15845" s="85"/>
      <c r="W15845" s="85"/>
      <c r="X15845" s="85"/>
    </row>
    <row r="15846">
      <c r="S15846" s="87"/>
      <c r="T15846" s="87"/>
      <c r="U15846" s="85"/>
      <c r="V15846" s="85"/>
      <c r="W15846" s="85"/>
      <c r="X15846" s="85"/>
    </row>
    <row r="15847">
      <c r="S15847" s="87"/>
      <c r="T15847" s="87"/>
      <c r="U15847" s="85"/>
      <c r="V15847" s="85"/>
      <c r="W15847" s="85"/>
      <c r="X15847" s="85"/>
    </row>
    <row r="15848">
      <c r="S15848" s="87"/>
      <c r="T15848" s="87"/>
      <c r="U15848" s="85"/>
      <c r="V15848" s="85"/>
      <c r="W15848" s="85"/>
      <c r="X15848" s="85"/>
    </row>
    <row r="15849">
      <c r="S15849" s="87"/>
      <c r="T15849" s="87"/>
      <c r="U15849" s="85"/>
      <c r="V15849" s="85"/>
      <c r="W15849" s="85"/>
      <c r="X15849" s="85"/>
    </row>
    <row r="15850">
      <c r="S15850" s="87"/>
      <c r="T15850" s="87"/>
      <c r="U15850" s="85"/>
      <c r="V15850" s="85"/>
      <c r="W15850" s="85"/>
      <c r="X15850" s="85"/>
    </row>
    <row r="15851">
      <c r="S15851" s="87"/>
      <c r="T15851" s="87"/>
      <c r="U15851" s="85"/>
      <c r="V15851" s="85"/>
      <c r="W15851" s="85"/>
      <c r="X15851" s="85"/>
    </row>
    <row r="15852">
      <c r="S15852" s="87"/>
      <c r="T15852" s="87"/>
      <c r="U15852" s="85"/>
      <c r="V15852" s="85"/>
      <c r="W15852" s="85"/>
      <c r="X15852" s="85"/>
    </row>
    <row r="15853">
      <c r="S15853" s="87"/>
      <c r="T15853" s="87"/>
      <c r="U15853" s="85"/>
      <c r="V15853" s="85"/>
      <c r="W15853" s="85"/>
      <c r="X15853" s="85"/>
    </row>
    <row r="15854">
      <c r="S15854" s="87"/>
      <c r="T15854" s="87"/>
      <c r="U15854" s="85"/>
      <c r="V15854" s="85"/>
      <c r="W15854" s="85"/>
      <c r="X15854" s="85"/>
    </row>
    <row r="15855">
      <c r="S15855" s="87"/>
      <c r="T15855" s="87"/>
      <c r="U15855" s="85"/>
      <c r="V15855" s="85"/>
      <c r="W15855" s="85"/>
      <c r="X15855" s="85"/>
    </row>
    <row r="15856">
      <c r="S15856" s="87"/>
      <c r="T15856" s="87"/>
      <c r="U15856" s="85"/>
      <c r="V15856" s="85"/>
      <c r="W15856" s="85"/>
      <c r="X15856" s="85"/>
    </row>
    <row r="15857">
      <c r="S15857" s="87"/>
      <c r="T15857" s="87"/>
      <c r="U15857" s="85"/>
      <c r="V15857" s="85"/>
      <c r="W15857" s="85"/>
      <c r="X15857" s="85"/>
    </row>
    <row r="15858">
      <c r="S15858" s="87"/>
      <c r="T15858" s="87"/>
      <c r="U15858" s="85"/>
      <c r="V15858" s="85"/>
      <c r="W15858" s="85"/>
      <c r="X15858" s="85"/>
    </row>
    <row r="15859">
      <c r="S15859" s="87"/>
      <c r="T15859" s="87"/>
      <c r="U15859" s="85"/>
      <c r="V15859" s="85"/>
      <c r="W15859" s="85"/>
      <c r="X15859" s="85"/>
    </row>
    <row r="15860">
      <c r="S15860" s="87"/>
      <c r="T15860" s="87"/>
      <c r="U15860" s="85"/>
      <c r="V15860" s="85"/>
      <c r="W15860" s="85"/>
      <c r="X15860" s="85"/>
    </row>
    <row r="15861">
      <c r="S15861" s="87"/>
      <c r="T15861" s="87"/>
      <c r="U15861" s="85"/>
      <c r="V15861" s="85"/>
      <c r="W15861" s="85"/>
      <c r="X15861" s="85"/>
    </row>
    <row r="15862">
      <c r="S15862" s="87"/>
      <c r="T15862" s="87"/>
      <c r="U15862" s="85"/>
      <c r="V15862" s="85"/>
      <c r="W15862" s="85"/>
      <c r="X15862" s="85"/>
    </row>
    <row r="15863">
      <c r="S15863" s="87"/>
      <c r="T15863" s="87"/>
      <c r="U15863" s="85"/>
      <c r="V15863" s="85"/>
      <c r="W15863" s="85"/>
      <c r="X15863" s="85"/>
    </row>
    <row r="15864">
      <c r="S15864" s="87"/>
      <c r="T15864" s="87"/>
      <c r="U15864" s="85"/>
      <c r="V15864" s="85"/>
      <c r="W15864" s="85"/>
      <c r="X15864" s="85"/>
    </row>
    <row r="15865">
      <c r="S15865" s="87"/>
      <c r="T15865" s="87"/>
      <c r="U15865" s="85"/>
      <c r="V15865" s="85"/>
      <c r="W15865" s="85"/>
      <c r="X15865" s="85"/>
    </row>
    <row r="15866">
      <c r="S15866" s="87"/>
      <c r="T15866" s="87"/>
      <c r="U15866" s="85"/>
      <c r="V15866" s="85"/>
      <c r="W15866" s="85"/>
      <c r="X15866" s="85"/>
    </row>
    <row r="15867">
      <c r="S15867" s="87"/>
      <c r="T15867" s="87"/>
      <c r="U15867" s="85"/>
      <c r="V15867" s="85"/>
      <c r="W15867" s="85"/>
      <c r="X15867" s="85"/>
    </row>
    <row r="15868">
      <c r="S15868" s="87"/>
      <c r="T15868" s="87"/>
      <c r="U15868" s="85"/>
      <c r="V15868" s="85"/>
      <c r="W15868" s="85"/>
      <c r="X15868" s="85"/>
    </row>
    <row r="15869">
      <c r="S15869" s="87"/>
      <c r="T15869" s="87"/>
      <c r="U15869" s="85"/>
      <c r="V15869" s="85"/>
      <c r="W15869" s="85"/>
      <c r="X15869" s="85"/>
    </row>
    <row r="15870">
      <c r="S15870" s="87"/>
      <c r="T15870" s="87"/>
      <c r="U15870" s="85"/>
      <c r="V15870" s="85"/>
      <c r="W15870" s="85"/>
      <c r="X15870" s="85"/>
    </row>
    <row r="15871">
      <c r="S15871" s="87"/>
      <c r="T15871" s="87"/>
      <c r="U15871" s="85"/>
      <c r="V15871" s="85"/>
      <c r="W15871" s="85"/>
      <c r="X15871" s="85"/>
    </row>
    <row r="15872">
      <c r="S15872" s="87"/>
      <c r="T15872" s="87"/>
      <c r="U15872" s="85"/>
      <c r="V15872" s="85"/>
      <c r="W15872" s="85"/>
      <c r="X15872" s="85"/>
    </row>
    <row r="15873">
      <c r="S15873" s="87"/>
      <c r="T15873" s="87"/>
      <c r="U15873" s="85"/>
      <c r="V15873" s="85"/>
      <c r="W15873" s="85"/>
      <c r="X15873" s="85"/>
    </row>
    <row r="15874">
      <c r="S15874" s="87"/>
      <c r="T15874" s="87"/>
      <c r="U15874" s="85"/>
      <c r="V15874" s="85"/>
      <c r="W15874" s="85"/>
      <c r="X15874" s="85"/>
    </row>
    <row r="15875">
      <c r="S15875" s="87"/>
      <c r="T15875" s="87"/>
      <c r="U15875" s="85"/>
      <c r="V15875" s="85"/>
      <c r="W15875" s="85"/>
      <c r="X15875" s="85"/>
    </row>
    <row r="15876">
      <c r="S15876" s="87"/>
      <c r="T15876" s="87"/>
      <c r="U15876" s="85"/>
      <c r="V15876" s="85"/>
      <c r="W15876" s="85"/>
      <c r="X15876" s="85"/>
    </row>
    <row r="15877">
      <c r="S15877" s="87"/>
      <c r="T15877" s="87"/>
      <c r="U15877" s="85"/>
      <c r="V15877" s="85"/>
      <c r="W15877" s="85"/>
      <c r="X15877" s="85"/>
    </row>
    <row r="15878">
      <c r="S15878" s="87"/>
      <c r="T15878" s="87"/>
      <c r="U15878" s="85"/>
      <c r="V15878" s="85"/>
      <c r="W15878" s="85"/>
      <c r="X15878" s="85"/>
    </row>
    <row r="15879">
      <c r="S15879" s="87"/>
      <c r="T15879" s="87"/>
      <c r="U15879" s="85"/>
      <c r="V15879" s="85"/>
      <c r="W15879" s="85"/>
      <c r="X15879" s="85"/>
    </row>
    <row r="15880">
      <c r="S15880" s="87"/>
      <c r="T15880" s="87"/>
      <c r="U15880" s="85"/>
      <c r="V15880" s="85"/>
      <c r="W15880" s="85"/>
      <c r="X15880" s="85"/>
    </row>
    <row r="15881">
      <c r="S15881" s="87"/>
      <c r="T15881" s="87"/>
      <c r="U15881" s="85"/>
      <c r="V15881" s="85"/>
      <c r="W15881" s="85"/>
      <c r="X15881" s="85"/>
    </row>
    <row r="15882">
      <c r="S15882" s="87"/>
      <c r="T15882" s="87"/>
      <c r="U15882" s="85"/>
      <c r="V15882" s="85"/>
      <c r="W15882" s="85"/>
      <c r="X15882" s="85"/>
    </row>
    <row r="15883">
      <c r="S15883" s="87"/>
      <c r="T15883" s="87"/>
      <c r="U15883" s="85"/>
      <c r="V15883" s="85"/>
      <c r="W15883" s="85"/>
      <c r="X15883" s="85"/>
    </row>
    <row r="15884">
      <c r="S15884" s="87"/>
      <c r="T15884" s="87"/>
      <c r="U15884" s="85"/>
      <c r="V15884" s="85"/>
      <c r="W15884" s="85"/>
      <c r="X15884" s="85"/>
    </row>
    <row r="15885">
      <c r="S15885" s="87"/>
      <c r="T15885" s="87"/>
      <c r="U15885" s="85"/>
      <c r="V15885" s="85"/>
      <c r="W15885" s="85"/>
      <c r="X15885" s="85"/>
    </row>
    <row r="15886">
      <c r="S15886" s="87"/>
      <c r="T15886" s="87"/>
      <c r="U15886" s="85"/>
      <c r="V15886" s="85"/>
      <c r="W15886" s="85"/>
      <c r="X15886" s="85"/>
    </row>
    <row r="15887">
      <c r="S15887" s="87"/>
      <c r="T15887" s="87"/>
      <c r="U15887" s="85"/>
      <c r="V15887" s="85"/>
      <c r="W15887" s="85"/>
      <c r="X15887" s="85"/>
    </row>
    <row r="15888">
      <c r="S15888" s="87"/>
      <c r="T15888" s="87"/>
      <c r="U15888" s="85"/>
      <c r="V15888" s="85"/>
      <c r="W15888" s="85"/>
      <c r="X15888" s="85"/>
    </row>
    <row r="15889">
      <c r="S15889" s="87"/>
      <c r="T15889" s="87"/>
      <c r="U15889" s="85"/>
      <c r="V15889" s="85"/>
      <c r="W15889" s="85"/>
      <c r="X15889" s="85"/>
    </row>
    <row r="15890">
      <c r="S15890" s="87"/>
      <c r="T15890" s="87"/>
      <c r="U15890" s="85"/>
      <c r="V15890" s="85"/>
      <c r="W15890" s="85"/>
      <c r="X15890" s="85"/>
    </row>
    <row r="15891">
      <c r="S15891" s="84"/>
      <c r="T15891" s="87"/>
      <c r="U15891" s="85"/>
      <c r="V15891" s="85"/>
      <c r="W15891" s="85"/>
      <c r="X15891" s="85"/>
    </row>
    <row r="15892">
      <c r="S15892" s="87"/>
      <c r="T15892" s="87"/>
      <c r="U15892" s="85"/>
      <c r="V15892" s="85"/>
      <c r="W15892" s="85"/>
      <c r="X15892" s="85"/>
    </row>
    <row r="15893">
      <c r="S15893" s="87"/>
      <c r="T15893" s="87"/>
      <c r="U15893" s="85"/>
      <c r="V15893" s="85"/>
      <c r="W15893" s="85"/>
      <c r="X15893" s="85"/>
    </row>
    <row r="15894">
      <c r="S15894" s="87"/>
      <c r="T15894" s="87"/>
      <c r="U15894" s="85"/>
      <c r="V15894" s="85"/>
      <c r="W15894" s="85"/>
      <c r="X15894" s="85"/>
    </row>
    <row r="15895">
      <c r="S15895" s="87"/>
      <c r="T15895" s="87"/>
      <c r="U15895" s="85"/>
      <c r="V15895" s="85"/>
      <c r="W15895" s="85"/>
      <c r="X15895" s="85"/>
    </row>
    <row r="15896">
      <c r="S15896" s="87"/>
      <c r="T15896" s="87"/>
      <c r="U15896" s="85"/>
      <c r="V15896" s="85"/>
      <c r="W15896" s="85"/>
      <c r="X15896" s="85"/>
    </row>
    <row r="15897">
      <c r="S15897" s="87"/>
      <c r="T15897" s="87"/>
      <c r="U15897" s="85"/>
      <c r="V15897" s="85"/>
      <c r="W15897" s="85"/>
      <c r="X15897" s="85"/>
    </row>
    <row r="15898">
      <c r="S15898" s="87"/>
      <c r="T15898" s="87"/>
      <c r="U15898" s="85"/>
      <c r="V15898" s="85"/>
      <c r="W15898" s="85"/>
      <c r="X15898" s="85"/>
    </row>
    <row r="15899">
      <c r="S15899" s="87"/>
      <c r="T15899" s="87"/>
      <c r="U15899" s="85"/>
      <c r="V15899" s="85"/>
      <c r="W15899" s="85"/>
      <c r="X15899" s="85"/>
    </row>
    <row r="15900">
      <c r="S15900" s="87"/>
      <c r="T15900" s="87"/>
      <c r="U15900" s="85"/>
      <c r="V15900" s="85"/>
      <c r="W15900" s="85"/>
      <c r="X15900" s="85"/>
    </row>
    <row r="15901">
      <c r="S15901" s="87"/>
      <c r="T15901" s="87"/>
      <c r="U15901" s="85"/>
      <c r="V15901" s="85"/>
      <c r="W15901" s="85"/>
      <c r="X15901" s="85"/>
    </row>
    <row r="15902">
      <c r="S15902" s="87"/>
      <c r="T15902" s="87"/>
      <c r="U15902" s="85"/>
      <c r="V15902" s="85"/>
      <c r="W15902" s="85"/>
      <c r="X15902" s="85"/>
    </row>
    <row r="15903">
      <c r="S15903" s="87"/>
      <c r="T15903" s="87"/>
      <c r="U15903" s="85"/>
      <c r="V15903" s="85"/>
      <c r="W15903" s="85"/>
      <c r="X15903" s="85"/>
    </row>
    <row r="15904">
      <c r="S15904" s="87"/>
      <c r="T15904" s="87"/>
      <c r="U15904" s="85"/>
      <c r="V15904" s="85"/>
      <c r="W15904" s="85"/>
      <c r="X15904" s="85"/>
    </row>
    <row r="15905">
      <c r="S15905" s="87"/>
      <c r="T15905" s="87"/>
      <c r="U15905" s="85"/>
      <c r="V15905" s="85"/>
      <c r="W15905" s="85"/>
      <c r="X15905" s="85"/>
    </row>
    <row r="15906">
      <c r="S15906" s="87"/>
      <c r="T15906" s="87"/>
      <c r="U15906" s="85"/>
      <c r="V15906" s="85"/>
      <c r="W15906" s="85"/>
      <c r="X15906" s="85"/>
    </row>
    <row r="15907">
      <c r="S15907" s="87"/>
      <c r="T15907" s="87"/>
      <c r="U15907" s="85"/>
      <c r="V15907" s="85"/>
      <c r="W15907" s="85"/>
      <c r="X15907" s="85"/>
    </row>
    <row r="15908">
      <c r="S15908" s="87"/>
      <c r="T15908" s="87"/>
      <c r="U15908" s="85"/>
      <c r="V15908" s="85"/>
      <c r="W15908" s="85"/>
      <c r="X15908" s="85"/>
    </row>
    <row r="15909">
      <c r="S15909" s="87"/>
      <c r="T15909" s="87"/>
      <c r="U15909" s="85"/>
      <c r="V15909" s="85"/>
      <c r="W15909" s="85"/>
      <c r="X15909" s="85"/>
    </row>
    <row r="15910">
      <c r="S15910" s="87"/>
      <c r="T15910" s="87"/>
      <c r="U15910" s="85"/>
      <c r="V15910" s="85"/>
      <c r="W15910" s="85"/>
      <c r="X15910" s="85"/>
    </row>
    <row r="15911">
      <c r="S15911" s="87"/>
      <c r="T15911" s="87"/>
      <c r="U15911" s="85"/>
      <c r="V15911" s="85"/>
      <c r="W15911" s="85"/>
      <c r="X15911" s="85"/>
    </row>
    <row r="15912">
      <c r="S15912" s="87"/>
      <c r="T15912" s="87"/>
      <c r="U15912" s="85"/>
      <c r="V15912" s="85"/>
      <c r="W15912" s="85"/>
      <c r="X15912" s="85"/>
    </row>
    <row r="15913">
      <c r="S15913" s="87"/>
      <c r="T15913" s="87"/>
      <c r="U15913" s="85"/>
      <c r="V15913" s="85"/>
      <c r="W15913" s="85"/>
      <c r="X15913" s="85"/>
    </row>
    <row r="15914">
      <c r="S15914" s="87"/>
      <c r="T15914" s="87"/>
      <c r="U15914" s="85"/>
      <c r="V15914" s="85"/>
      <c r="W15914" s="85"/>
      <c r="X15914" s="85"/>
    </row>
    <row r="15915">
      <c r="S15915" s="87"/>
      <c r="T15915" s="87"/>
      <c r="U15915" s="85"/>
      <c r="V15915" s="85"/>
      <c r="W15915" s="85"/>
      <c r="X15915" s="85"/>
    </row>
    <row r="15916">
      <c r="S15916" s="87"/>
      <c r="T15916" s="87"/>
      <c r="U15916" s="85"/>
      <c r="V15916" s="85"/>
      <c r="W15916" s="85"/>
      <c r="X15916" s="85"/>
    </row>
    <row r="15917">
      <c r="S15917" s="87"/>
      <c r="T15917" s="87"/>
      <c r="U15917" s="85"/>
      <c r="V15917" s="85"/>
      <c r="W15917" s="85"/>
      <c r="X15917" s="85"/>
    </row>
    <row r="15918">
      <c r="S15918" s="87"/>
      <c r="T15918" s="87"/>
      <c r="U15918" s="85"/>
      <c r="V15918" s="85"/>
      <c r="W15918" s="85"/>
      <c r="X15918" s="85"/>
    </row>
    <row r="15919">
      <c r="S15919" s="87"/>
      <c r="T15919" s="87"/>
      <c r="U15919" s="85"/>
      <c r="V15919" s="85"/>
      <c r="W15919" s="85"/>
      <c r="X15919" s="85"/>
    </row>
    <row r="15920">
      <c r="S15920" s="87"/>
      <c r="T15920" s="87"/>
      <c r="U15920" s="85"/>
      <c r="V15920" s="85"/>
      <c r="W15920" s="85"/>
      <c r="X15920" s="85"/>
    </row>
    <row r="15921">
      <c r="S15921" s="87"/>
      <c r="T15921" s="87"/>
      <c r="U15921" s="85"/>
      <c r="V15921" s="85"/>
      <c r="W15921" s="85"/>
      <c r="X15921" s="85"/>
    </row>
    <row r="15922">
      <c r="S15922" s="87"/>
      <c r="T15922" s="87"/>
      <c r="U15922" s="85"/>
      <c r="V15922" s="85"/>
      <c r="W15922" s="85"/>
      <c r="X15922" s="85"/>
    </row>
    <row r="15923">
      <c r="S15923" s="87"/>
      <c r="T15923" s="87"/>
      <c r="U15923" s="85"/>
      <c r="V15923" s="85"/>
      <c r="W15923" s="85"/>
      <c r="X15923" s="85"/>
    </row>
    <row r="15924">
      <c r="S15924" s="87"/>
      <c r="T15924" s="87"/>
      <c r="U15924" s="85"/>
      <c r="V15924" s="85"/>
      <c r="W15924" s="85"/>
      <c r="X15924" s="85"/>
    </row>
    <row r="15925">
      <c r="S15925" s="87"/>
      <c r="T15925" s="87"/>
      <c r="U15925" s="85"/>
      <c r="V15925" s="85"/>
      <c r="W15925" s="85"/>
      <c r="X15925" s="85"/>
    </row>
    <row r="15926">
      <c r="S15926" s="87"/>
      <c r="T15926" s="87"/>
      <c r="U15926" s="85"/>
      <c r="V15926" s="85"/>
      <c r="W15926" s="85"/>
      <c r="X15926" s="85"/>
    </row>
    <row r="15927">
      <c r="S15927" s="87"/>
      <c r="T15927" s="87"/>
      <c r="U15927" s="85"/>
      <c r="V15927" s="85"/>
      <c r="W15927" s="85"/>
      <c r="X15927" s="85"/>
    </row>
    <row r="15928">
      <c r="S15928" s="87"/>
      <c r="T15928" s="87"/>
      <c r="U15928" s="85"/>
      <c r="V15928" s="85"/>
      <c r="W15928" s="85"/>
      <c r="X15928" s="85"/>
    </row>
    <row r="15929">
      <c r="S15929" s="87"/>
      <c r="T15929" s="87"/>
      <c r="U15929" s="85"/>
      <c r="V15929" s="85"/>
      <c r="W15929" s="85"/>
      <c r="X15929" s="85"/>
    </row>
    <row r="15930">
      <c r="S15930" s="87"/>
      <c r="T15930" s="87"/>
      <c r="U15930" s="85"/>
      <c r="V15930" s="85"/>
      <c r="W15930" s="85"/>
      <c r="X15930" s="85"/>
    </row>
    <row r="15931">
      <c r="S15931" s="87"/>
      <c r="T15931" s="87"/>
      <c r="U15931" s="85"/>
      <c r="V15931" s="85"/>
      <c r="W15931" s="85"/>
      <c r="X15931" s="85"/>
    </row>
    <row r="15932">
      <c r="S15932" s="87"/>
      <c r="T15932" s="87"/>
      <c r="U15932" s="85"/>
      <c r="V15932" s="85"/>
      <c r="W15932" s="85"/>
      <c r="X15932" s="85"/>
    </row>
    <row r="15933">
      <c r="S15933" s="87"/>
      <c r="T15933" s="87"/>
      <c r="U15933" s="85"/>
      <c r="V15933" s="85"/>
      <c r="W15933" s="85"/>
      <c r="X15933" s="85"/>
    </row>
    <row r="15934">
      <c r="S15934" s="84"/>
      <c r="T15934" s="87"/>
      <c r="U15934" s="85"/>
      <c r="V15934" s="85"/>
      <c r="W15934" s="85"/>
      <c r="X15934" s="85"/>
    </row>
    <row r="15935">
      <c r="S15935" s="87"/>
      <c r="T15935" s="87"/>
      <c r="U15935" s="85"/>
      <c r="V15935" s="85"/>
      <c r="W15935" s="85"/>
      <c r="X15935" s="85"/>
    </row>
    <row r="15936">
      <c r="S15936" s="87"/>
      <c r="T15936" s="87"/>
      <c r="U15936" s="85"/>
      <c r="V15936" s="85"/>
      <c r="W15936" s="85"/>
      <c r="X15936" s="85"/>
    </row>
    <row r="15937">
      <c r="S15937" s="87"/>
      <c r="T15937" s="87"/>
      <c r="U15937" s="85"/>
      <c r="V15937" s="85"/>
      <c r="W15937" s="85"/>
      <c r="X15937" s="85"/>
    </row>
    <row r="15938">
      <c r="S15938" s="87"/>
      <c r="T15938" s="87"/>
      <c r="U15938" s="85"/>
      <c r="V15938" s="85"/>
      <c r="W15938" s="85"/>
      <c r="X15938" s="85"/>
    </row>
    <row r="15939">
      <c r="S15939" s="87"/>
      <c r="T15939" s="87"/>
      <c r="U15939" s="85"/>
      <c r="V15939" s="85"/>
      <c r="W15939" s="85"/>
      <c r="X15939" s="85"/>
    </row>
    <row r="15940">
      <c r="S15940" s="87"/>
      <c r="T15940" s="87"/>
      <c r="U15940" s="85"/>
      <c r="V15940" s="85"/>
      <c r="W15940" s="85"/>
      <c r="X15940" s="85"/>
    </row>
    <row r="15941">
      <c r="S15941" s="87"/>
      <c r="T15941" s="87"/>
      <c r="U15941" s="85"/>
      <c r="V15941" s="85"/>
      <c r="W15941" s="85"/>
      <c r="X15941" s="85"/>
    </row>
    <row r="15942">
      <c r="S15942" s="87"/>
      <c r="T15942" s="87"/>
      <c r="U15942" s="85"/>
      <c r="V15942" s="85"/>
      <c r="W15942" s="85"/>
      <c r="X15942" s="85"/>
    </row>
    <row r="15943">
      <c r="S15943" s="87"/>
      <c r="T15943" s="87"/>
      <c r="U15943" s="85"/>
      <c r="V15943" s="85"/>
      <c r="W15943" s="85"/>
      <c r="X15943" s="85"/>
    </row>
    <row r="15944">
      <c r="S15944" s="87"/>
      <c r="T15944" s="87"/>
      <c r="U15944" s="85"/>
      <c r="V15944" s="85"/>
      <c r="W15944" s="85"/>
      <c r="X15944" s="85"/>
    </row>
    <row r="15945">
      <c r="S15945" s="87"/>
      <c r="T15945" s="87"/>
      <c r="U15945" s="85"/>
      <c r="V15945" s="85"/>
      <c r="W15945" s="85"/>
      <c r="X15945" s="85"/>
    </row>
    <row r="15946">
      <c r="S15946" s="87"/>
      <c r="T15946" s="87"/>
      <c r="U15946" s="85"/>
      <c r="V15946" s="85"/>
      <c r="W15946" s="85"/>
      <c r="X15946" s="85"/>
    </row>
    <row r="15947">
      <c r="S15947" s="87"/>
      <c r="T15947" s="87"/>
      <c r="U15947" s="85"/>
      <c r="V15947" s="85"/>
      <c r="W15947" s="85"/>
      <c r="X15947" s="85"/>
    </row>
    <row r="15948">
      <c r="S15948" s="87"/>
      <c r="T15948" s="87"/>
      <c r="U15948" s="85"/>
      <c r="V15948" s="85"/>
      <c r="W15948" s="85"/>
      <c r="X15948" s="85"/>
    </row>
    <row r="15949">
      <c r="S15949" s="87"/>
      <c r="T15949" s="87"/>
      <c r="U15949" s="85"/>
      <c r="V15949" s="85"/>
      <c r="W15949" s="85"/>
      <c r="X15949" s="85"/>
    </row>
    <row r="15950">
      <c r="S15950" s="87"/>
      <c r="T15950" s="87"/>
      <c r="U15950" s="85"/>
      <c r="V15950" s="85"/>
      <c r="W15950" s="85"/>
      <c r="X15950" s="85"/>
    </row>
    <row r="15951">
      <c r="S15951" s="87"/>
      <c r="T15951" s="87"/>
      <c r="U15951" s="85"/>
      <c r="V15951" s="85"/>
      <c r="W15951" s="85"/>
      <c r="X15951" s="85"/>
    </row>
    <row r="15952">
      <c r="S15952" s="87"/>
      <c r="T15952" s="87"/>
      <c r="U15952" s="85"/>
      <c r="V15952" s="85"/>
      <c r="W15952" s="85"/>
      <c r="X15952" s="85"/>
    </row>
    <row r="15953">
      <c r="S15953" s="87"/>
      <c r="T15953" s="87"/>
      <c r="U15953" s="85"/>
      <c r="V15953" s="85"/>
      <c r="W15953" s="85"/>
      <c r="X15953" s="85"/>
    </row>
    <row r="15954">
      <c r="S15954" s="87"/>
      <c r="T15954" s="87"/>
      <c r="U15954" s="85"/>
      <c r="V15954" s="85"/>
      <c r="W15954" s="85"/>
      <c r="X15954" s="85"/>
    </row>
    <row r="15955">
      <c r="S15955" s="87"/>
      <c r="T15955" s="87"/>
      <c r="U15955" s="85"/>
      <c r="V15955" s="85"/>
      <c r="W15955" s="85"/>
      <c r="X15955" s="85"/>
    </row>
    <row r="15956">
      <c r="S15956" s="87"/>
      <c r="T15956" s="87"/>
      <c r="U15956" s="85"/>
      <c r="V15956" s="85"/>
      <c r="W15956" s="85"/>
      <c r="X15956" s="85"/>
    </row>
    <row r="15957">
      <c r="S15957" s="87"/>
      <c r="T15957" s="87"/>
      <c r="U15957" s="85"/>
      <c r="V15957" s="85"/>
      <c r="W15957" s="85"/>
      <c r="X15957" s="85"/>
    </row>
    <row r="15958">
      <c r="S15958" s="87"/>
      <c r="T15958" s="87"/>
      <c r="U15958" s="85"/>
      <c r="V15958" s="85"/>
      <c r="W15958" s="85"/>
      <c r="X15958" s="85"/>
    </row>
    <row r="15959">
      <c r="S15959" s="87"/>
      <c r="T15959" s="87"/>
      <c r="U15959" s="85"/>
      <c r="V15959" s="85"/>
      <c r="W15959" s="85"/>
      <c r="X15959" s="85"/>
    </row>
    <row r="15960">
      <c r="S15960" s="87"/>
      <c r="T15960" s="87"/>
      <c r="U15960" s="85"/>
      <c r="V15960" s="85"/>
      <c r="W15960" s="85"/>
      <c r="X15960" s="85"/>
    </row>
    <row r="15961">
      <c r="S15961" s="87"/>
      <c r="T15961" s="87"/>
      <c r="U15961" s="85"/>
      <c r="V15961" s="85"/>
      <c r="W15961" s="85"/>
      <c r="X15961" s="85"/>
    </row>
    <row r="15962">
      <c r="S15962" s="87"/>
      <c r="T15962" s="87"/>
      <c r="U15962" s="85"/>
      <c r="V15962" s="85"/>
      <c r="W15962" s="85"/>
      <c r="X15962" s="85"/>
    </row>
    <row r="15963">
      <c r="S15963" s="87"/>
      <c r="T15963" s="87"/>
      <c r="U15963" s="85"/>
      <c r="V15963" s="85"/>
      <c r="W15963" s="85"/>
      <c r="X15963" s="85"/>
    </row>
    <row r="15964">
      <c r="S15964" s="87"/>
      <c r="T15964" s="87"/>
      <c r="U15964" s="85"/>
      <c r="V15964" s="85"/>
      <c r="W15964" s="85"/>
      <c r="X15964" s="85"/>
    </row>
    <row r="15965">
      <c r="S15965" s="87"/>
      <c r="T15965" s="87"/>
      <c r="U15965" s="85"/>
      <c r="V15965" s="85"/>
      <c r="W15965" s="85"/>
      <c r="X15965" s="85"/>
    </row>
    <row r="15966">
      <c r="S15966" s="87"/>
      <c r="T15966" s="87"/>
      <c r="U15966" s="85"/>
      <c r="V15966" s="85"/>
      <c r="W15966" s="85"/>
      <c r="X15966" s="85"/>
    </row>
    <row r="15967">
      <c r="S15967" s="87"/>
      <c r="T15967" s="87"/>
      <c r="U15967" s="85"/>
      <c r="V15967" s="85"/>
      <c r="W15967" s="85"/>
      <c r="X15967" s="85"/>
    </row>
    <row r="15968">
      <c r="S15968" s="87"/>
      <c r="T15968" s="87"/>
      <c r="U15968" s="85"/>
      <c r="V15968" s="85"/>
      <c r="W15968" s="85"/>
      <c r="X15968" s="85"/>
    </row>
    <row r="15969">
      <c r="S15969" s="87"/>
      <c r="T15969" s="87"/>
      <c r="U15969" s="85"/>
      <c r="V15969" s="85"/>
      <c r="W15969" s="85"/>
      <c r="X15969" s="85"/>
    </row>
    <row r="15970">
      <c r="S15970" s="87"/>
      <c r="T15970" s="87"/>
      <c r="U15970" s="85"/>
      <c r="V15970" s="85"/>
      <c r="W15970" s="85"/>
      <c r="X15970" s="85"/>
    </row>
    <row r="15971">
      <c r="S15971" s="87"/>
      <c r="T15971" s="87"/>
      <c r="U15971" s="85"/>
      <c r="V15971" s="85"/>
      <c r="W15971" s="85"/>
      <c r="X15971" s="85"/>
    </row>
    <row r="15972">
      <c r="S15972" s="87"/>
      <c r="T15972" s="87"/>
      <c r="U15972" s="85"/>
      <c r="V15972" s="85"/>
      <c r="W15972" s="85"/>
      <c r="X15972" s="85"/>
    </row>
    <row r="15973">
      <c r="S15973" s="87"/>
      <c r="T15973" s="87"/>
      <c r="U15973" s="85"/>
      <c r="V15973" s="85"/>
      <c r="W15973" s="85"/>
      <c r="X15973" s="85"/>
    </row>
    <row r="15974">
      <c r="S15974" s="84"/>
      <c r="T15974" s="87"/>
      <c r="U15974" s="85"/>
      <c r="V15974" s="85"/>
      <c r="W15974" s="85"/>
      <c r="X15974" s="85"/>
    </row>
    <row r="15975">
      <c r="S15975" s="87"/>
      <c r="T15975" s="87"/>
      <c r="U15975" s="85"/>
      <c r="V15975" s="85"/>
      <c r="W15975" s="85"/>
      <c r="X15975" s="85"/>
    </row>
    <row r="15976">
      <c r="S15976" s="87"/>
      <c r="T15976" s="87"/>
      <c r="U15976" s="85"/>
      <c r="V15976" s="85"/>
      <c r="W15976" s="85"/>
      <c r="X15976" s="85"/>
    </row>
    <row r="15977">
      <c r="S15977" s="87"/>
      <c r="T15977" s="87"/>
      <c r="U15977" s="85"/>
      <c r="V15977" s="85"/>
      <c r="W15977" s="85"/>
      <c r="X15977" s="85"/>
    </row>
    <row r="15978">
      <c r="S15978" s="87"/>
      <c r="T15978" s="87"/>
      <c r="U15978" s="85"/>
      <c r="V15978" s="85"/>
      <c r="W15978" s="85"/>
      <c r="X15978" s="85"/>
    </row>
    <row r="15979">
      <c r="S15979" s="87"/>
      <c r="T15979" s="87"/>
      <c r="U15979" s="85"/>
      <c r="V15979" s="85"/>
      <c r="W15979" s="85"/>
      <c r="X15979" s="85"/>
    </row>
    <row r="15980">
      <c r="S15980" s="87"/>
      <c r="T15980" s="87"/>
      <c r="U15980" s="85"/>
      <c r="V15980" s="85"/>
      <c r="W15980" s="85"/>
      <c r="X15980" s="85"/>
    </row>
    <row r="15981">
      <c r="S15981" s="87"/>
      <c r="T15981" s="87"/>
      <c r="U15981" s="85"/>
      <c r="V15981" s="85"/>
      <c r="W15981" s="85"/>
      <c r="X15981" s="85"/>
    </row>
    <row r="15982">
      <c r="S15982" s="87"/>
      <c r="T15982" s="87"/>
      <c r="U15982" s="85"/>
      <c r="V15982" s="85"/>
      <c r="W15982" s="85"/>
      <c r="X15982" s="85"/>
    </row>
    <row r="15983">
      <c r="S15983" s="87"/>
      <c r="T15983" s="87"/>
      <c r="U15983" s="85"/>
      <c r="V15983" s="85"/>
      <c r="W15983" s="85"/>
      <c r="X15983" s="85"/>
    </row>
    <row r="15984">
      <c r="S15984" s="87"/>
      <c r="T15984" s="87"/>
      <c r="U15984" s="85"/>
      <c r="V15984" s="85"/>
      <c r="W15984" s="85"/>
      <c r="X15984" s="85"/>
    </row>
    <row r="15985">
      <c r="S15985" s="87"/>
      <c r="T15985" s="87"/>
      <c r="U15985" s="85"/>
      <c r="V15985" s="85"/>
      <c r="W15985" s="85"/>
      <c r="X15985" s="85"/>
    </row>
    <row r="15986">
      <c r="S15986" s="87"/>
      <c r="T15986" s="87"/>
      <c r="U15986" s="85"/>
      <c r="V15986" s="85"/>
      <c r="W15986" s="85"/>
      <c r="X15986" s="85"/>
    </row>
    <row r="15987">
      <c r="S15987" s="87"/>
      <c r="T15987" s="87"/>
      <c r="U15987" s="85"/>
      <c r="V15987" s="85"/>
      <c r="W15987" s="85"/>
      <c r="X15987" s="85"/>
    </row>
    <row r="15988">
      <c r="S15988" s="87"/>
      <c r="T15988" s="87"/>
      <c r="U15988" s="85"/>
      <c r="V15988" s="85"/>
      <c r="W15988" s="85"/>
      <c r="X15988" s="85"/>
    </row>
    <row r="15989">
      <c r="S15989" s="87"/>
      <c r="T15989" s="87"/>
      <c r="U15989" s="85"/>
      <c r="V15989" s="85"/>
      <c r="W15989" s="85"/>
      <c r="X15989" s="85"/>
    </row>
    <row r="15990">
      <c r="S15990" s="87"/>
      <c r="T15990" s="87"/>
      <c r="U15990" s="85"/>
      <c r="V15990" s="85"/>
      <c r="W15990" s="85"/>
      <c r="X15990" s="85"/>
    </row>
    <row r="15991">
      <c r="S15991" s="87"/>
      <c r="T15991" s="87"/>
      <c r="U15991" s="85"/>
      <c r="V15991" s="85"/>
      <c r="W15991" s="85"/>
      <c r="X15991" s="85"/>
    </row>
    <row r="15992">
      <c r="S15992" s="87"/>
      <c r="T15992" s="87"/>
      <c r="U15992" s="85"/>
      <c r="V15992" s="85"/>
      <c r="W15992" s="85"/>
      <c r="X15992" s="85"/>
    </row>
    <row r="15993">
      <c r="S15993" s="87"/>
      <c r="T15993" s="87"/>
      <c r="U15993" s="85"/>
      <c r="V15993" s="85"/>
      <c r="W15993" s="85"/>
      <c r="X15993" s="85"/>
    </row>
    <row r="15994">
      <c r="S15994" s="87"/>
      <c r="T15994" s="87"/>
      <c r="U15994" s="85"/>
      <c r="V15994" s="85"/>
      <c r="W15994" s="85"/>
      <c r="X15994" s="85"/>
    </row>
    <row r="15995">
      <c r="S15995" s="87"/>
      <c r="T15995" s="87"/>
      <c r="U15995" s="85"/>
      <c r="V15995" s="85"/>
      <c r="W15995" s="85"/>
      <c r="X15995" s="85"/>
    </row>
    <row r="15996">
      <c r="S15996" s="87"/>
      <c r="T15996" s="87"/>
      <c r="U15996" s="85"/>
      <c r="V15996" s="85"/>
      <c r="W15996" s="85"/>
      <c r="X15996" s="85"/>
    </row>
    <row r="15997">
      <c r="S15997" s="87"/>
      <c r="T15997" s="87"/>
      <c r="U15997" s="85"/>
      <c r="V15997" s="85"/>
      <c r="W15997" s="85"/>
      <c r="X15997" s="85"/>
    </row>
    <row r="15998">
      <c r="S15998" s="87"/>
      <c r="T15998" s="87"/>
      <c r="U15998" s="85"/>
      <c r="V15998" s="85"/>
      <c r="W15998" s="85"/>
      <c r="X15998" s="85"/>
    </row>
    <row r="15999">
      <c r="S15999" s="87"/>
      <c r="T15999" s="87"/>
      <c r="U15999" s="85"/>
      <c r="V15999" s="85"/>
      <c r="W15999" s="85"/>
      <c r="X15999" s="85"/>
    </row>
    <row r="16000">
      <c r="S16000" s="87"/>
      <c r="T16000" s="87"/>
      <c r="U16000" s="85"/>
      <c r="V16000" s="85"/>
      <c r="W16000" s="85"/>
      <c r="X16000" s="85"/>
    </row>
    <row r="16001">
      <c r="S16001" s="87"/>
      <c r="T16001" s="87"/>
      <c r="U16001" s="85"/>
      <c r="V16001" s="85"/>
      <c r="W16001" s="85"/>
      <c r="X16001" s="85"/>
    </row>
    <row r="16002">
      <c r="S16002" s="87"/>
      <c r="T16002" s="87"/>
      <c r="U16002" s="85"/>
      <c r="V16002" s="85"/>
      <c r="W16002" s="85"/>
      <c r="X16002" s="85"/>
    </row>
    <row r="16003">
      <c r="S16003" s="87"/>
      <c r="T16003" s="87"/>
      <c r="U16003" s="85"/>
      <c r="V16003" s="85"/>
      <c r="W16003" s="85"/>
      <c r="X16003" s="85"/>
    </row>
    <row r="16004">
      <c r="S16004" s="87"/>
      <c r="T16004" s="87"/>
      <c r="U16004" s="85"/>
      <c r="V16004" s="85"/>
      <c r="W16004" s="85"/>
      <c r="X16004" s="85"/>
    </row>
    <row r="16005">
      <c r="S16005" s="87"/>
      <c r="T16005" s="87"/>
      <c r="U16005" s="85"/>
      <c r="V16005" s="85"/>
      <c r="W16005" s="85"/>
      <c r="X16005" s="85"/>
    </row>
    <row r="16006">
      <c r="S16006" s="87"/>
      <c r="T16006" s="87"/>
      <c r="U16006" s="85"/>
      <c r="V16006" s="85"/>
      <c r="W16006" s="85"/>
      <c r="X16006" s="85"/>
    </row>
    <row r="16007">
      <c r="S16007" s="87"/>
      <c r="T16007" s="87"/>
      <c r="U16007" s="85"/>
      <c r="V16007" s="85"/>
      <c r="W16007" s="85"/>
      <c r="X16007" s="85"/>
    </row>
    <row r="16008">
      <c r="S16008" s="87"/>
      <c r="T16008" s="87"/>
      <c r="U16008" s="85"/>
      <c r="V16008" s="85"/>
      <c r="W16008" s="85"/>
      <c r="X16008" s="85"/>
    </row>
    <row r="16009">
      <c r="S16009" s="87"/>
      <c r="T16009" s="87"/>
      <c r="U16009" s="85"/>
      <c r="V16009" s="85"/>
      <c r="W16009" s="85"/>
      <c r="X16009" s="85"/>
    </row>
    <row r="16010">
      <c r="S16010" s="87"/>
      <c r="T16010" s="87"/>
      <c r="U16010" s="85"/>
      <c r="V16010" s="85"/>
      <c r="W16010" s="85"/>
      <c r="X16010" s="85"/>
    </row>
    <row r="16011">
      <c r="S16011" s="87"/>
      <c r="T16011" s="87"/>
      <c r="U16011" s="85"/>
      <c r="V16011" s="85"/>
      <c r="W16011" s="85"/>
      <c r="X16011" s="85"/>
    </row>
    <row r="16012">
      <c r="S16012" s="87"/>
      <c r="T16012" s="87"/>
      <c r="U16012" s="85"/>
      <c r="V16012" s="85"/>
      <c r="W16012" s="85"/>
      <c r="X16012" s="85"/>
    </row>
    <row r="16013">
      <c r="S16013" s="87"/>
      <c r="T16013" s="87"/>
      <c r="U16013" s="85"/>
      <c r="V16013" s="85"/>
      <c r="W16013" s="85"/>
      <c r="X16013" s="85"/>
    </row>
    <row r="16014">
      <c r="S16014" s="87"/>
      <c r="T16014" s="87"/>
      <c r="U16014" s="85"/>
      <c r="V16014" s="85"/>
      <c r="W16014" s="85"/>
      <c r="X16014" s="85"/>
    </row>
    <row r="16015">
      <c r="S16015" s="87"/>
      <c r="T16015" s="87"/>
      <c r="U16015" s="85"/>
      <c r="V16015" s="85"/>
      <c r="W16015" s="85"/>
      <c r="X16015" s="85"/>
    </row>
    <row r="16016">
      <c r="S16016" s="87"/>
      <c r="T16016" s="87"/>
      <c r="U16016" s="85"/>
      <c r="V16016" s="85"/>
      <c r="W16016" s="85"/>
      <c r="X16016" s="85"/>
    </row>
    <row r="16017">
      <c r="S16017" s="87"/>
      <c r="T16017" s="87"/>
      <c r="U16017" s="85"/>
      <c r="V16017" s="85"/>
      <c r="W16017" s="85"/>
      <c r="X16017" s="85"/>
    </row>
    <row r="16018">
      <c r="S16018" s="84"/>
      <c r="T16018" s="87"/>
      <c r="U16018" s="85"/>
      <c r="V16018" s="85"/>
      <c r="W16018" s="85"/>
      <c r="X16018" s="85"/>
    </row>
    <row r="16019">
      <c r="S16019" s="87"/>
      <c r="T16019" s="87"/>
      <c r="U16019" s="85"/>
      <c r="V16019" s="85"/>
      <c r="W16019" s="85"/>
      <c r="X16019" s="85"/>
    </row>
    <row r="16020">
      <c r="S16020" s="87"/>
      <c r="T16020" s="87"/>
      <c r="U16020" s="85"/>
      <c r="V16020" s="85"/>
      <c r="W16020" s="85"/>
      <c r="X16020" s="85"/>
    </row>
    <row r="16021">
      <c r="S16021" s="87"/>
      <c r="T16021" s="87"/>
      <c r="U16021" s="85"/>
      <c r="V16021" s="85"/>
      <c r="W16021" s="85"/>
      <c r="X16021" s="85"/>
    </row>
    <row r="16022">
      <c r="S16022" s="87"/>
      <c r="T16022" s="87"/>
      <c r="U16022" s="85"/>
      <c r="V16022" s="85"/>
      <c r="W16022" s="85"/>
      <c r="X16022" s="85"/>
    </row>
    <row r="16023">
      <c r="S16023" s="87"/>
      <c r="T16023" s="87"/>
      <c r="U16023" s="85"/>
      <c r="V16023" s="85"/>
      <c r="W16023" s="85"/>
      <c r="X16023" s="85"/>
    </row>
    <row r="16024">
      <c r="S16024" s="87"/>
      <c r="T16024" s="87"/>
      <c r="U16024" s="85"/>
      <c r="V16024" s="85"/>
      <c r="W16024" s="85"/>
      <c r="X16024" s="85"/>
    </row>
    <row r="16025">
      <c r="S16025" s="87"/>
      <c r="T16025" s="87"/>
      <c r="U16025" s="85"/>
      <c r="V16025" s="85"/>
      <c r="W16025" s="85"/>
      <c r="X16025" s="85"/>
    </row>
    <row r="16026">
      <c r="S16026" s="84"/>
      <c r="T16026" s="87"/>
      <c r="U16026" s="85"/>
      <c r="V16026" s="85"/>
      <c r="W16026" s="85"/>
      <c r="X16026" s="85"/>
    </row>
    <row r="16027">
      <c r="S16027" s="87"/>
      <c r="T16027" s="87"/>
      <c r="U16027" s="85"/>
      <c r="V16027" s="85"/>
      <c r="W16027" s="85"/>
      <c r="X16027" s="85"/>
    </row>
    <row r="16028">
      <c r="S16028" s="87"/>
      <c r="T16028" s="87"/>
      <c r="U16028" s="85"/>
      <c r="V16028" s="85"/>
      <c r="W16028" s="85"/>
      <c r="X16028" s="85"/>
    </row>
    <row r="16029">
      <c r="S16029" s="87"/>
      <c r="T16029" s="87"/>
      <c r="U16029" s="85"/>
      <c r="V16029" s="85"/>
      <c r="W16029" s="85"/>
      <c r="X16029" s="85"/>
    </row>
    <row r="16030">
      <c r="S16030" s="87"/>
      <c r="T16030" s="87"/>
      <c r="U16030" s="85"/>
      <c r="V16030" s="85"/>
      <c r="W16030" s="85"/>
      <c r="X16030" s="85"/>
    </row>
    <row r="16031">
      <c r="S16031" s="87"/>
      <c r="T16031" s="87"/>
      <c r="U16031" s="85"/>
      <c r="V16031" s="85"/>
      <c r="W16031" s="85"/>
      <c r="X16031" s="85"/>
    </row>
    <row r="16032">
      <c r="S16032" s="87"/>
      <c r="T16032" s="87"/>
      <c r="U16032" s="85"/>
      <c r="V16032" s="85"/>
      <c r="W16032" s="85"/>
      <c r="X16032" s="85"/>
    </row>
    <row r="16033">
      <c r="S16033" s="87"/>
      <c r="T16033" s="87"/>
      <c r="U16033" s="85"/>
      <c r="V16033" s="85"/>
      <c r="W16033" s="85"/>
      <c r="X16033" s="85"/>
    </row>
    <row r="16034">
      <c r="S16034" s="87"/>
      <c r="T16034" s="87"/>
      <c r="U16034" s="85"/>
      <c r="V16034" s="85"/>
      <c r="W16034" s="85"/>
      <c r="X16034" s="85"/>
    </row>
    <row r="16035">
      <c r="S16035" s="87"/>
      <c r="T16035" s="87"/>
      <c r="U16035" s="85"/>
      <c r="V16035" s="85"/>
      <c r="W16035" s="85"/>
      <c r="X16035" s="85"/>
    </row>
    <row r="16036">
      <c r="S16036" s="87"/>
      <c r="T16036" s="87"/>
      <c r="U16036" s="85"/>
      <c r="V16036" s="85"/>
      <c r="W16036" s="85"/>
      <c r="X16036" s="85"/>
    </row>
    <row r="16037">
      <c r="S16037" s="87"/>
      <c r="T16037" s="87"/>
      <c r="U16037" s="85"/>
      <c r="V16037" s="85"/>
      <c r="W16037" s="85"/>
      <c r="X16037" s="85"/>
    </row>
    <row r="16038">
      <c r="S16038" s="87"/>
      <c r="T16038" s="87"/>
      <c r="U16038" s="85"/>
      <c r="V16038" s="85"/>
      <c r="W16038" s="85"/>
      <c r="X16038" s="85"/>
    </row>
    <row r="16039">
      <c r="S16039" s="87"/>
      <c r="T16039" s="87"/>
      <c r="U16039" s="85"/>
      <c r="V16039" s="85"/>
      <c r="W16039" s="85"/>
      <c r="X16039" s="85"/>
    </row>
    <row r="16040">
      <c r="S16040" s="87"/>
      <c r="T16040" s="87"/>
      <c r="U16040" s="85"/>
      <c r="V16040" s="85"/>
      <c r="W16040" s="85"/>
      <c r="X16040" s="85"/>
    </row>
    <row r="16041">
      <c r="S16041" s="87"/>
      <c r="T16041" s="87"/>
      <c r="U16041" s="85"/>
      <c r="V16041" s="85"/>
      <c r="W16041" s="85"/>
      <c r="X16041" s="85"/>
    </row>
    <row r="16042">
      <c r="S16042" s="87"/>
      <c r="T16042" s="87"/>
      <c r="U16042" s="85"/>
      <c r="V16042" s="85"/>
      <c r="W16042" s="85"/>
      <c r="X16042" s="85"/>
    </row>
    <row r="16043">
      <c r="S16043" s="87"/>
      <c r="T16043" s="87"/>
      <c r="U16043" s="85"/>
      <c r="V16043" s="85"/>
      <c r="W16043" s="85"/>
      <c r="X16043" s="85"/>
    </row>
    <row r="16044">
      <c r="S16044" s="87"/>
      <c r="T16044" s="87"/>
      <c r="U16044" s="85"/>
      <c r="V16044" s="85"/>
      <c r="W16044" s="85"/>
      <c r="X16044" s="85"/>
    </row>
    <row r="16045">
      <c r="S16045" s="84"/>
      <c r="T16045" s="87"/>
      <c r="U16045" s="85"/>
      <c r="V16045" s="85"/>
      <c r="W16045" s="85"/>
      <c r="X16045" s="85"/>
    </row>
    <row r="16046">
      <c r="S16046" s="87"/>
      <c r="T16046" s="87"/>
      <c r="U16046" s="85"/>
      <c r="V16046" s="85"/>
      <c r="W16046" s="85"/>
      <c r="X16046" s="85"/>
    </row>
    <row r="16047">
      <c r="S16047" s="87"/>
      <c r="T16047" s="87"/>
      <c r="U16047" s="85"/>
      <c r="V16047" s="85"/>
      <c r="W16047" s="85"/>
      <c r="X16047" s="85"/>
    </row>
    <row r="16048">
      <c r="S16048" s="87"/>
      <c r="T16048" s="87"/>
      <c r="U16048" s="85"/>
      <c r="V16048" s="85"/>
      <c r="W16048" s="85"/>
      <c r="X16048" s="85"/>
    </row>
    <row r="16049">
      <c r="S16049" s="87"/>
      <c r="T16049" s="87"/>
      <c r="U16049" s="85"/>
      <c r="V16049" s="85"/>
      <c r="W16049" s="85"/>
      <c r="X16049" s="85"/>
    </row>
    <row r="16050">
      <c r="S16050" s="87"/>
      <c r="T16050" s="87"/>
      <c r="U16050" s="85"/>
      <c r="V16050" s="85"/>
      <c r="W16050" s="85"/>
      <c r="X16050" s="85"/>
    </row>
    <row r="16051">
      <c r="S16051" s="87"/>
      <c r="T16051" s="87"/>
      <c r="U16051" s="85"/>
      <c r="V16051" s="85"/>
      <c r="W16051" s="85"/>
      <c r="X16051" s="85"/>
    </row>
    <row r="16052">
      <c r="S16052" s="87"/>
      <c r="T16052" s="87"/>
      <c r="U16052" s="85"/>
      <c r="V16052" s="85"/>
      <c r="W16052" s="85"/>
      <c r="X16052" s="85"/>
    </row>
    <row r="16053">
      <c r="S16053" s="87"/>
      <c r="T16053" s="87"/>
      <c r="U16053" s="85"/>
      <c r="V16053" s="85"/>
      <c r="W16053" s="85"/>
      <c r="X16053" s="85"/>
    </row>
    <row r="16054">
      <c r="S16054" s="87"/>
      <c r="T16054" s="87"/>
      <c r="U16054" s="85"/>
      <c r="V16054" s="85"/>
      <c r="W16054" s="85"/>
      <c r="X16054" s="85"/>
    </row>
    <row r="16055">
      <c r="S16055" s="87"/>
      <c r="T16055" s="87"/>
      <c r="U16055" s="85"/>
      <c r="V16055" s="85"/>
      <c r="W16055" s="85"/>
      <c r="X16055" s="85"/>
    </row>
    <row r="16056">
      <c r="S16056" s="87"/>
      <c r="T16056" s="87"/>
      <c r="U16056" s="85"/>
      <c r="V16056" s="85"/>
      <c r="W16056" s="85"/>
      <c r="X16056" s="85"/>
    </row>
    <row r="16057">
      <c r="S16057" s="87"/>
      <c r="T16057" s="87"/>
      <c r="U16057" s="85"/>
      <c r="V16057" s="85"/>
      <c r="W16057" s="85"/>
      <c r="X16057" s="85"/>
    </row>
    <row r="16058">
      <c r="S16058" s="87"/>
      <c r="T16058" s="87"/>
      <c r="U16058" s="85"/>
      <c r="V16058" s="85"/>
      <c r="W16058" s="85"/>
      <c r="X16058" s="85"/>
    </row>
    <row r="16059">
      <c r="S16059" s="87"/>
      <c r="T16059" s="87"/>
      <c r="U16059" s="85"/>
      <c r="V16059" s="85"/>
      <c r="W16059" s="85"/>
      <c r="X16059" s="85"/>
    </row>
    <row r="16060">
      <c r="S16060" s="87"/>
      <c r="T16060" s="87"/>
      <c r="U16060" s="85"/>
      <c r="V16060" s="85"/>
      <c r="W16060" s="85"/>
      <c r="X16060" s="85"/>
    </row>
    <row r="16061">
      <c r="S16061" s="87"/>
      <c r="T16061" s="87"/>
      <c r="U16061" s="85"/>
      <c r="V16061" s="85"/>
      <c r="W16061" s="85"/>
      <c r="X16061" s="85"/>
    </row>
    <row r="16062">
      <c r="S16062" s="87"/>
      <c r="T16062" s="87"/>
      <c r="U16062" s="85"/>
      <c r="V16062" s="85"/>
      <c r="W16062" s="85"/>
      <c r="X16062" s="85"/>
    </row>
    <row r="16063">
      <c r="S16063" s="87"/>
      <c r="T16063" s="87"/>
      <c r="U16063" s="85"/>
      <c r="V16063" s="85"/>
      <c r="W16063" s="85"/>
      <c r="X16063" s="85"/>
    </row>
    <row r="16064">
      <c r="S16064" s="87"/>
      <c r="T16064" s="87"/>
      <c r="U16064" s="85"/>
      <c r="V16064" s="85"/>
      <c r="W16064" s="85"/>
      <c r="X16064" s="85"/>
    </row>
    <row r="16065">
      <c r="S16065" s="87"/>
      <c r="T16065" s="87"/>
      <c r="U16065" s="85"/>
      <c r="V16065" s="85"/>
      <c r="W16065" s="85"/>
      <c r="X16065" s="85"/>
    </row>
    <row r="16066">
      <c r="S16066" s="87"/>
      <c r="T16066" s="87"/>
      <c r="U16066" s="85"/>
      <c r="V16066" s="85"/>
      <c r="W16066" s="85"/>
      <c r="X16066" s="85"/>
    </row>
    <row r="16067">
      <c r="S16067" s="87"/>
      <c r="T16067" s="87"/>
      <c r="U16067" s="85"/>
      <c r="V16067" s="85"/>
      <c r="W16067" s="85"/>
      <c r="X16067" s="85"/>
    </row>
    <row r="16068">
      <c r="S16068" s="87"/>
      <c r="T16068" s="87"/>
      <c r="U16068" s="85"/>
      <c r="V16068" s="85"/>
      <c r="W16068" s="85"/>
      <c r="X16068" s="85"/>
    </row>
    <row r="16069">
      <c r="S16069" s="87"/>
      <c r="T16069" s="87"/>
      <c r="U16069" s="85"/>
      <c r="V16069" s="85"/>
      <c r="W16069" s="85"/>
      <c r="X16069" s="85"/>
    </row>
    <row r="16070">
      <c r="S16070" s="87"/>
      <c r="T16070" s="87"/>
      <c r="U16070" s="85"/>
      <c r="V16070" s="85"/>
      <c r="W16070" s="85"/>
      <c r="X16070" s="85"/>
    </row>
    <row r="16071">
      <c r="S16071" s="87"/>
      <c r="T16071" s="87"/>
      <c r="U16071" s="85"/>
      <c r="V16071" s="85"/>
      <c r="W16071" s="85"/>
      <c r="X16071" s="85"/>
    </row>
    <row r="16072">
      <c r="S16072" s="87"/>
      <c r="T16072" s="87"/>
      <c r="U16072" s="85"/>
      <c r="V16072" s="85"/>
      <c r="W16072" s="85"/>
      <c r="X16072" s="85"/>
    </row>
    <row r="16073">
      <c r="S16073" s="87"/>
      <c r="T16073" s="87"/>
      <c r="U16073" s="85"/>
      <c r="V16073" s="85"/>
      <c r="W16073" s="85"/>
      <c r="X16073" s="85"/>
    </row>
    <row r="16074">
      <c r="S16074" s="87"/>
      <c r="T16074" s="87"/>
      <c r="U16074" s="85"/>
      <c r="V16074" s="85"/>
      <c r="W16074" s="85"/>
      <c r="X16074" s="85"/>
    </row>
    <row r="16075">
      <c r="S16075" s="87"/>
      <c r="T16075" s="87"/>
      <c r="U16075" s="85"/>
      <c r="V16075" s="85"/>
      <c r="W16075" s="85"/>
      <c r="X16075" s="85"/>
    </row>
    <row r="16076">
      <c r="S16076" s="87"/>
      <c r="T16076" s="87"/>
      <c r="U16076" s="85"/>
      <c r="V16076" s="85"/>
      <c r="W16076" s="85"/>
      <c r="X16076" s="85"/>
    </row>
    <row r="16077">
      <c r="S16077" s="87"/>
      <c r="T16077" s="87"/>
      <c r="U16077" s="85"/>
      <c r="V16077" s="85"/>
      <c r="W16077" s="85"/>
      <c r="X16077" s="85"/>
    </row>
    <row r="16078">
      <c r="S16078" s="87"/>
      <c r="T16078" s="87"/>
      <c r="U16078" s="85"/>
      <c r="V16078" s="85"/>
      <c r="W16078" s="85"/>
      <c r="X16078" s="85"/>
    </row>
    <row r="16079">
      <c r="S16079" s="87"/>
      <c r="T16079" s="87"/>
      <c r="U16079" s="85"/>
      <c r="V16079" s="85"/>
      <c r="W16079" s="85"/>
      <c r="X16079" s="85"/>
    </row>
    <row r="16080">
      <c r="S16080" s="87"/>
      <c r="T16080" s="87"/>
      <c r="U16080" s="85"/>
      <c r="V16080" s="85"/>
      <c r="W16080" s="85"/>
      <c r="X16080" s="85"/>
    </row>
    <row r="16081">
      <c r="S16081" s="87"/>
      <c r="T16081" s="87"/>
      <c r="U16081" s="85"/>
      <c r="V16081" s="85"/>
      <c r="W16081" s="85"/>
      <c r="X16081" s="85"/>
    </row>
    <row r="16082">
      <c r="S16082" s="87"/>
      <c r="T16082" s="87"/>
      <c r="U16082" s="85"/>
      <c r="V16082" s="85"/>
      <c r="W16082" s="85"/>
      <c r="X16082" s="85"/>
    </row>
    <row r="16083">
      <c r="S16083" s="87"/>
      <c r="T16083" s="87"/>
      <c r="U16083" s="85"/>
      <c r="V16083" s="85"/>
      <c r="W16083" s="85"/>
      <c r="X16083" s="85"/>
    </row>
    <row r="16084">
      <c r="S16084" s="87"/>
      <c r="T16084" s="87"/>
      <c r="U16084" s="85"/>
      <c r="V16084" s="85"/>
      <c r="W16084" s="85"/>
      <c r="X16084" s="85"/>
    </row>
    <row r="16085">
      <c r="S16085" s="87"/>
      <c r="T16085" s="87"/>
      <c r="U16085" s="85"/>
      <c r="V16085" s="85"/>
      <c r="W16085" s="85"/>
      <c r="X16085" s="85"/>
    </row>
    <row r="16086">
      <c r="S16086" s="87"/>
      <c r="T16086" s="87"/>
      <c r="U16086" s="85"/>
      <c r="V16086" s="85"/>
      <c r="W16086" s="85"/>
      <c r="X16086" s="85"/>
    </row>
    <row r="16087">
      <c r="S16087" s="87"/>
      <c r="T16087" s="87"/>
      <c r="U16087" s="85"/>
      <c r="V16087" s="85"/>
      <c r="W16087" s="85"/>
      <c r="X16087" s="85"/>
    </row>
    <row r="16088">
      <c r="S16088" s="87"/>
      <c r="T16088" s="87"/>
      <c r="U16088" s="85"/>
      <c r="V16088" s="85"/>
      <c r="W16088" s="85"/>
      <c r="X16088" s="85"/>
    </row>
    <row r="16089">
      <c r="S16089" s="87"/>
      <c r="T16089" s="87"/>
      <c r="U16089" s="85"/>
      <c r="V16089" s="85"/>
      <c r="W16089" s="85"/>
      <c r="X16089" s="85"/>
    </row>
    <row r="16090">
      <c r="S16090" s="87"/>
      <c r="T16090" s="87"/>
      <c r="U16090" s="85"/>
      <c r="V16090" s="85"/>
      <c r="W16090" s="85"/>
      <c r="X16090" s="85"/>
    </row>
    <row r="16091">
      <c r="S16091" s="87"/>
      <c r="T16091" s="87"/>
      <c r="U16091" s="85"/>
      <c r="V16091" s="85"/>
      <c r="W16091" s="85"/>
      <c r="X16091" s="85"/>
    </row>
    <row r="16092">
      <c r="S16092" s="87"/>
      <c r="T16092" s="87"/>
      <c r="U16092" s="85"/>
      <c r="V16092" s="85"/>
      <c r="W16092" s="85"/>
      <c r="X16092" s="85"/>
    </row>
    <row r="16093">
      <c r="S16093" s="87"/>
      <c r="T16093" s="87"/>
      <c r="U16093" s="85"/>
      <c r="V16093" s="85"/>
      <c r="W16093" s="85"/>
      <c r="X16093" s="85"/>
    </row>
    <row r="16094">
      <c r="S16094" s="87"/>
      <c r="T16094" s="87"/>
      <c r="U16094" s="85"/>
      <c r="V16094" s="85"/>
      <c r="W16094" s="85"/>
      <c r="X16094" s="85"/>
    </row>
    <row r="16095">
      <c r="S16095" s="87"/>
      <c r="T16095" s="87"/>
      <c r="U16095" s="85"/>
      <c r="V16095" s="85"/>
      <c r="W16095" s="85"/>
      <c r="X16095" s="85"/>
    </row>
    <row r="16096">
      <c r="S16096" s="87"/>
      <c r="T16096" s="87"/>
      <c r="U16096" s="85"/>
      <c r="V16096" s="85"/>
      <c r="W16096" s="85"/>
      <c r="X16096" s="85"/>
    </row>
    <row r="16097">
      <c r="S16097" s="87"/>
      <c r="T16097" s="87"/>
      <c r="U16097" s="85"/>
      <c r="V16097" s="85"/>
      <c r="W16097" s="85"/>
      <c r="X16097" s="85"/>
    </row>
    <row r="16098">
      <c r="S16098" s="87"/>
      <c r="T16098" s="87"/>
      <c r="U16098" s="85"/>
      <c r="V16098" s="85"/>
      <c r="W16098" s="85"/>
      <c r="X16098" s="85"/>
    </row>
    <row r="16099">
      <c r="S16099" s="87"/>
      <c r="T16099" s="87"/>
      <c r="U16099" s="85"/>
      <c r="V16099" s="85"/>
      <c r="W16099" s="85"/>
      <c r="X16099" s="85"/>
    </row>
    <row r="16100">
      <c r="S16100" s="87"/>
      <c r="T16100" s="87"/>
      <c r="U16100" s="85"/>
      <c r="V16100" s="85"/>
      <c r="W16100" s="85"/>
      <c r="X16100" s="85"/>
    </row>
    <row r="16101">
      <c r="S16101" s="87"/>
      <c r="T16101" s="87"/>
      <c r="U16101" s="85"/>
      <c r="V16101" s="85"/>
      <c r="W16101" s="85"/>
      <c r="X16101" s="85"/>
    </row>
    <row r="16102">
      <c r="S16102" s="87"/>
      <c r="T16102" s="87"/>
      <c r="U16102" s="85"/>
      <c r="V16102" s="85"/>
      <c r="W16102" s="85"/>
      <c r="X16102" s="85"/>
    </row>
    <row r="16103">
      <c r="S16103" s="87"/>
      <c r="T16103" s="87"/>
      <c r="U16103" s="85"/>
      <c r="V16103" s="85"/>
      <c r="W16103" s="85"/>
      <c r="X16103" s="85"/>
    </row>
    <row r="16104">
      <c r="S16104" s="87"/>
      <c r="T16104" s="87"/>
      <c r="U16104" s="85"/>
      <c r="V16104" s="85"/>
      <c r="W16104" s="85"/>
      <c r="X16104" s="85"/>
    </row>
    <row r="16105">
      <c r="S16105" s="87"/>
      <c r="T16105" s="87"/>
      <c r="U16105" s="85"/>
      <c r="V16105" s="85"/>
      <c r="W16105" s="85"/>
      <c r="X16105" s="85"/>
    </row>
    <row r="16106">
      <c r="S16106" s="87"/>
      <c r="T16106" s="87"/>
      <c r="U16106" s="85"/>
      <c r="V16106" s="85"/>
      <c r="W16106" s="85"/>
      <c r="X16106" s="85"/>
    </row>
    <row r="16107">
      <c r="S16107" s="87"/>
      <c r="T16107" s="87"/>
      <c r="U16107" s="85"/>
      <c r="V16107" s="85"/>
      <c r="W16107" s="85"/>
      <c r="X16107" s="85"/>
    </row>
    <row r="16108">
      <c r="S16108" s="87"/>
      <c r="T16108" s="87"/>
      <c r="U16108" s="85"/>
      <c r="V16108" s="85"/>
      <c r="W16108" s="85"/>
      <c r="X16108" s="85"/>
    </row>
    <row r="16109">
      <c r="S16109" s="87"/>
      <c r="T16109" s="87"/>
      <c r="U16109" s="85"/>
      <c r="V16109" s="85"/>
      <c r="W16109" s="85"/>
      <c r="X16109" s="85"/>
    </row>
    <row r="16110">
      <c r="S16110" s="87"/>
      <c r="T16110" s="87"/>
      <c r="U16110" s="85"/>
      <c r="V16110" s="85"/>
      <c r="W16110" s="85"/>
      <c r="X16110" s="85"/>
    </row>
    <row r="16111">
      <c r="S16111" s="87"/>
      <c r="T16111" s="87"/>
      <c r="U16111" s="85"/>
      <c r="V16111" s="85"/>
      <c r="W16111" s="85"/>
      <c r="X16111" s="85"/>
    </row>
    <row r="16112">
      <c r="S16112" s="87"/>
      <c r="T16112" s="87"/>
      <c r="U16112" s="85"/>
      <c r="V16112" s="85"/>
      <c r="W16112" s="85"/>
      <c r="X16112" s="85"/>
    </row>
    <row r="16113">
      <c r="S16113" s="87"/>
      <c r="T16113" s="87"/>
      <c r="U16113" s="85"/>
      <c r="V16113" s="85"/>
      <c r="W16113" s="85"/>
      <c r="X16113" s="85"/>
    </row>
    <row r="16114">
      <c r="S16114" s="87"/>
      <c r="T16114" s="87"/>
      <c r="U16114" s="85"/>
      <c r="V16114" s="85"/>
      <c r="W16114" s="85"/>
      <c r="X16114" s="85"/>
    </row>
    <row r="16115">
      <c r="S16115" s="87"/>
      <c r="T16115" s="87"/>
      <c r="U16115" s="85"/>
      <c r="V16115" s="85"/>
      <c r="W16115" s="85"/>
      <c r="X16115" s="85"/>
    </row>
    <row r="16116">
      <c r="S16116" s="87"/>
      <c r="T16116" s="87"/>
      <c r="U16116" s="85"/>
      <c r="V16116" s="85"/>
      <c r="W16116" s="85"/>
      <c r="X16116" s="85"/>
    </row>
    <row r="16117">
      <c r="S16117" s="87"/>
      <c r="T16117" s="87"/>
      <c r="U16117" s="85"/>
      <c r="V16117" s="85"/>
      <c r="W16117" s="85"/>
      <c r="X16117" s="85"/>
    </row>
    <row r="16118">
      <c r="S16118" s="87"/>
      <c r="T16118" s="87"/>
      <c r="U16118" s="85"/>
      <c r="V16118" s="85"/>
      <c r="W16118" s="85"/>
      <c r="X16118" s="85"/>
    </row>
    <row r="16119">
      <c r="S16119" s="87"/>
      <c r="T16119" s="87"/>
      <c r="U16119" s="85"/>
      <c r="V16119" s="85"/>
      <c r="W16119" s="85"/>
      <c r="X16119" s="85"/>
    </row>
    <row r="16120">
      <c r="S16120" s="87"/>
      <c r="T16120" s="87"/>
      <c r="U16120" s="85"/>
      <c r="V16120" s="85"/>
      <c r="W16120" s="85"/>
      <c r="X16120" s="85"/>
    </row>
    <row r="16121">
      <c r="S16121" s="87"/>
      <c r="T16121" s="87"/>
      <c r="U16121" s="85"/>
      <c r="V16121" s="85"/>
      <c r="W16121" s="85"/>
      <c r="X16121" s="85"/>
    </row>
    <row r="16122">
      <c r="S16122" s="87"/>
      <c r="T16122" s="87"/>
      <c r="U16122" s="85"/>
      <c r="V16122" s="85"/>
      <c r="W16122" s="85"/>
      <c r="X16122" s="85"/>
    </row>
    <row r="16123">
      <c r="S16123" s="84"/>
      <c r="T16123" s="87"/>
      <c r="U16123" s="85"/>
      <c r="V16123" s="85"/>
      <c r="W16123" s="85"/>
      <c r="X16123" s="85"/>
    </row>
    <row r="16124">
      <c r="S16124" s="87"/>
      <c r="T16124" s="87"/>
      <c r="U16124" s="85"/>
      <c r="V16124" s="85"/>
      <c r="W16124" s="85"/>
      <c r="X16124" s="85"/>
    </row>
    <row r="16125">
      <c r="S16125" s="87"/>
      <c r="T16125" s="87"/>
      <c r="U16125" s="85"/>
      <c r="V16125" s="85"/>
      <c r="W16125" s="85"/>
      <c r="X16125" s="85"/>
    </row>
    <row r="16126">
      <c r="S16126" s="87"/>
      <c r="T16126" s="87"/>
      <c r="U16126" s="85"/>
      <c r="V16126" s="85"/>
      <c r="W16126" s="85"/>
      <c r="X16126" s="85"/>
    </row>
    <row r="16127">
      <c r="S16127" s="87"/>
      <c r="T16127" s="87"/>
      <c r="U16127" s="85"/>
      <c r="V16127" s="85"/>
      <c r="W16127" s="85"/>
      <c r="X16127" s="85"/>
    </row>
    <row r="16128">
      <c r="S16128" s="87"/>
      <c r="T16128" s="87"/>
      <c r="U16128" s="85"/>
      <c r="V16128" s="85"/>
      <c r="W16128" s="85"/>
      <c r="X16128" s="85"/>
    </row>
    <row r="16129">
      <c r="S16129" s="87"/>
      <c r="T16129" s="87"/>
      <c r="U16129" s="85"/>
      <c r="V16129" s="85"/>
      <c r="W16129" s="85"/>
      <c r="X16129" s="85"/>
    </row>
    <row r="16130">
      <c r="S16130" s="87"/>
      <c r="T16130" s="87"/>
      <c r="U16130" s="85"/>
      <c r="V16130" s="85"/>
      <c r="W16130" s="85"/>
      <c r="X16130" s="85"/>
    </row>
    <row r="16131">
      <c r="S16131" s="87"/>
      <c r="T16131" s="87"/>
      <c r="U16131" s="85"/>
      <c r="V16131" s="85"/>
      <c r="W16131" s="85"/>
      <c r="X16131" s="85"/>
    </row>
    <row r="16132">
      <c r="S16132" s="87"/>
      <c r="T16132" s="87"/>
      <c r="U16132" s="85"/>
      <c r="V16132" s="85"/>
      <c r="W16132" s="85"/>
      <c r="X16132" s="85"/>
    </row>
    <row r="16133">
      <c r="S16133" s="87"/>
      <c r="T16133" s="87"/>
      <c r="U16133" s="85"/>
      <c r="V16133" s="85"/>
      <c r="W16133" s="85"/>
      <c r="X16133" s="85"/>
    </row>
    <row r="16134">
      <c r="S16134" s="87"/>
      <c r="T16134" s="87"/>
      <c r="U16134" s="85"/>
      <c r="V16134" s="85"/>
      <c r="W16134" s="85"/>
      <c r="X16134" s="85"/>
    </row>
    <row r="16135">
      <c r="S16135" s="87"/>
      <c r="T16135" s="87"/>
      <c r="U16135" s="85"/>
      <c r="V16135" s="85"/>
      <c r="W16135" s="85"/>
      <c r="X16135" s="85"/>
    </row>
    <row r="16136">
      <c r="S16136" s="87"/>
      <c r="T16136" s="87"/>
      <c r="U16136" s="85"/>
      <c r="V16136" s="85"/>
      <c r="W16136" s="85"/>
      <c r="X16136" s="85"/>
    </row>
    <row r="16137">
      <c r="S16137" s="87"/>
      <c r="T16137" s="87"/>
      <c r="U16137" s="85"/>
      <c r="V16137" s="85"/>
      <c r="W16137" s="85"/>
      <c r="X16137" s="85"/>
    </row>
    <row r="16138">
      <c r="S16138" s="87"/>
      <c r="T16138" s="87"/>
      <c r="U16138" s="85"/>
      <c r="V16138" s="85"/>
      <c r="W16138" s="85"/>
      <c r="X16138" s="85"/>
    </row>
    <row r="16139">
      <c r="S16139" s="87"/>
      <c r="T16139" s="87"/>
      <c r="U16139" s="85"/>
      <c r="V16139" s="85"/>
      <c r="W16139" s="85"/>
      <c r="X16139" s="85"/>
    </row>
    <row r="16140">
      <c r="S16140" s="87"/>
      <c r="T16140" s="87"/>
      <c r="U16140" s="85"/>
      <c r="V16140" s="85"/>
      <c r="W16140" s="85"/>
      <c r="X16140" s="85"/>
    </row>
    <row r="16141">
      <c r="S16141" s="87"/>
      <c r="T16141" s="87"/>
      <c r="U16141" s="85"/>
      <c r="V16141" s="85"/>
      <c r="W16141" s="85"/>
      <c r="X16141" s="85"/>
    </row>
    <row r="16142">
      <c r="S16142" s="87"/>
      <c r="T16142" s="87"/>
      <c r="U16142" s="85"/>
      <c r="V16142" s="85"/>
      <c r="W16142" s="85"/>
      <c r="X16142" s="85"/>
    </row>
    <row r="16143">
      <c r="S16143" s="87"/>
      <c r="T16143" s="87"/>
      <c r="U16143" s="85"/>
      <c r="V16143" s="85"/>
      <c r="W16143" s="85"/>
      <c r="X16143" s="85"/>
    </row>
    <row r="16144">
      <c r="S16144" s="87"/>
      <c r="T16144" s="87"/>
      <c r="U16144" s="85"/>
      <c r="V16144" s="85"/>
      <c r="W16144" s="85"/>
      <c r="X16144" s="85"/>
    </row>
    <row r="16145">
      <c r="S16145" s="87"/>
      <c r="T16145" s="87"/>
      <c r="U16145" s="85"/>
      <c r="V16145" s="85"/>
      <c r="W16145" s="85"/>
      <c r="X16145" s="85"/>
    </row>
    <row r="16146">
      <c r="S16146" s="87"/>
      <c r="T16146" s="87"/>
      <c r="U16146" s="85"/>
      <c r="V16146" s="85"/>
      <c r="W16146" s="85"/>
      <c r="X16146" s="85"/>
    </row>
    <row r="16147">
      <c r="S16147" s="87"/>
      <c r="T16147" s="87"/>
      <c r="U16147" s="85"/>
      <c r="V16147" s="85"/>
      <c r="W16147" s="85"/>
      <c r="X16147" s="85"/>
    </row>
    <row r="16148">
      <c r="S16148" s="87"/>
      <c r="T16148" s="87"/>
      <c r="U16148" s="85"/>
      <c r="V16148" s="85"/>
      <c r="W16148" s="85"/>
      <c r="X16148" s="85"/>
    </row>
    <row r="16149">
      <c r="S16149" s="87"/>
      <c r="T16149" s="87"/>
      <c r="U16149" s="85"/>
      <c r="V16149" s="85"/>
      <c r="W16149" s="85"/>
      <c r="X16149" s="85"/>
    </row>
    <row r="16150">
      <c r="S16150" s="87"/>
      <c r="T16150" s="87"/>
      <c r="U16150" s="85"/>
      <c r="V16150" s="85"/>
      <c r="W16150" s="85"/>
      <c r="X16150" s="85"/>
    </row>
    <row r="16151">
      <c r="S16151" s="87"/>
      <c r="T16151" s="87"/>
      <c r="U16151" s="85"/>
      <c r="V16151" s="85"/>
      <c r="W16151" s="85"/>
      <c r="X16151" s="85"/>
    </row>
    <row r="16152">
      <c r="S16152" s="87"/>
      <c r="T16152" s="87"/>
      <c r="U16152" s="85"/>
      <c r="V16152" s="85"/>
      <c r="W16152" s="85"/>
      <c r="X16152" s="85"/>
    </row>
    <row r="16153">
      <c r="S16153" s="87"/>
      <c r="T16153" s="87"/>
      <c r="U16153" s="85"/>
      <c r="V16153" s="85"/>
      <c r="W16153" s="85"/>
      <c r="X16153" s="85"/>
    </row>
    <row r="16154">
      <c r="S16154" s="87"/>
      <c r="T16154" s="87"/>
      <c r="U16154" s="85"/>
      <c r="V16154" s="85"/>
      <c r="W16154" s="85"/>
      <c r="X16154" s="85"/>
    </row>
    <row r="16155">
      <c r="S16155" s="87"/>
      <c r="T16155" s="87"/>
      <c r="U16155" s="85"/>
      <c r="V16155" s="85"/>
      <c r="W16155" s="85"/>
      <c r="X16155" s="85"/>
    </row>
    <row r="16156">
      <c r="S16156" s="87"/>
      <c r="T16156" s="87"/>
      <c r="U16156" s="85"/>
      <c r="V16156" s="85"/>
      <c r="W16156" s="85"/>
      <c r="X16156" s="85"/>
    </row>
    <row r="16157">
      <c r="S16157" s="87"/>
      <c r="T16157" s="87"/>
      <c r="U16157" s="85"/>
      <c r="V16157" s="85"/>
      <c r="W16157" s="85"/>
      <c r="X16157" s="85"/>
    </row>
    <row r="16158">
      <c r="S16158" s="87"/>
      <c r="T16158" s="87"/>
      <c r="U16158" s="85"/>
      <c r="V16158" s="85"/>
      <c r="W16158" s="85"/>
      <c r="X16158" s="85"/>
    </row>
    <row r="16159">
      <c r="S16159" s="87"/>
      <c r="T16159" s="87"/>
      <c r="U16159" s="85"/>
      <c r="V16159" s="85"/>
      <c r="W16159" s="85"/>
      <c r="X16159" s="85"/>
    </row>
    <row r="16160">
      <c r="S16160" s="87"/>
      <c r="T16160" s="87"/>
      <c r="U16160" s="85"/>
      <c r="V16160" s="85"/>
      <c r="W16160" s="85"/>
      <c r="X16160" s="85"/>
    </row>
    <row r="16161">
      <c r="S16161" s="87"/>
      <c r="T16161" s="87"/>
      <c r="U16161" s="85"/>
      <c r="V16161" s="85"/>
      <c r="W16161" s="85"/>
      <c r="X16161" s="85"/>
    </row>
    <row r="16162">
      <c r="S16162" s="87"/>
      <c r="T16162" s="87"/>
      <c r="U16162" s="85"/>
      <c r="V16162" s="85"/>
      <c r="W16162" s="85"/>
      <c r="X16162" s="85"/>
    </row>
    <row r="16163">
      <c r="S16163" s="87"/>
      <c r="T16163" s="87"/>
      <c r="U16163" s="85"/>
      <c r="V16163" s="85"/>
      <c r="W16163" s="85"/>
      <c r="X16163" s="85"/>
    </row>
    <row r="16164">
      <c r="S16164" s="87"/>
      <c r="T16164" s="87"/>
      <c r="U16164" s="85"/>
      <c r="V16164" s="85"/>
      <c r="W16164" s="85"/>
      <c r="X16164" s="85"/>
    </row>
    <row r="16165">
      <c r="S16165" s="87"/>
      <c r="T16165" s="87"/>
      <c r="U16165" s="85"/>
      <c r="V16165" s="85"/>
      <c r="W16165" s="85"/>
      <c r="X16165" s="85"/>
    </row>
    <row r="16166">
      <c r="S16166" s="87"/>
      <c r="T16166" s="87"/>
      <c r="U16166" s="85"/>
      <c r="V16166" s="85"/>
      <c r="W16166" s="85"/>
      <c r="X16166" s="85"/>
    </row>
    <row r="16167">
      <c r="S16167" s="87"/>
      <c r="T16167" s="87"/>
      <c r="U16167" s="85"/>
      <c r="V16167" s="85"/>
      <c r="W16167" s="85"/>
      <c r="X16167" s="85"/>
    </row>
    <row r="16168">
      <c r="S16168" s="87"/>
      <c r="T16168" s="87"/>
      <c r="U16168" s="85"/>
      <c r="V16168" s="85"/>
      <c r="W16168" s="85"/>
      <c r="X16168" s="85"/>
    </row>
    <row r="16169">
      <c r="S16169" s="87"/>
      <c r="T16169" s="87"/>
      <c r="U16169" s="85"/>
      <c r="V16169" s="85"/>
      <c r="W16169" s="85"/>
      <c r="X16169" s="85"/>
    </row>
    <row r="16170">
      <c r="S16170" s="87"/>
      <c r="T16170" s="87"/>
      <c r="U16170" s="85"/>
      <c r="V16170" s="85"/>
      <c r="W16170" s="85"/>
      <c r="X16170" s="85"/>
    </row>
    <row r="16171">
      <c r="S16171" s="87"/>
      <c r="T16171" s="87"/>
      <c r="U16171" s="85"/>
      <c r="V16171" s="85"/>
      <c r="W16171" s="85"/>
      <c r="X16171" s="85"/>
    </row>
    <row r="16172">
      <c r="S16172" s="87"/>
      <c r="T16172" s="87"/>
      <c r="U16172" s="85"/>
      <c r="V16172" s="85"/>
      <c r="W16172" s="85"/>
      <c r="X16172" s="85"/>
    </row>
    <row r="16173">
      <c r="S16173" s="87"/>
      <c r="T16173" s="87"/>
      <c r="U16173" s="85"/>
      <c r="V16173" s="85"/>
      <c r="W16173" s="85"/>
      <c r="X16173" s="85"/>
    </row>
    <row r="16174">
      <c r="S16174" s="87"/>
      <c r="T16174" s="87"/>
      <c r="U16174" s="85"/>
      <c r="V16174" s="85"/>
      <c r="W16174" s="85"/>
      <c r="X16174" s="85"/>
    </row>
    <row r="16175">
      <c r="S16175" s="87"/>
      <c r="T16175" s="87"/>
      <c r="U16175" s="85"/>
      <c r="V16175" s="85"/>
      <c r="W16175" s="85"/>
      <c r="X16175" s="85"/>
    </row>
    <row r="16176">
      <c r="S16176" s="87"/>
      <c r="T16176" s="87"/>
      <c r="U16176" s="85"/>
      <c r="V16176" s="85"/>
      <c r="W16176" s="85"/>
      <c r="X16176" s="85"/>
    </row>
    <row r="16177">
      <c r="S16177" s="87"/>
      <c r="T16177" s="87"/>
      <c r="U16177" s="85"/>
      <c r="V16177" s="85"/>
      <c r="W16177" s="85"/>
      <c r="X16177" s="85"/>
    </row>
    <row r="16178">
      <c r="S16178" s="87"/>
      <c r="T16178" s="87"/>
      <c r="U16178" s="85"/>
      <c r="V16178" s="85"/>
      <c r="W16178" s="85"/>
      <c r="X16178" s="85"/>
    </row>
    <row r="16179">
      <c r="S16179" s="87"/>
      <c r="T16179" s="87"/>
      <c r="U16179" s="85"/>
      <c r="V16179" s="85"/>
      <c r="W16179" s="85"/>
      <c r="X16179" s="85"/>
    </row>
    <row r="16180">
      <c r="S16180" s="87"/>
      <c r="T16180" s="87"/>
      <c r="U16180" s="85"/>
      <c r="V16180" s="85"/>
      <c r="W16180" s="85"/>
      <c r="X16180" s="85"/>
    </row>
    <row r="16181">
      <c r="S16181" s="87"/>
      <c r="T16181" s="87"/>
      <c r="U16181" s="85"/>
      <c r="V16181" s="85"/>
      <c r="W16181" s="85"/>
      <c r="X16181" s="85"/>
    </row>
    <row r="16182">
      <c r="S16182" s="87"/>
      <c r="T16182" s="87"/>
      <c r="U16182" s="85"/>
      <c r="V16182" s="85"/>
      <c r="W16182" s="85"/>
      <c r="X16182" s="85"/>
    </row>
    <row r="16183">
      <c r="S16183" s="87"/>
      <c r="T16183" s="87"/>
      <c r="U16183" s="85"/>
      <c r="V16183" s="85"/>
      <c r="W16183" s="85"/>
      <c r="X16183" s="85"/>
    </row>
    <row r="16184">
      <c r="S16184" s="87"/>
      <c r="T16184" s="87"/>
      <c r="U16184" s="85"/>
      <c r="V16184" s="85"/>
      <c r="W16184" s="85"/>
      <c r="X16184" s="85"/>
    </row>
    <row r="16185">
      <c r="S16185" s="87"/>
      <c r="T16185" s="87"/>
      <c r="U16185" s="85"/>
      <c r="V16185" s="85"/>
      <c r="W16185" s="85"/>
      <c r="X16185" s="85"/>
    </row>
    <row r="16186">
      <c r="S16186" s="87"/>
      <c r="T16186" s="87"/>
      <c r="U16186" s="85"/>
      <c r="V16186" s="85"/>
      <c r="W16186" s="85"/>
      <c r="X16186" s="85"/>
    </row>
    <row r="16187">
      <c r="S16187" s="87"/>
      <c r="T16187" s="87"/>
      <c r="U16187" s="85"/>
      <c r="V16187" s="85"/>
      <c r="W16187" s="85"/>
      <c r="X16187" s="85"/>
    </row>
    <row r="16188">
      <c r="S16188" s="87"/>
      <c r="T16188" s="87"/>
      <c r="U16188" s="85"/>
      <c r="V16188" s="85"/>
      <c r="W16188" s="85"/>
      <c r="X16188" s="85"/>
    </row>
    <row r="16189">
      <c r="S16189" s="87"/>
      <c r="T16189" s="87"/>
      <c r="U16189" s="85"/>
      <c r="V16189" s="85"/>
      <c r="W16189" s="85"/>
      <c r="X16189" s="85"/>
    </row>
    <row r="16190">
      <c r="S16190" s="87"/>
      <c r="T16190" s="87"/>
      <c r="U16190" s="85"/>
      <c r="V16190" s="85"/>
      <c r="W16190" s="85"/>
      <c r="X16190" s="85"/>
    </row>
    <row r="16191">
      <c r="S16191" s="87"/>
      <c r="T16191" s="87"/>
      <c r="U16191" s="85"/>
      <c r="V16191" s="85"/>
      <c r="W16191" s="85"/>
      <c r="X16191" s="85"/>
    </row>
    <row r="16192">
      <c r="S16192" s="87"/>
      <c r="T16192" s="87"/>
      <c r="U16192" s="85"/>
      <c r="V16192" s="85"/>
      <c r="W16192" s="85"/>
      <c r="X16192" s="85"/>
    </row>
    <row r="16193">
      <c r="S16193" s="87"/>
      <c r="T16193" s="87"/>
      <c r="U16193" s="85"/>
      <c r="V16193" s="85"/>
      <c r="W16193" s="85"/>
      <c r="X16193" s="85"/>
    </row>
    <row r="16194">
      <c r="S16194" s="87"/>
      <c r="T16194" s="87"/>
      <c r="U16194" s="85"/>
      <c r="V16194" s="85"/>
      <c r="W16194" s="85"/>
      <c r="X16194" s="85"/>
    </row>
    <row r="16195">
      <c r="S16195" s="87"/>
      <c r="T16195" s="87"/>
      <c r="U16195" s="85"/>
      <c r="V16195" s="85"/>
      <c r="W16195" s="85"/>
      <c r="X16195" s="85"/>
    </row>
    <row r="16196">
      <c r="S16196" s="87"/>
      <c r="T16196" s="87"/>
      <c r="U16196" s="85"/>
      <c r="V16196" s="85"/>
      <c r="W16196" s="85"/>
      <c r="X16196" s="85"/>
    </row>
    <row r="16197">
      <c r="S16197" s="87"/>
      <c r="T16197" s="87"/>
      <c r="U16197" s="85"/>
      <c r="V16197" s="85"/>
      <c r="W16197" s="85"/>
      <c r="X16197" s="85"/>
    </row>
    <row r="16198">
      <c r="S16198" s="87"/>
      <c r="T16198" s="87"/>
      <c r="U16198" s="85"/>
      <c r="V16198" s="85"/>
      <c r="W16198" s="85"/>
      <c r="X16198" s="85"/>
    </row>
    <row r="16199">
      <c r="S16199" s="87"/>
      <c r="T16199" s="87"/>
      <c r="U16199" s="85"/>
      <c r="V16199" s="85"/>
      <c r="W16199" s="85"/>
      <c r="X16199" s="85"/>
    </row>
    <row r="16200">
      <c r="S16200" s="87"/>
      <c r="T16200" s="87"/>
      <c r="U16200" s="85"/>
      <c r="V16200" s="85"/>
      <c r="W16200" s="85"/>
      <c r="X16200" s="85"/>
    </row>
    <row r="16201">
      <c r="S16201" s="87"/>
      <c r="T16201" s="87"/>
      <c r="U16201" s="85"/>
      <c r="V16201" s="85"/>
      <c r="W16201" s="85"/>
      <c r="X16201" s="85"/>
    </row>
    <row r="16202">
      <c r="S16202" s="87"/>
      <c r="T16202" s="87"/>
      <c r="U16202" s="85"/>
      <c r="V16202" s="85"/>
      <c r="W16202" s="85"/>
      <c r="X16202" s="85"/>
    </row>
    <row r="16203">
      <c r="S16203" s="87"/>
      <c r="T16203" s="87"/>
      <c r="U16203" s="85"/>
      <c r="V16203" s="85"/>
      <c r="W16203" s="85"/>
      <c r="X16203" s="85"/>
    </row>
    <row r="16204">
      <c r="S16204" s="87"/>
      <c r="T16204" s="87"/>
      <c r="U16204" s="85"/>
      <c r="V16204" s="85"/>
      <c r="W16204" s="85"/>
      <c r="X16204" s="85"/>
    </row>
    <row r="16205">
      <c r="S16205" s="87"/>
      <c r="T16205" s="87"/>
      <c r="U16205" s="85"/>
      <c r="V16205" s="85"/>
      <c r="W16205" s="85"/>
      <c r="X16205" s="85"/>
    </row>
    <row r="16206">
      <c r="S16206" s="87"/>
      <c r="T16206" s="87"/>
      <c r="U16206" s="85"/>
      <c r="V16206" s="85"/>
      <c r="W16206" s="85"/>
      <c r="X16206" s="85"/>
    </row>
    <row r="16207">
      <c r="S16207" s="87"/>
      <c r="T16207" s="87"/>
      <c r="U16207" s="85"/>
      <c r="V16207" s="85"/>
      <c r="W16207" s="85"/>
      <c r="X16207" s="85"/>
    </row>
    <row r="16208">
      <c r="S16208" s="87"/>
      <c r="T16208" s="87"/>
      <c r="U16208" s="85"/>
      <c r="V16208" s="85"/>
      <c r="W16208" s="85"/>
      <c r="X16208" s="85"/>
    </row>
    <row r="16209">
      <c r="S16209" s="87"/>
      <c r="T16209" s="87"/>
      <c r="U16209" s="85"/>
      <c r="V16209" s="85"/>
      <c r="W16209" s="85"/>
      <c r="X16209" s="85"/>
    </row>
    <row r="16210">
      <c r="S16210" s="87"/>
      <c r="T16210" s="87"/>
      <c r="U16210" s="85"/>
      <c r="V16210" s="85"/>
      <c r="W16210" s="85"/>
      <c r="X16210" s="85"/>
    </row>
    <row r="16211">
      <c r="S16211" s="87"/>
      <c r="T16211" s="87"/>
      <c r="U16211" s="85"/>
      <c r="V16211" s="85"/>
      <c r="W16211" s="85"/>
      <c r="X16211" s="85"/>
    </row>
    <row r="16212">
      <c r="S16212" s="87"/>
      <c r="T16212" s="87"/>
      <c r="U16212" s="85"/>
      <c r="V16212" s="85"/>
      <c r="W16212" s="85"/>
      <c r="X16212" s="85"/>
    </row>
    <row r="16213">
      <c r="S16213" s="87"/>
      <c r="T16213" s="87"/>
      <c r="U16213" s="85"/>
      <c r="V16213" s="85"/>
      <c r="W16213" s="85"/>
      <c r="X16213" s="85"/>
    </row>
    <row r="16214">
      <c r="S16214" s="87"/>
      <c r="T16214" s="87"/>
      <c r="U16214" s="85"/>
      <c r="V16214" s="85"/>
      <c r="W16214" s="85"/>
      <c r="X16214" s="85"/>
    </row>
    <row r="16215">
      <c r="S16215" s="84"/>
      <c r="T16215" s="87"/>
      <c r="U16215" s="85"/>
      <c r="V16215" s="85"/>
      <c r="W16215" s="85"/>
      <c r="X16215" s="85"/>
    </row>
    <row r="16216">
      <c r="S16216" s="87"/>
      <c r="T16216" s="87"/>
      <c r="U16216" s="85"/>
      <c r="V16216" s="85"/>
      <c r="W16216" s="85"/>
      <c r="X16216" s="85"/>
    </row>
    <row r="16217">
      <c r="S16217" s="87"/>
      <c r="T16217" s="87"/>
      <c r="U16217" s="85"/>
      <c r="V16217" s="85"/>
      <c r="W16217" s="85"/>
      <c r="X16217" s="85"/>
    </row>
    <row r="16218">
      <c r="S16218" s="87"/>
      <c r="T16218" s="87"/>
      <c r="U16218" s="85"/>
      <c r="V16218" s="85"/>
      <c r="W16218" s="85"/>
      <c r="X16218" s="85"/>
    </row>
    <row r="16219">
      <c r="S16219" s="87"/>
      <c r="T16219" s="87"/>
      <c r="U16219" s="85"/>
      <c r="V16219" s="85"/>
      <c r="W16219" s="85"/>
      <c r="X16219" s="85"/>
    </row>
    <row r="16220">
      <c r="S16220" s="87"/>
      <c r="T16220" s="87"/>
      <c r="U16220" s="85"/>
      <c r="V16220" s="85"/>
      <c r="W16220" s="85"/>
      <c r="X16220" s="85"/>
    </row>
    <row r="16221">
      <c r="S16221" s="87"/>
      <c r="T16221" s="87"/>
      <c r="U16221" s="85"/>
      <c r="V16221" s="85"/>
      <c r="W16221" s="85"/>
      <c r="X16221" s="85"/>
    </row>
    <row r="16222">
      <c r="S16222" s="87"/>
      <c r="T16222" s="87"/>
      <c r="U16222" s="85"/>
      <c r="V16222" s="85"/>
      <c r="W16222" s="85"/>
      <c r="X16222" s="85"/>
    </row>
    <row r="16223">
      <c r="S16223" s="87"/>
      <c r="T16223" s="87"/>
      <c r="U16223" s="85"/>
      <c r="V16223" s="85"/>
      <c r="W16223" s="85"/>
      <c r="X16223" s="85"/>
    </row>
    <row r="16224">
      <c r="S16224" s="87"/>
      <c r="T16224" s="87"/>
      <c r="U16224" s="85"/>
      <c r="V16224" s="85"/>
      <c r="W16224" s="85"/>
      <c r="X16224" s="85"/>
    </row>
    <row r="16225">
      <c r="S16225" s="87"/>
      <c r="T16225" s="87"/>
      <c r="U16225" s="85"/>
      <c r="V16225" s="85"/>
      <c r="W16225" s="85"/>
      <c r="X16225" s="85"/>
    </row>
    <row r="16226">
      <c r="S16226" s="87"/>
      <c r="T16226" s="87"/>
      <c r="U16226" s="85"/>
      <c r="V16226" s="85"/>
      <c r="W16226" s="85"/>
      <c r="X16226" s="85"/>
    </row>
    <row r="16227">
      <c r="S16227" s="87"/>
      <c r="T16227" s="87"/>
      <c r="U16227" s="85"/>
      <c r="V16227" s="85"/>
      <c r="W16227" s="85"/>
      <c r="X16227" s="85"/>
    </row>
    <row r="16228">
      <c r="S16228" s="87"/>
      <c r="T16228" s="87"/>
      <c r="U16228" s="85"/>
      <c r="V16228" s="85"/>
      <c r="W16228" s="85"/>
      <c r="X16228" s="85"/>
    </row>
    <row r="16229">
      <c r="S16229" s="87"/>
      <c r="T16229" s="87"/>
      <c r="U16229" s="85"/>
      <c r="V16229" s="85"/>
      <c r="W16229" s="85"/>
      <c r="X16229" s="85"/>
    </row>
    <row r="16230">
      <c r="S16230" s="87"/>
      <c r="T16230" s="87"/>
      <c r="U16230" s="85"/>
      <c r="V16230" s="85"/>
      <c r="W16230" s="85"/>
      <c r="X16230" s="85"/>
    </row>
    <row r="16231">
      <c r="S16231" s="87"/>
      <c r="T16231" s="87"/>
      <c r="U16231" s="85"/>
      <c r="V16231" s="85"/>
      <c r="W16231" s="85"/>
      <c r="X16231" s="85"/>
    </row>
    <row r="16232">
      <c r="S16232" s="87"/>
      <c r="T16232" s="87"/>
      <c r="U16232" s="85"/>
      <c r="V16232" s="85"/>
      <c r="W16232" s="85"/>
      <c r="X16232" s="85"/>
    </row>
    <row r="16233">
      <c r="S16233" s="87"/>
      <c r="T16233" s="87"/>
      <c r="U16233" s="85"/>
      <c r="V16233" s="85"/>
      <c r="W16233" s="85"/>
      <c r="X16233" s="85"/>
    </row>
    <row r="16234">
      <c r="S16234" s="87"/>
      <c r="T16234" s="87"/>
      <c r="U16234" s="85"/>
      <c r="V16234" s="85"/>
      <c r="W16234" s="85"/>
      <c r="X16234" s="85"/>
    </row>
    <row r="16235">
      <c r="S16235" s="87"/>
      <c r="T16235" s="87"/>
      <c r="U16235" s="85"/>
      <c r="V16235" s="85"/>
      <c r="W16235" s="85"/>
      <c r="X16235" s="85"/>
    </row>
    <row r="16236">
      <c r="S16236" s="87"/>
      <c r="T16236" s="87"/>
      <c r="U16236" s="85"/>
      <c r="V16236" s="85"/>
      <c r="W16236" s="85"/>
      <c r="X16236" s="85"/>
    </row>
    <row r="16237">
      <c r="S16237" s="87"/>
      <c r="T16237" s="87"/>
      <c r="U16237" s="85"/>
      <c r="V16237" s="85"/>
      <c r="W16237" s="85"/>
      <c r="X16237" s="85"/>
    </row>
    <row r="16238">
      <c r="S16238" s="87"/>
      <c r="T16238" s="87"/>
      <c r="U16238" s="85"/>
      <c r="V16238" s="85"/>
      <c r="W16238" s="85"/>
      <c r="X16238" s="85"/>
    </row>
    <row r="16239">
      <c r="S16239" s="87"/>
      <c r="T16239" s="87"/>
      <c r="U16239" s="85"/>
      <c r="V16239" s="85"/>
      <c r="W16239" s="85"/>
      <c r="X16239" s="85"/>
    </row>
    <row r="16240">
      <c r="S16240" s="87"/>
      <c r="T16240" s="87"/>
      <c r="U16240" s="85"/>
      <c r="V16240" s="85"/>
      <c r="W16240" s="85"/>
      <c r="X16240" s="85"/>
    </row>
    <row r="16241">
      <c r="S16241" s="87"/>
      <c r="T16241" s="87"/>
      <c r="U16241" s="85"/>
      <c r="V16241" s="85"/>
      <c r="W16241" s="85"/>
      <c r="X16241" s="85"/>
    </row>
    <row r="16242">
      <c r="S16242" s="87"/>
      <c r="T16242" s="87"/>
      <c r="U16242" s="85"/>
      <c r="V16242" s="85"/>
      <c r="W16242" s="85"/>
      <c r="X16242" s="85"/>
    </row>
    <row r="16243">
      <c r="S16243" s="87"/>
      <c r="T16243" s="87"/>
      <c r="U16243" s="85"/>
      <c r="V16243" s="85"/>
      <c r="W16243" s="85"/>
      <c r="X16243" s="85"/>
    </row>
    <row r="16244">
      <c r="S16244" s="87"/>
      <c r="T16244" s="87"/>
      <c r="U16244" s="85"/>
      <c r="V16244" s="85"/>
      <c r="W16244" s="85"/>
      <c r="X16244" s="85"/>
    </row>
    <row r="16245">
      <c r="S16245" s="87"/>
      <c r="T16245" s="87"/>
      <c r="U16245" s="85"/>
      <c r="V16245" s="85"/>
      <c r="W16245" s="85"/>
      <c r="X16245" s="85"/>
    </row>
    <row r="16246">
      <c r="S16246" s="87"/>
      <c r="T16246" s="87"/>
      <c r="U16246" s="85"/>
      <c r="V16246" s="85"/>
      <c r="W16246" s="85"/>
      <c r="X16246" s="85"/>
    </row>
    <row r="16247">
      <c r="S16247" s="87"/>
      <c r="T16247" s="87"/>
      <c r="U16247" s="85"/>
      <c r="V16247" s="85"/>
      <c r="W16247" s="85"/>
      <c r="X16247" s="85"/>
    </row>
    <row r="16248">
      <c r="S16248" s="87"/>
      <c r="T16248" s="87"/>
      <c r="U16248" s="85"/>
      <c r="V16248" s="85"/>
      <c r="W16248" s="85"/>
      <c r="X16248" s="85"/>
    </row>
    <row r="16249">
      <c r="S16249" s="87"/>
      <c r="T16249" s="87"/>
      <c r="U16249" s="85"/>
      <c r="V16249" s="85"/>
      <c r="W16249" s="85"/>
      <c r="X16249" s="85"/>
    </row>
    <row r="16250">
      <c r="S16250" s="87"/>
      <c r="T16250" s="87"/>
      <c r="U16250" s="85"/>
      <c r="V16250" s="85"/>
      <c r="W16250" s="85"/>
      <c r="X16250" s="85"/>
    </row>
    <row r="16251">
      <c r="S16251" s="87"/>
      <c r="T16251" s="87"/>
      <c r="U16251" s="85"/>
      <c r="V16251" s="85"/>
      <c r="W16251" s="85"/>
      <c r="X16251" s="85"/>
    </row>
    <row r="16252">
      <c r="S16252" s="87"/>
      <c r="T16252" s="87"/>
      <c r="U16252" s="85"/>
      <c r="V16252" s="85"/>
      <c r="W16252" s="85"/>
      <c r="X16252" s="85"/>
    </row>
    <row r="16253">
      <c r="S16253" s="87"/>
      <c r="T16253" s="87"/>
      <c r="U16253" s="85"/>
      <c r="V16253" s="85"/>
      <c r="W16253" s="85"/>
      <c r="X16253" s="85"/>
    </row>
    <row r="16254">
      <c r="S16254" s="87"/>
      <c r="T16254" s="87"/>
      <c r="U16254" s="85"/>
      <c r="V16254" s="85"/>
      <c r="W16254" s="85"/>
      <c r="X16254" s="85"/>
    </row>
    <row r="16255">
      <c r="S16255" s="87"/>
      <c r="T16255" s="87"/>
      <c r="U16255" s="85"/>
      <c r="V16255" s="85"/>
      <c r="W16255" s="85"/>
      <c r="X16255" s="85"/>
    </row>
    <row r="16256">
      <c r="S16256" s="87"/>
      <c r="T16256" s="87"/>
      <c r="U16256" s="85"/>
      <c r="V16256" s="85"/>
      <c r="W16256" s="85"/>
      <c r="X16256" s="85"/>
    </row>
    <row r="16257">
      <c r="S16257" s="87"/>
      <c r="T16257" s="87"/>
      <c r="U16257" s="85"/>
      <c r="V16257" s="85"/>
      <c r="W16257" s="85"/>
      <c r="X16257" s="85"/>
    </row>
    <row r="16258">
      <c r="S16258" s="87"/>
      <c r="T16258" s="87"/>
      <c r="U16258" s="85"/>
      <c r="V16258" s="85"/>
      <c r="W16258" s="85"/>
      <c r="X16258" s="85"/>
    </row>
    <row r="16259">
      <c r="S16259" s="87"/>
      <c r="T16259" s="87"/>
      <c r="U16259" s="85"/>
      <c r="V16259" s="85"/>
      <c r="W16259" s="85"/>
      <c r="X16259" s="85"/>
    </row>
    <row r="16260">
      <c r="S16260" s="87"/>
      <c r="T16260" s="87"/>
      <c r="U16260" s="85"/>
      <c r="V16260" s="85"/>
      <c r="W16260" s="85"/>
      <c r="X16260" s="85"/>
    </row>
    <row r="16261">
      <c r="S16261" s="87"/>
      <c r="T16261" s="87"/>
      <c r="U16261" s="85"/>
      <c r="V16261" s="85"/>
      <c r="W16261" s="85"/>
      <c r="X16261" s="85"/>
    </row>
    <row r="16262">
      <c r="S16262" s="87"/>
      <c r="T16262" s="87"/>
      <c r="U16262" s="85"/>
      <c r="V16262" s="85"/>
      <c r="W16262" s="85"/>
      <c r="X16262" s="85"/>
    </row>
    <row r="16263">
      <c r="S16263" s="87"/>
      <c r="T16263" s="87"/>
      <c r="U16263" s="85"/>
      <c r="V16263" s="85"/>
      <c r="W16263" s="85"/>
      <c r="X16263" s="85"/>
    </row>
    <row r="16264">
      <c r="S16264" s="87"/>
      <c r="T16264" s="87"/>
      <c r="U16264" s="85"/>
      <c r="V16264" s="85"/>
      <c r="W16264" s="85"/>
      <c r="X16264" s="85"/>
    </row>
    <row r="16265">
      <c r="S16265" s="87"/>
      <c r="T16265" s="87"/>
      <c r="U16265" s="85"/>
      <c r="V16265" s="85"/>
      <c r="W16265" s="85"/>
      <c r="X16265" s="85"/>
    </row>
    <row r="16266">
      <c r="S16266" s="87"/>
      <c r="T16266" s="87"/>
      <c r="U16266" s="85"/>
      <c r="V16266" s="85"/>
      <c r="W16266" s="85"/>
      <c r="X16266" s="85"/>
    </row>
    <row r="16267">
      <c r="S16267" s="87"/>
      <c r="T16267" s="87"/>
      <c r="U16267" s="85"/>
      <c r="V16267" s="85"/>
      <c r="W16267" s="85"/>
      <c r="X16267" s="85"/>
    </row>
    <row r="16268">
      <c r="S16268" s="87"/>
      <c r="T16268" s="87"/>
      <c r="U16268" s="85"/>
      <c r="V16268" s="85"/>
      <c r="W16268" s="85"/>
      <c r="X16268" s="85"/>
    </row>
    <row r="16269">
      <c r="S16269" s="87"/>
      <c r="T16269" s="87"/>
      <c r="U16269" s="85"/>
      <c r="V16269" s="85"/>
      <c r="W16269" s="85"/>
      <c r="X16269" s="85"/>
    </row>
    <row r="16270">
      <c r="S16270" s="87"/>
      <c r="T16270" s="87"/>
      <c r="U16270" s="85"/>
      <c r="V16270" s="85"/>
      <c r="W16270" s="85"/>
      <c r="X16270" s="85"/>
    </row>
    <row r="16271">
      <c r="S16271" s="87"/>
      <c r="T16271" s="87"/>
      <c r="U16271" s="85"/>
      <c r="V16271" s="85"/>
      <c r="W16271" s="85"/>
      <c r="X16271" s="85"/>
    </row>
    <row r="16272">
      <c r="S16272" s="87"/>
      <c r="T16272" s="87"/>
      <c r="U16272" s="85"/>
      <c r="V16272" s="85"/>
      <c r="W16272" s="85"/>
      <c r="X16272" s="85"/>
    </row>
    <row r="16273">
      <c r="S16273" s="87"/>
      <c r="T16273" s="87"/>
      <c r="U16273" s="85"/>
      <c r="V16273" s="85"/>
      <c r="W16273" s="85"/>
      <c r="X16273" s="85"/>
    </row>
    <row r="16274">
      <c r="S16274" s="87"/>
      <c r="T16274" s="87"/>
      <c r="U16274" s="85"/>
      <c r="V16274" s="85"/>
      <c r="W16274" s="85"/>
      <c r="X16274" s="85"/>
    </row>
    <row r="16275">
      <c r="S16275" s="87"/>
      <c r="T16275" s="87"/>
      <c r="U16275" s="85"/>
      <c r="V16275" s="85"/>
      <c r="W16275" s="85"/>
      <c r="X16275" s="85"/>
    </row>
    <row r="16276">
      <c r="S16276" s="87"/>
      <c r="T16276" s="87"/>
      <c r="U16276" s="85"/>
      <c r="V16276" s="85"/>
      <c r="W16276" s="85"/>
      <c r="X16276" s="85"/>
    </row>
    <row r="16277">
      <c r="S16277" s="87"/>
      <c r="T16277" s="87"/>
      <c r="U16277" s="85"/>
      <c r="V16277" s="85"/>
      <c r="W16277" s="85"/>
      <c r="X16277" s="85"/>
    </row>
    <row r="16278">
      <c r="S16278" s="87"/>
      <c r="T16278" s="87"/>
      <c r="U16278" s="85"/>
      <c r="V16278" s="85"/>
      <c r="W16278" s="85"/>
      <c r="X16278" s="85"/>
    </row>
    <row r="16279">
      <c r="S16279" s="87"/>
      <c r="T16279" s="87"/>
      <c r="U16279" s="85"/>
      <c r="V16279" s="85"/>
      <c r="W16279" s="85"/>
      <c r="X16279" s="85"/>
    </row>
    <row r="16280">
      <c r="S16280" s="87"/>
      <c r="T16280" s="87"/>
      <c r="U16280" s="85"/>
      <c r="V16280" s="85"/>
      <c r="W16280" s="85"/>
      <c r="X16280" s="85"/>
    </row>
    <row r="16281">
      <c r="S16281" s="87"/>
      <c r="T16281" s="87"/>
      <c r="U16281" s="85"/>
      <c r="V16281" s="85"/>
      <c r="W16281" s="85"/>
      <c r="X16281" s="85"/>
    </row>
    <row r="16282">
      <c r="S16282" s="87"/>
      <c r="T16282" s="87"/>
      <c r="U16282" s="85"/>
      <c r="V16282" s="85"/>
      <c r="W16282" s="85"/>
      <c r="X16282" s="85"/>
    </row>
    <row r="16283">
      <c r="S16283" s="87"/>
      <c r="T16283" s="87"/>
      <c r="U16283" s="85"/>
      <c r="V16283" s="85"/>
      <c r="W16283" s="85"/>
      <c r="X16283" s="85"/>
    </row>
    <row r="16284">
      <c r="S16284" s="87"/>
      <c r="T16284" s="87"/>
      <c r="U16284" s="85"/>
      <c r="V16284" s="85"/>
      <c r="W16284" s="85"/>
      <c r="X16284" s="85"/>
    </row>
    <row r="16285">
      <c r="S16285" s="87"/>
      <c r="T16285" s="87"/>
      <c r="U16285" s="85"/>
      <c r="V16285" s="85"/>
      <c r="W16285" s="85"/>
      <c r="X16285" s="85"/>
    </row>
    <row r="16286">
      <c r="S16286" s="87"/>
      <c r="T16286" s="87"/>
      <c r="U16286" s="85"/>
      <c r="V16286" s="85"/>
      <c r="W16286" s="85"/>
      <c r="X16286" s="85"/>
    </row>
    <row r="16287">
      <c r="S16287" s="87"/>
      <c r="T16287" s="87"/>
      <c r="U16287" s="85"/>
      <c r="V16287" s="85"/>
      <c r="W16287" s="85"/>
      <c r="X16287" s="85"/>
    </row>
    <row r="16288">
      <c r="S16288" s="87"/>
      <c r="T16288" s="87"/>
      <c r="U16288" s="85"/>
      <c r="V16288" s="85"/>
      <c r="W16288" s="85"/>
      <c r="X16288" s="85"/>
    </row>
    <row r="16289">
      <c r="S16289" s="87"/>
      <c r="T16289" s="87"/>
      <c r="U16289" s="85"/>
      <c r="V16289" s="85"/>
      <c r="W16289" s="85"/>
      <c r="X16289" s="85"/>
    </row>
    <row r="16290">
      <c r="S16290" s="87"/>
      <c r="T16290" s="87"/>
      <c r="U16290" s="85"/>
      <c r="V16290" s="85"/>
      <c r="W16290" s="85"/>
      <c r="X16290" s="85"/>
    </row>
    <row r="16291">
      <c r="S16291" s="87"/>
      <c r="T16291" s="87"/>
      <c r="U16291" s="85"/>
      <c r="V16291" s="85"/>
      <c r="W16291" s="85"/>
      <c r="X16291" s="85"/>
    </row>
    <row r="16292">
      <c r="S16292" s="87"/>
      <c r="T16292" s="87"/>
      <c r="U16292" s="85"/>
      <c r="V16292" s="85"/>
      <c r="W16292" s="85"/>
      <c r="X16292" s="85"/>
    </row>
    <row r="16293">
      <c r="S16293" s="87"/>
      <c r="T16293" s="87"/>
      <c r="U16293" s="85"/>
      <c r="V16293" s="85"/>
      <c r="W16293" s="85"/>
      <c r="X16293" s="85"/>
    </row>
    <row r="16294">
      <c r="S16294" s="87"/>
      <c r="T16294" s="87"/>
      <c r="U16294" s="85"/>
      <c r="V16294" s="85"/>
      <c r="W16294" s="85"/>
      <c r="X16294" s="85"/>
    </row>
    <row r="16295">
      <c r="S16295" s="87"/>
      <c r="T16295" s="87"/>
      <c r="U16295" s="85"/>
      <c r="V16295" s="85"/>
      <c r="W16295" s="85"/>
      <c r="X16295" s="85"/>
    </row>
    <row r="16296">
      <c r="S16296" s="87"/>
      <c r="T16296" s="87"/>
      <c r="U16296" s="85"/>
      <c r="V16296" s="85"/>
      <c r="W16296" s="85"/>
      <c r="X16296" s="85"/>
    </row>
    <row r="16297">
      <c r="S16297" s="87"/>
      <c r="T16297" s="87"/>
      <c r="U16297" s="85"/>
      <c r="V16297" s="85"/>
      <c r="W16297" s="85"/>
      <c r="X16297" s="85"/>
    </row>
    <row r="16298">
      <c r="S16298" s="87"/>
      <c r="T16298" s="87"/>
      <c r="U16298" s="85"/>
      <c r="V16298" s="85"/>
      <c r="W16298" s="85"/>
      <c r="X16298" s="85"/>
    </row>
    <row r="16299">
      <c r="S16299" s="87"/>
      <c r="T16299" s="87"/>
      <c r="U16299" s="85"/>
      <c r="V16299" s="85"/>
      <c r="W16299" s="85"/>
      <c r="X16299" s="85"/>
    </row>
    <row r="16300">
      <c r="S16300" s="87"/>
      <c r="T16300" s="87"/>
      <c r="U16300" s="85"/>
      <c r="V16300" s="85"/>
      <c r="W16300" s="85"/>
      <c r="X16300" s="85"/>
    </row>
    <row r="16301">
      <c r="S16301" s="87"/>
      <c r="T16301" s="87"/>
      <c r="U16301" s="85"/>
      <c r="V16301" s="85"/>
      <c r="W16301" s="85"/>
      <c r="X16301" s="85"/>
    </row>
    <row r="16302">
      <c r="S16302" s="87"/>
      <c r="T16302" s="87"/>
      <c r="U16302" s="85"/>
      <c r="V16302" s="85"/>
      <c r="W16302" s="85"/>
      <c r="X16302" s="85"/>
    </row>
    <row r="16303">
      <c r="S16303" s="87"/>
      <c r="T16303" s="87"/>
      <c r="U16303" s="85"/>
      <c r="V16303" s="85"/>
      <c r="W16303" s="85"/>
      <c r="X16303" s="85"/>
    </row>
    <row r="16304">
      <c r="S16304" s="87"/>
      <c r="T16304" s="87"/>
      <c r="U16304" s="85"/>
      <c r="V16304" s="85"/>
      <c r="W16304" s="85"/>
      <c r="X16304" s="85"/>
    </row>
    <row r="16305">
      <c r="S16305" s="87"/>
      <c r="T16305" s="87"/>
      <c r="U16305" s="85"/>
      <c r="V16305" s="85"/>
      <c r="W16305" s="85"/>
      <c r="X16305" s="85"/>
    </row>
    <row r="16306">
      <c r="S16306" s="87"/>
      <c r="T16306" s="87"/>
      <c r="U16306" s="85"/>
      <c r="V16306" s="85"/>
      <c r="W16306" s="85"/>
      <c r="X16306" s="85"/>
    </row>
    <row r="16307">
      <c r="S16307" s="87"/>
      <c r="T16307" s="87"/>
      <c r="U16307" s="85"/>
      <c r="V16307" s="85"/>
      <c r="W16307" s="85"/>
      <c r="X16307" s="85"/>
    </row>
    <row r="16308">
      <c r="S16308" s="87"/>
      <c r="T16308" s="87"/>
      <c r="U16308" s="85"/>
      <c r="V16308" s="85"/>
      <c r="W16308" s="85"/>
      <c r="X16308" s="85"/>
    </row>
    <row r="16309">
      <c r="S16309" s="87"/>
      <c r="T16309" s="87"/>
      <c r="U16309" s="85"/>
      <c r="V16309" s="85"/>
      <c r="W16309" s="85"/>
      <c r="X16309" s="85"/>
    </row>
    <row r="16310">
      <c r="S16310" s="87"/>
      <c r="T16310" s="87"/>
      <c r="U16310" s="85"/>
      <c r="V16310" s="85"/>
      <c r="W16310" s="85"/>
      <c r="X16310" s="85"/>
    </row>
    <row r="16311">
      <c r="S16311" s="87"/>
      <c r="T16311" s="87"/>
      <c r="U16311" s="85"/>
      <c r="V16311" s="85"/>
      <c r="W16311" s="85"/>
      <c r="X16311" s="85"/>
    </row>
    <row r="16312">
      <c r="S16312" s="87"/>
      <c r="T16312" s="87"/>
      <c r="U16312" s="85"/>
      <c r="V16312" s="85"/>
      <c r="W16312" s="85"/>
      <c r="X16312" s="85"/>
    </row>
    <row r="16313">
      <c r="S16313" s="87"/>
      <c r="T16313" s="87"/>
      <c r="U16313" s="85"/>
      <c r="V16313" s="85"/>
      <c r="W16313" s="85"/>
      <c r="X16313" s="85"/>
    </row>
    <row r="16314">
      <c r="S16314" s="87"/>
      <c r="T16314" s="87"/>
      <c r="U16314" s="85"/>
      <c r="V16314" s="85"/>
      <c r="W16314" s="85"/>
      <c r="X16314" s="85"/>
    </row>
    <row r="16315">
      <c r="S16315" s="87"/>
      <c r="T16315" s="87"/>
      <c r="U16315" s="85"/>
      <c r="V16315" s="85"/>
      <c r="W16315" s="85"/>
      <c r="X16315" s="85"/>
    </row>
    <row r="16316">
      <c r="S16316" s="87"/>
      <c r="T16316" s="87"/>
      <c r="U16316" s="85"/>
      <c r="V16316" s="85"/>
      <c r="W16316" s="85"/>
      <c r="X16316" s="85"/>
    </row>
    <row r="16317">
      <c r="S16317" s="87"/>
      <c r="T16317" s="87"/>
      <c r="U16317" s="85"/>
      <c r="V16317" s="85"/>
      <c r="W16317" s="85"/>
      <c r="X16317" s="85"/>
    </row>
    <row r="16318">
      <c r="S16318" s="87"/>
      <c r="T16318" s="87"/>
      <c r="U16318" s="85"/>
      <c r="V16318" s="85"/>
      <c r="W16318" s="85"/>
      <c r="X16318" s="85"/>
    </row>
    <row r="16319">
      <c r="S16319" s="87"/>
      <c r="T16319" s="87"/>
      <c r="U16319" s="85"/>
      <c r="V16319" s="85"/>
      <c r="W16319" s="85"/>
      <c r="X16319" s="85"/>
    </row>
    <row r="16320">
      <c r="S16320" s="87"/>
      <c r="T16320" s="87"/>
      <c r="U16320" s="85"/>
      <c r="V16320" s="85"/>
      <c r="W16320" s="85"/>
      <c r="X16320" s="85"/>
    </row>
    <row r="16321">
      <c r="S16321" s="87"/>
      <c r="T16321" s="87"/>
      <c r="U16321" s="85"/>
      <c r="V16321" s="85"/>
      <c r="W16321" s="85"/>
      <c r="X16321" s="85"/>
    </row>
    <row r="16322">
      <c r="S16322" s="87"/>
      <c r="T16322" s="87"/>
      <c r="U16322" s="85"/>
      <c r="V16322" s="85"/>
      <c r="W16322" s="85"/>
      <c r="X16322" s="85"/>
    </row>
    <row r="16323">
      <c r="S16323" s="87"/>
      <c r="T16323" s="87"/>
      <c r="U16323" s="85"/>
      <c r="V16323" s="85"/>
      <c r="W16323" s="85"/>
      <c r="X16323" s="85"/>
    </row>
    <row r="16324">
      <c r="S16324" s="87"/>
      <c r="T16324" s="87"/>
      <c r="U16324" s="85"/>
      <c r="V16324" s="85"/>
      <c r="W16324" s="85"/>
      <c r="X16324" s="85"/>
    </row>
    <row r="16325">
      <c r="S16325" s="87"/>
      <c r="T16325" s="87"/>
      <c r="U16325" s="85"/>
      <c r="V16325" s="85"/>
      <c r="W16325" s="85"/>
      <c r="X16325" s="85"/>
    </row>
    <row r="16326">
      <c r="S16326" s="87"/>
      <c r="T16326" s="87"/>
      <c r="U16326" s="85"/>
      <c r="V16326" s="85"/>
      <c r="W16326" s="85"/>
      <c r="X16326" s="85"/>
    </row>
    <row r="16327">
      <c r="S16327" s="87"/>
      <c r="T16327" s="87"/>
      <c r="U16327" s="85"/>
      <c r="V16327" s="85"/>
      <c r="W16327" s="85"/>
      <c r="X16327" s="85"/>
    </row>
    <row r="16328">
      <c r="S16328" s="87"/>
      <c r="T16328" s="87"/>
      <c r="U16328" s="85"/>
      <c r="V16328" s="85"/>
      <c r="W16328" s="85"/>
      <c r="X16328" s="85"/>
    </row>
    <row r="16329">
      <c r="S16329" s="87"/>
      <c r="T16329" s="87"/>
      <c r="U16329" s="85"/>
      <c r="V16329" s="85"/>
      <c r="W16329" s="85"/>
      <c r="X16329" s="85"/>
    </row>
    <row r="16330">
      <c r="S16330" s="87"/>
      <c r="T16330" s="87"/>
      <c r="U16330" s="85"/>
      <c r="V16330" s="85"/>
      <c r="W16330" s="85"/>
      <c r="X16330" s="85"/>
    </row>
    <row r="16331">
      <c r="S16331" s="87"/>
      <c r="T16331" s="87"/>
      <c r="U16331" s="85"/>
      <c r="V16331" s="85"/>
      <c r="W16331" s="85"/>
      <c r="X16331" s="85"/>
    </row>
    <row r="16332">
      <c r="S16332" s="87"/>
      <c r="T16332" s="87"/>
      <c r="U16332" s="85"/>
      <c r="V16332" s="85"/>
      <c r="W16332" s="85"/>
      <c r="X16332" s="85"/>
    </row>
    <row r="16333">
      <c r="S16333" s="87"/>
      <c r="T16333" s="87"/>
      <c r="U16333" s="85"/>
      <c r="V16333" s="85"/>
      <c r="W16333" s="85"/>
      <c r="X16333" s="85"/>
    </row>
    <row r="16334">
      <c r="S16334" s="87"/>
      <c r="T16334" s="87"/>
      <c r="U16334" s="85"/>
      <c r="V16334" s="85"/>
      <c r="W16334" s="85"/>
      <c r="X16334" s="85"/>
    </row>
    <row r="16335">
      <c r="S16335" s="87"/>
      <c r="T16335" s="87"/>
      <c r="U16335" s="85"/>
      <c r="V16335" s="85"/>
      <c r="W16335" s="85"/>
      <c r="X16335" s="85"/>
    </row>
    <row r="16336">
      <c r="S16336" s="87"/>
      <c r="T16336" s="87"/>
      <c r="U16336" s="85"/>
      <c r="V16336" s="85"/>
      <c r="W16336" s="85"/>
      <c r="X16336" s="85"/>
    </row>
    <row r="16337">
      <c r="S16337" s="87"/>
      <c r="T16337" s="87"/>
      <c r="U16337" s="85"/>
      <c r="V16337" s="85"/>
      <c r="W16337" s="85"/>
      <c r="X16337" s="85"/>
    </row>
    <row r="16338">
      <c r="S16338" s="87"/>
      <c r="T16338" s="87"/>
      <c r="U16338" s="85"/>
      <c r="V16338" s="85"/>
      <c r="W16338" s="85"/>
      <c r="X16338" s="85"/>
    </row>
    <row r="16339">
      <c r="S16339" s="87"/>
      <c r="T16339" s="87"/>
      <c r="U16339" s="85"/>
      <c r="V16339" s="85"/>
      <c r="W16339" s="85"/>
      <c r="X16339" s="85"/>
    </row>
    <row r="16340">
      <c r="S16340" s="87"/>
      <c r="T16340" s="87"/>
      <c r="U16340" s="85"/>
      <c r="V16340" s="85"/>
      <c r="W16340" s="85"/>
      <c r="X16340" s="85"/>
    </row>
    <row r="16341">
      <c r="S16341" s="87"/>
      <c r="T16341" s="87"/>
      <c r="U16341" s="85"/>
      <c r="V16341" s="85"/>
      <c r="W16341" s="85"/>
      <c r="X16341" s="85"/>
    </row>
    <row r="16342">
      <c r="S16342" s="87"/>
      <c r="T16342" s="87"/>
      <c r="U16342" s="85"/>
      <c r="V16342" s="85"/>
      <c r="W16342" s="85"/>
      <c r="X16342" s="85"/>
    </row>
    <row r="16343">
      <c r="S16343" s="87"/>
      <c r="T16343" s="87"/>
      <c r="U16343" s="85"/>
      <c r="V16343" s="85"/>
      <c r="W16343" s="85"/>
      <c r="X16343" s="85"/>
    </row>
    <row r="16344">
      <c r="S16344" s="87"/>
      <c r="T16344" s="87"/>
      <c r="U16344" s="85"/>
      <c r="V16344" s="85"/>
      <c r="W16344" s="85"/>
      <c r="X16344" s="85"/>
    </row>
    <row r="16345">
      <c r="S16345" s="87"/>
      <c r="T16345" s="87"/>
      <c r="U16345" s="85"/>
      <c r="V16345" s="85"/>
      <c r="W16345" s="85"/>
      <c r="X16345" s="85"/>
    </row>
    <row r="16346">
      <c r="S16346" s="87"/>
      <c r="T16346" s="87"/>
      <c r="U16346" s="85"/>
      <c r="V16346" s="85"/>
      <c r="W16346" s="85"/>
      <c r="X16346" s="85"/>
    </row>
    <row r="16347">
      <c r="S16347" s="87"/>
      <c r="T16347" s="87"/>
      <c r="U16347" s="85"/>
      <c r="V16347" s="85"/>
      <c r="W16347" s="85"/>
      <c r="X16347" s="85"/>
    </row>
    <row r="16348">
      <c r="S16348" s="87"/>
      <c r="T16348" s="87"/>
      <c r="U16348" s="85"/>
      <c r="V16348" s="85"/>
      <c r="W16348" s="85"/>
      <c r="X16348" s="85"/>
    </row>
    <row r="16349">
      <c r="S16349" s="87"/>
      <c r="T16349" s="87"/>
      <c r="U16349" s="85"/>
      <c r="V16349" s="85"/>
      <c r="W16349" s="85"/>
      <c r="X16349" s="85"/>
    </row>
    <row r="16350">
      <c r="S16350" s="87"/>
      <c r="T16350" s="87"/>
      <c r="U16350" s="85"/>
      <c r="V16350" s="85"/>
      <c r="W16350" s="85"/>
      <c r="X16350" s="85"/>
    </row>
    <row r="16351">
      <c r="S16351" s="87"/>
      <c r="T16351" s="87"/>
      <c r="U16351" s="85"/>
      <c r="V16351" s="85"/>
      <c r="W16351" s="85"/>
      <c r="X16351" s="85"/>
    </row>
    <row r="16352">
      <c r="S16352" s="87"/>
      <c r="T16352" s="87"/>
      <c r="U16352" s="85"/>
      <c r="V16352" s="85"/>
      <c r="W16352" s="85"/>
      <c r="X16352" s="85"/>
    </row>
    <row r="16353">
      <c r="S16353" s="87"/>
      <c r="T16353" s="87"/>
      <c r="U16353" s="85"/>
      <c r="V16353" s="85"/>
      <c r="W16353" s="85"/>
      <c r="X16353" s="85"/>
    </row>
    <row r="16354">
      <c r="S16354" s="87"/>
      <c r="T16354" s="87"/>
      <c r="U16354" s="85"/>
      <c r="V16354" s="85"/>
      <c r="W16354" s="85"/>
      <c r="X16354" s="85"/>
    </row>
    <row r="16355">
      <c r="S16355" s="87"/>
      <c r="T16355" s="87"/>
      <c r="U16355" s="85"/>
      <c r="V16355" s="85"/>
      <c r="W16355" s="85"/>
      <c r="X16355" s="85"/>
    </row>
    <row r="16356">
      <c r="S16356" s="87"/>
      <c r="T16356" s="87"/>
      <c r="U16356" s="85"/>
      <c r="V16356" s="85"/>
      <c r="W16356" s="85"/>
      <c r="X16356" s="85"/>
    </row>
    <row r="16357">
      <c r="S16357" s="87"/>
      <c r="T16357" s="87"/>
      <c r="U16357" s="85"/>
      <c r="V16357" s="85"/>
      <c r="W16357" s="85"/>
      <c r="X16357" s="85"/>
    </row>
    <row r="16358">
      <c r="S16358" s="87"/>
      <c r="T16358" s="87"/>
      <c r="U16358" s="85"/>
      <c r="V16358" s="85"/>
      <c r="W16358" s="85"/>
      <c r="X16358" s="85"/>
    </row>
    <row r="16359">
      <c r="S16359" s="87"/>
      <c r="T16359" s="87"/>
      <c r="U16359" s="85"/>
      <c r="V16359" s="85"/>
      <c r="W16359" s="85"/>
      <c r="X16359" s="85"/>
    </row>
    <row r="16360">
      <c r="S16360" s="87"/>
      <c r="T16360" s="87"/>
      <c r="U16360" s="85"/>
      <c r="V16360" s="85"/>
      <c r="W16360" s="85"/>
      <c r="X16360" s="85"/>
    </row>
    <row r="16361">
      <c r="S16361" s="87"/>
      <c r="T16361" s="87"/>
      <c r="U16361" s="85"/>
      <c r="V16361" s="85"/>
      <c r="W16361" s="85"/>
      <c r="X16361" s="85"/>
    </row>
    <row r="16362">
      <c r="S16362" s="87"/>
      <c r="T16362" s="87"/>
      <c r="U16362" s="85"/>
      <c r="V16362" s="85"/>
      <c r="W16362" s="85"/>
      <c r="X16362" s="85"/>
    </row>
    <row r="16363">
      <c r="S16363" s="87"/>
      <c r="T16363" s="87"/>
      <c r="U16363" s="85"/>
      <c r="V16363" s="85"/>
      <c r="W16363" s="85"/>
      <c r="X16363" s="85"/>
    </row>
    <row r="16364">
      <c r="S16364" s="87"/>
      <c r="T16364" s="87"/>
      <c r="U16364" s="85"/>
      <c r="V16364" s="85"/>
      <c r="W16364" s="85"/>
      <c r="X16364" s="85"/>
    </row>
    <row r="16365">
      <c r="S16365" s="87"/>
      <c r="T16365" s="87"/>
      <c r="U16365" s="85"/>
      <c r="V16365" s="85"/>
      <c r="W16365" s="85"/>
      <c r="X16365" s="85"/>
    </row>
    <row r="16366">
      <c r="S16366" s="87"/>
      <c r="T16366" s="87"/>
      <c r="U16366" s="85"/>
      <c r="V16366" s="85"/>
      <c r="W16366" s="85"/>
      <c r="X16366" s="85"/>
    </row>
    <row r="16367">
      <c r="S16367" s="87"/>
      <c r="T16367" s="87"/>
      <c r="U16367" s="85"/>
      <c r="V16367" s="85"/>
      <c r="W16367" s="85"/>
      <c r="X16367" s="85"/>
    </row>
    <row r="16368">
      <c r="S16368" s="87"/>
      <c r="T16368" s="87"/>
      <c r="U16368" s="85"/>
      <c r="V16368" s="85"/>
      <c r="W16368" s="85"/>
      <c r="X16368" s="85"/>
    </row>
    <row r="16369">
      <c r="S16369" s="87"/>
      <c r="T16369" s="87"/>
      <c r="U16369" s="85"/>
      <c r="V16369" s="85"/>
      <c r="W16369" s="85"/>
      <c r="X16369" s="85"/>
    </row>
    <row r="16370">
      <c r="S16370" s="87"/>
      <c r="T16370" s="87"/>
      <c r="U16370" s="85"/>
      <c r="V16370" s="85"/>
      <c r="W16370" s="85"/>
      <c r="X16370" s="85"/>
    </row>
    <row r="16371">
      <c r="S16371" s="87"/>
      <c r="T16371" s="87"/>
      <c r="U16371" s="85"/>
      <c r="V16371" s="85"/>
      <c r="W16371" s="85"/>
      <c r="X16371" s="85"/>
    </row>
    <row r="16372">
      <c r="S16372" s="87"/>
      <c r="T16372" s="87"/>
      <c r="U16372" s="85"/>
      <c r="V16372" s="85"/>
      <c r="W16372" s="85"/>
      <c r="X16372" s="85"/>
    </row>
    <row r="16373">
      <c r="S16373" s="87"/>
      <c r="T16373" s="87"/>
      <c r="U16373" s="85"/>
      <c r="V16373" s="85"/>
      <c r="W16373" s="85"/>
      <c r="X16373" s="85"/>
    </row>
    <row r="16374">
      <c r="S16374" s="87"/>
      <c r="T16374" s="87"/>
      <c r="U16374" s="85"/>
      <c r="V16374" s="85"/>
      <c r="W16374" s="85"/>
      <c r="X16374" s="85"/>
    </row>
    <row r="16375">
      <c r="S16375" s="87"/>
      <c r="T16375" s="87"/>
      <c r="U16375" s="85"/>
      <c r="V16375" s="85"/>
      <c r="W16375" s="85"/>
      <c r="X16375" s="85"/>
    </row>
    <row r="16376">
      <c r="S16376" s="87"/>
      <c r="T16376" s="87"/>
      <c r="U16376" s="85"/>
      <c r="V16376" s="85"/>
      <c r="W16376" s="85"/>
      <c r="X16376" s="85"/>
    </row>
    <row r="16377">
      <c r="S16377" s="87"/>
      <c r="T16377" s="87"/>
      <c r="U16377" s="85"/>
      <c r="V16377" s="85"/>
      <c r="W16377" s="85"/>
      <c r="X16377" s="85"/>
    </row>
    <row r="16378">
      <c r="S16378" s="87"/>
      <c r="T16378" s="87"/>
      <c r="U16378" s="85"/>
      <c r="V16378" s="85"/>
      <c r="W16378" s="85"/>
      <c r="X16378" s="85"/>
    </row>
    <row r="16379">
      <c r="S16379" s="87"/>
      <c r="T16379" s="87"/>
      <c r="U16379" s="85"/>
      <c r="V16379" s="85"/>
      <c r="W16379" s="85"/>
      <c r="X16379" s="85"/>
    </row>
    <row r="16380">
      <c r="S16380" s="87"/>
      <c r="T16380" s="87"/>
      <c r="U16380" s="85"/>
      <c r="V16380" s="85"/>
      <c r="W16380" s="85"/>
      <c r="X16380" s="85"/>
    </row>
    <row r="16381">
      <c r="S16381" s="87"/>
      <c r="T16381" s="87"/>
      <c r="U16381" s="85"/>
      <c r="V16381" s="85"/>
      <c r="W16381" s="85"/>
      <c r="X16381" s="85"/>
    </row>
    <row r="16382">
      <c r="S16382" s="87"/>
      <c r="T16382" s="87"/>
      <c r="U16382" s="85"/>
      <c r="V16382" s="85"/>
      <c r="W16382" s="85"/>
      <c r="X16382" s="85"/>
    </row>
    <row r="16383">
      <c r="S16383" s="87"/>
      <c r="T16383" s="87"/>
      <c r="U16383" s="85"/>
      <c r="V16383" s="85"/>
      <c r="W16383" s="85"/>
      <c r="X16383" s="85"/>
    </row>
    <row r="16384">
      <c r="S16384" s="87"/>
      <c r="T16384" s="87"/>
      <c r="U16384" s="85"/>
      <c r="V16384" s="85"/>
      <c r="W16384" s="85"/>
      <c r="X16384" s="85"/>
    </row>
    <row r="16385">
      <c r="S16385" s="87"/>
      <c r="T16385" s="87"/>
      <c r="U16385" s="85"/>
      <c r="V16385" s="85"/>
      <c r="W16385" s="85"/>
      <c r="X16385" s="85"/>
    </row>
    <row r="16386">
      <c r="S16386" s="87"/>
      <c r="T16386" s="87"/>
      <c r="U16386" s="85"/>
      <c r="V16386" s="85"/>
      <c r="W16386" s="85"/>
      <c r="X16386" s="85"/>
    </row>
    <row r="16387">
      <c r="S16387" s="87"/>
      <c r="T16387" s="87"/>
      <c r="U16387" s="85"/>
      <c r="V16387" s="85"/>
      <c r="W16387" s="85"/>
      <c r="X16387" s="85"/>
    </row>
    <row r="16388">
      <c r="S16388" s="87"/>
      <c r="T16388" s="87"/>
      <c r="U16388" s="85"/>
      <c r="V16388" s="85"/>
      <c r="W16388" s="85"/>
      <c r="X16388" s="85"/>
    </row>
    <row r="16389">
      <c r="S16389" s="87"/>
      <c r="T16389" s="87"/>
      <c r="U16389" s="85"/>
      <c r="V16389" s="85"/>
      <c r="W16389" s="85"/>
      <c r="X16389" s="85"/>
    </row>
    <row r="16390">
      <c r="S16390" s="87"/>
      <c r="T16390" s="87"/>
      <c r="U16390" s="85"/>
      <c r="V16390" s="85"/>
      <c r="W16390" s="85"/>
      <c r="X16390" s="85"/>
    </row>
    <row r="16391">
      <c r="S16391" s="87"/>
      <c r="T16391" s="87"/>
      <c r="U16391" s="85"/>
      <c r="V16391" s="85"/>
      <c r="W16391" s="85"/>
      <c r="X16391" s="85"/>
    </row>
    <row r="16392">
      <c r="S16392" s="87"/>
      <c r="T16392" s="87"/>
      <c r="U16392" s="85"/>
      <c r="V16392" s="85"/>
      <c r="W16392" s="85"/>
      <c r="X16392" s="85"/>
    </row>
    <row r="16393">
      <c r="S16393" s="87"/>
      <c r="T16393" s="87"/>
      <c r="U16393" s="85"/>
      <c r="V16393" s="85"/>
      <c r="W16393" s="85"/>
      <c r="X16393" s="85"/>
    </row>
    <row r="16394">
      <c r="S16394" s="87"/>
      <c r="T16394" s="87"/>
      <c r="U16394" s="85"/>
      <c r="V16394" s="85"/>
      <c r="W16394" s="85"/>
      <c r="X16394" s="85"/>
    </row>
    <row r="16395">
      <c r="S16395" s="87"/>
      <c r="T16395" s="87"/>
      <c r="U16395" s="85"/>
      <c r="V16395" s="85"/>
      <c r="W16395" s="85"/>
      <c r="X16395" s="85"/>
    </row>
    <row r="16396">
      <c r="S16396" s="87"/>
      <c r="T16396" s="87"/>
      <c r="U16396" s="85"/>
      <c r="V16396" s="85"/>
      <c r="W16396" s="85"/>
      <c r="X16396" s="85"/>
    </row>
    <row r="16397">
      <c r="S16397" s="87"/>
      <c r="T16397" s="87"/>
      <c r="U16397" s="85"/>
      <c r="V16397" s="85"/>
      <c r="W16397" s="85"/>
      <c r="X16397" s="85"/>
    </row>
    <row r="16398">
      <c r="S16398" s="87"/>
      <c r="T16398" s="87"/>
      <c r="U16398" s="85"/>
      <c r="V16398" s="85"/>
      <c r="W16398" s="85"/>
      <c r="X16398" s="85"/>
    </row>
    <row r="16399">
      <c r="S16399" s="87"/>
      <c r="T16399" s="87"/>
      <c r="U16399" s="85"/>
      <c r="V16399" s="85"/>
      <c r="W16399" s="85"/>
      <c r="X16399" s="85"/>
    </row>
    <row r="16400">
      <c r="S16400" s="87"/>
      <c r="T16400" s="87"/>
      <c r="U16400" s="85"/>
      <c r="V16400" s="85"/>
      <c r="W16400" s="85"/>
      <c r="X16400" s="85"/>
    </row>
    <row r="16401">
      <c r="S16401" s="87"/>
      <c r="T16401" s="87"/>
      <c r="U16401" s="85"/>
      <c r="V16401" s="85"/>
      <c r="W16401" s="85"/>
      <c r="X16401" s="85"/>
    </row>
    <row r="16402">
      <c r="S16402" s="87"/>
      <c r="T16402" s="87"/>
      <c r="U16402" s="85"/>
      <c r="V16402" s="85"/>
      <c r="W16402" s="85"/>
      <c r="X16402" s="85"/>
    </row>
    <row r="16403">
      <c r="S16403" s="87"/>
      <c r="T16403" s="87"/>
      <c r="U16403" s="85"/>
      <c r="V16403" s="85"/>
      <c r="W16403" s="85"/>
      <c r="X16403" s="85"/>
    </row>
    <row r="16404">
      <c r="S16404" s="87"/>
      <c r="T16404" s="87"/>
      <c r="U16404" s="85"/>
      <c r="V16404" s="85"/>
      <c r="W16404" s="85"/>
      <c r="X16404" s="85"/>
    </row>
    <row r="16405">
      <c r="S16405" s="87"/>
      <c r="T16405" s="87"/>
      <c r="U16405" s="85"/>
      <c r="V16405" s="85"/>
      <c r="W16405" s="85"/>
      <c r="X16405" s="85"/>
    </row>
    <row r="16406">
      <c r="S16406" s="84"/>
      <c r="T16406" s="87"/>
      <c r="U16406" s="85"/>
      <c r="V16406" s="85"/>
      <c r="W16406" s="85"/>
      <c r="X16406" s="85"/>
    </row>
    <row r="16407">
      <c r="S16407" s="87"/>
      <c r="T16407" s="87"/>
      <c r="U16407" s="85"/>
      <c r="V16407" s="85"/>
      <c r="W16407" s="85"/>
      <c r="X16407" s="85"/>
    </row>
    <row r="16408">
      <c r="S16408" s="87"/>
      <c r="T16408" s="87"/>
      <c r="U16408" s="85"/>
      <c r="V16408" s="85"/>
      <c r="W16408" s="85"/>
      <c r="X16408" s="85"/>
    </row>
    <row r="16409">
      <c r="S16409" s="87"/>
      <c r="T16409" s="87"/>
      <c r="U16409" s="85"/>
      <c r="V16409" s="85"/>
      <c r="W16409" s="85"/>
      <c r="X16409" s="85"/>
    </row>
    <row r="16410">
      <c r="S16410" s="87"/>
      <c r="T16410" s="87"/>
      <c r="U16410" s="85"/>
      <c r="V16410" s="85"/>
      <c r="W16410" s="85"/>
      <c r="X16410" s="85"/>
    </row>
    <row r="16411">
      <c r="S16411" s="87"/>
      <c r="T16411" s="87"/>
      <c r="U16411" s="85"/>
      <c r="V16411" s="85"/>
      <c r="W16411" s="85"/>
      <c r="X16411" s="85"/>
    </row>
    <row r="16412">
      <c r="S16412" s="87"/>
      <c r="T16412" s="87"/>
      <c r="U16412" s="85"/>
      <c r="V16412" s="85"/>
      <c r="W16412" s="85"/>
      <c r="X16412" s="85"/>
    </row>
    <row r="16413">
      <c r="S16413" s="87"/>
      <c r="T16413" s="87"/>
      <c r="U16413" s="85"/>
      <c r="V16413" s="85"/>
      <c r="W16413" s="85"/>
      <c r="X16413" s="85"/>
    </row>
    <row r="16414">
      <c r="S16414" s="87"/>
      <c r="T16414" s="87"/>
      <c r="U16414" s="85"/>
      <c r="V16414" s="85"/>
      <c r="W16414" s="85"/>
      <c r="X16414" s="85"/>
    </row>
    <row r="16415">
      <c r="S16415" s="87"/>
      <c r="T16415" s="87"/>
      <c r="U16415" s="85"/>
      <c r="V16415" s="85"/>
      <c r="W16415" s="85"/>
      <c r="X16415" s="85"/>
    </row>
    <row r="16416">
      <c r="S16416" s="87"/>
      <c r="T16416" s="87"/>
      <c r="U16416" s="85"/>
      <c r="V16416" s="85"/>
      <c r="W16416" s="85"/>
      <c r="X16416" s="85"/>
    </row>
    <row r="16417">
      <c r="S16417" s="87"/>
      <c r="T16417" s="87"/>
      <c r="U16417" s="85"/>
      <c r="V16417" s="85"/>
      <c r="W16417" s="85"/>
      <c r="X16417" s="85"/>
    </row>
    <row r="16418">
      <c r="S16418" s="87"/>
      <c r="T16418" s="87"/>
      <c r="U16418" s="85"/>
      <c r="V16418" s="85"/>
      <c r="W16418" s="85"/>
      <c r="X16418" s="85"/>
    </row>
    <row r="16419">
      <c r="S16419" s="87"/>
      <c r="T16419" s="87"/>
      <c r="U16419" s="85"/>
      <c r="V16419" s="85"/>
      <c r="W16419" s="85"/>
      <c r="X16419" s="85"/>
    </row>
    <row r="16420">
      <c r="S16420" s="87"/>
      <c r="T16420" s="87"/>
      <c r="U16420" s="85"/>
      <c r="V16420" s="85"/>
      <c r="W16420" s="85"/>
      <c r="X16420" s="85"/>
    </row>
    <row r="16421">
      <c r="S16421" s="87"/>
      <c r="T16421" s="87"/>
      <c r="U16421" s="85"/>
      <c r="V16421" s="85"/>
      <c r="W16421" s="85"/>
      <c r="X16421" s="85"/>
    </row>
    <row r="16422">
      <c r="S16422" s="87"/>
      <c r="T16422" s="87"/>
      <c r="U16422" s="85"/>
      <c r="V16422" s="85"/>
      <c r="W16422" s="85"/>
      <c r="X16422" s="85"/>
    </row>
    <row r="16423">
      <c r="S16423" s="87"/>
      <c r="T16423" s="87"/>
      <c r="U16423" s="85"/>
      <c r="V16423" s="85"/>
      <c r="W16423" s="85"/>
      <c r="X16423" s="85"/>
    </row>
    <row r="16424">
      <c r="S16424" s="87"/>
      <c r="T16424" s="87"/>
      <c r="U16424" s="85"/>
      <c r="V16424" s="85"/>
      <c r="W16424" s="85"/>
      <c r="X16424" s="85"/>
    </row>
    <row r="16425">
      <c r="S16425" s="87"/>
      <c r="T16425" s="87"/>
      <c r="U16425" s="85"/>
      <c r="V16425" s="85"/>
      <c r="W16425" s="85"/>
      <c r="X16425" s="85"/>
    </row>
    <row r="16426">
      <c r="S16426" s="87"/>
      <c r="T16426" s="87"/>
      <c r="U16426" s="85"/>
      <c r="V16426" s="85"/>
      <c r="W16426" s="85"/>
      <c r="X16426" s="85"/>
    </row>
    <row r="16427">
      <c r="S16427" s="87"/>
      <c r="T16427" s="87"/>
      <c r="U16427" s="85"/>
      <c r="V16427" s="85"/>
      <c r="W16427" s="85"/>
      <c r="X16427" s="85"/>
    </row>
    <row r="16428">
      <c r="S16428" s="87"/>
      <c r="T16428" s="87"/>
      <c r="U16428" s="85"/>
      <c r="V16428" s="85"/>
      <c r="W16428" s="85"/>
      <c r="X16428" s="85"/>
    </row>
    <row r="16429">
      <c r="S16429" s="87"/>
      <c r="T16429" s="87"/>
      <c r="U16429" s="85"/>
      <c r="V16429" s="85"/>
      <c r="W16429" s="85"/>
      <c r="X16429" s="85"/>
    </row>
    <row r="16430">
      <c r="S16430" s="87"/>
      <c r="T16430" s="87"/>
      <c r="U16430" s="85"/>
      <c r="V16430" s="85"/>
      <c r="W16430" s="85"/>
      <c r="X16430" s="85"/>
    </row>
    <row r="16431">
      <c r="S16431" s="87"/>
      <c r="T16431" s="87"/>
      <c r="U16431" s="85"/>
      <c r="V16431" s="85"/>
      <c r="W16431" s="85"/>
      <c r="X16431" s="85"/>
    </row>
    <row r="16432">
      <c r="S16432" s="87"/>
      <c r="T16432" s="87"/>
      <c r="U16432" s="85"/>
      <c r="V16432" s="85"/>
      <c r="W16432" s="85"/>
      <c r="X16432" s="85"/>
    </row>
    <row r="16433">
      <c r="S16433" s="87"/>
      <c r="T16433" s="87"/>
      <c r="U16433" s="85"/>
      <c r="V16433" s="85"/>
      <c r="W16433" s="85"/>
      <c r="X16433" s="85"/>
    </row>
    <row r="16434">
      <c r="S16434" s="87"/>
      <c r="T16434" s="87"/>
      <c r="U16434" s="85"/>
      <c r="V16434" s="85"/>
      <c r="W16434" s="85"/>
      <c r="X16434" s="85"/>
    </row>
    <row r="16435">
      <c r="S16435" s="87"/>
      <c r="T16435" s="87"/>
      <c r="U16435" s="85"/>
      <c r="V16435" s="85"/>
      <c r="W16435" s="85"/>
      <c r="X16435" s="85"/>
    </row>
    <row r="16436">
      <c r="S16436" s="87"/>
      <c r="T16436" s="87"/>
      <c r="U16436" s="85"/>
      <c r="V16436" s="85"/>
      <c r="W16436" s="85"/>
      <c r="X16436" s="85"/>
    </row>
    <row r="16437">
      <c r="S16437" s="87"/>
      <c r="T16437" s="87"/>
      <c r="U16437" s="85"/>
      <c r="V16437" s="85"/>
      <c r="W16437" s="85"/>
      <c r="X16437" s="85"/>
    </row>
    <row r="16438">
      <c r="S16438" s="87"/>
      <c r="T16438" s="87"/>
      <c r="U16438" s="85"/>
      <c r="V16438" s="85"/>
      <c r="W16438" s="85"/>
      <c r="X16438" s="85"/>
    </row>
    <row r="16439">
      <c r="S16439" s="87"/>
      <c r="T16439" s="87"/>
      <c r="U16439" s="85"/>
      <c r="V16439" s="85"/>
      <c r="W16439" s="85"/>
      <c r="X16439" s="85"/>
    </row>
    <row r="16440">
      <c r="S16440" s="87"/>
      <c r="T16440" s="87"/>
      <c r="U16440" s="85"/>
      <c r="V16440" s="85"/>
      <c r="W16440" s="85"/>
      <c r="X16440" s="85"/>
    </row>
    <row r="16441">
      <c r="S16441" s="87"/>
      <c r="T16441" s="87"/>
      <c r="U16441" s="85"/>
      <c r="V16441" s="85"/>
      <c r="W16441" s="85"/>
      <c r="X16441" s="85"/>
    </row>
    <row r="16442">
      <c r="S16442" s="87"/>
      <c r="T16442" s="87"/>
      <c r="U16442" s="85"/>
      <c r="V16442" s="85"/>
      <c r="W16442" s="85"/>
      <c r="X16442" s="85"/>
    </row>
    <row r="16443">
      <c r="S16443" s="87"/>
      <c r="T16443" s="87"/>
      <c r="U16443" s="85"/>
      <c r="V16443" s="85"/>
      <c r="W16443" s="85"/>
      <c r="X16443" s="85"/>
    </row>
    <row r="16444">
      <c r="S16444" s="87"/>
      <c r="T16444" s="87"/>
      <c r="U16444" s="85"/>
      <c r="V16444" s="85"/>
      <c r="W16444" s="85"/>
      <c r="X16444" s="85"/>
    </row>
    <row r="16445">
      <c r="S16445" s="87"/>
      <c r="T16445" s="87"/>
      <c r="U16445" s="85"/>
      <c r="V16445" s="85"/>
      <c r="W16445" s="85"/>
      <c r="X16445" s="85"/>
    </row>
    <row r="16446">
      <c r="S16446" s="87"/>
      <c r="T16446" s="87"/>
      <c r="U16446" s="85"/>
      <c r="V16446" s="85"/>
      <c r="W16446" s="85"/>
      <c r="X16446" s="85"/>
    </row>
    <row r="16447">
      <c r="S16447" s="87"/>
      <c r="T16447" s="87"/>
      <c r="U16447" s="85"/>
      <c r="V16447" s="85"/>
      <c r="W16447" s="85"/>
      <c r="X16447" s="85"/>
    </row>
    <row r="16448">
      <c r="S16448" s="87"/>
      <c r="T16448" s="87"/>
      <c r="U16448" s="85"/>
      <c r="V16448" s="85"/>
      <c r="W16448" s="85"/>
      <c r="X16448" s="85"/>
    </row>
    <row r="16449">
      <c r="S16449" s="87"/>
      <c r="T16449" s="87"/>
      <c r="U16449" s="85"/>
      <c r="V16449" s="85"/>
      <c r="W16449" s="85"/>
      <c r="X16449" s="85"/>
    </row>
    <row r="16450">
      <c r="S16450" s="87"/>
      <c r="T16450" s="87"/>
      <c r="U16450" s="85"/>
      <c r="V16450" s="85"/>
      <c r="W16450" s="85"/>
      <c r="X16450" s="85"/>
    </row>
    <row r="16451">
      <c r="S16451" s="87"/>
      <c r="T16451" s="87"/>
      <c r="U16451" s="85"/>
      <c r="V16451" s="85"/>
      <c r="W16451" s="85"/>
      <c r="X16451" s="85"/>
    </row>
    <row r="16452">
      <c r="S16452" s="87"/>
      <c r="T16452" s="87"/>
      <c r="U16452" s="85"/>
      <c r="V16452" s="85"/>
      <c r="W16452" s="85"/>
      <c r="X16452" s="85"/>
    </row>
    <row r="16453">
      <c r="S16453" s="87"/>
      <c r="T16453" s="87"/>
      <c r="U16453" s="85"/>
      <c r="V16453" s="85"/>
      <c r="W16453" s="85"/>
      <c r="X16453" s="85"/>
    </row>
    <row r="16454">
      <c r="S16454" s="87"/>
      <c r="T16454" s="87"/>
      <c r="U16454" s="85"/>
      <c r="V16454" s="85"/>
      <c r="W16454" s="85"/>
      <c r="X16454" s="85"/>
    </row>
    <row r="16455">
      <c r="S16455" s="87"/>
      <c r="T16455" s="87"/>
      <c r="U16455" s="85"/>
      <c r="V16455" s="85"/>
      <c r="W16455" s="85"/>
      <c r="X16455" s="85"/>
    </row>
    <row r="16456">
      <c r="S16456" s="87"/>
      <c r="T16456" s="87"/>
      <c r="U16456" s="85"/>
      <c r="V16456" s="85"/>
      <c r="W16456" s="85"/>
      <c r="X16456" s="85"/>
    </row>
    <row r="16457">
      <c r="S16457" s="87"/>
      <c r="T16457" s="87"/>
      <c r="U16457" s="85"/>
      <c r="V16457" s="85"/>
      <c r="W16457" s="85"/>
      <c r="X16457" s="85"/>
    </row>
    <row r="16458">
      <c r="S16458" s="87"/>
      <c r="T16458" s="87"/>
      <c r="U16458" s="85"/>
      <c r="V16458" s="85"/>
      <c r="W16458" s="85"/>
      <c r="X16458" s="85"/>
    </row>
    <row r="16459">
      <c r="S16459" s="87"/>
      <c r="T16459" s="87"/>
      <c r="U16459" s="85"/>
      <c r="V16459" s="85"/>
      <c r="W16459" s="85"/>
      <c r="X16459" s="85"/>
    </row>
    <row r="16460">
      <c r="S16460" s="87"/>
      <c r="T16460" s="87"/>
      <c r="U16460" s="85"/>
      <c r="V16460" s="85"/>
      <c r="W16460" s="85"/>
      <c r="X16460" s="85"/>
    </row>
    <row r="16461">
      <c r="S16461" s="87"/>
      <c r="T16461" s="87"/>
      <c r="U16461" s="85"/>
      <c r="V16461" s="85"/>
      <c r="W16461" s="85"/>
      <c r="X16461" s="85"/>
    </row>
    <row r="16462">
      <c r="S16462" s="87"/>
      <c r="T16462" s="87"/>
      <c r="U16462" s="85"/>
      <c r="V16462" s="85"/>
      <c r="W16462" s="85"/>
      <c r="X16462" s="85"/>
    </row>
    <row r="16463">
      <c r="S16463" s="87"/>
      <c r="T16463" s="87"/>
      <c r="U16463" s="85"/>
      <c r="V16463" s="85"/>
      <c r="W16463" s="85"/>
      <c r="X16463" s="85"/>
    </row>
    <row r="16464">
      <c r="S16464" s="87"/>
      <c r="T16464" s="87"/>
      <c r="U16464" s="85"/>
      <c r="V16464" s="85"/>
      <c r="W16464" s="85"/>
      <c r="X16464" s="85"/>
    </row>
    <row r="16465">
      <c r="S16465" s="87"/>
      <c r="T16465" s="87"/>
      <c r="U16465" s="85"/>
      <c r="V16465" s="85"/>
      <c r="W16465" s="85"/>
      <c r="X16465" s="85"/>
    </row>
    <row r="16466">
      <c r="S16466" s="87"/>
      <c r="T16466" s="87"/>
      <c r="U16466" s="85"/>
      <c r="V16466" s="85"/>
      <c r="W16466" s="85"/>
      <c r="X16466" s="85"/>
    </row>
    <row r="16467">
      <c r="S16467" s="87"/>
      <c r="T16467" s="87"/>
      <c r="U16467" s="85"/>
      <c r="V16467" s="85"/>
      <c r="W16467" s="85"/>
      <c r="X16467" s="85"/>
    </row>
    <row r="16468">
      <c r="S16468" s="87"/>
      <c r="T16468" s="87"/>
      <c r="U16468" s="85"/>
      <c r="V16468" s="85"/>
      <c r="W16468" s="85"/>
      <c r="X16468" s="85"/>
    </row>
    <row r="16469">
      <c r="S16469" s="87"/>
      <c r="T16469" s="87"/>
      <c r="U16469" s="85"/>
      <c r="V16469" s="85"/>
      <c r="W16469" s="85"/>
      <c r="X16469" s="85"/>
    </row>
    <row r="16470">
      <c r="S16470" s="87"/>
      <c r="T16470" s="87"/>
      <c r="U16470" s="85"/>
      <c r="V16470" s="85"/>
      <c r="W16470" s="85"/>
      <c r="X16470" s="85"/>
    </row>
    <row r="16471">
      <c r="S16471" s="87"/>
      <c r="T16471" s="87"/>
      <c r="U16471" s="85"/>
      <c r="V16471" s="85"/>
      <c r="W16471" s="85"/>
      <c r="X16471" s="85"/>
    </row>
    <row r="16472">
      <c r="S16472" s="87"/>
      <c r="T16472" s="87"/>
      <c r="U16472" s="85"/>
      <c r="V16472" s="85"/>
      <c r="W16472" s="85"/>
      <c r="X16472" s="85"/>
    </row>
    <row r="16473">
      <c r="S16473" s="87"/>
      <c r="T16473" s="87"/>
      <c r="U16473" s="85"/>
      <c r="V16473" s="85"/>
      <c r="W16473" s="85"/>
      <c r="X16473" s="85"/>
    </row>
    <row r="16474">
      <c r="S16474" s="87"/>
      <c r="T16474" s="87"/>
      <c r="U16474" s="85"/>
      <c r="V16474" s="85"/>
      <c r="W16474" s="85"/>
      <c r="X16474" s="85"/>
    </row>
    <row r="16475">
      <c r="S16475" s="87"/>
      <c r="T16475" s="87"/>
      <c r="U16475" s="85"/>
      <c r="V16475" s="85"/>
      <c r="W16475" s="85"/>
      <c r="X16475" s="85"/>
    </row>
    <row r="16476">
      <c r="S16476" s="87"/>
      <c r="T16476" s="87"/>
      <c r="U16476" s="85"/>
      <c r="V16476" s="85"/>
      <c r="W16476" s="85"/>
      <c r="X16476" s="85"/>
    </row>
    <row r="16477">
      <c r="S16477" s="87"/>
      <c r="T16477" s="87"/>
      <c r="U16477" s="85"/>
      <c r="V16477" s="85"/>
      <c r="W16477" s="85"/>
      <c r="X16477" s="85"/>
    </row>
    <row r="16478">
      <c r="S16478" s="87"/>
      <c r="T16478" s="87"/>
      <c r="U16478" s="85"/>
      <c r="V16478" s="85"/>
      <c r="W16478" s="85"/>
      <c r="X16478" s="85"/>
    </row>
    <row r="16479">
      <c r="S16479" s="87"/>
      <c r="T16479" s="87"/>
      <c r="U16479" s="85"/>
      <c r="V16479" s="85"/>
      <c r="W16479" s="85"/>
      <c r="X16479" s="85"/>
    </row>
    <row r="16480">
      <c r="S16480" s="87"/>
      <c r="T16480" s="87"/>
      <c r="U16480" s="85"/>
      <c r="V16480" s="85"/>
      <c r="W16480" s="85"/>
      <c r="X16480" s="85"/>
    </row>
    <row r="16481">
      <c r="S16481" s="87"/>
      <c r="T16481" s="87"/>
      <c r="U16481" s="85"/>
      <c r="V16481" s="85"/>
      <c r="W16481" s="85"/>
      <c r="X16481" s="85"/>
    </row>
    <row r="16482">
      <c r="S16482" s="87"/>
      <c r="T16482" s="87"/>
      <c r="U16482" s="85"/>
      <c r="V16482" s="85"/>
      <c r="W16482" s="85"/>
      <c r="X16482" s="85"/>
    </row>
    <row r="16483">
      <c r="S16483" s="87"/>
      <c r="T16483" s="87"/>
      <c r="U16483" s="85"/>
      <c r="V16483" s="85"/>
      <c r="W16483" s="85"/>
      <c r="X16483" s="85"/>
    </row>
    <row r="16484">
      <c r="S16484" s="87"/>
      <c r="T16484" s="87"/>
      <c r="U16484" s="85"/>
      <c r="V16484" s="85"/>
      <c r="W16484" s="85"/>
      <c r="X16484" s="85"/>
    </row>
    <row r="16485">
      <c r="S16485" s="87"/>
      <c r="T16485" s="87"/>
      <c r="U16485" s="85"/>
      <c r="V16485" s="85"/>
      <c r="W16485" s="85"/>
      <c r="X16485" s="85"/>
    </row>
    <row r="16486">
      <c r="S16486" s="87"/>
      <c r="T16486" s="87"/>
      <c r="U16486" s="85"/>
      <c r="V16486" s="85"/>
      <c r="W16486" s="85"/>
      <c r="X16486" s="85"/>
    </row>
    <row r="16487">
      <c r="S16487" s="87"/>
      <c r="T16487" s="87"/>
      <c r="U16487" s="85"/>
      <c r="V16487" s="85"/>
      <c r="W16487" s="85"/>
      <c r="X16487" s="85"/>
    </row>
    <row r="16488">
      <c r="S16488" s="87"/>
      <c r="T16488" s="87"/>
      <c r="U16488" s="85"/>
      <c r="V16488" s="85"/>
      <c r="W16488" s="85"/>
      <c r="X16488" s="85"/>
    </row>
    <row r="16489">
      <c r="S16489" s="87"/>
      <c r="T16489" s="87"/>
      <c r="U16489" s="85"/>
      <c r="V16489" s="85"/>
      <c r="W16489" s="85"/>
      <c r="X16489" s="85"/>
    </row>
    <row r="16490">
      <c r="S16490" s="87"/>
      <c r="T16490" s="87"/>
      <c r="U16490" s="85"/>
      <c r="V16490" s="85"/>
      <c r="W16490" s="85"/>
      <c r="X16490" s="85"/>
    </row>
    <row r="16491">
      <c r="S16491" s="87"/>
      <c r="T16491" s="87"/>
      <c r="U16491" s="85"/>
      <c r="V16491" s="85"/>
      <c r="W16491" s="85"/>
      <c r="X16491" s="85"/>
    </row>
    <row r="16492">
      <c r="S16492" s="87"/>
      <c r="T16492" s="87"/>
      <c r="U16492" s="85"/>
      <c r="V16492" s="85"/>
      <c r="W16492" s="85"/>
      <c r="X16492" s="85"/>
    </row>
    <row r="16493">
      <c r="S16493" s="87"/>
      <c r="T16493" s="87"/>
      <c r="U16493" s="85"/>
      <c r="V16493" s="85"/>
      <c r="W16493" s="85"/>
      <c r="X16493" s="85"/>
    </row>
    <row r="16494">
      <c r="S16494" s="87"/>
      <c r="T16494" s="87"/>
      <c r="U16494" s="85"/>
      <c r="V16494" s="85"/>
      <c r="W16494" s="85"/>
      <c r="X16494" s="85"/>
    </row>
    <row r="16495">
      <c r="S16495" s="87"/>
      <c r="T16495" s="87"/>
      <c r="U16495" s="85"/>
      <c r="V16495" s="85"/>
      <c r="W16495" s="85"/>
      <c r="X16495" s="85"/>
    </row>
    <row r="16496">
      <c r="S16496" s="87"/>
      <c r="T16496" s="87"/>
      <c r="U16496" s="85"/>
      <c r="V16496" s="85"/>
      <c r="W16496" s="85"/>
      <c r="X16496" s="85"/>
    </row>
    <row r="16497">
      <c r="S16497" s="87"/>
      <c r="T16497" s="87"/>
      <c r="U16497" s="85"/>
      <c r="V16497" s="85"/>
      <c r="W16497" s="85"/>
      <c r="X16497" s="85"/>
    </row>
    <row r="16498">
      <c r="S16498" s="87"/>
      <c r="T16498" s="87"/>
      <c r="U16498" s="85"/>
      <c r="V16498" s="85"/>
      <c r="W16498" s="85"/>
      <c r="X16498" s="85"/>
    </row>
    <row r="16499">
      <c r="S16499" s="87"/>
      <c r="T16499" s="87"/>
      <c r="U16499" s="85"/>
      <c r="V16499" s="85"/>
      <c r="W16499" s="85"/>
      <c r="X16499" s="85"/>
    </row>
    <row r="16500">
      <c r="S16500" s="87"/>
      <c r="T16500" s="87"/>
      <c r="U16500" s="85"/>
      <c r="V16500" s="85"/>
      <c r="W16500" s="85"/>
      <c r="X16500" s="85"/>
    </row>
    <row r="16501">
      <c r="S16501" s="87"/>
      <c r="T16501" s="87"/>
      <c r="U16501" s="85"/>
      <c r="V16501" s="85"/>
      <c r="W16501" s="85"/>
      <c r="X16501" s="85"/>
    </row>
    <row r="16502">
      <c r="S16502" s="87"/>
      <c r="T16502" s="87"/>
      <c r="U16502" s="85"/>
      <c r="V16502" s="85"/>
      <c r="W16502" s="85"/>
      <c r="X16502" s="85"/>
    </row>
    <row r="16503">
      <c r="S16503" s="87"/>
      <c r="T16503" s="87"/>
      <c r="U16503" s="85"/>
      <c r="V16503" s="85"/>
      <c r="W16503" s="85"/>
      <c r="X16503" s="85"/>
    </row>
    <row r="16504">
      <c r="S16504" s="87"/>
      <c r="T16504" s="87"/>
      <c r="U16504" s="85"/>
      <c r="V16504" s="85"/>
      <c r="W16504" s="85"/>
      <c r="X16504" s="85"/>
    </row>
    <row r="16505">
      <c r="S16505" s="87"/>
      <c r="T16505" s="87"/>
      <c r="U16505" s="85"/>
      <c r="V16505" s="85"/>
      <c r="W16505" s="85"/>
      <c r="X16505" s="85"/>
    </row>
    <row r="16506">
      <c r="S16506" s="87"/>
      <c r="T16506" s="87"/>
      <c r="U16506" s="85"/>
      <c r="V16506" s="85"/>
      <c r="W16506" s="85"/>
      <c r="X16506" s="85"/>
    </row>
    <row r="16507">
      <c r="S16507" s="87"/>
      <c r="T16507" s="87"/>
      <c r="U16507" s="85"/>
      <c r="V16507" s="85"/>
      <c r="W16507" s="85"/>
      <c r="X16507" s="85"/>
    </row>
    <row r="16508">
      <c r="S16508" s="87"/>
      <c r="T16508" s="87"/>
      <c r="U16508" s="85"/>
      <c r="V16508" s="85"/>
      <c r="W16508" s="85"/>
      <c r="X16508" s="85"/>
    </row>
    <row r="16509">
      <c r="S16509" s="87"/>
      <c r="T16509" s="87"/>
      <c r="U16509" s="85"/>
      <c r="V16509" s="85"/>
      <c r="W16509" s="85"/>
      <c r="X16509" s="85"/>
    </row>
    <row r="16510">
      <c r="S16510" s="87"/>
      <c r="T16510" s="87"/>
      <c r="U16510" s="85"/>
      <c r="V16510" s="85"/>
      <c r="W16510" s="85"/>
      <c r="X16510" s="85"/>
    </row>
    <row r="16511">
      <c r="S16511" s="87"/>
      <c r="T16511" s="87"/>
      <c r="U16511" s="85"/>
      <c r="V16511" s="85"/>
      <c r="W16511" s="85"/>
      <c r="X16511" s="85"/>
    </row>
    <row r="16512">
      <c r="S16512" s="87"/>
      <c r="T16512" s="87"/>
      <c r="U16512" s="85"/>
      <c r="V16512" s="85"/>
      <c r="W16512" s="85"/>
      <c r="X16512" s="85"/>
    </row>
    <row r="16513">
      <c r="S16513" s="87"/>
      <c r="T16513" s="87"/>
      <c r="U16513" s="85"/>
      <c r="V16513" s="85"/>
      <c r="W16513" s="85"/>
      <c r="X16513" s="85"/>
    </row>
    <row r="16514">
      <c r="S16514" s="87"/>
      <c r="T16514" s="87"/>
      <c r="U16514" s="85"/>
      <c r="V16514" s="85"/>
      <c r="W16514" s="85"/>
      <c r="X16514" s="85"/>
    </row>
    <row r="16515">
      <c r="S16515" s="87"/>
      <c r="T16515" s="87"/>
      <c r="U16515" s="85"/>
      <c r="V16515" s="85"/>
      <c r="W16515" s="85"/>
      <c r="X16515" s="85"/>
    </row>
    <row r="16516">
      <c r="S16516" s="87"/>
      <c r="T16516" s="87"/>
      <c r="U16516" s="85"/>
      <c r="V16516" s="85"/>
      <c r="W16516" s="85"/>
      <c r="X16516" s="85"/>
    </row>
    <row r="16517">
      <c r="S16517" s="87"/>
      <c r="T16517" s="87"/>
      <c r="U16517" s="85"/>
      <c r="V16517" s="85"/>
      <c r="W16517" s="85"/>
      <c r="X16517" s="85"/>
    </row>
    <row r="16518">
      <c r="S16518" s="87"/>
      <c r="T16518" s="87"/>
      <c r="U16518" s="85"/>
      <c r="V16518" s="85"/>
      <c r="W16518" s="85"/>
      <c r="X16518" s="85"/>
    </row>
    <row r="16519">
      <c r="S16519" s="87"/>
      <c r="T16519" s="87"/>
      <c r="U16519" s="85"/>
      <c r="V16519" s="85"/>
      <c r="W16519" s="85"/>
      <c r="X16519" s="85"/>
    </row>
    <row r="16520">
      <c r="S16520" s="87"/>
      <c r="T16520" s="87"/>
      <c r="U16520" s="85"/>
      <c r="V16520" s="85"/>
      <c r="W16520" s="85"/>
      <c r="X16520" s="85"/>
    </row>
    <row r="16521">
      <c r="S16521" s="87"/>
      <c r="T16521" s="87"/>
      <c r="U16521" s="85"/>
      <c r="V16521" s="85"/>
      <c r="W16521" s="85"/>
      <c r="X16521" s="85"/>
    </row>
    <row r="16522">
      <c r="S16522" s="87"/>
      <c r="T16522" s="87"/>
      <c r="U16522" s="85"/>
      <c r="V16522" s="85"/>
      <c r="W16522" s="85"/>
      <c r="X16522" s="85"/>
    </row>
    <row r="16523">
      <c r="S16523" s="87"/>
      <c r="T16523" s="87"/>
      <c r="U16523" s="85"/>
      <c r="V16523" s="85"/>
      <c r="W16523" s="85"/>
      <c r="X16523" s="85"/>
    </row>
    <row r="16524">
      <c r="S16524" s="87"/>
      <c r="T16524" s="87"/>
      <c r="U16524" s="85"/>
      <c r="V16524" s="85"/>
      <c r="W16524" s="85"/>
      <c r="X16524" s="85"/>
    </row>
    <row r="16525">
      <c r="S16525" s="87"/>
      <c r="T16525" s="87"/>
      <c r="U16525" s="85"/>
      <c r="V16525" s="85"/>
      <c r="W16525" s="85"/>
      <c r="X16525" s="85"/>
    </row>
    <row r="16526">
      <c r="S16526" s="87"/>
      <c r="T16526" s="87"/>
      <c r="U16526" s="85"/>
      <c r="V16526" s="85"/>
      <c r="W16526" s="85"/>
      <c r="X16526" s="85"/>
    </row>
    <row r="16527">
      <c r="S16527" s="87"/>
      <c r="T16527" s="87"/>
      <c r="U16527" s="85"/>
      <c r="V16527" s="85"/>
      <c r="W16527" s="85"/>
      <c r="X16527" s="85"/>
    </row>
    <row r="16528">
      <c r="S16528" s="87"/>
      <c r="T16528" s="87"/>
      <c r="U16528" s="85"/>
      <c r="V16528" s="85"/>
      <c r="W16528" s="85"/>
      <c r="X16528" s="85"/>
    </row>
    <row r="16529">
      <c r="S16529" s="87"/>
      <c r="T16529" s="87"/>
      <c r="U16529" s="85"/>
      <c r="V16529" s="85"/>
      <c r="W16529" s="85"/>
      <c r="X16529" s="85"/>
    </row>
    <row r="16530">
      <c r="S16530" s="87"/>
      <c r="T16530" s="87"/>
      <c r="U16530" s="85"/>
      <c r="V16530" s="85"/>
      <c r="W16530" s="85"/>
      <c r="X16530" s="85"/>
    </row>
    <row r="16531">
      <c r="S16531" s="87"/>
      <c r="T16531" s="87"/>
      <c r="U16531" s="85"/>
      <c r="V16531" s="85"/>
      <c r="W16531" s="85"/>
      <c r="X16531" s="85"/>
    </row>
    <row r="16532">
      <c r="S16532" s="87"/>
      <c r="T16532" s="87"/>
      <c r="U16532" s="85"/>
      <c r="V16532" s="85"/>
      <c r="W16532" s="85"/>
      <c r="X16532" s="85"/>
    </row>
    <row r="16533">
      <c r="S16533" s="87"/>
      <c r="T16533" s="87"/>
      <c r="U16533" s="85"/>
      <c r="V16533" s="85"/>
      <c r="W16533" s="85"/>
      <c r="X16533" s="85"/>
    </row>
    <row r="16534">
      <c r="S16534" s="84"/>
      <c r="T16534" s="87"/>
      <c r="U16534" s="85"/>
      <c r="V16534" s="85"/>
      <c r="W16534" s="85"/>
      <c r="X16534" s="85"/>
    </row>
    <row r="16535">
      <c r="S16535" s="87"/>
      <c r="T16535" s="87"/>
      <c r="U16535" s="85"/>
      <c r="V16535" s="85"/>
      <c r="W16535" s="85"/>
      <c r="X16535" s="85"/>
    </row>
    <row r="16536">
      <c r="S16536" s="87"/>
      <c r="T16536" s="87"/>
      <c r="U16536" s="85"/>
      <c r="V16536" s="85"/>
      <c r="W16536" s="85"/>
      <c r="X16536" s="85"/>
    </row>
    <row r="16537">
      <c r="S16537" s="87"/>
      <c r="T16537" s="87"/>
      <c r="U16537" s="85"/>
      <c r="V16537" s="85"/>
      <c r="W16537" s="85"/>
      <c r="X16537" s="85"/>
    </row>
    <row r="16538">
      <c r="S16538" s="87"/>
      <c r="T16538" s="87"/>
      <c r="U16538" s="85"/>
      <c r="V16538" s="85"/>
      <c r="W16538" s="85"/>
      <c r="X16538" s="85"/>
    </row>
    <row r="16539">
      <c r="S16539" s="87"/>
      <c r="T16539" s="87"/>
      <c r="U16539" s="85"/>
      <c r="V16539" s="85"/>
      <c r="W16539" s="85"/>
      <c r="X16539" s="85"/>
    </row>
    <row r="16540">
      <c r="S16540" s="87"/>
      <c r="T16540" s="87"/>
      <c r="U16540" s="85"/>
      <c r="V16540" s="85"/>
      <c r="W16540" s="85"/>
      <c r="X16540" s="85"/>
    </row>
    <row r="16541">
      <c r="S16541" s="87"/>
      <c r="T16541" s="87"/>
      <c r="U16541" s="85"/>
      <c r="V16541" s="85"/>
      <c r="W16541" s="85"/>
      <c r="X16541" s="85"/>
    </row>
    <row r="16542">
      <c r="S16542" s="87"/>
      <c r="T16542" s="87"/>
      <c r="U16542" s="85"/>
      <c r="V16542" s="85"/>
      <c r="W16542" s="85"/>
      <c r="X16542" s="85"/>
    </row>
    <row r="16543">
      <c r="S16543" s="87"/>
      <c r="T16543" s="87"/>
      <c r="U16543" s="85"/>
      <c r="V16543" s="85"/>
      <c r="W16543" s="85"/>
      <c r="X16543" s="85"/>
    </row>
    <row r="16544">
      <c r="S16544" s="87"/>
      <c r="T16544" s="87"/>
      <c r="U16544" s="85"/>
      <c r="V16544" s="85"/>
      <c r="W16544" s="85"/>
      <c r="X16544" s="85"/>
    </row>
    <row r="16545">
      <c r="S16545" s="87"/>
      <c r="T16545" s="87"/>
      <c r="U16545" s="85"/>
      <c r="V16545" s="85"/>
      <c r="W16545" s="85"/>
      <c r="X16545" s="85"/>
    </row>
    <row r="16546">
      <c r="S16546" s="87"/>
      <c r="T16546" s="87"/>
      <c r="U16546" s="85"/>
      <c r="V16546" s="85"/>
      <c r="W16546" s="85"/>
      <c r="X16546" s="85"/>
    </row>
    <row r="16547">
      <c r="S16547" s="87"/>
      <c r="T16547" s="87"/>
      <c r="U16547" s="85"/>
      <c r="V16547" s="85"/>
      <c r="W16547" s="85"/>
      <c r="X16547" s="85"/>
    </row>
    <row r="16548">
      <c r="S16548" s="87"/>
      <c r="T16548" s="87"/>
      <c r="U16548" s="85"/>
      <c r="V16548" s="85"/>
      <c r="W16548" s="85"/>
      <c r="X16548" s="85"/>
    </row>
    <row r="16549">
      <c r="S16549" s="87"/>
      <c r="T16549" s="87"/>
      <c r="U16549" s="85"/>
      <c r="V16549" s="85"/>
      <c r="W16549" s="85"/>
      <c r="X16549" s="85"/>
    </row>
    <row r="16550">
      <c r="S16550" s="87"/>
      <c r="T16550" s="87"/>
      <c r="U16550" s="85"/>
      <c r="V16550" s="85"/>
      <c r="W16550" s="85"/>
      <c r="X16550" s="85"/>
    </row>
    <row r="16551">
      <c r="S16551" s="87"/>
      <c r="T16551" s="87"/>
      <c r="U16551" s="85"/>
      <c r="V16551" s="85"/>
      <c r="W16551" s="85"/>
      <c r="X16551" s="85"/>
    </row>
    <row r="16552">
      <c r="S16552" s="87"/>
      <c r="T16552" s="87"/>
      <c r="U16552" s="85"/>
      <c r="V16552" s="85"/>
      <c r="W16552" s="85"/>
      <c r="X16552" s="85"/>
    </row>
    <row r="16553">
      <c r="S16553" s="87"/>
      <c r="T16553" s="87"/>
      <c r="U16553" s="85"/>
      <c r="V16553" s="85"/>
      <c r="W16553" s="85"/>
      <c r="X16553" s="85"/>
    </row>
    <row r="16554">
      <c r="S16554" s="87"/>
      <c r="T16554" s="87"/>
      <c r="U16554" s="85"/>
      <c r="V16554" s="85"/>
      <c r="W16554" s="85"/>
      <c r="X16554" s="85"/>
    </row>
    <row r="16555">
      <c r="S16555" s="87"/>
      <c r="T16555" s="87"/>
      <c r="U16555" s="85"/>
      <c r="V16555" s="85"/>
      <c r="W16555" s="85"/>
      <c r="X16555" s="85"/>
    </row>
    <row r="16556">
      <c r="S16556" s="87"/>
      <c r="T16556" s="87"/>
      <c r="U16556" s="85"/>
      <c r="V16556" s="85"/>
      <c r="W16556" s="85"/>
      <c r="X16556" s="85"/>
    </row>
    <row r="16557">
      <c r="S16557" s="87"/>
      <c r="T16557" s="87"/>
      <c r="U16557" s="85"/>
      <c r="V16557" s="85"/>
      <c r="W16557" s="85"/>
      <c r="X16557" s="85"/>
    </row>
    <row r="16558">
      <c r="S16558" s="87"/>
      <c r="T16558" s="87"/>
      <c r="U16558" s="85"/>
      <c r="V16558" s="85"/>
      <c r="W16558" s="85"/>
      <c r="X16558" s="85"/>
    </row>
    <row r="16559">
      <c r="S16559" s="87"/>
      <c r="T16559" s="87"/>
      <c r="U16559" s="85"/>
      <c r="V16559" s="85"/>
      <c r="W16559" s="85"/>
      <c r="X16559" s="85"/>
    </row>
    <row r="16560">
      <c r="S16560" s="87"/>
      <c r="T16560" s="87"/>
      <c r="U16560" s="85"/>
      <c r="V16560" s="85"/>
      <c r="W16560" s="85"/>
      <c r="X16560" s="85"/>
    </row>
    <row r="16561">
      <c r="S16561" s="87"/>
      <c r="T16561" s="87"/>
      <c r="U16561" s="85"/>
      <c r="V16561" s="85"/>
      <c r="W16561" s="85"/>
      <c r="X16561" s="85"/>
    </row>
    <row r="16562">
      <c r="S16562" s="87"/>
      <c r="T16562" s="87"/>
      <c r="U16562" s="85"/>
      <c r="V16562" s="85"/>
      <c r="W16562" s="85"/>
      <c r="X16562" s="85"/>
    </row>
    <row r="16563">
      <c r="S16563" s="87"/>
      <c r="T16563" s="87"/>
      <c r="U16563" s="85"/>
      <c r="V16563" s="85"/>
      <c r="W16563" s="85"/>
      <c r="X16563" s="85"/>
    </row>
    <row r="16564">
      <c r="S16564" s="87"/>
      <c r="T16564" s="87"/>
      <c r="U16564" s="85"/>
      <c r="V16564" s="85"/>
      <c r="W16564" s="85"/>
      <c r="X16564" s="85"/>
    </row>
    <row r="16565">
      <c r="S16565" s="87"/>
      <c r="T16565" s="87"/>
      <c r="U16565" s="85"/>
      <c r="V16565" s="85"/>
      <c r="W16565" s="85"/>
      <c r="X16565" s="85"/>
    </row>
    <row r="16566">
      <c r="S16566" s="87"/>
      <c r="T16566" s="87"/>
      <c r="U16566" s="85"/>
      <c r="V16566" s="85"/>
      <c r="W16566" s="85"/>
      <c r="X16566" s="85"/>
    </row>
    <row r="16567">
      <c r="S16567" s="87"/>
      <c r="T16567" s="87"/>
      <c r="U16567" s="85"/>
      <c r="V16567" s="85"/>
      <c r="W16567" s="85"/>
      <c r="X16567" s="85"/>
    </row>
    <row r="16568">
      <c r="S16568" s="87"/>
      <c r="T16568" s="87"/>
      <c r="U16568" s="85"/>
      <c r="V16568" s="85"/>
      <c r="W16568" s="85"/>
      <c r="X16568" s="85"/>
    </row>
    <row r="16569">
      <c r="S16569" s="87"/>
      <c r="T16569" s="87"/>
      <c r="U16569" s="85"/>
      <c r="V16569" s="85"/>
      <c r="W16569" s="85"/>
      <c r="X16569" s="85"/>
    </row>
    <row r="16570">
      <c r="S16570" s="87"/>
      <c r="T16570" s="87"/>
      <c r="U16570" s="85"/>
      <c r="V16570" s="85"/>
      <c r="W16570" s="85"/>
      <c r="X16570" s="85"/>
    </row>
    <row r="16571">
      <c r="S16571" s="87"/>
      <c r="T16571" s="87"/>
      <c r="U16571" s="85"/>
      <c r="V16571" s="85"/>
      <c r="W16571" s="85"/>
      <c r="X16571" s="85"/>
    </row>
    <row r="16572">
      <c r="S16572" s="87"/>
      <c r="T16572" s="87"/>
      <c r="U16572" s="85"/>
      <c r="V16572" s="85"/>
      <c r="W16572" s="85"/>
      <c r="X16572" s="85"/>
    </row>
    <row r="16573">
      <c r="S16573" s="87"/>
      <c r="T16573" s="87"/>
      <c r="U16573" s="85"/>
      <c r="V16573" s="85"/>
      <c r="W16573" s="85"/>
      <c r="X16573" s="85"/>
    </row>
    <row r="16574">
      <c r="S16574" s="87"/>
      <c r="T16574" s="87"/>
      <c r="U16574" s="85"/>
      <c r="V16574" s="85"/>
      <c r="W16574" s="85"/>
      <c r="X16574" s="85"/>
    </row>
    <row r="16575">
      <c r="S16575" s="87"/>
      <c r="T16575" s="87"/>
      <c r="U16575" s="85"/>
      <c r="V16575" s="85"/>
      <c r="W16575" s="85"/>
      <c r="X16575" s="85"/>
    </row>
    <row r="16576">
      <c r="S16576" s="87"/>
      <c r="T16576" s="87"/>
      <c r="U16576" s="85"/>
      <c r="V16576" s="85"/>
      <c r="W16576" s="85"/>
      <c r="X16576" s="85"/>
    </row>
    <row r="16577">
      <c r="S16577" s="87"/>
      <c r="T16577" s="87"/>
      <c r="U16577" s="85"/>
      <c r="V16577" s="85"/>
      <c r="W16577" s="85"/>
      <c r="X16577" s="85"/>
    </row>
    <row r="16578">
      <c r="S16578" s="87"/>
      <c r="T16578" s="87"/>
      <c r="U16578" s="85"/>
      <c r="V16578" s="85"/>
      <c r="W16578" s="85"/>
      <c r="X16578" s="85"/>
    </row>
    <row r="16579">
      <c r="S16579" s="87"/>
      <c r="T16579" s="87"/>
      <c r="U16579" s="85"/>
      <c r="V16579" s="85"/>
      <c r="W16579" s="85"/>
      <c r="X16579" s="85"/>
    </row>
    <row r="16580">
      <c r="S16580" s="87"/>
      <c r="T16580" s="87"/>
      <c r="U16580" s="85"/>
      <c r="V16580" s="85"/>
      <c r="W16580" s="85"/>
      <c r="X16580" s="85"/>
    </row>
    <row r="16581">
      <c r="S16581" s="87"/>
      <c r="T16581" s="87"/>
      <c r="U16581" s="85"/>
      <c r="V16581" s="85"/>
      <c r="W16581" s="85"/>
      <c r="X16581" s="85"/>
    </row>
    <row r="16582">
      <c r="S16582" s="87"/>
      <c r="T16582" s="87"/>
      <c r="U16582" s="85"/>
      <c r="V16582" s="85"/>
      <c r="W16582" s="85"/>
      <c r="X16582" s="85"/>
    </row>
    <row r="16583">
      <c r="S16583" s="87"/>
      <c r="T16583" s="87"/>
      <c r="U16583" s="85"/>
      <c r="V16583" s="85"/>
      <c r="W16583" s="85"/>
      <c r="X16583" s="85"/>
    </row>
    <row r="16584">
      <c r="S16584" s="87"/>
      <c r="T16584" s="87"/>
      <c r="U16584" s="85"/>
      <c r="V16584" s="85"/>
      <c r="W16584" s="85"/>
      <c r="X16584" s="85"/>
    </row>
    <row r="16585">
      <c r="S16585" s="87"/>
      <c r="T16585" s="87"/>
      <c r="U16585" s="85"/>
      <c r="V16585" s="85"/>
      <c r="W16585" s="85"/>
      <c r="X16585" s="85"/>
    </row>
    <row r="16586">
      <c r="S16586" s="87"/>
      <c r="T16586" s="87"/>
      <c r="U16586" s="85"/>
      <c r="V16586" s="85"/>
      <c r="W16586" s="85"/>
      <c r="X16586" s="85"/>
    </row>
    <row r="16587">
      <c r="S16587" s="87"/>
      <c r="T16587" s="87"/>
      <c r="U16587" s="85"/>
      <c r="V16587" s="85"/>
      <c r="W16587" s="85"/>
      <c r="X16587" s="85"/>
    </row>
    <row r="16588">
      <c r="S16588" s="87"/>
      <c r="T16588" s="87"/>
      <c r="U16588" s="85"/>
      <c r="V16588" s="85"/>
      <c r="W16588" s="85"/>
      <c r="X16588" s="85"/>
    </row>
    <row r="16589">
      <c r="S16589" s="87"/>
      <c r="T16589" s="87"/>
      <c r="U16589" s="85"/>
      <c r="V16589" s="85"/>
      <c r="W16589" s="85"/>
      <c r="X16589" s="85"/>
    </row>
    <row r="16590">
      <c r="S16590" s="87"/>
      <c r="T16590" s="87"/>
      <c r="U16590" s="85"/>
      <c r="V16590" s="85"/>
      <c r="W16590" s="85"/>
      <c r="X16590" s="85"/>
    </row>
    <row r="16591">
      <c r="S16591" s="87"/>
      <c r="T16591" s="87"/>
      <c r="U16591" s="85"/>
      <c r="V16591" s="85"/>
      <c r="W16591" s="85"/>
      <c r="X16591" s="85"/>
    </row>
    <row r="16592">
      <c r="S16592" s="87"/>
      <c r="T16592" s="87"/>
      <c r="U16592" s="85"/>
      <c r="V16592" s="85"/>
      <c r="W16592" s="85"/>
      <c r="X16592" s="85"/>
    </row>
    <row r="16593">
      <c r="S16593" s="87"/>
      <c r="T16593" s="87"/>
      <c r="U16593" s="85"/>
      <c r="V16593" s="85"/>
      <c r="W16593" s="85"/>
      <c r="X16593" s="85"/>
    </row>
    <row r="16594">
      <c r="S16594" s="87"/>
      <c r="T16594" s="87"/>
      <c r="U16594" s="85"/>
      <c r="V16594" s="85"/>
      <c r="W16594" s="85"/>
      <c r="X16594" s="85"/>
    </row>
    <row r="16595">
      <c r="S16595" s="87"/>
      <c r="T16595" s="87"/>
      <c r="U16595" s="85"/>
      <c r="V16595" s="85"/>
      <c r="W16595" s="85"/>
      <c r="X16595" s="85"/>
    </row>
    <row r="16596">
      <c r="S16596" s="87"/>
      <c r="T16596" s="87"/>
      <c r="U16596" s="85"/>
      <c r="V16596" s="85"/>
      <c r="W16596" s="85"/>
      <c r="X16596" s="85"/>
    </row>
    <row r="16597">
      <c r="S16597" s="87"/>
      <c r="T16597" s="87"/>
      <c r="U16597" s="85"/>
      <c r="V16597" s="85"/>
      <c r="W16597" s="85"/>
      <c r="X16597" s="85"/>
    </row>
    <row r="16598">
      <c r="S16598" s="87"/>
      <c r="T16598" s="87"/>
      <c r="U16598" s="85"/>
      <c r="V16598" s="85"/>
      <c r="W16598" s="85"/>
      <c r="X16598" s="85"/>
    </row>
    <row r="16599">
      <c r="S16599" s="87"/>
      <c r="T16599" s="87"/>
      <c r="U16599" s="85"/>
      <c r="V16599" s="85"/>
      <c r="W16599" s="85"/>
      <c r="X16599" s="85"/>
    </row>
    <row r="16600">
      <c r="S16600" s="87"/>
      <c r="T16600" s="87"/>
      <c r="U16600" s="85"/>
      <c r="V16600" s="85"/>
      <c r="W16600" s="85"/>
      <c r="X16600" s="85"/>
    </row>
    <row r="16601">
      <c r="S16601" s="87"/>
      <c r="T16601" s="87"/>
      <c r="U16601" s="85"/>
      <c r="V16601" s="85"/>
      <c r="W16601" s="85"/>
      <c r="X16601" s="85"/>
    </row>
    <row r="16602">
      <c r="S16602" s="87"/>
      <c r="T16602" s="87"/>
      <c r="U16602" s="85"/>
      <c r="V16602" s="85"/>
      <c r="W16602" s="85"/>
      <c r="X16602" s="85"/>
    </row>
    <row r="16603">
      <c r="S16603" s="87"/>
      <c r="T16603" s="87"/>
      <c r="U16603" s="85"/>
      <c r="V16603" s="85"/>
      <c r="W16603" s="85"/>
      <c r="X16603" s="85"/>
    </row>
    <row r="16604">
      <c r="S16604" s="87"/>
      <c r="T16604" s="87"/>
      <c r="U16604" s="85"/>
      <c r="V16604" s="85"/>
      <c r="W16604" s="85"/>
      <c r="X16604" s="85"/>
    </row>
    <row r="16605">
      <c r="S16605" s="87"/>
      <c r="T16605" s="87"/>
      <c r="U16605" s="85"/>
      <c r="V16605" s="85"/>
      <c r="W16605" s="85"/>
      <c r="X16605" s="85"/>
    </row>
    <row r="16606">
      <c r="S16606" s="87"/>
      <c r="T16606" s="87"/>
      <c r="U16606" s="85"/>
      <c r="V16606" s="85"/>
      <c r="W16606" s="85"/>
      <c r="X16606" s="85"/>
    </row>
    <row r="16607">
      <c r="S16607" s="87"/>
      <c r="T16607" s="87"/>
      <c r="U16607" s="85"/>
      <c r="V16607" s="85"/>
      <c r="W16607" s="85"/>
      <c r="X16607" s="85"/>
    </row>
    <row r="16608">
      <c r="S16608" s="87"/>
      <c r="T16608" s="87"/>
      <c r="U16608" s="85"/>
      <c r="V16608" s="85"/>
      <c r="W16608" s="85"/>
      <c r="X16608" s="85"/>
    </row>
    <row r="16609">
      <c r="S16609" s="87"/>
      <c r="T16609" s="87"/>
      <c r="U16609" s="85"/>
      <c r="V16609" s="85"/>
      <c r="W16609" s="85"/>
      <c r="X16609" s="85"/>
    </row>
    <row r="16610">
      <c r="S16610" s="87"/>
      <c r="T16610" s="87"/>
      <c r="U16610" s="85"/>
      <c r="V16610" s="85"/>
      <c r="W16610" s="85"/>
      <c r="X16610" s="85"/>
    </row>
    <row r="16611">
      <c r="S16611" s="87"/>
      <c r="T16611" s="87"/>
      <c r="U16611" s="85"/>
      <c r="V16611" s="85"/>
      <c r="W16611" s="85"/>
      <c r="X16611" s="85"/>
    </row>
    <row r="16612">
      <c r="S16612" s="87"/>
      <c r="T16612" s="87"/>
      <c r="U16612" s="85"/>
      <c r="V16612" s="85"/>
      <c r="W16612" s="85"/>
      <c r="X16612" s="85"/>
    </row>
    <row r="16613">
      <c r="S16613" s="87"/>
      <c r="T16613" s="87"/>
      <c r="U16613" s="85"/>
      <c r="V16613" s="85"/>
      <c r="W16613" s="85"/>
      <c r="X16613" s="85"/>
    </row>
    <row r="16614">
      <c r="S16614" s="87"/>
      <c r="T16614" s="87"/>
      <c r="U16614" s="85"/>
      <c r="V16614" s="85"/>
      <c r="W16614" s="85"/>
      <c r="X16614" s="85"/>
    </row>
    <row r="16615">
      <c r="S16615" s="87"/>
      <c r="T16615" s="87"/>
      <c r="U16615" s="85"/>
      <c r="V16615" s="85"/>
      <c r="W16615" s="85"/>
      <c r="X16615" s="85"/>
    </row>
    <row r="16616">
      <c r="S16616" s="87"/>
      <c r="T16616" s="87"/>
      <c r="U16616" s="85"/>
      <c r="V16616" s="85"/>
      <c r="W16616" s="85"/>
      <c r="X16616" s="85"/>
    </row>
    <row r="16617">
      <c r="S16617" s="87"/>
      <c r="T16617" s="87"/>
      <c r="U16617" s="85"/>
      <c r="V16617" s="85"/>
      <c r="W16617" s="85"/>
      <c r="X16617" s="85"/>
    </row>
    <row r="16618">
      <c r="S16618" s="87"/>
      <c r="T16618" s="87"/>
      <c r="U16618" s="85"/>
      <c r="V16618" s="85"/>
      <c r="W16618" s="85"/>
      <c r="X16618" s="85"/>
    </row>
    <row r="16619">
      <c r="S16619" s="87"/>
      <c r="T16619" s="87"/>
      <c r="U16619" s="85"/>
      <c r="V16619" s="85"/>
      <c r="W16619" s="85"/>
      <c r="X16619" s="85"/>
    </row>
    <row r="16620">
      <c r="S16620" s="87"/>
      <c r="T16620" s="87"/>
      <c r="U16620" s="85"/>
      <c r="V16620" s="85"/>
      <c r="W16620" s="85"/>
      <c r="X16620" s="85"/>
    </row>
    <row r="16621">
      <c r="S16621" s="87"/>
      <c r="T16621" s="87"/>
      <c r="U16621" s="85"/>
      <c r="V16621" s="85"/>
      <c r="W16621" s="85"/>
      <c r="X16621" s="85"/>
    </row>
    <row r="16622">
      <c r="S16622" s="87"/>
      <c r="T16622" s="87"/>
      <c r="U16622" s="85"/>
      <c r="V16622" s="85"/>
      <c r="W16622" s="85"/>
      <c r="X16622" s="85"/>
    </row>
    <row r="16623">
      <c r="S16623" s="87"/>
      <c r="T16623" s="87"/>
      <c r="U16623" s="85"/>
      <c r="V16623" s="85"/>
      <c r="W16623" s="85"/>
      <c r="X16623" s="85"/>
    </row>
    <row r="16624">
      <c r="S16624" s="87"/>
      <c r="T16624" s="87"/>
      <c r="U16624" s="85"/>
      <c r="V16624" s="85"/>
      <c r="W16624" s="85"/>
      <c r="X16624" s="85"/>
    </row>
    <row r="16625">
      <c r="S16625" s="87"/>
      <c r="T16625" s="87"/>
      <c r="U16625" s="85"/>
      <c r="V16625" s="85"/>
      <c r="W16625" s="85"/>
      <c r="X16625" s="85"/>
    </row>
    <row r="16626">
      <c r="S16626" s="87"/>
      <c r="T16626" s="87"/>
      <c r="U16626" s="85"/>
      <c r="V16626" s="85"/>
      <c r="W16626" s="85"/>
      <c r="X16626" s="85"/>
    </row>
    <row r="16627">
      <c r="S16627" s="87"/>
      <c r="T16627" s="87"/>
      <c r="U16627" s="85"/>
      <c r="V16627" s="85"/>
      <c r="W16627" s="85"/>
      <c r="X16627" s="85"/>
    </row>
    <row r="16628">
      <c r="S16628" s="87"/>
      <c r="T16628" s="87"/>
      <c r="U16628" s="85"/>
      <c r="V16628" s="85"/>
      <c r="W16628" s="85"/>
      <c r="X16628" s="85"/>
    </row>
    <row r="16629">
      <c r="S16629" s="87"/>
      <c r="T16629" s="87"/>
      <c r="U16629" s="85"/>
      <c r="V16629" s="85"/>
      <c r="W16629" s="85"/>
      <c r="X16629" s="85"/>
    </row>
    <row r="16630">
      <c r="S16630" s="87"/>
      <c r="T16630" s="87"/>
      <c r="U16630" s="85"/>
      <c r="V16630" s="85"/>
      <c r="W16630" s="85"/>
      <c r="X16630" s="85"/>
    </row>
    <row r="16631">
      <c r="S16631" s="87"/>
      <c r="T16631" s="87"/>
      <c r="U16631" s="85"/>
      <c r="V16631" s="85"/>
      <c r="W16631" s="85"/>
      <c r="X16631" s="85"/>
    </row>
    <row r="16632">
      <c r="S16632" s="87"/>
      <c r="T16632" s="87"/>
      <c r="U16632" s="85"/>
      <c r="V16632" s="85"/>
      <c r="W16632" s="85"/>
      <c r="X16632" s="85"/>
    </row>
    <row r="16633">
      <c r="S16633" s="87"/>
      <c r="T16633" s="87"/>
      <c r="U16633" s="85"/>
      <c r="V16633" s="85"/>
      <c r="W16633" s="85"/>
      <c r="X16633" s="85"/>
    </row>
    <row r="16634">
      <c r="S16634" s="87"/>
      <c r="T16634" s="87"/>
      <c r="U16634" s="85"/>
      <c r="V16634" s="85"/>
      <c r="W16634" s="85"/>
      <c r="X16634" s="85"/>
    </row>
    <row r="16635">
      <c r="S16635" s="87"/>
      <c r="T16635" s="87"/>
      <c r="U16635" s="85"/>
      <c r="V16635" s="85"/>
      <c r="W16635" s="85"/>
      <c r="X16635" s="85"/>
    </row>
    <row r="16636">
      <c r="S16636" s="87"/>
      <c r="T16636" s="87"/>
      <c r="U16636" s="85"/>
      <c r="V16636" s="85"/>
      <c r="W16636" s="85"/>
      <c r="X16636" s="85"/>
    </row>
    <row r="16637">
      <c r="S16637" s="87"/>
      <c r="T16637" s="87"/>
      <c r="U16637" s="85"/>
      <c r="V16637" s="85"/>
      <c r="W16637" s="85"/>
      <c r="X16637" s="85"/>
    </row>
    <row r="16638">
      <c r="S16638" s="87"/>
      <c r="T16638" s="87"/>
      <c r="U16638" s="85"/>
      <c r="V16638" s="85"/>
      <c r="W16638" s="85"/>
      <c r="X16638" s="85"/>
    </row>
    <row r="16639">
      <c r="S16639" s="87"/>
      <c r="T16639" s="87"/>
      <c r="U16639" s="85"/>
      <c r="V16639" s="85"/>
      <c r="W16639" s="85"/>
      <c r="X16639" s="85"/>
    </row>
    <row r="16640">
      <c r="S16640" s="87"/>
      <c r="T16640" s="87"/>
      <c r="U16640" s="85"/>
      <c r="V16640" s="85"/>
      <c r="W16640" s="85"/>
      <c r="X16640" s="85"/>
    </row>
    <row r="16641">
      <c r="S16641" s="87"/>
      <c r="T16641" s="87"/>
      <c r="U16641" s="85"/>
      <c r="V16641" s="85"/>
      <c r="W16641" s="85"/>
      <c r="X16641" s="85"/>
    </row>
    <row r="16642">
      <c r="S16642" s="87"/>
      <c r="T16642" s="87"/>
      <c r="U16642" s="85"/>
      <c r="V16642" s="85"/>
      <c r="W16642" s="85"/>
      <c r="X16642" s="85"/>
    </row>
    <row r="16643">
      <c r="S16643" s="87"/>
      <c r="T16643" s="87"/>
      <c r="U16643" s="85"/>
      <c r="V16643" s="85"/>
      <c r="W16643" s="85"/>
      <c r="X16643" s="85"/>
    </row>
    <row r="16644">
      <c r="S16644" s="87"/>
      <c r="T16644" s="87"/>
      <c r="U16644" s="85"/>
      <c r="V16644" s="85"/>
      <c r="W16644" s="85"/>
      <c r="X16644" s="85"/>
    </row>
    <row r="16645">
      <c r="S16645" s="87"/>
      <c r="T16645" s="87"/>
      <c r="U16645" s="85"/>
      <c r="V16645" s="85"/>
      <c r="W16645" s="85"/>
      <c r="X16645" s="85"/>
    </row>
    <row r="16646">
      <c r="S16646" s="87"/>
      <c r="T16646" s="87"/>
      <c r="U16646" s="85"/>
      <c r="V16646" s="85"/>
      <c r="W16646" s="85"/>
      <c r="X16646" s="85"/>
    </row>
    <row r="16647">
      <c r="S16647" s="87"/>
      <c r="T16647" s="87"/>
      <c r="U16647" s="85"/>
      <c r="V16647" s="85"/>
      <c r="W16647" s="85"/>
      <c r="X16647" s="85"/>
    </row>
    <row r="16648">
      <c r="S16648" s="87"/>
      <c r="T16648" s="87"/>
      <c r="U16648" s="85"/>
      <c r="V16648" s="85"/>
      <c r="W16648" s="85"/>
      <c r="X16648" s="85"/>
    </row>
    <row r="16649">
      <c r="S16649" s="87"/>
      <c r="T16649" s="87"/>
      <c r="U16649" s="85"/>
      <c r="V16649" s="85"/>
      <c r="W16649" s="85"/>
      <c r="X16649" s="85"/>
    </row>
    <row r="16650">
      <c r="S16650" s="87"/>
      <c r="T16650" s="87"/>
      <c r="U16650" s="85"/>
      <c r="V16650" s="85"/>
      <c r="W16650" s="85"/>
      <c r="X16650" s="85"/>
    </row>
    <row r="16651">
      <c r="S16651" s="87"/>
      <c r="T16651" s="87"/>
      <c r="U16651" s="85"/>
      <c r="V16651" s="85"/>
      <c r="W16651" s="85"/>
      <c r="X16651" s="85"/>
    </row>
    <row r="16652">
      <c r="S16652" s="87"/>
      <c r="T16652" s="87"/>
      <c r="U16652" s="85"/>
      <c r="V16652" s="85"/>
      <c r="W16652" s="85"/>
      <c r="X16652" s="85"/>
    </row>
    <row r="16653">
      <c r="S16653" s="87"/>
      <c r="T16653" s="87"/>
      <c r="U16653" s="85"/>
      <c r="V16653" s="85"/>
      <c r="W16653" s="85"/>
      <c r="X16653" s="85"/>
    </row>
    <row r="16654">
      <c r="S16654" s="87"/>
      <c r="T16654" s="87"/>
      <c r="U16654" s="85"/>
      <c r="V16654" s="85"/>
      <c r="W16654" s="85"/>
      <c r="X16654" s="85"/>
    </row>
    <row r="16655">
      <c r="S16655" s="87"/>
      <c r="T16655" s="87"/>
      <c r="U16655" s="85"/>
      <c r="V16655" s="85"/>
      <c r="W16655" s="85"/>
      <c r="X16655" s="85"/>
    </row>
    <row r="16656">
      <c r="S16656" s="87"/>
      <c r="T16656" s="87"/>
      <c r="U16656" s="85"/>
      <c r="V16656" s="85"/>
      <c r="W16656" s="85"/>
      <c r="X16656" s="85"/>
    </row>
    <row r="16657">
      <c r="S16657" s="87"/>
      <c r="T16657" s="87"/>
      <c r="U16657" s="85"/>
      <c r="V16657" s="85"/>
      <c r="W16657" s="85"/>
      <c r="X16657" s="85"/>
    </row>
    <row r="16658">
      <c r="S16658" s="87"/>
      <c r="T16658" s="87"/>
      <c r="U16658" s="85"/>
      <c r="V16658" s="85"/>
      <c r="W16658" s="85"/>
      <c r="X16658" s="85"/>
    </row>
    <row r="16659">
      <c r="S16659" s="87"/>
      <c r="T16659" s="87"/>
      <c r="U16659" s="85"/>
      <c r="V16659" s="85"/>
      <c r="W16659" s="85"/>
      <c r="X16659" s="85"/>
    </row>
    <row r="16660">
      <c r="S16660" s="87"/>
      <c r="T16660" s="87"/>
      <c r="U16660" s="85"/>
      <c r="V16660" s="85"/>
      <c r="W16660" s="85"/>
      <c r="X16660" s="85"/>
    </row>
    <row r="16661">
      <c r="S16661" s="87"/>
      <c r="T16661" s="87"/>
      <c r="U16661" s="85"/>
      <c r="V16661" s="85"/>
      <c r="W16661" s="85"/>
      <c r="X16661" s="85"/>
    </row>
    <row r="16662">
      <c r="S16662" s="87"/>
      <c r="T16662" s="87"/>
      <c r="U16662" s="85"/>
      <c r="V16662" s="85"/>
      <c r="W16662" s="85"/>
      <c r="X16662" s="85"/>
    </row>
    <row r="16663">
      <c r="S16663" s="87"/>
      <c r="T16663" s="87"/>
      <c r="U16663" s="85"/>
      <c r="V16663" s="85"/>
      <c r="W16663" s="85"/>
      <c r="X16663" s="85"/>
    </row>
    <row r="16664">
      <c r="S16664" s="87"/>
      <c r="T16664" s="87"/>
      <c r="U16664" s="85"/>
      <c r="V16664" s="85"/>
      <c r="W16664" s="85"/>
      <c r="X16664" s="85"/>
    </row>
    <row r="16665">
      <c r="S16665" s="87"/>
      <c r="T16665" s="87"/>
      <c r="U16665" s="85"/>
      <c r="V16665" s="85"/>
      <c r="W16665" s="85"/>
      <c r="X16665" s="85"/>
    </row>
    <row r="16666">
      <c r="S16666" s="87"/>
      <c r="T16666" s="87"/>
      <c r="U16666" s="85"/>
      <c r="V16666" s="85"/>
      <c r="W16666" s="85"/>
      <c r="X16666" s="85"/>
    </row>
    <row r="16667">
      <c r="S16667" s="87"/>
      <c r="T16667" s="87"/>
      <c r="U16667" s="85"/>
      <c r="V16667" s="85"/>
      <c r="W16667" s="85"/>
      <c r="X16667" s="85"/>
    </row>
    <row r="16668">
      <c r="S16668" s="87"/>
      <c r="T16668" s="87"/>
      <c r="U16668" s="85"/>
      <c r="V16668" s="85"/>
      <c r="W16668" s="85"/>
      <c r="X16668" s="85"/>
    </row>
    <row r="16669">
      <c r="S16669" s="87"/>
      <c r="T16669" s="87"/>
      <c r="U16669" s="85"/>
      <c r="V16669" s="85"/>
      <c r="W16669" s="85"/>
      <c r="X16669" s="85"/>
    </row>
    <row r="16670">
      <c r="S16670" s="87"/>
      <c r="T16670" s="87"/>
      <c r="U16670" s="85"/>
      <c r="V16670" s="85"/>
      <c r="W16670" s="85"/>
      <c r="X16670" s="85"/>
    </row>
    <row r="16671">
      <c r="S16671" s="87"/>
      <c r="T16671" s="87"/>
      <c r="U16671" s="85"/>
      <c r="V16671" s="85"/>
      <c r="W16671" s="85"/>
      <c r="X16671" s="85"/>
    </row>
    <row r="16672">
      <c r="S16672" s="87"/>
      <c r="T16672" s="87"/>
      <c r="U16672" s="85"/>
      <c r="V16672" s="85"/>
      <c r="W16672" s="85"/>
      <c r="X16672" s="85"/>
    </row>
    <row r="16673">
      <c r="S16673" s="87"/>
      <c r="T16673" s="87"/>
      <c r="U16673" s="85"/>
      <c r="V16673" s="85"/>
      <c r="W16673" s="85"/>
      <c r="X16673" s="85"/>
    </row>
    <row r="16674">
      <c r="S16674" s="87"/>
      <c r="T16674" s="87"/>
      <c r="U16674" s="85"/>
      <c r="V16674" s="85"/>
      <c r="W16674" s="85"/>
      <c r="X16674" s="85"/>
    </row>
    <row r="16675">
      <c r="S16675" s="87"/>
      <c r="T16675" s="87"/>
      <c r="U16675" s="85"/>
      <c r="V16675" s="85"/>
      <c r="W16675" s="85"/>
      <c r="X16675" s="85"/>
    </row>
    <row r="16676">
      <c r="S16676" s="87"/>
      <c r="T16676" s="87"/>
      <c r="U16676" s="85"/>
      <c r="V16676" s="85"/>
      <c r="W16676" s="85"/>
      <c r="X16676" s="85"/>
    </row>
    <row r="16677">
      <c r="S16677" s="87"/>
      <c r="T16677" s="87"/>
      <c r="U16677" s="85"/>
      <c r="V16677" s="85"/>
      <c r="W16677" s="85"/>
      <c r="X16677" s="85"/>
    </row>
    <row r="16678">
      <c r="S16678" s="87"/>
      <c r="T16678" s="87"/>
      <c r="U16678" s="85"/>
      <c r="V16678" s="85"/>
      <c r="W16678" s="85"/>
      <c r="X16678" s="85"/>
    </row>
    <row r="16679">
      <c r="S16679" s="87"/>
      <c r="T16679" s="87"/>
      <c r="U16679" s="85"/>
      <c r="V16679" s="85"/>
      <c r="W16679" s="85"/>
      <c r="X16679" s="85"/>
    </row>
    <row r="16680">
      <c r="S16680" s="87"/>
      <c r="T16680" s="87"/>
      <c r="U16680" s="85"/>
      <c r="V16680" s="85"/>
      <c r="W16680" s="85"/>
      <c r="X16680" s="85"/>
    </row>
    <row r="16681">
      <c r="S16681" s="87"/>
      <c r="T16681" s="87"/>
      <c r="U16681" s="85"/>
      <c r="V16681" s="85"/>
      <c r="W16681" s="85"/>
      <c r="X16681" s="85"/>
    </row>
    <row r="16682">
      <c r="S16682" s="87"/>
      <c r="T16682" s="87"/>
      <c r="U16682" s="85"/>
      <c r="V16682" s="85"/>
      <c r="W16682" s="85"/>
      <c r="X16682" s="85"/>
    </row>
    <row r="16683">
      <c r="S16683" s="87"/>
      <c r="T16683" s="87"/>
      <c r="U16683" s="85"/>
      <c r="V16683" s="85"/>
      <c r="W16683" s="85"/>
      <c r="X16683" s="85"/>
    </row>
    <row r="16684">
      <c r="S16684" s="87"/>
      <c r="T16684" s="87"/>
      <c r="U16684" s="85"/>
      <c r="V16684" s="85"/>
      <c r="W16684" s="85"/>
      <c r="X16684" s="85"/>
    </row>
    <row r="16685">
      <c r="S16685" s="87"/>
      <c r="T16685" s="87"/>
      <c r="U16685" s="85"/>
      <c r="V16685" s="85"/>
      <c r="W16685" s="85"/>
      <c r="X16685" s="85"/>
    </row>
    <row r="16686">
      <c r="S16686" s="87"/>
      <c r="T16686" s="87"/>
      <c r="U16686" s="85"/>
      <c r="V16686" s="85"/>
      <c r="W16686" s="85"/>
      <c r="X16686" s="85"/>
    </row>
    <row r="16687">
      <c r="S16687" s="87"/>
      <c r="T16687" s="87"/>
      <c r="U16687" s="85"/>
      <c r="V16687" s="85"/>
      <c r="W16687" s="85"/>
      <c r="X16687" s="85"/>
    </row>
    <row r="16688">
      <c r="S16688" s="87"/>
      <c r="T16688" s="87"/>
      <c r="U16688" s="85"/>
      <c r="V16688" s="85"/>
      <c r="W16688" s="85"/>
      <c r="X16688" s="85"/>
    </row>
    <row r="16689">
      <c r="S16689" s="87"/>
      <c r="T16689" s="87"/>
      <c r="U16689" s="85"/>
      <c r="V16689" s="85"/>
      <c r="W16689" s="85"/>
      <c r="X16689" s="85"/>
    </row>
    <row r="16690">
      <c r="S16690" s="87"/>
      <c r="T16690" s="87"/>
      <c r="U16690" s="85"/>
      <c r="V16690" s="85"/>
      <c r="W16690" s="85"/>
      <c r="X16690" s="85"/>
    </row>
    <row r="16691">
      <c r="S16691" s="87"/>
      <c r="T16691" s="87"/>
      <c r="U16691" s="85"/>
      <c r="V16691" s="85"/>
      <c r="W16691" s="85"/>
      <c r="X16691" s="85"/>
    </row>
    <row r="16692">
      <c r="S16692" s="87"/>
      <c r="T16692" s="87"/>
      <c r="U16692" s="85"/>
      <c r="V16692" s="85"/>
      <c r="W16692" s="85"/>
      <c r="X16692" s="85"/>
    </row>
    <row r="16693">
      <c r="S16693" s="87"/>
      <c r="T16693" s="87"/>
      <c r="U16693" s="85"/>
      <c r="V16693" s="85"/>
      <c r="W16693" s="85"/>
      <c r="X16693" s="85"/>
    </row>
    <row r="16694">
      <c r="S16694" s="87"/>
      <c r="T16694" s="87"/>
      <c r="U16694" s="85"/>
      <c r="V16694" s="85"/>
      <c r="W16694" s="85"/>
      <c r="X16694" s="85"/>
    </row>
    <row r="16695">
      <c r="S16695" s="87"/>
      <c r="T16695" s="87"/>
      <c r="U16695" s="85"/>
      <c r="V16695" s="85"/>
      <c r="W16695" s="85"/>
      <c r="X16695" s="85"/>
    </row>
    <row r="16696">
      <c r="S16696" s="87"/>
      <c r="T16696" s="87"/>
      <c r="U16696" s="85"/>
      <c r="V16696" s="85"/>
      <c r="W16696" s="85"/>
      <c r="X16696" s="85"/>
    </row>
    <row r="16697">
      <c r="S16697" s="87"/>
      <c r="T16697" s="87"/>
      <c r="U16697" s="85"/>
      <c r="V16697" s="85"/>
      <c r="W16697" s="85"/>
      <c r="X16697" s="85"/>
    </row>
    <row r="16698">
      <c r="S16698" s="87"/>
      <c r="T16698" s="87"/>
      <c r="U16698" s="85"/>
      <c r="V16698" s="85"/>
      <c r="W16698" s="85"/>
      <c r="X16698" s="85"/>
    </row>
    <row r="16699">
      <c r="S16699" s="87"/>
      <c r="T16699" s="87"/>
      <c r="U16699" s="85"/>
      <c r="V16699" s="85"/>
      <c r="W16699" s="85"/>
      <c r="X16699" s="85"/>
    </row>
    <row r="16700">
      <c r="S16700" s="87"/>
      <c r="T16700" s="87"/>
      <c r="U16700" s="85"/>
      <c r="V16700" s="85"/>
      <c r="W16700" s="85"/>
      <c r="X16700" s="85"/>
    </row>
    <row r="16701">
      <c r="S16701" s="87"/>
      <c r="T16701" s="87"/>
      <c r="U16701" s="85"/>
      <c r="V16701" s="85"/>
      <c r="W16701" s="85"/>
      <c r="X16701" s="85"/>
    </row>
    <row r="16702">
      <c r="S16702" s="87"/>
      <c r="T16702" s="87"/>
      <c r="U16702" s="85"/>
      <c r="V16702" s="85"/>
      <c r="W16702" s="85"/>
      <c r="X16702" s="85"/>
    </row>
    <row r="16703">
      <c r="S16703" s="87"/>
      <c r="T16703" s="87"/>
      <c r="U16703" s="85"/>
      <c r="V16703" s="85"/>
      <c r="W16703" s="85"/>
      <c r="X16703" s="85"/>
    </row>
    <row r="16704">
      <c r="S16704" s="87"/>
      <c r="T16704" s="87"/>
      <c r="U16704" s="85"/>
      <c r="V16704" s="85"/>
      <c r="W16704" s="85"/>
      <c r="X16704" s="85"/>
    </row>
    <row r="16705">
      <c r="S16705" s="87"/>
      <c r="T16705" s="87"/>
      <c r="U16705" s="85"/>
      <c r="V16705" s="85"/>
      <c r="W16705" s="85"/>
      <c r="X16705" s="85"/>
    </row>
    <row r="16706">
      <c r="S16706" s="87"/>
      <c r="T16706" s="87"/>
      <c r="U16706" s="85"/>
      <c r="V16706" s="85"/>
      <c r="W16706" s="85"/>
      <c r="X16706" s="85"/>
    </row>
    <row r="16707">
      <c r="S16707" s="87"/>
      <c r="T16707" s="87"/>
      <c r="U16707" s="85"/>
      <c r="V16707" s="85"/>
      <c r="W16707" s="85"/>
      <c r="X16707" s="85"/>
    </row>
    <row r="16708">
      <c r="S16708" s="87"/>
      <c r="T16708" s="87"/>
      <c r="U16708" s="85"/>
      <c r="V16708" s="85"/>
      <c r="W16708" s="85"/>
      <c r="X16708" s="85"/>
    </row>
    <row r="16709">
      <c r="S16709" s="87"/>
      <c r="T16709" s="87"/>
      <c r="U16709" s="85"/>
      <c r="V16709" s="85"/>
      <c r="W16709" s="85"/>
      <c r="X16709" s="85"/>
    </row>
    <row r="16710">
      <c r="S16710" s="87"/>
      <c r="T16710" s="87"/>
      <c r="U16710" s="85"/>
      <c r="V16710" s="85"/>
      <c r="W16710" s="85"/>
      <c r="X16710" s="85"/>
    </row>
    <row r="16711">
      <c r="S16711" s="87"/>
      <c r="T16711" s="87"/>
      <c r="U16711" s="85"/>
      <c r="V16711" s="85"/>
      <c r="W16711" s="85"/>
      <c r="X16711" s="85"/>
    </row>
    <row r="16712">
      <c r="S16712" s="87"/>
      <c r="T16712" s="87"/>
      <c r="U16712" s="85"/>
      <c r="V16712" s="85"/>
      <c r="W16712" s="85"/>
      <c r="X16712" s="85"/>
    </row>
    <row r="16713">
      <c r="S16713" s="87"/>
      <c r="T16713" s="87"/>
      <c r="U16713" s="85"/>
      <c r="V16713" s="85"/>
      <c r="W16713" s="85"/>
      <c r="X16713" s="85"/>
    </row>
    <row r="16714">
      <c r="S16714" s="87"/>
      <c r="T16714" s="87"/>
      <c r="U16714" s="85"/>
      <c r="V16714" s="85"/>
      <c r="W16714" s="85"/>
      <c r="X16714" s="85"/>
    </row>
    <row r="16715">
      <c r="S16715" s="87"/>
      <c r="T16715" s="87"/>
      <c r="U16715" s="85"/>
      <c r="V16715" s="85"/>
      <c r="W16715" s="85"/>
      <c r="X16715" s="85"/>
    </row>
    <row r="16716">
      <c r="S16716" s="87"/>
      <c r="T16716" s="87"/>
      <c r="U16716" s="85"/>
      <c r="V16716" s="85"/>
      <c r="W16716" s="85"/>
      <c r="X16716" s="85"/>
    </row>
    <row r="16717">
      <c r="S16717" s="87"/>
      <c r="T16717" s="87"/>
      <c r="U16717" s="85"/>
      <c r="V16717" s="85"/>
      <c r="W16717" s="85"/>
      <c r="X16717" s="85"/>
    </row>
    <row r="16718">
      <c r="S16718" s="87"/>
      <c r="T16718" s="87"/>
      <c r="U16718" s="85"/>
      <c r="V16718" s="85"/>
      <c r="W16718" s="85"/>
      <c r="X16718" s="85"/>
    </row>
    <row r="16719">
      <c r="S16719" s="87"/>
      <c r="T16719" s="87"/>
      <c r="U16719" s="85"/>
      <c r="V16719" s="85"/>
      <c r="W16719" s="85"/>
      <c r="X16719" s="85"/>
    </row>
    <row r="16720">
      <c r="S16720" s="87"/>
      <c r="T16720" s="87"/>
      <c r="U16720" s="85"/>
      <c r="V16720" s="85"/>
      <c r="W16720" s="85"/>
      <c r="X16720" s="85"/>
    </row>
    <row r="16721">
      <c r="S16721" s="87"/>
      <c r="T16721" s="87"/>
      <c r="U16721" s="85"/>
      <c r="V16721" s="85"/>
      <c r="W16721" s="85"/>
      <c r="X16721" s="85"/>
    </row>
    <row r="16722">
      <c r="S16722" s="87"/>
      <c r="T16722" s="87"/>
      <c r="U16722" s="85"/>
      <c r="V16722" s="85"/>
      <c r="W16722" s="85"/>
      <c r="X16722" s="85"/>
    </row>
    <row r="16723">
      <c r="S16723" s="87"/>
      <c r="T16723" s="87"/>
      <c r="U16723" s="85"/>
      <c r="V16723" s="85"/>
      <c r="W16723" s="85"/>
      <c r="X16723" s="85"/>
    </row>
    <row r="16724">
      <c r="S16724" s="87"/>
      <c r="T16724" s="87"/>
      <c r="U16724" s="85"/>
      <c r="V16724" s="85"/>
      <c r="W16724" s="85"/>
      <c r="X16724" s="85"/>
    </row>
    <row r="16725">
      <c r="S16725" s="87"/>
      <c r="T16725" s="87"/>
      <c r="U16725" s="85"/>
      <c r="V16725" s="85"/>
      <c r="W16725" s="85"/>
      <c r="X16725" s="85"/>
    </row>
    <row r="16726">
      <c r="S16726" s="87"/>
      <c r="T16726" s="87"/>
      <c r="U16726" s="85"/>
      <c r="V16726" s="85"/>
      <c r="W16726" s="85"/>
      <c r="X16726" s="85"/>
    </row>
    <row r="16727">
      <c r="S16727" s="87"/>
      <c r="T16727" s="87"/>
      <c r="U16727" s="85"/>
      <c r="V16727" s="85"/>
      <c r="W16727" s="85"/>
      <c r="X16727" s="85"/>
    </row>
    <row r="16728">
      <c r="S16728" s="87"/>
      <c r="T16728" s="87"/>
      <c r="U16728" s="85"/>
      <c r="V16728" s="85"/>
      <c r="W16728" s="85"/>
      <c r="X16728" s="85"/>
    </row>
    <row r="16729">
      <c r="S16729" s="87"/>
      <c r="T16729" s="87"/>
      <c r="U16729" s="85"/>
      <c r="V16729" s="85"/>
      <c r="W16729" s="85"/>
      <c r="X16729" s="85"/>
    </row>
    <row r="16730">
      <c r="S16730" s="87"/>
      <c r="T16730" s="87"/>
      <c r="U16730" s="85"/>
      <c r="V16730" s="85"/>
      <c r="W16730" s="85"/>
      <c r="X16730" s="85"/>
    </row>
    <row r="16731">
      <c r="S16731" s="87"/>
      <c r="T16731" s="87"/>
      <c r="U16731" s="85"/>
      <c r="V16731" s="85"/>
      <c r="W16731" s="85"/>
      <c r="X16731" s="85"/>
    </row>
    <row r="16732">
      <c r="S16732" s="87"/>
      <c r="T16732" s="87"/>
      <c r="U16732" s="85"/>
      <c r="V16732" s="85"/>
      <c r="W16732" s="85"/>
      <c r="X16732" s="85"/>
    </row>
    <row r="16733">
      <c r="S16733" s="87"/>
      <c r="T16733" s="87"/>
      <c r="U16733" s="85"/>
      <c r="V16733" s="85"/>
      <c r="W16733" s="85"/>
      <c r="X16733" s="85"/>
    </row>
    <row r="16734">
      <c r="S16734" s="87"/>
      <c r="T16734" s="87"/>
      <c r="U16734" s="85"/>
      <c r="V16734" s="85"/>
      <c r="W16734" s="85"/>
      <c r="X16734" s="85"/>
    </row>
    <row r="16735">
      <c r="S16735" s="87"/>
      <c r="T16735" s="87"/>
      <c r="U16735" s="85"/>
      <c r="V16735" s="85"/>
      <c r="W16735" s="85"/>
      <c r="X16735" s="85"/>
    </row>
    <row r="16736">
      <c r="S16736" s="87"/>
      <c r="T16736" s="87"/>
      <c r="U16736" s="85"/>
      <c r="V16736" s="85"/>
      <c r="W16736" s="85"/>
      <c r="X16736" s="85"/>
    </row>
    <row r="16737">
      <c r="S16737" s="87"/>
      <c r="T16737" s="87"/>
      <c r="U16737" s="85"/>
      <c r="V16737" s="85"/>
      <c r="W16737" s="85"/>
      <c r="X16737" s="85"/>
    </row>
    <row r="16738">
      <c r="S16738" s="87"/>
      <c r="T16738" s="87"/>
      <c r="U16738" s="85"/>
      <c r="V16738" s="85"/>
      <c r="W16738" s="85"/>
      <c r="X16738" s="85"/>
    </row>
    <row r="16739">
      <c r="S16739" s="87"/>
      <c r="T16739" s="87"/>
      <c r="U16739" s="85"/>
      <c r="V16739" s="85"/>
      <c r="W16739" s="85"/>
      <c r="X16739" s="85"/>
    </row>
    <row r="16740">
      <c r="S16740" s="87"/>
      <c r="T16740" s="87"/>
      <c r="U16740" s="85"/>
      <c r="V16740" s="85"/>
      <c r="W16740" s="85"/>
      <c r="X16740" s="85"/>
    </row>
    <row r="16741">
      <c r="S16741" s="87"/>
      <c r="T16741" s="87"/>
      <c r="U16741" s="85"/>
      <c r="V16741" s="85"/>
      <c r="W16741" s="85"/>
      <c r="X16741" s="85"/>
    </row>
    <row r="16742">
      <c r="S16742" s="87"/>
      <c r="T16742" s="87"/>
      <c r="U16742" s="85"/>
      <c r="V16742" s="85"/>
      <c r="W16742" s="85"/>
      <c r="X16742" s="85"/>
    </row>
    <row r="16743">
      <c r="S16743" s="87"/>
      <c r="T16743" s="87"/>
      <c r="U16743" s="85"/>
      <c r="V16743" s="85"/>
      <c r="W16743" s="85"/>
      <c r="X16743" s="85"/>
    </row>
    <row r="16744">
      <c r="S16744" s="87"/>
      <c r="T16744" s="87"/>
      <c r="U16744" s="85"/>
      <c r="V16744" s="85"/>
      <c r="W16744" s="85"/>
      <c r="X16744" s="85"/>
    </row>
    <row r="16745">
      <c r="S16745" s="87"/>
      <c r="T16745" s="87"/>
      <c r="U16745" s="85"/>
      <c r="V16745" s="85"/>
      <c r="W16745" s="85"/>
      <c r="X16745" s="85"/>
    </row>
    <row r="16746">
      <c r="S16746" s="87"/>
      <c r="T16746" s="87"/>
      <c r="U16746" s="85"/>
      <c r="V16746" s="85"/>
      <c r="W16746" s="85"/>
      <c r="X16746" s="85"/>
    </row>
    <row r="16747">
      <c r="S16747" s="87"/>
      <c r="T16747" s="87"/>
      <c r="U16747" s="85"/>
      <c r="V16747" s="85"/>
      <c r="W16747" s="85"/>
      <c r="X16747" s="85"/>
    </row>
    <row r="16748">
      <c r="S16748" s="87"/>
      <c r="T16748" s="87"/>
      <c r="U16748" s="85"/>
      <c r="V16748" s="85"/>
      <c r="W16748" s="85"/>
      <c r="X16748" s="85"/>
    </row>
    <row r="16749">
      <c r="S16749" s="84"/>
      <c r="T16749" s="87"/>
      <c r="U16749" s="85"/>
      <c r="V16749" s="85"/>
      <c r="W16749" s="85"/>
      <c r="X16749" s="85"/>
    </row>
    <row r="16750">
      <c r="S16750" s="87"/>
      <c r="T16750" s="87"/>
      <c r="U16750" s="85"/>
      <c r="V16750" s="85"/>
      <c r="W16750" s="85"/>
      <c r="X16750" s="85"/>
    </row>
    <row r="16751">
      <c r="S16751" s="87"/>
      <c r="T16751" s="87"/>
      <c r="U16751" s="85"/>
      <c r="V16751" s="85"/>
      <c r="W16751" s="85"/>
      <c r="X16751" s="85"/>
    </row>
    <row r="16752">
      <c r="S16752" s="87"/>
      <c r="T16752" s="87"/>
      <c r="U16752" s="85"/>
      <c r="V16752" s="85"/>
      <c r="W16752" s="85"/>
      <c r="X16752" s="85"/>
    </row>
    <row r="16753">
      <c r="S16753" s="87"/>
      <c r="T16753" s="87"/>
      <c r="U16753" s="85"/>
      <c r="V16753" s="85"/>
      <c r="W16753" s="85"/>
      <c r="X16753" s="85"/>
    </row>
    <row r="16754">
      <c r="S16754" s="87"/>
      <c r="T16754" s="87"/>
      <c r="U16754" s="85"/>
      <c r="V16754" s="85"/>
      <c r="W16754" s="85"/>
      <c r="X16754" s="85"/>
    </row>
    <row r="16755">
      <c r="S16755" s="87"/>
      <c r="T16755" s="87"/>
      <c r="U16755" s="85"/>
      <c r="V16755" s="85"/>
      <c r="W16755" s="85"/>
      <c r="X16755" s="85"/>
    </row>
    <row r="16756">
      <c r="S16756" s="87"/>
      <c r="T16756" s="87"/>
      <c r="U16756" s="85"/>
      <c r="V16756" s="85"/>
      <c r="W16756" s="85"/>
      <c r="X16756" s="85"/>
    </row>
    <row r="16757">
      <c r="S16757" s="87"/>
      <c r="T16757" s="87"/>
      <c r="U16757" s="85"/>
      <c r="V16757" s="85"/>
      <c r="W16757" s="85"/>
      <c r="X16757" s="85"/>
    </row>
    <row r="16758">
      <c r="S16758" s="87"/>
      <c r="T16758" s="87"/>
      <c r="U16758" s="85"/>
      <c r="V16758" s="85"/>
      <c r="W16758" s="85"/>
      <c r="X16758" s="85"/>
    </row>
    <row r="16759">
      <c r="S16759" s="87"/>
      <c r="T16759" s="87"/>
      <c r="U16759" s="85"/>
      <c r="V16759" s="85"/>
      <c r="W16759" s="85"/>
      <c r="X16759" s="85"/>
    </row>
    <row r="16760">
      <c r="S16760" s="87"/>
      <c r="T16760" s="87"/>
      <c r="U16760" s="85"/>
      <c r="V16760" s="85"/>
      <c r="W16760" s="85"/>
      <c r="X16760" s="85"/>
    </row>
    <row r="16761">
      <c r="S16761" s="87"/>
      <c r="T16761" s="87"/>
      <c r="U16761" s="85"/>
      <c r="V16761" s="85"/>
      <c r="W16761" s="85"/>
      <c r="X16761" s="85"/>
    </row>
    <row r="16762">
      <c r="S16762" s="87"/>
      <c r="T16762" s="87"/>
      <c r="U16762" s="85"/>
      <c r="V16762" s="85"/>
      <c r="W16762" s="85"/>
      <c r="X16762" s="85"/>
    </row>
    <row r="16763">
      <c r="S16763" s="87"/>
      <c r="T16763" s="87"/>
      <c r="U16763" s="85"/>
      <c r="V16763" s="85"/>
      <c r="W16763" s="85"/>
      <c r="X16763" s="85"/>
    </row>
    <row r="16764">
      <c r="S16764" s="87"/>
      <c r="T16764" s="87"/>
      <c r="U16764" s="85"/>
      <c r="V16764" s="85"/>
      <c r="W16764" s="85"/>
      <c r="X16764" s="85"/>
    </row>
    <row r="16765">
      <c r="S16765" s="87"/>
      <c r="T16765" s="87"/>
      <c r="U16765" s="85"/>
      <c r="V16765" s="85"/>
      <c r="W16765" s="85"/>
      <c r="X16765" s="85"/>
    </row>
    <row r="16766">
      <c r="S16766" s="87"/>
      <c r="T16766" s="87"/>
      <c r="U16766" s="85"/>
      <c r="V16766" s="85"/>
      <c r="W16766" s="85"/>
      <c r="X16766" s="85"/>
    </row>
    <row r="16767">
      <c r="S16767" s="87"/>
      <c r="T16767" s="87"/>
      <c r="U16767" s="85"/>
      <c r="V16767" s="85"/>
      <c r="W16767" s="85"/>
      <c r="X16767" s="85"/>
    </row>
    <row r="16768">
      <c r="S16768" s="87"/>
      <c r="T16768" s="87"/>
      <c r="U16768" s="85"/>
      <c r="V16768" s="85"/>
      <c r="W16768" s="85"/>
      <c r="X16768" s="85"/>
    </row>
    <row r="16769">
      <c r="S16769" s="87"/>
      <c r="T16769" s="87"/>
      <c r="U16769" s="85"/>
      <c r="V16769" s="85"/>
      <c r="W16769" s="85"/>
      <c r="X16769" s="85"/>
    </row>
    <row r="16770">
      <c r="S16770" s="87"/>
      <c r="T16770" s="87"/>
      <c r="U16770" s="85"/>
      <c r="V16770" s="85"/>
      <c r="W16770" s="85"/>
      <c r="X16770" s="85"/>
    </row>
    <row r="16771">
      <c r="S16771" s="87"/>
      <c r="T16771" s="87"/>
      <c r="U16771" s="85"/>
      <c r="V16771" s="85"/>
      <c r="W16771" s="85"/>
      <c r="X16771" s="85"/>
    </row>
    <row r="16772">
      <c r="S16772" s="87"/>
      <c r="T16772" s="87"/>
      <c r="U16772" s="85"/>
      <c r="V16772" s="85"/>
      <c r="W16772" s="85"/>
      <c r="X16772" s="85"/>
    </row>
    <row r="16773">
      <c r="S16773" s="87"/>
      <c r="T16773" s="87"/>
      <c r="U16773" s="85"/>
      <c r="V16773" s="85"/>
      <c r="W16773" s="85"/>
      <c r="X16773" s="85"/>
    </row>
    <row r="16774">
      <c r="S16774" s="87"/>
      <c r="T16774" s="87"/>
      <c r="U16774" s="85"/>
      <c r="V16774" s="85"/>
      <c r="W16774" s="85"/>
      <c r="X16774" s="85"/>
    </row>
    <row r="16775">
      <c r="S16775" s="87"/>
      <c r="T16775" s="87"/>
      <c r="U16775" s="85"/>
      <c r="V16775" s="85"/>
      <c r="W16775" s="85"/>
      <c r="X16775" s="85"/>
    </row>
    <row r="16776">
      <c r="S16776" s="87"/>
      <c r="T16776" s="87"/>
      <c r="U16776" s="85"/>
      <c r="V16776" s="85"/>
      <c r="W16776" s="85"/>
      <c r="X16776" s="85"/>
    </row>
    <row r="16777">
      <c r="S16777" s="87"/>
      <c r="T16777" s="87"/>
      <c r="U16777" s="85"/>
      <c r="V16777" s="85"/>
      <c r="W16777" s="85"/>
      <c r="X16777" s="85"/>
    </row>
    <row r="16778">
      <c r="S16778" s="87"/>
      <c r="T16778" s="87"/>
      <c r="U16778" s="85"/>
      <c r="V16778" s="85"/>
      <c r="W16778" s="85"/>
      <c r="X16778" s="85"/>
    </row>
    <row r="16779">
      <c r="S16779" s="87"/>
      <c r="T16779" s="87"/>
      <c r="U16779" s="85"/>
      <c r="V16779" s="85"/>
      <c r="W16779" s="85"/>
      <c r="X16779" s="85"/>
    </row>
    <row r="16780">
      <c r="S16780" s="87"/>
      <c r="T16780" s="87"/>
      <c r="U16780" s="85"/>
      <c r="V16780" s="85"/>
      <c r="W16780" s="85"/>
      <c r="X16780" s="85"/>
    </row>
    <row r="16781">
      <c r="S16781" s="87"/>
      <c r="T16781" s="87"/>
      <c r="U16781" s="85"/>
      <c r="V16781" s="85"/>
      <c r="W16781" s="85"/>
      <c r="X16781" s="85"/>
    </row>
    <row r="16782">
      <c r="S16782" s="87"/>
      <c r="T16782" s="87"/>
      <c r="U16782" s="85"/>
      <c r="V16782" s="85"/>
      <c r="W16782" s="85"/>
      <c r="X16782" s="85"/>
    </row>
    <row r="16783">
      <c r="S16783" s="87"/>
      <c r="T16783" s="87"/>
      <c r="U16783" s="85"/>
      <c r="V16783" s="85"/>
      <c r="W16783" s="85"/>
      <c r="X16783" s="85"/>
    </row>
    <row r="16784">
      <c r="S16784" s="87"/>
      <c r="T16784" s="87"/>
      <c r="U16784" s="85"/>
      <c r="V16784" s="85"/>
      <c r="W16784" s="85"/>
      <c r="X16784" s="85"/>
    </row>
    <row r="16785">
      <c r="S16785" s="87"/>
      <c r="T16785" s="87"/>
      <c r="U16785" s="85"/>
      <c r="V16785" s="85"/>
      <c r="W16785" s="85"/>
      <c r="X16785" s="85"/>
    </row>
    <row r="16786">
      <c r="S16786" s="87"/>
      <c r="T16786" s="87"/>
      <c r="U16786" s="85"/>
      <c r="V16786" s="85"/>
      <c r="W16786" s="85"/>
      <c r="X16786" s="85"/>
    </row>
    <row r="16787">
      <c r="S16787" s="87"/>
      <c r="T16787" s="87"/>
      <c r="U16787" s="85"/>
      <c r="V16787" s="85"/>
      <c r="W16787" s="85"/>
      <c r="X16787" s="85"/>
    </row>
    <row r="16788">
      <c r="S16788" s="87"/>
      <c r="T16788" s="87"/>
      <c r="U16788" s="85"/>
      <c r="V16788" s="85"/>
      <c r="W16788" s="85"/>
      <c r="X16788" s="85"/>
    </row>
    <row r="16789">
      <c r="S16789" s="87"/>
      <c r="T16789" s="87"/>
      <c r="U16789" s="85"/>
      <c r="V16789" s="85"/>
      <c r="W16789" s="85"/>
      <c r="X16789" s="85"/>
    </row>
    <row r="16790">
      <c r="S16790" s="87"/>
      <c r="T16790" s="87"/>
      <c r="U16790" s="85"/>
      <c r="V16790" s="85"/>
      <c r="W16790" s="85"/>
      <c r="X16790" s="85"/>
    </row>
    <row r="16791">
      <c r="S16791" s="87"/>
      <c r="T16791" s="87"/>
      <c r="U16791" s="85"/>
      <c r="V16791" s="85"/>
      <c r="W16791" s="85"/>
      <c r="X16791" s="85"/>
    </row>
    <row r="16792">
      <c r="S16792" s="87"/>
      <c r="T16792" s="87"/>
      <c r="U16792" s="85"/>
      <c r="V16792" s="85"/>
      <c r="W16792" s="85"/>
      <c r="X16792" s="85"/>
    </row>
    <row r="16793">
      <c r="S16793" s="87"/>
      <c r="T16793" s="87"/>
      <c r="U16793" s="85"/>
      <c r="V16793" s="85"/>
      <c r="W16793" s="85"/>
      <c r="X16793" s="85"/>
    </row>
    <row r="16794">
      <c r="S16794" s="87"/>
      <c r="T16794" s="87"/>
      <c r="U16794" s="85"/>
      <c r="V16794" s="85"/>
      <c r="W16794" s="85"/>
      <c r="X16794" s="85"/>
    </row>
    <row r="16795">
      <c r="S16795" s="87"/>
      <c r="T16795" s="87"/>
      <c r="U16795" s="85"/>
      <c r="V16795" s="85"/>
      <c r="W16795" s="85"/>
      <c r="X16795" s="85"/>
    </row>
    <row r="16796">
      <c r="S16796" s="87"/>
      <c r="T16796" s="87"/>
      <c r="U16796" s="85"/>
      <c r="V16796" s="85"/>
      <c r="W16796" s="85"/>
      <c r="X16796" s="85"/>
    </row>
    <row r="16797">
      <c r="S16797" s="87"/>
      <c r="T16797" s="87"/>
      <c r="U16797" s="85"/>
      <c r="V16797" s="85"/>
      <c r="W16797" s="85"/>
      <c r="X16797" s="85"/>
    </row>
    <row r="16798">
      <c r="S16798" s="87"/>
      <c r="T16798" s="87"/>
      <c r="U16798" s="85"/>
      <c r="V16798" s="85"/>
      <c r="W16798" s="85"/>
      <c r="X16798" s="85"/>
    </row>
    <row r="16799">
      <c r="S16799" s="87"/>
      <c r="T16799" s="87"/>
      <c r="U16799" s="85"/>
      <c r="V16799" s="85"/>
      <c r="W16799" s="85"/>
      <c r="X16799" s="85"/>
    </row>
    <row r="16800">
      <c r="S16800" s="87"/>
      <c r="T16800" s="87"/>
      <c r="U16800" s="85"/>
      <c r="V16800" s="85"/>
      <c r="W16800" s="85"/>
      <c r="X16800" s="85"/>
    </row>
    <row r="16801">
      <c r="S16801" s="87"/>
      <c r="T16801" s="87"/>
      <c r="U16801" s="85"/>
      <c r="V16801" s="85"/>
      <c r="W16801" s="85"/>
      <c r="X16801" s="85"/>
    </row>
    <row r="16802">
      <c r="S16802" s="87"/>
      <c r="T16802" s="87"/>
      <c r="U16802" s="85"/>
      <c r="V16802" s="85"/>
      <c r="W16802" s="85"/>
      <c r="X16802" s="85"/>
    </row>
    <row r="16803">
      <c r="S16803" s="87"/>
      <c r="T16803" s="87"/>
      <c r="U16803" s="85"/>
      <c r="V16803" s="85"/>
      <c r="W16803" s="85"/>
      <c r="X16803" s="85"/>
    </row>
    <row r="16804">
      <c r="S16804" s="87"/>
      <c r="T16804" s="87"/>
      <c r="U16804" s="85"/>
      <c r="V16804" s="85"/>
      <c r="W16804" s="85"/>
      <c r="X16804" s="85"/>
    </row>
    <row r="16805">
      <c r="S16805" s="87"/>
      <c r="T16805" s="87"/>
      <c r="U16805" s="85"/>
      <c r="V16805" s="85"/>
      <c r="W16805" s="85"/>
      <c r="X16805" s="85"/>
    </row>
    <row r="16806">
      <c r="S16806" s="87"/>
      <c r="T16806" s="87"/>
      <c r="U16806" s="85"/>
      <c r="V16806" s="85"/>
      <c r="W16806" s="85"/>
      <c r="X16806" s="85"/>
    </row>
    <row r="16807">
      <c r="S16807" s="87"/>
      <c r="T16807" s="87"/>
      <c r="U16807" s="85"/>
      <c r="V16807" s="85"/>
      <c r="W16807" s="85"/>
      <c r="X16807" s="85"/>
    </row>
    <row r="16808">
      <c r="S16808" s="87"/>
      <c r="T16808" s="87"/>
      <c r="U16808" s="85"/>
      <c r="V16808" s="85"/>
      <c r="W16808" s="85"/>
      <c r="X16808" s="85"/>
    </row>
    <row r="16809">
      <c r="S16809" s="87"/>
      <c r="T16809" s="87"/>
      <c r="U16809" s="85"/>
      <c r="V16809" s="85"/>
      <c r="W16809" s="85"/>
      <c r="X16809" s="85"/>
    </row>
    <row r="16810">
      <c r="S16810" s="87"/>
      <c r="T16810" s="87"/>
      <c r="U16810" s="85"/>
      <c r="V16810" s="85"/>
      <c r="W16810" s="85"/>
      <c r="X16810" s="85"/>
    </row>
    <row r="16811">
      <c r="S16811" s="87"/>
      <c r="T16811" s="87"/>
      <c r="U16811" s="85"/>
      <c r="V16811" s="85"/>
      <c r="W16811" s="85"/>
      <c r="X16811" s="85"/>
    </row>
    <row r="16812">
      <c r="S16812" s="87"/>
      <c r="T16812" s="87"/>
      <c r="U16812" s="85"/>
      <c r="V16812" s="85"/>
      <c r="W16812" s="85"/>
      <c r="X16812" s="85"/>
    </row>
    <row r="16813">
      <c r="S16813" s="87"/>
      <c r="T16813" s="87"/>
      <c r="U16813" s="85"/>
      <c r="V16813" s="85"/>
      <c r="W16813" s="85"/>
      <c r="X16813" s="85"/>
    </row>
    <row r="16814">
      <c r="S16814" s="87"/>
      <c r="T16814" s="87"/>
      <c r="U16814" s="85"/>
      <c r="V16814" s="85"/>
      <c r="W16814" s="85"/>
      <c r="X16814" s="85"/>
    </row>
    <row r="16815">
      <c r="S16815" s="87"/>
      <c r="T16815" s="87"/>
      <c r="U16815" s="85"/>
      <c r="V16815" s="85"/>
      <c r="W16815" s="85"/>
      <c r="X16815" s="85"/>
    </row>
    <row r="16816">
      <c r="S16816" s="87"/>
      <c r="T16816" s="87"/>
      <c r="U16816" s="85"/>
      <c r="V16816" s="85"/>
      <c r="W16816" s="85"/>
      <c r="X16816" s="85"/>
    </row>
    <row r="16817">
      <c r="S16817" s="87"/>
      <c r="T16817" s="87"/>
      <c r="U16817" s="85"/>
      <c r="V16817" s="85"/>
      <c r="W16817" s="85"/>
      <c r="X16817" s="85"/>
    </row>
    <row r="16818">
      <c r="S16818" s="87"/>
      <c r="T16818" s="87"/>
      <c r="U16818" s="85"/>
      <c r="V16818" s="85"/>
      <c r="W16818" s="85"/>
      <c r="X16818" s="85"/>
    </row>
    <row r="16819">
      <c r="S16819" s="87"/>
      <c r="T16819" s="87"/>
      <c r="U16819" s="85"/>
      <c r="V16819" s="85"/>
      <c r="W16819" s="85"/>
      <c r="X16819" s="85"/>
    </row>
    <row r="16820">
      <c r="S16820" s="87"/>
      <c r="T16820" s="87"/>
      <c r="U16820" s="85"/>
      <c r="V16820" s="85"/>
      <c r="W16820" s="85"/>
      <c r="X16820" s="85"/>
    </row>
    <row r="16821">
      <c r="S16821" s="87"/>
      <c r="T16821" s="87"/>
      <c r="U16821" s="85"/>
      <c r="V16821" s="85"/>
      <c r="W16821" s="85"/>
      <c r="X16821" s="85"/>
    </row>
    <row r="16822">
      <c r="S16822" s="87"/>
      <c r="T16822" s="87"/>
      <c r="U16822" s="85"/>
      <c r="V16822" s="85"/>
      <c r="W16822" s="85"/>
      <c r="X16822" s="85"/>
    </row>
    <row r="16823">
      <c r="S16823" s="87"/>
      <c r="T16823" s="87"/>
      <c r="U16823" s="85"/>
      <c r="V16823" s="85"/>
      <c r="W16823" s="85"/>
      <c r="X16823" s="85"/>
    </row>
    <row r="16824">
      <c r="S16824" s="87"/>
      <c r="T16824" s="87"/>
      <c r="U16824" s="85"/>
      <c r="V16824" s="85"/>
      <c r="W16824" s="85"/>
      <c r="X16824" s="85"/>
    </row>
    <row r="16825">
      <c r="S16825" s="87"/>
      <c r="T16825" s="87"/>
      <c r="U16825" s="85"/>
      <c r="V16825" s="85"/>
      <c r="W16825" s="85"/>
      <c r="X16825" s="85"/>
    </row>
    <row r="16826">
      <c r="S16826" s="87"/>
      <c r="T16826" s="87"/>
      <c r="U16826" s="85"/>
      <c r="V16826" s="85"/>
      <c r="W16826" s="85"/>
      <c r="X16826" s="85"/>
    </row>
    <row r="16827">
      <c r="S16827" s="87"/>
      <c r="T16827" s="87"/>
      <c r="U16827" s="85"/>
      <c r="V16827" s="85"/>
      <c r="W16827" s="85"/>
      <c r="X16827" s="85"/>
    </row>
    <row r="16828">
      <c r="S16828" s="87"/>
      <c r="T16828" s="87"/>
      <c r="U16828" s="85"/>
      <c r="V16828" s="85"/>
      <c r="W16828" s="85"/>
      <c r="X16828" s="85"/>
    </row>
    <row r="16829">
      <c r="S16829" s="87"/>
      <c r="T16829" s="87"/>
      <c r="U16829" s="85"/>
      <c r="V16829" s="85"/>
      <c r="W16829" s="85"/>
      <c r="X16829" s="85"/>
    </row>
    <row r="16830">
      <c r="S16830" s="87"/>
      <c r="T16830" s="87"/>
      <c r="U16830" s="85"/>
      <c r="V16830" s="85"/>
      <c r="W16830" s="85"/>
      <c r="X16830" s="85"/>
    </row>
    <row r="16831">
      <c r="S16831" s="87"/>
      <c r="T16831" s="87"/>
      <c r="U16831" s="85"/>
      <c r="V16831" s="85"/>
      <c r="W16831" s="85"/>
      <c r="X16831" s="85"/>
    </row>
    <row r="16832">
      <c r="S16832" s="87"/>
      <c r="T16832" s="87"/>
      <c r="U16832" s="85"/>
      <c r="V16832" s="85"/>
      <c r="W16832" s="85"/>
      <c r="X16832" s="85"/>
    </row>
    <row r="16833">
      <c r="S16833" s="87"/>
      <c r="T16833" s="87"/>
      <c r="U16833" s="85"/>
      <c r="V16833" s="85"/>
      <c r="W16833" s="85"/>
      <c r="X16833" s="85"/>
    </row>
    <row r="16834">
      <c r="S16834" s="87"/>
      <c r="T16834" s="87"/>
      <c r="U16834" s="85"/>
      <c r="V16834" s="85"/>
      <c r="W16834" s="85"/>
      <c r="X16834" s="85"/>
    </row>
    <row r="16835">
      <c r="S16835" s="87"/>
      <c r="T16835" s="87"/>
      <c r="U16835" s="85"/>
      <c r="V16835" s="85"/>
      <c r="W16835" s="85"/>
      <c r="X16835" s="85"/>
    </row>
    <row r="16836">
      <c r="S16836" s="87"/>
      <c r="T16836" s="87"/>
      <c r="U16836" s="85"/>
      <c r="V16836" s="85"/>
      <c r="W16836" s="85"/>
      <c r="X16836" s="85"/>
    </row>
    <row r="16837">
      <c r="S16837" s="87"/>
      <c r="T16837" s="87"/>
      <c r="U16837" s="85"/>
      <c r="V16837" s="85"/>
      <c r="W16837" s="85"/>
      <c r="X16837" s="85"/>
    </row>
    <row r="16838">
      <c r="S16838" s="87"/>
      <c r="T16838" s="87"/>
      <c r="U16838" s="85"/>
      <c r="V16838" s="85"/>
      <c r="W16838" s="85"/>
      <c r="X16838" s="85"/>
    </row>
    <row r="16839">
      <c r="S16839" s="87"/>
      <c r="T16839" s="87"/>
      <c r="U16839" s="85"/>
      <c r="V16839" s="85"/>
      <c r="W16839" s="85"/>
      <c r="X16839" s="85"/>
    </row>
    <row r="16840">
      <c r="S16840" s="87"/>
      <c r="T16840" s="87"/>
      <c r="U16840" s="85"/>
      <c r="V16840" s="85"/>
      <c r="W16840" s="85"/>
      <c r="X16840" s="85"/>
    </row>
    <row r="16841">
      <c r="S16841" s="87"/>
      <c r="T16841" s="87"/>
      <c r="U16841" s="85"/>
      <c r="V16841" s="85"/>
      <c r="W16841" s="85"/>
      <c r="X16841" s="85"/>
    </row>
    <row r="16842">
      <c r="S16842" s="87"/>
      <c r="T16842" s="87"/>
      <c r="U16842" s="85"/>
      <c r="V16842" s="85"/>
      <c r="W16842" s="85"/>
      <c r="X16842" s="85"/>
    </row>
    <row r="16843">
      <c r="S16843" s="87"/>
      <c r="T16843" s="87"/>
      <c r="U16843" s="85"/>
      <c r="V16843" s="85"/>
      <c r="W16843" s="85"/>
      <c r="X16843" s="85"/>
    </row>
    <row r="16844">
      <c r="S16844" s="87"/>
      <c r="T16844" s="87"/>
      <c r="U16844" s="85"/>
      <c r="V16844" s="85"/>
      <c r="W16844" s="85"/>
      <c r="X16844" s="85"/>
    </row>
    <row r="16845">
      <c r="S16845" s="87"/>
      <c r="T16845" s="87"/>
      <c r="U16845" s="85"/>
      <c r="V16845" s="85"/>
      <c r="W16845" s="85"/>
      <c r="X16845" s="85"/>
    </row>
    <row r="16846">
      <c r="S16846" s="87"/>
      <c r="T16846" s="87"/>
      <c r="U16846" s="85"/>
      <c r="V16846" s="85"/>
      <c r="W16846" s="85"/>
      <c r="X16846" s="85"/>
    </row>
    <row r="16847">
      <c r="S16847" s="87"/>
      <c r="T16847" s="87"/>
      <c r="U16847" s="85"/>
      <c r="V16847" s="85"/>
      <c r="W16847" s="85"/>
      <c r="X16847" s="85"/>
    </row>
    <row r="16848">
      <c r="S16848" s="87"/>
      <c r="T16848" s="87"/>
      <c r="U16848" s="85"/>
      <c r="V16848" s="85"/>
      <c r="W16848" s="85"/>
      <c r="X16848" s="85"/>
    </row>
    <row r="16849">
      <c r="S16849" s="87"/>
      <c r="T16849" s="87"/>
      <c r="U16849" s="85"/>
      <c r="V16849" s="85"/>
      <c r="W16849" s="85"/>
      <c r="X16849" s="85"/>
    </row>
    <row r="16850">
      <c r="S16850" s="87"/>
      <c r="T16850" s="87"/>
      <c r="U16850" s="85"/>
      <c r="V16850" s="85"/>
      <c r="W16850" s="85"/>
      <c r="X16850" s="85"/>
    </row>
    <row r="16851">
      <c r="S16851" s="87"/>
      <c r="T16851" s="87"/>
      <c r="U16851" s="85"/>
      <c r="V16851" s="85"/>
      <c r="W16851" s="85"/>
      <c r="X16851" s="85"/>
    </row>
    <row r="16852">
      <c r="S16852" s="87"/>
      <c r="T16852" s="87"/>
      <c r="U16852" s="85"/>
      <c r="V16852" s="85"/>
      <c r="W16852" s="85"/>
      <c r="X16852" s="85"/>
    </row>
    <row r="16853">
      <c r="S16853" s="87"/>
      <c r="T16853" s="87"/>
      <c r="U16853" s="85"/>
      <c r="V16853" s="85"/>
      <c r="W16853" s="85"/>
      <c r="X16853" s="85"/>
    </row>
    <row r="16854">
      <c r="S16854" s="87"/>
      <c r="T16854" s="87"/>
      <c r="U16854" s="85"/>
      <c r="V16854" s="85"/>
      <c r="W16854" s="85"/>
      <c r="X16854" s="85"/>
    </row>
    <row r="16855">
      <c r="S16855" s="87"/>
      <c r="T16855" s="87"/>
      <c r="U16855" s="85"/>
      <c r="V16855" s="85"/>
      <c r="W16855" s="85"/>
      <c r="X16855" s="85"/>
    </row>
    <row r="16856">
      <c r="S16856" s="87"/>
      <c r="T16856" s="87"/>
      <c r="U16856" s="85"/>
      <c r="V16856" s="85"/>
      <c r="W16856" s="85"/>
      <c r="X16856" s="85"/>
    </row>
    <row r="16857">
      <c r="S16857" s="87"/>
      <c r="T16857" s="87"/>
      <c r="U16857" s="85"/>
      <c r="V16857" s="85"/>
      <c r="W16857" s="85"/>
      <c r="X16857" s="85"/>
    </row>
    <row r="16858">
      <c r="S16858" s="87"/>
      <c r="T16858" s="87"/>
      <c r="U16858" s="85"/>
      <c r="V16858" s="85"/>
      <c r="W16858" s="85"/>
      <c r="X16858" s="85"/>
    </row>
    <row r="16859">
      <c r="S16859" s="87"/>
      <c r="T16859" s="87"/>
      <c r="U16859" s="85"/>
      <c r="V16859" s="85"/>
      <c r="W16859" s="85"/>
      <c r="X16859" s="85"/>
    </row>
    <row r="16860">
      <c r="S16860" s="87"/>
      <c r="T16860" s="87"/>
      <c r="U16860" s="85"/>
      <c r="V16860" s="85"/>
      <c r="W16860" s="85"/>
      <c r="X16860" s="85"/>
    </row>
    <row r="16861">
      <c r="S16861" s="87"/>
      <c r="T16861" s="87"/>
      <c r="U16861" s="85"/>
      <c r="V16861" s="85"/>
      <c r="W16861" s="85"/>
      <c r="X16861" s="85"/>
    </row>
    <row r="16862">
      <c r="S16862" s="87"/>
      <c r="T16862" s="87"/>
      <c r="U16862" s="85"/>
      <c r="V16862" s="85"/>
      <c r="W16862" s="85"/>
      <c r="X16862" s="85"/>
    </row>
    <row r="16863">
      <c r="S16863" s="87"/>
      <c r="T16863" s="87"/>
      <c r="U16863" s="85"/>
      <c r="V16863" s="85"/>
      <c r="W16863" s="85"/>
      <c r="X16863" s="85"/>
    </row>
    <row r="16864">
      <c r="S16864" s="87"/>
      <c r="T16864" s="87"/>
      <c r="U16864" s="85"/>
      <c r="V16864" s="85"/>
      <c r="W16864" s="85"/>
      <c r="X16864" s="85"/>
    </row>
    <row r="16865">
      <c r="S16865" s="87"/>
      <c r="T16865" s="87"/>
      <c r="U16865" s="85"/>
      <c r="V16865" s="85"/>
      <c r="W16865" s="85"/>
      <c r="X16865" s="85"/>
    </row>
    <row r="16866">
      <c r="S16866" s="87"/>
      <c r="T16866" s="87"/>
      <c r="U16866" s="85"/>
      <c r="V16866" s="85"/>
      <c r="W16866" s="85"/>
      <c r="X16866" s="85"/>
    </row>
    <row r="16867">
      <c r="S16867" s="87"/>
      <c r="T16867" s="87"/>
      <c r="U16867" s="85"/>
      <c r="V16867" s="85"/>
      <c r="W16867" s="85"/>
      <c r="X16867" s="85"/>
    </row>
    <row r="16868">
      <c r="S16868" s="87"/>
      <c r="T16868" s="87"/>
      <c r="U16868" s="85"/>
      <c r="V16868" s="85"/>
      <c r="W16868" s="85"/>
      <c r="X16868" s="85"/>
    </row>
    <row r="16869">
      <c r="S16869" s="87"/>
      <c r="T16869" s="87"/>
      <c r="U16869" s="85"/>
      <c r="V16869" s="85"/>
      <c r="W16869" s="85"/>
      <c r="X16869" s="85"/>
    </row>
    <row r="16870">
      <c r="S16870" s="87"/>
      <c r="T16870" s="87"/>
      <c r="U16870" s="85"/>
      <c r="V16870" s="85"/>
      <c r="W16870" s="85"/>
      <c r="X16870" s="85"/>
    </row>
    <row r="16871">
      <c r="S16871" s="87"/>
      <c r="T16871" s="87"/>
      <c r="U16871" s="85"/>
      <c r="V16871" s="85"/>
      <c r="W16871" s="85"/>
      <c r="X16871" s="85"/>
    </row>
    <row r="16872">
      <c r="S16872" s="87"/>
      <c r="T16872" s="87"/>
      <c r="U16872" s="85"/>
      <c r="V16872" s="85"/>
      <c r="W16872" s="85"/>
      <c r="X16872" s="85"/>
    </row>
    <row r="16873">
      <c r="S16873" s="87"/>
      <c r="T16873" s="87"/>
      <c r="U16873" s="85"/>
      <c r="V16873" s="85"/>
      <c r="W16873" s="85"/>
      <c r="X16873" s="85"/>
    </row>
    <row r="16874">
      <c r="S16874" s="87"/>
      <c r="T16874" s="87"/>
      <c r="U16874" s="85"/>
      <c r="V16874" s="85"/>
      <c r="W16874" s="85"/>
      <c r="X16874" s="85"/>
    </row>
    <row r="16875">
      <c r="S16875" s="87"/>
      <c r="T16875" s="87"/>
      <c r="U16875" s="85"/>
      <c r="V16875" s="85"/>
      <c r="W16875" s="85"/>
      <c r="X16875" s="85"/>
    </row>
    <row r="16876">
      <c r="S16876" s="87"/>
      <c r="T16876" s="87"/>
      <c r="U16876" s="85"/>
      <c r="V16876" s="85"/>
      <c r="W16876" s="85"/>
      <c r="X16876" s="85"/>
    </row>
    <row r="16877">
      <c r="S16877" s="84"/>
      <c r="T16877" s="87"/>
      <c r="U16877" s="85"/>
      <c r="V16877" s="85"/>
      <c r="W16877" s="85"/>
      <c r="X16877" s="85"/>
    </row>
    <row r="16878">
      <c r="S16878" s="87"/>
      <c r="T16878" s="87"/>
      <c r="U16878" s="85"/>
      <c r="V16878" s="85"/>
      <c r="W16878" s="85"/>
      <c r="X16878" s="85"/>
    </row>
    <row r="16879">
      <c r="S16879" s="87"/>
      <c r="T16879" s="87"/>
      <c r="U16879" s="85"/>
      <c r="V16879" s="85"/>
      <c r="W16879" s="85"/>
      <c r="X16879" s="85"/>
    </row>
    <row r="16880">
      <c r="S16880" s="87"/>
      <c r="T16880" s="87"/>
      <c r="U16880" s="85"/>
      <c r="V16880" s="85"/>
      <c r="W16880" s="85"/>
      <c r="X16880" s="85"/>
    </row>
    <row r="16881">
      <c r="S16881" s="87"/>
      <c r="T16881" s="87"/>
      <c r="U16881" s="85"/>
      <c r="V16881" s="85"/>
      <c r="W16881" s="85"/>
      <c r="X16881" s="85"/>
    </row>
    <row r="16882">
      <c r="S16882" s="87"/>
      <c r="T16882" s="87"/>
      <c r="U16882" s="85"/>
      <c r="V16882" s="85"/>
      <c r="W16882" s="85"/>
      <c r="X16882" s="85"/>
    </row>
    <row r="16883">
      <c r="S16883" s="87"/>
      <c r="T16883" s="87"/>
      <c r="U16883" s="85"/>
      <c r="V16883" s="85"/>
      <c r="W16883" s="85"/>
      <c r="X16883" s="85"/>
    </row>
    <row r="16884">
      <c r="S16884" s="87"/>
      <c r="T16884" s="87"/>
      <c r="U16884" s="85"/>
      <c r="V16884" s="85"/>
      <c r="W16884" s="85"/>
      <c r="X16884" s="85"/>
    </row>
    <row r="16885">
      <c r="S16885" s="87"/>
      <c r="T16885" s="87"/>
      <c r="U16885" s="85"/>
      <c r="V16885" s="85"/>
      <c r="W16885" s="85"/>
      <c r="X16885" s="85"/>
    </row>
    <row r="16886">
      <c r="S16886" s="87"/>
      <c r="T16886" s="87"/>
      <c r="U16886" s="85"/>
      <c r="V16886" s="85"/>
      <c r="W16886" s="85"/>
      <c r="X16886" s="85"/>
    </row>
    <row r="16887">
      <c r="S16887" s="87"/>
      <c r="T16887" s="87"/>
      <c r="U16887" s="85"/>
      <c r="V16887" s="85"/>
      <c r="W16887" s="85"/>
      <c r="X16887" s="85"/>
    </row>
    <row r="16888">
      <c r="S16888" s="87"/>
      <c r="T16888" s="87"/>
      <c r="U16888" s="85"/>
      <c r="V16888" s="85"/>
      <c r="W16888" s="85"/>
      <c r="X16888" s="85"/>
    </row>
    <row r="16889">
      <c r="S16889" s="87"/>
      <c r="T16889" s="87"/>
      <c r="U16889" s="85"/>
      <c r="V16889" s="85"/>
      <c r="W16889" s="85"/>
      <c r="X16889" s="85"/>
    </row>
    <row r="16890">
      <c r="S16890" s="87"/>
      <c r="T16890" s="87"/>
      <c r="U16890" s="85"/>
      <c r="V16890" s="85"/>
      <c r="W16890" s="85"/>
      <c r="X16890" s="85"/>
    </row>
    <row r="16891">
      <c r="S16891" s="87"/>
      <c r="T16891" s="87"/>
      <c r="U16891" s="85"/>
      <c r="V16891" s="85"/>
      <c r="W16891" s="85"/>
      <c r="X16891" s="85"/>
    </row>
    <row r="16892">
      <c r="S16892" s="87"/>
      <c r="T16892" s="87"/>
      <c r="U16892" s="85"/>
      <c r="V16892" s="85"/>
      <c r="W16892" s="85"/>
      <c r="X16892" s="85"/>
    </row>
    <row r="16893">
      <c r="S16893" s="87"/>
      <c r="T16893" s="87"/>
      <c r="U16893" s="85"/>
      <c r="V16893" s="85"/>
      <c r="W16893" s="85"/>
      <c r="X16893" s="85"/>
    </row>
    <row r="16894">
      <c r="S16894" s="87"/>
      <c r="T16894" s="87"/>
      <c r="U16894" s="85"/>
      <c r="V16894" s="85"/>
      <c r="W16894" s="85"/>
      <c r="X16894" s="85"/>
    </row>
    <row r="16895">
      <c r="S16895" s="87"/>
      <c r="T16895" s="87"/>
      <c r="U16895" s="85"/>
      <c r="V16895" s="85"/>
      <c r="W16895" s="85"/>
      <c r="X16895" s="85"/>
    </row>
    <row r="16896">
      <c r="S16896" s="87"/>
      <c r="T16896" s="87"/>
      <c r="U16896" s="85"/>
      <c r="V16896" s="85"/>
      <c r="W16896" s="85"/>
      <c r="X16896" s="85"/>
    </row>
    <row r="16897">
      <c r="S16897" s="87"/>
      <c r="T16897" s="87"/>
      <c r="U16897" s="85"/>
      <c r="V16897" s="85"/>
      <c r="W16897" s="85"/>
      <c r="X16897" s="85"/>
    </row>
    <row r="16898">
      <c r="S16898" s="87"/>
      <c r="T16898" s="87"/>
      <c r="U16898" s="85"/>
      <c r="V16898" s="85"/>
      <c r="W16898" s="85"/>
      <c r="X16898" s="85"/>
    </row>
    <row r="16899">
      <c r="S16899" s="87"/>
      <c r="T16899" s="87"/>
      <c r="U16899" s="85"/>
      <c r="V16899" s="85"/>
      <c r="W16899" s="85"/>
      <c r="X16899" s="85"/>
    </row>
    <row r="16900">
      <c r="S16900" s="87"/>
      <c r="T16900" s="87"/>
      <c r="U16900" s="85"/>
      <c r="V16900" s="85"/>
      <c r="W16900" s="85"/>
      <c r="X16900" s="85"/>
    </row>
    <row r="16901">
      <c r="S16901" s="87"/>
      <c r="T16901" s="87"/>
      <c r="U16901" s="85"/>
      <c r="V16901" s="85"/>
      <c r="W16901" s="85"/>
      <c r="X16901" s="85"/>
    </row>
    <row r="16902">
      <c r="S16902" s="87"/>
      <c r="T16902" s="87"/>
      <c r="U16902" s="85"/>
      <c r="V16902" s="85"/>
      <c r="W16902" s="85"/>
      <c r="X16902" s="85"/>
    </row>
    <row r="16903">
      <c r="S16903" s="87"/>
      <c r="T16903" s="87"/>
      <c r="U16903" s="85"/>
      <c r="V16903" s="85"/>
      <c r="W16903" s="85"/>
      <c r="X16903" s="85"/>
    </row>
    <row r="16904">
      <c r="S16904" s="87"/>
      <c r="T16904" s="87"/>
      <c r="U16904" s="85"/>
      <c r="V16904" s="85"/>
      <c r="W16904" s="85"/>
      <c r="X16904" s="85"/>
    </row>
    <row r="16905">
      <c r="S16905" s="87"/>
      <c r="T16905" s="87"/>
      <c r="U16905" s="85"/>
      <c r="V16905" s="85"/>
      <c r="W16905" s="85"/>
      <c r="X16905" s="85"/>
    </row>
    <row r="16906">
      <c r="S16906" s="87"/>
      <c r="T16906" s="87"/>
      <c r="U16906" s="85"/>
      <c r="V16906" s="85"/>
      <c r="W16906" s="85"/>
      <c r="X16906" s="85"/>
    </row>
    <row r="16907">
      <c r="S16907" s="87"/>
      <c r="T16907" s="87"/>
      <c r="U16907" s="85"/>
      <c r="V16907" s="85"/>
      <c r="W16907" s="85"/>
      <c r="X16907" s="85"/>
    </row>
    <row r="16908">
      <c r="S16908" s="87"/>
      <c r="T16908" s="87"/>
      <c r="U16908" s="85"/>
      <c r="V16908" s="85"/>
      <c r="W16908" s="85"/>
      <c r="X16908" s="85"/>
    </row>
    <row r="16909">
      <c r="S16909" s="87"/>
      <c r="T16909" s="87"/>
      <c r="U16909" s="85"/>
      <c r="V16909" s="85"/>
      <c r="W16909" s="85"/>
      <c r="X16909" s="85"/>
    </row>
    <row r="16910">
      <c r="S16910" s="87"/>
      <c r="T16910" s="87"/>
      <c r="U16910" s="85"/>
      <c r="V16910" s="85"/>
      <c r="W16910" s="85"/>
      <c r="X16910" s="85"/>
    </row>
    <row r="16911">
      <c r="S16911" s="87"/>
      <c r="T16911" s="87"/>
      <c r="U16911" s="85"/>
      <c r="V16911" s="85"/>
      <c r="W16911" s="85"/>
      <c r="X16911" s="85"/>
    </row>
    <row r="16912">
      <c r="S16912" s="87"/>
      <c r="T16912" s="87"/>
      <c r="U16912" s="85"/>
      <c r="V16912" s="85"/>
      <c r="W16912" s="85"/>
      <c r="X16912" s="85"/>
    </row>
    <row r="16913">
      <c r="S16913" s="87"/>
      <c r="T16913" s="87"/>
      <c r="U16913" s="85"/>
      <c r="V16913" s="85"/>
      <c r="W16913" s="85"/>
      <c r="X16913" s="85"/>
    </row>
    <row r="16914">
      <c r="S16914" s="87"/>
      <c r="T16914" s="87"/>
      <c r="U16914" s="85"/>
      <c r="V16914" s="85"/>
      <c r="W16914" s="85"/>
      <c r="X16914" s="85"/>
    </row>
    <row r="16915">
      <c r="S16915" s="87"/>
      <c r="T16915" s="87"/>
      <c r="U16915" s="85"/>
      <c r="V16915" s="85"/>
      <c r="W16915" s="85"/>
      <c r="X16915" s="85"/>
    </row>
    <row r="16916">
      <c r="S16916" s="87"/>
      <c r="T16916" s="87"/>
      <c r="U16916" s="85"/>
      <c r="V16916" s="85"/>
      <c r="W16916" s="85"/>
      <c r="X16916" s="85"/>
    </row>
    <row r="16917">
      <c r="S16917" s="87"/>
      <c r="T16917" s="87"/>
      <c r="U16917" s="85"/>
      <c r="V16917" s="85"/>
      <c r="W16917" s="85"/>
      <c r="X16917" s="85"/>
    </row>
    <row r="16918">
      <c r="S16918" s="87"/>
      <c r="T16918" s="87"/>
      <c r="U16918" s="85"/>
      <c r="V16918" s="85"/>
      <c r="W16918" s="85"/>
      <c r="X16918" s="85"/>
    </row>
    <row r="16919">
      <c r="S16919" s="87"/>
      <c r="T16919" s="87"/>
      <c r="U16919" s="85"/>
      <c r="V16919" s="85"/>
      <c r="W16919" s="85"/>
      <c r="X16919" s="85"/>
    </row>
    <row r="16920">
      <c r="S16920" s="87"/>
      <c r="T16920" s="87"/>
      <c r="U16920" s="85"/>
      <c r="V16920" s="85"/>
      <c r="W16920" s="85"/>
      <c r="X16920" s="85"/>
    </row>
    <row r="16921">
      <c r="S16921" s="87"/>
      <c r="T16921" s="87"/>
      <c r="U16921" s="85"/>
      <c r="V16921" s="85"/>
      <c r="W16921" s="85"/>
      <c r="X16921" s="85"/>
    </row>
    <row r="16922">
      <c r="S16922" s="87"/>
      <c r="T16922" s="87"/>
      <c r="U16922" s="85"/>
      <c r="V16922" s="85"/>
      <c r="W16922" s="85"/>
      <c r="X16922" s="85"/>
    </row>
    <row r="16923">
      <c r="S16923" s="87"/>
      <c r="T16923" s="87"/>
      <c r="U16923" s="85"/>
      <c r="V16923" s="85"/>
      <c r="W16923" s="85"/>
      <c r="X16923" s="85"/>
    </row>
    <row r="16924">
      <c r="S16924" s="87"/>
      <c r="T16924" s="87"/>
      <c r="U16924" s="85"/>
      <c r="V16924" s="85"/>
      <c r="W16924" s="85"/>
      <c r="X16924" s="85"/>
    </row>
    <row r="16925">
      <c r="S16925" s="87"/>
      <c r="T16925" s="87"/>
      <c r="U16925" s="85"/>
      <c r="V16925" s="85"/>
      <c r="W16925" s="85"/>
      <c r="X16925" s="85"/>
    </row>
    <row r="16926">
      <c r="S16926" s="87"/>
      <c r="T16926" s="87"/>
      <c r="U16926" s="85"/>
      <c r="V16926" s="85"/>
      <c r="W16926" s="85"/>
      <c r="X16926" s="85"/>
    </row>
    <row r="16927">
      <c r="S16927" s="87"/>
      <c r="T16927" s="87"/>
      <c r="U16927" s="85"/>
      <c r="V16927" s="85"/>
      <c r="W16927" s="85"/>
      <c r="X16927" s="85"/>
    </row>
    <row r="16928">
      <c r="S16928" s="87"/>
      <c r="T16928" s="87"/>
      <c r="U16928" s="85"/>
      <c r="V16928" s="85"/>
      <c r="W16928" s="85"/>
      <c r="X16928" s="85"/>
    </row>
    <row r="16929">
      <c r="S16929" s="87"/>
      <c r="T16929" s="87"/>
      <c r="U16929" s="85"/>
      <c r="V16929" s="85"/>
      <c r="W16929" s="85"/>
      <c r="X16929" s="85"/>
    </row>
    <row r="16930">
      <c r="S16930" s="87"/>
      <c r="T16930" s="87"/>
      <c r="U16930" s="85"/>
      <c r="V16930" s="85"/>
      <c r="W16930" s="85"/>
      <c r="X16930" s="85"/>
    </row>
    <row r="16931">
      <c r="S16931" s="87"/>
      <c r="T16931" s="87"/>
      <c r="U16931" s="85"/>
      <c r="V16931" s="85"/>
      <c r="W16931" s="85"/>
      <c r="X16931" s="85"/>
    </row>
    <row r="16932">
      <c r="S16932" s="87"/>
      <c r="T16932" s="87"/>
      <c r="U16932" s="85"/>
      <c r="V16932" s="85"/>
      <c r="W16932" s="85"/>
      <c r="X16932" s="85"/>
    </row>
    <row r="16933">
      <c r="S16933" s="87"/>
      <c r="T16933" s="87"/>
      <c r="U16933" s="85"/>
      <c r="V16933" s="85"/>
      <c r="W16933" s="85"/>
      <c r="X16933" s="85"/>
    </row>
    <row r="16934">
      <c r="S16934" s="87"/>
      <c r="T16934" s="87"/>
      <c r="U16934" s="85"/>
      <c r="V16934" s="85"/>
      <c r="W16934" s="85"/>
      <c r="X16934" s="85"/>
    </row>
    <row r="16935">
      <c r="S16935" s="87"/>
      <c r="T16935" s="87"/>
      <c r="U16935" s="85"/>
      <c r="V16935" s="85"/>
      <c r="W16935" s="85"/>
      <c r="X16935" s="85"/>
    </row>
    <row r="16936">
      <c r="S16936" s="87"/>
      <c r="T16936" s="87"/>
      <c r="U16936" s="85"/>
      <c r="V16936" s="85"/>
      <c r="W16936" s="85"/>
      <c r="X16936" s="85"/>
    </row>
    <row r="16937">
      <c r="S16937" s="87"/>
      <c r="T16937" s="87"/>
      <c r="U16937" s="85"/>
      <c r="V16937" s="85"/>
      <c r="W16937" s="85"/>
      <c r="X16937" s="85"/>
    </row>
    <row r="16938">
      <c r="S16938" s="87"/>
      <c r="T16938" s="87"/>
      <c r="U16938" s="85"/>
      <c r="V16938" s="85"/>
      <c r="W16938" s="85"/>
      <c r="X16938" s="85"/>
    </row>
    <row r="16939">
      <c r="S16939" s="87"/>
      <c r="T16939" s="87"/>
      <c r="U16939" s="85"/>
      <c r="V16939" s="85"/>
      <c r="W16939" s="85"/>
      <c r="X16939" s="85"/>
    </row>
    <row r="16940">
      <c r="S16940" s="87"/>
      <c r="T16940" s="87"/>
      <c r="U16940" s="85"/>
      <c r="V16940" s="85"/>
      <c r="W16940" s="85"/>
      <c r="X16940" s="85"/>
    </row>
    <row r="16941">
      <c r="S16941" s="87"/>
      <c r="T16941" s="87"/>
      <c r="U16941" s="85"/>
      <c r="V16941" s="85"/>
      <c r="W16941" s="85"/>
      <c r="X16941" s="85"/>
    </row>
    <row r="16942">
      <c r="S16942" s="87"/>
      <c r="T16942" s="87"/>
      <c r="U16942" s="85"/>
      <c r="V16942" s="85"/>
      <c r="W16942" s="85"/>
      <c r="X16942" s="85"/>
    </row>
    <row r="16943">
      <c r="S16943" s="87"/>
      <c r="T16943" s="87"/>
      <c r="U16943" s="85"/>
      <c r="V16943" s="85"/>
      <c r="W16943" s="85"/>
      <c r="X16943" s="85"/>
    </row>
    <row r="16944">
      <c r="S16944" s="87"/>
      <c r="T16944" s="87"/>
      <c r="U16944" s="85"/>
      <c r="V16944" s="85"/>
      <c r="W16944" s="85"/>
      <c r="X16944" s="85"/>
    </row>
    <row r="16945">
      <c r="S16945" s="87"/>
      <c r="T16945" s="87"/>
      <c r="U16945" s="85"/>
      <c r="V16945" s="85"/>
      <c r="W16945" s="85"/>
      <c r="X16945" s="85"/>
    </row>
    <row r="16946">
      <c r="S16946" s="87"/>
      <c r="T16946" s="87"/>
      <c r="U16946" s="85"/>
      <c r="V16946" s="85"/>
      <c r="W16946" s="85"/>
      <c r="X16946" s="85"/>
    </row>
    <row r="16947">
      <c r="S16947" s="87"/>
      <c r="T16947" s="87"/>
      <c r="U16947" s="85"/>
      <c r="V16947" s="85"/>
      <c r="W16947" s="85"/>
      <c r="X16947" s="85"/>
    </row>
    <row r="16948">
      <c r="S16948" s="87"/>
      <c r="T16948" s="87"/>
      <c r="U16948" s="85"/>
      <c r="V16948" s="85"/>
      <c r="W16948" s="85"/>
      <c r="X16948" s="85"/>
    </row>
    <row r="16949">
      <c r="S16949" s="87"/>
      <c r="T16949" s="87"/>
      <c r="U16949" s="85"/>
      <c r="V16949" s="85"/>
      <c r="W16949" s="85"/>
      <c r="X16949" s="85"/>
    </row>
    <row r="16950">
      <c r="S16950" s="87"/>
      <c r="T16950" s="87"/>
      <c r="U16950" s="85"/>
      <c r="V16950" s="85"/>
      <c r="W16950" s="85"/>
      <c r="X16950" s="85"/>
    </row>
    <row r="16951">
      <c r="S16951" s="87"/>
      <c r="T16951" s="87"/>
      <c r="U16951" s="85"/>
      <c r="V16951" s="85"/>
      <c r="W16951" s="85"/>
      <c r="X16951" s="85"/>
    </row>
    <row r="16952">
      <c r="S16952" s="87"/>
      <c r="T16952" s="87"/>
      <c r="U16952" s="85"/>
      <c r="V16952" s="85"/>
      <c r="W16952" s="85"/>
      <c r="X16952" s="85"/>
    </row>
    <row r="16953">
      <c r="S16953" s="87"/>
      <c r="T16953" s="87"/>
      <c r="U16953" s="85"/>
      <c r="V16953" s="85"/>
      <c r="W16953" s="85"/>
      <c r="X16953" s="85"/>
    </row>
    <row r="16954">
      <c r="S16954" s="87"/>
      <c r="T16954" s="87"/>
      <c r="U16954" s="85"/>
      <c r="V16954" s="85"/>
      <c r="W16954" s="85"/>
      <c r="X16954" s="85"/>
    </row>
    <row r="16955">
      <c r="S16955" s="87"/>
      <c r="T16955" s="87"/>
      <c r="U16955" s="85"/>
      <c r="V16955" s="85"/>
      <c r="W16955" s="85"/>
      <c r="X16955" s="85"/>
    </row>
    <row r="16956">
      <c r="S16956" s="87"/>
      <c r="T16956" s="87"/>
      <c r="U16956" s="85"/>
      <c r="V16956" s="85"/>
      <c r="W16956" s="85"/>
      <c r="X16956" s="85"/>
    </row>
    <row r="16957">
      <c r="S16957" s="87"/>
      <c r="T16957" s="87"/>
      <c r="U16957" s="85"/>
      <c r="V16957" s="85"/>
      <c r="W16957" s="85"/>
      <c r="X16957" s="85"/>
    </row>
    <row r="16958">
      <c r="S16958" s="87"/>
      <c r="T16958" s="87"/>
      <c r="U16958" s="85"/>
      <c r="V16958" s="85"/>
      <c r="W16958" s="85"/>
      <c r="X16958" s="85"/>
    </row>
    <row r="16959">
      <c r="S16959" s="87"/>
      <c r="T16959" s="87"/>
      <c r="U16959" s="85"/>
      <c r="V16959" s="85"/>
      <c r="W16959" s="85"/>
      <c r="X16959" s="85"/>
    </row>
    <row r="16960">
      <c r="S16960" s="87"/>
      <c r="T16960" s="87"/>
      <c r="U16960" s="85"/>
      <c r="V16960" s="85"/>
      <c r="W16960" s="85"/>
      <c r="X16960" s="85"/>
    </row>
    <row r="16961">
      <c r="S16961" s="87"/>
      <c r="T16961" s="87"/>
      <c r="U16961" s="85"/>
      <c r="V16961" s="85"/>
      <c r="W16961" s="85"/>
      <c r="X16961" s="85"/>
    </row>
    <row r="16962">
      <c r="S16962" s="87"/>
      <c r="T16962" s="87"/>
      <c r="U16962" s="85"/>
      <c r="V16962" s="85"/>
      <c r="W16962" s="85"/>
      <c r="X16962" s="85"/>
    </row>
    <row r="16963">
      <c r="S16963" s="87"/>
      <c r="T16963" s="87"/>
      <c r="U16963" s="85"/>
      <c r="V16963" s="85"/>
      <c r="W16963" s="85"/>
      <c r="X16963" s="85"/>
    </row>
    <row r="16964">
      <c r="S16964" s="87"/>
      <c r="T16964" s="87"/>
      <c r="U16964" s="85"/>
      <c r="V16964" s="85"/>
      <c r="W16964" s="85"/>
      <c r="X16964" s="85"/>
    </row>
    <row r="16965">
      <c r="S16965" s="87"/>
      <c r="T16965" s="87"/>
      <c r="U16965" s="85"/>
      <c r="V16965" s="85"/>
      <c r="W16965" s="85"/>
      <c r="X16965" s="85"/>
    </row>
    <row r="16966">
      <c r="S16966" s="87"/>
      <c r="T16966" s="87"/>
      <c r="U16966" s="85"/>
      <c r="V16966" s="85"/>
      <c r="W16966" s="85"/>
      <c r="X16966" s="85"/>
    </row>
    <row r="16967">
      <c r="S16967" s="87"/>
      <c r="T16967" s="87"/>
      <c r="U16967" s="85"/>
      <c r="V16967" s="85"/>
      <c r="W16967" s="85"/>
      <c r="X16967" s="85"/>
    </row>
    <row r="16968">
      <c r="S16968" s="87"/>
      <c r="T16968" s="87"/>
      <c r="U16968" s="85"/>
      <c r="V16968" s="85"/>
      <c r="W16968" s="85"/>
      <c r="X16968" s="85"/>
    </row>
    <row r="16969">
      <c r="S16969" s="87"/>
      <c r="T16969" s="87"/>
      <c r="U16969" s="85"/>
      <c r="V16969" s="85"/>
      <c r="W16969" s="85"/>
      <c r="X16969" s="85"/>
    </row>
    <row r="16970">
      <c r="S16970" s="87"/>
      <c r="T16970" s="87"/>
      <c r="U16970" s="85"/>
      <c r="V16970" s="85"/>
      <c r="W16970" s="85"/>
      <c r="X16970" s="85"/>
    </row>
    <row r="16971">
      <c r="S16971" s="87"/>
      <c r="T16971" s="87"/>
      <c r="U16971" s="85"/>
      <c r="V16971" s="85"/>
      <c r="W16971" s="85"/>
      <c r="X16971" s="85"/>
    </row>
    <row r="16972">
      <c r="S16972" s="87"/>
      <c r="T16972" s="87"/>
      <c r="U16972" s="85"/>
      <c r="V16972" s="85"/>
      <c r="W16972" s="85"/>
      <c r="X16972" s="85"/>
    </row>
    <row r="16973">
      <c r="S16973" s="87"/>
      <c r="T16973" s="87"/>
      <c r="U16973" s="85"/>
      <c r="V16973" s="85"/>
      <c r="W16973" s="85"/>
      <c r="X16973" s="85"/>
    </row>
    <row r="16974">
      <c r="S16974" s="87"/>
      <c r="T16974" s="87"/>
      <c r="U16974" s="85"/>
      <c r="V16974" s="85"/>
      <c r="W16974" s="85"/>
      <c r="X16974" s="85"/>
    </row>
    <row r="16975">
      <c r="S16975" s="87"/>
      <c r="T16975" s="87"/>
      <c r="U16975" s="85"/>
      <c r="V16975" s="85"/>
      <c r="W16975" s="85"/>
      <c r="X16975" s="85"/>
    </row>
    <row r="16976">
      <c r="S16976" s="87"/>
      <c r="T16976" s="87"/>
      <c r="U16976" s="85"/>
      <c r="V16976" s="85"/>
      <c r="W16976" s="85"/>
      <c r="X16976" s="85"/>
    </row>
    <row r="16977">
      <c r="S16977" s="87"/>
      <c r="T16977" s="87"/>
      <c r="U16977" s="85"/>
      <c r="V16977" s="85"/>
      <c r="W16977" s="85"/>
      <c r="X16977" s="85"/>
    </row>
    <row r="16978">
      <c r="S16978" s="87"/>
      <c r="T16978" s="87"/>
      <c r="U16978" s="85"/>
      <c r="V16978" s="85"/>
      <c r="W16978" s="85"/>
      <c r="X16978" s="85"/>
    </row>
    <row r="16979">
      <c r="S16979" s="87"/>
      <c r="T16979" s="87"/>
      <c r="U16979" s="85"/>
      <c r="V16979" s="85"/>
      <c r="W16979" s="85"/>
      <c r="X16979" s="85"/>
    </row>
    <row r="16980">
      <c r="S16980" s="87"/>
      <c r="T16980" s="87"/>
      <c r="U16980" s="85"/>
      <c r="V16980" s="85"/>
      <c r="W16980" s="85"/>
      <c r="X16980" s="85"/>
    </row>
    <row r="16981">
      <c r="S16981" s="87"/>
      <c r="T16981" s="87"/>
      <c r="U16981" s="85"/>
      <c r="V16981" s="85"/>
      <c r="W16981" s="85"/>
      <c r="X16981" s="85"/>
    </row>
    <row r="16982">
      <c r="S16982" s="87"/>
      <c r="T16982" s="87"/>
      <c r="U16982" s="85"/>
      <c r="V16982" s="85"/>
      <c r="W16982" s="85"/>
      <c r="X16982" s="85"/>
    </row>
    <row r="16983">
      <c r="S16983" s="87"/>
      <c r="T16983" s="87"/>
      <c r="U16983" s="85"/>
      <c r="V16983" s="85"/>
      <c r="W16983" s="85"/>
      <c r="X16983" s="85"/>
    </row>
    <row r="16984">
      <c r="S16984" s="87"/>
      <c r="T16984" s="87"/>
      <c r="U16984" s="85"/>
      <c r="V16984" s="85"/>
      <c r="W16984" s="85"/>
      <c r="X16984" s="85"/>
    </row>
    <row r="16985">
      <c r="S16985" s="87"/>
      <c r="T16985" s="87"/>
      <c r="U16985" s="85"/>
      <c r="V16985" s="85"/>
      <c r="W16985" s="85"/>
      <c r="X16985" s="85"/>
    </row>
    <row r="16986">
      <c r="S16986" s="87"/>
      <c r="T16986" s="87"/>
      <c r="U16986" s="85"/>
      <c r="V16986" s="85"/>
      <c r="W16986" s="85"/>
      <c r="X16986" s="85"/>
    </row>
    <row r="16987">
      <c r="S16987" s="87"/>
      <c r="T16987" s="87"/>
      <c r="U16987" s="85"/>
      <c r="V16987" s="85"/>
      <c r="W16987" s="85"/>
      <c r="X16987" s="85"/>
    </row>
    <row r="16988">
      <c r="S16988" s="87"/>
      <c r="T16988" s="87"/>
      <c r="U16988" s="85"/>
      <c r="V16988" s="85"/>
      <c r="W16988" s="85"/>
      <c r="X16988" s="85"/>
    </row>
    <row r="16989">
      <c r="S16989" s="87"/>
      <c r="T16989" s="87"/>
      <c r="U16989" s="85"/>
      <c r="V16989" s="85"/>
      <c r="W16989" s="85"/>
      <c r="X16989" s="85"/>
    </row>
    <row r="16990">
      <c r="S16990" s="87"/>
      <c r="T16990" s="87"/>
      <c r="U16990" s="85"/>
      <c r="V16990" s="85"/>
      <c r="W16990" s="85"/>
      <c r="X16990" s="85"/>
    </row>
    <row r="16991">
      <c r="S16991" s="87"/>
      <c r="T16991" s="87"/>
      <c r="U16991" s="85"/>
      <c r="V16991" s="85"/>
      <c r="W16991" s="85"/>
      <c r="X16991" s="85"/>
    </row>
    <row r="16992">
      <c r="S16992" s="87"/>
      <c r="T16992" s="87"/>
      <c r="U16992" s="85"/>
      <c r="V16992" s="85"/>
      <c r="W16992" s="85"/>
      <c r="X16992" s="85"/>
    </row>
    <row r="16993">
      <c r="S16993" s="87"/>
      <c r="T16993" s="87"/>
      <c r="U16993" s="85"/>
      <c r="V16993" s="85"/>
      <c r="W16993" s="85"/>
      <c r="X16993" s="85"/>
    </row>
    <row r="16994">
      <c r="S16994" s="87"/>
      <c r="T16994" s="87"/>
      <c r="U16994" s="85"/>
      <c r="V16994" s="85"/>
      <c r="W16994" s="85"/>
      <c r="X16994" s="85"/>
    </row>
    <row r="16995">
      <c r="S16995" s="87"/>
      <c r="T16995" s="87"/>
      <c r="U16995" s="85"/>
      <c r="V16995" s="85"/>
      <c r="W16995" s="85"/>
      <c r="X16995" s="85"/>
    </row>
    <row r="16996">
      <c r="S16996" s="87"/>
      <c r="T16996" s="87"/>
      <c r="U16996" s="85"/>
      <c r="V16996" s="85"/>
      <c r="W16996" s="85"/>
      <c r="X16996" s="85"/>
    </row>
    <row r="16997">
      <c r="S16997" s="87"/>
      <c r="T16997" s="87"/>
      <c r="U16997" s="85"/>
      <c r="V16997" s="85"/>
      <c r="W16997" s="85"/>
      <c r="X16997" s="85"/>
    </row>
    <row r="16998">
      <c r="S16998" s="87"/>
      <c r="T16998" s="87"/>
      <c r="U16998" s="85"/>
      <c r="V16998" s="85"/>
      <c r="W16998" s="85"/>
      <c r="X16998" s="85"/>
    </row>
    <row r="16999">
      <c r="S16999" s="87"/>
      <c r="T16999" s="87"/>
      <c r="U16999" s="85"/>
      <c r="V16999" s="85"/>
      <c r="W16999" s="85"/>
      <c r="X16999" s="85"/>
    </row>
    <row r="17000">
      <c r="S17000" s="87"/>
      <c r="T17000" s="87"/>
      <c r="U17000" s="85"/>
      <c r="V17000" s="85"/>
      <c r="W17000" s="85"/>
      <c r="X17000" s="85"/>
    </row>
    <row r="17001">
      <c r="S17001" s="87"/>
      <c r="T17001" s="87"/>
      <c r="U17001" s="85"/>
      <c r="V17001" s="85"/>
      <c r="W17001" s="85"/>
      <c r="X17001" s="85"/>
    </row>
    <row r="17002">
      <c r="S17002" s="87"/>
      <c r="T17002" s="87"/>
      <c r="U17002" s="85"/>
      <c r="V17002" s="85"/>
      <c r="W17002" s="85"/>
      <c r="X17002" s="85"/>
    </row>
    <row r="17003">
      <c r="S17003" s="87"/>
      <c r="T17003" s="87"/>
      <c r="U17003" s="85"/>
      <c r="V17003" s="85"/>
      <c r="W17003" s="85"/>
      <c r="X17003" s="85"/>
    </row>
    <row r="17004">
      <c r="S17004" s="87"/>
      <c r="T17004" s="87"/>
      <c r="U17004" s="85"/>
      <c r="V17004" s="85"/>
      <c r="W17004" s="85"/>
      <c r="X17004" s="85"/>
    </row>
    <row r="17005">
      <c r="S17005" s="87"/>
      <c r="T17005" s="87"/>
      <c r="U17005" s="85"/>
      <c r="V17005" s="85"/>
      <c r="W17005" s="85"/>
      <c r="X17005" s="85"/>
    </row>
    <row r="17006">
      <c r="S17006" s="87"/>
      <c r="T17006" s="87"/>
      <c r="U17006" s="85"/>
      <c r="V17006" s="85"/>
      <c r="W17006" s="85"/>
      <c r="X17006" s="85"/>
    </row>
    <row r="17007">
      <c r="S17007" s="87"/>
      <c r="T17007" s="87"/>
      <c r="U17007" s="85"/>
      <c r="V17007" s="85"/>
      <c r="W17007" s="85"/>
      <c r="X17007" s="85"/>
    </row>
    <row r="17008">
      <c r="S17008" s="87"/>
      <c r="T17008" s="87"/>
      <c r="U17008" s="85"/>
      <c r="V17008" s="85"/>
      <c r="W17008" s="85"/>
      <c r="X17008" s="85"/>
    </row>
    <row r="17009">
      <c r="S17009" s="87"/>
      <c r="T17009" s="87"/>
      <c r="U17009" s="85"/>
      <c r="V17009" s="85"/>
      <c r="W17009" s="85"/>
      <c r="X17009" s="85"/>
    </row>
    <row r="17010">
      <c r="S17010" s="87"/>
      <c r="T17010" s="87"/>
      <c r="U17010" s="85"/>
      <c r="V17010" s="85"/>
      <c r="W17010" s="85"/>
      <c r="X17010" s="85"/>
    </row>
    <row r="17011">
      <c r="S17011" s="87"/>
      <c r="T17011" s="87"/>
      <c r="U17011" s="85"/>
      <c r="V17011" s="85"/>
      <c r="W17011" s="85"/>
      <c r="X17011" s="85"/>
    </row>
    <row r="17012">
      <c r="S17012" s="87"/>
      <c r="T17012" s="87"/>
      <c r="U17012" s="85"/>
      <c r="V17012" s="85"/>
      <c r="W17012" s="85"/>
      <c r="X17012" s="85"/>
    </row>
    <row r="17013">
      <c r="S17013" s="87"/>
      <c r="T17013" s="87"/>
      <c r="U17013" s="85"/>
      <c r="V17013" s="85"/>
      <c r="W17013" s="85"/>
      <c r="X17013" s="85"/>
    </row>
    <row r="17014">
      <c r="S17014" s="87"/>
      <c r="T17014" s="87"/>
      <c r="U17014" s="85"/>
      <c r="V17014" s="85"/>
      <c r="W17014" s="85"/>
      <c r="X17014" s="85"/>
    </row>
    <row r="17015">
      <c r="S17015" s="87"/>
      <c r="T17015" s="87"/>
      <c r="U17015" s="85"/>
      <c r="V17015" s="85"/>
      <c r="W17015" s="85"/>
      <c r="X17015" s="85"/>
    </row>
    <row r="17016">
      <c r="S17016" s="87"/>
      <c r="T17016" s="87"/>
      <c r="U17016" s="85"/>
      <c r="V17016" s="85"/>
      <c r="W17016" s="85"/>
      <c r="X17016" s="85"/>
    </row>
    <row r="17017">
      <c r="S17017" s="87"/>
      <c r="T17017" s="87"/>
      <c r="U17017" s="85"/>
      <c r="V17017" s="85"/>
      <c r="W17017" s="85"/>
      <c r="X17017" s="85"/>
    </row>
    <row r="17018">
      <c r="S17018" s="87"/>
      <c r="T17018" s="87"/>
      <c r="U17018" s="85"/>
      <c r="V17018" s="85"/>
      <c r="W17018" s="85"/>
      <c r="X17018" s="85"/>
    </row>
    <row r="17019">
      <c r="S17019" s="87"/>
      <c r="T17019" s="87"/>
      <c r="U17019" s="85"/>
      <c r="V17019" s="85"/>
      <c r="W17019" s="85"/>
      <c r="X17019" s="85"/>
    </row>
    <row r="17020">
      <c r="S17020" s="87"/>
      <c r="T17020" s="87"/>
      <c r="U17020" s="85"/>
      <c r="V17020" s="85"/>
      <c r="W17020" s="85"/>
      <c r="X17020" s="85"/>
    </row>
    <row r="17021">
      <c r="S17021" s="87"/>
      <c r="T17021" s="87"/>
      <c r="U17021" s="85"/>
      <c r="V17021" s="85"/>
      <c r="W17021" s="85"/>
      <c r="X17021" s="85"/>
    </row>
    <row r="17022">
      <c r="S17022" s="87"/>
      <c r="T17022" s="87"/>
      <c r="U17022" s="85"/>
      <c r="V17022" s="85"/>
      <c r="W17022" s="85"/>
      <c r="X17022" s="85"/>
    </row>
    <row r="17023">
      <c r="S17023" s="87"/>
      <c r="T17023" s="87"/>
      <c r="U17023" s="85"/>
      <c r="V17023" s="85"/>
      <c r="W17023" s="85"/>
      <c r="X17023" s="85"/>
    </row>
    <row r="17024">
      <c r="S17024" s="87"/>
      <c r="T17024" s="87"/>
      <c r="U17024" s="85"/>
      <c r="V17024" s="85"/>
      <c r="W17024" s="85"/>
      <c r="X17024" s="85"/>
    </row>
    <row r="17025">
      <c r="S17025" s="87"/>
      <c r="T17025" s="87"/>
      <c r="U17025" s="85"/>
      <c r="V17025" s="85"/>
      <c r="W17025" s="85"/>
      <c r="X17025" s="85"/>
    </row>
    <row r="17026">
      <c r="S17026" s="87"/>
      <c r="T17026" s="87"/>
      <c r="U17026" s="85"/>
      <c r="V17026" s="85"/>
      <c r="W17026" s="85"/>
      <c r="X17026" s="85"/>
    </row>
    <row r="17027">
      <c r="S17027" s="87"/>
      <c r="T17027" s="87"/>
      <c r="U17027" s="85"/>
      <c r="V17027" s="85"/>
      <c r="W17027" s="85"/>
      <c r="X17027" s="85"/>
    </row>
    <row r="17028">
      <c r="S17028" s="87"/>
      <c r="T17028" s="87"/>
      <c r="U17028" s="85"/>
      <c r="V17028" s="85"/>
      <c r="W17028" s="85"/>
      <c r="X17028" s="85"/>
    </row>
    <row r="17029">
      <c r="S17029" s="87"/>
      <c r="T17029" s="87"/>
      <c r="U17029" s="85"/>
      <c r="V17029" s="85"/>
      <c r="W17029" s="85"/>
      <c r="X17029" s="85"/>
    </row>
    <row r="17030">
      <c r="S17030" s="87"/>
      <c r="T17030" s="87"/>
      <c r="U17030" s="85"/>
      <c r="V17030" s="85"/>
      <c r="W17030" s="85"/>
      <c r="X17030" s="85"/>
    </row>
    <row r="17031">
      <c r="S17031" s="87"/>
      <c r="T17031" s="87"/>
      <c r="U17031" s="85"/>
      <c r="V17031" s="85"/>
      <c r="W17031" s="85"/>
      <c r="X17031" s="85"/>
    </row>
    <row r="17032">
      <c r="S17032" s="87"/>
      <c r="T17032" s="87"/>
      <c r="U17032" s="85"/>
      <c r="V17032" s="85"/>
      <c r="W17032" s="85"/>
      <c r="X17032" s="85"/>
    </row>
    <row r="17033">
      <c r="S17033" s="87"/>
      <c r="T17033" s="87"/>
      <c r="U17033" s="85"/>
      <c r="V17033" s="85"/>
      <c r="W17033" s="85"/>
      <c r="X17033" s="85"/>
    </row>
    <row r="17034">
      <c r="S17034" s="87"/>
      <c r="T17034" s="87"/>
      <c r="U17034" s="85"/>
      <c r="V17034" s="85"/>
      <c r="W17034" s="85"/>
      <c r="X17034" s="85"/>
    </row>
    <row r="17035">
      <c r="S17035" s="87"/>
      <c r="T17035" s="87"/>
      <c r="U17035" s="85"/>
      <c r="V17035" s="85"/>
      <c r="W17035" s="85"/>
      <c r="X17035" s="85"/>
    </row>
    <row r="17036">
      <c r="S17036" s="87"/>
      <c r="T17036" s="87"/>
      <c r="U17036" s="85"/>
      <c r="V17036" s="85"/>
      <c r="W17036" s="85"/>
      <c r="X17036" s="85"/>
    </row>
    <row r="17037">
      <c r="S17037" s="87"/>
      <c r="T17037" s="87"/>
      <c r="U17037" s="85"/>
      <c r="V17037" s="85"/>
      <c r="W17037" s="85"/>
      <c r="X17037" s="85"/>
    </row>
    <row r="17038">
      <c r="S17038" s="87"/>
      <c r="T17038" s="87"/>
      <c r="U17038" s="85"/>
      <c r="V17038" s="85"/>
      <c r="W17038" s="85"/>
      <c r="X17038" s="85"/>
    </row>
    <row r="17039">
      <c r="S17039" s="87"/>
      <c r="T17039" s="87"/>
      <c r="U17039" s="85"/>
      <c r="V17039" s="85"/>
      <c r="W17039" s="85"/>
      <c r="X17039" s="85"/>
    </row>
    <row r="17040">
      <c r="S17040" s="87"/>
      <c r="T17040" s="87"/>
      <c r="U17040" s="85"/>
      <c r="V17040" s="85"/>
      <c r="W17040" s="85"/>
      <c r="X17040" s="85"/>
    </row>
    <row r="17041">
      <c r="S17041" s="87"/>
      <c r="T17041" s="87"/>
      <c r="U17041" s="85"/>
      <c r="V17041" s="85"/>
      <c r="W17041" s="85"/>
      <c r="X17041" s="85"/>
    </row>
    <row r="17042">
      <c r="S17042" s="87"/>
      <c r="T17042" s="87"/>
      <c r="U17042" s="85"/>
      <c r="V17042" s="85"/>
      <c r="W17042" s="85"/>
      <c r="X17042" s="85"/>
    </row>
    <row r="17043">
      <c r="S17043" s="87"/>
      <c r="T17043" s="87"/>
      <c r="U17043" s="85"/>
      <c r="V17043" s="85"/>
      <c r="W17043" s="85"/>
      <c r="X17043" s="85"/>
    </row>
    <row r="17044">
      <c r="S17044" s="87"/>
      <c r="T17044" s="87"/>
      <c r="U17044" s="85"/>
      <c r="V17044" s="85"/>
      <c r="W17044" s="85"/>
      <c r="X17044" s="85"/>
    </row>
    <row r="17045">
      <c r="S17045" s="87"/>
      <c r="T17045" s="87"/>
      <c r="U17045" s="85"/>
      <c r="V17045" s="85"/>
      <c r="W17045" s="85"/>
      <c r="X17045" s="85"/>
    </row>
    <row r="17046">
      <c r="S17046" s="87"/>
      <c r="T17046" s="87"/>
      <c r="U17046" s="85"/>
      <c r="V17046" s="85"/>
      <c r="W17046" s="85"/>
      <c r="X17046" s="85"/>
    </row>
    <row r="17047">
      <c r="S17047" s="87"/>
      <c r="T17047" s="87"/>
      <c r="U17047" s="85"/>
      <c r="V17047" s="85"/>
      <c r="W17047" s="85"/>
      <c r="X17047" s="85"/>
    </row>
    <row r="17048">
      <c r="S17048" s="87"/>
      <c r="T17048" s="87"/>
      <c r="U17048" s="85"/>
      <c r="V17048" s="85"/>
      <c r="W17048" s="85"/>
      <c r="X17048" s="85"/>
    </row>
    <row r="17049">
      <c r="S17049" s="87"/>
      <c r="T17049" s="87"/>
      <c r="U17049" s="85"/>
      <c r="V17049" s="85"/>
      <c r="W17049" s="85"/>
      <c r="X17049" s="85"/>
    </row>
    <row r="17050">
      <c r="S17050" s="87"/>
      <c r="T17050" s="87"/>
      <c r="U17050" s="85"/>
      <c r="V17050" s="85"/>
      <c r="W17050" s="85"/>
      <c r="X17050" s="85"/>
    </row>
    <row r="17051">
      <c r="S17051" s="87"/>
      <c r="T17051" s="87"/>
      <c r="U17051" s="85"/>
      <c r="V17051" s="85"/>
      <c r="W17051" s="85"/>
      <c r="X17051" s="85"/>
    </row>
    <row r="17052">
      <c r="S17052" s="87"/>
      <c r="T17052" s="87"/>
      <c r="U17052" s="85"/>
      <c r="V17052" s="85"/>
      <c r="W17052" s="85"/>
      <c r="X17052" s="85"/>
    </row>
    <row r="17053">
      <c r="S17053" s="87"/>
      <c r="T17053" s="87"/>
      <c r="U17053" s="85"/>
      <c r="V17053" s="85"/>
      <c r="W17053" s="85"/>
      <c r="X17053" s="85"/>
    </row>
    <row r="17054">
      <c r="S17054" s="87"/>
      <c r="T17054" s="87"/>
      <c r="U17054" s="85"/>
      <c r="V17054" s="85"/>
      <c r="W17054" s="85"/>
      <c r="X17054" s="85"/>
    </row>
    <row r="17055">
      <c r="S17055" s="87"/>
      <c r="T17055" s="87"/>
      <c r="U17055" s="85"/>
      <c r="V17055" s="85"/>
      <c r="W17055" s="85"/>
      <c r="X17055" s="85"/>
    </row>
    <row r="17056">
      <c r="S17056" s="87"/>
      <c r="T17056" s="87"/>
      <c r="U17056" s="85"/>
      <c r="V17056" s="85"/>
      <c r="W17056" s="85"/>
      <c r="X17056" s="85"/>
    </row>
    <row r="17057">
      <c r="S17057" s="87"/>
      <c r="T17057" s="87"/>
      <c r="U17057" s="85"/>
      <c r="V17057" s="85"/>
      <c r="W17057" s="85"/>
      <c r="X17057" s="85"/>
    </row>
    <row r="17058">
      <c r="S17058" s="87"/>
      <c r="T17058" s="87"/>
      <c r="U17058" s="85"/>
      <c r="V17058" s="85"/>
      <c r="W17058" s="85"/>
      <c r="X17058" s="85"/>
    </row>
    <row r="17059">
      <c r="S17059" s="87"/>
      <c r="T17059" s="87"/>
      <c r="U17059" s="85"/>
      <c r="V17059" s="85"/>
      <c r="W17059" s="85"/>
      <c r="X17059" s="85"/>
    </row>
    <row r="17060">
      <c r="S17060" s="87"/>
      <c r="T17060" s="87"/>
      <c r="U17060" s="85"/>
      <c r="V17060" s="85"/>
      <c r="W17060" s="85"/>
      <c r="X17060" s="85"/>
    </row>
    <row r="17061">
      <c r="S17061" s="87"/>
      <c r="T17061" s="87"/>
      <c r="U17061" s="85"/>
      <c r="V17061" s="85"/>
      <c r="W17061" s="85"/>
      <c r="X17061" s="85"/>
    </row>
    <row r="17062">
      <c r="S17062" s="87"/>
      <c r="T17062" s="87"/>
      <c r="U17062" s="85"/>
      <c r="V17062" s="85"/>
      <c r="W17062" s="85"/>
      <c r="X17062" s="85"/>
    </row>
    <row r="17063">
      <c r="S17063" s="87"/>
      <c r="T17063" s="87"/>
      <c r="U17063" s="85"/>
      <c r="V17063" s="85"/>
      <c r="W17063" s="85"/>
      <c r="X17063" s="85"/>
    </row>
    <row r="17064">
      <c r="S17064" s="87"/>
      <c r="T17064" s="87"/>
      <c r="U17064" s="85"/>
      <c r="V17064" s="85"/>
      <c r="W17064" s="85"/>
      <c r="X17064" s="85"/>
    </row>
    <row r="17065">
      <c r="S17065" s="87"/>
      <c r="T17065" s="87"/>
      <c r="U17065" s="85"/>
      <c r="V17065" s="85"/>
      <c r="W17065" s="85"/>
      <c r="X17065" s="85"/>
    </row>
    <row r="17066">
      <c r="S17066" s="87"/>
      <c r="T17066" s="87"/>
      <c r="U17066" s="85"/>
      <c r="V17066" s="85"/>
      <c r="W17066" s="85"/>
      <c r="X17066" s="85"/>
    </row>
    <row r="17067">
      <c r="S17067" s="87"/>
      <c r="T17067" s="87"/>
      <c r="U17067" s="85"/>
      <c r="V17067" s="85"/>
      <c r="W17067" s="85"/>
      <c r="X17067" s="85"/>
    </row>
    <row r="17068">
      <c r="S17068" s="87"/>
      <c r="T17068" s="87"/>
      <c r="U17068" s="85"/>
      <c r="V17068" s="85"/>
      <c r="W17068" s="85"/>
      <c r="X17068" s="85"/>
    </row>
    <row r="17069">
      <c r="S17069" s="87"/>
      <c r="T17069" s="87"/>
      <c r="U17069" s="85"/>
      <c r="V17069" s="85"/>
      <c r="W17069" s="85"/>
      <c r="X17069" s="85"/>
    </row>
    <row r="17070">
      <c r="S17070" s="87"/>
      <c r="T17070" s="87"/>
      <c r="U17070" s="85"/>
      <c r="V17070" s="85"/>
      <c r="W17070" s="85"/>
      <c r="X17070" s="85"/>
    </row>
    <row r="17071">
      <c r="S17071" s="87"/>
      <c r="T17071" s="87"/>
      <c r="U17071" s="85"/>
      <c r="V17071" s="85"/>
      <c r="W17071" s="85"/>
      <c r="X17071" s="85"/>
    </row>
    <row r="17072">
      <c r="S17072" s="87"/>
      <c r="T17072" s="87"/>
      <c r="U17072" s="85"/>
      <c r="V17072" s="85"/>
      <c r="W17072" s="85"/>
      <c r="X17072" s="85"/>
    </row>
    <row r="17073">
      <c r="S17073" s="87"/>
      <c r="T17073" s="87"/>
      <c r="U17073" s="85"/>
      <c r="V17073" s="85"/>
      <c r="W17073" s="85"/>
      <c r="X17073" s="85"/>
    </row>
    <row r="17074">
      <c r="S17074" s="87"/>
      <c r="T17074" s="87"/>
      <c r="U17074" s="85"/>
      <c r="V17074" s="85"/>
      <c r="W17074" s="85"/>
      <c r="X17074" s="85"/>
    </row>
    <row r="17075">
      <c r="S17075" s="87"/>
      <c r="T17075" s="87"/>
      <c r="U17075" s="85"/>
      <c r="V17075" s="85"/>
      <c r="W17075" s="85"/>
      <c r="X17075" s="85"/>
    </row>
    <row r="17076">
      <c r="S17076" s="87"/>
      <c r="T17076" s="87"/>
      <c r="U17076" s="85"/>
      <c r="V17076" s="85"/>
      <c r="W17076" s="85"/>
      <c r="X17076" s="85"/>
    </row>
    <row r="17077">
      <c r="S17077" s="87"/>
      <c r="T17077" s="87"/>
      <c r="U17077" s="85"/>
      <c r="V17077" s="85"/>
      <c r="W17077" s="85"/>
      <c r="X17077" s="85"/>
    </row>
    <row r="17078">
      <c r="S17078" s="87"/>
      <c r="T17078" s="87"/>
      <c r="U17078" s="85"/>
      <c r="V17078" s="85"/>
      <c r="W17078" s="85"/>
      <c r="X17078" s="85"/>
    </row>
    <row r="17079">
      <c r="S17079" s="87"/>
      <c r="T17079" s="87"/>
      <c r="U17079" s="85"/>
      <c r="V17079" s="85"/>
      <c r="W17079" s="85"/>
      <c r="X17079" s="85"/>
    </row>
    <row r="17080">
      <c r="S17080" s="87"/>
      <c r="T17080" s="87"/>
      <c r="U17080" s="85"/>
      <c r="V17080" s="85"/>
      <c r="W17080" s="85"/>
      <c r="X17080" s="85"/>
    </row>
    <row r="17081">
      <c r="S17081" s="87"/>
      <c r="T17081" s="87"/>
      <c r="U17081" s="85"/>
      <c r="V17081" s="85"/>
      <c r="W17081" s="85"/>
      <c r="X17081" s="85"/>
    </row>
    <row r="17082">
      <c r="S17082" s="87"/>
      <c r="T17082" s="87"/>
      <c r="U17082" s="85"/>
      <c r="V17082" s="85"/>
      <c r="W17082" s="85"/>
      <c r="X17082" s="85"/>
    </row>
    <row r="17083">
      <c r="S17083" s="87"/>
      <c r="T17083" s="87"/>
      <c r="U17083" s="85"/>
      <c r="V17083" s="85"/>
      <c r="W17083" s="85"/>
      <c r="X17083" s="85"/>
    </row>
    <row r="17084">
      <c r="S17084" s="87"/>
      <c r="T17084" s="87"/>
      <c r="U17084" s="85"/>
      <c r="V17084" s="85"/>
      <c r="W17084" s="85"/>
      <c r="X17084" s="85"/>
    </row>
    <row r="17085">
      <c r="S17085" s="87"/>
      <c r="T17085" s="87"/>
      <c r="U17085" s="85"/>
      <c r="V17085" s="85"/>
      <c r="W17085" s="85"/>
      <c r="X17085" s="85"/>
    </row>
    <row r="17086">
      <c r="S17086" s="87"/>
      <c r="T17086" s="87"/>
      <c r="U17086" s="85"/>
      <c r="V17086" s="85"/>
      <c r="W17086" s="85"/>
      <c r="X17086" s="85"/>
    </row>
    <row r="17087">
      <c r="S17087" s="87"/>
      <c r="T17087" s="87"/>
      <c r="U17087" s="85"/>
      <c r="V17087" s="85"/>
      <c r="W17087" s="85"/>
      <c r="X17087" s="85"/>
    </row>
    <row r="17088">
      <c r="S17088" s="87"/>
      <c r="T17088" s="87"/>
      <c r="U17088" s="85"/>
      <c r="V17088" s="85"/>
      <c r="W17088" s="85"/>
      <c r="X17088" s="85"/>
    </row>
    <row r="17089">
      <c r="S17089" s="87"/>
      <c r="T17089" s="87"/>
      <c r="U17089" s="85"/>
      <c r="V17089" s="85"/>
      <c r="W17089" s="85"/>
      <c r="X17089" s="85"/>
    </row>
    <row r="17090">
      <c r="S17090" s="87"/>
      <c r="T17090" s="87"/>
      <c r="U17090" s="85"/>
      <c r="V17090" s="85"/>
      <c r="W17090" s="85"/>
      <c r="X17090" s="85"/>
    </row>
    <row r="17091">
      <c r="S17091" s="87"/>
      <c r="T17091" s="87"/>
      <c r="U17091" s="85"/>
      <c r="V17091" s="85"/>
      <c r="W17091" s="85"/>
      <c r="X17091" s="85"/>
    </row>
    <row r="17092">
      <c r="S17092" s="87"/>
      <c r="T17092" s="87"/>
      <c r="U17092" s="85"/>
      <c r="V17092" s="85"/>
      <c r="W17092" s="85"/>
      <c r="X17092" s="85"/>
    </row>
    <row r="17093">
      <c r="S17093" s="87"/>
      <c r="T17093" s="87"/>
      <c r="U17093" s="85"/>
      <c r="V17093" s="85"/>
      <c r="W17093" s="85"/>
      <c r="X17093" s="85"/>
    </row>
    <row r="17094">
      <c r="S17094" s="87"/>
      <c r="T17094" s="87"/>
      <c r="U17094" s="85"/>
      <c r="V17094" s="85"/>
      <c r="W17094" s="85"/>
      <c r="X17094" s="85"/>
    </row>
    <row r="17095">
      <c r="S17095" s="87"/>
      <c r="T17095" s="87"/>
      <c r="U17095" s="85"/>
      <c r="V17095" s="85"/>
      <c r="W17095" s="85"/>
      <c r="X17095" s="85"/>
    </row>
    <row r="17096">
      <c r="S17096" s="87"/>
      <c r="T17096" s="87"/>
      <c r="U17096" s="85"/>
      <c r="V17096" s="85"/>
      <c r="W17096" s="85"/>
      <c r="X17096" s="85"/>
    </row>
    <row r="17097">
      <c r="S17097" s="87"/>
      <c r="T17097" s="87"/>
      <c r="U17097" s="85"/>
      <c r="V17097" s="85"/>
      <c r="W17097" s="85"/>
      <c r="X17097" s="85"/>
    </row>
    <row r="17098">
      <c r="S17098" s="87"/>
      <c r="T17098" s="87"/>
      <c r="U17098" s="85"/>
      <c r="V17098" s="85"/>
      <c r="W17098" s="85"/>
      <c r="X17098" s="85"/>
    </row>
    <row r="17099">
      <c r="S17099" s="87"/>
      <c r="T17099" s="87"/>
      <c r="U17099" s="85"/>
      <c r="V17099" s="85"/>
      <c r="W17099" s="85"/>
      <c r="X17099" s="85"/>
    </row>
    <row r="17100">
      <c r="S17100" s="87"/>
      <c r="T17100" s="87"/>
      <c r="U17100" s="85"/>
      <c r="V17100" s="85"/>
      <c r="W17100" s="85"/>
      <c r="X17100" s="85"/>
    </row>
    <row r="17101">
      <c r="S17101" s="87"/>
      <c r="T17101" s="87"/>
      <c r="U17101" s="85"/>
      <c r="V17101" s="85"/>
      <c r="W17101" s="85"/>
      <c r="X17101" s="85"/>
    </row>
    <row r="17102">
      <c r="S17102" s="87"/>
      <c r="T17102" s="87"/>
      <c r="U17102" s="85"/>
      <c r="V17102" s="85"/>
      <c r="W17102" s="85"/>
      <c r="X17102" s="85"/>
    </row>
    <row r="17103">
      <c r="S17103" s="87"/>
      <c r="T17103" s="87"/>
      <c r="U17103" s="85"/>
      <c r="V17103" s="85"/>
      <c r="W17103" s="85"/>
      <c r="X17103" s="85"/>
    </row>
    <row r="17104">
      <c r="S17104" s="87"/>
      <c r="T17104" s="87"/>
      <c r="U17104" s="85"/>
      <c r="V17104" s="85"/>
      <c r="W17104" s="85"/>
      <c r="X17104" s="85"/>
    </row>
    <row r="17105">
      <c r="S17105" s="87"/>
      <c r="T17105" s="87"/>
      <c r="U17105" s="85"/>
      <c r="V17105" s="85"/>
      <c r="W17105" s="85"/>
      <c r="X17105" s="85"/>
    </row>
    <row r="17106">
      <c r="S17106" s="87"/>
      <c r="T17106" s="87"/>
      <c r="U17106" s="85"/>
      <c r="V17106" s="85"/>
      <c r="W17106" s="85"/>
      <c r="X17106" s="85"/>
    </row>
    <row r="17107">
      <c r="S17107" s="87"/>
      <c r="T17107" s="87"/>
      <c r="U17107" s="85"/>
      <c r="V17107" s="85"/>
      <c r="W17107" s="85"/>
      <c r="X17107" s="85"/>
    </row>
    <row r="17108">
      <c r="S17108" s="84"/>
      <c r="T17108" s="87"/>
      <c r="U17108" s="85"/>
      <c r="V17108" s="85"/>
      <c r="W17108" s="85"/>
      <c r="X17108" s="85"/>
    </row>
    <row r="17109">
      <c r="S17109" s="87"/>
      <c r="T17109" s="87"/>
      <c r="U17109" s="85"/>
      <c r="V17109" s="85"/>
      <c r="W17109" s="85"/>
      <c r="X17109" s="85"/>
    </row>
    <row r="17110">
      <c r="S17110" s="87"/>
      <c r="T17110" s="87"/>
      <c r="U17110" s="85"/>
      <c r="V17110" s="85"/>
      <c r="W17110" s="85"/>
      <c r="X17110" s="85"/>
    </row>
    <row r="17111">
      <c r="S17111" s="87"/>
      <c r="T17111" s="87"/>
      <c r="U17111" s="85"/>
      <c r="V17111" s="85"/>
      <c r="W17111" s="85"/>
      <c r="X17111" s="85"/>
    </row>
    <row r="17112">
      <c r="S17112" s="87"/>
      <c r="T17112" s="87"/>
      <c r="U17112" s="85"/>
      <c r="V17112" s="85"/>
      <c r="W17112" s="85"/>
      <c r="X17112" s="85"/>
    </row>
    <row r="17113">
      <c r="S17113" s="87"/>
      <c r="T17113" s="87"/>
      <c r="U17113" s="85"/>
      <c r="V17113" s="85"/>
      <c r="W17113" s="85"/>
      <c r="X17113" s="85"/>
    </row>
    <row r="17114">
      <c r="S17114" s="87"/>
      <c r="T17114" s="87"/>
      <c r="U17114" s="85"/>
      <c r="V17114" s="85"/>
      <c r="W17114" s="85"/>
      <c r="X17114" s="85"/>
    </row>
    <row r="17115">
      <c r="S17115" s="87"/>
      <c r="T17115" s="87"/>
      <c r="U17115" s="85"/>
      <c r="V17115" s="85"/>
      <c r="W17115" s="85"/>
      <c r="X17115" s="85"/>
    </row>
    <row r="17116">
      <c r="S17116" s="87"/>
      <c r="T17116" s="87"/>
      <c r="U17116" s="85"/>
      <c r="V17116" s="85"/>
      <c r="W17116" s="85"/>
      <c r="X17116" s="85"/>
    </row>
    <row r="17117">
      <c r="S17117" s="87"/>
      <c r="T17117" s="87"/>
      <c r="U17117" s="85"/>
      <c r="V17117" s="85"/>
      <c r="W17117" s="85"/>
      <c r="X17117" s="85"/>
    </row>
    <row r="17118">
      <c r="S17118" s="87"/>
      <c r="T17118" s="87"/>
      <c r="U17118" s="85"/>
      <c r="V17118" s="85"/>
      <c r="W17118" s="85"/>
      <c r="X17118" s="85"/>
    </row>
    <row r="17119">
      <c r="S17119" s="87"/>
      <c r="T17119" s="87"/>
      <c r="U17119" s="85"/>
      <c r="V17119" s="85"/>
      <c r="W17119" s="85"/>
      <c r="X17119" s="85"/>
    </row>
    <row r="17120">
      <c r="S17120" s="87"/>
      <c r="T17120" s="87"/>
      <c r="U17120" s="85"/>
      <c r="V17120" s="85"/>
      <c r="W17120" s="85"/>
      <c r="X17120" s="85"/>
    </row>
    <row r="17121">
      <c r="S17121" s="87"/>
      <c r="T17121" s="87"/>
      <c r="U17121" s="85"/>
      <c r="V17121" s="85"/>
      <c r="W17121" s="85"/>
      <c r="X17121" s="85"/>
    </row>
    <row r="17122">
      <c r="S17122" s="87"/>
      <c r="T17122" s="87"/>
      <c r="U17122" s="85"/>
      <c r="V17122" s="85"/>
      <c r="W17122" s="85"/>
      <c r="X17122" s="85"/>
    </row>
    <row r="17123">
      <c r="S17123" s="87"/>
      <c r="T17123" s="87"/>
      <c r="U17123" s="85"/>
      <c r="V17123" s="85"/>
      <c r="W17123" s="85"/>
      <c r="X17123" s="85"/>
    </row>
    <row r="17124">
      <c r="S17124" s="87"/>
      <c r="T17124" s="87"/>
      <c r="U17124" s="85"/>
      <c r="V17124" s="85"/>
      <c r="W17124" s="85"/>
      <c r="X17124" s="85"/>
    </row>
    <row r="17125">
      <c r="S17125" s="87"/>
      <c r="T17125" s="87"/>
      <c r="U17125" s="85"/>
      <c r="V17125" s="85"/>
      <c r="W17125" s="85"/>
      <c r="X17125" s="85"/>
    </row>
    <row r="17126">
      <c r="S17126" s="87"/>
      <c r="T17126" s="87"/>
      <c r="U17126" s="85"/>
      <c r="V17126" s="85"/>
      <c r="W17126" s="85"/>
      <c r="X17126" s="85"/>
    </row>
    <row r="17127">
      <c r="S17127" s="87"/>
      <c r="T17127" s="87"/>
      <c r="U17127" s="85"/>
      <c r="V17127" s="85"/>
      <c r="W17127" s="85"/>
      <c r="X17127" s="85"/>
    </row>
    <row r="17128">
      <c r="S17128" s="87"/>
      <c r="T17128" s="87"/>
      <c r="U17128" s="85"/>
      <c r="V17128" s="85"/>
      <c r="W17128" s="85"/>
      <c r="X17128" s="85"/>
    </row>
    <row r="17129">
      <c r="S17129" s="87"/>
      <c r="T17129" s="87"/>
      <c r="U17129" s="85"/>
      <c r="V17129" s="85"/>
      <c r="W17129" s="85"/>
      <c r="X17129" s="85"/>
    </row>
    <row r="17130">
      <c r="S17130" s="87"/>
      <c r="T17130" s="87"/>
      <c r="U17130" s="85"/>
      <c r="V17130" s="85"/>
      <c r="W17130" s="85"/>
      <c r="X17130" s="85"/>
    </row>
    <row r="17131">
      <c r="S17131" s="87"/>
      <c r="T17131" s="87"/>
      <c r="U17131" s="85"/>
      <c r="V17131" s="85"/>
      <c r="W17131" s="85"/>
      <c r="X17131" s="85"/>
    </row>
    <row r="17132">
      <c r="S17132" s="87"/>
      <c r="T17132" s="87"/>
      <c r="U17132" s="85"/>
      <c r="V17132" s="85"/>
      <c r="W17132" s="85"/>
      <c r="X17132" s="85"/>
    </row>
    <row r="17133">
      <c r="S17133" s="87"/>
      <c r="T17133" s="87"/>
      <c r="U17133" s="85"/>
      <c r="V17133" s="85"/>
      <c r="W17133" s="85"/>
      <c r="X17133" s="85"/>
    </row>
    <row r="17134">
      <c r="S17134" s="87"/>
      <c r="T17134" s="87"/>
      <c r="U17134" s="85"/>
      <c r="V17134" s="85"/>
      <c r="W17134" s="85"/>
      <c r="X17134" s="85"/>
    </row>
    <row r="17135">
      <c r="S17135" s="84"/>
      <c r="T17135" s="87"/>
      <c r="U17135" s="85"/>
      <c r="V17135" s="85"/>
      <c r="W17135" s="85"/>
      <c r="X17135" s="85"/>
    </row>
    <row r="17136">
      <c r="S17136" s="87"/>
      <c r="T17136" s="87"/>
      <c r="U17136" s="85"/>
      <c r="V17136" s="85"/>
      <c r="W17136" s="85"/>
      <c r="X17136" s="85"/>
    </row>
    <row r="17137">
      <c r="S17137" s="87"/>
      <c r="T17137" s="87"/>
      <c r="U17137" s="85"/>
      <c r="V17137" s="85"/>
      <c r="W17137" s="85"/>
      <c r="X17137" s="85"/>
    </row>
    <row r="17138">
      <c r="S17138" s="84"/>
      <c r="T17138" s="87"/>
      <c r="U17138" s="85"/>
      <c r="V17138" s="85"/>
      <c r="W17138" s="85"/>
      <c r="X17138" s="85"/>
    </row>
    <row r="17139">
      <c r="S17139" s="87"/>
      <c r="T17139" s="87"/>
      <c r="U17139" s="85"/>
      <c r="V17139" s="85"/>
      <c r="W17139" s="85"/>
      <c r="X17139" s="85"/>
    </row>
    <row r="17140">
      <c r="S17140" s="87"/>
      <c r="T17140" s="87"/>
      <c r="U17140" s="85"/>
      <c r="V17140" s="85"/>
      <c r="W17140" s="85"/>
      <c r="X17140" s="85"/>
    </row>
    <row r="17141">
      <c r="S17141" s="87"/>
      <c r="T17141" s="87"/>
      <c r="U17141" s="85"/>
      <c r="V17141" s="85"/>
      <c r="W17141" s="85"/>
      <c r="X17141" s="85"/>
    </row>
    <row r="17142">
      <c r="S17142" s="87"/>
      <c r="T17142" s="87"/>
      <c r="U17142" s="85"/>
      <c r="V17142" s="85"/>
      <c r="W17142" s="85"/>
      <c r="X17142" s="85"/>
    </row>
    <row r="17143">
      <c r="S17143" s="87"/>
      <c r="T17143" s="87"/>
      <c r="U17143" s="85"/>
      <c r="V17143" s="85"/>
      <c r="W17143" s="85"/>
      <c r="X17143" s="85"/>
    </row>
    <row r="17144">
      <c r="S17144" s="87"/>
      <c r="T17144" s="87"/>
      <c r="U17144" s="85"/>
      <c r="V17144" s="85"/>
      <c r="W17144" s="85"/>
      <c r="X17144" s="85"/>
    </row>
    <row r="17145">
      <c r="S17145" s="87"/>
      <c r="T17145" s="87"/>
      <c r="U17145" s="85"/>
      <c r="V17145" s="85"/>
      <c r="W17145" s="85"/>
      <c r="X17145" s="85"/>
    </row>
    <row r="17146">
      <c r="S17146" s="87"/>
      <c r="T17146" s="87"/>
      <c r="U17146" s="85"/>
      <c r="V17146" s="85"/>
      <c r="W17146" s="85"/>
      <c r="X17146" s="85"/>
    </row>
    <row r="17147">
      <c r="S17147" s="87"/>
      <c r="T17147" s="87"/>
      <c r="U17147" s="85"/>
      <c r="V17147" s="85"/>
      <c r="W17147" s="85"/>
      <c r="X17147" s="85"/>
    </row>
    <row r="17148">
      <c r="S17148" s="87"/>
      <c r="T17148" s="87"/>
      <c r="U17148" s="85"/>
      <c r="V17148" s="85"/>
      <c r="W17148" s="85"/>
      <c r="X17148" s="85"/>
    </row>
    <row r="17149">
      <c r="S17149" s="87"/>
      <c r="T17149" s="87"/>
      <c r="U17149" s="85"/>
      <c r="V17149" s="85"/>
      <c r="W17149" s="85"/>
      <c r="X17149" s="85"/>
    </row>
    <row r="17150">
      <c r="S17150" s="84"/>
      <c r="T17150" s="87"/>
      <c r="U17150" s="85"/>
      <c r="V17150" s="85"/>
      <c r="W17150" s="85"/>
      <c r="X17150" s="85"/>
    </row>
    <row r="17151">
      <c r="S17151" s="87"/>
      <c r="T17151" s="87"/>
      <c r="U17151" s="85"/>
      <c r="V17151" s="85"/>
      <c r="W17151" s="85"/>
      <c r="X17151" s="85"/>
    </row>
    <row r="17152">
      <c r="S17152" s="87"/>
      <c r="T17152" s="87"/>
      <c r="U17152" s="85"/>
      <c r="V17152" s="85"/>
      <c r="W17152" s="85"/>
      <c r="X17152" s="85"/>
    </row>
    <row r="17153">
      <c r="S17153" s="87"/>
      <c r="T17153" s="87"/>
      <c r="U17153" s="85"/>
      <c r="V17153" s="85"/>
      <c r="W17153" s="85"/>
      <c r="X17153" s="85"/>
    </row>
    <row r="17154">
      <c r="S17154" s="87"/>
      <c r="T17154" s="87"/>
      <c r="U17154" s="85"/>
      <c r="V17154" s="85"/>
      <c r="W17154" s="85"/>
      <c r="X17154" s="85"/>
    </row>
    <row r="17155">
      <c r="S17155" s="87"/>
      <c r="T17155" s="87"/>
      <c r="U17155" s="85"/>
      <c r="V17155" s="85"/>
      <c r="W17155" s="85"/>
      <c r="X17155" s="85"/>
    </row>
    <row r="17156">
      <c r="S17156" s="87"/>
      <c r="T17156" s="87"/>
      <c r="U17156" s="85"/>
      <c r="V17156" s="85"/>
      <c r="W17156" s="85"/>
      <c r="X17156" s="85"/>
    </row>
    <row r="17157">
      <c r="S17157" s="87"/>
      <c r="T17157" s="87"/>
      <c r="U17157" s="85"/>
      <c r="V17157" s="85"/>
      <c r="W17157" s="85"/>
      <c r="X17157" s="85"/>
    </row>
    <row r="17158">
      <c r="S17158" s="87"/>
      <c r="T17158" s="87"/>
      <c r="U17158" s="85"/>
      <c r="V17158" s="85"/>
      <c r="W17158" s="85"/>
      <c r="X17158" s="85"/>
    </row>
    <row r="17159">
      <c r="S17159" s="87"/>
      <c r="T17159" s="87"/>
      <c r="U17159" s="85"/>
      <c r="V17159" s="85"/>
      <c r="W17159" s="85"/>
      <c r="X17159" s="85"/>
    </row>
    <row r="17160">
      <c r="S17160" s="87"/>
      <c r="T17160" s="87"/>
      <c r="U17160" s="85"/>
      <c r="V17160" s="85"/>
      <c r="W17160" s="85"/>
      <c r="X17160" s="85"/>
    </row>
    <row r="17161">
      <c r="S17161" s="87"/>
      <c r="T17161" s="87"/>
      <c r="U17161" s="85"/>
      <c r="V17161" s="85"/>
      <c r="W17161" s="85"/>
      <c r="X17161" s="85"/>
    </row>
    <row r="17162">
      <c r="S17162" s="87"/>
      <c r="T17162" s="87"/>
      <c r="U17162" s="85"/>
      <c r="V17162" s="85"/>
      <c r="W17162" s="85"/>
      <c r="X17162" s="85"/>
    </row>
    <row r="17163">
      <c r="S17163" s="87"/>
      <c r="T17163" s="87"/>
      <c r="U17163" s="85"/>
      <c r="V17163" s="85"/>
      <c r="W17163" s="85"/>
      <c r="X17163" s="85"/>
    </row>
    <row r="17164">
      <c r="S17164" s="87"/>
      <c r="T17164" s="87"/>
      <c r="U17164" s="85"/>
      <c r="V17164" s="85"/>
      <c r="W17164" s="85"/>
      <c r="X17164" s="85"/>
    </row>
    <row r="17165">
      <c r="S17165" s="87"/>
      <c r="T17165" s="87"/>
      <c r="U17165" s="85"/>
      <c r="V17165" s="85"/>
      <c r="W17165" s="85"/>
      <c r="X17165" s="85"/>
    </row>
    <row r="17166">
      <c r="S17166" s="87"/>
      <c r="T17166" s="87"/>
      <c r="U17166" s="85"/>
      <c r="V17166" s="85"/>
      <c r="W17166" s="85"/>
      <c r="X17166" s="85"/>
    </row>
    <row r="17167">
      <c r="S17167" s="87"/>
      <c r="T17167" s="87"/>
      <c r="U17167" s="85"/>
      <c r="V17167" s="85"/>
      <c r="W17167" s="85"/>
      <c r="X17167" s="85"/>
    </row>
    <row r="17168">
      <c r="S17168" s="87"/>
      <c r="T17168" s="87"/>
      <c r="U17168" s="85"/>
      <c r="V17168" s="85"/>
      <c r="W17168" s="85"/>
      <c r="X17168" s="85"/>
    </row>
    <row r="17169">
      <c r="S17169" s="87"/>
      <c r="T17169" s="87"/>
      <c r="U17169" s="85"/>
      <c r="V17169" s="85"/>
      <c r="W17169" s="85"/>
      <c r="X17169" s="85"/>
    </row>
    <row r="17170">
      <c r="S17170" s="87"/>
      <c r="T17170" s="87"/>
      <c r="U17170" s="85"/>
      <c r="V17170" s="85"/>
      <c r="W17170" s="85"/>
      <c r="X17170" s="85"/>
    </row>
    <row r="17171">
      <c r="S17171" s="87"/>
      <c r="T17171" s="87"/>
      <c r="U17171" s="85"/>
      <c r="V17171" s="85"/>
      <c r="W17171" s="85"/>
      <c r="X17171" s="85"/>
    </row>
    <row r="17172">
      <c r="S17172" s="87"/>
      <c r="T17172" s="87"/>
      <c r="U17172" s="85"/>
      <c r="V17172" s="85"/>
      <c r="W17172" s="85"/>
      <c r="X17172" s="85"/>
    </row>
    <row r="17173">
      <c r="S17173" s="87"/>
      <c r="T17173" s="87"/>
      <c r="U17173" s="85"/>
      <c r="V17173" s="85"/>
      <c r="W17173" s="85"/>
      <c r="X17173" s="85"/>
    </row>
    <row r="17174">
      <c r="S17174" s="87"/>
      <c r="T17174" s="87"/>
      <c r="U17174" s="85"/>
      <c r="V17174" s="85"/>
      <c r="W17174" s="85"/>
      <c r="X17174" s="85"/>
    </row>
    <row r="17175">
      <c r="S17175" s="87"/>
      <c r="T17175" s="87"/>
      <c r="U17175" s="85"/>
      <c r="V17175" s="85"/>
      <c r="W17175" s="85"/>
      <c r="X17175" s="85"/>
    </row>
    <row r="17176">
      <c r="S17176" s="87"/>
      <c r="T17176" s="87"/>
      <c r="U17176" s="85"/>
      <c r="V17176" s="85"/>
      <c r="W17176" s="85"/>
      <c r="X17176" s="85"/>
    </row>
    <row r="17177">
      <c r="S17177" s="87"/>
      <c r="T17177" s="87"/>
      <c r="U17177" s="85"/>
      <c r="V17177" s="85"/>
      <c r="W17177" s="85"/>
      <c r="X17177" s="85"/>
    </row>
    <row r="17178">
      <c r="S17178" s="87"/>
      <c r="T17178" s="87"/>
      <c r="U17178" s="85"/>
      <c r="V17178" s="85"/>
      <c r="W17178" s="85"/>
      <c r="X17178" s="85"/>
    </row>
    <row r="17179">
      <c r="S17179" s="87"/>
      <c r="T17179" s="87"/>
      <c r="U17179" s="85"/>
      <c r="V17179" s="85"/>
      <c r="W17179" s="85"/>
      <c r="X17179" s="85"/>
    </row>
    <row r="17180">
      <c r="S17180" s="87"/>
      <c r="T17180" s="87"/>
      <c r="U17180" s="85"/>
      <c r="V17180" s="85"/>
      <c r="W17180" s="85"/>
      <c r="X17180" s="85"/>
    </row>
    <row r="17181">
      <c r="S17181" s="87"/>
      <c r="T17181" s="87"/>
      <c r="U17181" s="85"/>
      <c r="V17181" s="85"/>
      <c r="W17181" s="85"/>
      <c r="X17181" s="85"/>
    </row>
    <row r="17182">
      <c r="S17182" s="87"/>
      <c r="T17182" s="87"/>
      <c r="U17182" s="85"/>
      <c r="V17182" s="85"/>
      <c r="W17182" s="85"/>
      <c r="X17182" s="85"/>
    </row>
    <row r="17183">
      <c r="S17183" s="87"/>
      <c r="T17183" s="87"/>
      <c r="U17183" s="85"/>
      <c r="V17183" s="85"/>
      <c r="W17183" s="85"/>
      <c r="X17183" s="85"/>
    </row>
    <row r="17184">
      <c r="S17184" s="87"/>
      <c r="T17184" s="87"/>
      <c r="U17184" s="85"/>
      <c r="V17184" s="85"/>
      <c r="W17184" s="85"/>
      <c r="X17184" s="85"/>
    </row>
    <row r="17185">
      <c r="S17185" s="87"/>
      <c r="T17185" s="87"/>
      <c r="U17185" s="85"/>
      <c r="V17185" s="85"/>
      <c r="W17185" s="85"/>
      <c r="X17185" s="85"/>
    </row>
    <row r="17186">
      <c r="S17186" s="87"/>
      <c r="T17186" s="87"/>
      <c r="U17186" s="85"/>
      <c r="V17186" s="85"/>
      <c r="W17186" s="85"/>
      <c r="X17186" s="85"/>
    </row>
    <row r="17187">
      <c r="S17187" s="87"/>
      <c r="T17187" s="87"/>
      <c r="U17187" s="85"/>
      <c r="V17187" s="85"/>
      <c r="W17187" s="85"/>
      <c r="X17187" s="85"/>
    </row>
    <row r="17188">
      <c r="S17188" s="87"/>
      <c r="T17188" s="87"/>
      <c r="U17188" s="85"/>
      <c r="V17188" s="85"/>
      <c r="W17188" s="85"/>
      <c r="X17188" s="85"/>
    </row>
    <row r="17189">
      <c r="S17189" s="87"/>
      <c r="T17189" s="87"/>
      <c r="U17189" s="85"/>
      <c r="V17189" s="85"/>
      <c r="W17189" s="85"/>
      <c r="X17189" s="85"/>
    </row>
    <row r="17190">
      <c r="S17190" s="87"/>
      <c r="T17190" s="87"/>
      <c r="U17190" s="85"/>
      <c r="V17190" s="85"/>
      <c r="W17190" s="85"/>
      <c r="X17190" s="85"/>
    </row>
    <row r="17191">
      <c r="S17191" s="87"/>
      <c r="T17191" s="87"/>
      <c r="U17191" s="85"/>
      <c r="V17191" s="85"/>
      <c r="W17191" s="85"/>
      <c r="X17191" s="85"/>
    </row>
    <row r="17192">
      <c r="S17192" s="87"/>
      <c r="T17192" s="87"/>
      <c r="U17192" s="85"/>
      <c r="V17192" s="85"/>
      <c r="W17192" s="85"/>
      <c r="X17192" s="85"/>
    </row>
    <row r="17193">
      <c r="S17193" s="87"/>
      <c r="T17193" s="87"/>
      <c r="U17193" s="85"/>
      <c r="V17193" s="85"/>
      <c r="W17193" s="85"/>
      <c r="X17193" s="85"/>
    </row>
    <row r="17194">
      <c r="S17194" s="87"/>
      <c r="T17194" s="87"/>
      <c r="U17194" s="85"/>
      <c r="V17194" s="85"/>
      <c r="W17194" s="85"/>
      <c r="X17194" s="85"/>
    </row>
    <row r="17195">
      <c r="S17195" s="87"/>
      <c r="T17195" s="87"/>
      <c r="U17195" s="85"/>
      <c r="V17195" s="85"/>
      <c r="W17195" s="85"/>
      <c r="X17195" s="85"/>
    </row>
    <row r="17196">
      <c r="S17196" s="87"/>
      <c r="T17196" s="87"/>
      <c r="U17196" s="85"/>
      <c r="V17196" s="85"/>
      <c r="W17196" s="85"/>
      <c r="X17196" s="85"/>
    </row>
    <row r="17197">
      <c r="S17197" s="87"/>
      <c r="T17197" s="87"/>
      <c r="U17197" s="85"/>
      <c r="V17197" s="85"/>
      <c r="W17197" s="85"/>
      <c r="X17197" s="85"/>
    </row>
    <row r="17198">
      <c r="S17198" s="87"/>
      <c r="T17198" s="87"/>
      <c r="U17198" s="85"/>
      <c r="V17198" s="85"/>
      <c r="W17198" s="85"/>
      <c r="X17198" s="85"/>
    </row>
    <row r="17199">
      <c r="S17199" s="87"/>
      <c r="T17199" s="87"/>
      <c r="U17199" s="85"/>
      <c r="V17199" s="85"/>
      <c r="W17199" s="85"/>
      <c r="X17199" s="85"/>
    </row>
    <row r="17200">
      <c r="S17200" s="87"/>
      <c r="T17200" s="87"/>
      <c r="U17200" s="85"/>
      <c r="V17200" s="85"/>
      <c r="W17200" s="85"/>
      <c r="X17200" s="85"/>
    </row>
    <row r="17201">
      <c r="S17201" s="87"/>
      <c r="T17201" s="87"/>
      <c r="U17201" s="85"/>
      <c r="V17201" s="85"/>
      <c r="W17201" s="85"/>
      <c r="X17201" s="85"/>
    </row>
    <row r="17202">
      <c r="S17202" s="87"/>
      <c r="T17202" s="87"/>
      <c r="U17202" s="85"/>
      <c r="V17202" s="85"/>
      <c r="W17202" s="85"/>
      <c r="X17202" s="85"/>
    </row>
    <row r="17203">
      <c r="S17203" s="87"/>
      <c r="T17203" s="87"/>
      <c r="U17203" s="85"/>
      <c r="V17203" s="85"/>
      <c r="W17203" s="85"/>
      <c r="X17203" s="85"/>
    </row>
    <row r="17204">
      <c r="S17204" s="87"/>
      <c r="T17204" s="87"/>
      <c r="U17204" s="85"/>
      <c r="V17204" s="85"/>
      <c r="W17204" s="85"/>
      <c r="X17204" s="85"/>
    </row>
    <row r="17205">
      <c r="S17205" s="87"/>
      <c r="T17205" s="87"/>
      <c r="U17205" s="85"/>
      <c r="V17205" s="85"/>
      <c r="W17205" s="85"/>
      <c r="X17205" s="85"/>
    </row>
    <row r="17206">
      <c r="S17206" s="87"/>
      <c r="T17206" s="87"/>
      <c r="U17206" s="85"/>
      <c r="V17206" s="85"/>
      <c r="W17206" s="85"/>
      <c r="X17206" s="85"/>
    </row>
    <row r="17207">
      <c r="S17207" s="87"/>
      <c r="T17207" s="87"/>
      <c r="U17207" s="85"/>
      <c r="V17207" s="85"/>
      <c r="W17207" s="85"/>
      <c r="X17207" s="85"/>
    </row>
    <row r="17208">
      <c r="S17208" s="87"/>
      <c r="T17208" s="87"/>
      <c r="U17208" s="85"/>
      <c r="V17208" s="85"/>
      <c r="W17208" s="85"/>
      <c r="X17208" s="85"/>
    </row>
    <row r="17209">
      <c r="S17209" s="87"/>
      <c r="T17209" s="87"/>
      <c r="U17209" s="85"/>
      <c r="V17209" s="85"/>
      <c r="W17209" s="85"/>
      <c r="X17209" s="85"/>
    </row>
    <row r="17210">
      <c r="S17210" s="87"/>
      <c r="T17210" s="87"/>
      <c r="U17210" s="85"/>
      <c r="V17210" s="85"/>
      <c r="W17210" s="85"/>
      <c r="X17210" s="85"/>
    </row>
    <row r="17211">
      <c r="S17211" s="87"/>
      <c r="T17211" s="87"/>
      <c r="U17211" s="85"/>
      <c r="V17211" s="85"/>
      <c r="W17211" s="85"/>
      <c r="X17211" s="85"/>
    </row>
    <row r="17212">
      <c r="S17212" s="87"/>
      <c r="T17212" s="87"/>
      <c r="U17212" s="85"/>
      <c r="V17212" s="85"/>
      <c r="W17212" s="85"/>
      <c r="X17212" s="85"/>
    </row>
    <row r="17213">
      <c r="S17213" s="87"/>
      <c r="T17213" s="87"/>
      <c r="U17213" s="85"/>
      <c r="V17213" s="85"/>
      <c r="W17213" s="85"/>
      <c r="X17213" s="85"/>
    </row>
    <row r="17214">
      <c r="S17214" s="87"/>
      <c r="T17214" s="87"/>
      <c r="U17214" s="85"/>
      <c r="V17214" s="85"/>
      <c r="W17214" s="85"/>
      <c r="X17214" s="85"/>
    </row>
    <row r="17215">
      <c r="S17215" s="87"/>
      <c r="T17215" s="87"/>
      <c r="U17215" s="85"/>
      <c r="V17215" s="85"/>
      <c r="W17215" s="85"/>
      <c r="X17215" s="85"/>
    </row>
    <row r="17216">
      <c r="S17216" s="87"/>
      <c r="T17216" s="87"/>
      <c r="U17216" s="85"/>
      <c r="V17216" s="85"/>
      <c r="W17216" s="85"/>
      <c r="X17216" s="85"/>
    </row>
    <row r="17217">
      <c r="S17217" s="87"/>
      <c r="T17217" s="87"/>
      <c r="U17217" s="85"/>
      <c r="V17217" s="85"/>
      <c r="W17217" s="85"/>
      <c r="X17217" s="85"/>
    </row>
    <row r="17218">
      <c r="S17218" s="87"/>
      <c r="T17218" s="87"/>
      <c r="U17218" s="85"/>
      <c r="V17218" s="85"/>
      <c r="W17218" s="85"/>
      <c r="X17218" s="85"/>
    </row>
    <row r="17219">
      <c r="S17219" s="87"/>
      <c r="T17219" s="87"/>
      <c r="U17219" s="85"/>
      <c r="V17219" s="85"/>
      <c r="W17219" s="85"/>
      <c r="X17219" s="85"/>
    </row>
    <row r="17220">
      <c r="S17220" s="87"/>
      <c r="T17220" s="87"/>
      <c r="U17220" s="85"/>
      <c r="V17220" s="85"/>
      <c r="W17220" s="85"/>
      <c r="X17220" s="85"/>
    </row>
    <row r="17221">
      <c r="S17221" s="87"/>
      <c r="T17221" s="87"/>
      <c r="U17221" s="85"/>
      <c r="V17221" s="85"/>
      <c r="W17221" s="85"/>
      <c r="X17221" s="85"/>
    </row>
    <row r="17222">
      <c r="S17222" s="87"/>
      <c r="T17222" s="87"/>
      <c r="U17222" s="85"/>
      <c r="V17222" s="85"/>
      <c r="W17222" s="85"/>
      <c r="X17222" s="85"/>
    </row>
    <row r="17223">
      <c r="S17223" s="87"/>
      <c r="T17223" s="87"/>
      <c r="U17223" s="85"/>
      <c r="V17223" s="85"/>
      <c r="W17223" s="85"/>
      <c r="X17223" s="85"/>
    </row>
    <row r="17224">
      <c r="S17224" s="87"/>
      <c r="T17224" s="87"/>
      <c r="U17224" s="85"/>
      <c r="V17224" s="85"/>
      <c r="W17224" s="85"/>
      <c r="X17224" s="85"/>
    </row>
    <row r="17225">
      <c r="S17225" s="87"/>
      <c r="T17225" s="87"/>
      <c r="U17225" s="85"/>
      <c r="V17225" s="85"/>
      <c r="W17225" s="85"/>
      <c r="X17225" s="85"/>
    </row>
    <row r="17226">
      <c r="S17226" s="87"/>
      <c r="T17226" s="87"/>
      <c r="U17226" s="85"/>
      <c r="V17226" s="85"/>
      <c r="W17226" s="85"/>
      <c r="X17226" s="85"/>
    </row>
    <row r="17227">
      <c r="S17227" s="87"/>
      <c r="T17227" s="87"/>
      <c r="U17227" s="85"/>
      <c r="V17227" s="85"/>
      <c r="W17227" s="85"/>
      <c r="X17227" s="85"/>
    </row>
    <row r="17228">
      <c r="S17228" s="87"/>
      <c r="T17228" s="87"/>
      <c r="U17228" s="85"/>
      <c r="V17228" s="85"/>
      <c r="W17228" s="85"/>
      <c r="X17228" s="85"/>
    </row>
    <row r="17229">
      <c r="S17229" s="87"/>
      <c r="T17229" s="87"/>
      <c r="U17229" s="85"/>
      <c r="V17229" s="85"/>
      <c r="W17229" s="85"/>
      <c r="X17229" s="85"/>
    </row>
    <row r="17230">
      <c r="S17230" s="87"/>
      <c r="T17230" s="87"/>
      <c r="U17230" s="85"/>
      <c r="V17230" s="85"/>
      <c r="W17230" s="85"/>
      <c r="X17230" s="85"/>
    </row>
    <row r="17231">
      <c r="S17231" s="87"/>
      <c r="T17231" s="87"/>
      <c r="U17231" s="85"/>
      <c r="V17231" s="85"/>
      <c r="W17231" s="85"/>
      <c r="X17231" s="85"/>
    </row>
    <row r="17232">
      <c r="S17232" s="87"/>
      <c r="T17232" s="87"/>
      <c r="U17232" s="85"/>
      <c r="V17232" s="85"/>
      <c r="W17232" s="85"/>
      <c r="X17232" s="85"/>
    </row>
    <row r="17233">
      <c r="S17233" s="87"/>
      <c r="T17233" s="87"/>
      <c r="U17233" s="85"/>
      <c r="V17233" s="85"/>
      <c r="W17233" s="85"/>
      <c r="X17233" s="85"/>
    </row>
    <row r="17234">
      <c r="S17234" s="87"/>
      <c r="T17234" s="87"/>
      <c r="U17234" s="85"/>
      <c r="V17234" s="85"/>
      <c r="W17234" s="85"/>
      <c r="X17234" s="85"/>
    </row>
    <row r="17235">
      <c r="S17235" s="87"/>
      <c r="T17235" s="87"/>
      <c r="U17235" s="85"/>
      <c r="V17235" s="85"/>
      <c r="W17235" s="85"/>
      <c r="X17235" s="85"/>
    </row>
    <row r="17236">
      <c r="S17236" s="87"/>
      <c r="T17236" s="87"/>
      <c r="U17236" s="85"/>
      <c r="V17236" s="85"/>
      <c r="W17236" s="85"/>
      <c r="X17236" s="85"/>
    </row>
    <row r="17237">
      <c r="S17237" s="84"/>
      <c r="T17237" s="87"/>
      <c r="U17237" s="85"/>
      <c r="V17237" s="85"/>
      <c r="W17237" s="85"/>
      <c r="X17237" s="85"/>
    </row>
    <row r="17238">
      <c r="S17238" s="87"/>
      <c r="T17238" s="87"/>
      <c r="U17238" s="85"/>
      <c r="V17238" s="85"/>
      <c r="W17238" s="85"/>
      <c r="X17238" s="85"/>
    </row>
    <row r="17239">
      <c r="S17239" s="87"/>
      <c r="T17239" s="87"/>
      <c r="U17239" s="85"/>
      <c r="V17239" s="85"/>
      <c r="W17239" s="85"/>
      <c r="X17239" s="85"/>
    </row>
    <row r="17240">
      <c r="S17240" s="87"/>
      <c r="T17240" s="87"/>
      <c r="U17240" s="85"/>
      <c r="V17240" s="85"/>
      <c r="W17240" s="85"/>
      <c r="X17240" s="85"/>
    </row>
    <row r="17241">
      <c r="S17241" s="87"/>
      <c r="T17241" s="87"/>
      <c r="U17241" s="85"/>
      <c r="V17241" s="85"/>
      <c r="W17241" s="85"/>
      <c r="X17241" s="85"/>
    </row>
    <row r="17242">
      <c r="S17242" s="87"/>
      <c r="T17242" s="87"/>
      <c r="U17242" s="85"/>
      <c r="V17242" s="85"/>
      <c r="W17242" s="85"/>
      <c r="X17242" s="85"/>
    </row>
    <row r="17243">
      <c r="S17243" s="87"/>
      <c r="T17243" s="87"/>
      <c r="U17243" s="85"/>
      <c r="V17243" s="85"/>
      <c r="W17243" s="85"/>
      <c r="X17243" s="85"/>
    </row>
    <row r="17244">
      <c r="S17244" s="87"/>
      <c r="T17244" s="87"/>
      <c r="U17244" s="85"/>
      <c r="V17244" s="85"/>
      <c r="W17244" s="85"/>
      <c r="X17244" s="85"/>
    </row>
    <row r="17245">
      <c r="S17245" s="87"/>
      <c r="T17245" s="87"/>
      <c r="U17245" s="85"/>
      <c r="V17245" s="85"/>
      <c r="W17245" s="85"/>
      <c r="X17245" s="85"/>
    </row>
    <row r="17246">
      <c r="S17246" s="87"/>
      <c r="T17246" s="87"/>
      <c r="U17246" s="85"/>
      <c r="V17246" s="85"/>
      <c r="W17246" s="85"/>
      <c r="X17246" s="85"/>
    </row>
    <row r="17247">
      <c r="S17247" s="87"/>
      <c r="T17247" s="87"/>
      <c r="U17247" s="85"/>
      <c r="V17247" s="85"/>
      <c r="W17247" s="85"/>
      <c r="X17247" s="85"/>
    </row>
    <row r="17248">
      <c r="S17248" s="87"/>
      <c r="T17248" s="87"/>
      <c r="U17248" s="85"/>
      <c r="V17248" s="85"/>
      <c r="W17248" s="85"/>
      <c r="X17248" s="85"/>
    </row>
    <row r="17249">
      <c r="S17249" s="87"/>
      <c r="T17249" s="87"/>
      <c r="U17249" s="85"/>
      <c r="V17249" s="85"/>
      <c r="W17249" s="85"/>
      <c r="X17249" s="85"/>
    </row>
    <row r="17250">
      <c r="S17250" s="87"/>
      <c r="T17250" s="87"/>
      <c r="U17250" s="85"/>
      <c r="V17250" s="85"/>
      <c r="W17250" s="85"/>
      <c r="X17250" s="85"/>
    </row>
    <row r="17251">
      <c r="S17251" s="87"/>
      <c r="T17251" s="87"/>
      <c r="U17251" s="85"/>
      <c r="V17251" s="85"/>
      <c r="W17251" s="85"/>
      <c r="X17251" s="85"/>
    </row>
    <row r="17252">
      <c r="S17252" s="87"/>
      <c r="T17252" s="87"/>
      <c r="U17252" s="85"/>
      <c r="V17252" s="85"/>
      <c r="W17252" s="85"/>
      <c r="X17252" s="85"/>
    </row>
    <row r="17253">
      <c r="S17253" s="87"/>
      <c r="T17253" s="87"/>
      <c r="U17253" s="85"/>
      <c r="V17253" s="85"/>
      <c r="W17253" s="85"/>
      <c r="X17253" s="85"/>
    </row>
    <row r="17254">
      <c r="S17254" s="87"/>
      <c r="T17254" s="87"/>
      <c r="U17254" s="85"/>
      <c r="V17254" s="85"/>
      <c r="W17254" s="85"/>
      <c r="X17254" s="85"/>
    </row>
    <row r="17255">
      <c r="S17255" s="84"/>
      <c r="T17255" s="87"/>
      <c r="U17255" s="85"/>
      <c r="V17255" s="85"/>
      <c r="W17255" s="85"/>
      <c r="X17255" s="85"/>
    </row>
    <row r="17256">
      <c r="S17256" s="87"/>
      <c r="T17256" s="87"/>
      <c r="U17256" s="85"/>
      <c r="V17256" s="85"/>
      <c r="W17256" s="85"/>
      <c r="X17256" s="85"/>
    </row>
    <row r="17257">
      <c r="S17257" s="84"/>
      <c r="T17257" s="87"/>
      <c r="U17257" s="85"/>
      <c r="V17257" s="85"/>
      <c r="W17257" s="85"/>
      <c r="X17257" s="85"/>
    </row>
    <row r="17258">
      <c r="S17258" s="87"/>
      <c r="T17258" s="87"/>
      <c r="U17258" s="85"/>
      <c r="V17258" s="85"/>
      <c r="W17258" s="85"/>
      <c r="X17258" s="85"/>
    </row>
    <row r="17259">
      <c r="S17259" s="87"/>
      <c r="T17259" s="87"/>
      <c r="U17259" s="85"/>
      <c r="V17259" s="85"/>
      <c r="W17259" s="85"/>
      <c r="X17259" s="85"/>
    </row>
    <row r="17260">
      <c r="S17260" s="87"/>
      <c r="T17260" s="87"/>
      <c r="U17260" s="85"/>
      <c r="V17260" s="85"/>
      <c r="W17260" s="85"/>
      <c r="X17260" s="85"/>
    </row>
    <row r="17261">
      <c r="S17261" s="87"/>
      <c r="T17261" s="87"/>
      <c r="U17261" s="85"/>
      <c r="V17261" s="85"/>
      <c r="W17261" s="85"/>
      <c r="X17261" s="85"/>
    </row>
    <row r="17262">
      <c r="S17262" s="84"/>
      <c r="T17262" s="87"/>
      <c r="U17262" s="85"/>
      <c r="V17262" s="85"/>
      <c r="W17262" s="85"/>
      <c r="X17262" s="85"/>
    </row>
    <row r="17263">
      <c r="S17263" s="87"/>
      <c r="T17263" s="87"/>
      <c r="U17263" s="85"/>
      <c r="V17263" s="85"/>
      <c r="W17263" s="85"/>
      <c r="X17263" s="85"/>
    </row>
    <row r="17264">
      <c r="S17264" s="87"/>
      <c r="T17264" s="87"/>
      <c r="U17264" s="85"/>
      <c r="V17264" s="85"/>
      <c r="W17264" s="85"/>
      <c r="X17264" s="85"/>
    </row>
    <row r="17265">
      <c r="S17265" s="87"/>
      <c r="T17265" s="87"/>
      <c r="U17265" s="85"/>
      <c r="V17265" s="85"/>
      <c r="W17265" s="85"/>
      <c r="X17265" s="85"/>
    </row>
    <row r="17266">
      <c r="S17266" s="87"/>
      <c r="T17266" s="87"/>
      <c r="U17266" s="85"/>
      <c r="V17266" s="85"/>
      <c r="W17266" s="85"/>
      <c r="X17266" s="85"/>
    </row>
    <row r="17267">
      <c r="S17267" s="87"/>
      <c r="T17267" s="87"/>
      <c r="U17267" s="85"/>
      <c r="V17267" s="85"/>
      <c r="W17267" s="85"/>
      <c r="X17267" s="85"/>
    </row>
    <row r="17268">
      <c r="S17268" s="87"/>
      <c r="T17268" s="87"/>
      <c r="U17268" s="85"/>
      <c r="V17268" s="85"/>
      <c r="W17268" s="85"/>
      <c r="X17268" s="85"/>
    </row>
    <row r="17269">
      <c r="S17269" s="87"/>
      <c r="T17269" s="87"/>
      <c r="U17269" s="85"/>
      <c r="V17269" s="85"/>
      <c r="W17269" s="85"/>
      <c r="X17269" s="85"/>
    </row>
    <row r="17270">
      <c r="S17270" s="84"/>
      <c r="T17270" s="87"/>
      <c r="U17270" s="85"/>
      <c r="V17270" s="85"/>
      <c r="W17270" s="85"/>
      <c r="X17270" s="85"/>
    </row>
    <row r="17271">
      <c r="S17271" s="87"/>
      <c r="T17271" s="87"/>
      <c r="U17271" s="85"/>
      <c r="V17271" s="85"/>
      <c r="W17271" s="85"/>
      <c r="X17271" s="85"/>
    </row>
    <row r="17272">
      <c r="S17272" s="87"/>
      <c r="T17272" s="87"/>
      <c r="U17272" s="85"/>
      <c r="V17272" s="85"/>
      <c r="W17272" s="85"/>
      <c r="X17272" s="85"/>
    </row>
    <row r="17273">
      <c r="S17273" s="84"/>
      <c r="T17273" s="87"/>
      <c r="U17273" s="85"/>
      <c r="V17273" s="85"/>
      <c r="W17273" s="85"/>
      <c r="X17273" s="85"/>
    </row>
    <row r="17274">
      <c r="S17274" s="87"/>
      <c r="T17274" s="87"/>
      <c r="U17274" s="85"/>
      <c r="V17274" s="85"/>
      <c r="W17274" s="85"/>
      <c r="X17274" s="85"/>
    </row>
    <row r="17275">
      <c r="S17275" s="87"/>
      <c r="T17275" s="87"/>
      <c r="U17275" s="85"/>
      <c r="V17275" s="85"/>
      <c r="W17275" s="85"/>
      <c r="X17275" s="85"/>
    </row>
    <row r="17276">
      <c r="S17276" s="87"/>
      <c r="T17276" s="87"/>
      <c r="U17276" s="85"/>
      <c r="V17276" s="85"/>
      <c r="W17276" s="85"/>
      <c r="X17276" s="85"/>
    </row>
    <row r="17277">
      <c r="S17277" s="87"/>
      <c r="T17277" s="87"/>
      <c r="U17277" s="85"/>
      <c r="V17277" s="85"/>
      <c r="W17277" s="85"/>
      <c r="X17277" s="85"/>
    </row>
    <row r="17278">
      <c r="S17278" s="87"/>
      <c r="T17278" s="87"/>
      <c r="U17278" s="85"/>
      <c r="V17278" s="85"/>
      <c r="W17278" s="85"/>
      <c r="X17278" s="85"/>
    </row>
    <row r="17279">
      <c r="S17279" s="87"/>
      <c r="T17279" s="87"/>
      <c r="U17279" s="85"/>
      <c r="V17279" s="85"/>
      <c r="W17279" s="85"/>
      <c r="X17279" s="85"/>
    </row>
    <row r="17280">
      <c r="S17280" s="87"/>
      <c r="T17280" s="87"/>
      <c r="U17280" s="85"/>
      <c r="V17280" s="85"/>
      <c r="W17280" s="85"/>
      <c r="X17280" s="85"/>
    </row>
    <row r="17281">
      <c r="S17281" s="87"/>
      <c r="T17281" s="87"/>
      <c r="U17281" s="85"/>
      <c r="V17281" s="85"/>
      <c r="W17281" s="85"/>
      <c r="X17281" s="85"/>
    </row>
    <row r="17282">
      <c r="S17282" s="87"/>
      <c r="T17282" s="87"/>
      <c r="U17282" s="85"/>
      <c r="V17282" s="85"/>
      <c r="W17282" s="85"/>
      <c r="X17282" s="85"/>
    </row>
    <row r="17283">
      <c r="S17283" s="87"/>
      <c r="T17283" s="87"/>
      <c r="U17283" s="85"/>
      <c r="V17283" s="85"/>
      <c r="W17283" s="85"/>
      <c r="X17283" s="85"/>
    </row>
    <row r="17284">
      <c r="S17284" s="87"/>
      <c r="T17284" s="87"/>
      <c r="U17284" s="85"/>
      <c r="V17284" s="85"/>
      <c r="W17284" s="85"/>
      <c r="X17284" s="85"/>
    </row>
    <row r="17285">
      <c r="S17285" s="87"/>
      <c r="T17285" s="87"/>
      <c r="U17285" s="85"/>
      <c r="V17285" s="85"/>
      <c r="W17285" s="85"/>
      <c r="X17285" s="85"/>
    </row>
    <row r="17286">
      <c r="S17286" s="87"/>
      <c r="T17286" s="87"/>
      <c r="U17286" s="85"/>
      <c r="V17286" s="85"/>
      <c r="W17286" s="85"/>
      <c r="X17286" s="85"/>
    </row>
    <row r="17287">
      <c r="S17287" s="87"/>
      <c r="T17287" s="87"/>
      <c r="U17287" s="85"/>
      <c r="V17287" s="85"/>
      <c r="W17287" s="85"/>
      <c r="X17287" s="85"/>
    </row>
    <row r="17288">
      <c r="S17288" s="87"/>
      <c r="T17288" s="87"/>
      <c r="U17288" s="85"/>
      <c r="V17288" s="85"/>
      <c r="W17288" s="85"/>
      <c r="X17288" s="85"/>
    </row>
    <row r="17289">
      <c r="S17289" s="87"/>
      <c r="T17289" s="87"/>
      <c r="U17289" s="85"/>
      <c r="V17289" s="85"/>
      <c r="W17289" s="85"/>
      <c r="X17289" s="85"/>
    </row>
    <row r="17290">
      <c r="S17290" s="87"/>
      <c r="T17290" s="87"/>
      <c r="U17290" s="85"/>
      <c r="V17290" s="85"/>
      <c r="W17290" s="85"/>
      <c r="X17290" s="85"/>
    </row>
    <row r="17291">
      <c r="S17291" s="87"/>
      <c r="T17291" s="87"/>
      <c r="U17291" s="85"/>
      <c r="V17291" s="85"/>
      <c r="W17291" s="85"/>
      <c r="X17291" s="85"/>
    </row>
    <row r="17292">
      <c r="S17292" s="87"/>
      <c r="T17292" s="87"/>
      <c r="U17292" s="85"/>
      <c r="V17292" s="85"/>
      <c r="W17292" s="85"/>
      <c r="X17292" s="85"/>
    </row>
    <row r="17293">
      <c r="S17293" s="87"/>
      <c r="T17293" s="87"/>
      <c r="U17293" s="85"/>
      <c r="V17293" s="85"/>
      <c r="W17293" s="85"/>
      <c r="X17293" s="85"/>
    </row>
    <row r="17294">
      <c r="S17294" s="87"/>
      <c r="T17294" s="87"/>
      <c r="U17294" s="85"/>
      <c r="V17294" s="85"/>
      <c r="W17294" s="85"/>
      <c r="X17294" s="85"/>
    </row>
    <row r="17295">
      <c r="S17295" s="87"/>
      <c r="T17295" s="87"/>
      <c r="U17295" s="85"/>
      <c r="V17295" s="85"/>
      <c r="W17295" s="85"/>
      <c r="X17295" s="85"/>
    </row>
    <row r="17296">
      <c r="S17296" s="87"/>
      <c r="T17296" s="87"/>
      <c r="U17296" s="85"/>
      <c r="V17296" s="85"/>
      <c r="W17296" s="85"/>
      <c r="X17296" s="85"/>
    </row>
    <row r="17297">
      <c r="S17297" s="87"/>
      <c r="T17297" s="87"/>
      <c r="U17297" s="85"/>
      <c r="V17297" s="85"/>
      <c r="W17297" s="85"/>
      <c r="X17297" s="85"/>
    </row>
    <row r="17298">
      <c r="S17298" s="87"/>
      <c r="T17298" s="87"/>
      <c r="U17298" s="85"/>
      <c r="V17298" s="85"/>
      <c r="W17298" s="85"/>
      <c r="X17298" s="85"/>
    </row>
    <row r="17299">
      <c r="S17299" s="87"/>
      <c r="T17299" s="87"/>
      <c r="U17299" s="85"/>
      <c r="V17299" s="85"/>
      <c r="W17299" s="85"/>
      <c r="X17299" s="85"/>
    </row>
    <row r="17300">
      <c r="S17300" s="87"/>
      <c r="T17300" s="87"/>
      <c r="U17300" s="85"/>
      <c r="V17300" s="85"/>
      <c r="W17300" s="85"/>
      <c r="X17300" s="85"/>
    </row>
    <row r="17301">
      <c r="S17301" s="87"/>
      <c r="T17301" s="87"/>
      <c r="U17301" s="85"/>
      <c r="V17301" s="85"/>
      <c r="W17301" s="85"/>
      <c r="X17301" s="85"/>
    </row>
    <row r="17302">
      <c r="S17302" s="87"/>
      <c r="T17302" s="87"/>
      <c r="U17302" s="85"/>
      <c r="V17302" s="85"/>
      <c r="W17302" s="85"/>
      <c r="X17302" s="85"/>
    </row>
    <row r="17303">
      <c r="S17303" s="87"/>
      <c r="T17303" s="87"/>
      <c r="U17303" s="85"/>
      <c r="V17303" s="85"/>
      <c r="W17303" s="85"/>
      <c r="X17303" s="85"/>
    </row>
    <row r="17304">
      <c r="S17304" s="87"/>
      <c r="T17304" s="87"/>
      <c r="U17304" s="85"/>
      <c r="V17304" s="85"/>
      <c r="W17304" s="85"/>
      <c r="X17304" s="85"/>
    </row>
    <row r="17305">
      <c r="S17305" s="87"/>
      <c r="T17305" s="87"/>
      <c r="U17305" s="85"/>
      <c r="V17305" s="85"/>
      <c r="W17305" s="85"/>
      <c r="X17305" s="85"/>
    </row>
    <row r="17306">
      <c r="S17306" s="87"/>
      <c r="T17306" s="87"/>
      <c r="U17306" s="85"/>
      <c r="V17306" s="85"/>
      <c r="W17306" s="85"/>
      <c r="X17306" s="85"/>
    </row>
    <row r="17307">
      <c r="S17307" s="87"/>
      <c r="T17307" s="87"/>
      <c r="U17307" s="85"/>
      <c r="V17307" s="85"/>
      <c r="W17307" s="85"/>
      <c r="X17307" s="85"/>
    </row>
    <row r="17308">
      <c r="S17308" s="87"/>
      <c r="T17308" s="87"/>
      <c r="U17308" s="85"/>
      <c r="V17308" s="85"/>
      <c r="W17308" s="85"/>
      <c r="X17308" s="85"/>
    </row>
    <row r="17309">
      <c r="S17309" s="87"/>
      <c r="T17309" s="87"/>
      <c r="U17309" s="85"/>
      <c r="V17309" s="85"/>
      <c r="W17309" s="85"/>
      <c r="X17309" s="85"/>
    </row>
    <row r="17310">
      <c r="S17310" s="87"/>
      <c r="T17310" s="87"/>
      <c r="U17310" s="85"/>
      <c r="V17310" s="85"/>
      <c r="W17310" s="85"/>
      <c r="X17310" s="85"/>
    </row>
    <row r="17311">
      <c r="S17311" s="87"/>
      <c r="T17311" s="87"/>
      <c r="U17311" s="85"/>
      <c r="V17311" s="85"/>
      <c r="W17311" s="85"/>
      <c r="X17311" s="85"/>
    </row>
    <row r="17312">
      <c r="S17312" s="87"/>
      <c r="T17312" s="87"/>
      <c r="U17312" s="85"/>
      <c r="V17312" s="85"/>
      <c r="W17312" s="85"/>
      <c r="X17312" s="85"/>
    </row>
    <row r="17313">
      <c r="S17313" s="87"/>
      <c r="T17313" s="87"/>
      <c r="U17313" s="85"/>
      <c r="V17313" s="85"/>
      <c r="W17313" s="85"/>
      <c r="X17313" s="85"/>
    </row>
    <row r="17314">
      <c r="S17314" s="87"/>
      <c r="T17314" s="87"/>
      <c r="U17314" s="85"/>
      <c r="V17314" s="85"/>
      <c r="W17314" s="85"/>
      <c r="X17314" s="85"/>
    </row>
    <row r="17315">
      <c r="S17315" s="87"/>
      <c r="T17315" s="87"/>
      <c r="U17315" s="85"/>
      <c r="V17315" s="85"/>
      <c r="W17315" s="85"/>
      <c r="X17315" s="85"/>
    </row>
    <row r="17316">
      <c r="S17316" s="87"/>
      <c r="T17316" s="87"/>
      <c r="U17316" s="85"/>
      <c r="V17316" s="85"/>
      <c r="W17316" s="85"/>
      <c r="X17316" s="85"/>
    </row>
    <row r="17317">
      <c r="S17317" s="87"/>
      <c r="T17317" s="87"/>
      <c r="U17317" s="85"/>
      <c r="V17317" s="85"/>
      <c r="W17317" s="85"/>
      <c r="X17317" s="85"/>
    </row>
    <row r="17318">
      <c r="S17318" s="87"/>
      <c r="T17318" s="87"/>
      <c r="U17318" s="85"/>
      <c r="V17318" s="85"/>
      <c r="W17318" s="85"/>
      <c r="X17318" s="85"/>
    </row>
    <row r="17319">
      <c r="S17319" s="87"/>
      <c r="T17319" s="87"/>
      <c r="U17319" s="85"/>
      <c r="V17319" s="85"/>
      <c r="W17319" s="85"/>
      <c r="X17319" s="85"/>
    </row>
    <row r="17320">
      <c r="S17320" s="87"/>
      <c r="T17320" s="87"/>
      <c r="U17320" s="85"/>
      <c r="V17320" s="85"/>
      <c r="W17320" s="85"/>
      <c r="X17320" s="85"/>
    </row>
    <row r="17321">
      <c r="S17321" s="87"/>
      <c r="T17321" s="87"/>
      <c r="U17321" s="85"/>
      <c r="V17321" s="85"/>
      <c r="W17321" s="85"/>
      <c r="X17321" s="85"/>
    </row>
    <row r="17322">
      <c r="S17322" s="87"/>
      <c r="T17322" s="87"/>
      <c r="U17322" s="85"/>
      <c r="V17322" s="85"/>
      <c r="W17322" s="85"/>
      <c r="X17322" s="85"/>
    </row>
    <row r="17323">
      <c r="S17323" s="87"/>
      <c r="T17323" s="87"/>
      <c r="U17323" s="85"/>
      <c r="V17323" s="85"/>
      <c r="W17323" s="85"/>
      <c r="X17323" s="85"/>
    </row>
    <row r="17324">
      <c r="S17324" s="87"/>
      <c r="T17324" s="87"/>
      <c r="U17324" s="85"/>
      <c r="V17324" s="85"/>
      <c r="W17324" s="85"/>
      <c r="X17324" s="85"/>
    </row>
    <row r="17325">
      <c r="S17325" s="87"/>
      <c r="T17325" s="87"/>
      <c r="U17325" s="85"/>
      <c r="V17325" s="85"/>
      <c r="W17325" s="85"/>
      <c r="X17325" s="85"/>
    </row>
    <row r="17326">
      <c r="S17326" s="87"/>
      <c r="T17326" s="87"/>
      <c r="U17326" s="85"/>
      <c r="V17326" s="85"/>
      <c r="W17326" s="85"/>
      <c r="X17326" s="85"/>
    </row>
    <row r="17327">
      <c r="S17327" s="87"/>
      <c r="T17327" s="87"/>
      <c r="U17327" s="85"/>
      <c r="V17327" s="85"/>
      <c r="W17327" s="85"/>
      <c r="X17327" s="85"/>
    </row>
    <row r="17328">
      <c r="S17328" s="84"/>
      <c r="T17328" s="87"/>
      <c r="U17328" s="85"/>
      <c r="V17328" s="85"/>
      <c r="W17328" s="85"/>
      <c r="X17328" s="85"/>
    </row>
    <row r="17329">
      <c r="S17329" s="87"/>
      <c r="T17329" s="87"/>
      <c r="U17329" s="85"/>
      <c r="V17329" s="85"/>
      <c r="W17329" s="85"/>
      <c r="X17329" s="85"/>
    </row>
    <row r="17330">
      <c r="S17330" s="87"/>
      <c r="T17330" s="87"/>
      <c r="U17330" s="85"/>
      <c r="V17330" s="85"/>
      <c r="W17330" s="85"/>
      <c r="X17330" s="85"/>
    </row>
    <row r="17331">
      <c r="S17331" s="87"/>
      <c r="T17331" s="87"/>
      <c r="U17331" s="85"/>
      <c r="V17331" s="85"/>
      <c r="W17331" s="85"/>
      <c r="X17331" s="85"/>
    </row>
    <row r="17332">
      <c r="S17332" s="87"/>
      <c r="T17332" s="87"/>
      <c r="U17332" s="85"/>
      <c r="V17332" s="85"/>
      <c r="W17332" s="85"/>
      <c r="X17332" s="85"/>
    </row>
    <row r="17333">
      <c r="S17333" s="87"/>
      <c r="T17333" s="87"/>
      <c r="U17333" s="85"/>
      <c r="V17333" s="85"/>
      <c r="W17333" s="85"/>
      <c r="X17333" s="85"/>
    </row>
    <row r="17334">
      <c r="S17334" s="87"/>
      <c r="T17334" s="87"/>
      <c r="U17334" s="85"/>
      <c r="V17334" s="85"/>
      <c r="W17334" s="85"/>
      <c r="X17334" s="85"/>
    </row>
    <row r="17335">
      <c r="S17335" s="87"/>
      <c r="T17335" s="87"/>
      <c r="U17335" s="85"/>
      <c r="V17335" s="85"/>
      <c r="W17335" s="85"/>
      <c r="X17335" s="85"/>
    </row>
    <row r="17336">
      <c r="S17336" s="87"/>
      <c r="T17336" s="87"/>
      <c r="U17336" s="85"/>
      <c r="V17336" s="85"/>
      <c r="W17336" s="85"/>
      <c r="X17336" s="85"/>
    </row>
    <row r="17337">
      <c r="S17337" s="87"/>
      <c r="T17337" s="87"/>
      <c r="U17337" s="85"/>
      <c r="V17337" s="85"/>
      <c r="W17337" s="85"/>
      <c r="X17337" s="85"/>
    </row>
    <row r="17338">
      <c r="S17338" s="87"/>
      <c r="T17338" s="87"/>
      <c r="U17338" s="85"/>
      <c r="V17338" s="85"/>
      <c r="W17338" s="85"/>
      <c r="X17338" s="85"/>
    </row>
    <row r="17339">
      <c r="S17339" s="87"/>
      <c r="T17339" s="87"/>
      <c r="U17339" s="85"/>
      <c r="V17339" s="85"/>
      <c r="W17339" s="85"/>
      <c r="X17339" s="85"/>
    </row>
    <row r="17340">
      <c r="S17340" s="87"/>
      <c r="T17340" s="87"/>
      <c r="U17340" s="85"/>
      <c r="V17340" s="85"/>
      <c r="W17340" s="85"/>
      <c r="X17340" s="85"/>
    </row>
    <row r="17341">
      <c r="S17341" s="87"/>
      <c r="T17341" s="87"/>
      <c r="U17341" s="85"/>
      <c r="V17341" s="85"/>
      <c r="W17341" s="85"/>
      <c r="X17341" s="85"/>
    </row>
    <row r="17342">
      <c r="S17342" s="87"/>
      <c r="T17342" s="87"/>
      <c r="U17342" s="85"/>
      <c r="V17342" s="85"/>
      <c r="W17342" s="85"/>
      <c r="X17342" s="85"/>
    </row>
    <row r="17343">
      <c r="S17343" s="87"/>
      <c r="T17343" s="87"/>
      <c r="U17343" s="85"/>
      <c r="V17343" s="85"/>
      <c r="W17343" s="85"/>
      <c r="X17343" s="85"/>
    </row>
    <row r="17344">
      <c r="S17344" s="87"/>
      <c r="T17344" s="87"/>
      <c r="U17344" s="85"/>
      <c r="V17344" s="85"/>
      <c r="W17344" s="85"/>
      <c r="X17344" s="85"/>
    </row>
    <row r="17345">
      <c r="S17345" s="87"/>
      <c r="T17345" s="87"/>
      <c r="U17345" s="85"/>
      <c r="V17345" s="85"/>
      <c r="W17345" s="85"/>
      <c r="X17345" s="85"/>
    </row>
    <row r="17346">
      <c r="S17346" s="87"/>
      <c r="T17346" s="87"/>
      <c r="U17346" s="85"/>
      <c r="V17346" s="85"/>
      <c r="W17346" s="85"/>
      <c r="X17346" s="85"/>
    </row>
    <row r="17347">
      <c r="S17347" s="87"/>
      <c r="T17347" s="87"/>
      <c r="U17347" s="85"/>
      <c r="V17347" s="85"/>
      <c r="W17347" s="85"/>
      <c r="X17347" s="85"/>
    </row>
    <row r="17348">
      <c r="S17348" s="87"/>
      <c r="T17348" s="87"/>
      <c r="U17348" s="85"/>
      <c r="V17348" s="85"/>
      <c r="W17348" s="85"/>
      <c r="X17348" s="85"/>
    </row>
    <row r="17349">
      <c r="S17349" s="87"/>
      <c r="T17349" s="87"/>
      <c r="U17349" s="85"/>
      <c r="V17349" s="85"/>
      <c r="W17349" s="85"/>
      <c r="X17349" s="85"/>
    </row>
    <row r="17350">
      <c r="S17350" s="87"/>
      <c r="T17350" s="87"/>
      <c r="U17350" s="85"/>
      <c r="V17350" s="85"/>
      <c r="W17350" s="85"/>
      <c r="X17350" s="85"/>
    </row>
    <row r="17351">
      <c r="S17351" s="87"/>
      <c r="T17351" s="87"/>
      <c r="U17351" s="85"/>
      <c r="V17351" s="85"/>
      <c r="W17351" s="85"/>
      <c r="X17351" s="85"/>
    </row>
    <row r="17352">
      <c r="S17352" s="87"/>
      <c r="T17352" s="87"/>
      <c r="U17352" s="85"/>
      <c r="V17352" s="85"/>
      <c r="W17352" s="85"/>
      <c r="X17352" s="85"/>
    </row>
    <row r="17353">
      <c r="S17353" s="87"/>
      <c r="T17353" s="87"/>
      <c r="U17353" s="85"/>
      <c r="V17353" s="85"/>
      <c r="W17353" s="85"/>
      <c r="X17353" s="85"/>
    </row>
    <row r="17354">
      <c r="S17354" s="87"/>
      <c r="T17354" s="87"/>
      <c r="U17354" s="85"/>
      <c r="V17354" s="85"/>
      <c r="W17354" s="85"/>
      <c r="X17354" s="85"/>
    </row>
    <row r="17355">
      <c r="S17355" s="87"/>
      <c r="T17355" s="87"/>
      <c r="U17355" s="85"/>
      <c r="V17355" s="85"/>
      <c r="W17355" s="85"/>
      <c r="X17355" s="85"/>
    </row>
    <row r="17356">
      <c r="S17356" s="87"/>
      <c r="T17356" s="87"/>
      <c r="U17356" s="85"/>
      <c r="V17356" s="85"/>
      <c r="W17356" s="85"/>
      <c r="X17356" s="85"/>
    </row>
    <row r="17357">
      <c r="S17357" s="87"/>
      <c r="T17357" s="87"/>
      <c r="U17357" s="85"/>
      <c r="V17357" s="85"/>
      <c r="W17357" s="85"/>
      <c r="X17357" s="85"/>
    </row>
    <row r="17358">
      <c r="S17358" s="87"/>
      <c r="T17358" s="87"/>
      <c r="U17358" s="85"/>
      <c r="V17358" s="85"/>
      <c r="W17358" s="85"/>
      <c r="X17358" s="85"/>
    </row>
    <row r="17359">
      <c r="S17359" s="87"/>
      <c r="T17359" s="87"/>
      <c r="U17359" s="85"/>
      <c r="V17359" s="85"/>
      <c r="W17359" s="85"/>
      <c r="X17359" s="85"/>
    </row>
    <row r="17360">
      <c r="S17360" s="87"/>
      <c r="T17360" s="87"/>
      <c r="U17360" s="85"/>
      <c r="V17360" s="85"/>
      <c r="W17360" s="85"/>
      <c r="X17360" s="85"/>
    </row>
    <row r="17361">
      <c r="S17361" s="87"/>
      <c r="T17361" s="87"/>
      <c r="U17361" s="85"/>
      <c r="V17361" s="85"/>
      <c r="W17361" s="85"/>
      <c r="X17361" s="85"/>
    </row>
    <row r="17362">
      <c r="S17362" s="87"/>
      <c r="T17362" s="87"/>
      <c r="U17362" s="85"/>
      <c r="V17362" s="85"/>
      <c r="W17362" s="85"/>
      <c r="X17362" s="85"/>
    </row>
    <row r="17363">
      <c r="S17363" s="87"/>
      <c r="T17363" s="87"/>
      <c r="U17363" s="85"/>
      <c r="V17363" s="85"/>
      <c r="W17363" s="85"/>
      <c r="X17363" s="85"/>
    </row>
    <row r="17364">
      <c r="S17364" s="87"/>
      <c r="T17364" s="87"/>
      <c r="U17364" s="85"/>
      <c r="V17364" s="85"/>
      <c r="W17364" s="85"/>
      <c r="X17364" s="85"/>
    </row>
    <row r="17365">
      <c r="S17365" s="87"/>
      <c r="T17365" s="87"/>
      <c r="U17365" s="85"/>
      <c r="V17365" s="85"/>
      <c r="W17365" s="85"/>
      <c r="X17365" s="85"/>
    </row>
    <row r="17366">
      <c r="S17366" s="87"/>
      <c r="T17366" s="87"/>
      <c r="U17366" s="85"/>
      <c r="V17366" s="85"/>
      <c r="W17366" s="85"/>
      <c r="X17366" s="85"/>
    </row>
    <row r="17367">
      <c r="S17367" s="87"/>
      <c r="T17367" s="87"/>
      <c r="U17367" s="85"/>
      <c r="V17367" s="85"/>
      <c r="W17367" s="85"/>
      <c r="X17367" s="85"/>
    </row>
    <row r="17368">
      <c r="S17368" s="87"/>
      <c r="T17368" s="87"/>
      <c r="U17368" s="85"/>
      <c r="V17368" s="85"/>
      <c r="W17368" s="85"/>
      <c r="X17368" s="85"/>
    </row>
    <row r="17369">
      <c r="S17369" s="87"/>
      <c r="T17369" s="87"/>
      <c r="U17369" s="85"/>
      <c r="V17369" s="85"/>
      <c r="W17369" s="85"/>
      <c r="X17369" s="85"/>
    </row>
    <row r="17370">
      <c r="S17370" s="87"/>
      <c r="T17370" s="87"/>
      <c r="U17370" s="85"/>
      <c r="V17370" s="85"/>
      <c r="W17370" s="85"/>
      <c r="X17370" s="85"/>
    </row>
    <row r="17371">
      <c r="S17371" s="87"/>
      <c r="T17371" s="87"/>
      <c r="U17371" s="85"/>
      <c r="V17371" s="85"/>
      <c r="W17371" s="85"/>
      <c r="X17371" s="85"/>
    </row>
    <row r="17372">
      <c r="S17372" s="87"/>
      <c r="T17372" s="87"/>
      <c r="U17372" s="85"/>
      <c r="V17372" s="85"/>
      <c r="W17372" s="85"/>
      <c r="X17372" s="85"/>
    </row>
    <row r="17373">
      <c r="S17373" s="87"/>
      <c r="T17373" s="87"/>
      <c r="U17373" s="85"/>
      <c r="V17373" s="85"/>
      <c r="W17373" s="85"/>
      <c r="X17373" s="85"/>
    </row>
    <row r="17374">
      <c r="S17374" s="87"/>
      <c r="T17374" s="87"/>
      <c r="U17374" s="85"/>
      <c r="V17374" s="85"/>
      <c r="W17374" s="85"/>
      <c r="X17374" s="85"/>
    </row>
    <row r="17375">
      <c r="S17375" s="87"/>
      <c r="T17375" s="87"/>
      <c r="U17375" s="85"/>
      <c r="V17375" s="85"/>
      <c r="W17375" s="85"/>
      <c r="X17375" s="85"/>
    </row>
    <row r="17376">
      <c r="S17376" s="87"/>
      <c r="T17376" s="87"/>
      <c r="U17376" s="85"/>
      <c r="V17376" s="85"/>
      <c r="W17376" s="85"/>
      <c r="X17376" s="85"/>
    </row>
    <row r="17377">
      <c r="S17377" s="87"/>
      <c r="T17377" s="87"/>
      <c r="U17377" s="85"/>
      <c r="V17377" s="85"/>
      <c r="W17377" s="85"/>
      <c r="X17377" s="85"/>
    </row>
    <row r="17378">
      <c r="S17378" s="87"/>
      <c r="T17378" s="87"/>
      <c r="U17378" s="85"/>
      <c r="V17378" s="85"/>
      <c r="W17378" s="85"/>
      <c r="X17378" s="85"/>
    </row>
    <row r="17379">
      <c r="S17379" s="87"/>
      <c r="T17379" s="87"/>
      <c r="U17379" s="85"/>
      <c r="V17379" s="85"/>
      <c r="W17379" s="85"/>
      <c r="X17379" s="85"/>
    </row>
    <row r="17380">
      <c r="S17380" s="87"/>
      <c r="T17380" s="87"/>
      <c r="U17380" s="85"/>
      <c r="V17380" s="85"/>
      <c r="W17380" s="85"/>
      <c r="X17380" s="85"/>
    </row>
    <row r="17381">
      <c r="S17381" s="87"/>
      <c r="T17381" s="87"/>
      <c r="U17381" s="85"/>
      <c r="V17381" s="85"/>
      <c r="W17381" s="85"/>
      <c r="X17381" s="85"/>
    </row>
    <row r="17382">
      <c r="S17382" s="84"/>
      <c r="T17382" s="87"/>
      <c r="U17382" s="85"/>
      <c r="V17382" s="85"/>
      <c r="W17382" s="85"/>
      <c r="X17382" s="85"/>
    </row>
    <row r="17383">
      <c r="S17383" s="87"/>
      <c r="T17383" s="87"/>
      <c r="U17383" s="85"/>
      <c r="V17383" s="85"/>
      <c r="W17383" s="85"/>
      <c r="X17383" s="85"/>
    </row>
    <row r="17384">
      <c r="S17384" s="87"/>
      <c r="T17384" s="87"/>
      <c r="U17384" s="85"/>
      <c r="V17384" s="85"/>
      <c r="W17384" s="85"/>
      <c r="X17384" s="85"/>
    </row>
    <row r="17385">
      <c r="S17385" s="87"/>
      <c r="T17385" s="87"/>
      <c r="U17385" s="85"/>
      <c r="V17385" s="85"/>
      <c r="W17385" s="85"/>
      <c r="X17385" s="85"/>
    </row>
    <row r="17386">
      <c r="S17386" s="87"/>
      <c r="T17386" s="87"/>
      <c r="U17386" s="85"/>
      <c r="V17386" s="85"/>
      <c r="W17386" s="85"/>
      <c r="X17386" s="85"/>
    </row>
    <row r="17387">
      <c r="S17387" s="87"/>
      <c r="T17387" s="87"/>
      <c r="U17387" s="85"/>
      <c r="V17387" s="85"/>
      <c r="W17387" s="85"/>
      <c r="X17387" s="85"/>
    </row>
    <row r="17388">
      <c r="S17388" s="87"/>
      <c r="T17388" s="87"/>
      <c r="U17388" s="85"/>
      <c r="V17388" s="85"/>
      <c r="W17388" s="85"/>
      <c r="X17388" s="85"/>
    </row>
    <row r="17389">
      <c r="S17389" s="87"/>
      <c r="T17389" s="87"/>
      <c r="U17389" s="85"/>
      <c r="V17389" s="85"/>
      <c r="W17389" s="85"/>
      <c r="X17389" s="85"/>
    </row>
    <row r="17390">
      <c r="S17390" s="87"/>
      <c r="T17390" s="87"/>
      <c r="U17390" s="85"/>
      <c r="V17390" s="85"/>
      <c r="W17390" s="85"/>
      <c r="X17390" s="85"/>
    </row>
    <row r="17391">
      <c r="S17391" s="87"/>
      <c r="T17391" s="87"/>
      <c r="U17391" s="85"/>
      <c r="V17391" s="85"/>
      <c r="W17391" s="85"/>
      <c r="X17391" s="85"/>
    </row>
    <row r="17392">
      <c r="S17392" s="87"/>
      <c r="T17392" s="87"/>
      <c r="U17392" s="85"/>
      <c r="V17392" s="85"/>
      <c r="W17392" s="85"/>
      <c r="X17392" s="85"/>
    </row>
    <row r="17393">
      <c r="S17393" s="87"/>
      <c r="T17393" s="87"/>
      <c r="U17393" s="85"/>
      <c r="V17393" s="85"/>
      <c r="W17393" s="85"/>
      <c r="X17393" s="85"/>
    </row>
    <row r="17394">
      <c r="S17394" s="87"/>
      <c r="T17394" s="87"/>
      <c r="U17394" s="85"/>
      <c r="V17394" s="85"/>
      <c r="W17394" s="85"/>
      <c r="X17394" s="85"/>
    </row>
    <row r="17395">
      <c r="S17395" s="87"/>
      <c r="T17395" s="87"/>
      <c r="U17395" s="85"/>
      <c r="V17395" s="85"/>
      <c r="W17395" s="85"/>
      <c r="X17395" s="85"/>
    </row>
    <row r="17396">
      <c r="S17396" s="87"/>
      <c r="T17396" s="87"/>
      <c r="U17396" s="85"/>
      <c r="V17396" s="85"/>
      <c r="W17396" s="85"/>
      <c r="X17396" s="85"/>
    </row>
    <row r="17397">
      <c r="S17397" s="87"/>
      <c r="T17397" s="87"/>
      <c r="U17397" s="85"/>
      <c r="V17397" s="85"/>
      <c r="W17397" s="85"/>
      <c r="X17397" s="85"/>
    </row>
    <row r="17398">
      <c r="S17398" s="87"/>
      <c r="T17398" s="87"/>
      <c r="U17398" s="85"/>
      <c r="V17398" s="85"/>
      <c r="W17398" s="85"/>
      <c r="X17398" s="85"/>
    </row>
    <row r="17399">
      <c r="S17399" s="87"/>
      <c r="T17399" s="87"/>
      <c r="U17399" s="85"/>
      <c r="V17399" s="85"/>
      <c r="W17399" s="85"/>
      <c r="X17399" s="85"/>
    </row>
    <row r="17400">
      <c r="S17400" s="87"/>
      <c r="T17400" s="87"/>
      <c r="U17400" s="85"/>
      <c r="V17400" s="85"/>
      <c r="W17400" s="85"/>
      <c r="X17400" s="85"/>
    </row>
    <row r="17401">
      <c r="S17401" s="87"/>
      <c r="T17401" s="87"/>
      <c r="U17401" s="85"/>
      <c r="V17401" s="85"/>
      <c r="W17401" s="85"/>
      <c r="X17401" s="85"/>
    </row>
    <row r="17402">
      <c r="S17402" s="87"/>
      <c r="T17402" s="87"/>
      <c r="U17402" s="85"/>
      <c r="V17402" s="85"/>
      <c r="W17402" s="85"/>
      <c r="X17402" s="85"/>
    </row>
    <row r="17403">
      <c r="S17403" s="87"/>
      <c r="T17403" s="87"/>
      <c r="U17403" s="85"/>
      <c r="V17403" s="85"/>
      <c r="W17403" s="85"/>
      <c r="X17403" s="85"/>
    </row>
    <row r="17404">
      <c r="S17404" s="87"/>
      <c r="T17404" s="87"/>
      <c r="U17404" s="85"/>
      <c r="V17404" s="85"/>
      <c r="W17404" s="85"/>
      <c r="X17404" s="85"/>
    </row>
    <row r="17405">
      <c r="S17405" s="87"/>
      <c r="T17405" s="87"/>
      <c r="U17405" s="85"/>
      <c r="V17405" s="85"/>
      <c r="W17405" s="85"/>
      <c r="X17405" s="85"/>
    </row>
    <row r="17406">
      <c r="S17406" s="87"/>
      <c r="T17406" s="87"/>
      <c r="U17406" s="85"/>
      <c r="V17406" s="85"/>
      <c r="W17406" s="85"/>
      <c r="X17406" s="85"/>
    </row>
    <row r="17407">
      <c r="S17407" s="87"/>
      <c r="T17407" s="87"/>
      <c r="U17407" s="85"/>
      <c r="V17407" s="85"/>
      <c r="W17407" s="85"/>
      <c r="X17407" s="85"/>
    </row>
    <row r="17408">
      <c r="S17408" s="87"/>
      <c r="T17408" s="87"/>
      <c r="U17408" s="85"/>
      <c r="V17408" s="85"/>
      <c r="W17408" s="85"/>
      <c r="X17408" s="85"/>
    </row>
    <row r="17409">
      <c r="S17409" s="87"/>
      <c r="T17409" s="87"/>
      <c r="U17409" s="85"/>
      <c r="V17409" s="85"/>
      <c r="W17409" s="85"/>
      <c r="X17409" s="85"/>
    </row>
    <row r="17410">
      <c r="S17410" s="87"/>
      <c r="T17410" s="87"/>
      <c r="U17410" s="85"/>
      <c r="V17410" s="85"/>
      <c r="W17410" s="85"/>
      <c r="X17410" s="85"/>
    </row>
    <row r="17411">
      <c r="S17411" s="87"/>
      <c r="T17411" s="87"/>
      <c r="U17411" s="85"/>
      <c r="V17411" s="85"/>
      <c r="W17411" s="85"/>
      <c r="X17411" s="85"/>
    </row>
    <row r="17412">
      <c r="S17412" s="87"/>
      <c r="T17412" s="87"/>
      <c r="U17412" s="85"/>
      <c r="V17412" s="85"/>
      <c r="W17412" s="85"/>
      <c r="X17412" s="85"/>
    </row>
    <row r="17413">
      <c r="S17413" s="87"/>
      <c r="T17413" s="87"/>
      <c r="U17413" s="85"/>
      <c r="V17413" s="85"/>
      <c r="W17413" s="85"/>
      <c r="X17413" s="85"/>
    </row>
    <row r="17414">
      <c r="S17414" s="87"/>
      <c r="T17414" s="87"/>
      <c r="U17414" s="85"/>
      <c r="V17414" s="85"/>
      <c r="W17414" s="85"/>
      <c r="X17414" s="85"/>
    </row>
    <row r="17415">
      <c r="S17415" s="87"/>
      <c r="T17415" s="87"/>
      <c r="U17415" s="85"/>
      <c r="V17415" s="85"/>
      <c r="W17415" s="85"/>
      <c r="X17415" s="85"/>
    </row>
    <row r="17416">
      <c r="S17416" s="87"/>
      <c r="T17416" s="87"/>
      <c r="U17416" s="85"/>
      <c r="V17416" s="85"/>
      <c r="W17416" s="85"/>
      <c r="X17416" s="85"/>
    </row>
    <row r="17417">
      <c r="S17417" s="87"/>
      <c r="T17417" s="87"/>
      <c r="U17417" s="85"/>
      <c r="V17417" s="85"/>
      <c r="W17417" s="85"/>
      <c r="X17417" s="85"/>
    </row>
    <row r="17418">
      <c r="S17418" s="87"/>
      <c r="T17418" s="87"/>
      <c r="U17418" s="85"/>
      <c r="V17418" s="85"/>
      <c r="W17418" s="85"/>
      <c r="X17418" s="85"/>
    </row>
    <row r="17419">
      <c r="S17419" s="87"/>
      <c r="T17419" s="87"/>
      <c r="U17419" s="85"/>
      <c r="V17419" s="85"/>
      <c r="W17419" s="85"/>
      <c r="X17419" s="85"/>
    </row>
    <row r="17420">
      <c r="S17420" s="84"/>
      <c r="T17420" s="87"/>
      <c r="U17420" s="85"/>
      <c r="V17420" s="85"/>
      <c r="W17420" s="85"/>
      <c r="X17420" s="85"/>
    </row>
    <row r="17421">
      <c r="S17421" s="87"/>
      <c r="T17421" s="87"/>
      <c r="U17421" s="85"/>
      <c r="V17421" s="85"/>
      <c r="W17421" s="85"/>
      <c r="X17421" s="85"/>
    </row>
    <row r="17422">
      <c r="S17422" s="87"/>
      <c r="T17422" s="87"/>
      <c r="U17422" s="85"/>
      <c r="V17422" s="85"/>
      <c r="W17422" s="85"/>
      <c r="X17422" s="85"/>
    </row>
    <row r="17423">
      <c r="S17423" s="87"/>
      <c r="T17423" s="87"/>
      <c r="U17423" s="85"/>
      <c r="V17423" s="85"/>
      <c r="W17423" s="85"/>
      <c r="X17423" s="85"/>
    </row>
    <row r="17424">
      <c r="S17424" s="87"/>
      <c r="T17424" s="87"/>
      <c r="U17424" s="85"/>
      <c r="V17424" s="85"/>
      <c r="W17424" s="85"/>
      <c r="X17424" s="85"/>
    </row>
    <row r="17425">
      <c r="S17425" s="87"/>
      <c r="T17425" s="87"/>
      <c r="U17425" s="85"/>
      <c r="V17425" s="85"/>
      <c r="W17425" s="85"/>
      <c r="X17425" s="85"/>
    </row>
    <row r="17426">
      <c r="S17426" s="87"/>
      <c r="T17426" s="87"/>
      <c r="U17426" s="85"/>
      <c r="V17426" s="85"/>
      <c r="W17426" s="85"/>
      <c r="X17426" s="85"/>
    </row>
    <row r="17427">
      <c r="S17427" s="87"/>
      <c r="T17427" s="87"/>
      <c r="U17427" s="85"/>
      <c r="V17427" s="85"/>
      <c r="W17427" s="85"/>
      <c r="X17427" s="85"/>
    </row>
    <row r="17428">
      <c r="S17428" s="87"/>
      <c r="T17428" s="87"/>
      <c r="U17428" s="85"/>
      <c r="V17428" s="85"/>
      <c r="W17428" s="85"/>
      <c r="X17428" s="85"/>
    </row>
    <row r="17429">
      <c r="S17429" s="87"/>
      <c r="T17429" s="87"/>
      <c r="U17429" s="85"/>
      <c r="V17429" s="85"/>
      <c r="W17429" s="85"/>
      <c r="X17429" s="85"/>
    </row>
    <row r="17430">
      <c r="S17430" s="87"/>
      <c r="T17430" s="87"/>
      <c r="U17430" s="85"/>
      <c r="V17430" s="85"/>
      <c r="W17430" s="85"/>
      <c r="X17430" s="85"/>
    </row>
    <row r="17431">
      <c r="S17431" s="87"/>
      <c r="T17431" s="87"/>
      <c r="U17431" s="85"/>
      <c r="V17431" s="85"/>
      <c r="W17431" s="85"/>
      <c r="X17431" s="85"/>
    </row>
    <row r="17432">
      <c r="S17432" s="87"/>
      <c r="T17432" s="87"/>
      <c r="U17432" s="85"/>
      <c r="V17432" s="85"/>
      <c r="W17432" s="85"/>
      <c r="X17432" s="85"/>
    </row>
    <row r="17433">
      <c r="S17433" s="87"/>
      <c r="T17433" s="87"/>
      <c r="U17433" s="85"/>
      <c r="V17433" s="85"/>
      <c r="W17433" s="85"/>
      <c r="X17433" s="85"/>
    </row>
    <row r="17434">
      <c r="S17434" s="87"/>
      <c r="T17434" s="87"/>
      <c r="U17434" s="85"/>
      <c r="V17434" s="85"/>
      <c r="W17434" s="85"/>
      <c r="X17434" s="85"/>
    </row>
    <row r="17435">
      <c r="S17435" s="87"/>
      <c r="T17435" s="87"/>
      <c r="U17435" s="85"/>
      <c r="V17435" s="85"/>
      <c r="W17435" s="85"/>
      <c r="X17435" s="85"/>
    </row>
    <row r="17436">
      <c r="S17436" s="87"/>
      <c r="T17436" s="87"/>
      <c r="U17436" s="85"/>
      <c r="V17436" s="85"/>
      <c r="W17436" s="85"/>
      <c r="X17436" s="85"/>
    </row>
    <row r="17437">
      <c r="S17437" s="87"/>
      <c r="T17437" s="87"/>
      <c r="U17437" s="85"/>
      <c r="V17437" s="85"/>
      <c r="W17437" s="85"/>
      <c r="X17437" s="85"/>
    </row>
    <row r="17438">
      <c r="S17438" s="87"/>
      <c r="T17438" s="87"/>
      <c r="U17438" s="85"/>
      <c r="V17438" s="85"/>
      <c r="W17438" s="85"/>
      <c r="X17438" s="85"/>
    </row>
    <row r="17439">
      <c r="S17439" s="87"/>
      <c r="T17439" s="87"/>
      <c r="U17439" s="85"/>
      <c r="V17439" s="85"/>
      <c r="W17439" s="85"/>
      <c r="X17439" s="85"/>
    </row>
    <row r="17440">
      <c r="S17440" s="87"/>
      <c r="T17440" s="87"/>
      <c r="U17440" s="85"/>
      <c r="V17440" s="85"/>
      <c r="W17440" s="85"/>
      <c r="X17440" s="85"/>
    </row>
    <row r="17441">
      <c r="S17441" s="87"/>
      <c r="T17441" s="87"/>
      <c r="U17441" s="85"/>
      <c r="V17441" s="85"/>
      <c r="W17441" s="85"/>
      <c r="X17441" s="85"/>
    </row>
    <row r="17442">
      <c r="S17442" s="87"/>
      <c r="T17442" s="87"/>
      <c r="U17442" s="85"/>
      <c r="V17442" s="85"/>
      <c r="W17442" s="85"/>
      <c r="X17442" s="85"/>
    </row>
    <row r="17443">
      <c r="S17443" s="87"/>
      <c r="T17443" s="87"/>
      <c r="U17443" s="85"/>
      <c r="V17443" s="85"/>
      <c r="W17443" s="85"/>
      <c r="X17443" s="85"/>
    </row>
    <row r="17444">
      <c r="S17444" s="87"/>
      <c r="T17444" s="87"/>
      <c r="U17444" s="85"/>
      <c r="V17444" s="85"/>
      <c r="W17444" s="85"/>
      <c r="X17444" s="85"/>
    </row>
    <row r="17445">
      <c r="S17445" s="87"/>
      <c r="T17445" s="87"/>
      <c r="U17445" s="85"/>
      <c r="V17445" s="85"/>
      <c r="W17445" s="85"/>
      <c r="X17445" s="85"/>
    </row>
    <row r="17446">
      <c r="S17446" s="87"/>
      <c r="T17446" s="87"/>
      <c r="U17446" s="85"/>
      <c r="V17446" s="85"/>
      <c r="W17446" s="85"/>
      <c r="X17446" s="85"/>
    </row>
    <row r="17447">
      <c r="S17447" s="84"/>
      <c r="T17447" s="87"/>
      <c r="U17447" s="85"/>
      <c r="V17447" s="85"/>
      <c r="W17447" s="85"/>
      <c r="X17447" s="85"/>
    </row>
    <row r="17448">
      <c r="S17448" s="87"/>
      <c r="T17448" s="87"/>
      <c r="U17448" s="85"/>
      <c r="V17448" s="85"/>
      <c r="W17448" s="85"/>
      <c r="X17448" s="85"/>
    </row>
    <row r="17449">
      <c r="S17449" s="87"/>
      <c r="T17449" s="87"/>
      <c r="U17449" s="85"/>
      <c r="V17449" s="85"/>
      <c r="W17449" s="85"/>
      <c r="X17449" s="85"/>
    </row>
    <row r="17450">
      <c r="S17450" s="87"/>
      <c r="T17450" s="87"/>
      <c r="U17450" s="85"/>
      <c r="V17450" s="85"/>
      <c r="W17450" s="85"/>
      <c r="X17450" s="85"/>
    </row>
    <row r="17451">
      <c r="S17451" s="87"/>
      <c r="T17451" s="87"/>
      <c r="U17451" s="85"/>
      <c r="V17451" s="85"/>
      <c r="W17451" s="85"/>
      <c r="X17451" s="85"/>
    </row>
    <row r="17452">
      <c r="S17452" s="87"/>
      <c r="T17452" s="87"/>
      <c r="U17452" s="85"/>
      <c r="V17452" s="85"/>
      <c r="W17452" s="85"/>
      <c r="X17452" s="85"/>
    </row>
    <row r="17453">
      <c r="S17453" s="87"/>
      <c r="T17453" s="87"/>
      <c r="U17453" s="85"/>
      <c r="V17453" s="85"/>
      <c r="W17453" s="85"/>
      <c r="X17453" s="85"/>
    </row>
    <row r="17454">
      <c r="S17454" s="87"/>
      <c r="T17454" s="87"/>
      <c r="U17454" s="85"/>
      <c r="V17454" s="85"/>
      <c r="W17454" s="85"/>
      <c r="X17454" s="85"/>
    </row>
    <row r="17455">
      <c r="S17455" s="87"/>
      <c r="T17455" s="87"/>
      <c r="U17455" s="85"/>
      <c r="V17455" s="85"/>
      <c r="W17455" s="85"/>
      <c r="X17455" s="85"/>
    </row>
    <row r="17456">
      <c r="S17456" s="87"/>
      <c r="T17456" s="87"/>
      <c r="U17456" s="85"/>
      <c r="V17456" s="85"/>
      <c r="W17456" s="85"/>
      <c r="X17456" s="85"/>
    </row>
    <row r="17457">
      <c r="S17457" s="87"/>
      <c r="T17457" s="87"/>
      <c r="U17457" s="85"/>
      <c r="V17457" s="85"/>
      <c r="W17457" s="85"/>
      <c r="X17457" s="85"/>
    </row>
    <row r="17458">
      <c r="S17458" s="87"/>
      <c r="T17458" s="87"/>
      <c r="U17458" s="85"/>
      <c r="V17458" s="85"/>
      <c r="W17458" s="85"/>
      <c r="X17458" s="85"/>
    </row>
    <row r="17459">
      <c r="S17459" s="87"/>
      <c r="T17459" s="87"/>
      <c r="U17459" s="85"/>
      <c r="V17459" s="85"/>
      <c r="W17459" s="85"/>
      <c r="X17459" s="85"/>
    </row>
    <row r="17460">
      <c r="S17460" s="87"/>
      <c r="T17460" s="87"/>
      <c r="U17460" s="85"/>
      <c r="V17460" s="85"/>
      <c r="W17460" s="85"/>
      <c r="X17460" s="85"/>
    </row>
    <row r="17461">
      <c r="S17461" s="87"/>
      <c r="T17461" s="87"/>
      <c r="U17461" s="85"/>
      <c r="V17461" s="85"/>
      <c r="W17461" s="85"/>
      <c r="X17461" s="85"/>
    </row>
    <row r="17462">
      <c r="S17462" s="87"/>
      <c r="T17462" s="87"/>
      <c r="U17462" s="85"/>
      <c r="V17462" s="85"/>
      <c r="W17462" s="85"/>
      <c r="X17462" s="85"/>
    </row>
    <row r="17463">
      <c r="S17463" s="87"/>
      <c r="T17463" s="87"/>
      <c r="U17463" s="85"/>
      <c r="V17463" s="85"/>
      <c r="W17463" s="85"/>
      <c r="X17463" s="85"/>
    </row>
    <row r="17464">
      <c r="S17464" s="87"/>
      <c r="T17464" s="87"/>
      <c r="U17464" s="85"/>
      <c r="V17464" s="85"/>
      <c r="W17464" s="85"/>
      <c r="X17464" s="85"/>
    </row>
    <row r="17465">
      <c r="S17465" s="87"/>
      <c r="T17465" s="87"/>
      <c r="U17465" s="85"/>
      <c r="V17465" s="85"/>
      <c r="W17465" s="85"/>
      <c r="X17465" s="85"/>
    </row>
    <row r="17466">
      <c r="S17466" s="87"/>
      <c r="T17466" s="87"/>
      <c r="U17466" s="85"/>
      <c r="V17466" s="85"/>
      <c r="W17466" s="85"/>
      <c r="X17466" s="85"/>
    </row>
    <row r="17467">
      <c r="S17467" s="87"/>
      <c r="T17467" s="87"/>
      <c r="U17467" s="85"/>
      <c r="V17467" s="85"/>
      <c r="W17467" s="85"/>
      <c r="X17467" s="85"/>
    </row>
    <row r="17468">
      <c r="S17468" s="87"/>
      <c r="T17468" s="87"/>
      <c r="U17468" s="85"/>
      <c r="V17468" s="85"/>
      <c r="W17468" s="85"/>
      <c r="X17468" s="85"/>
    </row>
    <row r="17469">
      <c r="S17469" s="87"/>
      <c r="T17469" s="87"/>
      <c r="U17469" s="85"/>
      <c r="V17469" s="85"/>
      <c r="W17469" s="85"/>
      <c r="X17469" s="85"/>
    </row>
    <row r="17470">
      <c r="S17470" s="87"/>
      <c r="T17470" s="87"/>
      <c r="U17470" s="85"/>
      <c r="V17470" s="85"/>
      <c r="W17470" s="85"/>
      <c r="X17470" s="85"/>
    </row>
    <row r="17471">
      <c r="S17471" s="87"/>
      <c r="T17471" s="87"/>
      <c r="U17471" s="85"/>
      <c r="V17471" s="85"/>
      <c r="W17471" s="85"/>
      <c r="X17471" s="85"/>
    </row>
    <row r="17472">
      <c r="S17472" s="87"/>
      <c r="T17472" s="87"/>
      <c r="U17472" s="85"/>
      <c r="V17472" s="85"/>
      <c r="W17472" s="85"/>
      <c r="X17472" s="85"/>
    </row>
    <row r="17473">
      <c r="S17473" s="87"/>
      <c r="T17473" s="87"/>
      <c r="U17473" s="85"/>
      <c r="V17473" s="85"/>
      <c r="W17473" s="85"/>
      <c r="X17473" s="85"/>
    </row>
    <row r="17474">
      <c r="S17474" s="87"/>
      <c r="T17474" s="87"/>
      <c r="U17474" s="85"/>
      <c r="V17474" s="85"/>
      <c r="W17474" s="85"/>
      <c r="X17474" s="85"/>
    </row>
    <row r="17475">
      <c r="S17475" s="87"/>
      <c r="T17475" s="87"/>
      <c r="U17475" s="85"/>
      <c r="V17475" s="85"/>
      <c r="W17475" s="85"/>
      <c r="X17475" s="85"/>
    </row>
    <row r="17476">
      <c r="S17476" s="87"/>
      <c r="T17476" s="87"/>
      <c r="U17476" s="85"/>
      <c r="V17476" s="85"/>
      <c r="W17476" s="85"/>
      <c r="X17476" s="85"/>
    </row>
    <row r="17477">
      <c r="S17477" s="87"/>
      <c r="T17477" s="87"/>
      <c r="U17477" s="85"/>
      <c r="V17477" s="85"/>
      <c r="W17477" s="85"/>
      <c r="X17477" s="85"/>
    </row>
    <row r="17478">
      <c r="S17478" s="87"/>
      <c r="T17478" s="87"/>
      <c r="U17478" s="85"/>
      <c r="V17478" s="85"/>
      <c r="W17478" s="85"/>
      <c r="X17478" s="85"/>
    </row>
    <row r="17479">
      <c r="S17479" s="87"/>
      <c r="T17479" s="87"/>
      <c r="U17479" s="85"/>
      <c r="V17479" s="85"/>
      <c r="W17479" s="85"/>
      <c r="X17479" s="85"/>
    </row>
    <row r="17480">
      <c r="S17480" s="87"/>
      <c r="T17480" s="87"/>
      <c r="U17480" s="85"/>
      <c r="V17480" s="85"/>
      <c r="W17480" s="85"/>
      <c r="X17480" s="85"/>
    </row>
    <row r="17481">
      <c r="S17481" s="87"/>
      <c r="T17481" s="87"/>
      <c r="U17481" s="85"/>
      <c r="V17481" s="85"/>
      <c r="W17481" s="85"/>
      <c r="X17481" s="85"/>
    </row>
    <row r="17482">
      <c r="S17482" s="87"/>
      <c r="T17482" s="87"/>
      <c r="U17482" s="85"/>
      <c r="V17482" s="85"/>
      <c r="W17482" s="85"/>
      <c r="X17482" s="85"/>
    </row>
    <row r="17483">
      <c r="S17483" s="87"/>
      <c r="T17483" s="87"/>
      <c r="U17483" s="85"/>
      <c r="V17483" s="85"/>
      <c r="W17483" s="85"/>
      <c r="X17483" s="85"/>
    </row>
    <row r="17484">
      <c r="S17484" s="87"/>
      <c r="T17484" s="87"/>
      <c r="U17484" s="85"/>
      <c r="V17484" s="85"/>
      <c r="W17484" s="85"/>
      <c r="X17484" s="85"/>
    </row>
    <row r="17485">
      <c r="S17485" s="87"/>
      <c r="T17485" s="87"/>
      <c r="U17485" s="85"/>
      <c r="V17485" s="85"/>
      <c r="W17485" s="85"/>
      <c r="X17485" s="85"/>
    </row>
    <row r="17486">
      <c r="S17486" s="87"/>
      <c r="T17486" s="87"/>
      <c r="U17486" s="85"/>
      <c r="V17486" s="85"/>
      <c r="W17486" s="85"/>
      <c r="X17486" s="85"/>
    </row>
    <row r="17487">
      <c r="S17487" s="87"/>
      <c r="T17487" s="87"/>
      <c r="U17487" s="85"/>
      <c r="V17487" s="85"/>
      <c r="W17487" s="85"/>
      <c r="X17487" s="85"/>
    </row>
    <row r="17488">
      <c r="S17488" s="84"/>
      <c r="T17488" s="87"/>
      <c r="U17488" s="85"/>
      <c r="V17488" s="85"/>
      <c r="W17488" s="85"/>
      <c r="X17488" s="85"/>
    </row>
    <row r="17489">
      <c r="S17489" s="87"/>
      <c r="T17489" s="87"/>
      <c r="U17489" s="85"/>
      <c r="V17489" s="85"/>
      <c r="W17489" s="85"/>
      <c r="X17489" s="85"/>
    </row>
    <row r="17490">
      <c r="S17490" s="87"/>
      <c r="T17490" s="87"/>
      <c r="U17490" s="85"/>
      <c r="V17490" s="85"/>
      <c r="W17490" s="85"/>
      <c r="X17490" s="85"/>
    </row>
    <row r="17491">
      <c r="S17491" s="87"/>
      <c r="T17491" s="87"/>
      <c r="U17491" s="85"/>
      <c r="V17491" s="85"/>
      <c r="W17491" s="85"/>
      <c r="X17491" s="85"/>
    </row>
    <row r="17492">
      <c r="S17492" s="87"/>
      <c r="T17492" s="87"/>
      <c r="U17492" s="85"/>
      <c r="V17492" s="85"/>
      <c r="W17492" s="85"/>
      <c r="X17492" s="85"/>
    </row>
    <row r="17493">
      <c r="S17493" s="87"/>
      <c r="T17493" s="87"/>
      <c r="U17493" s="85"/>
      <c r="V17493" s="85"/>
      <c r="W17493" s="85"/>
      <c r="X17493" s="85"/>
    </row>
    <row r="17494">
      <c r="S17494" s="87"/>
      <c r="T17494" s="87"/>
      <c r="U17494" s="85"/>
      <c r="V17494" s="85"/>
      <c r="W17494" s="85"/>
      <c r="X17494" s="85"/>
    </row>
    <row r="17495">
      <c r="S17495" s="87"/>
      <c r="T17495" s="87"/>
      <c r="U17495" s="85"/>
      <c r="V17495" s="85"/>
      <c r="W17495" s="85"/>
      <c r="X17495" s="85"/>
    </row>
    <row r="17496">
      <c r="S17496" s="87"/>
      <c r="T17496" s="87"/>
      <c r="U17496" s="85"/>
      <c r="V17496" s="85"/>
      <c r="W17496" s="85"/>
      <c r="X17496" s="85"/>
    </row>
    <row r="17497">
      <c r="S17497" s="87"/>
      <c r="T17497" s="87"/>
      <c r="U17497" s="85"/>
      <c r="V17497" s="85"/>
      <c r="W17497" s="85"/>
      <c r="X17497" s="85"/>
    </row>
    <row r="17498">
      <c r="S17498" s="87"/>
      <c r="T17498" s="87"/>
      <c r="U17498" s="85"/>
      <c r="V17498" s="85"/>
      <c r="W17498" s="85"/>
      <c r="X17498" s="85"/>
    </row>
    <row r="17499">
      <c r="S17499" s="87"/>
      <c r="T17499" s="87"/>
      <c r="U17499" s="85"/>
      <c r="V17499" s="85"/>
      <c r="W17499" s="85"/>
      <c r="X17499" s="85"/>
    </row>
    <row r="17500">
      <c r="S17500" s="87"/>
      <c r="T17500" s="87"/>
      <c r="U17500" s="85"/>
      <c r="V17500" s="85"/>
      <c r="W17500" s="85"/>
      <c r="X17500" s="85"/>
    </row>
    <row r="17501">
      <c r="S17501" s="87"/>
      <c r="T17501" s="87"/>
      <c r="U17501" s="85"/>
      <c r="V17501" s="85"/>
      <c r="W17501" s="85"/>
      <c r="X17501" s="85"/>
    </row>
    <row r="17502">
      <c r="S17502" s="87"/>
      <c r="T17502" s="87"/>
      <c r="U17502" s="85"/>
      <c r="V17502" s="85"/>
      <c r="W17502" s="85"/>
      <c r="X17502" s="85"/>
    </row>
    <row r="17503">
      <c r="S17503" s="87"/>
      <c r="T17503" s="87"/>
      <c r="U17503" s="85"/>
      <c r="V17503" s="85"/>
      <c r="W17503" s="85"/>
      <c r="X17503" s="85"/>
    </row>
    <row r="17504">
      <c r="S17504" s="87"/>
      <c r="T17504" s="87"/>
      <c r="U17504" s="85"/>
      <c r="V17504" s="85"/>
      <c r="W17504" s="85"/>
      <c r="X17504" s="85"/>
    </row>
    <row r="17505">
      <c r="S17505" s="87"/>
      <c r="T17505" s="87"/>
      <c r="U17505" s="85"/>
      <c r="V17505" s="85"/>
      <c r="W17505" s="85"/>
      <c r="X17505" s="85"/>
    </row>
    <row r="17506">
      <c r="S17506" s="87"/>
      <c r="T17506" s="87"/>
      <c r="U17506" s="85"/>
      <c r="V17506" s="85"/>
      <c r="W17506" s="85"/>
      <c r="X17506" s="85"/>
    </row>
    <row r="17507">
      <c r="S17507" s="87"/>
      <c r="T17507" s="87"/>
      <c r="U17507" s="85"/>
      <c r="V17507" s="85"/>
      <c r="W17507" s="85"/>
      <c r="X17507" s="85"/>
    </row>
    <row r="17508">
      <c r="S17508" s="87"/>
      <c r="T17508" s="87"/>
      <c r="U17508" s="85"/>
      <c r="V17508" s="85"/>
      <c r="W17508" s="85"/>
      <c r="X17508" s="85"/>
    </row>
    <row r="17509">
      <c r="S17509" s="87"/>
      <c r="T17509" s="87"/>
      <c r="U17509" s="85"/>
      <c r="V17509" s="85"/>
      <c r="W17509" s="85"/>
      <c r="X17509" s="85"/>
    </row>
    <row r="17510">
      <c r="S17510" s="87"/>
      <c r="T17510" s="87"/>
      <c r="U17510" s="85"/>
      <c r="V17510" s="85"/>
      <c r="W17510" s="85"/>
      <c r="X17510" s="85"/>
    </row>
    <row r="17511">
      <c r="S17511" s="87"/>
      <c r="T17511" s="87"/>
      <c r="U17511" s="85"/>
      <c r="V17511" s="85"/>
      <c r="W17511" s="85"/>
      <c r="X17511" s="85"/>
    </row>
    <row r="17512">
      <c r="S17512" s="87"/>
      <c r="T17512" s="87"/>
      <c r="U17512" s="85"/>
      <c r="V17512" s="85"/>
      <c r="W17512" s="85"/>
      <c r="X17512" s="85"/>
    </row>
    <row r="17513">
      <c r="S17513" s="87"/>
      <c r="T17513" s="87"/>
      <c r="U17513" s="85"/>
      <c r="V17513" s="85"/>
      <c r="W17513" s="85"/>
      <c r="X17513" s="85"/>
    </row>
    <row r="17514">
      <c r="S17514" s="87"/>
      <c r="T17514" s="87"/>
      <c r="U17514" s="85"/>
      <c r="V17514" s="85"/>
      <c r="W17514" s="85"/>
      <c r="X17514" s="85"/>
    </row>
    <row r="17515">
      <c r="S17515" s="87"/>
      <c r="T17515" s="87"/>
      <c r="U17515" s="85"/>
      <c r="V17515" s="85"/>
      <c r="W17515" s="85"/>
      <c r="X17515" s="85"/>
    </row>
    <row r="17516">
      <c r="S17516" s="87"/>
      <c r="T17516" s="87"/>
      <c r="U17516" s="85"/>
      <c r="V17516" s="85"/>
      <c r="W17516" s="85"/>
      <c r="X17516" s="85"/>
    </row>
    <row r="17517">
      <c r="S17517" s="87"/>
      <c r="T17517" s="87"/>
      <c r="U17517" s="85"/>
      <c r="V17517" s="85"/>
      <c r="W17517" s="85"/>
      <c r="X17517" s="85"/>
    </row>
    <row r="17518">
      <c r="S17518" s="87"/>
      <c r="T17518" s="87"/>
      <c r="U17518" s="85"/>
      <c r="V17518" s="85"/>
      <c r="W17518" s="85"/>
      <c r="X17518" s="85"/>
    </row>
    <row r="17519">
      <c r="S17519" s="87"/>
      <c r="T17519" s="87"/>
      <c r="U17519" s="85"/>
      <c r="V17519" s="85"/>
      <c r="W17519" s="85"/>
      <c r="X17519" s="85"/>
    </row>
    <row r="17520">
      <c r="S17520" s="87"/>
      <c r="T17520" s="87"/>
      <c r="U17520" s="85"/>
      <c r="V17520" s="85"/>
      <c r="W17520" s="85"/>
      <c r="X17520" s="85"/>
    </row>
    <row r="17521">
      <c r="S17521" s="87"/>
      <c r="T17521" s="87"/>
      <c r="U17521" s="85"/>
      <c r="V17521" s="85"/>
      <c r="W17521" s="85"/>
      <c r="X17521" s="85"/>
    </row>
    <row r="17522">
      <c r="S17522" s="87"/>
      <c r="T17522" s="87"/>
      <c r="U17522" s="85"/>
      <c r="V17522" s="85"/>
      <c r="W17522" s="85"/>
      <c r="X17522" s="85"/>
    </row>
    <row r="17523">
      <c r="S17523" s="87"/>
      <c r="T17523" s="87"/>
      <c r="U17523" s="85"/>
      <c r="V17523" s="85"/>
      <c r="W17523" s="85"/>
      <c r="X17523" s="85"/>
    </row>
    <row r="17524">
      <c r="S17524" s="87"/>
      <c r="T17524" s="87"/>
      <c r="U17524" s="85"/>
      <c r="V17524" s="85"/>
      <c r="W17524" s="85"/>
      <c r="X17524" s="85"/>
    </row>
    <row r="17525">
      <c r="S17525" s="87"/>
      <c r="T17525" s="87"/>
      <c r="U17525" s="85"/>
      <c r="V17525" s="85"/>
      <c r="W17525" s="85"/>
      <c r="X17525" s="85"/>
    </row>
    <row r="17526">
      <c r="S17526" s="87"/>
      <c r="T17526" s="87"/>
      <c r="U17526" s="85"/>
      <c r="V17526" s="85"/>
      <c r="W17526" s="85"/>
      <c r="X17526" s="85"/>
    </row>
    <row r="17527">
      <c r="S17527" s="87"/>
      <c r="T17527" s="87"/>
      <c r="U17527" s="85"/>
      <c r="V17527" s="85"/>
      <c r="W17527" s="85"/>
      <c r="X17527" s="85"/>
    </row>
    <row r="17528">
      <c r="S17528" s="87"/>
      <c r="T17528" s="87"/>
      <c r="U17528" s="85"/>
      <c r="V17528" s="85"/>
      <c r="W17528" s="85"/>
      <c r="X17528" s="85"/>
    </row>
    <row r="17529">
      <c r="S17529" s="87"/>
      <c r="T17529" s="87"/>
      <c r="U17529" s="85"/>
      <c r="V17529" s="85"/>
      <c r="W17529" s="85"/>
      <c r="X17529" s="85"/>
    </row>
    <row r="17530">
      <c r="S17530" s="87"/>
      <c r="T17530" s="87"/>
      <c r="U17530" s="85"/>
      <c r="V17530" s="85"/>
      <c r="W17530" s="85"/>
      <c r="X17530" s="85"/>
    </row>
    <row r="17531">
      <c r="S17531" s="87"/>
      <c r="T17531" s="87"/>
      <c r="U17531" s="85"/>
      <c r="V17531" s="85"/>
      <c r="W17531" s="85"/>
      <c r="X17531" s="85"/>
    </row>
    <row r="17532">
      <c r="S17532" s="87"/>
      <c r="T17532" s="87"/>
      <c r="U17532" s="85"/>
      <c r="V17532" s="85"/>
      <c r="W17532" s="85"/>
      <c r="X17532" s="85"/>
    </row>
    <row r="17533">
      <c r="S17533" s="87"/>
      <c r="T17533" s="87"/>
      <c r="U17533" s="85"/>
      <c r="V17533" s="85"/>
      <c r="W17533" s="85"/>
      <c r="X17533" s="85"/>
    </row>
    <row r="17534">
      <c r="S17534" s="87"/>
      <c r="T17534" s="87"/>
      <c r="U17534" s="85"/>
      <c r="V17534" s="85"/>
      <c r="W17534" s="85"/>
      <c r="X17534" s="85"/>
    </row>
    <row r="17535">
      <c r="S17535" s="87"/>
      <c r="T17535" s="87"/>
      <c r="U17535" s="85"/>
      <c r="V17535" s="85"/>
      <c r="W17535" s="85"/>
      <c r="X17535" s="85"/>
    </row>
    <row r="17536">
      <c r="S17536" s="87"/>
      <c r="T17536" s="87"/>
      <c r="U17536" s="85"/>
      <c r="V17536" s="85"/>
      <c r="W17536" s="85"/>
      <c r="X17536" s="85"/>
    </row>
    <row r="17537">
      <c r="S17537" s="87"/>
      <c r="T17537" s="87"/>
      <c r="U17537" s="85"/>
      <c r="V17537" s="85"/>
      <c r="W17537" s="85"/>
      <c r="X17537" s="85"/>
    </row>
    <row r="17538">
      <c r="S17538" s="87"/>
      <c r="T17538" s="87"/>
      <c r="U17538" s="85"/>
      <c r="V17538" s="85"/>
      <c r="W17538" s="85"/>
      <c r="X17538" s="85"/>
    </row>
    <row r="17539">
      <c r="S17539" s="87"/>
      <c r="T17539" s="87"/>
      <c r="U17539" s="85"/>
      <c r="V17539" s="85"/>
      <c r="W17539" s="85"/>
      <c r="X17539" s="85"/>
    </row>
    <row r="17540">
      <c r="S17540" s="87"/>
      <c r="T17540" s="87"/>
      <c r="U17540" s="85"/>
      <c r="V17540" s="85"/>
      <c r="W17540" s="85"/>
      <c r="X17540" s="85"/>
    </row>
    <row r="17541">
      <c r="S17541" s="87"/>
      <c r="T17541" s="87"/>
      <c r="U17541" s="85"/>
      <c r="V17541" s="85"/>
      <c r="W17541" s="85"/>
      <c r="X17541" s="85"/>
    </row>
    <row r="17542">
      <c r="S17542" s="87"/>
      <c r="T17542" s="87"/>
      <c r="U17542" s="85"/>
      <c r="V17542" s="85"/>
      <c r="W17542" s="85"/>
      <c r="X17542" s="85"/>
    </row>
    <row r="17543">
      <c r="S17543" s="87"/>
      <c r="T17543" s="87"/>
      <c r="U17543" s="85"/>
      <c r="V17543" s="85"/>
      <c r="W17543" s="85"/>
      <c r="X17543" s="85"/>
    </row>
    <row r="17544">
      <c r="S17544" s="87"/>
      <c r="T17544" s="87"/>
      <c r="U17544" s="85"/>
      <c r="V17544" s="85"/>
      <c r="W17544" s="85"/>
      <c r="X17544" s="85"/>
    </row>
    <row r="17545">
      <c r="S17545" s="87"/>
      <c r="T17545" s="87"/>
      <c r="U17545" s="85"/>
      <c r="V17545" s="85"/>
      <c r="W17545" s="85"/>
      <c r="X17545" s="85"/>
    </row>
    <row r="17546">
      <c r="S17546" s="87"/>
      <c r="T17546" s="87"/>
      <c r="U17546" s="85"/>
      <c r="V17546" s="85"/>
      <c r="W17546" s="85"/>
      <c r="X17546" s="85"/>
    </row>
    <row r="17547">
      <c r="S17547" s="87"/>
      <c r="T17547" s="87"/>
      <c r="U17547" s="85"/>
      <c r="V17547" s="85"/>
      <c r="W17547" s="85"/>
      <c r="X17547" s="85"/>
    </row>
    <row r="17548">
      <c r="S17548" s="87"/>
      <c r="T17548" s="87"/>
      <c r="U17548" s="85"/>
      <c r="V17548" s="85"/>
      <c r="W17548" s="85"/>
      <c r="X17548" s="85"/>
    </row>
    <row r="17549">
      <c r="S17549" s="87"/>
      <c r="T17549" s="87"/>
      <c r="U17549" s="85"/>
      <c r="V17549" s="85"/>
      <c r="W17549" s="85"/>
      <c r="X17549" s="85"/>
    </row>
    <row r="17550">
      <c r="S17550" s="87"/>
      <c r="T17550" s="87"/>
      <c r="U17550" s="85"/>
      <c r="V17550" s="85"/>
      <c r="W17550" s="85"/>
      <c r="X17550" s="85"/>
    </row>
    <row r="17551">
      <c r="S17551" s="87"/>
      <c r="T17551" s="87"/>
      <c r="U17551" s="85"/>
      <c r="V17551" s="85"/>
      <c r="W17551" s="85"/>
      <c r="X17551" s="85"/>
    </row>
    <row r="17552">
      <c r="S17552" s="87"/>
      <c r="T17552" s="87"/>
      <c r="U17552" s="85"/>
      <c r="V17552" s="85"/>
      <c r="W17552" s="85"/>
      <c r="X17552" s="85"/>
    </row>
    <row r="17553">
      <c r="S17553" s="87"/>
      <c r="T17553" s="87"/>
      <c r="U17553" s="85"/>
      <c r="V17553" s="85"/>
      <c r="W17553" s="85"/>
      <c r="X17553" s="85"/>
    </row>
    <row r="17554">
      <c r="S17554" s="87"/>
      <c r="T17554" s="87"/>
      <c r="U17554" s="85"/>
      <c r="V17554" s="85"/>
      <c r="W17554" s="85"/>
      <c r="X17554" s="85"/>
    </row>
    <row r="17555">
      <c r="S17555" s="87"/>
      <c r="T17555" s="87"/>
      <c r="U17555" s="85"/>
      <c r="V17555" s="85"/>
      <c r="W17555" s="85"/>
      <c r="X17555" s="85"/>
    </row>
    <row r="17556">
      <c r="S17556" s="87"/>
      <c r="T17556" s="87"/>
      <c r="U17556" s="85"/>
      <c r="V17556" s="85"/>
      <c r="W17556" s="85"/>
      <c r="X17556" s="85"/>
    </row>
    <row r="17557">
      <c r="S17557" s="87"/>
      <c r="T17557" s="87"/>
      <c r="U17557" s="85"/>
      <c r="V17557" s="85"/>
      <c r="W17557" s="85"/>
      <c r="X17557" s="85"/>
    </row>
    <row r="17558">
      <c r="S17558" s="87"/>
      <c r="T17558" s="87"/>
      <c r="U17558" s="85"/>
      <c r="V17558" s="85"/>
      <c r="W17558" s="85"/>
      <c r="X17558" s="85"/>
    </row>
    <row r="17559">
      <c r="S17559" s="87"/>
      <c r="T17559" s="87"/>
      <c r="U17559" s="85"/>
      <c r="V17559" s="85"/>
      <c r="W17559" s="85"/>
      <c r="X17559" s="85"/>
    </row>
    <row r="17560">
      <c r="S17560" s="87"/>
      <c r="T17560" s="87"/>
      <c r="U17560" s="85"/>
      <c r="V17560" s="85"/>
      <c r="W17560" s="85"/>
      <c r="X17560" s="85"/>
    </row>
    <row r="17561">
      <c r="S17561" s="87"/>
      <c r="T17561" s="87"/>
      <c r="U17561" s="85"/>
      <c r="V17561" s="85"/>
      <c r="W17561" s="85"/>
      <c r="X17561" s="85"/>
    </row>
    <row r="17562">
      <c r="S17562" s="84"/>
      <c r="T17562" s="87"/>
      <c r="U17562" s="85"/>
      <c r="V17562" s="85"/>
      <c r="W17562" s="85"/>
      <c r="X17562" s="85"/>
    </row>
    <row r="17563">
      <c r="S17563" s="87"/>
      <c r="T17563" s="87"/>
      <c r="U17563" s="85"/>
      <c r="V17563" s="85"/>
      <c r="W17563" s="85"/>
      <c r="X17563" s="85"/>
    </row>
    <row r="17564">
      <c r="S17564" s="87"/>
      <c r="T17564" s="87"/>
      <c r="U17564" s="85"/>
      <c r="V17564" s="85"/>
      <c r="W17564" s="85"/>
      <c r="X17564" s="85"/>
    </row>
    <row r="17565">
      <c r="S17565" s="87"/>
      <c r="T17565" s="87"/>
      <c r="U17565" s="85"/>
      <c r="V17565" s="85"/>
      <c r="W17565" s="85"/>
      <c r="X17565" s="85"/>
    </row>
    <row r="17566">
      <c r="S17566" s="87"/>
      <c r="T17566" s="87"/>
      <c r="U17566" s="85"/>
      <c r="V17566" s="85"/>
      <c r="W17566" s="85"/>
      <c r="X17566" s="85"/>
    </row>
    <row r="17567">
      <c r="S17567" s="87"/>
      <c r="T17567" s="87"/>
      <c r="U17567" s="85"/>
      <c r="V17567" s="85"/>
      <c r="W17567" s="85"/>
      <c r="X17567" s="85"/>
    </row>
    <row r="17568">
      <c r="S17568" s="87"/>
      <c r="T17568" s="87"/>
      <c r="U17568" s="85"/>
      <c r="V17568" s="85"/>
      <c r="W17568" s="85"/>
      <c r="X17568" s="85"/>
    </row>
    <row r="17569">
      <c r="S17569" s="87"/>
      <c r="T17569" s="87"/>
      <c r="U17569" s="85"/>
      <c r="V17569" s="85"/>
      <c r="W17569" s="85"/>
      <c r="X17569" s="85"/>
    </row>
    <row r="17570">
      <c r="S17570" s="87"/>
      <c r="T17570" s="87"/>
      <c r="U17570" s="85"/>
      <c r="V17570" s="85"/>
      <c r="W17570" s="85"/>
      <c r="X17570" s="85"/>
    </row>
    <row r="17571">
      <c r="S17571" s="87"/>
      <c r="T17571" s="87"/>
      <c r="U17571" s="85"/>
      <c r="V17571" s="85"/>
      <c r="W17571" s="85"/>
      <c r="X17571" s="85"/>
    </row>
    <row r="17572">
      <c r="S17572" s="87"/>
      <c r="T17572" s="87"/>
      <c r="U17572" s="85"/>
      <c r="V17572" s="85"/>
      <c r="W17572" s="85"/>
      <c r="X17572" s="85"/>
    </row>
    <row r="17573">
      <c r="S17573" s="87"/>
      <c r="T17573" s="87"/>
      <c r="U17573" s="85"/>
      <c r="V17573" s="85"/>
      <c r="W17573" s="85"/>
      <c r="X17573" s="85"/>
    </row>
    <row r="17574">
      <c r="S17574" s="87"/>
      <c r="T17574" s="87"/>
      <c r="U17574" s="85"/>
      <c r="V17574" s="85"/>
      <c r="W17574" s="85"/>
      <c r="X17574" s="85"/>
    </row>
    <row r="17575">
      <c r="S17575" s="87"/>
      <c r="T17575" s="87"/>
      <c r="U17575" s="85"/>
      <c r="V17575" s="85"/>
      <c r="W17575" s="85"/>
      <c r="X17575" s="85"/>
    </row>
    <row r="17576">
      <c r="S17576" s="87"/>
      <c r="T17576" s="87"/>
      <c r="U17576" s="85"/>
      <c r="V17576" s="85"/>
      <c r="W17576" s="85"/>
      <c r="X17576" s="85"/>
    </row>
    <row r="17577">
      <c r="S17577" s="87"/>
      <c r="T17577" s="87"/>
      <c r="U17577" s="85"/>
      <c r="V17577" s="85"/>
      <c r="W17577" s="85"/>
      <c r="X17577" s="85"/>
    </row>
    <row r="17578">
      <c r="S17578" s="87"/>
      <c r="T17578" s="87"/>
      <c r="U17578" s="85"/>
      <c r="V17578" s="85"/>
      <c r="W17578" s="85"/>
      <c r="X17578" s="85"/>
    </row>
    <row r="17579">
      <c r="S17579" s="87"/>
      <c r="T17579" s="87"/>
      <c r="U17579" s="85"/>
      <c r="V17579" s="85"/>
      <c r="W17579" s="85"/>
      <c r="X17579" s="85"/>
    </row>
    <row r="17580">
      <c r="S17580" s="87"/>
      <c r="T17580" s="87"/>
      <c r="U17580" s="85"/>
      <c r="V17580" s="85"/>
      <c r="W17580" s="85"/>
      <c r="X17580" s="85"/>
    </row>
    <row r="17581">
      <c r="S17581" s="87"/>
      <c r="T17581" s="87"/>
      <c r="U17581" s="85"/>
      <c r="V17581" s="85"/>
      <c r="W17581" s="85"/>
      <c r="X17581" s="85"/>
    </row>
    <row r="17582">
      <c r="S17582" s="87"/>
      <c r="T17582" s="87"/>
      <c r="U17582" s="85"/>
      <c r="V17582" s="85"/>
      <c r="W17582" s="85"/>
      <c r="X17582" s="85"/>
    </row>
    <row r="17583">
      <c r="S17583" s="87"/>
      <c r="T17583" s="87"/>
      <c r="U17583" s="85"/>
      <c r="V17583" s="85"/>
      <c r="W17583" s="85"/>
      <c r="X17583" s="85"/>
    </row>
    <row r="17584">
      <c r="S17584" s="87"/>
      <c r="T17584" s="87"/>
      <c r="U17584" s="85"/>
      <c r="V17584" s="85"/>
      <c r="W17584" s="85"/>
      <c r="X17584" s="85"/>
    </row>
    <row r="17585">
      <c r="S17585" s="87"/>
      <c r="T17585" s="87"/>
      <c r="U17585" s="85"/>
      <c r="V17585" s="85"/>
      <c r="W17585" s="85"/>
      <c r="X17585" s="85"/>
    </row>
    <row r="17586">
      <c r="S17586" s="87"/>
      <c r="T17586" s="87"/>
      <c r="U17586" s="85"/>
      <c r="V17586" s="85"/>
      <c r="W17586" s="85"/>
      <c r="X17586" s="85"/>
    </row>
    <row r="17587">
      <c r="S17587" s="87"/>
      <c r="T17587" s="87"/>
      <c r="U17587" s="85"/>
      <c r="V17587" s="85"/>
      <c r="W17587" s="85"/>
      <c r="X17587" s="85"/>
    </row>
    <row r="17588">
      <c r="S17588" s="87"/>
      <c r="T17588" s="87"/>
      <c r="U17588" s="85"/>
      <c r="V17588" s="85"/>
      <c r="W17588" s="85"/>
      <c r="X17588" s="85"/>
    </row>
    <row r="17589">
      <c r="S17589" s="87"/>
      <c r="T17589" s="87"/>
      <c r="U17589" s="85"/>
      <c r="V17589" s="85"/>
      <c r="W17589" s="85"/>
      <c r="X17589" s="85"/>
    </row>
    <row r="17590">
      <c r="S17590" s="87"/>
      <c r="T17590" s="87"/>
      <c r="U17590" s="85"/>
      <c r="V17590" s="85"/>
      <c r="W17590" s="85"/>
      <c r="X17590" s="85"/>
    </row>
    <row r="17591">
      <c r="S17591" s="87"/>
      <c r="T17591" s="87"/>
      <c r="U17591" s="85"/>
      <c r="V17591" s="85"/>
      <c r="W17591" s="85"/>
      <c r="X17591" s="85"/>
    </row>
    <row r="17592">
      <c r="S17592" s="87"/>
      <c r="T17592" s="87"/>
      <c r="U17592" s="85"/>
      <c r="V17592" s="85"/>
      <c r="W17592" s="85"/>
      <c r="X17592" s="85"/>
    </row>
    <row r="17593">
      <c r="S17593" s="87"/>
      <c r="T17593" s="87"/>
      <c r="U17593" s="85"/>
      <c r="V17593" s="85"/>
      <c r="W17593" s="85"/>
      <c r="X17593" s="85"/>
    </row>
    <row r="17594">
      <c r="S17594" s="87"/>
      <c r="T17594" s="87"/>
      <c r="U17594" s="85"/>
      <c r="V17594" s="85"/>
      <c r="W17594" s="85"/>
      <c r="X17594" s="85"/>
    </row>
    <row r="17595">
      <c r="S17595" s="87"/>
      <c r="T17595" s="87"/>
      <c r="U17595" s="85"/>
      <c r="V17595" s="85"/>
      <c r="W17595" s="85"/>
      <c r="X17595" s="85"/>
    </row>
    <row r="17596">
      <c r="S17596" s="87"/>
      <c r="T17596" s="87"/>
      <c r="U17596" s="85"/>
      <c r="V17596" s="85"/>
      <c r="W17596" s="85"/>
      <c r="X17596" s="85"/>
    </row>
    <row r="17597">
      <c r="S17597" s="87"/>
      <c r="T17597" s="87"/>
      <c r="U17597" s="85"/>
      <c r="V17597" s="85"/>
      <c r="W17597" s="85"/>
      <c r="X17597" s="85"/>
    </row>
    <row r="17598">
      <c r="S17598" s="87"/>
      <c r="T17598" s="87"/>
      <c r="U17598" s="85"/>
      <c r="V17598" s="85"/>
      <c r="W17598" s="85"/>
      <c r="X17598" s="85"/>
    </row>
    <row r="17599">
      <c r="S17599" s="87"/>
      <c r="T17599" s="87"/>
      <c r="U17599" s="85"/>
      <c r="V17599" s="85"/>
      <c r="W17599" s="85"/>
      <c r="X17599" s="85"/>
    </row>
    <row r="17600">
      <c r="S17600" s="87"/>
      <c r="T17600" s="87"/>
      <c r="U17600" s="85"/>
      <c r="V17600" s="85"/>
      <c r="W17600" s="85"/>
      <c r="X17600" s="85"/>
    </row>
    <row r="17601">
      <c r="S17601" s="87"/>
      <c r="T17601" s="87"/>
      <c r="U17601" s="85"/>
      <c r="V17601" s="85"/>
      <c r="W17601" s="85"/>
      <c r="X17601" s="85"/>
    </row>
    <row r="17602">
      <c r="S17602" s="87"/>
      <c r="T17602" s="87"/>
      <c r="U17602" s="85"/>
      <c r="V17602" s="85"/>
      <c r="W17602" s="85"/>
      <c r="X17602" s="85"/>
    </row>
    <row r="17603">
      <c r="S17603" s="87"/>
      <c r="T17603" s="87"/>
      <c r="U17603" s="85"/>
      <c r="V17603" s="85"/>
      <c r="W17603" s="85"/>
      <c r="X17603" s="85"/>
    </row>
    <row r="17604">
      <c r="S17604" s="87"/>
      <c r="T17604" s="87"/>
      <c r="U17604" s="85"/>
      <c r="V17604" s="85"/>
      <c r="W17604" s="85"/>
      <c r="X17604" s="85"/>
    </row>
    <row r="17605">
      <c r="S17605" s="87"/>
      <c r="T17605" s="87"/>
      <c r="U17605" s="85"/>
      <c r="V17605" s="85"/>
      <c r="W17605" s="85"/>
      <c r="X17605" s="85"/>
    </row>
    <row r="17606">
      <c r="S17606" s="87"/>
      <c r="T17606" s="87"/>
      <c r="U17606" s="85"/>
      <c r="V17606" s="85"/>
      <c r="W17606" s="85"/>
      <c r="X17606" s="85"/>
    </row>
    <row r="17607">
      <c r="S17607" s="87"/>
      <c r="T17607" s="87"/>
      <c r="U17607" s="85"/>
      <c r="V17607" s="85"/>
      <c r="W17607" s="85"/>
      <c r="X17607" s="85"/>
    </row>
    <row r="17608">
      <c r="S17608" s="87"/>
      <c r="T17608" s="87"/>
      <c r="U17608" s="85"/>
      <c r="V17608" s="85"/>
      <c r="W17608" s="85"/>
      <c r="X17608" s="85"/>
    </row>
    <row r="17609">
      <c r="S17609" s="87"/>
      <c r="T17609" s="87"/>
      <c r="U17609" s="85"/>
      <c r="V17609" s="85"/>
      <c r="W17609" s="85"/>
      <c r="X17609" s="85"/>
    </row>
    <row r="17610">
      <c r="S17610" s="87"/>
      <c r="T17610" s="87"/>
      <c r="U17610" s="85"/>
      <c r="V17610" s="85"/>
      <c r="W17610" s="85"/>
      <c r="X17610" s="85"/>
    </row>
    <row r="17611">
      <c r="S17611" s="87"/>
      <c r="T17611" s="87"/>
      <c r="U17611" s="85"/>
      <c r="V17611" s="85"/>
      <c r="W17611" s="85"/>
      <c r="X17611" s="85"/>
    </row>
    <row r="17612">
      <c r="S17612" s="87"/>
      <c r="T17612" s="87"/>
      <c r="U17612" s="85"/>
      <c r="V17612" s="85"/>
      <c r="W17612" s="85"/>
      <c r="X17612" s="85"/>
    </row>
    <row r="17613">
      <c r="S17613" s="87"/>
      <c r="T17613" s="87"/>
      <c r="U17613" s="85"/>
      <c r="V17613" s="85"/>
      <c r="W17613" s="85"/>
      <c r="X17613" s="85"/>
    </row>
    <row r="17614">
      <c r="S17614" s="87"/>
      <c r="T17614" s="87"/>
      <c r="U17614" s="85"/>
      <c r="V17614" s="85"/>
      <c r="W17614" s="85"/>
      <c r="X17614" s="85"/>
    </row>
    <row r="17615">
      <c r="S17615" s="87"/>
      <c r="T17615" s="87"/>
      <c r="U17615" s="85"/>
      <c r="V17615" s="85"/>
      <c r="W17615" s="85"/>
      <c r="X17615" s="85"/>
    </row>
    <row r="17616">
      <c r="S17616" s="87"/>
      <c r="T17616" s="87"/>
      <c r="U17616" s="85"/>
      <c r="V17616" s="85"/>
      <c r="W17616" s="85"/>
      <c r="X17616" s="85"/>
    </row>
    <row r="17617">
      <c r="S17617" s="87"/>
      <c r="T17617" s="87"/>
      <c r="U17617" s="85"/>
      <c r="V17617" s="85"/>
      <c r="W17617" s="85"/>
      <c r="X17617" s="85"/>
    </row>
    <row r="17618">
      <c r="S17618" s="87"/>
      <c r="T17618" s="87"/>
      <c r="U17618" s="85"/>
      <c r="V17618" s="85"/>
      <c r="W17618" s="85"/>
      <c r="X17618" s="85"/>
    </row>
    <row r="17619">
      <c r="S17619" s="87"/>
      <c r="T17619" s="87"/>
      <c r="U17619" s="85"/>
      <c r="V17619" s="85"/>
      <c r="W17619" s="85"/>
      <c r="X17619" s="85"/>
    </row>
    <row r="17620">
      <c r="S17620" s="87"/>
      <c r="T17620" s="87"/>
      <c r="U17620" s="85"/>
      <c r="V17620" s="85"/>
      <c r="W17620" s="85"/>
      <c r="X17620" s="85"/>
    </row>
    <row r="17621">
      <c r="S17621" s="87"/>
      <c r="T17621" s="87"/>
      <c r="U17621" s="85"/>
      <c r="V17621" s="85"/>
      <c r="W17621" s="85"/>
      <c r="X17621" s="85"/>
    </row>
    <row r="17622">
      <c r="S17622" s="87"/>
      <c r="T17622" s="87"/>
      <c r="U17622" s="85"/>
      <c r="V17622" s="85"/>
      <c r="W17622" s="85"/>
      <c r="X17622" s="85"/>
    </row>
    <row r="17623">
      <c r="S17623" s="87"/>
      <c r="T17623" s="87"/>
      <c r="U17623" s="85"/>
      <c r="V17623" s="85"/>
      <c r="W17623" s="85"/>
      <c r="X17623" s="85"/>
    </row>
    <row r="17624">
      <c r="S17624" s="87"/>
      <c r="T17624" s="87"/>
      <c r="U17624" s="85"/>
      <c r="V17624" s="85"/>
      <c r="W17624" s="85"/>
      <c r="X17624" s="85"/>
    </row>
    <row r="17625">
      <c r="S17625" s="87"/>
      <c r="T17625" s="87"/>
      <c r="U17625" s="85"/>
      <c r="V17625" s="85"/>
      <c r="W17625" s="85"/>
      <c r="X17625" s="85"/>
    </row>
    <row r="17626">
      <c r="S17626" s="87"/>
      <c r="T17626" s="87"/>
      <c r="U17626" s="85"/>
      <c r="V17626" s="85"/>
      <c r="W17626" s="85"/>
      <c r="X17626" s="85"/>
    </row>
    <row r="17627">
      <c r="S17627" s="87"/>
      <c r="T17627" s="87"/>
      <c r="U17627" s="85"/>
      <c r="V17627" s="85"/>
      <c r="W17627" s="85"/>
      <c r="X17627" s="85"/>
    </row>
    <row r="17628">
      <c r="S17628" s="87"/>
      <c r="T17628" s="87"/>
      <c r="U17628" s="85"/>
      <c r="V17628" s="85"/>
      <c r="W17628" s="85"/>
      <c r="X17628" s="85"/>
    </row>
    <row r="17629">
      <c r="S17629" s="87"/>
      <c r="T17629" s="87"/>
      <c r="U17629" s="85"/>
      <c r="V17629" s="85"/>
      <c r="W17629" s="85"/>
      <c r="X17629" s="85"/>
    </row>
    <row r="17630">
      <c r="S17630" s="87"/>
      <c r="T17630" s="87"/>
      <c r="U17630" s="85"/>
      <c r="V17630" s="85"/>
      <c r="W17630" s="85"/>
      <c r="X17630" s="85"/>
    </row>
    <row r="17631">
      <c r="S17631" s="87"/>
      <c r="T17631" s="87"/>
      <c r="U17631" s="85"/>
      <c r="V17631" s="85"/>
      <c r="W17631" s="85"/>
      <c r="X17631" s="85"/>
    </row>
    <row r="17632">
      <c r="S17632" s="87"/>
      <c r="T17632" s="87"/>
      <c r="U17632" s="85"/>
      <c r="V17632" s="85"/>
      <c r="W17632" s="85"/>
      <c r="X17632" s="85"/>
    </row>
    <row r="17633">
      <c r="S17633" s="87"/>
      <c r="T17633" s="87"/>
      <c r="U17633" s="85"/>
      <c r="V17633" s="85"/>
      <c r="W17633" s="85"/>
      <c r="X17633" s="85"/>
    </row>
    <row r="17634">
      <c r="S17634" s="87"/>
      <c r="T17634" s="87"/>
      <c r="U17634" s="85"/>
      <c r="V17634" s="85"/>
      <c r="W17634" s="85"/>
      <c r="X17634" s="85"/>
    </row>
    <row r="17635">
      <c r="S17635" s="87"/>
      <c r="T17635" s="87"/>
      <c r="U17635" s="85"/>
      <c r="V17635" s="85"/>
      <c r="W17635" s="85"/>
      <c r="X17635" s="85"/>
    </row>
    <row r="17636">
      <c r="S17636" s="87"/>
      <c r="T17636" s="87"/>
      <c r="U17636" s="85"/>
      <c r="V17636" s="85"/>
      <c r="W17636" s="85"/>
      <c r="X17636" s="85"/>
    </row>
    <row r="17637">
      <c r="S17637" s="87"/>
      <c r="T17637" s="87"/>
      <c r="U17637" s="85"/>
      <c r="V17637" s="85"/>
      <c r="W17637" s="85"/>
      <c r="X17637" s="85"/>
    </row>
    <row r="17638">
      <c r="S17638" s="87"/>
      <c r="T17638" s="87"/>
      <c r="U17638" s="85"/>
      <c r="V17638" s="85"/>
      <c r="W17638" s="85"/>
      <c r="X17638" s="85"/>
    </row>
    <row r="17639">
      <c r="S17639" s="87"/>
      <c r="T17639" s="87"/>
      <c r="U17639" s="85"/>
      <c r="V17639" s="85"/>
      <c r="W17639" s="85"/>
      <c r="X17639" s="85"/>
    </row>
    <row r="17640">
      <c r="S17640" s="87"/>
      <c r="T17640" s="87"/>
      <c r="U17640" s="85"/>
      <c r="V17640" s="85"/>
      <c r="W17640" s="85"/>
      <c r="X17640" s="85"/>
    </row>
    <row r="17641">
      <c r="S17641" s="87"/>
      <c r="T17641" s="87"/>
      <c r="U17641" s="85"/>
      <c r="V17641" s="85"/>
      <c r="W17641" s="85"/>
      <c r="X17641" s="85"/>
    </row>
    <row r="17642">
      <c r="S17642" s="87"/>
      <c r="T17642" s="87"/>
      <c r="U17642" s="85"/>
      <c r="V17642" s="85"/>
      <c r="W17642" s="85"/>
      <c r="X17642" s="85"/>
    </row>
    <row r="17643">
      <c r="S17643" s="87"/>
      <c r="T17643" s="87"/>
      <c r="U17643" s="85"/>
      <c r="V17643" s="85"/>
      <c r="W17643" s="85"/>
      <c r="X17643" s="85"/>
    </row>
    <row r="17644">
      <c r="S17644" s="87"/>
      <c r="T17644" s="87"/>
      <c r="U17644" s="85"/>
      <c r="V17644" s="85"/>
      <c r="W17644" s="85"/>
      <c r="X17644" s="85"/>
    </row>
    <row r="17645">
      <c r="S17645" s="87"/>
      <c r="T17645" s="87"/>
      <c r="U17645" s="85"/>
      <c r="V17645" s="85"/>
      <c r="W17645" s="85"/>
      <c r="X17645" s="85"/>
    </row>
    <row r="17646">
      <c r="S17646" s="87"/>
      <c r="T17646" s="87"/>
      <c r="U17646" s="85"/>
      <c r="V17646" s="85"/>
      <c r="W17646" s="85"/>
      <c r="X17646" s="85"/>
    </row>
    <row r="17647">
      <c r="S17647" s="87"/>
      <c r="T17647" s="87"/>
      <c r="U17647" s="85"/>
      <c r="V17647" s="85"/>
      <c r="W17647" s="85"/>
      <c r="X17647" s="85"/>
    </row>
    <row r="17648">
      <c r="S17648" s="87"/>
      <c r="T17648" s="87"/>
      <c r="U17648" s="85"/>
      <c r="V17648" s="85"/>
      <c r="W17648" s="85"/>
      <c r="X17648" s="85"/>
    </row>
    <row r="17649">
      <c r="S17649" s="87"/>
      <c r="T17649" s="87"/>
      <c r="U17649" s="85"/>
      <c r="V17649" s="85"/>
      <c r="W17649" s="85"/>
      <c r="X17649" s="85"/>
    </row>
    <row r="17650">
      <c r="S17650" s="87"/>
      <c r="T17650" s="87"/>
      <c r="U17650" s="85"/>
      <c r="V17650" s="85"/>
      <c r="W17650" s="85"/>
      <c r="X17650" s="85"/>
    </row>
    <row r="17651">
      <c r="S17651" s="87"/>
      <c r="T17651" s="87"/>
      <c r="U17651" s="85"/>
      <c r="V17651" s="85"/>
      <c r="W17651" s="85"/>
      <c r="X17651" s="85"/>
    </row>
    <row r="17652">
      <c r="S17652" s="87"/>
      <c r="T17652" s="87"/>
      <c r="U17652" s="85"/>
      <c r="V17652" s="85"/>
      <c r="W17652" s="85"/>
      <c r="X17652" s="85"/>
    </row>
    <row r="17653">
      <c r="S17653" s="87"/>
      <c r="T17653" s="87"/>
      <c r="U17653" s="85"/>
      <c r="V17653" s="85"/>
      <c r="W17653" s="85"/>
      <c r="X17653" s="85"/>
    </row>
    <row r="17654">
      <c r="S17654" s="87"/>
      <c r="T17654" s="87"/>
      <c r="U17654" s="85"/>
      <c r="V17654" s="85"/>
      <c r="W17654" s="85"/>
      <c r="X17654" s="85"/>
    </row>
    <row r="17655">
      <c r="S17655" s="87"/>
      <c r="T17655" s="87"/>
      <c r="U17655" s="85"/>
      <c r="V17655" s="85"/>
      <c r="W17655" s="85"/>
      <c r="X17655" s="85"/>
    </row>
    <row r="17656">
      <c r="S17656" s="87"/>
      <c r="T17656" s="87"/>
      <c r="U17656" s="85"/>
      <c r="V17656" s="85"/>
      <c r="W17656" s="85"/>
      <c r="X17656" s="85"/>
    </row>
    <row r="17657">
      <c r="S17657" s="87"/>
      <c r="T17657" s="87"/>
      <c r="U17657" s="85"/>
      <c r="V17657" s="85"/>
      <c r="W17657" s="85"/>
      <c r="X17657" s="85"/>
    </row>
    <row r="17658">
      <c r="S17658" s="84"/>
      <c r="T17658" s="87"/>
      <c r="U17658" s="85"/>
      <c r="V17658" s="85"/>
      <c r="W17658" s="85"/>
      <c r="X17658" s="85"/>
    </row>
    <row r="17659">
      <c r="S17659" s="87"/>
      <c r="T17659" s="87"/>
      <c r="U17659" s="85"/>
      <c r="V17659" s="85"/>
      <c r="W17659" s="85"/>
      <c r="X17659" s="85"/>
    </row>
    <row r="17660">
      <c r="S17660" s="87"/>
      <c r="T17660" s="87"/>
      <c r="U17660" s="85"/>
      <c r="V17660" s="85"/>
      <c r="W17660" s="85"/>
      <c r="X17660" s="85"/>
    </row>
    <row r="17661">
      <c r="S17661" s="87"/>
      <c r="T17661" s="87"/>
      <c r="U17661" s="85"/>
      <c r="V17661" s="85"/>
      <c r="W17661" s="85"/>
      <c r="X17661" s="85"/>
    </row>
    <row r="17662">
      <c r="S17662" s="87"/>
      <c r="T17662" s="87"/>
      <c r="U17662" s="85"/>
      <c r="V17662" s="85"/>
      <c r="W17662" s="85"/>
      <c r="X17662" s="85"/>
    </row>
    <row r="17663">
      <c r="S17663" s="87"/>
      <c r="T17663" s="87"/>
      <c r="U17663" s="85"/>
      <c r="V17663" s="85"/>
      <c r="W17663" s="85"/>
      <c r="X17663" s="85"/>
    </row>
    <row r="17664">
      <c r="S17664" s="87"/>
      <c r="T17664" s="87"/>
      <c r="U17664" s="85"/>
      <c r="V17664" s="85"/>
      <c r="W17664" s="85"/>
      <c r="X17664" s="85"/>
    </row>
    <row r="17665">
      <c r="S17665" s="87"/>
      <c r="T17665" s="87"/>
      <c r="U17665" s="85"/>
      <c r="V17665" s="85"/>
      <c r="W17665" s="85"/>
      <c r="X17665" s="85"/>
    </row>
    <row r="17666">
      <c r="S17666" s="87"/>
      <c r="T17666" s="87"/>
      <c r="U17666" s="85"/>
      <c r="V17666" s="85"/>
      <c r="W17666" s="85"/>
      <c r="X17666" s="85"/>
    </row>
    <row r="17667">
      <c r="S17667" s="87"/>
      <c r="T17667" s="87"/>
      <c r="U17667" s="85"/>
      <c r="V17667" s="85"/>
      <c r="W17667" s="85"/>
      <c r="X17667" s="85"/>
    </row>
    <row r="17668">
      <c r="S17668" s="87"/>
      <c r="T17668" s="87"/>
      <c r="U17668" s="85"/>
      <c r="V17668" s="85"/>
      <c r="W17668" s="85"/>
      <c r="X17668" s="85"/>
    </row>
    <row r="17669">
      <c r="S17669" s="87"/>
      <c r="T17669" s="87"/>
      <c r="U17669" s="85"/>
      <c r="V17669" s="85"/>
      <c r="W17669" s="85"/>
      <c r="X17669" s="85"/>
    </row>
    <row r="17670">
      <c r="S17670" s="87"/>
      <c r="T17670" s="87"/>
      <c r="U17670" s="85"/>
      <c r="V17670" s="85"/>
      <c r="W17670" s="85"/>
      <c r="X17670" s="85"/>
    </row>
    <row r="17671">
      <c r="S17671" s="87"/>
      <c r="T17671" s="87"/>
      <c r="U17671" s="85"/>
      <c r="V17671" s="85"/>
      <c r="W17671" s="85"/>
      <c r="X17671" s="85"/>
    </row>
    <row r="17672">
      <c r="S17672" s="87"/>
      <c r="T17672" s="87"/>
      <c r="U17672" s="85"/>
      <c r="V17672" s="85"/>
      <c r="W17672" s="85"/>
      <c r="X17672" s="85"/>
    </row>
    <row r="17673">
      <c r="S17673" s="87"/>
      <c r="T17673" s="87"/>
      <c r="U17673" s="85"/>
      <c r="V17673" s="85"/>
      <c r="W17673" s="85"/>
      <c r="X17673" s="85"/>
    </row>
    <row r="17674">
      <c r="S17674" s="87"/>
      <c r="T17674" s="87"/>
      <c r="U17674" s="85"/>
      <c r="V17674" s="85"/>
      <c r="W17674" s="85"/>
      <c r="X17674" s="85"/>
    </row>
    <row r="17675">
      <c r="S17675" s="87"/>
      <c r="T17675" s="87"/>
      <c r="U17675" s="85"/>
      <c r="V17675" s="85"/>
      <c r="W17675" s="85"/>
      <c r="X17675" s="85"/>
    </row>
    <row r="17676">
      <c r="S17676" s="87"/>
      <c r="T17676" s="87"/>
      <c r="U17676" s="85"/>
      <c r="V17676" s="85"/>
      <c r="W17676" s="85"/>
      <c r="X17676" s="85"/>
    </row>
    <row r="17677">
      <c r="S17677" s="87"/>
      <c r="T17677" s="87"/>
      <c r="U17677" s="85"/>
      <c r="V17677" s="85"/>
      <c r="W17677" s="85"/>
      <c r="X17677" s="85"/>
    </row>
    <row r="17678">
      <c r="S17678" s="87"/>
      <c r="T17678" s="87"/>
      <c r="U17678" s="85"/>
      <c r="V17678" s="85"/>
      <c r="W17678" s="85"/>
      <c r="X17678" s="85"/>
    </row>
    <row r="17679">
      <c r="S17679" s="87"/>
      <c r="T17679" s="87"/>
      <c r="U17679" s="85"/>
      <c r="V17679" s="85"/>
      <c r="W17679" s="85"/>
      <c r="X17679" s="85"/>
    </row>
    <row r="17680">
      <c r="S17680" s="87"/>
      <c r="T17680" s="87"/>
      <c r="U17680" s="85"/>
      <c r="V17680" s="85"/>
      <c r="W17680" s="85"/>
      <c r="X17680" s="85"/>
    </row>
    <row r="17681">
      <c r="S17681" s="87"/>
      <c r="T17681" s="87"/>
      <c r="U17681" s="85"/>
      <c r="V17681" s="85"/>
      <c r="W17681" s="85"/>
      <c r="X17681" s="85"/>
    </row>
    <row r="17682">
      <c r="S17682" s="87"/>
      <c r="T17682" s="87"/>
      <c r="U17682" s="85"/>
      <c r="V17682" s="85"/>
      <c r="W17682" s="85"/>
      <c r="X17682" s="85"/>
    </row>
    <row r="17683">
      <c r="S17683" s="87"/>
      <c r="T17683" s="87"/>
      <c r="U17683" s="85"/>
      <c r="V17683" s="85"/>
      <c r="W17683" s="85"/>
      <c r="X17683" s="85"/>
    </row>
    <row r="17684">
      <c r="S17684" s="87"/>
      <c r="T17684" s="87"/>
      <c r="U17684" s="85"/>
      <c r="V17684" s="85"/>
      <c r="W17684" s="85"/>
      <c r="X17684" s="85"/>
    </row>
    <row r="17685">
      <c r="S17685" s="87"/>
      <c r="T17685" s="87"/>
      <c r="U17685" s="85"/>
      <c r="V17685" s="85"/>
      <c r="W17685" s="85"/>
      <c r="X17685" s="85"/>
    </row>
    <row r="17686">
      <c r="S17686" s="87"/>
      <c r="T17686" s="87"/>
      <c r="U17686" s="85"/>
      <c r="V17686" s="85"/>
      <c r="W17686" s="85"/>
      <c r="X17686" s="85"/>
    </row>
    <row r="17687">
      <c r="S17687" s="87"/>
      <c r="T17687" s="87"/>
      <c r="U17687" s="85"/>
      <c r="V17687" s="85"/>
      <c r="W17687" s="85"/>
      <c r="X17687" s="85"/>
    </row>
    <row r="17688">
      <c r="S17688" s="87"/>
      <c r="T17688" s="87"/>
      <c r="U17688" s="85"/>
      <c r="V17688" s="85"/>
      <c r="W17688" s="85"/>
      <c r="X17688" s="85"/>
    </row>
    <row r="17689">
      <c r="S17689" s="87"/>
      <c r="T17689" s="87"/>
      <c r="U17689" s="85"/>
      <c r="V17689" s="85"/>
      <c r="W17689" s="85"/>
      <c r="X17689" s="85"/>
    </row>
    <row r="17690">
      <c r="S17690" s="87"/>
      <c r="T17690" s="87"/>
      <c r="U17690" s="85"/>
      <c r="V17690" s="85"/>
      <c r="W17690" s="85"/>
      <c r="X17690" s="85"/>
    </row>
    <row r="17691">
      <c r="S17691" s="87"/>
      <c r="T17691" s="87"/>
      <c r="U17691" s="85"/>
      <c r="V17691" s="85"/>
      <c r="W17691" s="85"/>
      <c r="X17691" s="85"/>
    </row>
    <row r="17692">
      <c r="S17692" s="87"/>
      <c r="T17692" s="87"/>
      <c r="U17692" s="85"/>
      <c r="V17692" s="85"/>
      <c r="W17692" s="85"/>
      <c r="X17692" s="85"/>
    </row>
    <row r="17693">
      <c r="S17693" s="87"/>
      <c r="T17693" s="87"/>
      <c r="U17693" s="85"/>
      <c r="V17693" s="85"/>
      <c r="W17693" s="85"/>
      <c r="X17693" s="85"/>
    </row>
    <row r="17694">
      <c r="S17694" s="87"/>
      <c r="T17694" s="87"/>
      <c r="U17694" s="85"/>
      <c r="V17694" s="85"/>
      <c r="W17694" s="85"/>
      <c r="X17694" s="85"/>
    </row>
    <row r="17695">
      <c r="S17695" s="87"/>
      <c r="T17695" s="87"/>
      <c r="U17695" s="85"/>
      <c r="V17695" s="85"/>
      <c r="W17695" s="85"/>
      <c r="X17695" s="85"/>
    </row>
    <row r="17696">
      <c r="S17696" s="87"/>
      <c r="T17696" s="87"/>
      <c r="U17696" s="85"/>
      <c r="V17696" s="85"/>
      <c r="W17696" s="85"/>
      <c r="X17696" s="85"/>
    </row>
    <row r="17697">
      <c r="S17697" s="87"/>
      <c r="T17697" s="87"/>
      <c r="U17697" s="85"/>
      <c r="V17697" s="85"/>
      <c r="W17697" s="85"/>
      <c r="X17697" s="85"/>
    </row>
    <row r="17698">
      <c r="S17698" s="87"/>
      <c r="T17698" s="87"/>
      <c r="U17698" s="85"/>
      <c r="V17698" s="85"/>
      <c r="W17698" s="85"/>
      <c r="X17698" s="85"/>
    </row>
    <row r="17699">
      <c r="S17699" s="87"/>
      <c r="T17699" s="87"/>
      <c r="U17699" s="85"/>
      <c r="V17699" s="85"/>
      <c r="W17699" s="85"/>
      <c r="X17699" s="85"/>
    </row>
    <row r="17700">
      <c r="S17700" s="87"/>
      <c r="T17700" s="87"/>
      <c r="U17700" s="85"/>
      <c r="V17700" s="85"/>
      <c r="W17700" s="85"/>
      <c r="X17700" s="85"/>
    </row>
    <row r="17701">
      <c r="S17701" s="87"/>
      <c r="T17701" s="87"/>
      <c r="U17701" s="85"/>
      <c r="V17701" s="85"/>
      <c r="W17701" s="85"/>
      <c r="X17701" s="85"/>
    </row>
    <row r="17702">
      <c r="S17702" s="87"/>
      <c r="T17702" s="87"/>
      <c r="U17702" s="85"/>
      <c r="V17702" s="85"/>
      <c r="W17702" s="85"/>
      <c r="X17702" s="85"/>
    </row>
    <row r="17703">
      <c r="S17703" s="87"/>
      <c r="T17703" s="87"/>
      <c r="U17703" s="85"/>
      <c r="V17703" s="85"/>
      <c r="W17703" s="85"/>
      <c r="X17703" s="85"/>
    </row>
    <row r="17704">
      <c r="S17704" s="87"/>
      <c r="T17704" s="87"/>
      <c r="U17704" s="85"/>
      <c r="V17704" s="85"/>
      <c r="W17704" s="85"/>
      <c r="X17704" s="85"/>
    </row>
    <row r="17705">
      <c r="S17705" s="87"/>
      <c r="T17705" s="87"/>
      <c r="U17705" s="85"/>
      <c r="V17705" s="85"/>
      <c r="W17705" s="85"/>
      <c r="X17705" s="85"/>
    </row>
    <row r="17706">
      <c r="S17706" s="87"/>
      <c r="T17706" s="87"/>
      <c r="U17706" s="85"/>
      <c r="V17706" s="85"/>
      <c r="W17706" s="85"/>
      <c r="X17706" s="85"/>
    </row>
    <row r="17707">
      <c r="S17707" s="87"/>
      <c r="T17707" s="87"/>
      <c r="U17707" s="85"/>
      <c r="V17707" s="85"/>
      <c r="W17707" s="85"/>
      <c r="X17707" s="85"/>
    </row>
    <row r="17708">
      <c r="S17708" s="87"/>
      <c r="T17708" s="87"/>
      <c r="U17708" s="85"/>
      <c r="V17708" s="85"/>
      <c r="W17708" s="85"/>
      <c r="X17708" s="85"/>
    </row>
    <row r="17709">
      <c r="S17709" s="87"/>
      <c r="T17709" s="87"/>
      <c r="U17709" s="85"/>
      <c r="V17709" s="85"/>
      <c r="W17709" s="85"/>
      <c r="X17709" s="85"/>
    </row>
    <row r="17710">
      <c r="S17710" s="87"/>
      <c r="T17710" s="87"/>
      <c r="U17710" s="85"/>
      <c r="V17710" s="85"/>
      <c r="W17710" s="85"/>
      <c r="X17710" s="85"/>
    </row>
    <row r="17711">
      <c r="S17711" s="87"/>
      <c r="T17711" s="87"/>
      <c r="U17711" s="85"/>
      <c r="V17711" s="85"/>
      <c r="W17711" s="85"/>
      <c r="X17711" s="85"/>
    </row>
    <row r="17712">
      <c r="S17712" s="87"/>
      <c r="T17712" s="87"/>
      <c r="U17712" s="85"/>
      <c r="V17712" s="85"/>
      <c r="W17712" s="85"/>
      <c r="X17712" s="85"/>
    </row>
    <row r="17713">
      <c r="S17713" s="87"/>
      <c r="T17713" s="87"/>
      <c r="U17713" s="85"/>
      <c r="V17713" s="85"/>
      <c r="W17713" s="85"/>
      <c r="X17713" s="85"/>
    </row>
    <row r="17714">
      <c r="S17714" s="87"/>
      <c r="T17714" s="87"/>
      <c r="U17714" s="85"/>
      <c r="V17714" s="85"/>
      <c r="W17714" s="85"/>
      <c r="X17714" s="85"/>
    </row>
    <row r="17715">
      <c r="S17715" s="87"/>
      <c r="T17715" s="87"/>
      <c r="U17715" s="85"/>
      <c r="V17715" s="85"/>
      <c r="W17715" s="85"/>
      <c r="X17715" s="85"/>
    </row>
    <row r="17716">
      <c r="S17716" s="87"/>
      <c r="T17716" s="87"/>
      <c r="U17716" s="85"/>
      <c r="V17716" s="85"/>
      <c r="W17716" s="85"/>
      <c r="X17716" s="85"/>
    </row>
    <row r="17717">
      <c r="S17717" s="87"/>
      <c r="T17717" s="87"/>
      <c r="U17717" s="85"/>
      <c r="V17717" s="85"/>
      <c r="W17717" s="85"/>
      <c r="X17717" s="85"/>
    </row>
    <row r="17718">
      <c r="S17718" s="87"/>
      <c r="T17718" s="87"/>
      <c r="U17718" s="85"/>
      <c r="V17718" s="85"/>
      <c r="W17718" s="85"/>
      <c r="X17718" s="85"/>
    </row>
    <row r="17719">
      <c r="S17719" s="84"/>
      <c r="T17719" s="87"/>
      <c r="U17719" s="85"/>
      <c r="V17719" s="85"/>
      <c r="W17719" s="85"/>
      <c r="X17719" s="85"/>
    </row>
    <row r="17720">
      <c r="S17720" s="87"/>
      <c r="T17720" s="87"/>
      <c r="U17720" s="85"/>
      <c r="V17720" s="85"/>
      <c r="W17720" s="85"/>
      <c r="X17720" s="85"/>
    </row>
    <row r="17721">
      <c r="S17721" s="84"/>
      <c r="T17721" s="87"/>
      <c r="U17721" s="85"/>
      <c r="V17721" s="85"/>
      <c r="W17721" s="85"/>
      <c r="X17721" s="85"/>
    </row>
    <row r="17722">
      <c r="S17722" s="87"/>
      <c r="T17722" s="87"/>
      <c r="U17722" s="85"/>
      <c r="V17722" s="85"/>
      <c r="W17722" s="85"/>
      <c r="X17722" s="85"/>
    </row>
    <row r="17723">
      <c r="S17723" s="87"/>
      <c r="T17723" s="87"/>
      <c r="U17723" s="85"/>
      <c r="V17723" s="85"/>
      <c r="W17723" s="85"/>
      <c r="X17723" s="85"/>
    </row>
    <row r="17724">
      <c r="S17724" s="87"/>
      <c r="T17724" s="87"/>
      <c r="U17724" s="85"/>
      <c r="V17724" s="85"/>
      <c r="W17724" s="85"/>
      <c r="X17724" s="85"/>
    </row>
    <row r="17725">
      <c r="S17725" s="87"/>
      <c r="T17725" s="87"/>
      <c r="U17725" s="85"/>
      <c r="V17725" s="85"/>
      <c r="W17725" s="85"/>
      <c r="X17725" s="85"/>
    </row>
    <row r="17726">
      <c r="S17726" s="87"/>
      <c r="T17726" s="87"/>
      <c r="U17726" s="85"/>
      <c r="V17726" s="85"/>
      <c r="W17726" s="85"/>
      <c r="X17726" s="85"/>
    </row>
    <row r="17727">
      <c r="S17727" s="87"/>
      <c r="T17727" s="87"/>
      <c r="U17727" s="85"/>
      <c r="V17727" s="85"/>
      <c r="W17727" s="85"/>
      <c r="X17727" s="85"/>
    </row>
    <row r="17728">
      <c r="S17728" s="87"/>
      <c r="T17728" s="87"/>
      <c r="U17728" s="85"/>
      <c r="V17728" s="85"/>
      <c r="W17728" s="85"/>
      <c r="X17728" s="85"/>
    </row>
    <row r="17729">
      <c r="S17729" s="87"/>
      <c r="T17729" s="87"/>
      <c r="U17729" s="85"/>
      <c r="V17729" s="85"/>
      <c r="W17729" s="85"/>
      <c r="X17729" s="85"/>
    </row>
    <row r="17730">
      <c r="S17730" s="87"/>
      <c r="T17730" s="87"/>
      <c r="U17730" s="85"/>
      <c r="V17730" s="85"/>
      <c r="W17730" s="85"/>
      <c r="X17730" s="85"/>
    </row>
    <row r="17731">
      <c r="S17731" s="87"/>
      <c r="T17731" s="87"/>
      <c r="U17731" s="85"/>
      <c r="V17731" s="85"/>
      <c r="W17731" s="85"/>
      <c r="X17731" s="85"/>
    </row>
    <row r="17732">
      <c r="S17732" s="87"/>
      <c r="T17732" s="87"/>
      <c r="U17732" s="85"/>
      <c r="V17732" s="85"/>
      <c r="W17732" s="85"/>
      <c r="X17732" s="85"/>
    </row>
    <row r="17733">
      <c r="S17733" s="87"/>
      <c r="T17733" s="87"/>
      <c r="U17733" s="85"/>
      <c r="V17733" s="85"/>
      <c r="W17733" s="85"/>
      <c r="X17733" s="85"/>
    </row>
    <row r="17734">
      <c r="S17734" s="87"/>
      <c r="T17734" s="87"/>
      <c r="U17734" s="85"/>
      <c r="V17734" s="85"/>
      <c r="W17734" s="85"/>
      <c r="X17734" s="85"/>
    </row>
    <row r="17735">
      <c r="S17735" s="87"/>
      <c r="T17735" s="87"/>
      <c r="U17735" s="85"/>
      <c r="V17735" s="85"/>
      <c r="W17735" s="85"/>
      <c r="X17735" s="85"/>
    </row>
    <row r="17736">
      <c r="S17736" s="87"/>
      <c r="T17736" s="87"/>
      <c r="U17736" s="85"/>
      <c r="V17736" s="85"/>
      <c r="W17736" s="85"/>
      <c r="X17736" s="85"/>
    </row>
    <row r="17737">
      <c r="S17737" s="87"/>
      <c r="T17737" s="87"/>
      <c r="U17737" s="85"/>
      <c r="V17737" s="85"/>
      <c r="W17737" s="85"/>
      <c r="X17737" s="85"/>
    </row>
    <row r="17738">
      <c r="S17738" s="84"/>
      <c r="T17738" s="87"/>
      <c r="U17738" s="85"/>
      <c r="V17738" s="85"/>
      <c r="W17738" s="85"/>
      <c r="X17738" s="85"/>
    </row>
    <row r="17739">
      <c r="S17739" s="87"/>
      <c r="T17739" s="87"/>
      <c r="U17739" s="85"/>
      <c r="V17739" s="85"/>
      <c r="W17739" s="85"/>
      <c r="X17739" s="85"/>
    </row>
    <row r="17740">
      <c r="S17740" s="87"/>
      <c r="T17740" s="87"/>
      <c r="U17740" s="85"/>
      <c r="V17740" s="85"/>
      <c r="W17740" s="85"/>
      <c r="X17740" s="85"/>
    </row>
    <row r="17741">
      <c r="S17741" s="87"/>
      <c r="T17741" s="87"/>
      <c r="U17741" s="85"/>
      <c r="V17741" s="85"/>
      <c r="W17741" s="85"/>
      <c r="X17741" s="85"/>
    </row>
    <row r="17742">
      <c r="S17742" s="87"/>
      <c r="T17742" s="87"/>
      <c r="U17742" s="85"/>
      <c r="V17742" s="85"/>
      <c r="W17742" s="85"/>
      <c r="X17742" s="85"/>
    </row>
    <row r="17743">
      <c r="S17743" s="87"/>
      <c r="T17743" s="87"/>
      <c r="U17743" s="85"/>
      <c r="V17743" s="85"/>
      <c r="W17743" s="85"/>
      <c r="X17743" s="85"/>
    </row>
    <row r="17744">
      <c r="S17744" s="87"/>
      <c r="T17744" s="87"/>
      <c r="U17744" s="85"/>
      <c r="V17744" s="85"/>
      <c r="W17744" s="85"/>
      <c r="X17744" s="85"/>
    </row>
    <row r="17745">
      <c r="S17745" s="87"/>
      <c r="T17745" s="87"/>
      <c r="U17745" s="85"/>
      <c r="V17745" s="85"/>
      <c r="W17745" s="85"/>
      <c r="X17745" s="85"/>
    </row>
    <row r="17746">
      <c r="S17746" s="87"/>
      <c r="T17746" s="87"/>
      <c r="U17746" s="85"/>
      <c r="V17746" s="85"/>
      <c r="W17746" s="85"/>
      <c r="X17746" s="85"/>
    </row>
    <row r="17747">
      <c r="S17747" s="87"/>
      <c r="T17747" s="87"/>
      <c r="U17747" s="85"/>
      <c r="V17747" s="85"/>
      <c r="W17747" s="85"/>
      <c r="X17747" s="85"/>
    </row>
    <row r="17748">
      <c r="S17748" s="87"/>
      <c r="T17748" s="87"/>
      <c r="U17748" s="85"/>
      <c r="V17748" s="85"/>
      <c r="W17748" s="85"/>
      <c r="X17748" s="85"/>
    </row>
    <row r="17749">
      <c r="S17749" s="87"/>
      <c r="T17749" s="87"/>
      <c r="U17749" s="85"/>
      <c r="V17749" s="85"/>
      <c r="W17749" s="85"/>
      <c r="X17749" s="85"/>
    </row>
    <row r="17750">
      <c r="S17750" s="87"/>
      <c r="T17750" s="87"/>
      <c r="U17750" s="85"/>
      <c r="V17750" s="85"/>
      <c r="W17750" s="85"/>
      <c r="X17750" s="85"/>
    </row>
    <row r="17751">
      <c r="S17751" s="87"/>
      <c r="T17751" s="87"/>
      <c r="U17751" s="85"/>
      <c r="V17751" s="85"/>
      <c r="W17751" s="85"/>
      <c r="X17751" s="85"/>
    </row>
    <row r="17752">
      <c r="S17752" s="87"/>
      <c r="T17752" s="87"/>
      <c r="U17752" s="85"/>
      <c r="V17752" s="85"/>
      <c r="W17752" s="85"/>
      <c r="X17752" s="85"/>
    </row>
    <row r="17753">
      <c r="S17753" s="87"/>
      <c r="T17753" s="87"/>
      <c r="U17753" s="85"/>
      <c r="V17753" s="85"/>
      <c r="W17753" s="85"/>
      <c r="X17753" s="85"/>
    </row>
    <row r="17754">
      <c r="S17754" s="87"/>
      <c r="T17754" s="87"/>
      <c r="U17754" s="85"/>
      <c r="V17754" s="85"/>
      <c r="W17754" s="85"/>
      <c r="X17754" s="85"/>
    </row>
    <row r="17755">
      <c r="S17755" s="87"/>
      <c r="T17755" s="87"/>
      <c r="U17755" s="85"/>
      <c r="V17755" s="85"/>
      <c r="W17755" s="85"/>
      <c r="X17755" s="85"/>
    </row>
    <row r="17756">
      <c r="S17756" s="87"/>
      <c r="T17756" s="87"/>
      <c r="U17756" s="85"/>
      <c r="V17756" s="85"/>
      <c r="W17756" s="85"/>
      <c r="X17756" s="85"/>
    </row>
    <row r="17757">
      <c r="S17757" s="87"/>
      <c r="T17757" s="87"/>
      <c r="U17757" s="85"/>
      <c r="V17757" s="85"/>
      <c r="W17757" s="85"/>
      <c r="X17757" s="85"/>
    </row>
    <row r="17758">
      <c r="S17758" s="87"/>
      <c r="T17758" s="87"/>
      <c r="U17758" s="85"/>
      <c r="V17758" s="85"/>
      <c r="W17758" s="85"/>
      <c r="X17758" s="85"/>
    </row>
    <row r="17759">
      <c r="S17759" s="87"/>
      <c r="T17759" s="87"/>
      <c r="U17759" s="85"/>
      <c r="V17759" s="85"/>
      <c r="W17759" s="85"/>
      <c r="X17759" s="85"/>
    </row>
    <row r="17760">
      <c r="S17760" s="87"/>
      <c r="T17760" s="87"/>
      <c r="U17760" s="85"/>
      <c r="V17760" s="85"/>
      <c r="W17760" s="85"/>
      <c r="X17760" s="85"/>
    </row>
    <row r="17761">
      <c r="S17761" s="87"/>
      <c r="T17761" s="87"/>
      <c r="U17761" s="85"/>
      <c r="V17761" s="85"/>
      <c r="W17761" s="85"/>
      <c r="X17761" s="85"/>
    </row>
    <row r="17762">
      <c r="S17762" s="87"/>
      <c r="T17762" s="87"/>
      <c r="U17762" s="85"/>
      <c r="V17762" s="85"/>
      <c r="W17762" s="85"/>
      <c r="X17762" s="85"/>
    </row>
    <row r="17763">
      <c r="S17763" s="87"/>
      <c r="T17763" s="87"/>
      <c r="U17763" s="85"/>
      <c r="V17763" s="85"/>
      <c r="W17763" s="85"/>
      <c r="X17763" s="85"/>
    </row>
    <row r="17764">
      <c r="S17764" s="87"/>
      <c r="T17764" s="87"/>
      <c r="U17764" s="85"/>
      <c r="V17764" s="85"/>
      <c r="W17764" s="85"/>
      <c r="X17764" s="85"/>
    </row>
    <row r="17765">
      <c r="S17765" s="87"/>
      <c r="T17765" s="87"/>
      <c r="U17765" s="85"/>
      <c r="V17765" s="85"/>
      <c r="W17765" s="85"/>
      <c r="X17765" s="85"/>
    </row>
    <row r="17766">
      <c r="S17766" s="87"/>
      <c r="T17766" s="87"/>
      <c r="U17766" s="85"/>
      <c r="V17766" s="85"/>
      <c r="W17766" s="85"/>
      <c r="X17766" s="85"/>
    </row>
    <row r="17767">
      <c r="S17767" s="87"/>
      <c r="T17767" s="87"/>
      <c r="U17767" s="85"/>
      <c r="V17767" s="85"/>
      <c r="W17767" s="85"/>
      <c r="X17767" s="85"/>
    </row>
    <row r="17768">
      <c r="S17768" s="87"/>
      <c r="T17768" s="87"/>
      <c r="U17768" s="85"/>
      <c r="V17768" s="85"/>
      <c r="W17768" s="85"/>
      <c r="X17768" s="85"/>
    </row>
    <row r="17769">
      <c r="S17769" s="84"/>
      <c r="T17769" s="87"/>
      <c r="U17769" s="85"/>
      <c r="V17769" s="85"/>
      <c r="W17769" s="85"/>
      <c r="X17769" s="85"/>
    </row>
    <row r="17770">
      <c r="S17770" s="87"/>
      <c r="T17770" s="87"/>
      <c r="U17770" s="85"/>
      <c r="V17770" s="85"/>
      <c r="W17770" s="85"/>
      <c r="X17770" s="85"/>
    </row>
    <row r="17771">
      <c r="S17771" s="87"/>
      <c r="T17771" s="87"/>
      <c r="U17771" s="85"/>
      <c r="V17771" s="85"/>
      <c r="W17771" s="85"/>
      <c r="X17771" s="85"/>
    </row>
    <row r="17772">
      <c r="S17772" s="87"/>
      <c r="T17772" s="87"/>
      <c r="U17772" s="85"/>
      <c r="V17772" s="85"/>
      <c r="W17772" s="85"/>
      <c r="X17772" s="85"/>
    </row>
    <row r="17773">
      <c r="S17773" s="87"/>
      <c r="T17773" s="87"/>
      <c r="U17773" s="85"/>
      <c r="V17773" s="85"/>
      <c r="W17773" s="85"/>
      <c r="X17773" s="85"/>
    </row>
    <row r="17774">
      <c r="S17774" s="84"/>
      <c r="T17774" s="87"/>
      <c r="U17774" s="85"/>
      <c r="V17774" s="85"/>
      <c r="W17774" s="85"/>
      <c r="X17774" s="85"/>
    </row>
    <row r="17775">
      <c r="S17775" s="87"/>
      <c r="T17775" s="87"/>
      <c r="U17775" s="85"/>
      <c r="V17775" s="85"/>
      <c r="W17775" s="85"/>
      <c r="X17775" s="85"/>
    </row>
    <row r="17776">
      <c r="S17776" s="87"/>
      <c r="T17776" s="87"/>
      <c r="U17776" s="85"/>
      <c r="V17776" s="85"/>
      <c r="W17776" s="85"/>
      <c r="X17776" s="85"/>
    </row>
    <row r="17777">
      <c r="S17777" s="87"/>
      <c r="T17777" s="87"/>
      <c r="U17777" s="85"/>
      <c r="V17777" s="85"/>
      <c r="W17777" s="85"/>
      <c r="X17777" s="85"/>
    </row>
    <row r="17778">
      <c r="S17778" s="87"/>
      <c r="T17778" s="87"/>
      <c r="U17778" s="85"/>
      <c r="V17778" s="85"/>
      <c r="W17778" s="85"/>
      <c r="X17778" s="85"/>
    </row>
    <row r="17779">
      <c r="S17779" s="87"/>
      <c r="T17779" s="87"/>
      <c r="U17779" s="85"/>
      <c r="V17779" s="85"/>
      <c r="W17779" s="85"/>
      <c r="X17779" s="85"/>
    </row>
    <row r="17780">
      <c r="S17780" s="87"/>
      <c r="T17780" s="87"/>
      <c r="U17780" s="85"/>
      <c r="V17780" s="85"/>
      <c r="W17780" s="85"/>
      <c r="X17780" s="85"/>
    </row>
    <row r="17781">
      <c r="S17781" s="87"/>
      <c r="T17781" s="87"/>
      <c r="U17781" s="85"/>
      <c r="V17781" s="85"/>
      <c r="W17781" s="85"/>
      <c r="X17781" s="85"/>
    </row>
    <row r="17782">
      <c r="S17782" s="87"/>
      <c r="T17782" s="87"/>
      <c r="U17782" s="85"/>
      <c r="V17782" s="85"/>
      <c r="W17782" s="85"/>
      <c r="X17782" s="85"/>
    </row>
    <row r="17783">
      <c r="S17783" s="87"/>
      <c r="T17783" s="87"/>
      <c r="U17783" s="85"/>
      <c r="V17783" s="85"/>
      <c r="W17783" s="85"/>
      <c r="X17783" s="85"/>
    </row>
    <row r="17784">
      <c r="S17784" s="87"/>
      <c r="T17784" s="87"/>
      <c r="U17784" s="85"/>
      <c r="V17784" s="85"/>
      <c r="W17784" s="85"/>
      <c r="X17784" s="85"/>
    </row>
    <row r="17785">
      <c r="S17785" s="87"/>
      <c r="T17785" s="87"/>
      <c r="U17785" s="85"/>
      <c r="V17785" s="85"/>
      <c r="W17785" s="85"/>
      <c r="X17785" s="85"/>
    </row>
    <row r="17786">
      <c r="S17786" s="87"/>
      <c r="T17786" s="87"/>
      <c r="U17786" s="85"/>
      <c r="V17786" s="85"/>
      <c r="W17786" s="85"/>
      <c r="X17786" s="85"/>
    </row>
    <row r="17787">
      <c r="S17787" s="87"/>
      <c r="T17787" s="87"/>
      <c r="U17787" s="85"/>
      <c r="V17787" s="85"/>
      <c r="W17787" s="85"/>
      <c r="X17787" s="85"/>
    </row>
    <row r="17788">
      <c r="S17788" s="87"/>
      <c r="T17788" s="87"/>
      <c r="U17788" s="85"/>
      <c r="V17788" s="85"/>
      <c r="W17788" s="85"/>
      <c r="X17788" s="85"/>
    </row>
    <row r="17789">
      <c r="S17789" s="87"/>
      <c r="T17789" s="87"/>
      <c r="U17789" s="85"/>
      <c r="V17789" s="85"/>
      <c r="W17789" s="85"/>
      <c r="X17789" s="85"/>
    </row>
    <row r="17790">
      <c r="S17790" s="87"/>
      <c r="T17790" s="87"/>
      <c r="U17790" s="85"/>
      <c r="V17790" s="85"/>
      <c r="W17790" s="85"/>
      <c r="X17790" s="85"/>
    </row>
    <row r="17791">
      <c r="S17791" s="87"/>
      <c r="T17791" s="87"/>
      <c r="U17791" s="85"/>
      <c r="V17791" s="85"/>
      <c r="W17791" s="85"/>
      <c r="X17791" s="85"/>
    </row>
    <row r="17792">
      <c r="S17792" s="87"/>
      <c r="T17792" s="87"/>
      <c r="U17792" s="85"/>
      <c r="V17792" s="85"/>
      <c r="W17792" s="85"/>
      <c r="X17792" s="85"/>
    </row>
    <row r="17793">
      <c r="S17793" s="87"/>
      <c r="T17793" s="87"/>
      <c r="U17793" s="85"/>
      <c r="V17793" s="85"/>
      <c r="W17793" s="85"/>
      <c r="X17793" s="85"/>
    </row>
    <row r="17794">
      <c r="S17794" s="87"/>
      <c r="T17794" s="87"/>
      <c r="U17794" s="85"/>
      <c r="V17794" s="85"/>
      <c r="W17794" s="85"/>
      <c r="X17794" s="85"/>
    </row>
    <row r="17795">
      <c r="S17795" s="87"/>
      <c r="T17795" s="87"/>
      <c r="U17795" s="85"/>
      <c r="V17795" s="85"/>
      <c r="W17795" s="85"/>
      <c r="X17795" s="85"/>
    </row>
    <row r="17796">
      <c r="S17796" s="87"/>
      <c r="T17796" s="87"/>
      <c r="U17796" s="85"/>
      <c r="V17796" s="85"/>
      <c r="W17796" s="85"/>
      <c r="X17796" s="85"/>
    </row>
    <row r="17797">
      <c r="S17797" s="87"/>
      <c r="T17797" s="87"/>
      <c r="U17797" s="85"/>
      <c r="V17797" s="85"/>
      <c r="W17797" s="85"/>
      <c r="X17797" s="85"/>
    </row>
    <row r="17798">
      <c r="S17798" s="87"/>
      <c r="T17798" s="87"/>
      <c r="U17798" s="85"/>
      <c r="V17798" s="85"/>
      <c r="W17798" s="85"/>
      <c r="X17798" s="85"/>
    </row>
    <row r="17799">
      <c r="S17799" s="87"/>
      <c r="T17799" s="87"/>
      <c r="U17799" s="85"/>
      <c r="V17799" s="85"/>
      <c r="W17799" s="85"/>
      <c r="X17799" s="85"/>
    </row>
    <row r="17800">
      <c r="S17800" s="87"/>
      <c r="T17800" s="87"/>
      <c r="U17800" s="85"/>
      <c r="V17800" s="85"/>
      <c r="W17800" s="85"/>
      <c r="X17800" s="85"/>
    </row>
    <row r="17801">
      <c r="S17801" s="87"/>
      <c r="T17801" s="87"/>
      <c r="U17801" s="85"/>
      <c r="V17801" s="85"/>
      <c r="W17801" s="85"/>
      <c r="X17801" s="85"/>
    </row>
    <row r="17802">
      <c r="S17802" s="87"/>
      <c r="T17802" s="87"/>
      <c r="U17802" s="85"/>
      <c r="V17802" s="85"/>
      <c r="W17802" s="85"/>
      <c r="X17802" s="85"/>
    </row>
    <row r="17803">
      <c r="S17803" s="87"/>
      <c r="T17803" s="87"/>
      <c r="U17803" s="85"/>
      <c r="V17803" s="85"/>
      <c r="W17803" s="85"/>
      <c r="X17803" s="85"/>
    </row>
    <row r="17804">
      <c r="S17804" s="87"/>
      <c r="T17804" s="87"/>
      <c r="U17804" s="85"/>
      <c r="V17804" s="85"/>
      <c r="W17804" s="85"/>
      <c r="X17804" s="85"/>
    </row>
    <row r="17805">
      <c r="S17805" s="87"/>
      <c r="T17805" s="87"/>
      <c r="U17805" s="85"/>
      <c r="V17805" s="85"/>
      <c r="W17805" s="85"/>
      <c r="X17805" s="85"/>
    </row>
    <row r="17806">
      <c r="S17806" s="87"/>
      <c r="T17806" s="87"/>
      <c r="U17806" s="85"/>
      <c r="V17806" s="85"/>
      <c r="W17806" s="85"/>
      <c r="X17806" s="85"/>
    </row>
    <row r="17807">
      <c r="S17807" s="87"/>
      <c r="T17807" s="87"/>
      <c r="U17807" s="85"/>
      <c r="V17807" s="85"/>
      <c r="W17807" s="85"/>
      <c r="X17807" s="85"/>
    </row>
    <row r="17808">
      <c r="S17808" s="87"/>
      <c r="T17808" s="87"/>
      <c r="U17808" s="85"/>
      <c r="V17808" s="85"/>
      <c r="W17808" s="85"/>
      <c r="X17808" s="85"/>
    </row>
    <row r="17809">
      <c r="S17809" s="87"/>
      <c r="T17809" s="87"/>
      <c r="U17809" s="85"/>
      <c r="V17809" s="85"/>
      <c r="W17809" s="85"/>
      <c r="X17809" s="85"/>
    </row>
    <row r="17810">
      <c r="S17810" s="87"/>
      <c r="T17810" s="87"/>
      <c r="U17810" s="85"/>
      <c r="V17810" s="85"/>
      <c r="W17810" s="85"/>
      <c r="X17810" s="85"/>
    </row>
    <row r="17811">
      <c r="S17811" s="87"/>
      <c r="T17811" s="87"/>
      <c r="U17811" s="85"/>
      <c r="V17811" s="85"/>
      <c r="W17811" s="85"/>
      <c r="X17811" s="85"/>
    </row>
    <row r="17812">
      <c r="S17812" s="87"/>
      <c r="T17812" s="87"/>
      <c r="U17812" s="85"/>
      <c r="V17812" s="85"/>
      <c r="W17812" s="85"/>
      <c r="X17812" s="85"/>
    </row>
    <row r="17813">
      <c r="S17813" s="87"/>
      <c r="T17813" s="87"/>
      <c r="U17813" s="85"/>
      <c r="V17813" s="85"/>
      <c r="W17813" s="85"/>
      <c r="X17813" s="85"/>
    </row>
    <row r="17814">
      <c r="S17814" s="87"/>
      <c r="T17814" s="87"/>
      <c r="U17814" s="85"/>
      <c r="V17814" s="85"/>
      <c r="W17814" s="85"/>
      <c r="X17814" s="85"/>
    </row>
    <row r="17815">
      <c r="S17815" s="87"/>
      <c r="T17815" s="87"/>
      <c r="U17815" s="85"/>
      <c r="V17815" s="85"/>
      <c r="W17815" s="85"/>
      <c r="X17815" s="85"/>
    </row>
    <row r="17816">
      <c r="S17816" s="87"/>
      <c r="T17816" s="87"/>
      <c r="U17816" s="85"/>
      <c r="V17816" s="85"/>
      <c r="W17816" s="85"/>
      <c r="X17816" s="85"/>
    </row>
    <row r="17817">
      <c r="S17817" s="87"/>
      <c r="T17817" s="87"/>
      <c r="U17817" s="85"/>
      <c r="V17817" s="85"/>
      <c r="W17817" s="85"/>
      <c r="X17817" s="85"/>
    </row>
    <row r="17818">
      <c r="S17818" s="87"/>
      <c r="T17818" s="87"/>
      <c r="U17818" s="85"/>
      <c r="V17818" s="85"/>
      <c r="W17818" s="85"/>
      <c r="X17818" s="85"/>
    </row>
    <row r="17819">
      <c r="S17819" s="87"/>
      <c r="T17819" s="87"/>
      <c r="U17819" s="85"/>
      <c r="V17819" s="85"/>
      <c r="W17819" s="85"/>
      <c r="X17819" s="85"/>
    </row>
    <row r="17820">
      <c r="S17820" s="87"/>
      <c r="T17820" s="87"/>
      <c r="U17820" s="85"/>
      <c r="V17820" s="85"/>
      <c r="W17820" s="85"/>
      <c r="X17820" s="85"/>
    </row>
    <row r="17821">
      <c r="S17821" s="87"/>
      <c r="T17821" s="87"/>
      <c r="U17821" s="85"/>
      <c r="V17821" s="85"/>
      <c r="W17821" s="85"/>
      <c r="X17821" s="85"/>
    </row>
    <row r="17822">
      <c r="S17822" s="87"/>
      <c r="T17822" s="87"/>
      <c r="U17822" s="85"/>
      <c r="V17822" s="85"/>
      <c r="W17822" s="85"/>
      <c r="X17822" s="85"/>
    </row>
    <row r="17823">
      <c r="S17823" s="87"/>
      <c r="T17823" s="87"/>
      <c r="U17823" s="85"/>
      <c r="V17823" s="85"/>
      <c r="W17823" s="85"/>
      <c r="X17823" s="85"/>
    </row>
    <row r="17824">
      <c r="S17824" s="87"/>
      <c r="T17824" s="87"/>
      <c r="U17824" s="85"/>
      <c r="V17824" s="85"/>
      <c r="W17824" s="85"/>
      <c r="X17824" s="85"/>
    </row>
    <row r="17825">
      <c r="S17825" s="87"/>
      <c r="T17825" s="87"/>
      <c r="U17825" s="85"/>
      <c r="V17825" s="85"/>
      <c r="W17825" s="85"/>
      <c r="X17825" s="85"/>
    </row>
    <row r="17826">
      <c r="S17826" s="87"/>
      <c r="T17826" s="87"/>
      <c r="U17826" s="85"/>
      <c r="V17826" s="85"/>
      <c r="W17826" s="85"/>
      <c r="X17826" s="85"/>
    </row>
    <row r="17827">
      <c r="S17827" s="87"/>
      <c r="T17827" s="87"/>
      <c r="U17827" s="85"/>
      <c r="V17827" s="85"/>
      <c r="W17827" s="85"/>
      <c r="X17827" s="85"/>
    </row>
    <row r="17828">
      <c r="S17828" s="87"/>
      <c r="T17828" s="87"/>
      <c r="U17828" s="85"/>
      <c r="V17828" s="85"/>
      <c r="W17828" s="85"/>
      <c r="X17828" s="85"/>
    </row>
    <row r="17829">
      <c r="S17829" s="87"/>
      <c r="T17829" s="87"/>
      <c r="U17829" s="85"/>
      <c r="V17829" s="85"/>
      <c r="W17829" s="85"/>
      <c r="X17829" s="85"/>
    </row>
    <row r="17830">
      <c r="S17830" s="87"/>
      <c r="T17830" s="87"/>
      <c r="U17830" s="85"/>
      <c r="V17830" s="85"/>
      <c r="W17830" s="85"/>
      <c r="X17830" s="85"/>
    </row>
    <row r="17831">
      <c r="S17831" s="87"/>
      <c r="T17831" s="87"/>
      <c r="U17831" s="85"/>
      <c r="V17831" s="85"/>
      <c r="W17831" s="85"/>
      <c r="X17831" s="85"/>
    </row>
    <row r="17832">
      <c r="S17832" s="87"/>
      <c r="T17832" s="87"/>
      <c r="U17832" s="85"/>
      <c r="V17832" s="85"/>
      <c r="W17832" s="85"/>
      <c r="X17832" s="85"/>
    </row>
    <row r="17833">
      <c r="S17833" s="87"/>
      <c r="T17833" s="87"/>
      <c r="U17833" s="85"/>
      <c r="V17833" s="85"/>
      <c r="W17833" s="85"/>
      <c r="X17833" s="85"/>
    </row>
    <row r="17834">
      <c r="S17834" s="87"/>
      <c r="T17834" s="87"/>
      <c r="U17834" s="85"/>
      <c r="V17834" s="85"/>
      <c r="W17834" s="85"/>
      <c r="X17834" s="85"/>
    </row>
    <row r="17835">
      <c r="S17835" s="87"/>
      <c r="T17835" s="87"/>
      <c r="U17835" s="85"/>
      <c r="V17835" s="85"/>
      <c r="W17835" s="85"/>
      <c r="X17835" s="85"/>
    </row>
    <row r="17836">
      <c r="S17836" s="87"/>
      <c r="T17836" s="87"/>
      <c r="U17836" s="85"/>
      <c r="V17836" s="85"/>
      <c r="W17836" s="85"/>
      <c r="X17836" s="85"/>
    </row>
    <row r="17837">
      <c r="S17837" s="87"/>
      <c r="T17837" s="87"/>
      <c r="U17837" s="85"/>
      <c r="V17837" s="85"/>
      <c r="W17837" s="85"/>
      <c r="X17837" s="85"/>
    </row>
    <row r="17838">
      <c r="S17838" s="87"/>
      <c r="T17838" s="87"/>
      <c r="U17838" s="85"/>
      <c r="V17838" s="85"/>
      <c r="W17838" s="85"/>
      <c r="X17838" s="85"/>
    </row>
    <row r="17839">
      <c r="S17839" s="87"/>
      <c r="T17839" s="87"/>
      <c r="U17839" s="85"/>
      <c r="V17839" s="85"/>
      <c r="W17839" s="85"/>
      <c r="X17839" s="85"/>
    </row>
    <row r="17840">
      <c r="S17840" s="87"/>
      <c r="T17840" s="87"/>
      <c r="U17840" s="85"/>
      <c r="V17840" s="85"/>
      <c r="W17840" s="85"/>
      <c r="X17840" s="85"/>
    </row>
    <row r="17841">
      <c r="S17841" s="87"/>
      <c r="T17841" s="87"/>
      <c r="U17841" s="85"/>
      <c r="V17841" s="85"/>
      <c r="W17841" s="85"/>
      <c r="X17841" s="85"/>
    </row>
    <row r="17842">
      <c r="S17842" s="87"/>
      <c r="T17842" s="87"/>
      <c r="U17842" s="85"/>
      <c r="V17842" s="85"/>
      <c r="W17842" s="85"/>
      <c r="X17842" s="85"/>
    </row>
    <row r="17843">
      <c r="S17843" s="87"/>
      <c r="T17843" s="87"/>
      <c r="U17843" s="85"/>
      <c r="V17843" s="85"/>
      <c r="W17843" s="85"/>
      <c r="X17843" s="85"/>
    </row>
    <row r="17844">
      <c r="S17844" s="87"/>
      <c r="T17844" s="87"/>
      <c r="U17844" s="85"/>
      <c r="V17844" s="85"/>
      <c r="W17844" s="85"/>
      <c r="X17844" s="85"/>
    </row>
    <row r="17845">
      <c r="S17845" s="87"/>
      <c r="T17845" s="87"/>
      <c r="U17845" s="85"/>
      <c r="V17845" s="85"/>
      <c r="W17845" s="85"/>
      <c r="X17845" s="85"/>
    </row>
    <row r="17846">
      <c r="S17846" s="87"/>
      <c r="T17846" s="87"/>
      <c r="U17846" s="85"/>
      <c r="V17846" s="85"/>
      <c r="W17846" s="85"/>
      <c r="X17846" s="85"/>
    </row>
    <row r="17847">
      <c r="S17847" s="87"/>
      <c r="T17847" s="87"/>
      <c r="U17847" s="85"/>
      <c r="V17847" s="85"/>
      <c r="W17847" s="85"/>
      <c r="X17847" s="85"/>
    </row>
    <row r="17848">
      <c r="S17848" s="87"/>
      <c r="T17848" s="87"/>
      <c r="U17848" s="85"/>
      <c r="V17848" s="85"/>
      <c r="W17848" s="85"/>
      <c r="X17848" s="85"/>
    </row>
    <row r="17849">
      <c r="S17849" s="87"/>
      <c r="T17849" s="87"/>
      <c r="U17849" s="85"/>
      <c r="V17849" s="85"/>
      <c r="W17849" s="85"/>
      <c r="X17849" s="85"/>
    </row>
    <row r="17850">
      <c r="S17850" s="87"/>
      <c r="T17850" s="87"/>
      <c r="U17850" s="85"/>
      <c r="V17850" s="85"/>
      <c r="W17850" s="85"/>
      <c r="X17850" s="85"/>
    </row>
    <row r="17851">
      <c r="S17851" s="87"/>
      <c r="T17851" s="87"/>
      <c r="U17851" s="85"/>
      <c r="V17851" s="85"/>
      <c r="W17851" s="85"/>
      <c r="X17851" s="85"/>
    </row>
    <row r="17852">
      <c r="S17852" s="87"/>
      <c r="T17852" s="87"/>
      <c r="U17852" s="85"/>
      <c r="V17852" s="85"/>
      <c r="W17852" s="85"/>
      <c r="X17852" s="85"/>
    </row>
    <row r="17853">
      <c r="S17853" s="87"/>
      <c r="T17853" s="87"/>
      <c r="U17853" s="85"/>
      <c r="V17853" s="85"/>
      <c r="W17853" s="85"/>
      <c r="X17853" s="85"/>
    </row>
    <row r="17854">
      <c r="S17854" s="87"/>
      <c r="T17854" s="87"/>
      <c r="U17854" s="85"/>
      <c r="V17854" s="85"/>
      <c r="W17854" s="85"/>
      <c r="X17854" s="85"/>
    </row>
    <row r="17855">
      <c r="S17855" s="87"/>
      <c r="T17855" s="87"/>
      <c r="U17855" s="85"/>
      <c r="V17855" s="85"/>
      <c r="W17855" s="85"/>
      <c r="X17855" s="85"/>
    </row>
    <row r="17856">
      <c r="S17856" s="87"/>
      <c r="T17856" s="87"/>
      <c r="U17856" s="85"/>
      <c r="V17856" s="85"/>
      <c r="W17856" s="85"/>
      <c r="X17856" s="85"/>
    </row>
    <row r="17857">
      <c r="S17857" s="87"/>
      <c r="T17857" s="87"/>
      <c r="U17857" s="85"/>
      <c r="V17857" s="85"/>
      <c r="W17857" s="85"/>
      <c r="X17857" s="85"/>
    </row>
    <row r="17858">
      <c r="S17858" s="87"/>
      <c r="T17858" s="87"/>
      <c r="U17858" s="85"/>
      <c r="V17858" s="85"/>
      <c r="W17858" s="85"/>
      <c r="X17858" s="85"/>
    </row>
    <row r="17859">
      <c r="S17859" s="87"/>
      <c r="T17859" s="87"/>
      <c r="U17859" s="85"/>
      <c r="V17859" s="85"/>
      <c r="W17859" s="85"/>
      <c r="X17859" s="85"/>
    </row>
    <row r="17860">
      <c r="S17860" s="87"/>
      <c r="T17860" s="87"/>
      <c r="U17860" s="85"/>
      <c r="V17860" s="85"/>
      <c r="W17860" s="85"/>
      <c r="X17860" s="85"/>
    </row>
    <row r="17861">
      <c r="S17861" s="87"/>
      <c r="T17861" s="87"/>
      <c r="U17861" s="85"/>
      <c r="V17861" s="85"/>
      <c r="W17861" s="85"/>
      <c r="X17861" s="85"/>
    </row>
    <row r="17862">
      <c r="S17862" s="87"/>
      <c r="T17862" s="87"/>
      <c r="U17862" s="85"/>
      <c r="V17862" s="85"/>
      <c r="W17862" s="85"/>
      <c r="X17862" s="85"/>
    </row>
    <row r="17863">
      <c r="S17863" s="87"/>
      <c r="T17863" s="87"/>
      <c r="U17863" s="85"/>
      <c r="V17863" s="85"/>
      <c r="W17863" s="85"/>
      <c r="X17863" s="85"/>
    </row>
    <row r="17864">
      <c r="S17864" s="87"/>
      <c r="T17864" s="87"/>
      <c r="U17864" s="85"/>
      <c r="V17864" s="85"/>
      <c r="W17864" s="85"/>
      <c r="X17864" s="85"/>
    </row>
    <row r="17865">
      <c r="S17865" s="87"/>
      <c r="T17865" s="87"/>
      <c r="U17865" s="85"/>
      <c r="V17865" s="85"/>
      <c r="W17865" s="85"/>
      <c r="X17865" s="85"/>
    </row>
    <row r="17866">
      <c r="S17866" s="87"/>
      <c r="T17866" s="87"/>
      <c r="U17866" s="85"/>
      <c r="V17866" s="85"/>
      <c r="W17866" s="85"/>
      <c r="X17866" s="85"/>
    </row>
    <row r="17867">
      <c r="S17867" s="87"/>
      <c r="T17867" s="87"/>
      <c r="U17867" s="85"/>
      <c r="V17867" s="85"/>
      <c r="W17867" s="85"/>
      <c r="X17867" s="85"/>
    </row>
    <row r="17868">
      <c r="S17868" s="87"/>
      <c r="T17868" s="87"/>
      <c r="U17868" s="85"/>
      <c r="V17868" s="85"/>
      <c r="W17868" s="85"/>
      <c r="X17868" s="85"/>
    </row>
    <row r="17869">
      <c r="S17869" s="87"/>
      <c r="T17869" s="87"/>
      <c r="U17869" s="85"/>
      <c r="V17869" s="85"/>
      <c r="W17869" s="85"/>
      <c r="X17869" s="85"/>
    </row>
    <row r="17870">
      <c r="S17870" s="87"/>
      <c r="T17870" s="87"/>
      <c r="U17870" s="85"/>
      <c r="V17870" s="85"/>
      <c r="W17870" s="85"/>
      <c r="X17870" s="85"/>
    </row>
    <row r="17871">
      <c r="S17871" s="87"/>
      <c r="T17871" s="87"/>
      <c r="U17871" s="85"/>
      <c r="V17871" s="85"/>
      <c r="W17871" s="85"/>
      <c r="X17871" s="85"/>
    </row>
    <row r="17872">
      <c r="S17872" s="87"/>
      <c r="T17872" s="87"/>
      <c r="U17872" s="85"/>
      <c r="V17872" s="85"/>
      <c r="W17872" s="85"/>
      <c r="X17872" s="85"/>
    </row>
    <row r="17873">
      <c r="S17873" s="87"/>
      <c r="T17873" s="87"/>
      <c r="U17873" s="85"/>
      <c r="V17873" s="85"/>
      <c r="W17873" s="85"/>
      <c r="X17873" s="85"/>
    </row>
    <row r="17874">
      <c r="S17874" s="87"/>
      <c r="T17874" s="87"/>
      <c r="U17874" s="85"/>
      <c r="V17874" s="85"/>
      <c r="W17874" s="85"/>
      <c r="X17874" s="85"/>
    </row>
    <row r="17875">
      <c r="S17875" s="87"/>
      <c r="T17875" s="87"/>
      <c r="U17875" s="85"/>
      <c r="V17875" s="85"/>
      <c r="W17875" s="85"/>
      <c r="X17875" s="85"/>
    </row>
    <row r="17876">
      <c r="S17876" s="87"/>
      <c r="T17876" s="87"/>
      <c r="U17876" s="85"/>
      <c r="V17876" s="85"/>
      <c r="W17876" s="85"/>
      <c r="X17876" s="85"/>
    </row>
    <row r="17877">
      <c r="S17877" s="87"/>
      <c r="T17877" s="87"/>
      <c r="U17877" s="85"/>
      <c r="V17877" s="85"/>
      <c r="W17877" s="85"/>
      <c r="X17877" s="85"/>
    </row>
    <row r="17878">
      <c r="S17878" s="87"/>
      <c r="T17878" s="87"/>
      <c r="U17878" s="85"/>
      <c r="V17878" s="85"/>
      <c r="W17878" s="85"/>
      <c r="X17878" s="85"/>
    </row>
    <row r="17879">
      <c r="S17879" s="87"/>
      <c r="T17879" s="87"/>
      <c r="U17879" s="85"/>
      <c r="V17879" s="85"/>
      <c r="W17879" s="85"/>
      <c r="X17879" s="85"/>
    </row>
    <row r="17880">
      <c r="S17880" s="87"/>
      <c r="T17880" s="87"/>
      <c r="U17880" s="85"/>
      <c r="V17880" s="85"/>
      <c r="W17880" s="85"/>
      <c r="X17880" s="85"/>
    </row>
    <row r="17881">
      <c r="S17881" s="87"/>
      <c r="T17881" s="87"/>
      <c r="U17881" s="85"/>
      <c r="V17881" s="85"/>
      <c r="W17881" s="85"/>
      <c r="X17881" s="85"/>
    </row>
    <row r="17882">
      <c r="S17882" s="87"/>
      <c r="T17882" s="87"/>
      <c r="U17882" s="85"/>
      <c r="V17882" s="85"/>
      <c r="W17882" s="85"/>
      <c r="X17882" s="85"/>
    </row>
    <row r="17883">
      <c r="S17883" s="87"/>
      <c r="T17883" s="87"/>
      <c r="U17883" s="85"/>
      <c r="V17883" s="85"/>
      <c r="W17883" s="85"/>
      <c r="X17883" s="85"/>
    </row>
    <row r="17884">
      <c r="S17884" s="87"/>
      <c r="T17884" s="87"/>
      <c r="U17884" s="85"/>
      <c r="V17884" s="85"/>
      <c r="W17884" s="85"/>
      <c r="X17884" s="85"/>
    </row>
    <row r="17885">
      <c r="S17885" s="87"/>
      <c r="T17885" s="87"/>
      <c r="U17885" s="85"/>
      <c r="V17885" s="85"/>
      <c r="W17885" s="85"/>
      <c r="X17885" s="85"/>
    </row>
    <row r="17886">
      <c r="S17886" s="87"/>
      <c r="T17886" s="87"/>
      <c r="U17886" s="85"/>
      <c r="V17886" s="85"/>
      <c r="W17886" s="85"/>
      <c r="X17886" s="85"/>
    </row>
    <row r="17887">
      <c r="S17887" s="87"/>
      <c r="T17887" s="87"/>
      <c r="U17887" s="85"/>
      <c r="V17887" s="85"/>
      <c r="W17887" s="85"/>
      <c r="X17887" s="85"/>
    </row>
    <row r="17888">
      <c r="S17888" s="87"/>
      <c r="T17888" s="87"/>
      <c r="U17888" s="85"/>
      <c r="V17888" s="85"/>
      <c r="W17888" s="85"/>
      <c r="X17888" s="85"/>
    </row>
    <row r="17889">
      <c r="S17889" s="87"/>
      <c r="T17889" s="87"/>
      <c r="U17889" s="85"/>
      <c r="V17889" s="85"/>
      <c r="W17889" s="85"/>
      <c r="X17889" s="85"/>
    </row>
    <row r="17890">
      <c r="S17890" s="87"/>
      <c r="T17890" s="87"/>
      <c r="U17890" s="85"/>
      <c r="V17890" s="85"/>
      <c r="W17890" s="85"/>
      <c r="X17890" s="85"/>
    </row>
    <row r="17891">
      <c r="S17891" s="87"/>
      <c r="T17891" s="87"/>
      <c r="U17891" s="85"/>
      <c r="V17891" s="85"/>
      <c r="W17891" s="85"/>
      <c r="X17891" s="85"/>
    </row>
    <row r="17892">
      <c r="S17892" s="87"/>
      <c r="T17892" s="87"/>
      <c r="U17892" s="85"/>
      <c r="V17892" s="85"/>
      <c r="W17892" s="85"/>
      <c r="X17892" s="85"/>
    </row>
    <row r="17893">
      <c r="S17893" s="87"/>
      <c r="T17893" s="87"/>
      <c r="U17893" s="85"/>
      <c r="V17893" s="85"/>
      <c r="W17893" s="85"/>
      <c r="X17893" s="85"/>
    </row>
    <row r="17894">
      <c r="S17894" s="87"/>
      <c r="T17894" s="87"/>
      <c r="U17894" s="85"/>
      <c r="V17894" s="85"/>
      <c r="W17894" s="85"/>
      <c r="X17894" s="85"/>
    </row>
    <row r="17895">
      <c r="S17895" s="87"/>
      <c r="T17895" s="87"/>
      <c r="U17895" s="85"/>
      <c r="V17895" s="85"/>
      <c r="W17895" s="85"/>
      <c r="X17895" s="85"/>
    </row>
    <row r="17896">
      <c r="S17896" s="87"/>
      <c r="T17896" s="87"/>
      <c r="U17896" s="85"/>
      <c r="V17896" s="85"/>
      <c r="W17896" s="85"/>
      <c r="X17896" s="85"/>
    </row>
    <row r="17897">
      <c r="S17897" s="87"/>
      <c r="T17897" s="87"/>
      <c r="U17897" s="85"/>
      <c r="V17897" s="85"/>
      <c r="W17897" s="85"/>
      <c r="X17897" s="85"/>
    </row>
    <row r="17898">
      <c r="S17898" s="87"/>
      <c r="T17898" s="87"/>
      <c r="U17898" s="85"/>
      <c r="V17898" s="85"/>
      <c r="W17898" s="85"/>
      <c r="X17898" s="85"/>
    </row>
    <row r="17899">
      <c r="S17899" s="87"/>
      <c r="T17899" s="87"/>
      <c r="U17899" s="85"/>
      <c r="V17899" s="85"/>
      <c r="W17899" s="85"/>
      <c r="X17899" s="85"/>
    </row>
    <row r="17900">
      <c r="S17900" s="87"/>
      <c r="T17900" s="87"/>
      <c r="U17900" s="85"/>
      <c r="V17900" s="85"/>
      <c r="W17900" s="85"/>
      <c r="X17900" s="85"/>
    </row>
    <row r="17901">
      <c r="S17901" s="87"/>
      <c r="T17901" s="87"/>
      <c r="U17901" s="85"/>
      <c r="V17901" s="85"/>
      <c r="W17901" s="85"/>
      <c r="X17901" s="85"/>
    </row>
    <row r="17902">
      <c r="S17902" s="87"/>
      <c r="T17902" s="87"/>
      <c r="U17902" s="85"/>
      <c r="V17902" s="85"/>
      <c r="W17902" s="85"/>
      <c r="X17902" s="85"/>
    </row>
    <row r="17903">
      <c r="S17903" s="87"/>
      <c r="T17903" s="87"/>
      <c r="U17903" s="85"/>
      <c r="V17903" s="85"/>
      <c r="W17903" s="85"/>
      <c r="X17903" s="85"/>
    </row>
    <row r="17904">
      <c r="S17904" s="87"/>
      <c r="T17904" s="87"/>
      <c r="U17904" s="85"/>
      <c r="V17904" s="85"/>
      <c r="W17904" s="85"/>
      <c r="X17904" s="85"/>
    </row>
    <row r="17905">
      <c r="S17905" s="87"/>
      <c r="T17905" s="87"/>
      <c r="U17905" s="85"/>
      <c r="V17905" s="85"/>
      <c r="W17905" s="85"/>
      <c r="X17905" s="85"/>
    </row>
    <row r="17906">
      <c r="S17906" s="87"/>
      <c r="T17906" s="87"/>
      <c r="U17906" s="85"/>
      <c r="V17906" s="85"/>
      <c r="W17906" s="85"/>
      <c r="X17906" s="85"/>
    </row>
    <row r="17907">
      <c r="S17907" s="87"/>
      <c r="T17907" s="87"/>
      <c r="U17907" s="85"/>
      <c r="V17907" s="85"/>
      <c r="W17907" s="85"/>
      <c r="X17907" s="85"/>
    </row>
    <row r="17908">
      <c r="S17908" s="87"/>
      <c r="T17908" s="87"/>
      <c r="U17908" s="85"/>
      <c r="V17908" s="85"/>
      <c r="W17908" s="85"/>
      <c r="X17908" s="85"/>
    </row>
    <row r="17909">
      <c r="S17909" s="87"/>
      <c r="T17909" s="87"/>
      <c r="U17909" s="85"/>
      <c r="V17909" s="85"/>
      <c r="W17909" s="85"/>
      <c r="X17909" s="85"/>
    </row>
    <row r="17910">
      <c r="S17910" s="87"/>
      <c r="T17910" s="87"/>
      <c r="U17910" s="85"/>
      <c r="V17910" s="85"/>
      <c r="W17910" s="85"/>
      <c r="X17910" s="85"/>
    </row>
    <row r="17911">
      <c r="S17911" s="87"/>
      <c r="T17911" s="87"/>
      <c r="U17911" s="85"/>
      <c r="V17911" s="85"/>
      <c r="W17911" s="85"/>
      <c r="X17911" s="85"/>
    </row>
    <row r="17912">
      <c r="S17912" s="87"/>
      <c r="T17912" s="87"/>
      <c r="U17912" s="85"/>
      <c r="V17912" s="85"/>
      <c r="W17912" s="85"/>
      <c r="X17912" s="85"/>
    </row>
    <row r="17913">
      <c r="S17913" s="87"/>
      <c r="T17913" s="87"/>
      <c r="U17913" s="85"/>
      <c r="V17913" s="85"/>
      <c r="W17913" s="85"/>
      <c r="X17913" s="85"/>
    </row>
    <row r="17914">
      <c r="S17914" s="87"/>
      <c r="T17914" s="87"/>
      <c r="U17914" s="85"/>
      <c r="V17914" s="85"/>
      <c r="W17914" s="85"/>
      <c r="X17914" s="85"/>
    </row>
    <row r="17915">
      <c r="S17915" s="87"/>
      <c r="T17915" s="87"/>
      <c r="U17915" s="85"/>
      <c r="V17915" s="85"/>
      <c r="W17915" s="85"/>
      <c r="X17915" s="85"/>
    </row>
    <row r="17916">
      <c r="S17916" s="87"/>
      <c r="T17916" s="87"/>
      <c r="U17916" s="85"/>
      <c r="V17916" s="85"/>
      <c r="W17916" s="85"/>
      <c r="X17916" s="85"/>
    </row>
    <row r="17917">
      <c r="S17917" s="87"/>
      <c r="T17917" s="87"/>
      <c r="U17917" s="85"/>
      <c r="V17917" s="85"/>
      <c r="W17917" s="85"/>
      <c r="X17917" s="85"/>
    </row>
    <row r="17918">
      <c r="S17918" s="87"/>
      <c r="T17918" s="87"/>
      <c r="U17918" s="85"/>
      <c r="V17918" s="85"/>
      <c r="W17918" s="85"/>
      <c r="X17918" s="85"/>
    </row>
    <row r="17919">
      <c r="S17919" s="87"/>
      <c r="T17919" s="87"/>
      <c r="U17919" s="85"/>
      <c r="V17919" s="85"/>
      <c r="W17919" s="85"/>
      <c r="X17919" s="85"/>
    </row>
    <row r="17920">
      <c r="S17920" s="87"/>
      <c r="T17920" s="87"/>
      <c r="U17920" s="85"/>
      <c r="V17920" s="85"/>
      <c r="W17920" s="85"/>
      <c r="X17920" s="85"/>
    </row>
    <row r="17921">
      <c r="S17921" s="87"/>
      <c r="T17921" s="87"/>
      <c r="U17921" s="85"/>
      <c r="V17921" s="85"/>
      <c r="W17921" s="85"/>
      <c r="X17921" s="85"/>
    </row>
    <row r="17922">
      <c r="S17922" s="87"/>
      <c r="T17922" s="87"/>
      <c r="U17922" s="85"/>
      <c r="V17922" s="85"/>
      <c r="W17922" s="85"/>
      <c r="X17922" s="85"/>
    </row>
    <row r="17923">
      <c r="S17923" s="87"/>
      <c r="T17923" s="87"/>
      <c r="U17923" s="85"/>
      <c r="V17923" s="85"/>
      <c r="W17923" s="85"/>
      <c r="X17923" s="85"/>
    </row>
    <row r="17924">
      <c r="S17924" s="87"/>
      <c r="T17924" s="87"/>
      <c r="U17924" s="85"/>
      <c r="V17924" s="85"/>
      <c r="W17924" s="85"/>
      <c r="X17924" s="85"/>
    </row>
    <row r="17925">
      <c r="S17925" s="87"/>
      <c r="T17925" s="87"/>
      <c r="U17925" s="85"/>
      <c r="V17925" s="85"/>
      <c r="W17925" s="85"/>
      <c r="X17925" s="85"/>
    </row>
    <row r="17926">
      <c r="S17926" s="87"/>
      <c r="T17926" s="87"/>
      <c r="U17926" s="85"/>
      <c r="V17926" s="85"/>
      <c r="W17926" s="85"/>
      <c r="X17926" s="85"/>
    </row>
    <row r="17927">
      <c r="S17927" s="87"/>
      <c r="T17927" s="87"/>
      <c r="U17927" s="85"/>
      <c r="V17927" s="85"/>
      <c r="W17927" s="85"/>
      <c r="X17927" s="85"/>
    </row>
    <row r="17928">
      <c r="S17928" s="87"/>
      <c r="T17928" s="87"/>
      <c r="U17928" s="85"/>
      <c r="V17928" s="85"/>
      <c r="W17928" s="85"/>
      <c r="X17928" s="85"/>
    </row>
    <row r="17929">
      <c r="S17929" s="87"/>
      <c r="T17929" s="87"/>
      <c r="U17929" s="85"/>
      <c r="V17929" s="85"/>
      <c r="W17929" s="85"/>
      <c r="X17929" s="85"/>
    </row>
    <row r="17930">
      <c r="S17930" s="87"/>
      <c r="T17930" s="87"/>
      <c r="U17930" s="85"/>
      <c r="V17930" s="85"/>
      <c r="W17930" s="85"/>
      <c r="X17930" s="85"/>
    </row>
    <row r="17931">
      <c r="S17931" s="87"/>
      <c r="T17931" s="87"/>
      <c r="U17931" s="85"/>
      <c r="V17931" s="85"/>
      <c r="W17931" s="85"/>
      <c r="X17931" s="85"/>
    </row>
    <row r="17932">
      <c r="S17932" s="87"/>
      <c r="T17932" s="87"/>
      <c r="U17932" s="85"/>
      <c r="V17932" s="85"/>
      <c r="W17932" s="85"/>
      <c r="X17932" s="85"/>
    </row>
    <row r="17933">
      <c r="S17933" s="87"/>
      <c r="T17933" s="87"/>
      <c r="U17933" s="85"/>
      <c r="V17933" s="85"/>
      <c r="W17933" s="85"/>
      <c r="X17933" s="85"/>
    </row>
    <row r="17934">
      <c r="S17934" s="87"/>
      <c r="T17934" s="87"/>
      <c r="U17934" s="85"/>
      <c r="V17934" s="85"/>
      <c r="W17934" s="85"/>
      <c r="X17934" s="85"/>
    </row>
    <row r="17935">
      <c r="S17935" s="87"/>
      <c r="T17935" s="87"/>
      <c r="U17935" s="85"/>
      <c r="V17935" s="85"/>
      <c r="W17935" s="85"/>
      <c r="X17935" s="85"/>
    </row>
    <row r="17936">
      <c r="S17936" s="87"/>
      <c r="T17936" s="87"/>
      <c r="U17936" s="85"/>
      <c r="V17936" s="85"/>
      <c r="W17936" s="85"/>
      <c r="X17936" s="85"/>
    </row>
    <row r="17937">
      <c r="S17937" s="87"/>
      <c r="T17937" s="87"/>
      <c r="U17937" s="85"/>
      <c r="V17937" s="85"/>
      <c r="W17937" s="85"/>
      <c r="X17937" s="85"/>
    </row>
    <row r="17938">
      <c r="S17938" s="87"/>
      <c r="T17938" s="87"/>
      <c r="U17938" s="85"/>
      <c r="V17938" s="85"/>
      <c r="W17938" s="85"/>
      <c r="X17938" s="85"/>
    </row>
    <row r="17939">
      <c r="S17939" s="87"/>
      <c r="T17939" s="87"/>
      <c r="U17939" s="85"/>
      <c r="V17939" s="85"/>
      <c r="W17939" s="85"/>
      <c r="X17939" s="85"/>
    </row>
    <row r="17940">
      <c r="S17940" s="87"/>
      <c r="T17940" s="87"/>
      <c r="U17940" s="85"/>
      <c r="V17940" s="85"/>
      <c r="W17940" s="85"/>
      <c r="X17940" s="85"/>
    </row>
    <row r="17941">
      <c r="S17941" s="87"/>
      <c r="T17941" s="87"/>
      <c r="U17941" s="85"/>
      <c r="V17941" s="85"/>
      <c r="W17941" s="85"/>
      <c r="X17941" s="85"/>
    </row>
    <row r="17942">
      <c r="S17942" s="87"/>
      <c r="T17942" s="87"/>
      <c r="U17942" s="85"/>
      <c r="V17942" s="85"/>
      <c r="W17942" s="85"/>
      <c r="X17942" s="85"/>
    </row>
    <row r="17943">
      <c r="S17943" s="87"/>
      <c r="T17943" s="87"/>
      <c r="U17943" s="85"/>
      <c r="V17943" s="85"/>
      <c r="W17943" s="85"/>
      <c r="X17943" s="85"/>
    </row>
    <row r="17944">
      <c r="S17944" s="87"/>
      <c r="T17944" s="87"/>
      <c r="U17944" s="85"/>
      <c r="V17944" s="85"/>
      <c r="W17944" s="85"/>
      <c r="X17944" s="85"/>
    </row>
    <row r="17945">
      <c r="S17945" s="87"/>
      <c r="T17945" s="87"/>
      <c r="U17945" s="85"/>
      <c r="V17945" s="85"/>
      <c r="W17945" s="85"/>
      <c r="X17945" s="85"/>
    </row>
    <row r="17946">
      <c r="S17946" s="87"/>
      <c r="T17946" s="87"/>
      <c r="U17946" s="85"/>
      <c r="V17946" s="85"/>
      <c r="W17946" s="85"/>
      <c r="X17946" s="85"/>
    </row>
    <row r="17947">
      <c r="S17947" s="87"/>
      <c r="T17947" s="87"/>
      <c r="U17947" s="85"/>
      <c r="V17947" s="85"/>
      <c r="W17947" s="85"/>
      <c r="X17947" s="85"/>
    </row>
    <row r="17948">
      <c r="S17948" s="87"/>
      <c r="T17948" s="87"/>
      <c r="U17948" s="85"/>
      <c r="V17948" s="85"/>
      <c r="W17948" s="85"/>
      <c r="X17948" s="85"/>
    </row>
    <row r="17949">
      <c r="S17949" s="87"/>
      <c r="T17949" s="87"/>
      <c r="U17949" s="85"/>
      <c r="V17949" s="85"/>
      <c r="W17949" s="85"/>
      <c r="X17949" s="85"/>
    </row>
    <row r="17950">
      <c r="S17950" s="87"/>
      <c r="T17950" s="87"/>
      <c r="U17950" s="85"/>
      <c r="V17950" s="85"/>
      <c r="W17950" s="85"/>
      <c r="X17950" s="85"/>
    </row>
    <row r="17951">
      <c r="S17951" s="87"/>
      <c r="T17951" s="87"/>
      <c r="U17951" s="85"/>
      <c r="V17951" s="85"/>
      <c r="W17951" s="85"/>
      <c r="X17951" s="85"/>
    </row>
    <row r="17952">
      <c r="S17952" s="87"/>
      <c r="T17952" s="87"/>
      <c r="U17952" s="85"/>
      <c r="V17952" s="85"/>
      <c r="W17952" s="85"/>
      <c r="X17952" s="85"/>
    </row>
    <row r="17953">
      <c r="S17953" s="87"/>
      <c r="T17953" s="87"/>
      <c r="U17953" s="85"/>
      <c r="V17953" s="85"/>
      <c r="W17953" s="85"/>
      <c r="X17953" s="85"/>
    </row>
    <row r="17954">
      <c r="S17954" s="87"/>
      <c r="T17954" s="87"/>
      <c r="U17954" s="85"/>
      <c r="V17954" s="85"/>
      <c r="W17954" s="85"/>
      <c r="X17954" s="85"/>
    </row>
    <row r="17955">
      <c r="S17955" s="87"/>
      <c r="T17955" s="87"/>
      <c r="U17955" s="85"/>
      <c r="V17955" s="85"/>
      <c r="W17955" s="85"/>
      <c r="X17955" s="85"/>
    </row>
    <row r="17956">
      <c r="S17956" s="87"/>
      <c r="T17956" s="87"/>
      <c r="U17956" s="85"/>
      <c r="V17956" s="85"/>
      <c r="W17956" s="85"/>
      <c r="X17956" s="85"/>
    </row>
    <row r="17957">
      <c r="S17957" s="87"/>
      <c r="T17957" s="87"/>
      <c r="U17957" s="85"/>
      <c r="V17957" s="85"/>
      <c r="W17957" s="85"/>
      <c r="X17957" s="85"/>
    </row>
    <row r="17958">
      <c r="S17958" s="87"/>
      <c r="T17958" s="87"/>
      <c r="U17958" s="85"/>
      <c r="V17958" s="85"/>
      <c r="W17958" s="85"/>
      <c r="X17958" s="85"/>
    </row>
    <row r="17959">
      <c r="S17959" s="87"/>
      <c r="T17959" s="87"/>
      <c r="U17959" s="85"/>
      <c r="V17959" s="85"/>
      <c r="W17959" s="85"/>
      <c r="X17959" s="85"/>
    </row>
    <row r="17960">
      <c r="S17960" s="87"/>
      <c r="T17960" s="87"/>
      <c r="U17960" s="85"/>
      <c r="V17960" s="85"/>
      <c r="W17960" s="85"/>
      <c r="X17960" s="85"/>
    </row>
    <row r="17961">
      <c r="S17961" s="84"/>
      <c r="T17961" s="87"/>
      <c r="U17961" s="85"/>
      <c r="V17961" s="85"/>
      <c r="W17961" s="85"/>
      <c r="X17961" s="85"/>
    </row>
    <row r="17962">
      <c r="S17962" s="87"/>
      <c r="T17962" s="87"/>
      <c r="U17962" s="85"/>
      <c r="V17962" s="85"/>
      <c r="W17962" s="85"/>
      <c r="X17962" s="85"/>
    </row>
    <row r="17963">
      <c r="S17963" s="87"/>
      <c r="T17963" s="87"/>
      <c r="U17963" s="85"/>
      <c r="V17963" s="85"/>
      <c r="W17963" s="85"/>
      <c r="X17963" s="85"/>
    </row>
    <row r="17964">
      <c r="S17964" s="87"/>
      <c r="T17964" s="87"/>
      <c r="U17964" s="85"/>
      <c r="V17964" s="85"/>
      <c r="W17964" s="85"/>
      <c r="X17964" s="85"/>
    </row>
    <row r="17965">
      <c r="S17965" s="87"/>
      <c r="T17965" s="87"/>
      <c r="U17965" s="85"/>
      <c r="V17965" s="85"/>
      <c r="W17965" s="85"/>
      <c r="X17965" s="85"/>
    </row>
    <row r="17966">
      <c r="S17966" s="87"/>
      <c r="T17966" s="87"/>
      <c r="U17966" s="85"/>
      <c r="V17966" s="85"/>
      <c r="W17966" s="85"/>
      <c r="X17966" s="85"/>
    </row>
    <row r="17967">
      <c r="S17967" s="87"/>
      <c r="T17967" s="87"/>
      <c r="U17967" s="85"/>
      <c r="V17967" s="85"/>
      <c r="W17967" s="85"/>
      <c r="X17967" s="85"/>
    </row>
    <row r="17968">
      <c r="S17968" s="87"/>
      <c r="T17968" s="87"/>
      <c r="U17968" s="85"/>
      <c r="V17968" s="85"/>
      <c r="W17968" s="85"/>
      <c r="X17968" s="85"/>
    </row>
    <row r="17969">
      <c r="S17969" s="87"/>
      <c r="T17969" s="87"/>
      <c r="U17969" s="85"/>
      <c r="V17969" s="85"/>
      <c r="W17969" s="85"/>
      <c r="X17969" s="85"/>
    </row>
    <row r="17970">
      <c r="S17970" s="87"/>
      <c r="T17970" s="87"/>
      <c r="U17970" s="85"/>
      <c r="V17970" s="85"/>
      <c r="W17970" s="85"/>
      <c r="X17970" s="85"/>
    </row>
    <row r="17971">
      <c r="S17971" s="87"/>
      <c r="T17971" s="87"/>
      <c r="U17971" s="85"/>
      <c r="V17971" s="85"/>
      <c r="W17971" s="85"/>
      <c r="X17971" s="85"/>
    </row>
    <row r="17972">
      <c r="S17972" s="87"/>
      <c r="T17972" s="87"/>
      <c r="U17972" s="85"/>
      <c r="V17972" s="85"/>
      <c r="W17972" s="85"/>
      <c r="X17972" s="85"/>
    </row>
    <row r="17973">
      <c r="S17973" s="87"/>
      <c r="T17973" s="87"/>
      <c r="U17973" s="85"/>
      <c r="V17973" s="85"/>
      <c r="W17973" s="85"/>
      <c r="X17973" s="85"/>
    </row>
    <row r="17974">
      <c r="S17974" s="87"/>
      <c r="T17974" s="87"/>
      <c r="U17974" s="85"/>
      <c r="V17974" s="85"/>
      <c r="W17974" s="85"/>
      <c r="X17974" s="85"/>
    </row>
    <row r="17975">
      <c r="S17975" s="87"/>
      <c r="T17975" s="87"/>
      <c r="U17975" s="85"/>
      <c r="V17975" s="85"/>
      <c r="W17975" s="85"/>
      <c r="X17975" s="85"/>
    </row>
    <row r="17976">
      <c r="S17976" s="87"/>
      <c r="T17976" s="87"/>
      <c r="U17976" s="85"/>
      <c r="V17976" s="85"/>
      <c r="W17976" s="85"/>
      <c r="X17976" s="85"/>
    </row>
    <row r="17977">
      <c r="S17977" s="87"/>
      <c r="T17977" s="87"/>
      <c r="U17977" s="85"/>
      <c r="V17977" s="85"/>
      <c r="W17977" s="85"/>
      <c r="X17977" s="85"/>
    </row>
    <row r="17978">
      <c r="S17978" s="87"/>
      <c r="T17978" s="87"/>
      <c r="U17978" s="85"/>
      <c r="V17978" s="85"/>
      <c r="W17978" s="85"/>
      <c r="X17978" s="85"/>
    </row>
    <row r="17979">
      <c r="S17979" s="87"/>
      <c r="T17979" s="87"/>
      <c r="U17979" s="85"/>
      <c r="V17979" s="85"/>
      <c r="W17979" s="85"/>
      <c r="X17979" s="85"/>
    </row>
    <row r="17980">
      <c r="S17980" s="87"/>
      <c r="T17980" s="87"/>
      <c r="U17980" s="85"/>
      <c r="V17980" s="85"/>
      <c r="W17980" s="85"/>
      <c r="X17980" s="85"/>
    </row>
    <row r="17981">
      <c r="S17981" s="87"/>
      <c r="T17981" s="87"/>
      <c r="U17981" s="85"/>
      <c r="V17981" s="85"/>
      <c r="W17981" s="85"/>
      <c r="X17981" s="85"/>
    </row>
    <row r="17982">
      <c r="S17982" s="87"/>
      <c r="T17982" s="87"/>
      <c r="U17982" s="85"/>
      <c r="V17982" s="85"/>
      <c r="W17982" s="85"/>
      <c r="X17982" s="85"/>
    </row>
    <row r="17983">
      <c r="S17983" s="87"/>
      <c r="T17983" s="87"/>
      <c r="U17983" s="85"/>
      <c r="V17983" s="85"/>
      <c r="W17983" s="85"/>
      <c r="X17983" s="85"/>
    </row>
    <row r="17984">
      <c r="S17984" s="87"/>
      <c r="T17984" s="87"/>
      <c r="U17984" s="85"/>
      <c r="V17984" s="85"/>
      <c r="W17984" s="85"/>
      <c r="X17984" s="85"/>
    </row>
    <row r="17985">
      <c r="S17985" s="87"/>
      <c r="T17985" s="87"/>
      <c r="U17985" s="85"/>
      <c r="V17985" s="85"/>
      <c r="W17985" s="85"/>
      <c r="X17985" s="85"/>
    </row>
    <row r="17986">
      <c r="S17986" s="87"/>
      <c r="T17986" s="87"/>
      <c r="U17986" s="85"/>
      <c r="V17986" s="85"/>
      <c r="W17986" s="85"/>
      <c r="X17986" s="85"/>
    </row>
    <row r="17987">
      <c r="S17987" s="87"/>
      <c r="T17987" s="87"/>
      <c r="U17987" s="85"/>
      <c r="V17987" s="85"/>
      <c r="W17987" s="85"/>
      <c r="X17987" s="85"/>
    </row>
    <row r="17988">
      <c r="S17988" s="87"/>
      <c r="T17988" s="87"/>
      <c r="U17988" s="85"/>
      <c r="V17988" s="85"/>
      <c r="W17988" s="85"/>
      <c r="X17988" s="85"/>
    </row>
    <row r="17989">
      <c r="S17989" s="87"/>
      <c r="T17989" s="87"/>
      <c r="U17989" s="85"/>
      <c r="V17989" s="85"/>
      <c r="W17989" s="85"/>
      <c r="X17989" s="85"/>
    </row>
    <row r="17990">
      <c r="S17990" s="87"/>
      <c r="T17990" s="87"/>
      <c r="U17990" s="85"/>
      <c r="V17990" s="85"/>
      <c r="W17990" s="85"/>
      <c r="X17990" s="85"/>
    </row>
    <row r="17991">
      <c r="S17991" s="87"/>
      <c r="T17991" s="87"/>
      <c r="U17991" s="85"/>
      <c r="V17991" s="85"/>
      <c r="W17991" s="85"/>
      <c r="X17991" s="85"/>
    </row>
    <row r="17992">
      <c r="S17992" s="87"/>
      <c r="T17992" s="87"/>
      <c r="U17992" s="85"/>
      <c r="V17992" s="85"/>
      <c r="W17992" s="85"/>
      <c r="X17992" s="85"/>
    </row>
    <row r="17993">
      <c r="S17993" s="87"/>
      <c r="T17993" s="87"/>
      <c r="U17993" s="85"/>
      <c r="V17993" s="85"/>
      <c r="W17993" s="85"/>
      <c r="X17993" s="85"/>
    </row>
    <row r="17994">
      <c r="S17994" s="87"/>
      <c r="T17994" s="87"/>
      <c r="U17994" s="85"/>
      <c r="V17994" s="85"/>
      <c r="W17994" s="85"/>
      <c r="X17994" s="85"/>
    </row>
    <row r="17995">
      <c r="S17995" s="87"/>
      <c r="T17995" s="87"/>
      <c r="U17995" s="85"/>
      <c r="V17995" s="85"/>
      <c r="W17995" s="85"/>
      <c r="X17995" s="85"/>
    </row>
    <row r="17996">
      <c r="S17996" s="87"/>
      <c r="T17996" s="87"/>
      <c r="U17996" s="85"/>
      <c r="V17996" s="85"/>
      <c r="W17996" s="85"/>
      <c r="X17996" s="85"/>
    </row>
    <row r="17997">
      <c r="S17997" s="87"/>
      <c r="T17997" s="87"/>
      <c r="U17997" s="85"/>
      <c r="V17997" s="85"/>
      <c r="W17997" s="85"/>
      <c r="X17997" s="85"/>
    </row>
    <row r="17998">
      <c r="S17998" s="87"/>
      <c r="T17998" s="87"/>
      <c r="U17998" s="85"/>
      <c r="V17998" s="85"/>
      <c r="W17998" s="85"/>
      <c r="X17998" s="85"/>
    </row>
    <row r="17999">
      <c r="S17999" s="87"/>
      <c r="T17999" s="87"/>
      <c r="U17999" s="85"/>
      <c r="V17999" s="85"/>
      <c r="W17999" s="85"/>
      <c r="X17999" s="85"/>
    </row>
    <row r="18000">
      <c r="S18000" s="87"/>
      <c r="T18000" s="87"/>
      <c r="U18000" s="85"/>
      <c r="V18000" s="85"/>
      <c r="W18000" s="85"/>
      <c r="X18000" s="85"/>
    </row>
    <row r="18001">
      <c r="S18001" s="87"/>
      <c r="T18001" s="87"/>
      <c r="U18001" s="85"/>
      <c r="V18001" s="85"/>
      <c r="W18001" s="85"/>
      <c r="X18001" s="85"/>
    </row>
    <row r="18002">
      <c r="S18002" s="87"/>
      <c r="T18002" s="87"/>
      <c r="U18002" s="85"/>
      <c r="V18002" s="85"/>
      <c r="W18002" s="85"/>
      <c r="X18002" s="85"/>
    </row>
    <row r="18003">
      <c r="S18003" s="87"/>
      <c r="T18003" s="87"/>
      <c r="U18003" s="85"/>
      <c r="V18003" s="85"/>
      <c r="W18003" s="85"/>
      <c r="X18003" s="85"/>
    </row>
    <row r="18004">
      <c r="S18004" s="87"/>
      <c r="T18004" s="87"/>
      <c r="U18004" s="85"/>
      <c r="V18004" s="85"/>
      <c r="W18004" s="85"/>
      <c r="X18004" s="85"/>
    </row>
    <row r="18005">
      <c r="S18005" s="87"/>
      <c r="T18005" s="87"/>
      <c r="U18005" s="85"/>
      <c r="V18005" s="85"/>
      <c r="W18005" s="85"/>
      <c r="X18005" s="85"/>
    </row>
    <row r="18006">
      <c r="S18006" s="87"/>
      <c r="T18006" s="87"/>
      <c r="U18006" s="85"/>
      <c r="V18006" s="85"/>
      <c r="W18006" s="85"/>
      <c r="X18006" s="85"/>
    </row>
    <row r="18007">
      <c r="S18007" s="87"/>
      <c r="T18007" s="87"/>
      <c r="U18007" s="85"/>
      <c r="V18007" s="85"/>
      <c r="W18007" s="85"/>
      <c r="X18007" s="85"/>
    </row>
    <row r="18008">
      <c r="S18008" s="87"/>
      <c r="T18008" s="87"/>
      <c r="U18008" s="85"/>
      <c r="V18008" s="85"/>
      <c r="W18008" s="85"/>
      <c r="X18008" s="85"/>
    </row>
    <row r="18009">
      <c r="S18009" s="87"/>
      <c r="T18009" s="87"/>
      <c r="U18009" s="85"/>
      <c r="V18009" s="85"/>
      <c r="W18009" s="85"/>
      <c r="X18009" s="85"/>
    </row>
    <row r="18010">
      <c r="S18010" s="87"/>
      <c r="T18010" s="87"/>
      <c r="U18010" s="85"/>
      <c r="V18010" s="85"/>
      <c r="W18010" s="85"/>
      <c r="X18010" s="85"/>
    </row>
    <row r="18011">
      <c r="S18011" s="87"/>
      <c r="T18011" s="87"/>
      <c r="U18011" s="85"/>
      <c r="V18011" s="85"/>
      <c r="W18011" s="85"/>
      <c r="X18011" s="85"/>
    </row>
    <row r="18012">
      <c r="S18012" s="87"/>
      <c r="T18012" s="87"/>
      <c r="U18012" s="85"/>
      <c r="V18012" s="85"/>
      <c r="W18012" s="85"/>
      <c r="X18012" s="85"/>
    </row>
    <row r="18013">
      <c r="S18013" s="87"/>
      <c r="T18013" s="87"/>
      <c r="U18013" s="85"/>
      <c r="V18013" s="85"/>
      <c r="W18013" s="85"/>
      <c r="X18013" s="85"/>
    </row>
    <row r="18014">
      <c r="S18014" s="87"/>
      <c r="T18014" s="87"/>
      <c r="U18014" s="85"/>
      <c r="V18014" s="85"/>
      <c r="W18014" s="85"/>
      <c r="X18014" s="85"/>
    </row>
    <row r="18015">
      <c r="S18015" s="87"/>
      <c r="T18015" s="87"/>
      <c r="U18015" s="85"/>
      <c r="V18015" s="85"/>
      <c r="W18015" s="85"/>
      <c r="X18015" s="85"/>
    </row>
    <row r="18016">
      <c r="S18016" s="87"/>
      <c r="T18016" s="87"/>
      <c r="U18016" s="85"/>
      <c r="V18016" s="85"/>
      <c r="W18016" s="85"/>
      <c r="X18016" s="85"/>
    </row>
    <row r="18017">
      <c r="S18017" s="87"/>
      <c r="T18017" s="87"/>
      <c r="U18017" s="85"/>
      <c r="V18017" s="85"/>
      <c r="W18017" s="85"/>
      <c r="X18017" s="85"/>
    </row>
    <row r="18018">
      <c r="S18018" s="87"/>
      <c r="T18018" s="87"/>
      <c r="U18018" s="85"/>
      <c r="V18018" s="85"/>
      <c r="W18018" s="85"/>
      <c r="X18018" s="85"/>
    </row>
    <row r="18019">
      <c r="S18019" s="87"/>
      <c r="T18019" s="87"/>
      <c r="U18019" s="85"/>
      <c r="V18019" s="85"/>
      <c r="W18019" s="85"/>
      <c r="X18019" s="85"/>
    </row>
    <row r="18020">
      <c r="S18020" s="87"/>
      <c r="T18020" s="87"/>
      <c r="U18020" s="85"/>
      <c r="V18020" s="85"/>
      <c r="W18020" s="85"/>
      <c r="X18020" s="85"/>
    </row>
    <row r="18021">
      <c r="S18021" s="87"/>
      <c r="T18021" s="87"/>
      <c r="U18021" s="85"/>
      <c r="V18021" s="85"/>
      <c r="W18021" s="85"/>
      <c r="X18021" s="85"/>
    </row>
    <row r="18022">
      <c r="S18022" s="87"/>
      <c r="T18022" s="87"/>
      <c r="U18022" s="85"/>
      <c r="V18022" s="85"/>
      <c r="W18022" s="85"/>
      <c r="X18022" s="85"/>
    </row>
    <row r="18023">
      <c r="S18023" s="87"/>
      <c r="T18023" s="87"/>
      <c r="U18023" s="85"/>
      <c r="V18023" s="85"/>
      <c r="W18023" s="85"/>
      <c r="X18023" s="85"/>
    </row>
    <row r="18024">
      <c r="S18024" s="87"/>
      <c r="T18024" s="87"/>
      <c r="U18024" s="85"/>
      <c r="V18024" s="85"/>
      <c r="W18024" s="85"/>
      <c r="X18024" s="85"/>
    </row>
    <row r="18025">
      <c r="S18025" s="87"/>
      <c r="T18025" s="87"/>
      <c r="U18025" s="85"/>
      <c r="V18025" s="85"/>
      <c r="W18025" s="85"/>
      <c r="X18025" s="85"/>
    </row>
    <row r="18026">
      <c r="S18026" s="87"/>
      <c r="T18026" s="87"/>
      <c r="U18026" s="85"/>
      <c r="V18026" s="85"/>
      <c r="W18026" s="85"/>
      <c r="X18026" s="85"/>
    </row>
    <row r="18027">
      <c r="S18027" s="87"/>
      <c r="T18027" s="87"/>
      <c r="U18027" s="85"/>
      <c r="V18027" s="85"/>
      <c r="W18027" s="85"/>
      <c r="X18027" s="85"/>
    </row>
    <row r="18028">
      <c r="S18028" s="87"/>
      <c r="T18028" s="87"/>
      <c r="U18028" s="85"/>
      <c r="V18028" s="85"/>
      <c r="W18028" s="85"/>
      <c r="X18028" s="85"/>
    </row>
    <row r="18029">
      <c r="S18029" s="87"/>
      <c r="T18029" s="87"/>
      <c r="U18029" s="85"/>
      <c r="V18029" s="85"/>
      <c r="W18029" s="85"/>
      <c r="X18029" s="85"/>
    </row>
    <row r="18030">
      <c r="S18030" s="87"/>
      <c r="T18030" s="87"/>
      <c r="U18030" s="85"/>
      <c r="V18030" s="85"/>
      <c r="W18030" s="85"/>
      <c r="X18030" s="85"/>
    </row>
    <row r="18031">
      <c r="S18031" s="87"/>
      <c r="T18031" s="87"/>
      <c r="U18031" s="85"/>
      <c r="V18031" s="85"/>
      <c r="W18031" s="85"/>
      <c r="X18031" s="85"/>
    </row>
    <row r="18032">
      <c r="S18032" s="87"/>
      <c r="T18032" s="87"/>
      <c r="U18032" s="85"/>
      <c r="V18032" s="85"/>
      <c r="W18032" s="85"/>
      <c r="X18032" s="85"/>
    </row>
    <row r="18033">
      <c r="S18033" s="87"/>
      <c r="T18033" s="87"/>
      <c r="U18033" s="85"/>
      <c r="V18033" s="85"/>
      <c r="W18033" s="85"/>
      <c r="X18033" s="85"/>
    </row>
    <row r="18034">
      <c r="S18034" s="87"/>
      <c r="T18034" s="87"/>
      <c r="U18034" s="85"/>
      <c r="V18034" s="85"/>
      <c r="W18034" s="85"/>
      <c r="X18034" s="85"/>
    </row>
    <row r="18035">
      <c r="S18035" s="87"/>
      <c r="T18035" s="87"/>
      <c r="U18035" s="85"/>
      <c r="V18035" s="85"/>
      <c r="W18035" s="85"/>
      <c r="X18035" s="85"/>
    </row>
    <row r="18036">
      <c r="S18036" s="87"/>
      <c r="T18036" s="87"/>
      <c r="U18036" s="85"/>
      <c r="V18036" s="85"/>
      <c r="W18036" s="85"/>
      <c r="X18036" s="85"/>
    </row>
    <row r="18037">
      <c r="S18037" s="87"/>
      <c r="T18037" s="87"/>
      <c r="U18037" s="85"/>
      <c r="V18037" s="85"/>
      <c r="W18037" s="85"/>
      <c r="X18037" s="85"/>
    </row>
    <row r="18038">
      <c r="S18038" s="87"/>
      <c r="T18038" s="87"/>
      <c r="U18038" s="85"/>
      <c r="V18038" s="85"/>
      <c r="W18038" s="85"/>
      <c r="X18038" s="85"/>
    </row>
    <row r="18039">
      <c r="S18039" s="87"/>
      <c r="T18039" s="87"/>
      <c r="U18039" s="85"/>
      <c r="V18039" s="85"/>
      <c r="W18039" s="85"/>
      <c r="X18039" s="85"/>
    </row>
    <row r="18040">
      <c r="S18040" s="87"/>
      <c r="T18040" s="87"/>
      <c r="U18040" s="85"/>
      <c r="V18040" s="85"/>
      <c r="W18040" s="85"/>
      <c r="X18040" s="85"/>
    </row>
    <row r="18041">
      <c r="S18041" s="87"/>
      <c r="T18041" s="87"/>
      <c r="U18041" s="85"/>
      <c r="V18041" s="85"/>
      <c r="W18041" s="85"/>
      <c r="X18041" s="85"/>
    </row>
    <row r="18042">
      <c r="S18042" s="87"/>
      <c r="T18042" s="87"/>
      <c r="U18042" s="85"/>
      <c r="V18042" s="85"/>
      <c r="W18042" s="85"/>
      <c r="X18042" s="85"/>
    </row>
    <row r="18043">
      <c r="S18043" s="87"/>
      <c r="T18043" s="87"/>
      <c r="U18043" s="85"/>
      <c r="V18043" s="85"/>
      <c r="W18043" s="85"/>
      <c r="X18043" s="85"/>
    </row>
    <row r="18044">
      <c r="S18044" s="87"/>
      <c r="T18044" s="87"/>
      <c r="U18044" s="85"/>
      <c r="V18044" s="85"/>
      <c r="W18044" s="85"/>
      <c r="X18044" s="85"/>
    </row>
    <row r="18045">
      <c r="S18045" s="87"/>
      <c r="T18045" s="87"/>
      <c r="U18045" s="85"/>
      <c r="V18045" s="85"/>
      <c r="W18045" s="85"/>
      <c r="X18045" s="85"/>
    </row>
    <row r="18046">
      <c r="S18046" s="87"/>
      <c r="T18046" s="87"/>
      <c r="U18046" s="85"/>
      <c r="V18046" s="85"/>
      <c r="W18046" s="85"/>
      <c r="X18046" s="85"/>
    </row>
    <row r="18047">
      <c r="S18047" s="87"/>
      <c r="T18047" s="87"/>
      <c r="U18047" s="85"/>
      <c r="V18047" s="85"/>
      <c r="W18047" s="85"/>
      <c r="X18047" s="85"/>
    </row>
    <row r="18048">
      <c r="S18048" s="87"/>
      <c r="T18048" s="87"/>
      <c r="U18048" s="85"/>
      <c r="V18048" s="85"/>
      <c r="W18048" s="85"/>
      <c r="X18048" s="85"/>
    </row>
    <row r="18049">
      <c r="S18049" s="87"/>
      <c r="T18049" s="87"/>
      <c r="U18049" s="85"/>
      <c r="V18049" s="85"/>
      <c r="W18049" s="85"/>
      <c r="X18049" s="85"/>
    </row>
    <row r="18050">
      <c r="S18050" s="87"/>
      <c r="T18050" s="87"/>
      <c r="U18050" s="85"/>
      <c r="V18050" s="85"/>
      <c r="W18050" s="85"/>
      <c r="X18050" s="85"/>
    </row>
    <row r="18051">
      <c r="S18051" s="87"/>
      <c r="T18051" s="87"/>
      <c r="U18051" s="85"/>
      <c r="V18051" s="85"/>
      <c r="W18051" s="85"/>
      <c r="X18051" s="85"/>
    </row>
    <row r="18052">
      <c r="S18052" s="87"/>
      <c r="T18052" s="87"/>
      <c r="U18052" s="85"/>
      <c r="V18052" s="85"/>
      <c r="W18052" s="85"/>
      <c r="X18052" s="85"/>
    </row>
    <row r="18053">
      <c r="S18053" s="87"/>
      <c r="T18053" s="87"/>
      <c r="U18053" s="85"/>
      <c r="V18053" s="85"/>
      <c r="W18053" s="85"/>
      <c r="X18053" s="85"/>
    </row>
    <row r="18054">
      <c r="S18054" s="87"/>
      <c r="T18054" s="87"/>
      <c r="U18054" s="85"/>
      <c r="V18054" s="85"/>
      <c r="W18054" s="85"/>
      <c r="X18054" s="85"/>
    </row>
    <row r="18055">
      <c r="S18055" s="87"/>
      <c r="T18055" s="87"/>
      <c r="U18055" s="85"/>
      <c r="V18055" s="85"/>
      <c r="W18055" s="85"/>
      <c r="X18055" s="85"/>
    </row>
    <row r="18056">
      <c r="S18056" s="87"/>
      <c r="T18056" s="87"/>
      <c r="U18056" s="85"/>
      <c r="V18056" s="85"/>
      <c r="W18056" s="85"/>
      <c r="X18056" s="85"/>
    </row>
    <row r="18057">
      <c r="S18057" s="87"/>
      <c r="T18057" s="87"/>
      <c r="U18057" s="85"/>
      <c r="V18057" s="85"/>
      <c r="W18057" s="85"/>
      <c r="X18057" s="85"/>
    </row>
    <row r="18058">
      <c r="S18058" s="87"/>
      <c r="T18058" s="87"/>
      <c r="U18058" s="85"/>
      <c r="V18058" s="85"/>
      <c r="W18058" s="85"/>
      <c r="X18058" s="85"/>
    </row>
    <row r="18059">
      <c r="S18059" s="87"/>
      <c r="T18059" s="87"/>
      <c r="U18059" s="85"/>
      <c r="V18059" s="85"/>
      <c r="W18059" s="85"/>
      <c r="X18059" s="85"/>
    </row>
    <row r="18060">
      <c r="S18060" s="87"/>
      <c r="T18060" s="87"/>
      <c r="U18060" s="85"/>
      <c r="V18060" s="85"/>
      <c r="W18060" s="85"/>
      <c r="X18060" s="85"/>
    </row>
    <row r="18061">
      <c r="S18061" s="87"/>
      <c r="T18061" s="87"/>
      <c r="U18061" s="85"/>
      <c r="V18061" s="85"/>
      <c r="W18061" s="85"/>
      <c r="X18061" s="85"/>
    </row>
    <row r="18062">
      <c r="S18062" s="87"/>
      <c r="T18062" s="87"/>
      <c r="U18062" s="85"/>
      <c r="V18062" s="85"/>
      <c r="W18062" s="85"/>
      <c r="X18062" s="85"/>
    </row>
    <row r="18063">
      <c r="S18063" s="87"/>
      <c r="T18063" s="87"/>
      <c r="U18063" s="85"/>
      <c r="V18063" s="85"/>
      <c r="W18063" s="85"/>
      <c r="X18063" s="85"/>
    </row>
    <row r="18064">
      <c r="S18064" s="87"/>
      <c r="T18064" s="87"/>
      <c r="U18064" s="85"/>
      <c r="V18064" s="85"/>
      <c r="W18064" s="85"/>
      <c r="X18064" s="85"/>
    </row>
    <row r="18065">
      <c r="S18065" s="87"/>
      <c r="T18065" s="87"/>
      <c r="U18065" s="85"/>
      <c r="V18065" s="85"/>
      <c r="W18065" s="85"/>
      <c r="X18065" s="85"/>
    </row>
    <row r="18066">
      <c r="S18066" s="87"/>
      <c r="T18066" s="87"/>
      <c r="U18066" s="85"/>
      <c r="V18066" s="85"/>
      <c r="W18066" s="85"/>
      <c r="X18066" s="85"/>
    </row>
    <row r="18067">
      <c r="S18067" s="87"/>
      <c r="T18067" s="87"/>
      <c r="U18067" s="85"/>
      <c r="V18067" s="85"/>
      <c r="W18067" s="85"/>
      <c r="X18067" s="85"/>
    </row>
    <row r="18068">
      <c r="S18068" s="87"/>
      <c r="T18068" s="87"/>
      <c r="U18068" s="85"/>
      <c r="V18068" s="85"/>
      <c r="W18068" s="85"/>
      <c r="X18068" s="85"/>
    </row>
    <row r="18069">
      <c r="S18069" s="87"/>
      <c r="T18069" s="87"/>
      <c r="U18069" s="85"/>
      <c r="V18069" s="85"/>
      <c r="W18069" s="85"/>
      <c r="X18069" s="85"/>
    </row>
    <row r="18070">
      <c r="S18070" s="87"/>
      <c r="T18070" s="87"/>
      <c r="U18070" s="85"/>
      <c r="V18070" s="85"/>
      <c r="W18070" s="85"/>
      <c r="X18070" s="85"/>
    </row>
    <row r="18071">
      <c r="S18071" s="87"/>
      <c r="T18071" s="87"/>
      <c r="U18071" s="85"/>
      <c r="V18071" s="85"/>
      <c r="W18071" s="85"/>
      <c r="X18071" s="85"/>
    </row>
    <row r="18072">
      <c r="S18072" s="87"/>
      <c r="T18072" s="87"/>
      <c r="U18072" s="85"/>
      <c r="V18072" s="85"/>
      <c r="W18072" s="85"/>
      <c r="X18072" s="85"/>
    </row>
    <row r="18073">
      <c r="S18073" s="87"/>
      <c r="T18073" s="87"/>
      <c r="U18073" s="85"/>
      <c r="V18073" s="85"/>
      <c r="W18073" s="85"/>
      <c r="X18073" s="85"/>
    </row>
    <row r="18074">
      <c r="S18074" s="87"/>
      <c r="T18074" s="87"/>
      <c r="U18074" s="85"/>
      <c r="V18074" s="85"/>
      <c r="W18074" s="85"/>
      <c r="X18074" s="85"/>
    </row>
    <row r="18075">
      <c r="S18075" s="87"/>
      <c r="T18075" s="87"/>
      <c r="U18075" s="85"/>
      <c r="V18075" s="85"/>
      <c r="W18075" s="85"/>
      <c r="X18075" s="85"/>
    </row>
    <row r="18076">
      <c r="S18076" s="87"/>
      <c r="T18076" s="87"/>
      <c r="U18076" s="85"/>
      <c r="V18076" s="85"/>
      <c r="W18076" s="85"/>
      <c r="X18076" s="85"/>
    </row>
    <row r="18077">
      <c r="S18077" s="87"/>
      <c r="T18077" s="87"/>
      <c r="U18077" s="85"/>
      <c r="V18077" s="85"/>
      <c r="W18077" s="85"/>
      <c r="X18077" s="85"/>
    </row>
    <row r="18078">
      <c r="S18078" s="87"/>
      <c r="T18078" s="87"/>
      <c r="U18078" s="85"/>
      <c r="V18078" s="85"/>
      <c r="W18078" s="85"/>
      <c r="X18078" s="85"/>
    </row>
    <row r="18079">
      <c r="S18079" s="87"/>
      <c r="T18079" s="87"/>
      <c r="U18079" s="85"/>
      <c r="V18079" s="85"/>
      <c r="W18079" s="85"/>
      <c r="X18079" s="85"/>
    </row>
    <row r="18080">
      <c r="S18080" s="87"/>
      <c r="T18080" s="87"/>
      <c r="U18080" s="85"/>
      <c r="V18080" s="85"/>
      <c r="W18080" s="85"/>
      <c r="X18080" s="85"/>
    </row>
    <row r="18081">
      <c r="S18081" s="87"/>
      <c r="T18081" s="87"/>
      <c r="U18081" s="85"/>
      <c r="V18081" s="85"/>
      <c r="W18081" s="85"/>
      <c r="X18081" s="85"/>
    </row>
    <row r="18082">
      <c r="S18082" s="87"/>
      <c r="T18082" s="87"/>
      <c r="U18082" s="85"/>
      <c r="V18082" s="85"/>
      <c r="W18082" s="85"/>
      <c r="X18082" s="85"/>
    </row>
    <row r="18083">
      <c r="S18083" s="87"/>
      <c r="T18083" s="87"/>
      <c r="U18083" s="85"/>
      <c r="V18083" s="85"/>
      <c r="W18083" s="85"/>
      <c r="X18083" s="85"/>
    </row>
    <row r="18084">
      <c r="S18084" s="87"/>
      <c r="T18084" s="87"/>
      <c r="U18084" s="85"/>
      <c r="V18084" s="85"/>
      <c r="W18084" s="85"/>
      <c r="X18084" s="85"/>
    </row>
    <row r="18085">
      <c r="S18085" s="87"/>
      <c r="T18085" s="87"/>
      <c r="U18085" s="85"/>
      <c r="V18085" s="85"/>
      <c r="W18085" s="85"/>
      <c r="X18085" s="85"/>
    </row>
    <row r="18086">
      <c r="S18086" s="87"/>
      <c r="T18086" s="87"/>
      <c r="U18086" s="85"/>
      <c r="V18086" s="85"/>
      <c r="W18086" s="85"/>
      <c r="X18086" s="85"/>
    </row>
    <row r="18087">
      <c r="S18087" s="87"/>
      <c r="T18087" s="87"/>
      <c r="U18087" s="85"/>
      <c r="V18087" s="85"/>
      <c r="W18087" s="85"/>
      <c r="X18087" s="85"/>
    </row>
    <row r="18088">
      <c r="S18088" s="87"/>
      <c r="T18088" s="87"/>
      <c r="U18088" s="85"/>
      <c r="V18088" s="85"/>
      <c r="W18088" s="85"/>
      <c r="X18088" s="85"/>
    </row>
    <row r="18089">
      <c r="S18089" s="87"/>
      <c r="T18089" s="87"/>
      <c r="U18089" s="85"/>
      <c r="V18089" s="85"/>
      <c r="W18089" s="85"/>
      <c r="X18089" s="85"/>
    </row>
    <row r="18090">
      <c r="S18090" s="87"/>
      <c r="T18090" s="87"/>
      <c r="U18090" s="85"/>
      <c r="V18090" s="85"/>
      <c r="W18090" s="85"/>
      <c r="X18090" s="85"/>
    </row>
    <row r="18091">
      <c r="S18091" s="87"/>
      <c r="T18091" s="87"/>
      <c r="U18091" s="85"/>
      <c r="V18091" s="85"/>
      <c r="W18091" s="85"/>
      <c r="X18091" s="85"/>
    </row>
    <row r="18092">
      <c r="S18092" s="87"/>
      <c r="T18092" s="87"/>
      <c r="U18092" s="85"/>
      <c r="V18092" s="85"/>
      <c r="W18092" s="85"/>
      <c r="X18092" s="85"/>
    </row>
    <row r="18093">
      <c r="S18093" s="87"/>
      <c r="T18093" s="87"/>
      <c r="U18093" s="85"/>
      <c r="V18093" s="85"/>
      <c r="W18093" s="85"/>
      <c r="X18093" s="85"/>
    </row>
    <row r="18094">
      <c r="S18094" s="87"/>
      <c r="T18094" s="87"/>
      <c r="U18094" s="85"/>
      <c r="V18094" s="85"/>
      <c r="W18094" s="85"/>
      <c r="X18094" s="85"/>
    </row>
    <row r="18095">
      <c r="S18095" s="87"/>
      <c r="T18095" s="87"/>
      <c r="U18095" s="85"/>
      <c r="V18095" s="85"/>
      <c r="W18095" s="85"/>
      <c r="X18095" s="85"/>
    </row>
    <row r="18096">
      <c r="S18096" s="87"/>
      <c r="T18096" s="87"/>
      <c r="U18096" s="85"/>
      <c r="V18096" s="85"/>
      <c r="W18096" s="85"/>
      <c r="X18096" s="85"/>
    </row>
    <row r="18097">
      <c r="S18097" s="87"/>
      <c r="T18097" s="87"/>
      <c r="U18097" s="85"/>
      <c r="V18097" s="85"/>
      <c r="W18097" s="85"/>
      <c r="X18097" s="85"/>
    </row>
    <row r="18098">
      <c r="S18098" s="87"/>
      <c r="T18098" s="87"/>
      <c r="U18098" s="85"/>
      <c r="V18098" s="85"/>
      <c r="W18098" s="85"/>
      <c r="X18098" s="85"/>
    </row>
    <row r="18099">
      <c r="S18099" s="87"/>
      <c r="T18099" s="87"/>
      <c r="U18099" s="85"/>
      <c r="V18099" s="85"/>
      <c r="W18099" s="85"/>
      <c r="X18099" s="85"/>
    </row>
    <row r="18100">
      <c r="S18100" s="87"/>
      <c r="T18100" s="87"/>
      <c r="U18100" s="85"/>
      <c r="V18100" s="85"/>
      <c r="W18100" s="85"/>
      <c r="X18100" s="85"/>
    </row>
    <row r="18101">
      <c r="S18101" s="87"/>
      <c r="T18101" s="87"/>
      <c r="U18101" s="85"/>
      <c r="V18101" s="85"/>
      <c r="W18101" s="85"/>
      <c r="X18101" s="85"/>
    </row>
    <row r="18102">
      <c r="S18102" s="87"/>
      <c r="T18102" s="87"/>
      <c r="U18102" s="85"/>
      <c r="V18102" s="85"/>
      <c r="W18102" s="85"/>
      <c r="X18102" s="85"/>
    </row>
    <row r="18103">
      <c r="S18103" s="87"/>
      <c r="T18103" s="87"/>
      <c r="U18103" s="85"/>
      <c r="V18103" s="85"/>
      <c r="W18103" s="85"/>
      <c r="X18103" s="85"/>
    </row>
    <row r="18104">
      <c r="S18104" s="87"/>
      <c r="T18104" s="87"/>
      <c r="U18104" s="85"/>
      <c r="V18104" s="85"/>
      <c r="W18104" s="85"/>
      <c r="X18104" s="85"/>
    </row>
    <row r="18105">
      <c r="S18105" s="87"/>
      <c r="T18105" s="87"/>
      <c r="U18105" s="85"/>
      <c r="V18105" s="85"/>
      <c r="W18105" s="85"/>
      <c r="X18105" s="85"/>
    </row>
    <row r="18106">
      <c r="S18106" s="87"/>
      <c r="T18106" s="87"/>
      <c r="U18106" s="85"/>
      <c r="V18106" s="85"/>
      <c r="W18106" s="85"/>
      <c r="X18106" s="85"/>
    </row>
    <row r="18107">
      <c r="S18107" s="87"/>
      <c r="T18107" s="87"/>
      <c r="U18107" s="85"/>
      <c r="V18107" s="85"/>
      <c r="W18107" s="85"/>
      <c r="X18107" s="85"/>
    </row>
    <row r="18108">
      <c r="S18108" s="87"/>
      <c r="T18108" s="87"/>
      <c r="U18108" s="85"/>
      <c r="V18108" s="85"/>
      <c r="W18108" s="85"/>
      <c r="X18108" s="85"/>
    </row>
    <row r="18109">
      <c r="S18109" s="87"/>
      <c r="T18109" s="87"/>
      <c r="U18109" s="85"/>
      <c r="V18109" s="85"/>
      <c r="W18109" s="85"/>
      <c r="X18109" s="85"/>
    </row>
    <row r="18110">
      <c r="S18110" s="87"/>
      <c r="T18110" s="87"/>
      <c r="U18110" s="85"/>
      <c r="V18110" s="85"/>
      <c r="W18110" s="85"/>
      <c r="X18110" s="85"/>
    </row>
    <row r="18111">
      <c r="S18111" s="87"/>
      <c r="T18111" s="87"/>
      <c r="U18111" s="85"/>
      <c r="V18111" s="85"/>
      <c r="W18111" s="85"/>
      <c r="X18111" s="85"/>
    </row>
    <row r="18112">
      <c r="S18112" s="87"/>
      <c r="T18112" s="87"/>
      <c r="U18112" s="85"/>
      <c r="V18112" s="85"/>
      <c r="W18112" s="85"/>
      <c r="X18112" s="85"/>
    </row>
    <row r="18113">
      <c r="S18113" s="87"/>
      <c r="T18113" s="87"/>
      <c r="U18113" s="85"/>
      <c r="V18113" s="85"/>
      <c r="W18113" s="85"/>
      <c r="X18113" s="85"/>
    </row>
    <row r="18114">
      <c r="S18114" s="87"/>
      <c r="T18114" s="87"/>
      <c r="U18114" s="85"/>
      <c r="V18114" s="85"/>
      <c r="W18114" s="85"/>
      <c r="X18114" s="85"/>
    </row>
    <row r="18115">
      <c r="S18115" s="87"/>
      <c r="T18115" s="87"/>
      <c r="U18115" s="85"/>
      <c r="V18115" s="85"/>
      <c r="W18115" s="85"/>
      <c r="X18115" s="85"/>
    </row>
    <row r="18116">
      <c r="S18116" s="87"/>
      <c r="T18116" s="87"/>
      <c r="U18116" s="85"/>
      <c r="V18116" s="85"/>
      <c r="W18116" s="85"/>
      <c r="X18116" s="85"/>
    </row>
    <row r="18117">
      <c r="S18117" s="87"/>
      <c r="T18117" s="87"/>
      <c r="U18117" s="85"/>
      <c r="V18117" s="85"/>
      <c r="W18117" s="85"/>
      <c r="X18117" s="85"/>
    </row>
    <row r="18118">
      <c r="S18118" s="87"/>
      <c r="T18118" s="87"/>
      <c r="U18118" s="85"/>
      <c r="V18118" s="85"/>
      <c r="W18118" s="85"/>
      <c r="X18118" s="85"/>
    </row>
    <row r="18119">
      <c r="S18119" s="87"/>
      <c r="T18119" s="87"/>
      <c r="U18119" s="85"/>
      <c r="V18119" s="85"/>
      <c r="W18119" s="85"/>
      <c r="X18119" s="85"/>
    </row>
    <row r="18120">
      <c r="S18120" s="87"/>
      <c r="T18120" s="87"/>
      <c r="U18120" s="85"/>
      <c r="V18120" s="85"/>
      <c r="W18120" s="85"/>
      <c r="X18120" s="85"/>
    </row>
    <row r="18121">
      <c r="S18121" s="87"/>
      <c r="T18121" s="87"/>
      <c r="U18121" s="85"/>
      <c r="V18121" s="85"/>
      <c r="W18121" s="85"/>
      <c r="X18121" s="85"/>
    </row>
    <row r="18122">
      <c r="S18122" s="87"/>
      <c r="T18122" s="87"/>
      <c r="U18122" s="85"/>
      <c r="V18122" s="85"/>
      <c r="W18122" s="85"/>
      <c r="X18122" s="85"/>
    </row>
    <row r="18123">
      <c r="S18123" s="87"/>
      <c r="T18123" s="87"/>
      <c r="U18123" s="85"/>
      <c r="V18123" s="85"/>
      <c r="W18123" s="85"/>
      <c r="X18123" s="85"/>
    </row>
    <row r="18124">
      <c r="S18124" s="87"/>
      <c r="T18124" s="87"/>
      <c r="U18124" s="85"/>
      <c r="V18124" s="85"/>
      <c r="W18124" s="85"/>
      <c r="X18124" s="85"/>
    </row>
    <row r="18125">
      <c r="S18125" s="87"/>
      <c r="T18125" s="87"/>
      <c r="U18125" s="85"/>
      <c r="V18125" s="85"/>
      <c r="W18125" s="85"/>
      <c r="X18125" s="85"/>
    </row>
    <row r="18126">
      <c r="S18126" s="87"/>
      <c r="T18126" s="87"/>
      <c r="U18126" s="85"/>
      <c r="V18126" s="85"/>
      <c r="W18126" s="85"/>
      <c r="X18126" s="85"/>
    </row>
    <row r="18127">
      <c r="S18127" s="87"/>
      <c r="T18127" s="87"/>
      <c r="U18127" s="85"/>
      <c r="V18127" s="85"/>
      <c r="W18127" s="85"/>
      <c r="X18127" s="85"/>
    </row>
    <row r="18128">
      <c r="S18128" s="87"/>
      <c r="T18128" s="87"/>
      <c r="U18128" s="85"/>
      <c r="V18128" s="85"/>
      <c r="W18128" s="85"/>
      <c r="X18128" s="85"/>
    </row>
    <row r="18129">
      <c r="S18129" s="87"/>
      <c r="T18129" s="87"/>
      <c r="U18129" s="85"/>
      <c r="V18129" s="85"/>
      <c r="W18129" s="85"/>
      <c r="X18129" s="85"/>
    </row>
    <row r="18130">
      <c r="S18130" s="87"/>
      <c r="T18130" s="87"/>
      <c r="U18130" s="85"/>
      <c r="V18130" s="85"/>
      <c r="W18130" s="85"/>
      <c r="X18130" s="85"/>
    </row>
    <row r="18131">
      <c r="S18131" s="87"/>
      <c r="T18131" s="87"/>
      <c r="U18131" s="85"/>
      <c r="V18131" s="85"/>
      <c r="W18131" s="85"/>
      <c r="X18131" s="85"/>
    </row>
    <row r="18132">
      <c r="S18132" s="87"/>
      <c r="T18132" s="87"/>
      <c r="U18132" s="85"/>
      <c r="V18132" s="85"/>
      <c r="W18132" s="85"/>
      <c r="X18132" s="85"/>
    </row>
    <row r="18133">
      <c r="S18133" s="87"/>
      <c r="T18133" s="87"/>
      <c r="U18133" s="85"/>
      <c r="V18133" s="85"/>
      <c r="W18133" s="85"/>
      <c r="X18133" s="85"/>
    </row>
    <row r="18134">
      <c r="S18134" s="87"/>
      <c r="T18134" s="87"/>
      <c r="U18134" s="85"/>
      <c r="V18134" s="85"/>
      <c r="W18134" s="85"/>
      <c r="X18134" s="85"/>
    </row>
    <row r="18135">
      <c r="S18135" s="87"/>
      <c r="T18135" s="87"/>
      <c r="U18135" s="85"/>
      <c r="V18135" s="85"/>
      <c r="W18135" s="85"/>
      <c r="X18135" s="85"/>
    </row>
    <row r="18136">
      <c r="S18136" s="87"/>
      <c r="T18136" s="87"/>
      <c r="U18136" s="85"/>
      <c r="V18136" s="85"/>
      <c r="W18136" s="85"/>
      <c r="X18136" s="85"/>
    </row>
    <row r="18137">
      <c r="S18137" s="87"/>
      <c r="T18137" s="87"/>
      <c r="U18137" s="85"/>
      <c r="V18137" s="85"/>
      <c r="W18137" s="85"/>
      <c r="X18137" s="85"/>
    </row>
    <row r="18138">
      <c r="S18138" s="87"/>
      <c r="T18138" s="87"/>
      <c r="U18138" s="85"/>
      <c r="V18138" s="85"/>
      <c r="W18138" s="85"/>
      <c r="X18138" s="85"/>
    </row>
    <row r="18139">
      <c r="S18139" s="87"/>
      <c r="T18139" s="87"/>
      <c r="U18139" s="85"/>
      <c r="V18139" s="85"/>
      <c r="W18139" s="85"/>
      <c r="X18139" s="85"/>
    </row>
    <row r="18140">
      <c r="S18140" s="87"/>
      <c r="T18140" s="87"/>
      <c r="U18140" s="85"/>
      <c r="V18140" s="85"/>
      <c r="W18140" s="85"/>
      <c r="X18140" s="85"/>
    </row>
    <row r="18141">
      <c r="S18141" s="87"/>
      <c r="T18141" s="87"/>
      <c r="U18141" s="85"/>
      <c r="V18141" s="85"/>
      <c r="W18141" s="85"/>
      <c r="X18141" s="85"/>
    </row>
    <row r="18142">
      <c r="S18142" s="87"/>
      <c r="T18142" s="87"/>
      <c r="U18142" s="85"/>
      <c r="V18142" s="85"/>
      <c r="W18142" s="85"/>
      <c r="X18142" s="85"/>
    </row>
    <row r="18143">
      <c r="S18143" s="87"/>
      <c r="T18143" s="87"/>
      <c r="U18143" s="85"/>
      <c r="V18143" s="85"/>
      <c r="W18143" s="85"/>
      <c r="X18143" s="85"/>
    </row>
    <row r="18144">
      <c r="S18144" s="87"/>
      <c r="T18144" s="87"/>
      <c r="U18144" s="85"/>
      <c r="V18144" s="85"/>
      <c r="W18144" s="85"/>
      <c r="X18144" s="85"/>
    </row>
    <row r="18145">
      <c r="S18145" s="87"/>
      <c r="T18145" s="87"/>
      <c r="U18145" s="85"/>
      <c r="V18145" s="85"/>
      <c r="W18145" s="85"/>
      <c r="X18145" s="85"/>
    </row>
    <row r="18146">
      <c r="S18146" s="87"/>
      <c r="T18146" s="87"/>
      <c r="U18146" s="85"/>
      <c r="V18146" s="85"/>
      <c r="W18146" s="85"/>
      <c r="X18146" s="85"/>
    </row>
    <row r="18147">
      <c r="S18147" s="87"/>
      <c r="T18147" s="87"/>
      <c r="U18147" s="85"/>
      <c r="V18147" s="85"/>
      <c r="W18147" s="85"/>
      <c r="X18147" s="85"/>
    </row>
    <row r="18148">
      <c r="S18148" s="87"/>
      <c r="T18148" s="87"/>
      <c r="U18148" s="85"/>
      <c r="V18148" s="85"/>
      <c r="W18148" s="85"/>
      <c r="X18148" s="85"/>
    </row>
    <row r="18149">
      <c r="S18149" s="87"/>
      <c r="T18149" s="87"/>
      <c r="U18149" s="85"/>
      <c r="V18149" s="85"/>
      <c r="W18149" s="85"/>
      <c r="X18149" s="85"/>
    </row>
    <row r="18150">
      <c r="S18150" s="87"/>
      <c r="T18150" s="87"/>
      <c r="U18150" s="85"/>
      <c r="V18150" s="85"/>
      <c r="W18150" s="85"/>
      <c r="X18150" s="85"/>
    </row>
    <row r="18151">
      <c r="S18151" s="87"/>
      <c r="T18151" s="87"/>
      <c r="U18151" s="85"/>
      <c r="V18151" s="85"/>
      <c r="W18151" s="85"/>
      <c r="X18151" s="85"/>
    </row>
    <row r="18152">
      <c r="S18152" s="87"/>
      <c r="T18152" s="87"/>
      <c r="U18152" s="85"/>
      <c r="V18152" s="85"/>
      <c r="W18152" s="85"/>
      <c r="X18152" s="85"/>
    </row>
    <row r="18153">
      <c r="S18153" s="87"/>
      <c r="T18153" s="87"/>
      <c r="U18153" s="85"/>
      <c r="V18153" s="85"/>
      <c r="W18153" s="85"/>
      <c r="X18153" s="85"/>
    </row>
    <row r="18154">
      <c r="S18154" s="87"/>
      <c r="T18154" s="87"/>
      <c r="U18154" s="85"/>
      <c r="V18154" s="85"/>
      <c r="W18154" s="85"/>
      <c r="X18154" s="85"/>
    </row>
    <row r="18155">
      <c r="S18155" s="87"/>
      <c r="T18155" s="87"/>
      <c r="U18155" s="85"/>
      <c r="V18155" s="85"/>
      <c r="W18155" s="85"/>
      <c r="X18155" s="85"/>
    </row>
    <row r="18156">
      <c r="S18156" s="87"/>
      <c r="T18156" s="87"/>
      <c r="U18156" s="85"/>
      <c r="V18156" s="85"/>
      <c r="W18156" s="85"/>
      <c r="X18156" s="85"/>
    </row>
    <row r="18157">
      <c r="S18157" s="87"/>
      <c r="T18157" s="87"/>
      <c r="U18157" s="85"/>
      <c r="V18157" s="85"/>
      <c r="W18157" s="85"/>
      <c r="X18157" s="85"/>
    </row>
    <row r="18158">
      <c r="S18158" s="87"/>
      <c r="T18158" s="87"/>
      <c r="U18158" s="85"/>
      <c r="V18158" s="85"/>
      <c r="W18158" s="85"/>
      <c r="X18158" s="85"/>
    </row>
    <row r="18159">
      <c r="S18159" s="87"/>
      <c r="T18159" s="87"/>
      <c r="U18159" s="85"/>
      <c r="V18159" s="85"/>
      <c r="W18159" s="85"/>
      <c r="X18159" s="85"/>
    </row>
    <row r="18160">
      <c r="S18160" s="87"/>
      <c r="T18160" s="87"/>
      <c r="U18160" s="85"/>
      <c r="V18160" s="85"/>
      <c r="W18160" s="85"/>
      <c r="X18160" s="85"/>
    </row>
    <row r="18161">
      <c r="S18161" s="87"/>
      <c r="T18161" s="87"/>
      <c r="U18161" s="85"/>
      <c r="V18161" s="85"/>
      <c r="W18161" s="85"/>
      <c r="X18161" s="85"/>
    </row>
    <row r="18162">
      <c r="S18162" s="87"/>
      <c r="T18162" s="87"/>
      <c r="U18162" s="85"/>
      <c r="V18162" s="85"/>
      <c r="W18162" s="85"/>
      <c r="X18162" s="85"/>
    </row>
    <row r="18163">
      <c r="S18163" s="87"/>
      <c r="T18163" s="87"/>
      <c r="U18163" s="85"/>
      <c r="V18163" s="85"/>
      <c r="W18163" s="85"/>
      <c r="X18163" s="85"/>
    </row>
    <row r="18164">
      <c r="S18164" s="87"/>
      <c r="T18164" s="87"/>
      <c r="U18164" s="85"/>
      <c r="V18164" s="85"/>
      <c r="W18164" s="85"/>
      <c r="X18164" s="85"/>
    </row>
    <row r="18165">
      <c r="S18165" s="87"/>
      <c r="T18165" s="87"/>
      <c r="U18165" s="85"/>
      <c r="V18165" s="85"/>
      <c r="W18165" s="85"/>
      <c r="X18165" s="85"/>
    </row>
    <row r="18166">
      <c r="S18166" s="87"/>
      <c r="T18166" s="87"/>
      <c r="U18166" s="85"/>
      <c r="V18166" s="85"/>
      <c r="W18166" s="85"/>
      <c r="X18166" s="85"/>
    </row>
    <row r="18167">
      <c r="S18167" s="87"/>
      <c r="T18167" s="87"/>
      <c r="U18167" s="85"/>
      <c r="V18167" s="85"/>
      <c r="W18167" s="85"/>
      <c r="X18167" s="85"/>
    </row>
    <row r="18168">
      <c r="S18168" s="87"/>
      <c r="T18168" s="87"/>
      <c r="U18168" s="85"/>
      <c r="V18168" s="85"/>
      <c r="W18168" s="85"/>
      <c r="X18168" s="85"/>
    </row>
    <row r="18169">
      <c r="S18169" s="87"/>
      <c r="T18169" s="87"/>
      <c r="U18169" s="85"/>
      <c r="V18169" s="85"/>
      <c r="W18169" s="85"/>
      <c r="X18169" s="85"/>
    </row>
    <row r="18170">
      <c r="S18170" s="87"/>
      <c r="T18170" s="87"/>
      <c r="U18170" s="85"/>
      <c r="V18170" s="85"/>
      <c r="W18170" s="85"/>
      <c r="X18170" s="85"/>
    </row>
    <row r="18171">
      <c r="S18171" s="87"/>
      <c r="T18171" s="87"/>
      <c r="U18171" s="85"/>
      <c r="V18171" s="85"/>
      <c r="W18171" s="85"/>
      <c r="X18171" s="85"/>
    </row>
    <row r="18172">
      <c r="S18172" s="87"/>
      <c r="T18172" s="87"/>
      <c r="U18172" s="85"/>
      <c r="V18172" s="85"/>
      <c r="W18172" s="85"/>
      <c r="X18172" s="85"/>
    </row>
    <row r="18173">
      <c r="S18173" s="87"/>
      <c r="T18173" s="87"/>
      <c r="U18173" s="85"/>
      <c r="V18173" s="85"/>
      <c r="W18173" s="85"/>
      <c r="X18173" s="85"/>
    </row>
    <row r="18174">
      <c r="S18174" s="87"/>
      <c r="T18174" s="87"/>
      <c r="U18174" s="85"/>
      <c r="V18174" s="85"/>
      <c r="W18174" s="85"/>
      <c r="X18174" s="85"/>
    </row>
    <row r="18175">
      <c r="S18175" s="87"/>
      <c r="T18175" s="87"/>
      <c r="U18175" s="85"/>
      <c r="V18175" s="85"/>
      <c r="W18175" s="85"/>
      <c r="X18175" s="85"/>
    </row>
    <row r="18176">
      <c r="S18176" s="87"/>
      <c r="T18176" s="87"/>
      <c r="U18176" s="85"/>
      <c r="V18176" s="85"/>
      <c r="W18176" s="85"/>
      <c r="X18176" s="85"/>
    </row>
    <row r="18177">
      <c r="S18177" s="87"/>
      <c r="T18177" s="87"/>
      <c r="U18177" s="85"/>
      <c r="V18177" s="85"/>
      <c r="W18177" s="85"/>
      <c r="X18177" s="85"/>
    </row>
    <row r="18178">
      <c r="S18178" s="87"/>
      <c r="T18178" s="87"/>
      <c r="U18178" s="85"/>
      <c r="V18178" s="85"/>
      <c r="W18178" s="85"/>
      <c r="X18178" s="85"/>
    </row>
    <row r="18179">
      <c r="S18179" s="87"/>
      <c r="T18179" s="87"/>
      <c r="U18179" s="85"/>
      <c r="V18179" s="85"/>
      <c r="W18179" s="85"/>
      <c r="X18179" s="85"/>
    </row>
    <row r="18180">
      <c r="S18180" s="87"/>
      <c r="T18180" s="87"/>
      <c r="U18180" s="85"/>
      <c r="V18180" s="85"/>
      <c r="W18180" s="85"/>
      <c r="X18180" s="85"/>
    </row>
    <row r="18181">
      <c r="S18181" s="87"/>
      <c r="T18181" s="87"/>
      <c r="U18181" s="85"/>
      <c r="V18181" s="85"/>
      <c r="W18181" s="85"/>
      <c r="X18181" s="85"/>
    </row>
    <row r="18182">
      <c r="S18182" s="87"/>
      <c r="T18182" s="87"/>
      <c r="U18182" s="85"/>
      <c r="V18182" s="85"/>
      <c r="W18182" s="85"/>
      <c r="X18182" s="85"/>
    </row>
    <row r="18183">
      <c r="S18183" s="87"/>
      <c r="T18183" s="87"/>
      <c r="U18183" s="85"/>
      <c r="V18183" s="85"/>
      <c r="W18183" s="85"/>
      <c r="X18183" s="85"/>
    </row>
    <row r="18184">
      <c r="S18184" s="87"/>
      <c r="T18184" s="87"/>
      <c r="U18184" s="85"/>
      <c r="V18184" s="85"/>
      <c r="W18184" s="85"/>
      <c r="X18184" s="85"/>
    </row>
    <row r="18185">
      <c r="S18185" s="87"/>
      <c r="T18185" s="87"/>
      <c r="U18185" s="85"/>
      <c r="V18185" s="85"/>
      <c r="W18185" s="85"/>
      <c r="X18185" s="85"/>
    </row>
    <row r="18186">
      <c r="S18186" s="87"/>
      <c r="T18186" s="87"/>
      <c r="U18186" s="85"/>
      <c r="V18186" s="85"/>
      <c r="W18186" s="85"/>
      <c r="X18186" s="85"/>
    </row>
    <row r="18187">
      <c r="S18187" s="87"/>
      <c r="T18187" s="87"/>
      <c r="U18187" s="85"/>
      <c r="V18187" s="85"/>
      <c r="W18187" s="85"/>
      <c r="X18187" s="85"/>
    </row>
    <row r="18188">
      <c r="S18188" s="87"/>
      <c r="T18188" s="87"/>
      <c r="U18188" s="85"/>
      <c r="V18188" s="85"/>
      <c r="W18188" s="85"/>
      <c r="X18188" s="85"/>
    </row>
    <row r="18189">
      <c r="S18189" s="87"/>
      <c r="T18189" s="87"/>
      <c r="U18189" s="85"/>
      <c r="V18189" s="85"/>
      <c r="W18189" s="85"/>
      <c r="X18189" s="85"/>
    </row>
    <row r="18190">
      <c r="S18190" s="87"/>
      <c r="T18190" s="87"/>
      <c r="U18190" s="85"/>
      <c r="V18190" s="85"/>
      <c r="W18190" s="85"/>
      <c r="X18190" s="85"/>
    </row>
    <row r="18191">
      <c r="S18191" s="87"/>
      <c r="T18191" s="87"/>
      <c r="U18191" s="85"/>
      <c r="V18191" s="85"/>
      <c r="W18191" s="85"/>
      <c r="X18191" s="85"/>
    </row>
    <row r="18192">
      <c r="S18192" s="87"/>
      <c r="T18192" s="87"/>
      <c r="U18192" s="85"/>
      <c r="V18192" s="85"/>
      <c r="W18192" s="85"/>
      <c r="X18192" s="85"/>
    </row>
    <row r="18193">
      <c r="S18193" s="87"/>
      <c r="T18193" s="87"/>
      <c r="U18193" s="85"/>
      <c r="V18193" s="85"/>
      <c r="W18193" s="85"/>
      <c r="X18193" s="85"/>
    </row>
    <row r="18194">
      <c r="S18194" s="87"/>
      <c r="T18194" s="87"/>
      <c r="U18194" s="85"/>
      <c r="V18194" s="85"/>
      <c r="W18194" s="85"/>
      <c r="X18194" s="85"/>
    </row>
    <row r="18195">
      <c r="S18195" s="87"/>
      <c r="T18195" s="87"/>
      <c r="U18195" s="85"/>
      <c r="V18195" s="85"/>
      <c r="W18195" s="85"/>
      <c r="X18195" s="85"/>
    </row>
    <row r="18196">
      <c r="S18196" s="87"/>
      <c r="T18196" s="87"/>
      <c r="U18196" s="85"/>
      <c r="V18196" s="85"/>
      <c r="W18196" s="85"/>
      <c r="X18196" s="85"/>
    </row>
    <row r="18197">
      <c r="S18197" s="87"/>
      <c r="T18197" s="87"/>
      <c r="U18197" s="85"/>
      <c r="V18197" s="85"/>
      <c r="W18197" s="85"/>
      <c r="X18197" s="85"/>
    </row>
    <row r="18198">
      <c r="S18198" s="87"/>
      <c r="T18198" s="87"/>
      <c r="U18198" s="85"/>
      <c r="V18198" s="85"/>
      <c r="W18198" s="85"/>
      <c r="X18198" s="85"/>
    </row>
    <row r="18199">
      <c r="S18199" s="87"/>
      <c r="T18199" s="87"/>
      <c r="U18199" s="85"/>
      <c r="V18199" s="85"/>
      <c r="W18199" s="85"/>
      <c r="X18199" s="85"/>
    </row>
    <row r="18200">
      <c r="S18200" s="87"/>
      <c r="T18200" s="87"/>
      <c r="U18200" s="85"/>
      <c r="V18200" s="85"/>
      <c r="W18200" s="85"/>
      <c r="X18200" s="85"/>
    </row>
    <row r="18201">
      <c r="S18201" s="87"/>
      <c r="T18201" s="87"/>
      <c r="U18201" s="85"/>
      <c r="V18201" s="85"/>
      <c r="W18201" s="85"/>
      <c r="X18201" s="85"/>
    </row>
    <row r="18202">
      <c r="S18202" s="87"/>
      <c r="T18202" s="87"/>
      <c r="U18202" s="85"/>
      <c r="V18202" s="85"/>
      <c r="W18202" s="85"/>
      <c r="X18202" s="85"/>
    </row>
    <row r="18203">
      <c r="S18203" s="87"/>
      <c r="T18203" s="87"/>
      <c r="U18203" s="85"/>
      <c r="V18203" s="85"/>
      <c r="W18203" s="85"/>
      <c r="X18203" s="85"/>
    </row>
    <row r="18204">
      <c r="S18204" s="87"/>
      <c r="T18204" s="87"/>
      <c r="U18204" s="85"/>
      <c r="V18204" s="85"/>
      <c r="W18204" s="85"/>
      <c r="X18204" s="85"/>
    </row>
    <row r="18205">
      <c r="S18205" s="87"/>
      <c r="T18205" s="87"/>
      <c r="U18205" s="85"/>
      <c r="V18205" s="85"/>
      <c r="W18205" s="85"/>
      <c r="X18205" s="85"/>
    </row>
    <row r="18206">
      <c r="S18206" s="87"/>
      <c r="T18206" s="87"/>
      <c r="U18206" s="85"/>
      <c r="V18206" s="85"/>
      <c r="W18206" s="85"/>
      <c r="X18206" s="85"/>
    </row>
    <row r="18207">
      <c r="S18207" s="87"/>
      <c r="T18207" s="87"/>
      <c r="U18207" s="85"/>
      <c r="V18207" s="85"/>
      <c r="W18207" s="85"/>
      <c r="X18207" s="85"/>
    </row>
    <row r="18208">
      <c r="S18208" s="87"/>
      <c r="T18208" s="87"/>
      <c r="U18208" s="85"/>
      <c r="V18208" s="85"/>
      <c r="W18208" s="85"/>
      <c r="X18208" s="85"/>
    </row>
    <row r="18209">
      <c r="S18209" s="87"/>
      <c r="T18209" s="87"/>
      <c r="U18209" s="85"/>
      <c r="V18209" s="85"/>
      <c r="W18209" s="85"/>
      <c r="X18209" s="85"/>
    </row>
    <row r="18210">
      <c r="S18210" s="87"/>
      <c r="T18210" s="87"/>
      <c r="U18210" s="85"/>
      <c r="V18210" s="85"/>
      <c r="W18210" s="85"/>
      <c r="X18210" s="85"/>
    </row>
    <row r="18211">
      <c r="S18211" s="87"/>
      <c r="T18211" s="87"/>
      <c r="U18211" s="85"/>
      <c r="V18211" s="85"/>
      <c r="W18211" s="85"/>
      <c r="X18211" s="85"/>
    </row>
    <row r="18212">
      <c r="S18212" s="87"/>
      <c r="T18212" s="87"/>
      <c r="U18212" s="85"/>
      <c r="V18212" s="85"/>
      <c r="W18212" s="85"/>
      <c r="X18212" s="85"/>
    </row>
    <row r="18213">
      <c r="S18213" s="87"/>
      <c r="T18213" s="87"/>
      <c r="U18213" s="85"/>
      <c r="V18213" s="85"/>
      <c r="W18213" s="85"/>
      <c r="X18213" s="85"/>
    </row>
    <row r="18214">
      <c r="S18214" s="87"/>
      <c r="T18214" s="87"/>
      <c r="U18214" s="85"/>
      <c r="V18214" s="85"/>
      <c r="W18214" s="85"/>
      <c r="X18214" s="85"/>
    </row>
    <row r="18215">
      <c r="S18215" s="87"/>
      <c r="T18215" s="87"/>
      <c r="U18215" s="85"/>
      <c r="V18215" s="85"/>
      <c r="W18215" s="85"/>
      <c r="X18215" s="85"/>
    </row>
    <row r="18216">
      <c r="S18216" s="87"/>
      <c r="T18216" s="87"/>
      <c r="U18216" s="85"/>
      <c r="V18216" s="85"/>
      <c r="W18216" s="85"/>
      <c r="X18216" s="85"/>
    </row>
    <row r="18217">
      <c r="S18217" s="87"/>
      <c r="T18217" s="87"/>
      <c r="U18217" s="85"/>
      <c r="V18217" s="85"/>
      <c r="W18217" s="85"/>
      <c r="X18217" s="85"/>
    </row>
    <row r="18218">
      <c r="S18218" s="87"/>
      <c r="T18218" s="87"/>
      <c r="U18218" s="85"/>
      <c r="V18218" s="85"/>
      <c r="W18218" s="85"/>
      <c r="X18218" s="85"/>
    </row>
    <row r="18219">
      <c r="S18219" s="87"/>
      <c r="T18219" s="87"/>
      <c r="U18219" s="85"/>
      <c r="V18219" s="85"/>
      <c r="W18219" s="85"/>
      <c r="X18219" s="85"/>
    </row>
    <row r="18220">
      <c r="S18220" s="87"/>
      <c r="T18220" s="87"/>
      <c r="U18220" s="85"/>
      <c r="V18220" s="85"/>
      <c r="W18220" s="85"/>
      <c r="X18220" s="85"/>
    </row>
    <row r="18221">
      <c r="S18221" s="87"/>
      <c r="T18221" s="87"/>
      <c r="U18221" s="85"/>
      <c r="V18221" s="85"/>
      <c r="W18221" s="85"/>
      <c r="X18221" s="85"/>
    </row>
    <row r="18222">
      <c r="S18222" s="87"/>
      <c r="T18222" s="87"/>
      <c r="U18222" s="85"/>
      <c r="V18222" s="85"/>
      <c r="W18222" s="85"/>
      <c r="X18222" s="85"/>
    </row>
    <row r="18223">
      <c r="S18223" s="87"/>
      <c r="T18223" s="87"/>
      <c r="U18223" s="85"/>
      <c r="V18223" s="85"/>
      <c r="W18223" s="85"/>
      <c r="X18223" s="85"/>
    </row>
    <row r="18224">
      <c r="S18224" s="87"/>
      <c r="T18224" s="87"/>
      <c r="U18224" s="85"/>
      <c r="V18224" s="85"/>
      <c r="W18224" s="85"/>
      <c r="X18224" s="85"/>
    </row>
    <row r="18225">
      <c r="S18225" s="87"/>
      <c r="T18225" s="87"/>
      <c r="U18225" s="85"/>
      <c r="V18225" s="85"/>
      <c r="W18225" s="85"/>
      <c r="X18225" s="85"/>
    </row>
    <row r="18226">
      <c r="S18226" s="87"/>
      <c r="T18226" s="87"/>
      <c r="U18226" s="85"/>
      <c r="V18226" s="85"/>
      <c r="W18226" s="85"/>
      <c r="X18226" s="85"/>
    </row>
    <row r="18227">
      <c r="S18227" s="87"/>
      <c r="T18227" s="87"/>
      <c r="U18227" s="85"/>
      <c r="V18227" s="85"/>
      <c r="W18227" s="85"/>
      <c r="X18227" s="85"/>
    </row>
    <row r="18228">
      <c r="S18228" s="87"/>
      <c r="T18228" s="87"/>
      <c r="U18228" s="85"/>
      <c r="V18228" s="85"/>
      <c r="W18228" s="85"/>
      <c r="X18228" s="85"/>
    </row>
    <row r="18229">
      <c r="S18229" s="87"/>
      <c r="T18229" s="87"/>
      <c r="U18229" s="85"/>
      <c r="V18229" s="85"/>
      <c r="W18229" s="85"/>
      <c r="X18229" s="85"/>
    </row>
    <row r="18230">
      <c r="S18230" s="87"/>
      <c r="T18230" s="87"/>
      <c r="U18230" s="85"/>
      <c r="V18230" s="85"/>
      <c r="W18230" s="85"/>
      <c r="X18230" s="85"/>
    </row>
    <row r="18231">
      <c r="S18231" s="87"/>
      <c r="T18231" s="87"/>
      <c r="U18231" s="85"/>
      <c r="V18231" s="85"/>
      <c r="W18231" s="85"/>
      <c r="X18231" s="85"/>
    </row>
    <row r="18232">
      <c r="S18232" s="87"/>
      <c r="T18232" s="87"/>
      <c r="U18232" s="85"/>
      <c r="V18232" s="85"/>
      <c r="W18232" s="85"/>
      <c r="X18232" s="85"/>
    </row>
    <row r="18233">
      <c r="S18233" s="87"/>
      <c r="T18233" s="87"/>
      <c r="U18233" s="85"/>
      <c r="V18233" s="85"/>
      <c r="W18233" s="85"/>
      <c r="X18233" s="85"/>
    </row>
    <row r="18234">
      <c r="S18234" s="87"/>
      <c r="T18234" s="87"/>
      <c r="U18234" s="85"/>
      <c r="V18234" s="85"/>
      <c r="W18234" s="85"/>
      <c r="X18234" s="85"/>
    </row>
    <row r="18235">
      <c r="S18235" s="87"/>
      <c r="T18235" s="87"/>
      <c r="U18235" s="85"/>
      <c r="V18235" s="85"/>
      <c r="W18235" s="85"/>
      <c r="X18235" s="85"/>
    </row>
    <row r="18236">
      <c r="S18236" s="87"/>
      <c r="T18236" s="87"/>
      <c r="U18236" s="85"/>
      <c r="V18236" s="85"/>
      <c r="W18236" s="85"/>
      <c r="X18236" s="85"/>
    </row>
    <row r="18237">
      <c r="S18237" s="87"/>
      <c r="T18237" s="87"/>
      <c r="U18237" s="85"/>
      <c r="V18237" s="85"/>
      <c r="W18237" s="85"/>
      <c r="X18237" s="85"/>
    </row>
    <row r="18238">
      <c r="S18238" s="87"/>
      <c r="T18238" s="87"/>
      <c r="U18238" s="85"/>
      <c r="V18238" s="85"/>
      <c r="W18238" s="85"/>
      <c r="X18238" s="85"/>
    </row>
    <row r="18239">
      <c r="S18239" s="87"/>
      <c r="T18239" s="87"/>
      <c r="U18239" s="85"/>
      <c r="V18239" s="85"/>
      <c r="W18239" s="85"/>
      <c r="X18239" s="85"/>
    </row>
    <row r="18240">
      <c r="S18240" s="87"/>
      <c r="T18240" s="87"/>
      <c r="U18240" s="85"/>
      <c r="V18240" s="85"/>
      <c r="W18240" s="85"/>
      <c r="X18240" s="85"/>
    </row>
    <row r="18241">
      <c r="S18241" s="87"/>
      <c r="T18241" s="87"/>
      <c r="U18241" s="85"/>
      <c r="V18241" s="85"/>
      <c r="W18241" s="85"/>
      <c r="X18241" s="85"/>
    </row>
    <row r="18242">
      <c r="S18242" s="87"/>
      <c r="T18242" s="87"/>
      <c r="U18242" s="85"/>
      <c r="V18242" s="85"/>
      <c r="W18242" s="85"/>
      <c r="X18242" s="85"/>
    </row>
    <row r="18243">
      <c r="S18243" s="87"/>
      <c r="T18243" s="87"/>
      <c r="U18243" s="85"/>
      <c r="V18243" s="85"/>
      <c r="W18243" s="85"/>
      <c r="X18243" s="85"/>
    </row>
    <row r="18244">
      <c r="S18244" s="87"/>
      <c r="T18244" s="87"/>
      <c r="U18244" s="85"/>
      <c r="V18244" s="85"/>
      <c r="W18244" s="85"/>
      <c r="X18244" s="85"/>
    </row>
    <row r="18245">
      <c r="S18245" s="87"/>
      <c r="T18245" s="87"/>
      <c r="U18245" s="85"/>
      <c r="V18245" s="85"/>
      <c r="W18245" s="85"/>
      <c r="X18245" s="85"/>
    </row>
    <row r="18246">
      <c r="S18246" s="87"/>
      <c r="T18246" s="87"/>
      <c r="U18246" s="85"/>
      <c r="V18246" s="85"/>
      <c r="W18246" s="85"/>
      <c r="X18246" s="85"/>
    </row>
    <row r="18247">
      <c r="S18247" s="87"/>
      <c r="T18247" s="87"/>
      <c r="U18247" s="85"/>
      <c r="V18247" s="85"/>
      <c r="W18247" s="85"/>
      <c r="X18247" s="85"/>
    </row>
    <row r="18248">
      <c r="S18248" s="87"/>
      <c r="T18248" s="87"/>
      <c r="U18248" s="85"/>
      <c r="V18248" s="85"/>
      <c r="W18248" s="85"/>
      <c r="X18248" s="85"/>
    </row>
    <row r="18249">
      <c r="S18249" s="87"/>
      <c r="T18249" s="87"/>
      <c r="U18249" s="85"/>
      <c r="V18249" s="85"/>
      <c r="W18249" s="85"/>
      <c r="X18249" s="85"/>
    </row>
    <row r="18250">
      <c r="S18250" s="87"/>
      <c r="T18250" s="87"/>
      <c r="U18250" s="85"/>
      <c r="V18250" s="85"/>
      <c r="W18250" s="85"/>
      <c r="X18250" s="85"/>
    </row>
    <row r="18251">
      <c r="S18251" s="87"/>
      <c r="T18251" s="87"/>
      <c r="U18251" s="85"/>
      <c r="V18251" s="85"/>
      <c r="W18251" s="85"/>
      <c r="X18251" s="85"/>
    </row>
    <row r="18252">
      <c r="S18252" s="87"/>
      <c r="T18252" s="87"/>
      <c r="U18252" s="85"/>
      <c r="V18252" s="85"/>
      <c r="W18252" s="85"/>
      <c r="X18252" s="85"/>
    </row>
    <row r="18253">
      <c r="S18253" s="87"/>
      <c r="T18253" s="87"/>
      <c r="U18253" s="85"/>
      <c r="V18253" s="85"/>
      <c r="W18253" s="85"/>
      <c r="X18253" s="85"/>
    </row>
    <row r="18254">
      <c r="S18254" s="87"/>
      <c r="T18254" s="87"/>
      <c r="U18254" s="85"/>
      <c r="V18254" s="85"/>
      <c r="W18254" s="85"/>
      <c r="X18254" s="85"/>
    </row>
    <row r="18255">
      <c r="S18255" s="87"/>
      <c r="T18255" s="87"/>
      <c r="U18255" s="85"/>
      <c r="V18255" s="85"/>
      <c r="W18255" s="85"/>
      <c r="X18255" s="85"/>
    </row>
    <row r="18256">
      <c r="S18256" s="87"/>
      <c r="T18256" s="87"/>
      <c r="U18256" s="85"/>
      <c r="V18256" s="85"/>
      <c r="W18256" s="85"/>
      <c r="X18256" s="85"/>
    </row>
    <row r="18257">
      <c r="S18257" s="87"/>
      <c r="T18257" s="87"/>
      <c r="U18257" s="85"/>
      <c r="V18257" s="85"/>
      <c r="W18257" s="85"/>
      <c r="X18257" s="85"/>
    </row>
    <row r="18258">
      <c r="S18258" s="87"/>
      <c r="T18258" s="87"/>
      <c r="U18258" s="85"/>
      <c r="V18258" s="85"/>
      <c r="W18258" s="85"/>
      <c r="X18258" s="85"/>
    </row>
    <row r="18259">
      <c r="S18259" s="87"/>
      <c r="T18259" s="87"/>
      <c r="U18259" s="85"/>
      <c r="V18259" s="85"/>
      <c r="W18259" s="85"/>
      <c r="X18259" s="85"/>
    </row>
    <row r="18260">
      <c r="S18260" s="87"/>
      <c r="T18260" s="87"/>
      <c r="U18260" s="85"/>
      <c r="V18260" s="85"/>
      <c r="W18260" s="85"/>
      <c r="X18260" s="85"/>
    </row>
    <row r="18261">
      <c r="S18261" s="87"/>
      <c r="T18261" s="87"/>
      <c r="U18261" s="85"/>
      <c r="V18261" s="85"/>
      <c r="W18261" s="85"/>
      <c r="X18261" s="85"/>
    </row>
    <row r="18262">
      <c r="S18262" s="87"/>
      <c r="T18262" s="87"/>
      <c r="U18262" s="85"/>
      <c r="V18262" s="85"/>
      <c r="W18262" s="85"/>
      <c r="X18262" s="85"/>
    </row>
    <row r="18263">
      <c r="S18263" s="87"/>
      <c r="T18263" s="87"/>
      <c r="U18263" s="85"/>
      <c r="V18263" s="85"/>
      <c r="W18263" s="85"/>
      <c r="X18263" s="85"/>
    </row>
    <row r="18264">
      <c r="S18264" s="87"/>
      <c r="T18264" s="87"/>
      <c r="U18264" s="85"/>
      <c r="V18264" s="85"/>
      <c r="W18264" s="85"/>
      <c r="X18264" s="85"/>
    </row>
    <row r="18265">
      <c r="S18265" s="87"/>
      <c r="T18265" s="87"/>
      <c r="U18265" s="85"/>
      <c r="V18265" s="85"/>
      <c r="W18265" s="85"/>
      <c r="X18265" s="85"/>
    </row>
    <row r="18266">
      <c r="S18266" s="87"/>
      <c r="T18266" s="87"/>
      <c r="U18266" s="85"/>
      <c r="V18266" s="85"/>
      <c r="W18266" s="85"/>
      <c r="X18266" s="85"/>
    </row>
    <row r="18267">
      <c r="S18267" s="87"/>
      <c r="T18267" s="87"/>
      <c r="U18267" s="85"/>
      <c r="V18267" s="85"/>
      <c r="W18267" s="85"/>
      <c r="X18267" s="85"/>
    </row>
    <row r="18268">
      <c r="S18268" s="87"/>
      <c r="T18268" s="87"/>
      <c r="U18268" s="85"/>
      <c r="V18268" s="85"/>
      <c r="W18268" s="85"/>
      <c r="X18268" s="85"/>
    </row>
    <row r="18269">
      <c r="S18269" s="87"/>
      <c r="T18269" s="87"/>
      <c r="U18269" s="85"/>
      <c r="V18269" s="85"/>
      <c r="W18269" s="85"/>
      <c r="X18269" s="85"/>
    </row>
    <row r="18270">
      <c r="S18270" s="87"/>
      <c r="T18270" s="87"/>
      <c r="U18270" s="85"/>
      <c r="V18270" s="85"/>
      <c r="W18270" s="85"/>
      <c r="X18270" s="85"/>
    </row>
    <row r="18271">
      <c r="S18271" s="87"/>
      <c r="T18271" s="87"/>
      <c r="U18271" s="85"/>
      <c r="V18271" s="85"/>
      <c r="W18271" s="85"/>
      <c r="X18271" s="85"/>
    </row>
    <row r="18272">
      <c r="S18272" s="87"/>
      <c r="T18272" s="87"/>
      <c r="U18272" s="85"/>
      <c r="V18272" s="85"/>
      <c r="W18272" s="85"/>
      <c r="X18272" s="85"/>
    </row>
    <row r="18273">
      <c r="S18273" s="87"/>
      <c r="T18273" s="87"/>
      <c r="U18273" s="85"/>
      <c r="V18273" s="85"/>
      <c r="W18273" s="85"/>
      <c r="X18273" s="85"/>
    </row>
    <row r="18274">
      <c r="S18274" s="87"/>
      <c r="T18274" s="87"/>
      <c r="U18274" s="85"/>
      <c r="V18274" s="85"/>
      <c r="W18274" s="85"/>
      <c r="X18274" s="85"/>
    </row>
    <row r="18275">
      <c r="S18275" s="87"/>
      <c r="T18275" s="87"/>
      <c r="U18275" s="85"/>
      <c r="V18275" s="85"/>
      <c r="W18275" s="85"/>
      <c r="X18275" s="85"/>
    </row>
    <row r="18276">
      <c r="S18276" s="87"/>
      <c r="T18276" s="87"/>
      <c r="U18276" s="85"/>
      <c r="V18276" s="85"/>
      <c r="W18276" s="85"/>
      <c r="X18276" s="85"/>
    </row>
    <row r="18277">
      <c r="S18277" s="87"/>
      <c r="T18277" s="87"/>
      <c r="U18277" s="85"/>
      <c r="V18277" s="85"/>
      <c r="W18277" s="85"/>
      <c r="X18277" s="85"/>
    </row>
    <row r="18278">
      <c r="S18278" s="87"/>
      <c r="T18278" s="87"/>
      <c r="U18278" s="85"/>
      <c r="V18278" s="85"/>
      <c r="W18278" s="85"/>
      <c r="X18278" s="85"/>
    </row>
    <row r="18279">
      <c r="S18279" s="87"/>
      <c r="T18279" s="87"/>
      <c r="U18279" s="85"/>
      <c r="V18279" s="85"/>
      <c r="W18279" s="85"/>
      <c r="X18279" s="85"/>
    </row>
    <row r="18280">
      <c r="S18280" s="87"/>
      <c r="T18280" s="87"/>
      <c r="U18280" s="85"/>
      <c r="V18280" s="85"/>
      <c r="W18280" s="85"/>
      <c r="X18280" s="85"/>
    </row>
    <row r="18281">
      <c r="S18281" s="87"/>
      <c r="T18281" s="87"/>
      <c r="U18281" s="85"/>
      <c r="V18281" s="85"/>
      <c r="W18281" s="85"/>
      <c r="X18281" s="85"/>
    </row>
    <row r="18282">
      <c r="S18282" s="87"/>
      <c r="T18282" s="87"/>
      <c r="U18282" s="85"/>
      <c r="V18282" s="85"/>
      <c r="W18282" s="85"/>
      <c r="X18282" s="85"/>
    </row>
    <row r="18283">
      <c r="S18283" s="87"/>
      <c r="T18283" s="87"/>
      <c r="U18283" s="85"/>
      <c r="V18283" s="85"/>
      <c r="W18283" s="85"/>
      <c r="X18283" s="85"/>
    </row>
    <row r="18284">
      <c r="S18284" s="87"/>
      <c r="T18284" s="87"/>
      <c r="U18284" s="85"/>
      <c r="V18284" s="85"/>
      <c r="W18284" s="85"/>
      <c r="X18284" s="85"/>
    </row>
    <row r="18285">
      <c r="S18285" s="87"/>
      <c r="T18285" s="87"/>
      <c r="U18285" s="85"/>
      <c r="V18285" s="85"/>
      <c r="W18285" s="85"/>
      <c r="X18285" s="85"/>
    </row>
    <row r="18286">
      <c r="S18286" s="87"/>
      <c r="T18286" s="87"/>
      <c r="U18286" s="85"/>
      <c r="V18286" s="85"/>
      <c r="W18286" s="85"/>
      <c r="X18286" s="85"/>
    </row>
    <row r="18287">
      <c r="S18287" s="87"/>
      <c r="T18287" s="87"/>
      <c r="U18287" s="85"/>
      <c r="V18287" s="85"/>
      <c r="W18287" s="85"/>
      <c r="X18287" s="85"/>
    </row>
    <row r="18288">
      <c r="S18288" s="87"/>
      <c r="T18288" s="87"/>
      <c r="U18288" s="85"/>
      <c r="V18288" s="85"/>
      <c r="W18288" s="85"/>
      <c r="X18288" s="85"/>
    </row>
    <row r="18289">
      <c r="S18289" s="87"/>
      <c r="T18289" s="87"/>
      <c r="U18289" s="85"/>
      <c r="V18289" s="85"/>
      <c r="W18289" s="85"/>
      <c r="X18289" s="85"/>
    </row>
    <row r="18290">
      <c r="S18290" s="87"/>
      <c r="T18290" s="87"/>
      <c r="U18290" s="85"/>
      <c r="V18290" s="85"/>
      <c r="W18290" s="85"/>
      <c r="X18290" s="85"/>
    </row>
    <row r="18291">
      <c r="S18291" s="87"/>
      <c r="T18291" s="87"/>
      <c r="U18291" s="85"/>
      <c r="V18291" s="85"/>
      <c r="W18291" s="85"/>
      <c r="X18291" s="85"/>
    </row>
    <row r="18292">
      <c r="S18292" s="87"/>
      <c r="T18292" s="87"/>
      <c r="U18292" s="85"/>
      <c r="V18292" s="85"/>
      <c r="W18292" s="85"/>
      <c r="X18292" s="85"/>
    </row>
    <row r="18293">
      <c r="S18293" s="87"/>
      <c r="T18293" s="87"/>
      <c r="U18293" s="85"/>
      <c r="V18293" s="85"/>
      <c r="W18293" s="85"/>
      <c r="X18293" s="85"/>
    </row>
    <row r="18294">
      <c r="S18294" s="87"/>
      <c r="T18294" s="87"/>
      <c r="U18294" s="85"/>
      <c r="V18294" s="85"/>
      <c r="W18294" s="85"/>
      <c r="X18294" s="85"/>
    </row>
    <row r="18295">
      <c r="S18295" s="87"/>
      <c r="T18295" s="87"/>
      <c r="U18295" s="85"/>
      <c r="V18295" s="85"/>
      <c r="W18295" s="85"/>
      <c r="X18295" s="85"/>
    </row>
    <row r="18296">
      <c r="S18296" s="87"/>
      <c r="T18296" s="87"/>
      <c r="U18296" s="85"/>
      <c r="V18296" s="85"/>
      <c r="W18296" s="85"/>
      <c r="X18296" s="85"/>
    </row>
    <row r="18297">
      <c r="S18297" s="87"/>
      <c r="T18297" s="87"/>
      <c r="U18297" s="85"/>
      <c r="V18297" s="85"/>
      <c r="W18297" s="85"/>
      <c r="X18297" s="85"/>
    </row>
    <row r="18298">
      <c r="S18298" s="87"/>
      <c r="T18298" s="87"/>
      <c r="U18298" s="85"/>
      <c r="V18298" s="85"/>
      <c r="W18298" s="85"/>
      <c r="X18298" s="85"/>
    </row>
    <row r="18299">
      <c r="S18299" s="87"/>
      <c r="T18299" s="87"/>
      <c r="U18299" s="85"/>
      <c r="V18299" s="85"/>
      <c r="W18299" s="85"/>
      <c r="X18299" s="85"/>
    </row>
    <row r="18300">
      <c r="S18300" s="87"/>
      <c r="T18300" s="87"/>
      <c r="U18300" s="85"/>
      <c r="V18300" s="85"/>
      <c r="W18300" s="85"/>
      <c r="X18300" s="85"/>
    </row>
    <row r="18301">
      <c r="S18301" s="87"/>
      <c r="T18301" s="87"/>
      <c r="U18301" s="85"/>
      <c r="V18301" s="85"/>
      <c r="W18301" s="85"/>
      <c r="X18301" s="85"/>
    </row>
    <row r="18302">
      <c r="S18302" s="87"/>
      <c r="T18302" s="87"/>
      <c r="U18302" s="85"/>
      <c r="V18302" s="85"/>
      <c r="W18302" s="85"/>
      <c r="X18302" s="85"/>
    </row>
    <row r="18303">
      <c r="S18303" s="87"/>
      <c r="T18303" s="87"/>
      <c r="U18303" s="85"/>
      <c r="V18303" s="85"/>
      <c r="W18303" s="85"/>
      <c r="X18303" s="85"/>
    </row>
    <row r="18304">
      <c r="S18304" s="87"/>
      <c r="T18304" s="87"/>
      <c r="U18304" s="85"/>
      <c r="V18304" s="85"/>
      <c r="W18304" s="85"/>
      <c r="X18304" s="85"/>
    </row>
    <row r="18305">
      <c r="S18305" s="87"/>
      <c r="T18305" s="87"/>
      <c r="U18305" s="85"/>
      <c r="V18305" s="85"/>
      <c r="W18305" s="85"/>
      <c r="X18305" s="85"/>
    </row>
    <row r="18306">
      <c r="S18306" s="84"/>
      <c r="T18306" s="87"/>
      <c r="U18306" s="85"/>
      <c r="V18306" s="85"/>
      <c r="W18306" s="85"/>
      <c r="X18306" s="85"/>
    </row>
    <row r="18307">
      <c r="S18307" s="87"/>
      <c r="T18307" s="87"/>
      <c r="U18307" s="85"/>
      <c r="V18307" s="85"/>
      <c r="W18307" s="85"/>
      <c r="X18307" s="85"/>
    </row>
    <row r="18308">
      <c r="S18308" s="87"/>
      <c r="T18308" s="87"/>
      <c r="U18308" s="85"/>
      <c r="V18308" s="85"/>
      <c r="W18308" s="85"/>
      <c r="X18308" s="85"/>
    </row>
    <row r="18309">
      <c r="S18309" s="87"/>
      <c r="T18309" s="87"/>
      <c r="U18309" s="85"/>
      <c r="V18309" s="85"/>
      <c r="W18309" s="85"/>
      <c r="X18309" s="85"/>
    </row>
    <row r="18310">
      <c r="S18310" s="84"/>
      <c r="T18310" s="87"/>
      <c r="U18310" s="85"/>
      <c r="V18310" s="85"/>
      <c r="W18310" s="85"/>
      <c r="X18310" s="85"/>
    </row>
    <row r="18311">
      <c r="S18311" s="87"/>
      <c r="T18311" s="87"/>
      <c r="U18311" s="85"/>
      <c r="V18311" s="85"/>
      <c r="W18311" s="85"/>
      <c r="X18311" s="85"/>
    </row>
    <row r="18312">
      <c r="S18312" s="87"/>
      <c r="T18312" s="87"/>
      <c r="U18312" s="85"/>
      <c r="V18312" s="85"/>
      <c r="W18312" s="85"/>
      <c r="X18312" s="85"/>
    </row>
    <row r="18313">
      <c r="S18313" s="87"/>
      <c r="T18313" s="87"/>
      <c r="U18313" s="85"/>
      <c r="V18313" s="85"/>
      <c r="W18313" s="85"/>
      <c r="X18313" s="85"/>
    </row>
    <row r="18314">
      <c r="S18314" s="87"/>
      <c r="T18314" s="87"/>
      <c r="U18314" s="85"/>
      <c r="V18314" s="85"/>
      <c r="W18314" s="85"/>
      <c r="X18314" s="85"/>
    </row>
    <row r="18315">
      <c r="S18315" s="87"/>
      <c r="T18315" s="87"/>
      <c r="U18315" s="85"/>
      <c r="V18315" s="85"/>
      <c r="W18315" s="85"/>
      <c r="X18315" s="85"/>
    </row>
    <row r="18316">
      <c r="S18316" s="87"/>
      <c r="T18316" s="87"/>
      <c r="U18316" s="85"/>
      <c r="V18316" s="85"/>
      <c r="W18316" s="85"/>
      <c r="X18316" s="85"/>
    </row>
    <row r="18317">
      <c r="S18317" s="87"/>
      <c r="T18317" s="87"/>
      <c r="U18317" s="85"/>
      <c r="V18317" s="85"/>
      <c r="W18317" s="85"/>
      <c r="X18317" s="85"/>
    </row>
    <row r="18318">
      <c r="S18318" s="87"/>
      <c r="T18318" s="87"/>
      <c r="U18318" s="85"/>
      <c r="V18318" s="85"/>
      <c r="W18318" s="85"/>
      <c r="X18318" s="85"/>
    </row>
    <row r="18319">
      <c r="S18319" s="87"/>
      <c r="T18319" s="87"/>
      <c r="U18319" s="85"/>
      <c r="V18319" s="85"/>
      <c r="W18319" s="85"/>
      <c r="X18319" s="85"/>
    </row>
    <row r="18320">
      <c r="S18320" s="87"/>
      <c r="T18320" s="87"/>
      <c r="U18320" s="85"/>
      <c r="V18320" s="85"/>
      <c r="W18320" s="85"/>
      <c r="X18320" s="85"/>
    </row>
    <row r="18321">
      <c r="S18321" s="87"/>
      <c r="T18321" s="87"/>
      <c r="U18321" s="85"/>
      <c r="V18321" s="85"/>
      <c r="W18321" s="85"/>
      <c r="X18321" s="85"/>
    </row>
    <row r="18322">
      <c r="S18322" s="87"/>
      <c r="T18322" s="87"/>
      <c r="U18322" s="85"/>
      <c r="V18322" s="85"/>
      <c r="W18322" s="85"/>
      <c r="X18322" s="85"/>
    </row>
    <row r="18323">
      <c r="S18323" s="87"/>
      <c r="T18323" s="87"/>
      <c r="U18323" s="85"/>
      <c r="V18323" s="85"/>
      <c r="W18323" s="85"/>
      <c r="X18323" s="85"/>
    </row>
    <row r="18324">
      <c r="S18324" s="87"/>
      <c r="T18324" s="87"/>
      <c r="U18324" s="85"/>
      <c r="V18324" s="85"/>
      <c r="W18324" s="85"/>
      <c r="X18324" s="85"/>
    </row>
    <row r="18325">
      <c r="S18325" s="87"/>
      <c r="T18325" s="87"/>
      <c r="U18325" s="85"/>
      <c r="V18325" s="85"/>
      <c r="W18325" s="85"/>
      <c r="X18325" s="85"/>
    </row>
    <row r="18326">
      <c r="S18326" s="87"/>
      <c r="T18326" s="87"/>
      <c r="U18326" s="85"/>
      <c r="V18326" s="85"/>
      <c r="W18326" s="85"/>
      <c r="X18326" s="85"/>
    </row>
    <row r="18327">
      <c r="S18327" s="87"/>
      <c r="T18327" s="87"/>
      <c r="U18327" s="85"/>
      <c r="V18327" s="85"/>
      <c r="W18327" s="85"/>
      <c r="X18327" s="85"/>
    </row>
    <row r="18328">
      <c r="S18328" s="87"/>
      <c r="T18328" s="87"/>
      <c r="U18328" s="85"/>
      <c r="V18328" s="85"/>
      <c r="W18328" s="85"/>
      <c r="X18328" s="85"/>
    </row>
    <row r="18329">
      <c r="S18329" s="87"/>
      <c r="T18329" s="87"/>
      <c r="U18329" s="85"/>
      <c r="V18329" s="85"/>
      <c r="W18329" s="85"/>
      <c r="X18329" s="85"/>
    </row>
    <row r="18330">
      <c r="S18330" s="87"/>
      <c r="T18330" s="87"/>
      <c r="U18330" s="85"/>
      <c r="V18330" s="85"/>
      <c r="W18330" s="85"/>
      <c r="X18330" s="85"/>
    </row>
    <row r="18331">
      <c r="S18331" s="87"/>
      <c r="T18331" s="87"/>
      <c r="U18331" s="85"/>
      <c r="V18331" s="85"/>
      <c r="W18331" s="85"/>
      <c r="X18331" s="85"/>
    </row>
    <row r="18332">
      <c r="S18332" s="87"/>
      <c r="T18332" s="87"/>
      <c r="U18332" s="85"/>
      <c r="V18332" s="85"/>
      <c r="W18332" s="85"/>
      <c r="X18332" s="85"/>
    </row>
    <row r="18333">
      <c r="S18333" s="87"/>
      <c r="T18333" s="87"/>
      <c r="U18333" s="85"/>
      <c r="V18333" s="85"/>
      <c r="W18333" s="85"/>
      <c r="X18333" s="85"/>
    </row>
    <row r="18334">
      <c r="S18334" s="87"/>
      <c r="T18334" s="87"/>
      <c r="U18334" s="85"/>
      <c r="V18334" s="85"/>
      <c r="W18334" s="85"/>
      <c r="X18334" s="85"/>
    </row>
    <row r="18335">
      <c r="S18335" s="87"/>
      <c r="T18335" s="87"/>
      <c r="U18335" s="85"/>
      <c r="V18335" s="85"/>
      <c r="W18335" s="85"/>
      <c r="X18335" s="85"/>
    </row>
    <row r="18336">
      <c r="S18336" s="87"/>
      <c r="T18336" s="87"/>
      <c r="U18336" s="85"/>
      <c r="V18336" s="85"/>
      <c r="W18336" s="85"/>
      <c r="X18336" s="85"/>
    </row>
    <row r="18337">
      <c r="S18337" s="87"/>
      <c r="T18337" s="87"/>
      <c r="U18337" s="85"/>
      <c r="V18337" s="85"/>
      <c r="W18337" s="85"/>
      <c r="X18337" s="85"/>
    </row>
    <row r="18338">
      <c r="S18338" s="87"/>
      <c r="T18338" s="87"/>
      <c r="U18338" s="85"/>
      <c r="V18338" s="85"/>
      <c r="W18338" s="85"/>
      <c r="X18338" s="85"/>
    </row>
    <row r="18339">
      <c r="S18339" s="87"/>
      <c r="T18339" s="87"/>
      <c r="U18339" s="85"/>
      <c r="V18339" s="85"/>
      <c r="W18339" s="85"/>
      <c r="X18339" s="85"/>
    </row>
    <row r="18340">
      <c r="S18340" s="87"/>
      <c r="T18340" s="87"/>
      <c r="U18340" s="85"/>
      <c r="V18340" s="85"/>
      <c r="W18340" s="85"/>
      <c r="X18340" s="85"/>
    </row>
    <row r="18341">
      <c r="S18341" s="87"/>
      <c r="T18341" s="87"/>
      <c r="U18341" s="85"/>
      <c r="V18341" s="85"/>
      <c r="W18341" s="85"/>
      <c r="X18341" s="85"/>
    </row>
    <row r="18342">
      <c r="S18342" s="87"/>
      <c r="T18342" s="87"/>
      <c r="U18342" s="85"/>
      <c r="V18342" s="85"/>
      <c r="W18342" s="85"/>
      <c r="X18342" s="85"/>
    </row>
    <row r="18343">
      <c r="S18343" s="87"/>
      <c r="T18343" s="87"/>
      <c r="U18343" s="85"/>
      <c r="V18343" s="85"/>
      <c r="W18343" s="85"/>
      <c r="X18343" s="85"/>
    </row>
    <row r="18344">
      <c r="S18344" s="87"/>
      <c r="T18344" s="87"/>
      <c r="U18344" s="85"/>
      <c r="V18344" s="85"/>
      <c r="W18344" s="85"/>
      <c r="X18344" s="85"/>
    </row>
    <row r="18345">
      <c r="S18345" s="87"/>
      <c r="T18345" s="87"/>
      <c r="U18345" s="85"/>
      <c r="V18345" s="85"/>
      <c r="W18345" s="85"/>
      <c r="X18345" s="85"/>
    </row>
    <row r="18346">
      <c r="S18346" s="87"/>
      <c r="T18346" s="87"/>
      <c r="U18346" s="85"/>
      <c r="V18346" s="85"/>
      <c r="W18346" s="85"/>
      <c r="X18346" s="85"/>
    </row>
    <row r="18347">
      <c r="S18347" s="87"/>
      <c r="T18347" s="87"/>
      <c r="U18347" s="85"/>
      <c r="V18347" s="85"/>
      <c r="W18347" s="85"/>
      <c r="X18347" s="85"/>
    </row>
    <row r="18348">
      <c r="S18348" s="87"/>
      <c r="T18348" s="87"/>
      <c r="U18348" s="85"/>
      <c r="V18348" s="85"/>
      <c r="W18348" s="85"/>
      <c r="X18348" s="85"/>
    </row>
    <row r="18349">
      <c r="S18349" s="87"/>
      <c r="T18349" s="87"/>
      <c r="U18349" s="85"/>
      <c r="V18349" s="85"/>
      <c r="W18349" s="85"/>
      <c r="X18349" s="85"/>
    </row>
    <row r="18350">
      <c r="S18350" s="87"/>
      <c r="T18350" s="87"/>
      <c r="U18350" s="85"/>
      <c r="V18350" s="85"/>
      <c r="W18350" s="85"/>
      <c r="X18350" s="85"/>
    </row>
    <row r="18351">
      <c r="S18351" s="87"/>
      <c r="T18351" s="87"/>
      <c r="U18351" s="85"/>
      <c r="V18351" s="85"/>
      <c r="W18351" s="85"/>
      <c r="X18351" s="85"/>
    </row>
    <row r="18352">
      <c r="S18352" s="87"/>
      <c r="T18352" s="87"/>
      <c r="U18352" s="85"/>
      <c r="V18352" s="85"/>
      <c r="W18352" s="85"/>
      <c r="X18352" s="85"/>
    </row>
    <row r="18353">
      <c r="S18353" s="87"/>
      <c r="T18353" s="87"/>
      <c r="U18353" s="85"/>
      <c r="V18353" s="85"/>
      <c r="W18353" s="85"/>
      <c r="X18353" s="85"/>
    </row>
    <row r="18354">
      <c r="S18354" s="87"/>
      <c r="T18354" s="87"/>
      <c r="U18354" s="85"/>
      <c r="V18354" s="85"/>
      <c r="W18354" s="85"/>
      <c r="X18354" s="85"/>
    </row>
    <row r="18355">
      <c r="S18355" s="87"/>
      <c r="T18355" s="87"/>
      <c r="U18355" s="85"/>
      <c r="V18355" s="85"/>
      <c r="W18355" s="85"/>
      <c r="X18355" s="85"/>
    </row>
    <row r="18356">
      <c r="S18356" s="87"/>
      <c r="T18356" s="87"/>
      <c r="U18356" s="85"/>
      <c r="V18356" s="85"/>
      <c r="W18356" s="85"/>
      <c r="X18356" s="85"/>
    </row>
    <row r="18357">
      <c r="S18357" s="87"/>
      <c r="T18357" s="87"/>
      <c r="U18357" s="85"/>
      <c r="V18357" s="85"/>
      <c r="W18357" s="85"/>
      <c r="X18357" s="85"/>
    </row>
    <row r="18358">
      <c r="S18358" s="87"/>
      <c r="T18358" s="87"/>
      <c r="U18358" s="85"/>
      <c r="V18358" s="85"/>
      <c r="W18358" s="85"/>
      <c r="X18358" s="85"/>
    </row>
    <row r="18359">
      <c r="S18359" s="87"/>
      <c r="T18359" s="87"/>
      <c r="U18359" s="85"/>
      <c r="V18359" s="85"/>
      <c r="W18359" s="85"/>
      <c r="X18359" s="85"/>
    </row>
    <row r="18360">
      <c r="S18360" s="87"/>
      <c r="T18360" s="87"/>
      <c r="U18360" s="85"/>
      <c r="V18360" s="85"/>
      <c r="W18360" s="85"/>
      <c r="X18360" s="85"/>
    </row>
    <row r="18361">
      <c r="S18361" s="87"/>
      <c r="T18361" s="87"/>
      <c r="U18361" s="85"/>
      <c r="V18361" s="85"/>
      <c r="W18361" s="85"/>
      <c r="X18361" s="85"/>
    </row>
    <row r="18362">
      <c r="S18362" s="87"/>
      <c r="T18362" s="87"/>
      <c r="U18362" s="85"/>
      <c r="V18362" s="85"/>
      <c r="W18362" s="85"/>
      <c r="X18362" s="85"/>
    </row>
    <row r="18363">
      <c r="S18363" s="87"/>
      <c r="T18363" s="87"/>
      <c r="U18363" s="85"/>
      <c r="V18363" s="85"/>
      <c r="W18363" s="85"/>
      <c r="X18363" s="85"/>
    </row>
    <row r="18364">
      <c r="S18364" s="87"/>
      <c r="T18364" s="87"/>
      <c r="U18364" s="85"/>
      <c r="V18364" s="85"/>
      <c r="W18364" s="85"/>
      <c r="X18364" s="85"/>
    </row>
    <row r="18365">
      <c r="S18365" s="87"/>
      <c r="T18365" s="87"/>
      <c r="U18365" s="85"/>
      <c r="V18365" s="85"/>
      <c r="W18365" s="85"/>
      <c r="X18365" s="85"/>
    </row>
    <row r="18366">
      <c r="S18366" s="87"/>
      <c r="T18366" s="87"/>
      <c r="U18366" s="85"/>
      <c r="V18366" s="85"/>
      <c r="W18366" s="85"/>
      <c r="X18366" s="85"/>
    </row>
    <row r="18367">
      <c r="S18367" s="87"/>
      <c r="T18367" s="87"/>
      <c r="U18367" s="85"/>
      <c r="V18367" s="85"/>
      <c r="W18367" s="85"/>
      <c r="X18367" s="85"/>
    </row>
    <row r="18368">
      <c r="S18368" s="87"/>
      <c r="T18368" s="87"/>
      <c r="U18368" s="85"/>
      <c r="V18368" s="85"/>
      <c r="W18368" s="85"/>
      <c r="X18368" s="85"/>
    </row>
    <row r="18369">
      <c r="S18369" s="87"/>
      <c r="T18369" s="87"/>
      <c r="U18369" s="85"/>
      <c r="V18369" s="85"/>
      <c r="W18369" s="85"/>
      <c r="X18369" s="85"/>
    </row>
    <row r="18370">
      <c r="S18370" s="87"/>
      <c r="T18370" s="87"/>
      <c r="U18370" s="85"/>
      <c r="V18370" s="85"/>
      <c r="W18370" s="85"/>
      <c r="X18370" s="85"/>
    </row>
    <row r="18371">
      <c r="S18371" s="87"/>
      <c r="T18371" s="87"/>
      <c r="U18371" s="85"/>
      <c r="V18371" s="85"/>
      <c r="W18371" s="85"/>
      <c r="X18371" s="85"/>
    </row>
    <row r="18372">
      <c r="S18372" s="87"/>
      <c r="T18372" s="87"/>
      <c r="U18372" s="85"/>
      <c r="V18372" s="85"/>
      <c r="W18372" s="85"/>
      <c r="X18372" s="85"/>
    </row>
    <row r="18373">
      <c r="S18373" s="87"/>
      <c r="T18373" s="87"/>
      <c r="U18373" s="85"/>
      <c r="V18373" s="85"/>
      <c r="W18373" s="85"/>
      <c r="X18373" s="85"/>
    </row>
    <row r="18374">
      <c r="S18374" s="87"/>
      <c r="T18374" s="87"/>
      <c r="U18374" s="85"/>
      <c r="V18374" s="85"/>
      <c r="W18374" s="85"/>
      <c r="X18374" s="85"/>
    </row>
    <row r="18375">
      <c r="S18375" s="87"/>
      <c r="T18375" s="87"/>
      <c r="U18375" s="85"/>
      <c r="V18375" s="85"/>
      <c r="W18375" s="85"/>
      <c r="X18375" s="85"/>
    </row>
    <row r="18376">
      <c r="S18376" s="87"/>
      <c r="T18376" s="87"/>
      <c r="U18376" s="85"/>
      <c r="V18376" s="85"/>
      <c r="W18376" s="85"/>
      <c r="X18376" s="85"/>
    </row>
    <row r="18377">
      <c r="S18377" s="87"/>
      <c r="T18377" s="87"/>
      <c r="U18377" s="85"/>
      <c r="V18377" s="85"/>
      <c r="W18377" s="85"/>
      <c r="X18377" s="85"/>
    </row>
    <row r="18378">
      <c r="S18378" s="87"/>
      <c r="T18378" s="87"/>
      <c r="U18378" s="85"/>
      <c r="V18378" s="85"/>
      <c r="W18378" s="85"/>
      <c r="X18378" s="85"/>
    </row>
    <row r="18379">
      <c r="S18379" s="87"/>
      <c r="T18379" s="87"/>
      <c r="U18379" s="85"/>
      <c r="V18379" s="85"/>
      <c r="W18379" s="85"/>
      <c r="X18379" s="85"/>
    </row>
    <row r="18380">
      <c r="S18380" s="87"/>
      <c r="T18380" s="87"/>
      <c r="U18380" s="85"/>
      <c r="V18380" s="85"/>
      <c r="W18380" s="85"/>
      <c r="X18380" s="85"/>
    </row>
    <row r="18381">
      <c r="S18381" s="87"/>
      <c r="T18381" s="87"/>
      <c r="U18381" s="85"/>
      <c r="V18381" s="85"/>
      <c r="W18381" s="85"/>
      <c r="X18381" s="85"/>
    </row>
    <row r="18382">
      <c r="S18382" s="87"/>
      <c r="T18382" s="87"/>
      <c r="U18382" s="85"/>
      <c r="V18382" s="85"/>
      <c r="W18382" s="85"/>
      <c r="X18382" s="85"/>
    </row>
    <row r="18383">
      <c r="S18383" s="87"/>
      <c r="T18383" s="87"/>
      <c r="U18383" s="85"/>
      <c r="V18383" s="85"/>
      <c r="W18383" s="85"/>
      <c r="X18383" s="85"/>
    </row>
    <row r="18384">
      <c r="S18384" s="87"/>
      <c r="T18384" s="87"/>
      <c r="U18384" s="85"/>
      <c r="V18384" s="85"/>
      <c r="W18384" s="85"/>
      <c r="X18384" s="85"/>
    </row>
    <row r="18385">
      <c r="S18385" s="87"/>
      <c r="T18385" s="87"/>
      <c r="U18385" s="85"/>
      <c r="V18385" s="85"/>
      <c r="W18385" s="85"/>
      <c r="X18385" s="85"/>
    </row>
    <row r="18386">
      <c r="S18386" s="87"/>
      <c r="T18386" s="87"/>
      <c r="U18386" s="85"/>
      <c r="V18386" s="85"/>
      <c r="W18386" s="85"/>
      <c r="X18386" s="85"/>
    </row>
    <row r="18387">
      <c r="S18387" s="87"/>
      <c r="T18387" s="87"/>
      <c r="U18387" s="85"/>
      <c r="V18387" s="85"/>
      <c r="W18387" s="85"/>
      <c r="X18387" s="85"/>
    </row>
    <row r="18388">
      <c r="S18388" s="87"/>
      <c r="T18388" s="87"/>
      <c r="U18388" s="85"/>
      <c r="V18388" s="85"/>
      <c r="W18388" s="85"/>
      <c r="X18388" s="85"/>
    </row>
    <row r="18389">
      <c r="S18389" s="87"/>
      <c r="T18389" s="87"/>
      <c r="U18389" s="85"/>
      <c r="V18389" s="85"/>
      <c r="W18389" s="85"/>
      <c r="X18389" s="85"/>
    </row>
    <row r="18390">
      <c r="S18390" s="87"/>
      <c r="T18390" s="87"/>
      <c r="U18390" s="85"/>
      <c r="V18390" s="85"/>
      <c r="W18390" s="85"/>
      <c r="X18390" s="85"/>
    </row>
    <row r="18391">
      <c r="S18391" s="87"/>
      <c r="T18391" s="87"/>
      <c r="U18391" s="85"/>
      <c r="V18391" s="85"/>
      <c r="W18391" s="85"/>
      <c r="X18391" s="85"/>
    </row>
    <row r="18392">
      <c r="S18392" s="87"/>
      <c r="T18392" s="87"/>
      <c r="U18392" s="85"/>
      <c r="V18392" s="85"/>
      <c r="W18392" s="85"/>
      <c r="X18392" s="85"/>
    </row>
    <row r="18393">
      <c r="S18393" s="87"/>
      <c r="T18393" s="87"/>
      <c r="U18393" s="85"/>
      <c r="V18393" s="85"/>
      <c r="W18393" s="85"/>
      <c r="X18393" s="85"/>
    </row>
    <row r="18394">
      <c r="S18394" s="87"/>
      <c r="T18394" s="87"/>
      <c r="U18394" s="85"/>
      <c r="V18394" s="85"/>
      <c r="W18394" s="85"/>
      <c r="X18394" s="85"/>
    </row>
    <row r="18395">
      <c r="S18395" s="87"/>
      <c r="T18395" s="87"/>
      <c r="U18395" s="85"/>
      <c r="V18395" s="85"/>
      <c r="W18395" s="85"/>
      <c r="X18395" s="85"/>
    </row>
    <row r="18396">
      <c r="S18396" s="87"/>
      <c r="T18396" s="87"/>
      <c r="U18396" s="85"/>
      <c r="V18396" s="85"/>
      <c r="W18396" s="85"/>
      <c r="X18396" s="85"/>
    </row>
    <row r="18397">
      <c r="S18397" s="87"/>
      <c r="T18397" s="87"/>
      <c r="U18397" s="85"/>
      <c r="V18397" s="85"/>
      <c r="W18397" s="85"/>
      <c r="X18397" s="85"/>
    </row>
    <row r="18398">
      <c r="S18398" s="87"/>
      <c r="T18398" s="87"/>
      <c r="U18398" s="85"/>
      <c r="V18398" s="85"/>
      <c r="W18398" s="85"/>
      <c r="X18398" s="85"/>
    </row>
    <row r="18399">
      <c r="S18399" s="87"/>
      <c r="T18399" s="87"/>
      <c r="U18399" s="85"/>
      <c r="V18399" s="85"/>
      <c r="W18399" s="85"/>
      <c r="X18399" s="85"/>
    </row>
    <row r="18400">
      <c r="S18400" s="87"/>
      <c r="T18400" s="87"/>
      <c r="U18400" s="85"/>
      <c r="V18400" s="85"/>
      <c r="W18400" s="85"/>
      <c r="X18400" s="85"/>
    </row>
    <row r="18401">
      <c r="S18401" s="87"/>
      <c r="T18401" s="87"/>
      <c r="U18401" s="85"/>
      <c r="V18401" s="85"/>
      <c r="W18401" s="85"/>
      <c r="X18401" s="85"/>
    </row>
    <row r="18402">
      <c r="S18402" s="87"/>
      <c r="T18402" s="87"/>
      <c r="U18402" s="85"/>
      <c r="V18402" s="85"/>
      <c r="W18402" s="85"/>
      <c r="X18402" s="85"/>
    </row>
    <row r="18403">
      <c r="S18403" s="87"/>
      <c r="T18403" s="87"/>
      <c r="U18403" s="85"/>
      <c r="V18403" s="85"/>
      <c r="W18403" s="85"/>
      <c r="X18403" s="85"/>
    </row>
    <row r="18404">
      <c r="S18404" s="87"/>
      <c r="T18404" s="87"/>
      <c r="U18404" s="85"/>
      <c r="V18404" s="85"/>
      <c r="W18404" s="85"/>
      <c r="X18404" s="85"/>
    </row>
    <row r="18405">
      <c r="S18405" s="87"/>
      <c r="T18405" s="87"/>
      <c r="U18405" s="85"/>
      <c r="V18405" s="85"/>
      <c r="W18405" s="85"/>
      <c r="X18405" s="85"/>
    </row>
    <row r="18406">
      <c r="S18406" s="87"/>
      <c r="T18406" s="87"/>
      <c r="U18406" s="85"/>
      <c r="V18406" s="85"/>
      <c r="W18406" s="85"/>
      <c r="X18406" s="85"/>
    </row>
    <row r="18407">
      <c r="S18407" s="87"/>
      <c r="T18407" s="87"/>
      <c r="U18407" s="85"/>
      <c r="V18407" s="85"/>
      <c r="W18407" s="85"/>
      <c r="X18407" s="85"/>
    </row>
    <row r="18408">
      <c r="S18408" s="87"/>
      <c r="T18408" s="87"/>
      <c r="U18408" s="85"/>
      <c r="V18408" s="85"/>
      <c r="W18408" s="85"/>
      <c r="X18408" s="85"/>
    </row>
    <row r="18409">
      <c r="S18409" s="87"/>
      <c r="T18409" s="87"/>
      <c r="U18409" s="85"/>
      <c r="V18409" s="85"/>
      <c r="W18409" s="85"/>
      <c r="X18409" s="85"/>
    </row>
    <row r="18410">
      <c r="S18410" s="87"/>
      <c r="T18410" s="87"/>
      <c r="U18410" s="85"/>
      <c r="V18410" s="85"/>
      <c r="W18410" s="85"/>
      <c r="X18410" s="85"/>
    </row>
    <row r="18411">
      <c r="S18411" s="87"/>
      <c r="T18411" s="87"/>
      <c r="U18411" s="85"/>
      <c r="V18411" s="85"/>
      <c r="W18411" s="85"/>
      <c r="X18411" s="85"/>
    </row>
    <row r="18412">
      <c r="S18412" s="87"/>
      <c r="T18412" s="87"/>
      <c r="U18412" s="85"/>
      <c r="V18412" s="85"/>
      <c r="W18412" s="85"/>
      <c r="X18412" s="85"/>
    </row>
    <row r="18413">
      <c r="S18413" s="87"/>
      <c r="T18413" s="87"/>
      <c r="U18413" s="85"/>
      <c r="V18413" s="85"/>
      <c r="W18413" s="85"/>
      <c r="X18413" s="85"/>
    </row>
    <row r="18414">
      <c r="S18414" s="87"/>
      <c r="T18414" s="87"/>
      <c r="U18414" s="85"/>
      <c r="V18414" s="85"/>
      <c r="W18414" s="85"/>
      <c r="X18414" s="85"/>
    </row>
    <row r="18415">
      <c r="S18415" s="87"/>
      <c r="T18415" s="87"/>
      <c r="U18415" s="85"/>
      <c r="V18415" s="85"/>
      <c r="W18415" s="85"/>
      <c r="X18415" s="85"/>
    </row>
    <row r="18416">
      <c r="S18416" s="87"/>
      <c r="T18416" s="87"/>
      <c r="U18416" s="85"/>
      <c r="V18416" s="85"/>
      <c r="W18416" s="85"/>
      <c r="X18416" s="85"/>
    </row>
    <row r="18417">
      <c r="S18417" s="87"/>
      <c r="T18417" s="87"/>
      <c r="U18417" s="85"/>
      <c r="V18417" s="85"/>
      <c r="W18417" s="85"/>
      <c r="X18417" s="85"/>
    </row>
    <row r="18418">
      <c r="S18418" s="87"/>
      <c r="T18418" s="87"/>
      <c r="U18418" s="85"/>
      <c r="V18418" s="85"/>
      <c r="W18418" s="85"/>
      <c r="X18418" s="85"/>
    </row>
    <row r="18419">
      <c r="S18419" s="87"/>
      <c r="T18419" s="87"/>
      <c r="U18419" s="85"/>
      <c r="V18419" s="85"/>
      <c r="W18419" s="85"/>
      <c r="X18419" s="85"/>
    </row>
    <row r="18420">
      <c r="S18420" s="87"/>
      <c r="T18420" s="87"/>
      <c r="U18420" s="85"/>
      <c r="V18420" s="85"/>
      <c r="W18420" s="85"/>
      <c r="X18420" s="85"/>
    </row>
    <row r="18421">
      <c r="S18421" s="87"/>
      <c r="T18421" s="87"/>
      <c r="U18421" s="85"/>
      <c r="V18421" s="85"/>
      <c r="W18421" s="85"/>
      <c r="X18421" s="85"/>
    </row>
    <row r="18422">
      <c r="S18422" s="87"/>
      <c r="T18422" s="87"/>
      <c r="U18422" s="85"/>
      <c r="V18422" s="85"/>
      <c r="W18422" s="85"/>
      <c r="X18422" s="85"/>
    </row>
    <row r="18423">
      <c r="S18423" s="87"/>
      <c r="T18423" s="87"/>
      <c r="U18423" s="85"/>
      <c r="V18423" s="85"/>
      <c r="W18423" s="85"/>
      <c r="X18423" s="85"/>
    </row>
    <row r="18424">
      <c r="S18424" s="87"/>
      <c r="T18424" s="87"/>
      <c r="U18424" s="85"/>
      <c r="V18424" s="85"/>
      <c r="W18424" s="85"/>
      <c r="X18424" s="85"/>
    </row>
    <row r="18425">
      <c r="S18425" s="87"/>
      <c r="T18425" s="87"/>
      <c r="U18425" s="85"/>
      <c r="V18425" s="85"/>
      <c r="W18425" s="85"/>
      <c r="X18425" s="85"/>
    </row>
    <row r="18426">
      <c r="S18426" s="87"/>
      <c r="T18426" s="87"/>
      <c r="U18426" s="85"/>
      <c r="V18426" s="85"/>
      <c r="W18426" s="85"/>
      <c r="X18426" s="85"/>
    </row>
    <row r="18427">
      <c r="S18427" s="87"/>
      <c r="T18427" s="87"/>
      <c r="U18427" s="85"/>
      <c r="V18427" s="85"/>
      <c r="W18427" s="85"/>
      <c r="X18427" s="85"/>
    </row>
    <row r="18428">
      <c r="S18428" s="87"/>
      <c r="T18428" s="87"/>
      <c r="U18428" s="85"/>
      <c r="V18428" s="85"/>
      <c r="W18428" s="85"/>
      <c r="X18428" s="85"/>
    </row>
    <row r="18429">
      <c r="S18429" s="87"/>
      <c r="T18429" s="87"/>
      <c r="U18429" s="85"/>
      <c r="V18429" s="85"/>
      <c r="W18429" s="85"/>
      <c r="X18429" s="85"/>
    </row>
    <row r="18430">
      <c r="S18430" s="87"/>
      <c r="T18430" s="87"/>
      <c r="U18430" s="85"/>
      <c r="V18430" s="85"/>
      <c r="W18430" s="85"/>
      <c r="X18430" s="85"/>
    </row>
    <row r="18431">
      <c r="S18431" s="87"/>
      <c r="T18431" s="87"/>
      <c r="U18431" s="85"/>
      <c r="V18431" s="85"/>
      <c r="W18431" s="85"/>
      <c r="X18431" s="85"/>
    </row>
    <row r="18432">
      <c r="S18432" s="87"/>
      <c r="T18432" s="87"/>
      <c r="U18432" s="85"/>
      <c r="V18432" s="85"/>
      <c r="W18432" s="85"/>
      <c r="X18432" s="85"/>
    </row>
    <row r="18433">
      <c r="S18433" s="87"/>
      <c r="T18433" s="87"/>
      <c r="U18433" s="85"/>
      <c r="V18433" s="85"/>
      <c r="W18433" s="85"/>
      <c r="X18433" s="85"/>
    </row>
    <row r="18434">
      <c r="S18434" s="87"/>
      <c r="T18434" s="87"/>
      <c r="U18434" s="85"/>
      <c r="V18434" s="85"/>
      <c r="W18434" s="85"/>
      <c r="X18434" s="85"/>
    </row>
    <row r="18435">
      <c r="S18435" s="87"/>
      <c r="T18435" s="87"/>
      <c r="U18435" s="85"/>
      <c r="V18435" s="85"/>
      <c r="W18435" s="85"/>
      <c r="X18435" s="85"/>
    </row>
    <row r="18436">
      <c r="S18436" s="87"/>
      <c r="T18436" s="87"/>
      <c r="U18436" s="85"/>
      <c r="V18436" s="85"/>
      <c r="W18436" s="85"/>
      <c r="X18436" s="85"/>
    </row>
    <row r="18437">
      <c r="S18437" s="87"/>
      <c r="T18437" s="87"/>
      <c r="U18437" s="85"/>
      <c r="V18437" s="85"/>
      <c r="W18437" s="85"/>
      <c r="X18437" s="85"/>
    </row>
    <row r="18438">
      <c r="S18438" s="87"/>
      <c r="T18438" s="87"/>
      <c r="U18438" s="85"/>
      <c r="V18438" s="85"/>
      <c r="W18438" s="85"/>
      <c r="X18438" s="85"/>
    </row>
    <row r="18439">
      <c r="S18439" s="87"/>
      <c r="T18439" s="87"/>
      <c r="U18439" s="85"/>
      <c r="V18439" s="85"/>
      <c r="W18439" s="85"/>
      <c r="X18439" s="85"/>
    </row>
    <row r="18440">
      <c r="S18440" s="87"/>
      <c r="T18440" s="87"/>
      <c r="U18440" s="85"/>
      <c r="V18440" s="85"/>
      <c r="W18440" s="85"/>
      <c r="X18440" s="85"/>
    </row>
    <row r="18441">
      <c r="S18441" s="87"/>
      <c r="T18441" s="87"/>
      <c r="U18441" s="85"/>
      <c r="V18441" s="85"/>
      <c r="W18441" s="85"/>
      <c r="X18441" s="85"/>
    </row>
    <row r="18442">
      <c r="S18442" s="87"/>
      <c r="T18442" s="87"/>
      <c r="U18442" s="85"/>
      <c r="V18442" s="85"/>
      <c r="W18442" s="85"/>
      <c r="X18442" s="85"/>
    </row>
    <row r="18443">
      <c r="S18443" s="87"/>
      <c r="T18443" s="87"/>
      <c r="U18443" s="85"/>
      <c r="V18443" s="85"/>
      <c r="W18443" s="85"/>
      <c r="X18443" s="85"/>
    </row>
    <row r="18444">
      <c r="S18444" s="87"/>
      <c r="T18444" s="87"/>
      <c r="U18444" s="85"/>
      <c r="V18444" s="85"/>
      <c r="W18444" s="85"/>
      <c r="X18444" s="85"/>
    </row>
    <row r="18445">
      <c r="S18445" s="87"/>
      <c r="T18445" s="87"/>
      <c r="U18445" s="85"/>
      <c r="V18445" s="85"/>
      <c r="W18445" s="85"/>
      <c r="X18445" s="85"/>
    </row>
    <row r="18446">
      <c r="S18446" s="87"/>
      <c r="T18446" s="87"/>
      <c r="U18446" s="85"/>
      <c r="V18446" s="85"/>
      <c r="W18446" s="85"/>
      <c r="X18446" s="85"/>
    </row>
    <row r="18447">
      <c r="S18447" s="87"/>
      <c r="T18447" s="87"/>
      <c r="U18447" s="85"/>
      <c r="V18447" s="85"/>
      <c r="W18447" s="85"/>
      <c r="X18447" s="85"/>
    </row>
    <row r="18448">
      <c r="S18448" s="87"/>
      <c r="T18448" s="87"/>
      <c r="U18448" s="85"/>
      <c r="V18448" s="85"/>
      <c r="W18448" s="85"/>
      <c r="X18448" s="85"/>
    </row>
    <row r="18449">
      <c r="S18449" s="87"/>
      <c r="T18449" s="87"/>
      <c r="U18449" s="85"/>
      <c r="V18449" s="85"/>
      <c r="W18449" s="85"/>
      <c r="X18449" s="85"/>
    </row>
    <row r="18450">
      <c r="S18450" s="87"/>
      <c r="T18450" s="87"/>
      <c r="U18450" s="85"/>
      <c r="V18450" s="85"/>
      <c r="W18450" s="85"/>
      <c r="X18450" s="85"/>
    </row>
    <row r="18451">
      <c r="S18451" s="87"/>
      <c r="T18451" s="87"/>
      <c r="U18451" s="85"/>
      <c r="V18451" s="85"/>
      <c r="W18451" s="85"/>
      <c r="X18451" s="85"/>
    </row>
    <row r="18452">
      <c r="S18452" s="87"/>
      <c r="T18452" s="87"/>
      <c r="U18452" s="85"/>
      <c r="V18452" s="85"/>
      <c r="W18452" s="85"/>
      <c r="X18452" s="85"/>
    </row>
    <row r="18453">
      <c r="S18453" s="87"/>
      <c r="T18453" s="87"/>
      <c r="U18453" s="85"/>
      <c r="V18453" s="85"/>
      <c r="W18453" s="85"/>
      <c r="X18453" s="85"/>
    </row>
    <row r="18454">
      <c r="S18454" s="87"/>
      <c r="T18454" s="87"/>
      <c r="U18454" s="85"/>
      <c r="V18454" s="85"/>
      <c r="W18454" s="85"/>
      <c r="X18454" s="85"/>
    </row>
    <row r="18455">
      <c r="S18455" s="87"/>
      <c r="T18455" s="87"/>
      <c r="U18455" s="85"/>
      <c r="V18455" s="85"/>
      <c r="W18455" s="85"/>
      <c r="X18455" s="85"/>
    </row>
    <row r="18456">
      <c r="S18456" s="87"/>
      <c r="T18456" s="87"/>
      <c r="U18456" s="85"/>
      <c r="V18456" s="85"/>
      <c r="W18456" s="85"/>
      <c r="X18456" s="85"/>
    </row>
    <row r="18457">
      <c r="S18457" s="87"/>
      <c r="T18457" s="87"/>
      <c r="U18457" s="85"/>
      <c r="V18457" s="85"/>
      <c r="W18457" s="85"/>
      <c r="X18457" s="85"/>
    </row>
    <row r="18458">
      <c r="S18458" s="87"/>
      <c r="T18458" s="87"/>
      <c r="U18458" s="85"/>
      <c r="V18458" s="85"/>
      <c r="W18458" s="85"/>
      <c r="X18458" s="85"/>
    </row>
    <row r="18459">
      <c r="S18459" s="87"/>
      <c r="T18459" s="87"/>
      <c r="U18459" s="85"/>
      <c r="V18459" s="85"/>
      <c r="W18459" s="85"/>
      <c r="X18459" s="85"/>
    </row>
    <row r="18460">
      <c r="S18460" s="87"/>
      <c r="T18460" s="87"/>
      <c r="U18460" s="85"/>
      <c r="V18460" s="85"/>
      <c r="W18460" s="85"/>
      <c r="X18460" s="85"/>
    </row>
    <row r="18461">
      <c r="S18461" s="87"/>
      <c r="T18461" s="87"/>
      <c r="U18461" s="85"/>
      <c r="V18461" s="85"/>
      <c r="W18461" s="85"/>
      <c r="X18461" s="85"/>
    </row>
    <row r="18462">
      <c r="S18462" s="87"/>
      <c r="T18462" s="87"/>
      <c r="U18462" s="85"/>
      <c r="V18462" s="85"/>
      <c r="W18462" s="85"/>
      <c r="X18462" s="85"/>
    </row>
    <row r="18463">
      <c r="S18463" s="87"/>
      <c r="T18463" s="87"/>
      <c r="U18463" s="85"/>
      <c r="V18463" s="85"/>
      <c r="W18463" s="85"/>
      <c r="X18463" s="85"/>
    </row>
    <row r="18464">
      <c r="S18464" s="87"/>
      <c r="T18464" s="87"/>
      <c r="U18464" s="85"/>
      <c r="V18464" s="85"/>
      <c r="W18464" s="85"/>
      <c r="X18464" s="85"/>
    </row>
    <row r="18465">
      <c r="S18465" s="87"/>
      <c r="T18465" s="87"/>
      <c r="U18465" s="85"/>
      <c r="V18465" s="85"/>
      <c r="W18465" s="85"/>
      <c r="X18465" s="85"/>
    </row>
    <row r="18466">
      <c r="S18466" s="87"/>
      <c r="T18466" s="87"/>
      <c r="U18466" s="85"/>
      <c r="V18466" s="85"/>
      <c r="W18466" s="85"/>
      <c r="X18466" s="85"/>
    </row>
    <row r="18467">
      <c r="S18467" s="87"/>
      <c r="T18467" s="87"/>
      <c r="U18467" s="85"/>
      <c r="V18467" s="85"/>
      <c r="W18467" s="85"/>
      <c r="X18467" s="85"/>
    </row>
    <row r="18468">
      <c r="S18468" s="87"/>
      <c r="T18468" s="87"/>
      <c r="U18468" s="85"/>
      <c r="V18468" s="85"/>
      <c r="W18468" s="85"/>
      <c r="X18468" s="85"/>
    </row>
    <row r="18469">
      <c r="S18469" s="87"/>
      <c r="T18469" s="87"/>
      <c r="U18469" s="85"/>
      <c r="V18469" s="85"/>
      <c r="W18469" s="85"/>
      <c r="X18469" s="85"/>
    </row>
    <row r="18470">
      <c r="S18470" s="87"/>
      <c r="T18470" s="87"/>
      <c r="U18470" s="85"/>
      <c r="V18470" s="85"/>
      <c r="W18470" s="85"/>
      <c r="X18470" s="85"/>
    </row>
    <row r="18471">
      <c r="S18471" s="87"/>
      <c r="T18471" s="87"/>
      <c r="U18471" s="85"/>
      <c r="V18471" s="85"/>
      <c r="W18471" s="85"/>
      <c r="X18471" s="85"/>
    </row>
    <row r="18472">
      <c r="S18472" s="87"/>
      <c r="T18472" s="87"/>
      <c r="U18472" s="85"/>
      <c r="V18472" s="85"/>
      <c r="W18472" s="85"/>
      <c r="X18472" s="85"/>
    </row>
    <row r="18473">
      <c r="S18473" s="87"/>
      <c r="T18473" s="87"/>
      <c r="U18473" s="85"/>
      <c r="V18473" s="85"/>
      <c r="W18473" s="85"/>
      <c r="X18473" s="85"/>
    </row>
    <row r="18474">
      <c r="S18474" s="87"/>
      <c r="T18474" s="87"/>
      <c r="U18474" s="85"/>
      <c r="V18474" s="85"/>
      <c r="W18474" s="85"/>
      <c r="X18474" s="85"/>
    </row>
    <row r="18475">
      <c r="S18475" s="87"/>
      <c r="T18475" s="87"/>
      <c r="U18475" s="85"/>
      <c r="V18475" s="85"/>
      <c r="W18475" s="85"/>
      <c r="X18475" s="85"/>
    </row>
    <row r="18476">
      <c r="S18476" s="87"/>
      <c r="T18476" s="87"/>
      <c r="U18476" s="85"/>
      <c r="V18476" s="85"/>
      <c r="W18476" s="85"/>
      <c r="X18476" s="85"/>
    </row>
    <row r="18477">
      <c r="S18477" s="87"/>
      <c r="T18477" s="87"/>
      <c r="U18477" s="85"/>
      <c r="V18477" s="85"/>
      <c r="W18477" s="85"/>
      <c r="X18477" s="85"/>
    </row>
    <row r="18478">
      <c r="S18478" s="87"/>
      <c r="T18478" s="87"/>
      <c r="U18478" s="85"/>
      <c r="V18478" s="85"/>
      <c r="W18478" s="85"/>
      <c r="X18478" s="85"/>
    </row>
    <row r="18479">
      <c r="S18479" s="87"/>
      <c r="T18479" s="87"/>
      <c r="U18479" s="85"/>
      <c r="V18479" s="85"/>
      <c r="W18479" s="85"/>
      <c r="X18479" s="85"/>
    </row>
    <row r="18480">
      <c r="S18480" s="87"/>
      <c r="T18480" s="87"/>
      <c r="U18480" s="85"/>
      <c r="V18480" s="85"/>
      <c r="W18480" s="85"/>
      <c r="X18480" s="85"/>
    </row>
    <row r="18481">
      <c r="S18481" s="87"/>
      <c r="T18481" s="87"/>
      <c r="U18481" s="85"/>
      <c r="V18481" s="85"/>
      <c r="W18481" s="85"/>
      <c r="X18481" s="85"/>
    </row>
    <row r="18482">
      <c r="S18482" s="87"/>
      <c r="T18482" s="87"/>
      <c r="U18482" s="85"/>
      <c r="V18482" s="85"/>
      <c r="W18482" s="85"/>
      <c r="X18482" s="85"/>
    </row>
    <row r="18483">
      <c r="S18483" s="87"/>
      <c r="T18483" s="87"/>
      <c r="U18483" s="85"/>
      <c r="V18483" s="85"/>
      <c r="W18483" s="85"/>
      <c r="X18483" s="85"/>
    </row>
    <row r="18484">
      <c r="S18484" s="87"/>
      <c r="T18484" s="87"/>
      <c r="U18484" s="85"/>
      <c r="V18484" s="85"/>
      <c r="W18484" s="85"/>
      <c r="X18484" s="85"/>
    </row>
    <row r="18485">
      <c r="S18485" s="87"/>
      <c r="T18485" s="87"/>
      <c r="U18485" s="85"/>
      <c r="V18485" s="85"/>
      <c r="W18485" s="85"/>
      <c r="X18485" s="85"/>
    </row>
    <row r="18486">
      <c r="S18486" s="84"/>
      <c r="T18486" s="87"/>
      <c r="U18486" s="85"/>
      <c r="V18486" s="85"/>
      <c r="W18486" s="85"/>
      <c r="X18486" s="85"/>
    </row>
    <row r="18487">
      <c r="S18487" s="87"/>
      <c r="T18487" s="87"/>
      <c r="U18487" s="85"/>
      <c r="V18487" s="85"/>
      <c r="W18487" s="85"/>
      <c r="X18487" s="85"/>
    </row>
    <row r="18488">
      <c r="S18488" s="87"/>
      <c r="T18488" s="87"/>
      <c r="U18488" s="85"/>
      <c r="V18488" s="85"/>
      <c r="W18488" s="85"/>
      <c r="X18488" s="85"/>
    </row>
    <row r="18489">
      <c r="S18489" s="87"/>
      <c r="T18489" s="87"/>
      <c r="U18489" s="85"/>
      <c r="V18489" s="85"/>
      <c r="W18489" s="85"/>
      <c r="X18489" s="85"/>
    </row>
    <row r="18490">
      <c r="S18490" s="87"/>
      <c r="T18490" s="87"/>
      <c r="U18490" s="85"/>
      <c r="V18490" s="85"/>
      <c r="W18490" s="85"/>
      <c r="X18490" s="85"/>
    </row>
    <row r="18491">
      <c r="S18491" s="87"/>
      <c r="T18491" s="87"/>
      <c r="U18491" s="85"/>
      <c r="V18491" s="85"/>
      <c r="W18491" s="85"/>
      <c r="X18491" s="85"/>
    </row>
    <row r="18492">
      <c r="S18492" s="87"/>
      <c r="T18492" s="87"/>
      <c r="U18492" s="85"/>
      <c r="V18492" s="85"/>
      <c r="W18492" s="85"/>
      <c r="X18492" s="85"/>
    </row>
    <row r="18493">
      <c r="S18493" s="87"/>
      <c r="T18493" s="87"/>
      <c r="U18493" s="85"/>
      <c r="V18493" s="85"/>
      <c r="W18493" s="85"/>
      <c r="X18493" s="85"/>
    </row>
    <row r="18494">
      <c r="S18494" s="87"/>
      <c r="T18494" s="87"/>
      <c r="U18494" s="85"/>
      <c r="V18494" s="85"/>
      <c r="W18494" s="85"/>
      <c r="X18494" s="85"/>
    </row>
    <row r="18495">
      <c r="S18495" s="87"/>
      <c r="T18495" s="87"/>
      <c r="U18495" s="85"/>
      <c r="V18495" s="85"/>
      <c r="W18495" s="85"/>
      <c r="X18495" s="85"/>
    </row>
    <row r="18496">
      <c r="S18496" s="87"/>
      <c r="T18496" s="87"/>
      <c r="U18496" s="85"/>
      <c r="V18496" s="85"/>
      <c r="W18496" s="85"/>
      <c r="X18496" s="85"/>
    </row>
    <row r="18497">
      <c r="S18497" s="87"/>
      <c r="T18497" s="87"/>
      <c r="U18497" s="85"/>
      <c r="V18497" s="85"/>
      <c r="W18497" s="85"/>
      <c r="X18497" s="85"/>
    </row>
    <row r="18498">
      <c r="S18498" s="87"/>
      <c r="T18498" s="87"/>
      <c r="U18498" s="85"/>
      <c r="V18498" s="85"/>
      <c r="W18498" s="85"/>
      <c r="X18498" s="85"/>
    </row>
    <row r="18499">
      <c r="S18499" s="87"/>
      <c r="T18499" s="87"/>
      <c r="U18499" s="85"/>
      <c r="V18499" s="85"/>
      <c r="W18499" s="85"/>
      <c r="X18499" s="85"/>
    </row>
    <row r="18500">
      <c r="S18500" s="87"/>
      <c r="T18500" s="87"/>
      <c r="U18500" s="85"/>
      <c r="V18500" s="85"/>
      <c r="W18500" s="85"/>
      <c r="X18500" s="85"/>
    </row>
    <row r="18501">
      <c r="S18501" s="87"/>
      <c r="T18501" s="87"/>
      <c r="U18501" s="85"/>
      <c r="V18501" s="85"/>
      <c r="W18501" s="85"/>
      <c r="X18501" s="85"/>
    </row>
    <row r="18502">
      <c r="S18502" s="87"/>
      <c r="T18502" s="87"/>
      <c r="U18502" s="85"/>
      <c r="V18502" s="85"/>
      <c r="W18502" s="85"/>
      <c r="X18502" s="85"/>
    </row>
    <row r="18503">
      <c r="S18503" s="87"/>
      <c r="T18503" s="87"/>
      <c r="U18503" s="85"/>
      <c r="V18503" s="85"/>
      <c r="W18503" s="85"/>
      <c r="X18503" s="85"/>
    </row>
    <row r="18504">
      <c r="S18504" s="87"/>
      <c r="T18504" s="87"/>
      <c r="U18504" s="85"/>
      <c r="V18504" s="85"/>
      <c r="W18504" s="85"/>
      <c r="X18504" s="85"/>
    </row>
    <row r="18505">
      <c r="S18505" s="87"/>
      <c r="T18505" s="87"/>
      <c r="U18505" s="85"/>
      <c r="V18505" s="85"/>
      <c r="W18505" s="85"/>
      <c r="X18505" s="85"/>
    </row>
    <row r="18506">
      <c r="S18506" s="87"/>
      <c r="T18506" s="87"/>
      <c r="U18506" s="85"/>
      <c r="V18506" s="85"/>
      <c r="W18506" s="85"/>
      <c r="X18506" s="85"/>
    </row>
    <row r="18507">
      <c r="S18507" s="87"/>
      <c r="T18507" s="87"/>
      <c r="U18507" s="85"/>
      <c r="V18507" s="85"/>
      <c r="W18507" s="85"/>
      <c r="X18507" s="85"/>
    </row>
    <row r="18508">
      <c r="S18508" s="87"/>
      <c r="T18508" s="87"/>
      <c r="U18508" s="85"/>
      <c r="V18508" s="85"/>
      <c r="W18508" s="85"/>
      <c r="X18508" s="85"/>
    </row>
    <row r="18509">
      <c r="S18509" s="87"/>
      <c r="T18509" s="87"/>
      <c r="U18509" s="85"/>
      <c r="V18509" s="85"/>
      <c r="W18509" s="85"/>
      <c r="X18509" s="85"/>
    </row>
    <row r="18510">
      <c r="S18510" s="87"/>
      <c r="T18510" s="87"/>
      <c r="U18510" s="85"/>
      <c r="V18510" s="85"/>
      <c r="W18510" s="85"/>
      <c r="X18510" s="85"/>
    </row>
    <row r="18511">
      <c r="S18511" s="87"/>
      <c r="T18511" s="87"/>
      <c r="U18511" s="85"/>
      <c r="V18511" s="85"/>
      <c r="W18511" s="85"/>
      <c r="X18511" s="85"/>
    </row>
    <row r="18512">
      <c r="S18512" s="87"/>
      <c r="T18512" s="87"/>
      <c r="U18512" s="85"/>
      <c r="V18512" s="85"/>
      <c r="W18512" s="85"/>
      <c r="X18512" s="85"/>
    </row>
    <row r="18513">
      <c r="S18513" s="87"/>
      <c r="T18513" s="87"/>
      <c r="U18513" s="85"/>
      <c r="V18513" s="85"/>
      <c r="W18513" s="85"/>
      <c r="X18513" s="85"/>
    </row>
    <row r="18514">
      <c r="S18514" s="87"/>
      <c r="T18514" s="87"/>
      <c r="U18514" s="85"/>
      <c r="V18514" s="85"/>
      <c r="W18514" s="85"/>
      <c r="X18514" s="85"/>
    </row>
    <row r="18515">
      <c r="S18515" s="87"/>
      <c r="T18515" s="87"/>
      <c r="U18515" s="85"/>
      <c r="V18515" s="85"/>
      <c r="W18515" s="85"/>
      <c r="X18515" s="85"/>
    </row>
    <row r="18516">
      <c r="S18516" s="87"/>
      <c r="T18516" s="87"/>
      <c r="U18516" s="85"/>
      <c r="V18516" s="85"/>
      <c r="W18516" s="85"/>
      <c r="X18516" s="85"/>
    </row>
    <row r="18517">
      <c r="S18517" s="87"/>
      <c r="T18517" s="87"/>
      <c r="U18517" s="85"/>
      <c r="V18517" s="85"/>
      <c r="W18517" s="85"/>
      <c r="X18517" s="85"/>
    </row>
    <row r="18518">
      <c r="S18518" s="87"/>
      <c r="T18518" s="87"/>
      <c r="U18518" s="85"/>
      <c r="V18518" s="85"/>
      <c r="W18518" s="85"/>
      <c r="X18518" s="85"/>
    </row>
    <row r="18519">
      <c r="S18519" s="84"/>
      <c r="T18519" s="87"/>
      <c r="U18519" s="85"/>
      <c r="V18519" s="85"/>
      <c r="W18519" s="85"/>
      <c r="X18519" s="85"/>
    </row>
    <row r="18520">
      <c r="S18520" s="87"/>
      <c r="T18520" s="87"/>
      <c r="U18520" s="85"/>
      <c r="V18520" s="85"/>
      <c r="W18520" s="85"/>
      <c r="X18520" s="85"/>
    </row>
    <row r="18521">
      <c r="S18521" s="84"/>
      <c r="T18521" s="87"/>
      <c r="U18521" s="85"/>
      <c r="V18521" s="85"/>
      <c r="W18521" s="85"/>
      <c r="X18521" s="85"/>
    </row>
    <row r="18522">
      <c r="S18522" s="87"/>
      <c r="T18522" s="87"/>
      <c r="U18522" s="85"/>
      <c r="V18522" s="85"/>
      <c r="W18522" s="85"/>
      <c r="X18522" s="85"/>
    </row>
    <row r="18523">
      <c r="S18523" s="87"/>
      <c r="T18523" s="87"/>
      <c r="U18523" s="85"/>
      <c r="V18523" s="85"/>
      <c r="W18523" s="85"/>
      <c r="X18523" s="85"/>
    </row>
    <row r="18524">
      <c r="S18524" s="87"/>
      <c r="T18524" s="87"/>
      <c r="U18524" s="85"/>
      <c r="V18524" s="85"/>
      <c r="W18524" s="85"/>
      <c r="X18524" s="85"/>
    </row>
    <row r="18525">
      <c r="S18525" s="87"/>
      <c r="T18525" s="87"/>
      <c r="U18525" s="85"/>
      <c r="V18525" s="85"/>
      <c r="W18525" s="85"/>
      <c r="X18525" s="85"/>
    </row>
    <row r="18526">
      <c r="S18526" s="87"/>
      <c r="T18526" s="87"/>
      <c r="U18526" s="85"/>
      <c r="V18526" s="85"/>
      <c r="W18526" s="85"/>
      <c r="X18526" s="85"/>
    </row>
    <row r="18527">
      <c r="S18527" s="87"/>
      <c r="T18527" s="87"/>
      <c r="U18527" s="85"/>
      <c r="V18527" s="85"/>
      <c r="W18527" s="85"/>
      <c r="X18527" s="85"/>
    </row>
    <row r="18528">
      <c r="S18528" s="87"/>
      <c r="T18528" s="87"/>
      <c r="U18528" s="85"/>
      <c r="V18528" s="85"/>
      <c r="W18528" s="85"/>
      <c r="X18528" s="85"/>
    </row>
    <row r="18529">
      <c r="S18529" s="87"/>
      <c r="T18529" s="87"/>
      <c r="U18529" s="85"/>
      <c r="V18529" s="85"/>
      <c r="W18529" s="85"/>
      <c r="X18529" s="85"/>
    </row>
    <row r="18530">
      <c r="S18530" s="87"/>
      <c r="T18530" s="87"/>
      <c r="U18530" s="85"/>
      <c r="V18530" s="85"/>
      <c r="W18530" s="85"/>
      <c r="X18530" s="85"/>
    </row>
    <row r="18531">
      <c r="S18531" s="87"/>
      <c r="T18531" s="87"/>
      <c r="U18531" s="85"/>
      <c r="V18531" s="85"/>
      <c r="W18531" s="85"/>
      <c r="X18531" s="85"/>
    </row>
    <row r="18532">
      <c r="S18532" s="87"/>
      <c r="T18532" s="87"/>
      <c r="U18532" s="85"/>
      <c r="V18532" s="85"/>
      <c r="W18532" s="85"/>
      <c r="X18532" s="85"/>
    </row>
    <row r="18533">
      <c r="S18533" s="87"/>
      <c r="T18533" s="87"/>
      <c r="U18533" s="85"/>
      <c r="V18533" s="85"/>
      <c r="W18533" s="85"/>
      <c r="X18533" s="85"/>
    </row>
    <row r="18534">
      <c r="S18534" s="87"/>
      <c r="T18534" s="87"/>
      <c r="U18534" s="85"/>
      <c r="V18534" s="85"/>
      <c r="W18534" s="85"/>
      <c r="X18534" s="85"/>
    </row>
    <row r="18535">
      <c r="S18535" s="87"/>
      <c r="T18535" s="87"/>
      <c r="U18535" s="85"/>
      <c r="V18535" s="85"/>
      <c r="W18535" s="85"/>
      <c r="X18535" s="85"/>
    </row>
    <row r="18536">
      <c r="S18536" s="87"/>
      <c r="T18536" s="87"/>
      <c r="U18536" s="85"/>
      <c r="V18536" s="85"/>
      <c r="W18536" s="85"/>
      <c r="X18536" s="85"/>
    </row>
    <row r="18537">
      <c r="S18537" s="87"/>
      <c r="T18537" s="87"/>
      <c r="U18537" s="85"/>
      <c r="V18537" s="85"/>
      <c r="W18537" s="85"/>
      <c r="X18537" s="85"/>
    </row>
    <row r="18538">
      <c r="S18538" s="87"/>
      <c r="T18538" s="87"/>
      <c r="U18538" s="85"/>
      <c r="V18538" s="85"/>
      <c r="W18538" s="85"/>
      <c r="X18538" s="85"/>
    </row>
    <row r="18539">
      <c r="S18539" s="87"/>
      <c r="T18539" s="87"/>
      <c r="U18539" s="85"/>
      <c r="V18539" s="85"/>
      <c r="W18539" s="85"/>
      <c r="X18539" s="85"/>
    </row>
    <row r="18540">
      <c r="S18540" s="87"/>
      <c r="T18540" s="87"/>
      <c r="U18540" s="85"/>
      <c r="V18540" s="85"/>
      <c r="W18540" s="85"/>
      <c r="X18540" s="85"/>
    </row>
    <row r="18541">
      <c r="S18541" s="87"/>
      <c r="T18541" s="87"/>
      <c r="U18541" s="85"/>
      <c r="V18541" s="85"/>
      <c r="W18541" s="85"/>
      <c r="X18541" s="85"/>
    </row>
    <row r="18542">
      <c r="S18542" s="87"/>
      <c r="T18542" s="87"/>
      <c r="U18542" s="85"/>
      <c r="V18542" s="85"/>
      <c r="W18542" s="85"/>
      <c r="X18542" s="85"/>
    </row>
    <row r="18543">
      <c r="S18543" s="87"/>
      <c r="T18543" s="87"/>
      <c r="U18543" s="85"/>
      <c r="V18543" s="85"/>
      <c r="W18543" s="85"/>
      <c r="X18543" s="85"/>
    </row>
    <row r="18544">
      <c r="S18544" s="87"/>
      <c r="T18544" s="87"/>
      <c r="U18544" s="85"/>
      <c r="V18544" s="85"/>
      <c r="W18544" s="85"/>
      <c r="X18544" s="85"/>
    </row>
    <row r="18545">
      <c r="S18545" s="87"/>
      <c r="T18545" s="87"/>
      <c r="U18545" s="85"/>
      <c r="V18545" s="85"/>
      <c r="W18545" s="85"/>
      <c r="X18545" s="85"/>
    </row>
    <row r="18546">
      <c r="S18546" s="87"/>
      <c r="T18546" s="87"/>
      <c r="U18546" s="85"/>
      <c r="V18546" s="85"/>
      <c r="W18546" s="85"/>
      <c r="X18546" s="85"/>
    </row>
    <row r="18547">
      <c r="S18547" s="87"/>
      <c r="T18547" s="87"/>
      <c r="U18547" s="85"/>
      <c r="V18547" s="85"/>
      <c r="W18547" s="85"/>
      <c r="X18547" s="85"/>
    </row>
    <row r="18548">
      <c r="S18548" s="87"/>
      <c r="T18548" s="87"/>
      <c r="U18548" s="85"/>
      <c r="V18548" s="85"/>
      <c r="W18548" s="85"/>
      <c r="X18548" s="85"/>
    </row>
    <row r="18549">
      <c r="S18549" s="87"/>
      <c r="T18549" s="87"/>
      <c r="U18549" s="85"/>
      <c r="V18549" s="85"/>
      <c r="W18549" s="85"/>
      <c r="X18549" s="85"/>
    </row>
    <row r="18550">
      <c r="S18550" s="87"/>
      <c r="T18550" s="87"/>
      <c r="U18550" s="85"/>
      <c r="V18550" s="85"/>
      <c r="W18550" s="85"/>
      <c r="X18550" s="85"/>
    </row>
    <row r="18551">
      <c r="S18551" s="84"/>
      <c r="T18551" s="87"/>
      <c r="U18551" s="85"/>
      <c r="V18551" s="85"/>
      <c r="W18551" s="85"/>
      <c r="X18551" s="85"/>
    </row>
    <row r="18552">
      <c r="S18552" s="87"/>
      <c r="T18552" s="87"/>
      <c r="U18552" s="85"/>
      <c r="V18552" s="85"/>
      <c r="W18552" s="85"/>
      <c r="X18552" s="85"/>
    </row>
    <row r="18553">
      <c r="S18553" s="87"/>
      <c r="T18553" s="87"/>
      <c r="U18553" s="85"/>
      <c r="V18553" s="85"/>
      <c r="W18553" s="85"/>
      <c r="X18553" s="85"/>
    </row>
    <row r="18554">
      <c r="S18554" s="87"/>
      <c r="T18554" s="87"/>
      <c r="U18554" s="85"/>
      <c r="V18554" s="85"/>
      <c r="W18554" s="85"/>
      <c r="X18554" s="85"/>
    </row>
    <row r="18555">
      <c r="S18555" s="87"/>
      <c r="T18555" s="87"/>
      <c r="U18555" s="85"/>
      <c r="V18555" s="85"/>
      <c r="W18555" s="85"/>
      <c r="X18555" s="85"/>
    </row>
    <row r="18556">
      <c r="S18556" s="87"/>
      <c r="T18556" s="87"/>
      <c r="U18556" s="85"/>
      <c r="V18556" s="85"/>
      <c r="W18556" s="85"/>
      <c r="X18556" s="85"/>
    </row>
    <row r="18557">
      <c r="S18557" s="87"/>
      <c r="T18557" s="87"/>
      <c r="U18557" s="85"/>
      <c r="V18557" s="85"/>
      <c r="W18557" s="85"/>
      <c r="X18557" s="85"/>
    </row>
    <row r="18558">
      <c r="S18558" s="87"/>
      <c r="T18558" s="87"/>
      <c r="U18558" s="85"/>
      <c r="V18558" s="85"/>
      <c r="W18558" s="85"/>
      <c r="X18558" s="85"/>
    </row>
    <row r="18559">
      <c r="S18559" s="87"/>
      <c r="T18559" s="87"/>
      <c r="U18559" s="85"/>
      <c r="V18559" s="85"/>
      <c r="W18559" s="85"/>
      <c r="X18559" s="85"/>
    </row>
    <row r="18560">
      <c r="S18560" s="87"/>
      <c r="T18560" s="87"/>
      <c r="U18560" s="85"/>
      <c r="V18560" s="85"/>
      <c r="W18560" s="85"/>
      <c r="X18560" s="85"/>
    </row>
    <row r="18561">
      <c r="S18561" s="87"/>
      <c r="T18561" s="87"/>
      <c r="U18561" s="85"/>
      <c r="V18561" s="85"/>
      <c r="W18561" s="85"/>
      <c r="X18561" s="85"/>
    </row>
    <row r="18562">
      <c r="S18562" s="87"/>
      <c r="T18562" s="87"/>
      <c r="U18562" s="85"/>
      <c r="V18562" s="85"/>
      <c r="W18562" s="85"/>
      <c r="X18562" s="85"/>
    </row>
    <row r="18563">
      <c r="S18563" s="87"/>
      <c r="T18563" s="87"/>
      <c r="U18563" s="85"/>
      <c r="V18563" s="85"/>
      <c r="W18563" s="85"/>
      <c r="X18563" s="85"/>
    </row>
    <row r="18564">
      <c r="S18564" s="87"/>
      <c r="T18564" s="87"/>
      <c r="U18564" s="85"/>
      <c r="V18564" s="85"/>
      <c r="W18564" s="85"/>
      <c r="X18564" s="85"/>
    </row>
    <row r="18565">
      <c r="S18565" s="87"/>
      <c r="T18565" s="87"/>
      <c r="U18565" s="85"/>
      <c r="V18565" s="85"/>
      <c r="W18565" s="85"/>
      <c r="X18565" s="85"/>
    </row>
    <row r="18566">
      <c r="S18566" s="87"/>
      <c r="T18566" s="87"/>
      <c r="U18566" s="85"/>
      <c r="V18566" s="85"/>
      <c r="W18566" s="85"/>
      <c r="X18566" s="85"/>
    </row>
    <row r="18567">
      <c r="S18567" s="87"/>
      <c r="T18567" s="87"/>
      <c r="U18567" s="85"/>
      <c r="V18567" s="85"/>
      <c r="W18567" s="85"/>
      <c r="X18567" s="85"/>
    </row>
    <row r="18568">
      <c r="S18568" s="87"/>
      <c r="T18568" s="87"/>
      <c r="U18568" s="85"/>
      <c r="V18568" s="85"/>
      <c r="W18568" s="85"/>
      <c r="X18568" s="85"/>
    </row>
    <row r="18569">
      <c r="S18569" s="87"/>
      <c r="T18569" s="87"/>
      <c r="U18569" s="85"/>
      <c r="V18569" s="85"/>
      <c r="W18569" s="85"/>
      <c r="X18569" s="85"/>
    </row>
    <row r="18570">
      <c r="S18570" s="87"/>
      <c r="T18570" s="87"/>
      <c r="U18570" s="85"/>
      <c r="V18570" s="85"/>
      <c r="W18570" s="85"/>
      <c r="X18570" s="85"/>
    </row>
    <row r="18571">
      <c r="S18571" s="87"/>
      <c r="T18571" s="87"/>
      <c r="U18571" s="85"/>
      <c r="V18571" s="85"/>
      <c r="W18571" s="85"/>
      <c r="X18571" s="85"/>
    </row>
    <row r="18572">
      <c r="S18572" s="87"/>
      <c r="T18572" s="87"/>
      <c r="U18572" s="85"/>
      <c r="V18572" s="85"/>
      <c r="W18572" s="85"/>
      <c r="X18572" s="85"/>
    </row>
    <row r="18573">
      <c r="S18573" s="87"/>
      <c r="T18573" s="87"/>
      <c r="U18573" s="85"/>
      <c r="V18573" s="85"/>
      <c r="W18573" s="85"/>
      <c r="X18573" s="85"/>
    </row>
    <row r="18574">
      <c r="S18574" s="87"/>
      <c r="T18574" s="87"/>
      <c r="U18574" s="85"/>
      <c r="V18574" s="85"/>
      <c r="W18574" s="85"/>
      <c r="X18574" s="85"/>
    </row>
    <row r="18575">
      <c r="S18575" s="87"/>
      <c r="T18575" s="87"/>
      <c r="U18575" s="85"/>
      <c r="V18575" s="85"/>
      <c r="W18575" s="85"/>
      <c r="X18575" s="85"/>
    </row>
    <row r="18576">
      <c r="S18576" s="87"/>
      <c r="T18576" s="87"/>
      <c r="U18576" s="85"/>
      <c r="V18576" s="85"/>
      <c r="W18576" s="85"/>
      <c r="X18576" s="85"/>
    </row>
    <row r="18577">
      <c r="S18577" s="87"/>
      <c r="T18577" s="87"/>
      <c r="U18577" s="85"/>
      <c r="V18577" s="85"/>
      <c r="W18577" s="85"/>
      <c r="X18577" s="85"/>
    </row>
    <row r="18578">
      <c r="S18578" s="87"/>
      <c r="T18578" s="87"/>
      <c r="U18578" s="85"/>
      <c r="V18578" s="85"/>
      <c r="W18578" s="85"/>
      <c r="X18578" s="85"/>
    </row>
    <row r="18579">
      <c r="S18579" s="87"/>
      <c r="T18579" s="87"/>
      <c r="U18579" s="85"/>
      <c r="V18579" s="85"/>
      <c r="W18579" s="85"/>
      <c r="X18579" s="85"/>
    </row>
    <row r="18580">
      <c r="S18580" s="87"/>
      <c r="T18580" s="87"/>
      <c r="U18580" s="85"/>
      <c r="V18580" s="85"/>
      <c r="W18580" s="85"/>
      <c r="X18580" s="85"/>
    </row>
    <row r="18581">
      <c r="S18581" s="87"/>
      <c r="T18581" s="87"/>
      <c r="U18581" s="85"/>
      <c r="V18581" s="85"/>
      <c r="W18581" s="85"/>
      <c r="X18581" s="85"/>
    </row>
    <row r="18582">
      <c r="S18582" s="87"/>
      <c r="T18582" s="87"/>
      <c r="U18582" s="85"/>
      <c r="V18582" s="85"/>
      <c r="W18582" s="85"/>
      <c r="X18582" s="85"/>
    </row>
    <row r="18583">
      <c r="S18583" s="87"/>
      <c r="T18583" s="87"/>
      <c r="U18583" s="85"/>
      <c r="V18583" s="85"/>
      <c r="W18583" s="85"/>
      <c r="X18583" s="85"/>
    </row>
    <row r="18584">
      <c r="S18584" s="87"/>
      <c r="T18584" s="87"/>
      <c r="U18584" s="85"/>
      <c r="V18584" s="85"/>
      <c r="W18584" s="85"/>
      <c r="X18584" s="85"/>
    </row>
    <row r="18585">
      <c r="S18585" s="87"/>
      <c r="T18585" s="87"/>
      <c r="U18585" s="85"/>
      <c r="V18585" s="85"/>
      <c r="W18585" s="85"/>
      <c r="X18585" s="85"/>
    </row>
    <row r="18586">
      <c r="S18586" s="87"/>
      <c r="T18586" s="87"/>
      <c r="U18586" s="85"/>
      <c r="V18586" s="85"/>
      <c r="W18586" s="85"/>
      <c r="X18586" s="85"/>
    </row>
    <row r="18587">
      <c r="S18587" s="87"/>
      <c r="T18587" s="87"/>
      <c r="U18587" s="85"/>
      <c r="V18587" s="85"/>
      <c r="W18587" s="85"/>
      <c r="X18587" s="85"/>
    </row>
    <row r="18588">
      <c r="S18588" s="87"/>
      <c r="T18588" s="87"/>
      <c r="U18588" s="85"/>
      <c r="V18588" s="85"/>
      <c r="W18588" s="85"/>
      <c r="X18588" s="85"/>
    </row>
    <row r="18589">
      <c r="S18589" s="87"/>
      <c r="T18589" s="87"/>
      <c r="U18589" s="85"/>
      <c r="V18589" s="85"/>
      <c r="W18589" s="85"/>
      <c r="X18589" s="85"/>
    </row>
    <row r="18590">
      <c r="S18590" s="87"/>
      <c r="T18590" s="87"/>
      <c r="U18590" s="85"/>
      <c r="V18590" s="85"/>
      <c r="W18590" s="85"/>
      <c r="X18590" s="85"/>
    </row>
    <row r="18591">
      <c r="S18591" s="87"/>
      <c r="T18591" s="87"/>
      <c r="U18591" s="85"/>
      <c r="V18591" s="85"/>
      <c r="W18591" s="85"/>
      <c r="X18591" s="85"/>
    </row>
    <row r="18592">
      <c r="S18592" s="87"/>
      <c r="T18592" s="87"/>
      <c r="U18592" s="85"/>
      <c r="V18592" s="85"/>
      <c r="W18592" s="85"/>
      <c r="X18592" s="85"/>
    </row>
    <row r="18593">
      <c r="S18593" s="87"/>
      <c r="T18593" s="87"/>
      <c r="U18593" s="85"/>
      <c r="V18593" s="85"/>
      <c r="W18593" s="85"/>
      <c r="X18593" s="85"/>
    </row>
    <row r="18594">
      <c r="S18594" s="87"/>
      <c r="T18594" s="87"/>
      <c r="U18594" s="85"/>
      <c r="V18594" s="85"/>
      <c r="W18594" s="85"/>
      <c r="X18594" s="85"/>
    </row>
    <row r="18595">
      <c r="S18595" s="87"/>
      <c r="T18595" s="87"/>
      <c r="U18595" s="85"/>
      <c r="V18595" s="85"/>
      <c r="W18595" s="85"/>
      <c r="X18595" s="85"/>
    </row>
    <row r="18596">
      <c r="S18596" s="87"/>
      <c r="T18596" s="87"/>
      <c r="U18596" s="85"/>
      <c r="V18596" s="85"/>
      <c r="W18596" s="85"/>
      <c r="X18596" s="85"/>
    </row>
    <row r="18597">
      <c r="S18597" s="87"/>
      <c r="T18597" s="87"/>
      <c r="U18597" s="85"/>
      <c r="V18597" s="85"/>
      <c r="W18597" s="85"/>
      <c r="X18597" s="85"/>
    </row>
    <row r="18598">
      <c r="S18598" s="87"/>
      <c r="T18598" s="87"/>
      <c r="U18598" s="85"/>
      <c r="V18598" s="85"/>
      <c r="W18598" s="85"/>
      <c r="X18598" s="85"/>
    </row>
    <row r="18599">
      <c r="S18599" s="87"/>
      <c r="T18599" s="87"/>
      <c r="U18599" s="85"/>
      <c r="V18599" s="85"/>
      <c r="W18599" s="85"/>
      <c r="X18599" s="85"/>
    </row>
    <row r="18600">
      <c r="S18600" s="87"/>
      <c r="T18600" s="87"/>
      <c r="U18600" s="85"/>
      <c r="V18600" s="85"/>
      <c r="W18600" s="85"/>
      <c r="X18600" s="85"/>
    </row>
    <row r="18601">
      <c r="S18601" s="87"/>
      <c r="T18601" s="87"/>
      <c r="U18601" s="85"/>
      <c r="V18601" s="85"/>
      <c r="W18601" s="85"/>
      <c r="X18601" s="85"/>
    </row>
    <row r="18602">
      <c r="S18602" s="87"/>
      <c r="T18602" s="87"/>
      <c r="U18602" s="85"/>
      <c r="V18602" s="85"/>
      <c r="W18602" s="85"/>
      <c r="X18602" s="85"/>
    </row>
    <row r="18603">
      <c r="S18603" s="87"/>
      <c r="T18603" s="87"/>
      <c r="U18603" s="85"/>
      <c r="V18603" s="85"/>
      <c r="W18603" s="85"/>
      <c r="X18603" s="85"/>
    </row>
    <row r="18604">
      <c r="S18604" s="87"/>
      <c r="T18604" s="87"/>
      <c r="U18604" s="85"/>
      <c r="V18604" s="85"/>
      <c r="W18604" s="85"/>
      <c r="X18604" s="85"/>
    </row>
    <row r="18605">
      <c r="S18605" s="87"/>
      <c r="T18605" s="87"/>
      <c r="U18605" s="85"/>
      <c r="V18605" s="85"/>
      <c r="W18605" s="85"/>
      <c r="X18605" s="85"/>
    </row>
    <row r="18606">
      <c r="S18606" s="87"/>
      <c r="T18606" s="87"/>
      <c r="U18606" s="85"/>
      <c r="V18606" s="85"/>
      <c r="W18606" s="85"/>
      <c r="X18606" s="85"/>
    </row>
    <row r="18607">
      <c r="S18607" s="87"/>
      <c r="T18607" s="87"/>
      <c r="U18607" s="85"/>
      <c r="V18607" s="85"/>
      <c r="W18607" s="85"/>
      <c r="X18607" s="85"/>
    </row>
    <row r="18608">
      <c r="S18608" s="87"/>
      <c r="T18608" s="87"/>
      <c r="U18608" s="85"/>
      <c r="V18608" s="85"/>
      <c r="W18608" s="85"/>
      <c r="X18608" s="85"/>
    </row>
    <row r="18609">
      <c r="S18609" s="87"/>
      <c r="T18609" s="87"/>
      <c r="U18609" s="85"/>
      <c r="V18609" s="85"/>
      <c r="W18609" s="85"/>
      <c r="X18609" s="85"/>
    </row>
    <row r="18610">
      <c r="S18610" s="87"/>
      <c r="T18610" s="87"/>
      <c r="U18610" s="85"/>
      <c r="V18610" s="85"/>
      <c r="W18610" s="85"/>
      <c r="X18610" s="85"/>
    </row>
    <row r="18611">
      <c r="S18611" s="87"/>
      <c r="T18611" s="87"/>
      <c r="U18611" s="85"/>
      <c r="V18611" s="85"/>
      <c r="W18611" s="85"/>
      <c r="X18611" s="85"/>
    </row>
    <row r="18612">
      <c r="S18612" s="87"/>
      <c r="T18612" s="87"/>
      <c r="U18612" s="85"/>
      <c r="V18612" s="85"/>
      <c r="W18612" s="85"/>
      <c r="X18612" s="85"/>
    </row>
    <row r="18613">
      <c r="S18613" s="87"/>
      <c r="T18613" s="87"/>
      <c r="U18613" s="85"/>
      <c r="V18613" s="85"/>
      <c r="W18613" s="85"/>
      <c r="X18613" s="85"/>
    </row>
    <row r="18614">
      <c r="S18614" s="87"/>
      <c r="T18614" s="87"/>
      <c r="U18614" s="85"/>
      <c r="V18614" s="85"/>
      <c r="W18614" s="85"/>
      <c r="X18614" s="85"/>
    </row>
    <row r="18615">
      <c r="S18615" s="87"/>
      <c r="T18615" s="87"/>
      <c r="U18615" s="85"/>
      <c r="V18615" s="85"/>
      <c r="W18615" s="85"/>
      <c r="X18615" s="85"/>
    </row>
    <row r="18616">
      <c r="S18616" s="87"/>
      <c r="T18616" s="87"/>
      <c r="U18616" s="85"/>
      <c r="V18616" s="85"/>
      <c r="W18616" s="85"/>
      <c r="X18616" s="85"/>
    </row>
    <row r="18617">
      <c r="S18617" s="87"/>
      <c r="T18617" s="87"/>
      <c r="U18617" s="85"/>
      <c r="V18617" s="85"/>
      <c r="W18617" s="85"/>
      <c r="X18617" s="85"/>
    </row>
    <row r="18618">
      <c r="S18618" s="87"/>
      <c r="T18618" s="87"/>
      <c r="U18618" s="85"/>
      <c r="V18618" s="85"/>
      <c r="W18618" s="85"/>
      <c r="X18618" s="85"/>
    </row>
    <row r="18619">
      <c r="S18619" s="87"/>
      <c r="T18619" s="87"/>
      <c r="U18619" s="85"/>
      <c r="V18619" s="85"/>
      <c r="W18619" s="85"/>
      <c r="X18619" s="85"/>
    </row>
    <row r="18620">
      <c r="S18620" s="87"/>
      <c r="T18620" s="87"/>
      <c r="U18620" s="85"/>
      <c r="V18620" s="85"/>
      <c r="W18620" s="85"/>
      <c r="X18620" s="85"/>
    </row>
    <row r="18621">
      <c r="S18621" s="87"/>
      <c r="T18621" s="87"/>
      <c r="U18621" s="85"/>
      <c r="V18621" s="85"/>
      <c r="W18621" s="85"/>
      <c r="X18621" s="85"/>
    </row>
    <row r="18622">
      <c r="S18622" s="87"/>
      <c r="T18622" s="87"/>
      <c r="U18622" s="85"/>
      <c r="V18622" s="85"/>
      <c r="W18622" s="85"/>
      <c r="X18622" s="85"/>
    </row>
    <row r="18623">
      <c r="S18623" s="87"/>
      <c r="T18623" s="87"/>
      <c r="U18623" s="85"/>
      <c r="V18623" s="85"/>
      <c r="W18623" s="85"/>
      <c r="X18623" s="85"/>
    </row>
    <row r="18624">
      <c r="S18624" s="87"/>
      <c r="T18624" s="87"/>
      <c r="U18624" s="85"/>
      <c r="V18624" s="85"/>
      <c r="W18624" s="85"/>
      <c r="X18624" s="85"/>
    </row>
    <row r="18625">
      <c r="S18625" s="87"/>
      <c r="T18625" s="87"/>
      <c r="U18625" s="85"/>
      <c r="V18625" s="85"/>
      <c r="W18625" s="85"/>
      <c r="X18625" s="85"/>
    </row>
    <row r="18626">
      <c r="S18626" s="87"/>
      <c r="T18626" s="87"/>
      <c r="U18626" s="85"/>
      <c r="V18626" s="85"/>
      <c r="W18626" s="85"/>
      <c r="X18626" s="85"/>
    </row>
    <row r="18627">
      <c r="S18627" s="87"/>
      <c r="T18627" s="87"/>
      <c r="U18627" s="85"/>
      <c r="V18627" s="85"/>
      <c r="W18627" s="85"/>
      <c r="X18627" s="85"/>
    </row>
    <row r="18628">
      <c r="S18628" s="87"/>
      <c r="T18628" s="87"/>
      <c r="U18628" s="85"/>
      <c r="V18628" s="85"/>
      <c r="W18628" s="85"/>
      <c r="X18628" s="85"/>
    </row>
    <row r="18629">
      <c r="S18629" s="87"/>
      <c r="T18629" s="87"/>
      <c r="U18629" s="85"/>
      <c r="V18629" s="85"/>
      <c r="W18629" s="85"/>
      <c r="X18629" s="85"/>
    </row>
    <row r="18630">
      <c r="S18630" s="87"/>
      <c r="T18630" s="87"/>
      <c r="U18630" s="85"/>
      <c r="V18630" s="85"/>
      <c r="W18630" s="85"/>
      <c r="X18630" s="85"/>
    </row>
    <row r="18631">
      <c r="S18631" s="87"/>
      <c r="T18631" s="87"/>
      <c r="U18631" s="85"/>
      <c r="V18631" s="85"/>
      <c r="W18631" s="85"/>
      <c r="X18631" s="85"/>
    </row>
    <row r="18632">
      <c r="S18632" s="87"/>
      <c r="T18632" s="87"/>
      <c r="U18632" s="85"/>
      <c r="V18632" s="85"/>
      <c r="W18632" s="85"/>
      <c r="X18632" s="85"/>
    </row>
    <row r="18633">
      <c r="S18633" s="87"/>
      <c r="T18633" s="87"/>
      <c r="U18633" s="85"/>
      <c r="V18633" s="85"/>
      <c r="W18633" s="85"/>
      <c r="X18633" s="85"/>
    </row>
    <row r="18634">
      <c r="S18634" s="87"/>
      <c r="T18634" s="87"/>
      <c r="U18634" s="85"/>
      <c r="V18634" s="85"/>
      <c r="W18634" s="85"/>
      <c r="X18634" s="85"/>
    </row>
    <row r="18635">
      <c r="S18635" s="87"/>
      <c r="T18635" s="87"/>
      <c r="U18635" s="85"/>
      <c r="V18635" s="85"/>
      <c r="W18635" s="85"/>
      <c r="X18635" s="85"/>
    </row>
    <row r="18636">
      <c r="S18636" s="87"/>
      <c r="T18636" s="87"/>
      <c r="U18636" s="85"/>
      <c r="V18636" s="85"/>
      <c r="W18636" s="85"/>
      <c r="X18636" s="85"/>
    </row>
    <row r="18637">
      <c r="S18637" s="87"/>
      <c r="T18637" s="87"/>
      <c r="U18637" s="85"/>
      <c r="V18637" s="85"/>
      <c r="W18637" s="85"/>
      <c r="X18637" s="85"/>
    </row>
    <row r="18638">
      <c r="S18638" s="87"/>
      <c r="T18638" s="87"/>
      <c r="U18638" s="85"/>
      <c r="V18638" s="85"/>
      <c r="W18638" s="85"/>
      <c r="X18638" s="85"/>
    </row>
    <row r="18639">
      <c r="S18639" s="87"/>
      <c r="T18639" s="87"/>
      <c r="U18639" s="85"/>
      <c r="V18639" s="85"/>
      <c r="W18639" s="85"/>
      <c r="X18639" s="85"/>
    </row>
    <row r="18640">
      <c r="S18640" s="87"/>
      <c r="T18640" s="87"/>
      <c r="U18640" s="85"/>
      <c r="V18640" s="85"/>
      <c r="W18640" s="85"/>
      <c r="X18640" s="85"/>
    </row>
    <row r="18641">
      <c r="S18641" s="87"/>
      <c r="T18641" s="87"/>
      <c r="U18641" s="85"/>
      <c r="V18641" s="85"/>
      <c r="W18641" s="85"/>
      <c r="X18641" s="85"/>
    </row>
    <row r="18642">
      <c r="S18642" s="87"/>
      <c r="T18642" s="87"/>
      <c r="U18642" s="85"/>
      <c r="V18642" s="85"/>
      <c r="W18642" s="85"/>
      <c r="X18642" s="85"/>
    </row>
    <row r="18643">
      <c r="S18643" s="87"/>
      <c r="T18643" s="87"/>
      <c r="U18643" s="85"/>
      <c r="V18643" s="85"/>
      <c r="W18643" s="85"/>
      <c r="X18643" s="85"/>
    </row>
    <row r="18644">
      <c r="S18644" s="87"/>
      <c r="T18644" s="87"/>
      <c r="U18644" s="85"/>
      <c r="V18644" s="85"/>
      <c r="W18644" s="85"/>
      <c r="X18644" s="85"/>
    </row>
    <row r="18645">
      <c r="S18645" s="87"/>
      <c r="T18645" s="87"/>
      <c r="U18645" s="85"/>
      <c r="V18645" s="85"/>
      <c r="W18645" s="85"/>
      <c r="X18645" s="85"/>
    </row>
    <row r="18646">
      <c r="S18646" s="87"/>
      <c r="T18646" s="87"/>
      <c r="U18646" s="85"/>
      <c r="V18646" s="85"/>
      <c r="W18646" s="85"/>
      <c r="X18646" s="85"/>
    </row>
    <row r="18647">
      <c r="S18647" s="87"/>
      <c r="T18647" s="87"/>
      <c r="U18647" s="85"/>
      <c r="V18647" s="85"/>
      <c r="W18647" s="85"/>
      <c r="X18647" s="85"/>
    </row>
    <row r="18648">
      <c r="S18648" s="87"/>
      <c r="T18648" s="87"/>
      <c r="U18648" s="85"/>
      <c r="V18648" s="85"/>
      <c r="W18648" s="85"/>
      <c r="X18648" s="85"/>
    </row>
    <row r="18649">
      <c r="S18649" s="87"/>
      <c r="T18649" s="87"/>
      <c r="U18649" s="85"/>
      <c r="V18649" s="85"/>
      <c r="W18649" s="85"/>
      <c r="X18649" s="85"/>
    </row>
    <row r="18650">
      <c r="S18650" s="87"/>
      <c r="T18650" s="87"/>
      <c r="U18650" s="85"/>
      <c r="V18650" s="85"/>
      <c r="W18650" s="85"/>
      <c r="X18650" s="85"/>
    </row>
    <row r="18651">
      <c r="S18651" s="87"/>
      <c r="T18651" s="87"/>
      <c r="U18651" s="85"/>
      <c r="V18651" s="85"/>
      <c r="W18651" s="85"/>
      <c r="X18651" s="85"/>
    </row>
    <row r="18652">
      <c r="S18652" s="87"/>
      <c r="T18652" s="87"/>
      <c r="U18652" s="85"/>
      <c r="V18652" s="85"/>
      <c r="W18652" s="85"/>
      <c r="X18652" s="85"/>
    </row>
    <row r="18653">
      <c r="S18653" s="87"/>
      <c r="T18653" s="87"/>
      <c r="U18653" s="85"/>
      <c r="V18653" s="85"/>
      <c r="W18653" s="85"/>
      <c r="X18653" s="85"/>
    </row>
    <row r="18654">
      <c r="S18654" s="87"/>
      <c r="T18654" s="87"/>
      <c r="U18654" s="85"/>
      <c r="V18654" s="85"/>
      <c r="W18654" s="85"/>
      <c r="X18654" s="85"/>
    </row>
    <row r="18655">
      <c r="S18655" s="87"/>
      <c r="T18655" s="87"/>
      <c r="U18655" s="85"/>
      <c r="V18655" s="85"/>
      <c r="W18655" s="85"/>
      <c r="X18655" s="85"/>
    </row>
    <row r="18656">
      <c r="S18656" s="87"/>
      <c r="T18656" s="87"/>
      <c r="U18656" s="85"/>
      <c r="V18656" s="85"/>
      <c r="W18656" s="85"/>
      <c r="X18656" s="85"/>
    </row>
    <row r="18657">
      <c r="S18657" s="87"/>
      <c r="T18657" s="87"/>
      <c r="U18657" s="85"/>
      <c r="V18657" s="85"/>
      <c r="W18657" s="85"/>
      <c r="X18657" s="85"/>
    </row>
    <row r="18658">
      <c r="S18658" s="87"/>
      <c r="T18658" s="87"/>
      <c r="U18658" s="85"/>
      <c r="V18658" s="85"/>
      <c r="W18658" s="85"/>
      <c r="X18658" s="85"/>
    </row>
    <row r="18659">
      <c r="S18659" s="87"/>
      <c r="T18659" s="87"/>
      <c r="U18659" s="85"/>
      <c r="V18659" s="85"/>
      <c r="W18659" s="85"/>
      <c r="X18659" s="85"/>
    </row>
    <row r="18660">
      <c r="S18660" s="87"/>
      <c r="T18660" s="87"/>
      <c r="U18660" s="85"/>
      <c r="V18660" s="85"/>
      <c r="W18660" s="85"/>
      <c r="X18660" s="85"/>
    </row>
    <row r="18661">
      <c r="S18661" s="87"/>
      <c r="T18661" s="87"/>
      <c r="U18661" s="85"/>
      <c r="V18661" s="85"/>
      <c r="W18661" s="85"/>
      <c r="X18661" s="85"/>
    </row>
    <row r="18662">
      <c r="S18662" s="87"/>
      <c r="T18662" s="87"/>
      <c r="U18662" s="85"/>
      <c r="V18662" s="85"/>
      <c r="W18662" s="85"/>
      <c r="X18662" s="85"/>
    </row>
    <row r="18663">
      <c r="S18663" s="87"/>
      <c r="T18663" s="87"/>
      <c r="U18663" s="85"/>
      <c r="V18663" s="85"/>
      <c r="W18663" s="85"/>
      <c r="X18663" s="85"/>
    </row>
    <row r="18664">
      <c r="S18664" s="87"/>
      <c r="T18664" s="87"/>
      <c r="U18664" s="85"/>
      <c r="V18664" s="85"/>
      <c r="W18664" s="85"/>
      <c r="X18664" s="85"/>
    </row>
    <row r="18665">
      <c r="S18665" s="87"/>
      <c r="T18665" s="87"/>
      <c r="U18665" s="85"/>
      <c r="V18665" s="85"/>
      <c r="W18665" s="85"/>
      <c r="X18665" s="85"/>
    </row>
    <row r="18666">
      <c r="S18666" s="87"/>
      <c r="T18666" s="87"/>
      <c r="U18666" s="85"/>
      <c r="V18666" s="85"/>
      <c r="W18666" s="85"/>
      <c r="X18666" s="85"/>
    </row>
    <row r="18667">
      <c r="S18667" s="87"/>
      <c r="T18667" s="87"/>
      <c r="U18667" s="85"/>
      <c r="V18667" s="85"/>
      <c r="W18667" s="85"/>
      <c r="X18667" s="85"/>
    </row>
    <row r="18668">
      <c r="S18668" s="87"/>
      <c r="T18668" s="87"/>
      <c r="U18668" s="85"/>
      <c r="V18668" s="85"/>
      <c r="W18668" s="85"/>
      <c r="X18668" s="85"/>
    </row>
    <row r="18669">
      <c r="S18669" s="87"/>
      <c r="T18669" s="87"/>
      <c r="U18669" s="85"/>
      <c r="V18669" s="85"/>
      <c r="W18669" s="85"/>
      <c r="X18669" s="85"/>
    </row>
    <row r="18670">
      <c r="S18670" s="87"/>
      <c r="T18670" s="87"/>
      <c r="U18670" s="85"/>
      <c r="V18670" s="85"/>
      <c r="W18670" s="85"/>
      <c r="X18670" s="85"/>
    </row>
    <row r="18671">
      <c r="S18671" s="87"/>
      <c r="T18671" s="87"/>
      <c r="U18671" s="85"/>
      <c r="V18671" s="85"/>
      <c r="W18671" s="85"/>
      <c r="X18671" s="85"/>
    </row>
    <row r="18672">
      <c r="S18672" s="87"/>
      <c r="T18672" s="87"/>
      <c r="U18672" s="85"/>
      <c r="V18672" s="85"/>
      <c r="W18672" s="85"/>
      <c r="X18672" s="85"/>
    </row>
    <row r="18673">
      <c r="S18673" s="87"/>
      <c r="T18673" s="87"/>
      <c r="U18673" s="85"/>
      <c r="V18673" s="85"/>
      <c r="W18673" s="85"/>
      <c r="X18673" s="85"/>
    </row>
    <row r="18674">
      <c r="S18674" s="87"/>
      <c r="T18674" s="87"/>
      <c r="U18674" s="85"/>
      <c r="V18674" s="85"/>
      <c r="W18674" s="85"/>
      <c r="X18674" s="85"/>
    </row>
    <row r="18675">
      <c r="S18675" s="87"/>
      <c r="T18675" s="87"/>
      <c r="U18675" s="85"/>
      <c r="V18675" s="85"/>
      <c r="W18675" s="85"/>
      <c r="X18675" s="85"/>
    </row>
    <row r="18676">
      <c r="S18676" s="87"/>
      <c r="T18676" s="87"/>
      <c r="U18676" s="85"/>
      <c r="V18676" s="85"/>
      <c r="W18676" s="85"/>
      <c r="X18676" s="85"/>
    </row>
    <row r="18677">
      <c r="S18677" s="87"/>
      <c r="T18677" s="87"/>
      <c r="U18677" s="85"/>
      <c r="V18677" s="85"/>
      <c r="W18677" s="85"/>
      <c r="X18677" s="85"/>
    </row>
    <row r="18678">
      <c r="S18678" s="87"/>
      <c r="T18678" s="87"/>
      <c r="U18678" s="85"/>
      <c r="V18678" s="85"/>
      <c r="W18678" s="85"/>
      <c r="X18678" s="85"/>
    </row>
    <row r="18679">
      <c r="S18679" s="87"/>
      <c r="T18679" s="87"/>
      <c r="U18679" s="85"/>
      <c r="V18679" s="85"/>
      <c r="W18679" s="85"/>
      <c r="X18679" s="85"/>
    </row>
    <row r="18680">
      <c r="S18680" s="87"/>
      <c r="T18680" s="87"/>
      <c r="U18680" s="85"/>
      <c r="V18680" s="85"/>
      <c r="W18680" s="85"/>
      <c r="X18680" s="85"/>
    </row>
    <row r="18681">
      <c r="S18681" s="87"/>
      <c r="T18681" s="87"/>
      <c r="U18681" s="85"/>
      <c r="V18681" s="85"/>
      <c r="W18681" s="85"/>
      <c r="X18681" s="85"/>
    </row>
    <row r="18682">
      <c r="S18682" s="87"/>
      <c r="T18682" s="87"/>
      <c r="U18682" s="85"/>
      <c r="V18682" s="85"/>
      <c r="W18682" s="85"/>
      <c r="X18682" s="85"/>
    </row>
    <row r="18683">
      <c r="S18683" s="87"/>
      <c r="T18683" s="87"/>
      <c r="U18683" s="85"/>
      <c r="V18683" s="85"/>
      <c r="W18683" s="85"/>
      <c r="X18683" s="85"/>
    </row>
    <row r="18684">
      <c r="S18684" s="87"/>
      <c r="T18684" s="87"/>
      <c r="U18684" s="85"/>
      <c r="V18684" s="85"/>
      <c r="W18684" s="85"/>
      <c r="X18684" s="85"/>
    </row>
    <row r="18685">
      <c r="S18685" s="87"/>
      <c r="T18685" s="87"/>
      <c r="U18685" s="85"/>
      <c r="V18685" s="85"/>
      <c r="W18685" s="85"/>
      <c r="X18685" s="85"/>
    </row>
    <row r="18686">
      <c r="S18686" s="87"/>
      <c r="T18686" s="87"/>
      <c r="U18686" s="85"/>
      <c r="V18686" s="85"/>
      <c r="W18686" s="85"/>
      <c r="X18686" s="85"/>
    </row>
    <row r="18687">
      <c r="S18687" s="87"/>
      <c r="T18687" s="87"/>
      <c r="U18687" s="85"/>
      <c r="V18687" s="85"/>
      <c r="W18687" s="85"/>
      <c r="X18687" s="85"/>
    </row>
    <row r="18688">
      <c r="S18688" s="87"/>
      <c r="T18688" s="87"/>
      <c r="U18688" s="85"/>
      <c r="V18688" s="85"/>
      <c r="W18688" s="85"/>
      <c r="X18688" s="85"/>
    </row>
    <row r="18689">
      <c r="S18689" s="87"/>
      <c r="T18689" s="87"/>
      <c r="U18689" s="85"/>
      <c r="V18689" s="85"/>
      <c r="W18689" s="85"/>
      <c r="X18689" s="85"/>
    </row>
    <row r="18690">
      <c r="S18690" s="87"/>
      <c r="T18690" s="87"/>
      <c r="U18690" s="85"/>
      <c r="V18690" s="85"/>
      <c r="W18690" s="85"/>
      <c r="X18690" s="85"/>
    </row>
    <row r="18691">
      <c r="S18691" s="87"/>
      <c r="T18691" s="87"/>
      <c r="U18691" s="85"/>
      <c r="V18691" s="85"/>
      <c r="W18691" s="85"/>
      <c r="X18691" s="85"/>
    </row>
    <row r="18692">
      <c r="S18692" s="87"/>
      <c r="T18692" s="87"/>
      <c r="U18692" s="85"/>
      <c r="V18692" s="85"/>
      <c r="W18692" s="85"/>
      <c r="X18692" s="85"/>
    </row>
    <row r="18693">
      <c r="S18693" s="87"/>
      <c r="T18693" s="87"/>
      <c r="U18693" s="85"/>
      <c r="V18693" s="85"/>
      <c r="W18693" s="85"/>
      <c r="X18693" s="85"/>
    </row>
    <row r="18694">
      <c r="S18694" s="87"/>
      <c r="T18694" s="87"/>
      <c r="U18694" s="85"/>
      <c r="V18694" s="85"/>
      <c r="W18694" s="85"/>
      <c r="X18694" s="85"/>
    </row>
    <row r="18695">
      <c r="S18695" s="87"/>
      <c r="T18695" s="87"/>
      <c r="U18695" s="85"/>
      <c r="V18695" s="85"/>
      <c r="W18695" s="85"/>
      <c r="X18695" s="85"/>
    </row>
    <row r="18696">
      <c r="S18696" s="87"/>
      <c r="T18696" s="87"/>
      <c r="U18696" s="85"/>
      <c r="V18696" s="85"/>
      <c r="W18696" s="85"/>
      <c r="X18696" s="85"/>
    </row>
    <row r="18697">
      <c r="S18697" s="87"/>
      <c r="T18697" s="87"/>
      <c r="U18697" s="85"/>
      <c r="V18697" s="85"/>
      <c r="W18697" s="85"/>
      <c r="X18697" s="85"/>
    </row>
    <row r="18698">
      <c r="S18698" s="87"/>
      <c r="T18698" s="87"/>
      <c r="U18698" s="85"/>
      <c r="V18698" s="85"/>
      <c r="W18698" s="85"/>
      <c r="X18698" s="85"/>
    </row>
    <row r="18699">
      <c r="S18699" s="87"/>
      <c r="T18699" s="87"/>
      <c r="U18699" s="85"/>
      <c r="V18699" s="85"/>
      <c r="W18699" s="85"/>
      <c r="X18699" s="85"/>
    </row>
    <row r="18700">
      <c r="S18700" s="87"/>
      <c r="T18700" s="87"/>
      <c r="U18700" s="85"/>
      <c r="V18700" s="85"/>
      <c r="W18700" s="85"/>
      <c r="X18700" s="85"/>
    </row>
    <row r="18701">
      <c r="S18701" s="87"/>
      <c r="T18701" s="87"/>
      <c r="U18701" s="85"/>
      <c r="V18701" s="85"/>
      <c r="W18701" s="85"/>
      <c r="X18701" s="85"/>
    </row>
    <row r="18702">
      <c r="S18702" s="87"/>
      <c r="T18702" s="87"/>
      <c r="U18702" s="85"/>
      <c r="V18702" s="85"/>
      <c r="W18702" s="85"/>
      <c r="X18702" s="85"/>
    </row>
    <row r="18703">
      <c r="S18703" s="87"/>
      <c r="T18703" s="87"/>
      <c r="U18703" s="85"/>
      <c r="V18703" s="85"/>
      <c r="W18703" s="85"/>
      <c r="X18703" s="85"/>
    </row>
    <row r="18704">
      <c r="S18704" s="87"/>
      <c r="T18704" s="87"/>
      <c r="U18704" s="85"/>
      <c r="V18704" s="85"/>
      <c r="W18704" s="85"/>
      <c r="X18704" s="85"/>
    </row>
    <row r="18705">
      <c r="S18705" s="87"/>
      <c r="T18705" s="87"/>
      <c r="U18705" s="85"/>
      <c r="V18705" s="85"/>
      <c r="W18705" s="85"/>
      <c r="X18705" s="85"/>
    </row>
    <row r="18706">
      <c r="S18706" s="87"/>
      <c r="T18706" s="87"/>
      <c r="U18706" s="85"/>
      <c r="V18706" s="85"/>
      <c r="W18706" s="85"/>
      <c r="X18706" s="85"/>
    </row>
    <row r="18707">
      <c r="S18707" s="87"/>
      <c r="T18707" s="87"/>
      <c r="U18707" s="85"/>
      <c r="V18707" s="85"/>
      <c r="W18707" s="85"/>
      <c r="X18707" s="85"/>
    </row>
    <row r="18708">
      <c r="S18708" s="87"/>
      <c r="T18708" s="87"/>
      <c r="U18708" s="85"/>
      <c r="V18708" s="85"/>
      <c r="W18708" s="85"/>
      <c r="X18708" s="85"/>
    </row>
    <row r="18709">
      <c r="S18709" s="87"/>
      <c r="T18709" s="87"/>
      <c r="U18709" s="85"/>
      <c r="V18709" s="85"/>
      <c r="W18709" s="85"/>
      <c r="X18709" s="85"/>
    </row>
    <row r="18710">
      <c r="S18710" s="87"/>
      <c r="T18710" s="87"/>
      <c r="U18710" s="85"/>
      <c r="V18710" s="85"/>
      <c r="W18710" s="85"/>
      <c r="X18710" s="85"/>
    </row>
    <row r="18711">
      <c r="S18711" s="87"/>
      <c r="T18711" s="87"/>
      <c r="U18711" s="85"/>
      <c r="V18711" s="85"/>
      <c r="W18711" s="85"/>
      <c r="X18711" s="85"/>
    </row>
    <row r="18712">
      <c r="S18712" s="87"/>
      <c r="T18712" s="87"/>
      <c r="U18712" s="85"/>
      <c r="V18712" s="85"/>
      <c r="W18712" s="85"/>
      <c r="X18712" s="85"/>
    </row>
    <row r="18713">
      <c r="S18713" s="87"/>
      <c r="T18713" s="87"/>
      <c r="U18713" s="85"/>
      <c r="V18713" s="85"/>
      <c r="W18713" s="85"/>
      <c r="X18713" s="85"/>
    </row>
    <row r="18714">
      <c r="S18714" s="87"/>
      <c r="T18714" s="87"/>
      <c r="U18714" s="85"/>
      <c r="V18714" s="85"/>
      <c r="W18714" s="85"/>
      <c r="X18714" s="85"/>
    </row>
    <row r="18715">
      <c r="S18715" s="87"/>
      <c r="T18715" s="87"/>
      <c r="U18715" s="85"/>
      <c r="V18715" s="85"/>
      <c r="W18715" s="85"/>
      <c r="X18715" s="85"/>
    </row>
    <row r="18716">
      <c r="S18716" s="87"/>
      <c r="T18716" s="87"/>
      <c r="U18716" s="85"/>
      <c r="V18716" s="85"/>
      <c r="W18716" s="85"/>
      <c r="X18716" s="85"/>
    </row>
    <row r="18717">
      <c r="S18717" s="87"/>
      <c r="T18717" s="87"/>
      <c r="U18717" s="85"/>
      <c r="V18717" s="85"/>
      <c r="W18717" s="85"/>
      <c r="X18717" s="85"/>
    </row>
    <row r="18718">
      <c r="S18718" s="87"/>
      <c r="T18718" s="87"/>
      <c r="U18718" s="85"/>
      <c r="V18718" s="85"/>
      <c r="W18718" s="85"/>
      <c r="X18718" s="85"/>
    </row>
    <row r="18719">
      <c r="S18719" s="87"/>
      <c r="T18719" s="87"/>
      <c r="U18719" s="85"/>
      <c r="V18719" s="85"/>
      <c r="W18719" s="85"/>
      <c r="X18719" s="85"/>
    </row>
    <row r="18720">
      <c r="S18720" s="87"/>
      <c r="T18720" s="87"/>
      <c r="U18720" s="85"/>
      <c r="V18720" s="85"/>
      <c r="W18720" s="85"/>
      <c r="X18720" s="85"/>
    </row>
    <row r="18721">
      <c r="S18721" s="87"/>
      <c r="T18721" s="87"/>
      <c r="U18721" s="85"/>
      <c r="V18721" s="85"/>
      <c r="W18721" s="85"/>
      <c r="X18721" s="85"/>
    </row>
    <row r="18722">
      <c r="S18722" s="87"/>
      <c r="T18722" s="87"/>
      <c r="U18722" s="85"/>
      <c r="V18722" s="85"/>
      <c r="W18722" s="85"/>
      <c r="X18722" s="85"/>
    </row>
    <row r="18723">
      <c r="S18723" s="87"/>
      <c r="T18723" s="87"/>
      <c r="U18723" s="85"/>
      <c r="V18723" s="85"/>
      <c r="W18723" s="85"/>
      <c r="X18723" s="85"/>
    </row>
    <row r="18724">
      <c r="S18724" s="87"/>
      <c r="T18724" s="87"/>
      <c r="U18724" s="85"/>
      <c r="V18724" s="85"/>
      <c r="W18724" s="85"/>
      <c r="X18724" s="85"/>
    </row>
    <row r="18725">
      <c r="S18725" s="87"/>
      <c r="T18725" s="87"/>
      <c r="U18725" s="85"/>
      <c r="V18725" s="85"/>
      <c r="W18725" s="85"/>
      <c r="X18725" s="85"/>
    </row>
    <row r="18726">
      <c r="S18726" s="87"/>
      <c r="T18726" s="87"/>
      <c r="U18726" s="85"/>
      <c r="V18726" s="85"/>
      <c r="W18726" s="85"/>
      <c r="X18726" s="85"/>
    </row>
    <row r="18727">
      <c r="S18727" s="87"/>
      <c r="T18727" s="87"/>
      <c r="U18727" s="85"/>
      <c r="V18727" s="85"/>
      <c r="W18727" s="85"/>
      <c r="X18727" s="85"/>
    </row>
    <row r="18728">
      <c r="S18728" s="87"/>
      <c r="T18728" s="87"/>
      <c r="U18728" s="85"/>
      <c r="V18728" s="85"/>
      <c r="W18728" s="85"/>
      <c r="X18728" s="85"/>
    </row>
    <row r="18729">
      <c r="S18729" s="87"/>
      <c r="T18729" s="87"/>
      <c r="U18729" s="85"/>
      <c r="V18729" s="85"/>
      <c r="W18729" s="85"/>
      <c r="X18729" s="85"/>
    </row>
    <row r="18730">
      <c r="S18730" s="87"/>
      <c r="T18730" s="87"/>
      <c r="U18730" s="85"/>
      <c r="V18730" s="85"/>
      <c r="W18730" s="85"/>
      <c r="X18730" s="85"/>
    </row>
    <row r="18731">
      <c r="S18731" s="87"/>
      <c r="T18731" s="87"/>
      <c r="U18731" s="85"/>
      <c r="V18731" s="85"/>
      <c r="W18731" s="85"/>
      <c r="X18731" s="85"/>
    </row>
    <row r="18732">
      <c r="S18732" s="87"/>
      <c r="T18732" s="87"/>
      <c r="U18732" s="85"/>
      <c r="V18732" s="85"/>
      <c r="W18732" s="85"/>
      <c r="X18732" s="85"/>
    </row>
    <row r="18733">
      <c r="S18733" s="87"/>
      <c r="T18733" s="87"/>
      <c r="U18733" s="85"/>
      <c r="V18733" s="85"/>
      <c r="W18733" s="85"/>
      <c r="X18733" s="85"/>
    </row>
    <row r="18734">
      <c r="S18734" s="87"/>
      <c r="T18734" s="87"/>
      <c r="U18734" s="85"/>
      <c r="V18734" s="85"/>
      <c r="W18734" s="85"/>
      <c r="X18734" s="85"/>
    </row>
    <row r="18735">
      <c r="S18735" s="87"/>
      <c r="T18735" s="87"/>
      <c r="U18735" s="85"/>
      <c r="V18735" s="85"/>
      <c r="W18735" s="85"/>
      <c r="X18735" s="85"/>
    </row>
    <row r="18736">
      <c r="S18736" s="87"/>
      <c r="T18736" s="87"/>
      <c r="U18736" s="85"/>
      <c r="V18736" s="85"/>
      <c r="W18736" s="85"/>
      <c r="X18736" s="85"/>
    </row>
    <row r="18737">
      <c r="S18737" s="87"/>
      <c r="T18737" s="87"/>
      <c r="U18737" s="85"/>
      <c r="V18737" s="85"/>
      <c r="W18737" s="85"/>
      <c r="X18737" s="85"/>
    </row>
    <row r="18738">
      <c r="S18738" s="87"/>
      <c r="T18738" s="87"/>
      <c r="U18738" s="85"/>
      <c r="V18738" s="85"/>
      <c r="W18738" s="85"/>
      <c r="X18738" s="85"/>
    </row>
    <row r="18739">
      <c r="S18739" s="87"/>
      <c r="T18739" s="87"/>
      <c r="U18739" s="85"/>
      <c r="V18739" s="85"/>
      <c r="W18739" s="85"/>
      <c r="X18739" s="85"/>
    </row>
    <row r="18740">
      <c r="S18740" s="87"/>
      <c r="T18740" s="87"/>
      <c r="U18740" s="85"/>
      <c r="V18740" s="85"/>
      <c r="W18740" s="85"/>
      <c r="X18740" s="85"/>
    </row>
    <row r="18741">
      <c r="S18741" s="87"/>
      <c r="T18741" s="87"/>
      <c r="U18741" s="85"/>
      <c r="V18741" s="85"/>
      <c r="W18741" s="85"/>
      <c r="X18741" s="85"/>
    </row>
    <row r="18742">
      <c r="S18742" s="87"/>
      <c r="T18742" s="87"/>
      <c r="U18742" s="85"/>
      <c r="V18742" s="85"/>
      <c r="W18742" s="85"/>
      <c r="X18742" s="85"/>
    </row>
    <row r="18743">
      <c r="S18743" s="87"/>
      <c r="T18743" s="87"/>
      <c r="U18743" s="85"/>
      <c r="V18743" s="85"/>
      <c r="W18743" s="85"/>
      <c r="X18743" s="85"/>
    </row>
    <row r="18744">
      <c r="S18744" s="87"/>
      <c r="T18744" s="87"/>
      <c r="U18744" s="85"/>
      <c r="V18744" s="85"/>
      <c r="W18744" s="85"/>
      <c r="X18744" s="85"/>
    </row>
    <row r="18745">
      <c r="S18745" s="87"/>
      <c r="T18745" s="87"/>
      <c r="U18745" s="85"/>
      <c r="V18745" s="85"/>
      <c r="W18745" s="85"/>
      <c r="X18745" s="85"/>
    </row>
    <row r="18746">
      <c r="S18746" s="87"/>
      <c r="T18746" s="87"/>
      <c r="U18746" s="85"/>
      <c r="V18746" s="85"/>
      <c r="W18746" s="85"/>
      <c r="X18746" s="85"/>
    </row>
    <row r="18747">
      <c r="S18747" s="84"/>
      <c r="T18747" s="87"/>
      <c r="U18747" s="85"/>
      <c r="V18747" s="85"/>
      <c r="W18747" s="85"/>
      <c r="X18747" s="85"/>
    </row>
    <row r="18748">
      <c r="S18748" s="87"/>
      <c r="T18748" s="87"/>
      <c r="U18748" s="85"/>
      <c r="V18748" s="85"/>
      <c r="W18748" s="85"/>
      <c r="X18748" s="85"/>
    </row>
    <row r="18749">
      <c r="S18749" s="87"/>
      <c r="T18749" s="87"/>
      <c r="U18749" s="85"/>
      <c r="V18749" s="85"/>
      <c r="W18749" s="85"/>
      <c r="X18749" s="85"/>
    </row>
    <row r="18750">
      <c r="S18750" s="87"/>
      <c r="T18750" s="87"/>
      <c r="U18750" s="85"/>
      <c r="V18750" s="85"/>
      <c r="W18750" s="85"/>
      <c r="X18750" s="85"/>
    </row>
    <row r="18751">
      <c r="S18751" s="87"/>
      <c r="T18751" s="87"/>
      <c r="U18751" s="85"/>
      <c r="V18751" s="85"/>
      <c r="W18751" s="85"/>
      <c r="X18751" s="85"/>
    </row>
    <row r="18752">
      <c r="S18752" s="87"/>
      <c r="T18752" s="87"/>
      <c r="U18752" s="85"/>
      <c r="V18752" s="85"/>
      <c r="W18752" s="85"/>
      <c r="X18752" s="85"/>
    </row>
    <row r="18753">
      <c r="S18753" s="87"/>
      <c r="T18753" s="87"/>
      <c r="U18753" s="85"/>
      <c r="V18753" s="85"/>
      <c r="W18753" s="85"/>
      <c r="X18753" s="85"/>
    </row>
    <row r="18754">
      <c r="S18754" s="87"/>
      <c r="T18754" s="87"/>
      <c r="U18754" s="85"/>
      <c r="V18754" s="85"/>
      <c r="W18754" s="85"/>
      <c r="X18754" s="85"/>
    </row>
    <row r="18755">
      <c r="S18755" s="87"/>
      <c r="T18755" s="87"/>
      <c r="U18755" s="85"/>
      <c r="V18755" s="85"/>
      <c r="W18755" s="85"/>
      <c r="X18755" s="85"/>
    </row>
    <row r="18756">
      <c r="S18756" s="87"/>
      <c r="T18756" s="87"/>
      <c r="U18756" s="85"/>
      <c r="V18756" s="85"/>
      <c r="W18756" s="85"/>
      <c r="X18756" s="85"/>
    </row>
    <row r="18757">
      <c r="S18757" s="87"/>
      <c r="T18757" s="87"/>
      <c r="U18757" s="85"/>
      <c r="V18757" s="85"/>
      <c r="W18757" s="85"/>
      <c r="X18757" s="85"/>
    </row>
    <row r="18758">
      <c r="S18758" s="87"/>
      <c r="T18758" s="87"/>
      <c r="U18758" s="85"/>
      <c r="V18758" s="85"/>
      <c r="W18758" s="85"/>
      <c r="X18758" s="85"/>
    </row>
    <row r="18759">
      <c r="S18759" s="87"/>
      <c r="T18759" s="87"/>
      <c r="U18759" s="85"/>
      <c r="V18759" s="85"/>
      <c r="W18759" s="85"/>
      <c r="X18759" s="85"/>
    </row>
    <row r="18760">
      <c r="S18760" s="87"/>
      <c r="T18760" s="87"/>
      <c r="U18760" s="85"/>
      <c r="V18760" s="85"/>
      <c r="W18760" s="85"/>
      <c r="X18760" s="85"/>
    </row>
    <row r="18761">
      <c r="S18761" s="87"/>
      <c r="T18761" s="87"/>
      <c r="U18761" s="85"/>
      <c r="V18761" s="85"/>
      <c r="W18761" s="85"/>
      <c r="X18761" s="85"/>
    </row>
    <row r="18762">
      <c r="S18762" s="87"/>
      <c r="T18762" s="87"/>
      <c r="U18762" s="85"/>
      <c r="V18762" s="85"/>
      <c r="W18762" s="85"/>
      <c r="X18762" s="85"/>
    </row>
    <row r="18763">
      <c r="S18763" s="87"/>
      <c r="T18763" s="87"/>
      <c r="U18763" s="85"/>
      <c r="V18763" s="85"/>
      <c r="W18763" s="85"/>
      <c r="X18763" s="85"/>
    </row>
    <row r="18764">
      <c r="S18764" s="87"/>
      <c r="T18764" s="87"/>
      <c r="U18764" s="85"/>
      <c r="V18764" s="85"/>
      <c r="W18764" s="85"/>
      <c r="X18764" s="85"/>
    </row>
    <row r="18765">
      <c r="S18765" s="87"/>
      <c r="T18765" s="87"/>
      <c r="U18765" s="85"/>
      <c r="V18765" s="85"/>
      <c r="W18765" s="85"/>
      <c r="X18765" s="85"/>
    </row>
    <row r="18766">
      <c r="S18766" s="87"/>
      <c r="T18766" s="87"/>
      <c r="U18766" s="85"/>
      <c r="V18766" s="85"/>
      <c r="W18766" s="85"/>
      <c r="X18766" s="85"/>
    </row>
    <row r="18767">
      <c r="S18767" s="87"/>
      <c r="T18767" s="87"/>
      <c r="U18767" s="85"/>
      <c r="V18767" s="85"/>
      <c r="W18767" s="85"/>
      <c r="X18767" s="85"/>
    </row>
    <row r="18768">
      <c r="S18768" s="87"/>
      <c r="T18768" s="87"/>
      <c r="U18768" s="85"/>
      <c r="V18768" s="85"/>
      <c r="W18768" s="85"/>
      <c r="X18768" s="85"/>
    </row>
    <row r="18769">
      <c r="S18769" s="87"/>
      <c r="T18769" s="87"/>
      <c r="U18769" s="85"/>
      <c r="V18769" s="85"/>
      <c r="W18769" s="85"/>
      <c r="X18769" s="85"/>
    </row>
    <row r="18770">
      <c r="S18770" s="87"/>
      <c r="T18770" s="87"/>
      <c r="U18770" s="85"/>
      <c r="V18770" s="85"/>
      <c r="W18770" s="85"/>
      <c r="X18770" s="85"/>
    </row>
    <row r="18771">
      <c r="S18771" s="87"/>
      <c r="T18771" s="87"/>
      <c r="U18771" s="85"/>
      <c r="V18771" s="85"/>
      <c r="W18771" s="85"/>
      <c r="X18771" s="85"/>
    </row>
    <row r="18772">
      <c r="S18772" s="87"/>
      <c r="T18772" s="87"/>
      <c r="U18772" s="85"/>
      <c r="V18772" s="85"/>
      <c r="W18772" s="85"/>
      <c r="X18772" s="85"/>
    </row>
    <row r="18773">
      <c r="S18773" s="87"/>
      <c r="T18773" s="87"/>
      <c r="U18773" s="85"/>
      <c r="V18773" s="85"/>
      <c r="W18773" s="85"/>
      <c r="X18773" s="85"/>
    </row>
    <row r="18774">
      <c r="S18774" s="84"/>
      <c r="T18774" s="87"/>
      <c r="U18774" s="85"/>
      <c r="V18774" s="85"/>
      <c r="W18774" s="85"/>
      <c r="X18774" s="85"/>
    </row>
    <row r="18775">
      <c r="S18775" s="87"/>
      <c r="T18775" s="87"/>
      <c r="U18775" s="85"/>
      <c r="V18775" s="85"/>
      <c r="W18775" s="85"/>
      <c r="X18775" s="85"/>
    </row>
    <row r="18776">
      <c r="S18776" s="87"/>
      <c r="T18776" s="87"/>
      <c r="U18776" s="85"/>
      <c r="V18776" s="85"/>
      <c r="W18776" s="85"/>
      <c r="X18776" s="85"/>
    </row>
    <row r="18777">
      <c r="S18777" s="87"/>
      <c r="T18777" s="87"/>
      <c r="U18777" s="85"/>
      <c r="V18777" s="85"/>
      <c r="W18777" s="85"/>
      <c r="X18777" s="85"/>
    </row>
    <row r="18778">
      <c r="S18778" s="87"/>
      <c r="T18778" s="87"/>
      <c r="U18778" s="85"/>
      <c r="V18778" s="85"/>
      <c r="W18778" s="85"/>
      <c r="X18778" s="85"/>
    </row>
    <row r="18779">
      <c r="S18779" s="87"/>
      <c r="T18779" s="87"/>
      <c r="U18779" s="85"/>
      <c r="V18779" s="85"/>
      <c r="W18779" s="85"/>
      <c r="X18779" s="85"/>
    </row>
    <row r="18780">
      <c r="S18780" s="87"/>
      <c r="T18780" s="87"/>
      <c r="U18780" s="85"/>
      <c r="V18780" s="85"/>
      <c r="W18780" s="85"/>
      <c r="X18780" s="85"/>
    </row>
    <row r="18781">
      <c r="S18781" s="87"/>
      <c r="T18781" s="87"/>
      <c r="U18781" s="85"/>
      <c r="V18781" s="85"/>
      <c r="W18781" s="85"/>
      <c r="X18781" s="85"/>
    </row>
    <row r="18782">
      <c r="S18782" s="87"/>
      <c r="T18782" s="87"/>
      <c r="U18782" s="85"/>
      <c r="V18782" s="85"/>
      <c r="W18782" s="85"/>
      <c r="X18782" s="85"/>
    </row>
    <row r="18783">
      <c r="S18783" s="84"/>
      <c r="T18783" s="87"/>
      <c r="U18783" s="85"/>
      <c r="V18783" s="85"/>
      <c r="W18783" s="85"/>
      <c r="X18783" s="85"/>
    </row>
    <row r="18784">
      <c r="S18784" s="87"/>
      <c r="T18784" s="87"/>
      <c r="U18784" s="85"/>
      <c r="V18784" s="85"/>
      <c r="W18784" s="85"/>
      <c r="X18784" s="85"/>
    </row>
    <row r="18785">
      <c r="S18785" s="87"/>
      <c r="T18785" s="87"/>
      <c r="U18785" s="85"/>
      <c r="V18785" s="85"/>
      <c r="W18785" s="85"/>
      <c r="X18785" s="85"/>
    </row>
    <row r="18786">
      <c r="S18786" s="87"/>
      <c r="T18786" s="87"/>
      <c r="U18786" s="85"/>
      <c r="V18786" s="85"/>
      <c r="W18786" s="85"/>
      <c r="X18786" s="85"/>
    </row>
    <row r="18787">
      <c r="S18787" s="87"/>
      <c r="T18787" s="87"/>
      <c r="U18787" s="85"/>
      <c r="V18787" s="85"/>
      <c r="W18787" s="85"/>
      <c r="X18787" s="85"/>
    </row>
    <row r="18788">
      <c r="S18788" s="87"/>
      <c r="T18788" s="87"/>
      <c r="U18788" s="85"/>
      <c r="V18788" s="85"/>
      <c r="W18788" s="85"/>
      <c r="X18788" s="85"/>
    </row>
    <row r="18789">
      <c r="S18789" s="87"/>
      <c r="T18789" s="87"/>
      <c r="U18789" s="85"/>
      <c r="V18789" s="85"/>
      <c r="W18789" s="85"/>
      <c r="X18789" s="85"/>
    </row>
    <row r="18790">
      <c r="S18790" s="87"/>
      <c r="T18790" s="87"/>
      <c r="U18790" s="85"/>
      <c r="V18790" s="85"/>
      <c r="W18790" s="85"/>
      <c r="X18790" s="85"/>
    </row>
    <row r="18791">
      <c r="S18791" s="87"/>
      <c r="T18791" s="87"/>
      <c r="U18791" s="85"/>
      <c r="V18791" s="85"/>
      <c r="W18791" s="85"/>
      <c r="X18791" s="85"/>
    </row>
    <row r="18792">
      <c r="S18792" s="87"/>
      <c r="T18792" s="87"/>
      <c r="U18792" s="85"/>
      <c r="V18792" s="85"/>
      <c r="W18792" s="85"/>
      <c r="X18792" s="85"/>
    </row>
    <row r="18793">
      <c r="S18793" s="87"/>
      <c r="T18793" s="87"/>
      <c r="U18793" s="85"/>
      <c r="V18793" s="85"/>
      <c r="W18793" s="85"/>
      <c r="X18793" s="85"/>
    </row>
    <row r="18794">
      <c r="S18794" s="87"/>
      <c r="T18794" s="87"/>
      <c r="U18794" s="85"/>
      <c r="V18794" s="85"/>
      <c r="W18794" s="85"/>
      <c r="X18794" s="85"/>
    </row>
    <row r="18795">
      <c r="S18795" s="87"/>
      <c r="T18795" s="87"/>
      <c r="U18795" s="85"/>
      <c r="V18795" s="85"/>
      <c r="W18795" s="85"/>
      <c r="X18795" s="85"/>
    </row>
    <row r="18796">
      <c r="S18796" s="87"/>
      <c r="T18796" s="87"/>
      <c r="U18796" s="85"/>
      <c r="V18796" s="85"/>
      <c r="W18796" s="85"/>
      <c r="X18796" s="85"/>
    </row>
    <row r="18797">
      <c r="S18797" s="87"/>
      <c r="T18797" s="87"/>
      <c r="U18797" s="85"/>
      <c r="V18797" s="85"/>
      <c r="W18797" s="85"/>
      <c r="X18797" s="85"/>
    </row>
    <row r="18798">
      <c r="S18798" s="87"/>
      <c r="T18798" s="87"/>
      <c r="U18798" s="85"/>
      <c r="V18798" s="85"/>
      <c r="W18798" s="85"/>
      <c r="X18798" s="85"/>
    </row>
    <row r="18799">
      <c r="S18799" s="87"/>
      <c r="T18799" s="87"/>
      <c r="U18799" s="85"/>
      <c r="V18799" s="85"/>
      <c r="W18799" s="85"/>
      <c r="X18799" s="85"/>
    </row>
    <row r="18800">
      <c r="S18800" s="87"/>
      <c r="T18800" s="87"/>
      <c r="U18800" s="85"/>
      <c r="V18800" s="85"/>
      <c r="W18800" s="85"/>
      <c r="X18800" s="85"/>
    </row>
    <row r="18801">
      <c r="S18801" s="87"/>
      <c r="T18801" s="87"/>
      <c r="U18801" s="85"/>
      <c r="V18801" s="85"/>
      <c r="W18801" s="85"/>
      <c r="X18801" s="85"/>
    </row>
    <row r="18802">
      <c r="S18802" s="87"/>
      <c r="T18802" s="87"/>
      <c r="U18802" s="85"/>
      <c r="V18802" s="85"/>
      <c r="W18802" s="85"/>
      <c r="X18802" s="85"/>
    </row>
    <row r="18803">
      <c r="S18803" s="87"/>
      <c r="T18803" s="87"/>
      <c r="U18803" s="85"/>
      <c r="V18803" s="85"/>
      <c r="W18803" s="85"/>
      <c r="X18803" s="85"/>
    </row>
    <row r="18804">
      <c r="S18804" s="87"/>
      <c r="T18804" s="87"/>
      <c r="U18804" s="85"/>
      <c r="V18804" s="85"/>
      <c r="W18804" s="85"/>
      <c r="X18804" s="85"/>
    </row>
    <row r="18805">
      <c r="S18805" s="87"/>
      <c r="T18805" s="87"/>
      <c r="U18805" s="85"/>
      <c r="V18805" s="85"/>
      <c r="W18805" s="85"/>
      <c r="X18805" s="85"/>
    </row>
    <row r="18806">
      <c r="S18806" s="87"/>
      <c r="T18806" s="87"/>
      <c r="U18806" s="85"/>
      <c r="V18806" s="85"/>
      <c r="W18806" s="85"/>
      <c r="X18806" s="85"/>
    </row>
    <row r="18807">
      <c r="S18807" s="87"/>
      <c r="T18807" s="87"/>
      <c r="U18807" s="85"/>
      <c r="V18807" s="85"/>
      <c r="W18807" s="85"/>
      <c r="X18807" s="85"/>
    </row>
    <row r="18808">
      <c r="S18808" s="87"/>
      <c r="T18808" s="87"/>
      <c r="U18808" s="85"/>
      <c r="V18808" s="85"/>
      <c r="W18808" s="85"/>
      <c r="X18808" s="85"/>
    </row>
    <row r="18809">
      <c r="S18809" s="87"/>
      <c r="T18809" s="87"/>
      <c r="U18809" s="85"/>
      <c r="V18809" s="85"/>
      <c r="W18809" s="85"/>
      <c r="X18809" s="85"/>
    </row>
    <row r="18810">
      <c r="S18810" s="87"/>
      <c r="T18810" s="87"/>
      <c r="U18810" s="85"/>
      <c r="V18810" s="85"/>
      <c r="W18810" s="85"/>
      <c r="X18810" s="85"/>
    </row>
    <row r="18811">
      <c r="S18811" s="87"/>
      <c r="T18811" s="87"/>
      <c r="U18811" s="85"/>
      <c r="V18811" s="85"/>
      <c r="W18811" s="85"/>
      <c r="X18811" s="85"/>
    </row>
    <row r="18812">
      <c r="S18812" s="87"/>
      <c r="T18812" s="87"/>
      <c r="U18812" s="85"/>
      <c r="V18812" s="85"/>
      <c r="W18812" s="85"/>
      <c r="X18812" s="85"/>
    </row>
    <row r="18813">
      <c r="S18813" s="87"/>
      <c r="T18813" s="87"/>
      <c r="U18813" s="85"/>
      <c r="V18813" s="85"/>
      <c r="W18813" s="85"/>
      <c r="X18813" s="85"/>
    </row>
    <row r="18814">
      <c r="S18814" s="87"/>
      <c r="T18814" s="87"/>
      <c r="U18814" s="85"/>
      <c r="V18814" s="85"/>
      <c r="W18814" s="85"/>
      <c r="X18814" s="85"/>
    </row>
    <row r="18815">
      <c r="S18815" s="87"/>
      <c r="T18815" s="87"/>
      <c r="U18815" s="85"/>
      <c r="V18815" s="85"/>
      <c r="W18815" s="85"/>
      <c r="X18815" s="85"/>
    </row>
    <row r="18816">
      <c r="S18816" s="87"/>
      <c r="T18816" s="87"/>
      <c r="U18816" s="85"/>
      <c r="V18816" s="85"/>
      <c r="W18816" s="85"/>
      <c r="X18816" s="85"/>
    </row>
    <row r="18817">
      <c r="S18817" s="87"/>
      <c r="T18817" s="87"/>
      <c r="U18817" s="85"/>
      <c r="V18817" s="85"/>
      <c r="W18817" s="85"/>
      <c r="X18817" s="85"/>
    </row>
    <row r="18818">
      <c r="S18818" s="87"/>
      <c r="T18818" s="87"/>
      <c r="U18818" s="85"/>
      <c r="V18818" s="85"/>
      <c r="W18818" s="85"/>
      <c r="X18818" s="85"/>
    </row>
    <row r="18819">
      <c r="S18819" s="87"/>
      <c r="T18819" s="87"/>
      <c r="U18819" s="85"/>
      <c r="V18819" s="85"/>
      <c r="W18819" s="85"/>
      <c r="X18819" s="85"/>
    </row>
    <row r="18820">
      <c r="S18820" s="87"/>
      <c r="T18820" s="87"/>
      <c r="U18820" s="85"/>
      <c r="V18820" s="85"/>
      <c r="W18820" s="85"/>
      <c r="X18820" s="85"/>
    </row>
    <row r="18821">
      <c r="S18821" s="87"/>
      <c r="T18821" s="87"/>
      <c r="U18821" s="85"/>
      <c r="V18821" s="85"/>
      <c r="W18821" s="85"/>
      <c r="X18821" s="85"/>
    </row>
    <row r="18822">
      <c r="S18822" s="87"/>
      <c r="T18822" s="87"/>
      <c r="U18822" s="85"/>
      <c r="V18822" s="85"/>
      <c r="W18822" s="85"/>
      <c r="X18822" s="85"/>
    </row>
    <row r="18823">
      <c r="S18823" s="87"/>
      <c r="T18823" s="87"/>
      <c r="U18823" s="85"/>
      <c r="V18823" s="85"/>
      <c r="W18823" s="85"/>
      <c r="X18823" s="85"/>
    </row>
    <row r="18824">
      <c r="S18824" s="87"/>
      <c r="T18824" s="87"/>
      <c r="U18824" s="85"/>
      <c r="V18824" s="85"/>
      <c r="W18824" s="85"/>
      <c r="X18824" s="85"/>
    </row>
    <row r="18825">
      <c r="S18825" s="87"/>
      <c r="T18825" s="87"/>
      <c r="U18825" s="85"/>
      <c r="V18825" s="85"/>
      <c r="W18825" s="85"/>
      <c r="X18825" s="85"/>
    </row>
    <row r="18826">
      <c r="S18826" s="87"/>
      <c r="T18826" s="87"/>
      <c r="U18826" s="85"/>
      <c r="V18826" s="85"/>
      <c r="W18826" s="85"/>
      <c r="X18826" s="85"/>
    </row>
    <row r="18827">
      <c r="S18827" s="87"/>
      <c r="T18827" s="87"/>
      <c r="U18827" s="85"/>
      <c r="V18827" s="85"/>
      <c r="W18827" s="85"/>
      <c r="X18827" s="85"/>
    </row>
    <row r="18828">
      <c r="S18828" s="87"/>
      <c r="T18828" s="87"/>
      <c r="U18828" s="85"/>
      <c r="V18828" s="85"/>
      <c r="W18828" s="85"/>
      <c r="X18828" s="85"/>
    </row>
    <row r="18829">
      <c r="S18829" s="87"/>
      <c r="T18829" s="87"/>
      <c r="U18829" s="85"/>
      <c r="V18829" s="85"/>
      <c r="W18829" s="85"/>
      <c r="X18829" s="85"/>
    </row>
    <row r="18830">
      <c r="S18830" s="87"/>
      <c r="T18830" s="87"/>
      <c r="U18830" s="85"/>
      <c r="V18830" s="85"/>
      <c r="W18830" s="85"/>
      <c r="X18830" s="85"/>
    </row>
    <row r="18831">
      <c r="S18831" s="87"/>
      <c r="T18831" s="87"/>
      <c r="U18831" s="85"/>
      <c r="V18831" s="85"/>
      <c r="W18831" s="85"/>
      <c r="X18831" s="85"/>
    </row>
    <row r="18832">
      <c r="S18832" s="87"/>
      <c r="T18832" s="87"/>
      <c r="U18832" s="85"/>
      <c r="V18832" s="85"/>
      <c r="W18832" s="85"/>
      <c r="X18832" s="85"/>
    </row>
    <row r="18833">
      <c r="S18833" s="87"/>
      <c r="T18833" s="87"/>
      <c r="U18833" s="85"/>
      <c r="V18833" s="85"/>
      <c r="W18833" s="85"/>
      <c r="X18833" s="85"/>
    </row>
    <row r="18834">
      <c r="S18834" s="87"/>
      <c r="T18834" s="87"/>
      <c r="U18834" s="85"/>
      <c r="V18834" s="85"/>
      <c r="W18834" s="85"/>
      <c r="X18834" s="85"/>
    </row>
    <row r="18835">
      <c r="S18835" s="87"/>
      <c r="T18835" s="87"/>
      <c r="U18835" s="85"/>
      <c r="V18835" s="85"/>
      <c r="W18835" s="85"/>
      <c r="X18835" s="85"/>
    </row>
    <row r="18836">
      <c r="S18836" s="87"/>
      <c r="T18836" s="87"/>
      <c r="U18836" s="85"/>
      <c r="V18836" s="85"/>
      <c r="W18836" s="85"/>
      <c r="X18836" s="85"/>
    </row>
    <row r="18837">
      <c r="S18837" s="87"/>
      <c r="T18837" s="87"/>
      <c r="U18837" s="85"/>
      <c r="V18837" s="85"/>
      <c r="W18837" s="85"/>
      <c r="X18837" s="85"/>
    </row>
    <row r="18838">
      <c r="S18838" s="87"/>
      <c r="T18838" s="87"/>
      <c r="U18838" s="85"/>
      <c r="V18838" s="85"/>
      <c r="W18838" s="85"/>
      <c r="X18838" s="85"/>
    </row>
    <row r="18839">
      <c r="S18839" s="87"/>
      <c r="T18839" s="87"/>
      <c r="U18839" s="85"/>
      <c r="V18839" s="85"/>
      <c r="W18839" s="85"/>
      <c r="X18839" s="85"/>
    </row>
    <row r="18840">
      <c r="S18840" s="87"/>
      <c r="T18840" s="87"/>
      <c r="U18840" s="85"/>
      <c r="V18840" s="85"/>
      <c r="W18840" s="85"/>
      <c r="X18840" s="85"/>
    </row>
    <row r="18841">
      <c r="S18841" s="87"/>
      <c r="T18841" s="87"/>
      <c r="U18841" s="85"/>
      <c r="V18841" s="85"/>
      <c r="W18841" s="85"/>
      <c r="X18841" s="85"/>
    </row>
    <row r="18842">
      <c r="S18842" s="87"/>
      <c r="T18842" s="87"/>
      <c r="U18842" s="85"/>
      <c r="V18842" s="85"/>
      <c r="W18842" s="85"/>
      <c r="X18842" s="85"/>
    </row>
    <row r="18843">
      <c r="S18843" s="87"/>
      <c r="T18843" s="87"/>
      <c r="U18843" s="85"/>
      <c r="V18843" s="85"/>
      <c r="W18843" s="85"/>
      <c r="X18843" s="85"/>
    </row>
    <row r="18844">
      <c r="S18844" s="87"/>
      <c r="T18844" s="87"/>
      <c r="U18844" s="85"/>
      <c r="V18844" s="85"/>
      <c r="W18844" s="85"/>
      <c r="X18844" s="85"/>
    </row>
    <row r="18845">
      <c r="S18845" s="87"/>
      <c r="T18845" s="87"/>
      <c r="U18845" s="85"/>
      <c r="V18845" s="85"/>
      <c r="W18845" s="85"/>
      <c r="X18845" s="85"/>
    </row>
    <row r="18846">
      <c r="S18846" s="87"/>
      <c r="T18846" s="87"/>
      <c r="U18846" s="85"/>
      <c r="V18846" s="85"/>
      <c r="W18846" s="85"/>
      <c r="X18846" s="85"/>
    </row>
    <row r="18847">
      <c r="S18847" s="87"/>
      <c r="T18847" s="87"/>
      <c r="U18847" s="85"/>
      <c r="V18847" s="85"/>
      <c r="W18847" s="85"/>
      <c r="X18847" s="85"/>
    </row>
    <row r="18848">
      <c r="S18848" s="87"/>
      <c r="T18848" s="87"/>
      <c r="U18848" s="85"/>
      <c r="V18848" s="85"/>
      <c r="W18848" s="85"/>
      <c r="X18848" s="85"/>
    </row>
    <row r="18849">
      <c r="S18849" s="87"/>
      <c r="T18849" s="87"/>
      <c r="U18849" s="85"/>
      <c r="V18849" s="85"/>
      <c r="W18849" s="85"/>
      <c r="X18849" s="85"/>
    </row>
    <row r="18850">
      <c r="S18850" s="87"/>
      <c r="T18850" s="87"/>
      <c r="U18850" s="85"/>
      <c r="V18850" s="85"/>
      <c r="W18850" s="85"/>
      <c r="X18850" s="85"/>
    </row>
    <row r="18851">
      <c r="S18851" s="87"/>
      <c r="T18851" s="87"/>
      <c r="U18851" s="85"/>
      <c r="V18851" s="85"/>
      <c r="W18851" s="85"/>
      <c r="X18851" s="85"/>
    </row>
    <row r="18852">
      <c r="S18852" s="87"/>
      <c r="T18852" s="87"/>
      <c r="U18852" s="85"/>
      <c r="V18852" s="85"/>
      <c r="W18852" s="85"/>
      <c r="X18852" s="85"/>
    </row>
    <row r="18853">
      <c r="S18853" s="87"/>
      <c r="T18853" s="87"/>
      <c r="U18853" s="85"/>
      <c r="V18853" s="85"/>
      <c r="W18853" s="85"/>
      <c r="X18853" s="85"/>
    </row>
    <row r="18854">
      <c r="S18854" s="87"/>
      <c r="T18854" s="87"/>
      <c r="U18854" s="85"/>
      <c r="V18854" s="85"/>
      <c r="W18854" s="85"/>
      <c r="X18854" s="85"/>
    </row>
    <row r="18855">
      <c r="S18855" s="87"/>
      <c r="T18855" s="87"/>
      <c r="U18855" s="85"/>
      <c r="V18855" s="85"/>
      <c r="W18855" s="85"/>
      <c r="X18855" s="85"/>
    </row>
    <row r="18856">
      <c r="S18856" s="87"/>
      <c r="T18856" s="87"/>
      <c r="U18856" s="85"/>
      <c r="V18856" s="85"/>
      <c r="W18856" s="85"/>
      <c r="X18856" s="85"/>
    </row>
    <row r="18857">
      <c r="S18857" s="87"/>
      <c r="T18857" s="87"/>
      <c r="U18857" s="85"/>
      <c r="V18857" s="85"/>
      <c r="W18857" s="85"/>
      <c r="X18857" s="85"/>
    </row>
    <row r="18858">
      <c r="S18858" s="87"/>
      <c r="T18858" s="87"/>
      <c r="U18858" s="85"/>
      <c r="V18858" s="85"/>
      <c r="W18858" s="85"/>
      <c r="X18858" s="85"/>
    </row>
    <row r="18859">
      <c r="S18859" s="87"/>
      <c r="T18859" s="87"/>
      <c r="U18859" s="85"/>
      <c r="V18859" s="85"/>
      <c r="W18859" s="85"/>
      <c r="X18859" s="85"/>
    </row>
    <row r="18860">
      <c r="S18860" s="87"/>
      <c r="T18860" s="87"/>
      <c r="U18860" s="85"/>
      <c r="V18860" s="85"/>
      <c r="W18860" s="85"/>
      <c r="X18860" s="85"/>
    </row>
    <row r="18861">
      <c r="S18861" s="87"/>
      <c r="T18861" s="87"/>
      <c r="U18861" s="85"/>
      <c r="V18861" s="85"/>
      <c r="W18861" s="85"/>
      <c r="X18861" s="85"/>
    </row>
    <row r="18862">
      <c r="S18862" s="87"/>
      <c r="T18862" s="87"/>
      <c r="U18862" s="85"/>
      <c r="V18862" s="85"/>
      <c r="W18862" s="85"/>
      <c r="X18862" s="85"/>
    </row>
    <row r="18863">
      <c r="S18863" s="87"/>
      <c r="T18863" s="87"/>
      <c r="U18863" s="85"/>
      <c r="V18863" s="85"/>
      <c r="W18863" s="85"/>
      <c r="X18863" s="85"/>
    </row>
    <row r="18864">
      <c r="S18864" s="87"/>
      <c r="T18864" s="87"/>
      <c r="U18864" s="85"/>
      <c r="V18864" s="85"/>
      <c r="W18864" s="85"/>
      <c r="X18864" s="85"/>
    </row>
    <row r="18865">
      <c r="S18865" s="87"/>
      <c r="T18865" s="87"/>
      <c r="U18865" s="85"/>
      <c r="V18865" s="85"/>
      <c r="W18865" s="85"/>
      <c r="X18865" s="85"/>
    </row>
    <row r="18866">
      <c r="S18866" s="87"/>
      <c r="T18866" s="87"/>
      <c r="U18866" s="85"/>
      <c r="V18866" s="85"/>
      <c r="W18866" s="85"/>
      <c r="X18866" s="85"/>
    </row>
    <row r="18867">
      <c r="S18867" s="87"/>
      <c r="T18867" s="87"/>
      <c r="U18867" s="85"/>
      <c r="V18867" s="85"/>
      <c r="W18867" s="85"/>
      <c r="X18867" s="85"/>
    </row>
    <row r="18868">
      <c r="S18868" s="87"/>
      <c r="T18868" s="87"/>
      <c r="U18868" s="85"/>
      <c r="V18868" s="85"/>
      <c r="W18868" s="85"/>
      <c r="X18868" s="85"/>
    </row>
    <row r="18869">
      <c r="S18869" s="87"/>
      <c r="T18869" s="87"/>
      <c r="U18869" s="85"/>
      <c r="V18869" s="85"/>
      <c r="W18869" s="85"/>
      <c r="X18869" s="85"/>
    </row>
    <row r="18870">
      <c r="S18870" s="87"/>
      <c r="T18870" s="87"/>
      <c r="U18870" s="85"/>
      <c r="V18870" s="85"/>
      <c r="W18870" s="85"/>
      <c r="X18870" s="85"/>
    </row>
    <row r="18871">
      <c r="S18871" s="87"/>
      <c r="T18871" s="87"/>
      <c r="U18871" s="85"/>
      <c r="V18871" s="85"/>
      <c r="W18871" s="85"/>
      <c r="X18871" s="85"/>
    </row>
    <row r="18872">
      <c r="S18872" s="87"/>
      <c r="T18872" s="87"/>
      <c r="U18872" s="85"/>
      <c r="V18872" s="85"/>
      <c r="W18872" s="85"/>
      <c r="X18872" s="85"/>
    </row>
    <row r="18873">
      <c r="S18873" s="87"/>
      <c r="T18873" s="87"/>
      <c r="U18873" s="85"/>
      <c r="V18873" s="85"/>
      <c r="W18873" s="85"/>
      <c r="X18873" s="85"/>
    </row>
    <row r="18874">
      <c r="S18874" s="87"/>
      <c r="T18874" s="87"/>
      <c r="U18874" s="85"/>
      <c r="V18874" s="85"/>
      <c r="W18874" s="85"/>
      <c r="X18874" s="85"/>
    </row>
    <row r="18875">
      <c r="S18875" s="87"/>
      <c r="T18875" s="87"/>
      <c r="U18875" s="85"/>
      <c r="V18875" s="85"/>
      <c r="W18875" s="85"/>
      <c r="X18875" s="85"/>
    </row>
    <row r="18876">
      <c r="S18876" s="87"/>
      <c r="T18876" s="87"/>
      <c r="U18876" s="85"/>
      <c r="V18876" s="85"/>
      <c r="W18876" s="85"/>
      <c r="X18876" s="85"/>
    </row>
    <row r="18877">
      <c r="S18877" s="87"/>
      <c r="T18877" s="87"/>
      <c r="U18877" s="85"/>
      <c r="V18877" s="85"/>
      <c r="W18877" s="85"/>
      <c r="X18877" s="85"/>
    </row>
    <row r="18878">
      <c r="S18878" s="87"/>
      <c r="T18878" s="87"/>
      <c r="U18878" s="85"/>
      <c r="V18878" s="85"/>
      <c r="W18878" s="85"/>
      <c r="X18878" s="85"/>
    </row>
    <row r="18879">
      <c r="S18879" s="87"/>
      <c r="T18879" s="87"/>
      <c r="U18879" s="85"/>
      <c r="V18879" s="85"/>
      <c r="W18879" s="85"/>
      <c r="X18879" s="85"/>
    </row>
    <row r="18880">
      <c r="S18880" s="87"/>
      <c r="T18880" s="87"/>
      <c r="U18880" s="85"/>
      <c r="V18880" s="85"/>
      <c r="W18880" s="85"/>
      <c r="X18880" s="85"/>
    </row>
    <row r="18881">
      <c r="S18881" s="87"/>
      <c r="T18881" s="87"/>
      <c r="U18881" s="85"/>
      <c r="V18881" s="85"/>
      <c r="W18881" s="85"/>
      <c r="X18881" s="85"/>
    </row>
    <row r="18882">
      <c r="S18882" s="87"/>
      <c r="T18882" s="87"/>
      <c r="U18882" s="85"/>
      <c r="V18882" s="85"/>
      <c r="W18882" s="85"/>
      <c r="X18882" s="85"/>
    </row>
    <row r="18883">
      <c r="S18883" s="87"/>
      <c r="T18883" s="87"/>
      <c r="U18883" s="85"/>
      <c r="V18883" s="85"/>
      <c r="W18883" s="85"/>
      <c r="X18883" s="85"/>
    </row>
    <row r="18884">
      <c r="S18884" s="87"/>
      <c r="T18884" s="87"/>
      <c r="U18884" s="85"/>
      <c r="V18884" s="85"/>
      <c r="W18884" s="85"/>
      <c r="X18884" s="85"/>
    </row>
    <row r="18885">
      <c r="S18885" s="87"/>
      <c r="T18885" s="87"/>
      <c r="U18885" s="85"/>
      <c r="V18885" s="85"/>
      <c r="W18885" s="85"/>
      <c r="X18885" s="85"/>
    </row>
    <row r="18886">
      <c r="S18886" s="87"/>
      <c r="T18886" s="87"/>
      <c r="U18886" s="85"/>
      <c r="V18886" s="85"/>
      <c r="W18886" s="85"/>
      <c r="X18886" s="85"/>
    </row>
    <row r="18887">
      <c r="S18887" s="87"/>
      <c r="T18887" s="87"/>
      <c r="U18887" s="85"/>
      <c r="V18887" s="85"/>
      <c r="W18887" s="85"/>
      <c r="X18887" s="85"/>
    </row>
    <row r="18888">
      <c r="S18888" s="87"/>
      <c r="T18888" s="87"/>
      <c r="U18888" s="85"/>
      <c r="V18888" s="85"/>
      <c r="W18888" s="85"/>
      <c r="X18888" s="85"/>
    </row>
    <row r="18889">
      <c r="S18889" s="87"/>
      <c r="T18889" s="87"/>
      <c r="U18889" s="85"/>
      <c r="V18889" s="85"/>
      <c r="W18889" s="85"/>
      <c r="X18889" s="85"/>
    </row>
    <row r="18890">
      <c r="S18890" s="87"/>
      <c r="T18890" s="87"/>
      <c r="U18890" s="85"/>
      <c r="V18890" s="85"/>
      <c r="W18890" s="85"/>
      <c r="X18890" s="85"/>
    </row>
    <row r="18891">
      <c r="S18891" s="87"/>
      <c r="T18891" s="87"/>
      <c r="U18891" s="85"/>
      <c r="V18891" s="85"/>
      <c r="W18891" s="85"/>
      <c r="X18891" s="85"/>
    </row>
    <row r="18892">
      <c r="S18892" s="87"/>
      <c r="T18892" s="87"/>
      <c r="U18892" s="85"/>
      <c r="V18892" s="85"/>
      <c r="W18892" s="85"/>
      <c r="X18892" s="85"/>
    </row>
    <row r="18893">
      <c r="S18893" s="87"/>
      <c r="T18893" s="87"/>
      <c r="U18893" s="85"/>
      <c r="V18893" s="85"/>
      <c r="W18893" s="85"/>
      <c r="X18893" s="85"/>
    </row>
    <row r="18894">
      <c r="S18894" s="87"/>
      <c r="T18894" s="87"/>
      <c r="U18894" s="85"/>
      <c r="V18894" s="85"/>
      <c r="W18894" s="85"/>
      <c r="X18894" s="85"/>
    </row>
    <row r="18895">
      <c r="S18895" s="87"/>
      <c r="T18895" s="87"/>
      <c r="U18895" s="85"/>
      <c r="V18895" s="85"/>
      <c r="W18895" s="85"/>
      <c r="X18895" s="85"/>
    </row>
    <row r="18896">
      <c r="S18896" s="87"/>
      <c r="T18896" s="87"/>
      <c r="U18896" s="85"/>
      <c r="V18896" s="85"/>
      <c r="W18896" s="85"/>
      <c r="X18896" s="85"/>
    </row>
    <row r="18897">
      <c r="S18897" s="87"/>
      <c r="T18897" s="87"/>
      <c r="U18897" s="85"/>
      <c r="V18897" s="85"/>
      <c r="W18897" s="85"/>
      <c r="X18897" s="85"/>
    </row>
    <row r="18898">
      <c r="S18898" s="87"/>
      <c r="T18898" s="87"/>
      <c r="U18898" s="85"/>
      <c r="V18898" s="85"/>
      <c r="W18898" s="85"/>
      <c r="X18898" s="85"/>
    </row>
    <row r="18899">
      <c r="S18899" s="87"/>
      <c r="T18899" s="87"/>
      <c r="U18899" s="85"/>
      <c r="V18899" s="85"/>
      <c r="W18899" s="85"/>
      <c r="X18899" s="85"/>
    </row>
    <row r="18900">
      <c r="S18900" s="87"/>
      <c r="T18900" s="87"/>
      <c r="U18900" s="85"/>
      <c r="V18900" s="85"/>
      <c r="W18900" s="85"/>
      <c r="X18900" s="85"/>
    </row>
    <row r="18901">
      <c r="S18901" s="87"/>
      <c r="T18901" s="87"/>
      <c r="U18901" s="85"/>
      <c r="V18901" s="85"/>
      <c r="W18901" s="85"/>
      <c r="X18901" s="85"/>
    </row>
    <row r="18902">
      <c r="S18902" s="87"/>
      <c r="T18902" s="87"/>
      <c r="U18902" s="85"/>
      <c r="V18902" s="85"/>
      <c r="W18902" s="85"/>
      <c r="X18902" s="85"/>
    </row>
    <row r="18903">
      <c r="S18903" s="87"/>
      <c r="T18903" s="87"/>
      <c r="U18903" s="85"/>
      <c r="V18903" s="85"/>
      <c r="W18903" s="85"/>
      <c r="X18903" s="85"/>
    </row>
    <row r="18904">
      <c r="S18904" s="87"/>
      <c r="T18904" s="87"/>
      <c r="U18904" s="85"/>
      <c r="V18904" s="85"/>
      <c r="W18904" s="85"/>
      <c r="X18904" s="85"/>
    </row>
    <row r="18905">
      <c r="S18905" s="87"/>
      <c r="T18905" s="87"/>
      <c r="U18905" s="85"/>
      <c r="V18905" s="85"/>
      <c r="W18905" s="85"/>
      <c r="X18905" s="85"/>
    </row>
    <row r="18906">
      <c r="S18906" s="87"/>
      <c r="T18906" s="87"/>
      <c r="U18906" s="85"/>
      <c r="V18906" s="85"/>
      <c r="W18906" s="85"/>
      <c r="X18906" s="85"/>
    </row>
    <row r="18907">
      <c r="S18907" s="87"/>
      <c r="T18907" s="87"/>
      <c r="U18907" s="85"/>
      <c r="V18907" s="85"/>
      <c r="W18907" s="85"/>
      <c r="X18907" s="85"/>
    </row>
    <row r="18908">
      <c r="S18908" s="87"/>
      <c r="T18908" s="87"/>
      <c r="U18908" s="85"/>
      <c r="V18908" s="85"/>
      <c r="W18908" s="85"/>
      <c r="X18908" s="85"/>
    </row>
    <row r="18909">
      <c r="S18909" s="87"/>
      <c r="T18909" s="87"/>
      <c r="U18909" s="85"/>
      <c r="V18909" s="85"/>
      <c r="W18909" s="85"/>
      <c r="X18909" s="85"/>
    </row>
    <row r="18910">
      <c r="S18910" s="87"/>
      <c r="T18910" s="87"/>
      <c r="U18910" s="85"/>
      <c r="V18910" s="85"/>
      <c r="W18910" s="85"/>
      <c r="X18910" s="85"/>
    </row>
    <row r="18911">
      <c r="S18911" s="87"/>
      <c r="T18911" s="87"/>
      <c r="U18911" s="85"/>
      <c r="V18911" s="85"/>
      <c r="W18911" s="85"/>
      <c r="X18911" s="85"/>
    </row>
    <row r="18912">
      <c r="S18912" s="87"/>
      <c r="T18912" s="87"/>
      <c r="U18912" s="85"/>
      <c r="V18912" s="85"/>
      <c r="W18912" s="85"/>
      <c r="X18912" s="85"/>
    </row>
    <row r="18913">
      <c r="S18913" s="87"/>
      <c r="T18913" s="87"/>
      <c r="U18913" s="85"/>
      <c r="V18913" s="85"/>
      <c r="W18913" s="85"/>
      <c r="X18913" s="85"/>
    </row>
    <row r="18914">
      <c r="S18914" s="87"/>
      <c r="T18914" s="87"/>
      <c r="U18914" s="85"/>
      <c r="V18914" s="85"/>
      <c r="W18914" s="85"/>
      <c r="X18914" s="85"/>
    </row>
    <row r="18915">
      <c r="S18915" s="87"/>
      <c r="T18915" s="87"/>
      <c r="U18915" s="85"/>
      <c r="V18915" s="85"/>
      <c r="W18915" s="85"/>
      <c r="X18915" s="85"/>
    </row>
    <row r="18916">
      <c r="S18916" s="87"/>
      <c r="T18916" s="87"/>
      <c r="U18916" s="85"/>
      <c r="V18916" s="85"/>
      <c r="W18916" s="85"/>
      <c r="X18916" s="85"/>
    </row>
    <row r="18917">
      <c r="S18917" s="87"/>
      <c r="T18917" s="87"/>
      <c r="U18917" s="85"/>
      <c r="V18917" s="85"/>
      <c r="W18917" s="85"/>
      <c r="X18917" s="85"/>
    </row>
    <row r="18918">
      <c r="S18918" s="87"/>
      <c r="T18918" s="87"/>
      <c r="U18918" s="85"/>
      <c r="V18918" s="85"/>
      <c r="W18918" s="85"/>
      <c r="X18918" s="85"/>
    </row>
    <row r="18919">
      <c r="S18919" s="87"/>
      <c r="T18919" s="87"/>
      <c r="U18919" s="85"/>
      <c r="V18919" s="85"/>
      <c r="W18919" s="85"/>
      <c r="X18919" s="85"/>
    </row>
    <row r="18920">
      <c r="S18920" s="87"/>
      <c r="T18920" s="87"/>
      <c r="U18920" s="85"/>
      <c r="V18920" s="85"/>
      <c r="W18920" s="85"/>
      <c r="X18920" s="85"/>
    </row>
    <row r="18921">
      <c r="S18921" s="87"/>
      <c r="T18921" s="87"/>
      <c r="U18921" s="85"/>
      <c r="V18921" s="85"/>
      <c r="W18921" s="85"/>
      <c r="X18921" s="85"/>
    </row>
    <row r="18922">
      <c r="S18922" s="87"/>
      <c r="T18922" s="87"/>
      <c r="U18922" s="85"/>
      <c r="V18922" s="85"/>
      <c r="W18922" s="85"/>
      <c r="X18922" s="85"/>
    </row>
    <row r="18923">
      <c r="S18923" s="87"/>
      <c r="T18923" s="87"/>
      <c r="U18923" s="85"/>
      <c r="V18923" s="85"/>
      <c r="W18923" s="85"/>
      <c r="X18923" s="85"/>
    </row>
    <row r="18924">
      <c r="S18924" s="87"/>
      <c r="T18924" s="87"/>
      <c r="U18924" s="85"/>
      <c r="V18924" s="85"/>
      <c r="W18924" s="85"/>
      <c r="X18924" s="85"/>
    </row>
    <row r="18925">
      <c r="S18925" s="87"/>
      <c r="T18925" s="87"/>
      <c r="U18925" s="85"/>
      <c r="V18925" s="85"/>
      <c r="W18925" s="85"/>
      <c r="X18925" s="85"/>
    </row>
    <row r="18926">
      <c r="S18926" s="87"/>
      <c r="T18926" s="87"/>
      <c r="U18926" s="85"/>
      <c r="V18926" s="85"/>
      <c r="W18926" s="85"/>
      <c r="X18926" s="85"/>
    </row>
    <row r="18927">
      <c r="S18927" s="87"/>
      <c r="T18927" s="87"/>
      <c r="U18927" s="85"/>
      <c r="V18927" s="85"/>
      <c r="W18927" s="85"/>
      <c r="X18927" s="85"/>
    </row>
    <row r="18928">
      <c r="S18928" s="87"/>
      <c r="T18928" s="87"/>
      <c r="U18928" s="85"/>
      <c r="V18928" s="85"/>
      <c r="W18928" s="85"/>
      <c r="X18928" s="85"/>
    </row>
    <row r="18929">
      <c r="S18929" s="87"/>
      <c r="T18929" s="87"/>
      <c r="U18929" s="85"/>
      <c r="V18929" s="85"/>
      <c r="W18929" s="85"/>
      <c r="X18929" s="85"/>
    </row>
    <row r="18930">
      <c r="S18930" s="87"/>
      <c r="T18930" s="87"/>
      <c r="U18930" s="85"/>
      <c r="V18930" s="85"/>
      <c r="W18930" s="85"/>
      <c r="X18930" s="85"/>
    </row>
    <row r="18931">
      <c r="S18931" s="87"/>
      <c r="T18931" s="87"/>
      <c r="U18931" s="85"/>
      <c r="V18931" s="85"/>
      <c r="W18931" s="85"/>
      <c r="X18931" s="85"/>
    </row>
    <row r="18932">
      <c r="S18932" s="87"/>
      <c r="T18932" s="87"/>
      <c r="U18932" s="85"/>
      <c r="V18932" s="85"/>
      <c r="W18932" s="85"/>
      <c r="X18932" s="85"/>
    </row>
    <row r="18933">
      <c r="S18933" s="87"/>
      <c r="T18933" s="87"/>
      <c r="U18933" s="85"/>
      <c r="V18933" s="85"/>
      <c r="W18933" s="85"/>
      <c r="X18933" s="85"/>
    </row>
    <row r="18934">
      <c r="S18934" s="87"/>
      <c r="T18934" s="87"/>
      <c r="U18934" s="85"/>
      <c r="V18934" s="85"/>
      <c r="W18934" s="85"/>
      <c r="X18934" s="85"/>
    </row>
    <row r="18935">
      <c r="S18935" s="87"/>
      <c r="T18935" s="87"/>
      <c r="U18935" s="85"/>
      <c r="V18935" s="85"/>
      <c r="W18935" s="85"/>
      <c r="X18935" s="85"/>
    </row>
    <row r="18936">
      <c r="S18936" s="87"/>
      <c r="T18936" s="87"/>
      <c r="U18936" s="85"/>
      <c r="V18936" s="85"/>
      <c r="W18936" s="85"/>
      <c r="X18936" s="85"/>
    </row>
    <row r="18937">
      <c r="S18937" s="87"/>
      <c r="T18937" s="87"/>
      <c r="U18937" s="85"/>
      <c r="V18937" s="85"/>
      <c r="W18937" s="85"/>
      <c r="X18937" s="85"/>
    </row>
    <row r="18938">
      <c r="S18938" s="87"/>
      <c r="T18938" s="87"/>
      <c r="U18938" s="85"/>
      <c r="V18938" s="85"/>
      <c r="W18938" s="85"/>
      <c r="X18938" s="85"/>
    </row>
    <row r="18939">
      <c r="S18939" s="87"/>
      <c r="T18939" s="87"/>
      <c r="U18939" s="85"/>
      <c r="V18939" s="85"/>
      <c r="W18939" s="85"/>
      <c r="X18939" s="85"/>
    </row>
    <row r="18940">
      <c r="S18940" s="87"/>
      <c r="T18940" s="87"/>
      <c r="U18940" s="85"/>
      <c r="V18940" s="85"/>
      <c r="W18940" s="85"/>
      <c r="X18940" s="85"/>
    </row>
    <row r="18941">
      <c r="S18941" s="87"/>
      <c r="T18941" s="87"/>
      <c r="U18941" s="85"/>
      <c r="V18941" s="85"/>
      <c r="W18941" s="85"/>
      <c r="X18941" s="85"/>
    </row>
    <row r="18942">
      <c r="S18942" s="87"/>
      <c r="T18942" s="87"/>
      <c r="U18942" s="85"/>
      <c r="V18942" s="85"/>
      <c r="W18942" s="85"/>
      <c r="X18942" s="85"/>
    </row>
    <row r="18943">
      <c r="S18943" s="87"/>
      <c r="T18943" s="87"/>
      <c r="U18943" s="85"/>
      <c r="V18943" s="85"/>
      <c r="W18943" s="85"/>
      <c r="X18943" s="85"/>
    </row>
    <row r="18944">
      <c r="S18944" s="87"/>
      <c r="T18944" s="87"/>
      <c r="U18944" s="85"/>
      <c r="V18944" s="85"/>
      <c r="W18944" s="85"/>
      <c r="X18944" s="85"/>
    </row>
    <row r="18945">
      <c r="S18945" s="87"/>
      <c r="T18945" s="87"/>
      <c r="U18945" s="85"/>
      <c r="V18945" s="85"/>
      <c r="W18945" s="85"/>
      <c r="X18945" s="85"/>
    </row>
    <row r="18946">
      <c r="S18946" s="87"/>
      <c r="T18946" s="87"/>
      <c r="U18946" s="85"/>
      <c r="V18946" s="85"/>
      <c r="W18946" s="85"/>
      <c r="X18946" s="85"/>
    </row>
    <row r="18947">
      <c r="S18947" s="87"/>
      <c r="T18947" s="87"/>
      <c r="U18947" s="85"/>
      <c r="V18947" s="85"/>
      <c r="W18947" s="85"/>
      <c r="X18947" s="85"/>
    </row>
    <row r="18948">
      <c r="S18948" s="87"/>
      <c r="T18948" s="87"/>
      <c r="U18948" s="85"/>
      <c r="V18948" s="85"/>
      <c r="W18948" s="85"/>
      <c r="X18948" s="85"/>
    </row>
    <row r="18949">
      <c r="S18949" s="87"/>
      <c r="T18949" s="87"/>
      <c r="U18949" s="85"/>
      <c r="V18949" s="85"/>
      <c r="W18949" s="85"/>
      <c r="X18949" s="85"/>
    </row>
    <row r="18950">
      <c r="S18950" s="87"/>
      <c r="T18950" s="87"/>
      <c r="U18950" s="85"/>
      <c r="V18950" s="85"/>
      <c r="W18950" s="85"/>
      <c r="X18950" s="85"/>
    </row>
    <row r="18951">
      <c r="S18951" s="87"/>
      <c r="T18951" s="87"/>
      <c r="U18951" s="85"/>
      <c r="V18951" s="85"/>
      <c r="W18951" s="85"/>
      <c r="X18951" s="85"/>
    </row>
    <row r="18952">
      <c r="S18952" s="87"/>
      <c r="T18952" s="87"/>
      <c r="U18952" s="85"/>
      <c r="V18952" s="85"/>
      <c r="W18952" s="85"/>
      <c r="X18952" s="85"/>
    </row>
    <row r="18953">
      <c r="S18953" s="87"/>
      <c r="T18953" s="87"/>
      <c r="U18953" s="85"/>
      <c r="V18953" s="85"/>
      <c r="W18953" s="85"/>
      <c r="X18953" s="85"/>
    </row>
    <row r="18954">
      <c r="S18954" s="87"/>
      <c r="T18954" s="87"/>
      <c r="U18954" s="85"/>
      <c r="V18954" s="85"/>
      <c r="W18954" s="85"/>
      <c r="X18954" s="85"/>
    </row>
    <row r="18955">
      <c r="S18955" s="87"/>
      <c r="T18955" s="87"/>
      <c r="U18955" s="85"/>
      <c r="V18955" s="85"/>
      <c r="W18955" s="85"/>
      <c r="X18955" s="85"/>
    </row>
    <row r="18956">
      <c r="S18956" s="87"/>
      <c r="T18956" s="87"/>
      <c r="U18956" s="85"/>
      <c r="V18956" s="85"/>
      <c r="W18956" s="85"/>
      <c r="X18956" s="85"/>
    </row>
    <row r="18957">
      <c r="S18957" s="87"/>
      <c r="T18957" s="87"/>
      <c r="U18957" s="85"/>
      <c r="V18957" s="85"/>
      <c r="W18957" s="85"/>
      <c r="X18957" s="85"/>
    </row>
    <row r="18958">
      <c r="S18958" s="87"/>
      <c r="T18958" s="87"/>
      <c r="U18958" s="85"/>
      <c r="V18958" s="85"/>
      <c r="W18958" s="85"/>
      <c r="X18958" s="85"/>
    </row>
    <row r="18959">
      <c r="S18959" s="87"/>
      <c r="T18959" s="87"/>
      <c r="U18959" s="85"/>
      <c r="V18959" s="85"/>
      <c r="W18959" s="85"/>
      <c r="X18959" s="85"/>
    </row>
    <row r="18960">
      <c r="S18960" s="87"/>
      <c r="T18960" s="87"/>
      <c r="U18960" s="85"/>
      <c r="V18960" s="85"/>
      <c r="W18960" s="85"/>
      <c r="X18960" s="85"/>
    </row>
    <row r="18961">
      <c r="S18961" s="87"/>
      <c r="T18961" s="87"/>
      <c r="U18961" s="85"/>
      <c r="V18961" s="85"/>
      <c r="W18961" s="85"/>
      <c r="X18961" s="85"/>
    </row>
    <row r="18962">
      <c r="S18962" s="87"/>
      <c r="T18962" s="87"/>
      <c r="U18962" s="85"/>
      <c r="V18962" s="85"/>
      <c r="W18962" s="85"/>
      <c r="X18962" s="85"/>
    </row>
    <row r="18963">
      <c r="S18963" s="87"/>
      <c r="T18963" s="87"/>
      <c r="U18963" s="85"/>
      <c r="V18963" s="85"/>
      <c r="W18963" s="85"/>
      <c r="X18963" s="85"/>
    </row>
    <row r="18964">
      <c r="S18964" s="87"/>
      <c r="T18964" s="87"/>
      <c r="U18964" s="85"/>
      <c r="V18964" s="85"/>
      <c r="W18964" s="85"/>
      <c r="X18964" s="85"/>
    </row>
    <row r="18965">
      <c r="S18965" s="87"/>
      <c r="T18965" s="87"/>
      <c r="U18965" s="85"/>
      <c r="V18965" s="85"/>
      <c r="W18965" s="85"/>
      <c r="X18965" s="85"/>
    </row>
    <row r="18966">
      <c r="S18966" s="87"/>
      <c r="T18966" s="87"/>
      <c r="U18966" s="85"/>
      <c r="V18966" s="85"/>
      <c r="W18966" s="85"/>
      <c r="X18966" s="85"/>
    </row>
    <row r="18967">
      <c r="S18967" s="87"/>
      <c r="T18967" s="87"/>
      <c r="U18967" s="85"/>
      <c r="V18967" s="85"/>
      <c r="W18967" s="85"/>
      <c r="X18967" s="85"/>
    </row>
    <row r="18968">
      <c r="S18968" s="87"/>
      <c r="T18968" s="87"/>
      <c r="U18968" s="85"/>
      <c r="V18968" s="85"/>
      <c r="W18968" s="85"/>
      <c r="X18968" s="85"/>
    </row>
    <row r="18969">
      <c r="S18969" s="87"/>
      <c r="T18969" s="87"/>
      <c r="U18969" s="85"/>
      <c r="V18969" s="85"/>
      <c r="W18969" s="85"/>
      <c r="X18969" s="85"/>
    </row>
    <row r="18970">
      <c r="S18970" s="87"/>
      <c r="T18970" s="87"/>
      <c r="U18970" s="85"/>
      <c r="V18970" s="85"/>
      <c r="W18970" s="85"/>
      <c r="X18970" s="85"/>
    </row>
    <row r="18971">
      <c r="S18971" s="87"/>
      <c r="T18971" s="87"/>
      <c r="U18971" s="85"/>
      <c r="V18971" s="85"/>
      <c r="W18971" s="85"/>
      <c r="X18971" s="85"/>
    </row>
    <row r="18972">
      <c r="S18972" s="87"/>
      <c r="T18972" s="87"/>
      <c r="U18972" s="85"/>
      <c r="V18972" s="85"/>
      <c r="W18972" s="85"/>
      <c r="X18972" s="85"/>
    </row>
    <row r="18973">
      <c r="S18973" s="87"/>
      <c r="T18973" s="87"/>
      <c r="U18973" s="85"/>
      <c r="V18973" s="85"/>
      <c r="W18973" s="85"/>
      <c r="X18973" s="85"/>
    </row>
    <row r="18974">
      <c r="S18974" s="87"/>
      <c r="T18974" s="87"/>
      <c r="U18974" s="85"/>
      <c r="V18974" s="85"/>
      <c r="W18974" s="85"/>
      <c r="X18974" s="85"/>
    </row>
    <row r="18975">
      <c r="S18975" s="87"/>
      <c r="T18975" s="87"/>
      <c r="U18975" s="85"/>
      <c r="V18975" s="85"/>
      <c r="W18975" s="85"/>
      <c r="X18975" s="85"/>
    </row>
    <row r="18976">
      <c r="S18976" s="87"/>
      <c r="T18976" s="87"/>
      <c r="U18976" s="85"/>
      <c r="V18976" s="85"/>
      <c r="W18976" s="85"/>
      <c r="X18976" s="85"/>
    </row>
    <row r="18977">
      <c r="S18977" s="87"/>
      <c r="T18977" s="87"/>
      <c r="U18977" s="85"/>
      <c r="V18977" s="85"/>
      <c r="W18977" s="85"/>
      <c r="X18977" s="85"/>
    </row>
    <row r="18978">
      <c r="S18978" s="87"/>
      <c r="T18978" s="87"/>
      <c r="U18978" s="85"/>
      <c r="V18978" s="85"/>
      <c r="W18978" s="85"/>
      <c r="X18978" s="85"/>
    </row>
    <row r="18979">
      <c r="S18979" s="87"/>
      <c r="T18979" s="87"/>
      <c r="U18979" s="85"/>
      <c r="V18979" s="85"/>
      <c r="W18979" s="85"/>
      <c r="X18979" s="85"/>
    </row>
    <row r="18980">
      <c r="S18980" s="87"/>
      <c r="T18980" s="87"/>
      <c r="U18980" s="85"/>
      <c r="V18980" s="85"/>
      <c r="W18980" s="85"/>
      <c r="X18980" s="85"/>
    </row>
    <row r="18981">
      <c r="S18981" s="87"/>
      <c r="T18981" s="87"/>
      <c r="U18981" s="85"/>
      <c r="V18981" s="85"/>
      <c r="W18981" s="85"/>
      <c r="X18981" s="85"/>
    </row>
    <row r="18982">
      <c r="S18982" s="87"/>
      <c r="T18982" s="87"/>
      <c r="U18982" s="85"/>
      <c r="V18982" s="85"/>
      <c r="W18982" s="85"/>
      <c r="X18982" s="85"/>
    </row>
    <row r="18983">
      <c r="S18983" s="87"/>
      <c r="T18983" s="87"/>
      <c r="U18983" s="85"/>
      <c r="V18983" s="85"/>
      <c r="W18983" s="85"/>
      <c r="X18983" s="85"/>
    </row>
    <row r="18984">
      <c r="S18984" s="87"/>
      <c r="T18984" s="87"/>
      <c r="U18984" s="85"/>
      <c r="V18984" s="85"/>
      <c r="W18984" s="85"/>
      <c r="X18984" s="85"/>
    </row>
    <row r="18985">
      <c r="S18985" s="87"/>
      <c r="T18985" s="87"/>
      <c r="U18985" s="85"/>
      <c r="V18985" s="85"/>
      <c r="W18985" s="85"/>
      <c r="X18985" s="85"/>
    </row>
    <row r="18986">
      <c r="S18986" s="87"/>
      <c r="T18986" s="87"/>
      <c r="U18986" s="85"/>
      <c r="V18986" s="85"/>
      <c r="W18986" s="85"/>
      <c r="X18986" s="85"/>
    </row>
    <row r="18987">
      <c r="S18987" s="87"/>
      <c r="T18987" s="87"/>
      <c r="U18987" s="85"/>
      <c r="V18987" s="85"/>
      <c r="W18987" s="85"/>
      <c r="X18987" s="85"/>
    </row>
    <row r="18988">
      <c r="S18988" s="87"/>
      <c r="T18988" s="87"/>
      <c r="U18988" s="85"/>
      <c r="V18988" s="85"/>
      <c r="W18988" s="85"/>
      <c r="X18988" s="85"/>
    </row>
    <row r="18989">
      <c r="S18989" s="87"/>
      <c r="T18989" s="87"/>
      <c r="U18989" s="85"/>
      <c r="V18989" s="85"/>
      <c r="W18989" s="85"/>
      <c r="X18989" s="85"/>
    </row>
    <row r="18990">
      <c r="S18990" s="87"/>
      <c r="T18990" s="87"/>
      <c r="U18990" s="85"/>
      <c r="V18990" s="85"/>
      <c r="W18990" s="85"/>
      <c r="X18990" s="85"/>
    </row>
    <row r="18991">
      <c r="S18991" s="87"/>
      <c r="T18991" s="87"/>
      <c r="U18991" s="85"/>
      <c r="V18991" s="85"/>
      <c r="W18991" s="85"/>
      <c r="X18991" s="85"/>
    </row>
    <row r="18992">
      <c r="S18992" s="87"/>
      <c r="T18992" s="87"/>
      <c r="U18992" s="85"/>
      <c r="V18992" s="85"/>
      <c r="W18992" s="85"/>
      <c r="X18992" s="85"/>
    </row>
    <row r="18993">
      <c r="S18993" s="87"/>
      <c r="T18993" s="87"/>
      <c r="U18993" s="85"/>
      <c r="V18993" s="85"/>
      <c r="W18993" s="85"/>
      <c r="X18993" s="85"/>
    </row>
    <row r="18994">
      <c r="S18994" s="87"/>
      <c r="T18994" s="87"/>
      <c r="U18994" s="85"/>
      <c r="V18994" s="85"/>
      <c r="W18994" s="85"/>
      <c r="X18994" s="85"/>
    </row>
    <row r="18995">
      <c r="S18995" s="87"/>
      <c r="T18995" s="87"/>
      <c r="U18995" s="85"/>
      <c r="V18995" s="85"/>
      <c r="W18995" s="85"/>
      <c r="X18995" s="85"/>
    </row>
    <row r="18996">
      <c r="S18996" s="87"/>
      <c r="T18996" s="87"/>
      <c r="U18996" s="85"/>
      <c r="V18996" s="85"/>
      <c r="W18996" s="85"/>
      <c r="X18996" s="85"/>
    </row>
    <row r="18997">
      <c r="S18997" s="87"/>
      <c r="T18997" s="87"/>
      <c r="U18997" s="85"/>
      <c r="V18997" s="85"/>
      <c r="W18997" s="85"/>
      <c r="X18997" s="85"/>
    </row>
    <row r="18998">
      <c r="S18998" s="87"/>
      <c r="T18998" s="87"/>
      <c r="U18998" s="85"/>
      <c r="V18998" s="85"/>
      <c r="W18998" s="85"/>
      <c r="X18998" s="85"/>
    </row>
    <row r="18999">
      <c r="S18999" s="87"/>
      <c r="T18999" s="87"/>
      <c r="U18999" s="85"/>
      <c r="V18999" s="85"/>
      <c r="W18999" s="85"/>
      <c r="X18999" s="85"/>
    </row>
    <row r="19000">
      <c r="S19000" s="87"/>
      <c r="T19000" s="87"/>
      <c r="U19000" s="85"/>
      <c r="V19000" s="85"/>
      <c r="W19000" s="85"/>
      <c r="X19000" s="85"/>
    </row>
    <row r="19001">
      <c r="S19001" s="87"/>
      <c r="T19001" s="87"/>
      <c r="U19001" s="85"/>
      <c r="V19001" s="85"/>
      <c r="W19001" s="85"/>
      <c r="X19001" s="85"/>
    </row>
    <row r="19002">
      <c r="S19002" s="87"/>
      <c r="T19002" s="87"/>
      <c r="U19002" s="85"/>
      <c r="V19002" s="85"/>
      <c r="W19002" s="85"/>
      <c r="X19002" s="85"/>
    </row>
    <row r="19003">
      <c r="S19003" s="87"/>
      <c r="T19003" s="87"/>
      <c r="U19003" s="85"/>
      <c r="V19003" s="85"/>
      <c r="W19003" s="85"/>
      <c r="X19003" s="85"/>
    </row>
    <row r="19004">
      <c r="S19004" s="87"/>
      <c r="T19004" s="87"/>
      <c r="U19004" s="85"/>
      <c r="V19004" s="85"/>
      <c r="W19004" s="85"/>
      <c r="X19004" s="85"/>
    </row>
    <row r="19005">
      <c r="S19005" s="87"/>
      <c r="T19005" s="87"/>
      <c r="U19005" s="85"/>
      <c r="V19005" s="85"/>
      <c r="W19005" s="85"/>
      <c r="X19005" s="85"/>
    </row>
    <row r="19006">
      <c r="S19006" s="87"/>
      <c r="T19006" s="87"/>
      <c r="U19006" s="85"/>
      <c r="V19006" s="85"/>
      <c r="W19006" s="85"/>
      <c r="X19006" s="85"/>
    </row>
    <row r="19007">
      <c r="S19007" s="87"/>
      <c r="T19007" s="87"/>
      <c r="U19007" s="85"/>
      <c r="V19007" s="85"/>
      <c r="W19007" s="85"/>
      <c r="X19007" s="85"/>
    </row>
    <row r="19008">
      <c r="S19008" s="87"/>
      <c r="T19008" s="87"/>
      <c r="U19008" s="85"/>
      <c r="V19008" s="85"/>
      <c r="W19008" s="85"/>
      <c r="X19008" s="85"/>
    </row>
    <row r="19009">
      <c r="S19009" s="87"/>
      <c r="T19009" s="87"/>
      <c r="U19009" s="85"/>
      <c r="V19009" s="85"/>
      <c r="W19009" s="85"/>
      <c r="X19009" s="85"/>
    </row>
    <row r="19010">
      <c r="S19010" s="87"/>
      <c r="T19010" s="87"/>
      <c r="U19010" s="85"/>
      <c r="V19010" s="85"/>
      <c r="W19010" s="85"/>
      <c r="X19010" s="85"/>
    </row>
    <row r="19011">
      <c r="S19011" s="87"/>
      <c r="T19011" s="87"/>
      <c r="U19011" s="85"/>
      <c r="V19011" s="85"/>
      <c r="W19011" s="85"/>
      <c r="X19011" s="85"/>
    </row>
    <row r="19012">
      <c r="S19012" s="87"/>
      <c r="T19012" s="87"/>
      <c r="U19012" s="85"/>
      <c r="V19012" s="85"/>
      <c r="W19012" s="85"/>
      <c r="X19012" s="85"/>
    </row>
    <row r="19013">
      <c r="S19013" s="87"/>
      <c r="T19013" s="87"/>
      <c r="U19013" s="85"/>
      <c r="V19013" s="85"/>
      <c r="W19013" s="85"/>
      <c r="X19013" s="85"/>
    </row>
    <row r="19014">
      <c r="S19014" s="87"/>
      <c r="T19014" s="87"/>
      <c r="U19014" s="85"/>
      <c r="V19014" s="85"/>
      <c r="W19014" s="85"/>
      <c r="X19014" s="85"/>
    </row>
    <row r="19015">
      <c r="S19015" s="87"/>
      <c r="T19015" s="87"/>
      <c r="U19015" s="85"/>
      <c r="V19015" s="85"/>
      <c r="W19015" s="85"/>
      <c r="X19015" s="85"/>
    </row>
    <row r="19016">
      <c r="S19016" s="87"/>
      <c r="T19016" s="87"/>
      <c r="U19016" s="85"/>
      <c r="V19016" s="85"/>
      <c r="W19016" s="85"/>
      <c r="X19016" s="85"/>
    </row>
    <row r="19017">
      <c r="S19017" s="87"/>
      <c r="T19017" s="87"/>
      <c r="U19017" s="85"/>
      <c r="V19017" s="85"/>
      <c r="W19017" s="85"/>
      <c r="X19017" s="85"/>
    </row>
    <row r="19018">
      <c r="S19018" s="87"/>
      <c r="T19018" s="87"/>
      <c r="U19018" s="85"/>
      <c r="V19018" s="85"/>
      <c r="W19018" s="85"/>
      <c r="X19018" s="85"/>
    </row>
    <row r="19019">
      <c r="S19019" s="87"/>
      <c r="T19019" s="87"/>
      <c r="U19019" s="85"/>
      <c r="V19019" s="85"/>
      <c r="W19019" s="85"/>
      <c r="X19019" s="85"/>
    </row>
    <row r="19020">
      <c r="S19020" s="87"/>
      <c r="T19020" s="87"/>
      <c r="U19020" s="85"/>
      <c r="V19020" s="85"/>
      <c r="W19020" s="85"/>
      <c r="X19020" s="85"/>
    </row>
    <row r="19021">
      <c r="S19021" s="87"/>
      <c r="T19021" s="87"/>
      <c r="U19021" s="85"/>
      <c r="V19021" s="85"/>
      <c r="W19021" s="85"/>
      <c r="X19021" s="85"/>
    </row>
    <row r="19022">
      <c r="S19022" s="87"/>
      <c r="T19022" s="87"/>
      <c r="U19022" s="85"/>
      <c r="V19022" s="85"/>
      <c r="W19022" s="85"/>
      <c r="X19022" s="85"/>
    </row>
    <row r="19023">
      <c r="S19023" s="87"/>
      <c r="T19023" s="87"/>
      <c r="U19023" s="85"/>
      <c r="V19023" s="85"/>
      <c r="W19023" s="85"/>
      <c r="X19023" s="85"/>
    </row>
    <row r="19024">
      <c r="S19024" s="87"/>
      <c r="T19024" s="87"/>
      <c r="U19024" s="85"/>
      <c r="V19024" s="85"/>
      <c r="W19024" s="85"/>
      <c r="X19024" s="85"/>
    </row>
    <row r="19025">
      <c r="S19025" s="87"/>
      <c r="T19025" s="87"/>
      <c r="U19025" s="85"/>
      <c r="V19025" s="85"/>
      <c r="W19025" s="85"/>
      <c r="X19025" s="85"/>
    </row>
    <row r="19026">
      <c r="S19026" s="87"/>
      <c r="T19026" s="87"/>
      <c r="U19026" s="85"/>
      <c r="V19026" s="85"/>
      <c r="W19026" s="85"/>
      <c r="X19026" s="85"/>
    </row>
    <row r="19027">
      <c r="S19027" s="87"/>
      <c r="T19027" s="87"/>
      <c r="U19027" s="85"/>
      <c r="V19027" s="85"/>
      <c r="W19027" s="85"/>
      <c r="X19027" s="85"/>
    </row>
    <row r="19028">
      <c r="S19028" s="87"/>
      <c r="T19028" s="87"/>
      <c r="U19028" s="85"/>
      <c r="V19028" s="85"/>
      <c r="W19028" s="85"/>
      <c r="X19028" s="85"/>
    </row>
    <row r="19029">
      <c r="S19029" s="87"/>
      <c r="T19029" s="87"/>
      <c r="U19029" s="85"/>
      <c r="V19029" s="85"/>
      <c r="W19029" s="85"/>
      <c r="X19029" s="85"/>
    </row>
    <row r="19030">
      <c r="S19030" s="87"/>
      <c r="T19030" s="87"/>
      <c r="U19030" s="85"/>
      <c r="V19030" s="85"/>
      <c r="W19030" s="85"/>
      <c r="X19030" s="85"/>
    </row>
    <row r="19031">
      <c r="S19031" s="84"/>
      <c r="T19031" s="87"/>
      <c r="U19031" s="85"/>
      <c r="V19031" s="85"/>
      <c r="W19031" s="85"/>
      <c r="X19031" s="85"/>
    </row>
    <row r="19032">
      <c r="S19032" s="87"/>
      <c r="T19032" s="87"/>
      <c r="U19032" s="85"/>
      <c r="V19032" s="85"/>
      <c r="W19032" s="85"/>
      <c r="X19032" s="85"/>
    </row>
    <row r="19033">
      <c r="S19033" s="87"/>
      <c r="T19033" s="87"/>
      <c r="U19033" s="85"/>
      <c r="V19033" s="85"/>
      <c r="W19033" s="85"/>
      <c r="X19033" s="85"/>
    </row>
    <row r="19034">
      <c r="S19034" s="87"/>
      <c r="T19034" s="87"/>
      <c r="U19034" s="85"/>
      <c r="V19034" s="85"/>
      <c r="W19034" s="85"/>
      <c r="X19034" s="85"/>
    </row>
    <row r="19035">
      <c r="S19035" s="87"/>
      <c r="T19035" s="87"/>
      <c r="U19035" s="85"/>
      <c r="V19035" s="85"/>
      <c r="W19035" s="85"/>
      <c r="X19035" s="85"/>
    </row>
    <row r="19036">
      <c r="S19036" s="87"/>
      <c r="T19036" s="87"/>
      <c r="U19036" s="85"/>
      <c r="V19036" s="85"/>
      <c r="W19036" s="85"/>
      <c r="X19036" s="85"/>
    </row>
    <row r="19037">
      <c r="S19037" s="87"/>
      <c r="T19037" s="87"/>
      <c r="U19037" s="85"/>
      <c r="V19037" s="85"/>
      <c r="W19037" s="85"/>
      <c r="X19037" s="85"/>
    </row>
    <row r="19038">
      <c r="S19038" s="87"/>
      <c r="T19038" s="87"/>
      <c r="U19038" s="85"/>
      <c r="V19038" s="85"/>
      <c r="W19038" s="85"/>
      <c r="X19038" s="85"/>
    </row>
    <row r="19039">
      <c r="S19039" s="87"/>
      <c r="T19039" s="87"/>
      <c r="U19039" s="85"/>
      <c r="V19039" s="85"/>
      <c r="W19039" s="85"/>
      <c r="X19039" s="85"/>
    </row>
    <row r="19040">
      <c r="S19040" s="87"/>
      <c r="T19040" s="87"/>
      <c r="U19040" s="85"/>
      <c r="V19040" s="85"/>
      <c r="W19040" s="85"/>
      <c r="X19040" s="85"/>
    </row>
    <row r="19041">
      <c r="S19041" s="87"/>
      <c r="T19041" s="87"/>
      <c r="U19041" s="85"/>
      <c r="V19041" s="85"/>
      <c r="W19041" s="85"/>
      <c r="X19041" s="85"/>
    </row>
    <row r="19042">
      <c r="S19042" s="87"/>
      <c r="T19042" s="87"/>
      <c r="U19042" s="85"/>
      <c r="V19042" s="85"/>
      <c r="W19042" s="85"/>
      <c r="X19042" s="85"/>
    </row>
    <row r="19043">
      <c r="S19043" s="87"/>
      <c r="T19043" s="87"/>
      <c r="U19043" s="85"/>
      <c r="V19043" s="85"/>
      <c r="W19043" s="85"/>
      <c r="X19043" s="85"/>
    </row>
    <row r="19044">
      <c r="S19044" s="87"/>
      <c r="T19044" s="87"/>
      <c r="U19044" s="85"/>
      <c r="V19044" s="85"/>
      <c r="W19044" s="85"/>
      <c r="X19044" s="85"/>
    </row>
    <row r="19045">
      <c r="S19045" s="87"/>
      <c r="T19045" s="87"/>
      <c r="U19045" s="85"/>
      <c r="V19045" s="85"/>
      <c r="W19045" s="85"/>
      <c r="X19045" s="85"/>
    </row>
    <row r="19046">
      <c r="S19046" s="87"/>
      <c r="T19046" s="87"/>
      <c r="U19046" s="85"/>
      <c r="V19046" s="85"/>
      <c r="W19046" s="85"/>
      <c r="X19046" s="85"/>
    </row>
    <row r="19047">
      <c r="S19047" s="87"/>
      <c r="T19047" s="87"/>
      <c r="U19047" s="85"/>
      <c r="V19047" s="85"/>
      <c r="W19047" s="85"/>
      <c r="X19047" s="85"/>
    </row>
    <row r="19048">
      <c r="S19048" s="87"/>
      <c r="T19048" s="87"/>
      <c r="U19048" s="85"/>
      <c r="V19048" s="85"/>
      <c r="W19048" s="85"/>
      <c r="X19048" s="85"/>
    </row>
    <row r="19049">
      <c r="S19049" s="87"/>
      <c r="T19049" s="87"/>
      <c r="U19049" s="85"/>
      <c r="V19049" s="85"/>
      <c r="W19049" s="85"/>
      <c r="X19049" s="85"/>
    </row>
    <row r="19050">
      <c r="S19050" s="87"/>
      <c r="T19050" s="87"/>
      <c r="U19050" s="85"/>
      <c r="V19050" s="85"/>
      <c r="W19050" s="85"/>
      <c r="X19050" s="85"/>
    </row>
    <row r="19051">
      <c r="S19051" s="87"/>
      <c r="T19051" s="87"/>
      <c r="U19051" s="85"/>
      <c r="V19051" s="85"/>
      <c r="W19051" s="85"/>
      <c r="X19051" s="85"/>
    </row>
    <row r="19052">
      <c r="S19052" s="87"/>
      <c r="T19052" s="87"/>
      <c r="U19052" s="85"/>
      <c r="V19052" s="85"/>
      <c r="W19052" s="85"/>
      <c r="X19052" s="85"/>
    </row>
    <row r="19053">
      <c r="S19053" s="87"/>
      <c r="T19053" s="87"/>
      <c r="U19053" s="85"/>
      <c r="V19053" s="85"/>
      <c r="W19053" s="85"/>
      <c r="X19053" s="85"/>
    </row>
    <row r="19054">
      <c r="S19054" s="87"/>
      <c r="T19054" s="87"/>
      <c r="U19054" s="85"/>
      <c r="V19054" s="85"/>
      <c r="W19054" s="85"/>
      <c r="X19054" s="85"/>
    </row>
    <row r="19055">
      <c r="S19055" s="87"/>
      <c r="T19055" s="87"/>
      <c r="U19055" s="85"/>
      <c r="V19055" s="85"/>
      <c r="W19055" s="85"/>
      <c r="X19055" s="85"/>
    </row>
    <row r="19056">
      <c r="S19056" s="87"/>
      <c r="T19056" s="87"/>
      <c r="U19056" s="85"/>
      <c r="V19056" s="85"/>
      <c r="W19056" s="85"/>
      <c r="X19056" s="85"/>
    </row>
    <row r="19057">
      <c r="S19057" s="87"/>
      <c r="T19057" s="87"/>
      <c r="U19057" s="85"/>
      <c r="V19057" s="85"/>
      <c r="W19057" s="85"/>
      <c r="X19057" s="85"/>
    </row>
    <row r="19058">
      <c r="S19058" s="87"/>
      <c r="T19058" s="87"/>
      <c r="U19058" s="85"/>
      <c r="V19058" s="85"/>
      <c r="W19058" s="85"/>
      <c r="X19058" s="85"/>
    </row>
    <row r="19059">
      <c r="S19059" s="87"/>
      <c r="T19059" s="87"/>
      <c r="U19059" s="85"/>
      <c r="V19059" s="85"/>
      <c r="W19059" s="85"/>
      <c r="X19059" s="85"/>
    </row>
    <row r="19060">
      <c r="S19060" s="87"/>
      <c r="T19060" s="87"/>
      <c r="U19060" s="85"/>
      <c r="V19060" s="85"/>
      <c r="W19060" s="85"/>
      <c r="X19060" s="85"/>
    </row>
    <row r="19061">
      <c r="S19061" s="87"/>
      <c r="T19061" s="87"/>
      <c r="U19061" s="85"/>
      <c r="V19061" s="85"/>
      <c r="W19061" s="85"/>
      <c r="X19061" s="85"/>
    </row>
    <row r="19062">
      <c r="S19062" s="87"/>
      <c r="T19062" s="87"/>
      <c r="U19062" s="85"/>
      <c r="V19062" s="85"/>
      <c r="W19062" s="85"/>
      <c r="X19062" s="85"/>
    </row>
    <row r="19063">
      <c r="S19063" s="87"/>
      <c r="T19063" s="87"/>
      <c r="U19063" s="85"/>
      <c r="V19063" s="85"/>
      <c r="W19063" s="85"/>
      <c r="X19063" s="85"/>
    </row>
    <row r="19064">
      <c r="S19064" s="87"/>
      <c r="T19064" s="87"/>
      <c r="U19064" s="85"/>
      <c r="V19064" s="85"/>
      <c r="W19064" s="85"/>
      <c r="X19064" s="85"/>
    </row>
    <row r="19065">
      <c r="S19065" s="87"/>
      <c r="T19065" s="87"/>
      <c r="U19065" s="85"/>
      <c r="V19065" s="85"/>
      <c r="W19065" s="85"/>
      <c r="X19065" s="85"/>
    </row>
    <row r="19066">
      <c r="S19066" s="87"/>
      <c r="T19066" s="87"/>
      <c r="U19066" s="85"/>
      <c r="V19066" s="85"/>
      <c r="W19066" s="85"/>
      <c r="X19066" s="85"/>
    </row>
    <row r="19067">
      <c r="S19067" s="87"/>
      <c r="T19067" s="87"/>
      <c r="U19067" s="85"/>
      <c r="V19067" s="85"/>
      <c r="W19067" s="85"/>
      <c r="X19067" s="85"/>
    </row>
    <row r="19068">
      <c r="S19068" s="87"/>
      <c r="T19068" s="87"/>
      <c r="U19068" s="85"/>
      <c r="V19068" s="85"/>
      <c r="W19068" s="85"/>
      <c r="X19068" s="85"/>
    </row>
    <row r="19069">
      <c r="S19069" s="87"/>
      <c r="T19069" s="87"/>
      <c r="U19069" s="85"/>
      <c r="V19069" s="85"/>
      <c r="W19069" s="85"/>
      <c r="X19069" s="85"/>
    </row>
    <row r="19070">
      <c r="S19070" s="87"/>
      <c r="T19070" s="87"/>
      <c r="U19070" s="85"/>
      <c r="V19070" s="85"/>
      <c r="W19070" s="85"/>
      <c r="X19070" s="85"/>
    </row>
    <row r="19071">
      <c r="S19071" s="87"/>
      <c r="T19071" s="87"/>
      <c r="U19071" s="85"/>
      <c r="V19071" s="85"/>
      <c r="W19071" s="85"/>
      <c r="X19071" s="85"/>
    </row>
    <row r="19072">
      <c r="S19072" s="87"/>
      <c r="T19072" s="87"/>
      <c r="U19072" s="85"/>
      <c r="V19072" s="85"/>
      <c r="W19072" s="85"/>
      <c r="X19072" s="85"/>
    </row>
    <row r="19073">
      <c r="S19073" s="87"/>
      <c r="T19073" s="87"/>
      <c r="U19073" s="85"/>
      <c r="V19073" s="85"/>
      <c r="W19073" s="85"/>
      <c r="X19073" s="85"/>
    </row>
    <row r="19074">
      <c r="S19074" s="87"/>
      <c r="T19074" s="87"/>
      <c r="U19074" s="85"/>
      <c r="V19074" s="85"/>
      <c r="W19074" s="85"/>
      <c r="X19074" s="85"/>
    </row>
    <row r="19075">
      <c r="S19075" s="87"/>
      <c r="T19075" s="87"/>
      <c r="U19075" s="85"/>
      <c r="V19075" s="85"/>
      <c r="W19075" s="85"/>
      <c r="X19075" s="85"/>
    </row>
    <row r="19076">
      <c r="S19076" s="87"/>
      <c r="T19076" s="87"/>
      <c r="U19076" s="85"/>
      <c r="V19076" s="85"/>
      <c r="W19076" s="85"/>
      <c r="X19076" s="85"/>
    </row>
    <row r="19077">
      <c r="S19077" s="87"/>
      <c r="T19077" s="87"/>
      <c r="U19077" s="85"/>
      <c r="V19077" s="85"/>
      <c r="W19077" s="85"/>
      <c r="X19077" s="85"/>
    </row>
    <row r="19078">
      <c r="S19078" s="87"/>
      <c r="T19078" s="87"/>
      <c r="U19078" s="85"/>
      <c r="V19078" s="85"/>
      <c r="W19078" s="85"/>
      <c r="X19078" s="85"/>
    </row>
    <row r="19079">
      <c r="S19079" s="87"/>
      <c r="T19079" s="87"/>
      <c r="U19079" s="85"/>
      <c r="V19079" s="85"/>
      <c r="W19079" s="85"/>
      <c r="X19079" s="85"/>
    </row>
    <row r="19080">
      <c r="S19080" s="87"/>
      <c r="T19080" s="87"/>
      <c r="U19080" s="85"/>
      <c r="V19080" s="85"/>
      <c r="W19080" s="85"/>
      <c r="X19080" s="85"/>
    </row>
    <row r="19081">
      <c r="S19081" s="87"/>
      <c r="T19081" s="87"/>
      <c r="U19081" s="85"/>
      <c r="V19081" s="85"/>
      <c r="W19081" s="85"/>
      <c r="X19081" s="85"/>
    </row>
    <row r="19082">
      <c r="S19082" s="87"/>
      <c r="T19082" s="87"/>
      <c r="U19082" s="85"/>
      <c r="V19082" s="85"/>
      <c r="W19082" s="85"/>
      <c r="X19082" s="85"/>
    </row>
    <row r="19083">
      <c r="S19083" s="87"/>
      <c r="T19083" s="87"/>
      <c r="U19083" s="85"/>
      <c r="V19083" s="85"/>
      <c r="W19083" s="85"/>
      <c r="X19083" s="85"/>
    </row>
    <row r="19084">
      <c r="S19084" s="87"/>
      <c r="T19084" s="87"/>
      <c r="U19084" s="85"/>
      <c r="V19084" s="85"/>
      <c r="W19084" s="85"/>
      <c r="X19084" s="85"/>
    </row>
    <row r="19085">
      <c r="S19085" s="87"/>
      <c r="T19085" s="87"/>
      <c r="U19085" s="85"/>
      <c r="V19085" s="85"/>
      <c r="W19085" s="85"/>
      <c r="X19085" s="85"/>
    </row>
    <row r="19086">
      <c r="S19086" s="87"/>
      <c r="T19086" s="87"/>
      <c r="U19086" s="85"/>
      <c r="V19086" s="85"/>
      <c r="W19086" s="85"/>
      <c r="X19086" s="85"/>
    </row>
    <row r="19087">
      <c r="S19087" s="87"/>
      <c r="T19087" s="87"/>
      <c r="U19087" s="85"/>
      <c r="V19087" s="85"/>
      <c r="W19087" s="85"/>
      <c r="X19087" s="85"/>
    </row>
    <row r="19088">
      <c r="S19088" s="87"/>
      <c r="T19088" s="87"/>
      <c r="U19088" s="85"/>
      <c r="V19088" s="85"/>
      <c r="W19088" s="85"/>
      <c r="X19088" s="85"/>
    </row>
    <row r="19089">
      <c r="S19089" s="87"/>
      <c r="T19089" s="87"/>
      <c r="U19089" s="85"/>
      <c r="V19089" s="85"/>
      <c r="W19089" s="85"/>
      <c r="X19089" s="85"/>
    </row>
    <row r="19090">
      <c r="S19090" s="87"/>
      <c r="T19090" s="87"/>
      <c r="U19090" s="85"/>
      <c r="V19090" s="85"/>
      <c r="W19090" s="85"/>
      <c r="X19090" s="85"/>
    </row>
    <row r="19091">
      <c r="S19091" s="87"/>
      <c r="T19091" s="87"/>
      <c r="U19091" s="85"/>
      <c r="V19091" s="85"/>
      <c r="W19091" s="85"/>
      <c r="X19091" s="85"/>
    </row>
    <row r="19092">
      <c r="S19092" s="87"/>
      <c r="T19092" s="87"/>
      <c r="U19092" s="85"/>
      <c r="V19092" s="85"/>
      <c r="W19092" s="85"/>
      <c r="X19092" s="85"/>
    </row>
    <row r="19093">
      <c r="S19093" s="87"/>
      <c r="T19093" s="87"/>
      <c r="U19093" s="85"/>
      <c r="V19093" s="85"/>
      <c r="W19093" s="85"/>
      <c r="X19093" s="85"/>
    </row>
    <row r="19094">
      <c r="S19094" s="87"/>
      <c r="T19094" s="87"/>
      <c r="U19094" s="85"/>
      <c r="V19094" s="85"/>
      <c r="W19094" s="85"/>
      <c r="X19094" s="85"/>
    </row>
    <row r="19095">
      <c r="S19095" s="87"/>
      <c r="T19095" s="87"/>
      <c r="U19095" s="85"/>
      <c r="V19095" s="85"/>
      <c r="W19095" s="85"/>
      <c r="X19095" s="85"/>
    </row>
    <row r="19096">
      <c r="S19096" s="87"/>
      <c r="T19096" s="87"/>
      <c r="U19096" s="85"/>
      <c r="V19096" s="85"/>
      <c r="W19096" s="85"/>
      <c r="X19096" s="85"/>
    </row>
    <row r="19097">
      <c r="S19097" s="87"/>
      <c r="T19097" s="87"/>
      <c r="U19097" s="85"/>
      <c r="V19097" s="85"/>
      <c r="W19097" s="85"/>
      <c r="X19097" s="85"/>
    </row>
    <row r="19098">
      <c r="S19098" s="87"/>
      <c r="T19098" s="87"/>
      <c r="U19098" s="85"/>
      <c r="V19098" s="85"/>
      <c r="W19098" s="85"/>
      <c r="X19098" s="85"/>
    </row>
    <row r="19099">
      <c r="S19099" s="87"/>
      <c r="T19099" s="87"/>
      <c r="U19099" s="85"/>
      <c r="V19099" s="85"/>
      <c r="W19099" s="85"/>
      <c r="X19099" s="85"/>
    </row>
    <row r="19100">
      <c r="S19100" s="87"/>
      <c r="T19100" s="87"/>
      <c r="U19100" s="85"/>
      <c r="V19100" s="85"/>
      <c r="W19100" s="85"/>
      <c r="X19100" s="85"/>
    </row>
    <row r="19101">
      <c r="S19101" s="87"/>
      <c r="T19101" s="87"/>
      <c r="U19101" s="85"/>
      <c r="V19101" s="85"/>
      <c r="W19101" s="85"/>
      <c r="X19101" s="85"/>
    </row>
    <row r="19102">
      <c r="S19102" s="87"/>
      <c r="T19102" s="87"/>
      <c r="U19102" s="85"/>
      <c r="V19102" s="85"/>
      <c r="W19102" s="85"/>
      <c r="X19102" s="85"/>
    </row>
    <row r="19103">
      <c r="S19103" s="87"/>
      <c r="T19103" s="87"/>
      <c r="U19103" s="85"/>
      <c r="V19103" s="85"/>
      <c r="W19103" s="85"/>
      <c r="X19103" s="85"/>
    </row>
    <row r="19104">
      <c r="S19104" s="87"/>
      <c r="T19104" s="87"/>
      <c r="U19104" s="85"/>
      <c r="V19104" s="85"/>
      <c r="W19104" s="85"/>
      <c r="X19104" s="85"/>
    </row>
    <row r="19105">
      <c r="S19105" s="87"/>
      <c r="T19105" s="87"/>
      <c r="U19105" s="85"/>
      <c r="V19105" s="85"/>
      <c r="W19105" s="85"/>
      <c r="X19105" s="85"/>
    </row>
    <row r="19106">
      <c r="S19106" s="87"/>
      <c r="T19106" s="87"/>
      <c r="U19106" s="85"/>
      <c r="V19106" s="85"/>
      <c r="W19106" s="85"/>
      <c r="X19106" s="85"/>
    </row>
    <row r="19107">
      <c r="S19107" s="87"/>
      <c r="T19107" s="87"/>
      <c r="U19107" s="85"/>
      <c r="V19107" s="85"/>
      <c r="W19107" s="85"/>
      <c r="X19107" s="85"/>
    </row>
    <row r="19108">
      <c r="S19108" s="87"/>
      <c r="T19108" s="87"/>
      <c r="U19108" s="85"/>
      <c r="V19108" s="85"/>
      <c r="W19108" s="85"/>
      <c r="X19108" s="85"/>
    </row>
    <row r="19109">
      <c r="S19109" s="87"/>
      <c r="T19109" s="87"/>
      <c r="U19109" s="85"/>
      <c r="V19109" s="85"/>
      <c r="W19109" s="85"/>
      <c r="X19109" s="85"/>
    </row>
    <row r="19110">
      <c r="S19110" s="87"/>
      <c r="T19110" s="87"/>
      <c r="U19110" s="85"/>
      <c r="V19110" s="85"/>
      <c r="W19110" s="85"/>
      <c r="X19110" s="85"/>
    </row>
    <row r="19111">
      <c r="S19111" s="87"/>
      <c r="T19111" s="87"/>
      <c r="U19111" s="85"/>
      <c r="V19111" s="85"/>
      <c r="W19111" s="85"/>
      <c r="X19111" s="85"/>
    </row>
    <row r="19112">
      <c r="S19112" s="87"/>
      <c r="T19112" s="87"/>
      <c r="U19112" s="85"/>
      <c r="V19112" s="85"/>
      <c r="W19112" s="85"/>
      <c r="X19112" s="85"/>
    </row>
    <row r="19113">
      <c r="S19113" s="87"/>
      <c r="T19113" s="87"/>
      <c r="U19113" s="85"/>
      <c r="V19113" s="85"/>
      <c r="W19113" s="85"/>
      <c r="X19113" s="85"/>
    </row>
    <row r="19114">
      <c r="S19114" s="87"/>
      <c r="T19114" s="87"/>
      <c r="U19114" s="85"/>
      <c r="V19114" s="85"/>
      <c r="W19114" s="85"/>
      <c r="X19114" s="85"/>
    </row>
    <row r="19115">
      <c r="S19115" s="87"/>
      <c r="T19115" s="87"/>
      <c r="U19115" s="85"/>
      <c r="V19115" s="85"/>
      <c r="W19115" s="85"/>
      <c r="X19115" s="85"/>
    </row>
    <row r="19116">
      <c r="S19116" s="87"/>
      <c r="T19116" s="87"/>
      <c r="U19116" s="85"/>
      <c r="V19116" s="85"/>
      <c r="W19116" s="85"/>
      <c r="X19116" s="85"/>
    </row>
    <row r="19117">
      <c r="S19117" s="87"/>
      <c r="T19117" s="87"/>
      <c r="U19117" s="85"/>
      <c r="V19117" s="85"/>
      <c r="W19117" s="85"/>
      <c r="X19117" s="85"/>
    </row>
    <row r="19118">
      <c r="S19118" s="87"/>
      <c r="T19118" s="87"/>
      <c r="U19118" s="85"/>
      <c r="V19118" s="85"/>
      <c r="W19118" s="85"/>
      <c r="X19118" s="85"/>
    </row>
    <row r="19119">
      <c r="S19119" s="87"/>
      <c r="T19119" s="87"/>
      <c r="U19119" s="85"/>
      <c r="V19119" s="85"/>
      <c r="W19119" s="85"/>
      <c r="X19119" s="85"/>
    </row>
    <row r="19120">
      <c r="S19120" s="87"/>
      <c r="T19120" s="87"/>
      <c r="U19120" s="85"/>
      <c r="V19120" s="85"/>
      <c r="W19120" s="85"/>
      <c r="X19120" s="85"/>
    </row>
    <row r="19121">
      <c r="S19121" s="87"/>
      <c r="T19121" s="87"/>
      <c r="U19121" s="85"/>
      <c r="V19121" s="85"/>
      <c r="W19121" s="85"/>
      <c r="X19121" s="85"/>
    </row>
    <row r="19122">
      <c r="S19122" s="87"/>
      <c r="T19122" s="87"/>
      <c r="U19122" s="85"/>
      <c r="V19122" s="85"/>
      <c r="W19122" s="85"/>
      <c r="X19122" s="85"/>
    </row>
    <row r="19123">
      <c r="S19123" s="87"/>
      <c r="T19123" s="87"/>
      <c r="U19123" s="85"/>
      <c r="V19123" s="85"/>
      <c r="W19123" s="85"/>
      <c r="X19123" s="85"/>
    </row>
    <row r="19124">
      <c r="S19124" s="87"/>
      <c r="T19124" s="87"/>
      <c r="U19124" s="85"/>
      <c r="V19124" s="85"/>
      <c r="W19124" s="85"/>
      <c r="X19124" s="85"/>
    </row>
    <row r="19125">
      <c r="S19125" s="87"/>
      <c r="T19125" s="87"/>
      <c r="U19125" s="85"/>
      <c r="V19125" s="85"/>
      <c r="W19125" s="85"/>
      <c r="X19125" s="85"/>
    </row>
    <row r="19126">
      <c r="S19126" s="87"/>
      <c r="T19126" s="87"/>
      <c r="U19126" s="85"/>
      <c r="V19126" s="85"/>
      <c r="W19126" s="85"/>
      <c r="X19126" s="85"/>
    </row>
    <row r="19127">
      <c r="S19127" s="87"/>
      <c r="T19127" s="87"/>
      <c r="U19127" s="85"/>
      <c r="V19127" s="85"/>
      <c r="W19127" s="85"/>
      <c r="X19127" s="85"/>
    </row>
    <row r="19128">
      <c r="S19128" s="87"/>
      <c r="T19128" s="87"/>
      <c r="U19128" s="85"/>
      <c r="V19128" s="85"/>
      <c r="W19128" s="85"/>
      <c r="X19128" s="85"/>
    </row>
    <row r="19129">
      <c r="S19129" s="87"/>
      <c r="T19129" s="87"/>
      <c r="U19129" s="85"/>
      <c r="V19129" s="85"/>
      <c r="W19129" s="85"/>
      <c r="X19129" s="85"/>
    </row>
    <row r="19130">
      <c r="S19130" s="87"/>
      <c r="T19130" s="87"/>
      <c r="U19130" s="85"/>
      <c r="V19130" s="85"/>
      <c r="W19130" s="85"/>
      <c r="X19130" s="85"/>
    </row>
    <row r="19131">
      <c r="S19131" s="87"/>
      <c r="T19131" s="87"/>
      <c r="U19131" s="85"/>
      <c r="V19131" s="85"/>
      <c r="W19131" s="85"/>
      <c r="X19131" s="85"/>
    </row>
    <row r="19132">
      <c r="S19132" s="87"/>
      <c r="T19132" s="87"/>
      <c r="U19132" s="85"/>
      <c r="V19132" s="85"/>
      <c r="W19132" s="85"/>
      <c r="X19132" s="85"/>
    </row>
    <row r="19133">
      <c r="S19133" s="87"/>
      <c r="T19133" s="87"/>
      <c r="U19133" s="85"/>
      <c r="V19133" s="85"/>
      <c r="W19133" s="85"/>
      <c r="X19133" s="85"/>
    </row>
    <row r="19134">
      <c r="S19134" s="87"/>
      <c r="T19134" s="87"/>
      <c r="U19134" s="85"/>
      <c r="V19134" s="85"/>
      <c r="W19134" s="85"/>
      <c r="X19134" s="85"/>
    </row>
    <row r="19135">
      <c r="S19135" s="87"/>
      <c r="T19135" s="87"/>
      <c r="U19135" s="85"/>
      <c r="V19135" s="85"/>
      <c r="W19135" s="85"/>
      <c r="X19135" s="85"/>
    </row>
    <row r="19136">
      <c r="S19136" s="87"/>
      <c r="T19136" s="87"/>
      <c r="U19136" s="85"/>
      <c r="V19136" s="85"/>
      <c r="W19136" s="85"/>
      <c r="X19136" s="85"/>
    </row>
    <row r="19137">
      <c r="S19137" s="87"/>
      <c r="T19137" s="87"/>
      <c r="U19137" s="85"/>
      <c r="V19137" s="85"/>
      <c r="W19137" s="85"/>
      <c r="X19137" s="85"/>
    </row>
    <row r="19138">
      <c r="S19138" s="87"/>
      <c r="T19138" s="87"/>
      <c r="U19138" s="85"/>
      <c r="V19138" s="85"/>
      <c r="W19138" s="85"/>
      <c r="X19138" s="85"/>
    </row>
    <row r="19139">
      <c r="S19139" s="87"/>
      <c r="T19139" s="87"/>
      <c r="U19139" s="85"/>
      <c r="V19139" s="85"/>
      <c r="W19139" s="85"/>
      <c r="X19139" s="85"/>
    </row>
    <row r="19140">
      <c r="S19140" s="87"/>
      <c r="T19140" s="87"/>
      <c r="U19140" s="85"/>
      <c r="V19140" s="85"/>
      <c r="W19140" s="85"/>
      <c r="X19140" s="85"/>
    </row>
    <row r="19141">
      <c r="S19141" s="87"/>
      <c r="T19141" s="87"/>
      <c r="U19141" s="85"/>
      <c r="V19141" s="85"/>
      <c r="W19141" s="85"/>
      <c r="X19141" s="85"/>
    </row>
    <row r="19142">
      <c r="S19142" s="87"/>
      <c r="T19142" s="87"/>
      <c r="U19142" s="85"/>
      <c r="V19142" s="85"/>
      <c r="W19142" s="85"/>
      <c r="X19142" s="85"/>
    </row>
    <row r="19143">
      <c r="S19143" s="87"/>
      <c r="T19143" s="87"/>
      <c r="U19143" s="85"/>
      <c r="V19143" s="85"/>
      <c r="W19143" s="85"/>
      <c r="X19143" s="85"/>
    </row>
    <row r="19144">
      <c r="S19144" s="87"/>
      <c r="T19144" s="87"/>
      <c r="U19144" s="85"/>
      <c r="V19144" s="85"/>
      <c r="W19144" s="85"/>
      <c r="X19144" s="85"/>
    </row>
    <row r="19145">
      <c r="S19145" s="87"/>
      <c r="T19145" s="87"/>
      <c r="U19145" s="85"/>
      <c r="V19145" s="85"/>
      <c r="W19145" s="85"/>
      <c r="X19145" s="85"/>
    </row>
    <row r="19146">
      <c r="S19146" s="87"/>
      <c r="T19146" s="87"/>
      <c r="U19146" s="85"/>
      <c r="V19146" s="85"/>
      <c r="W19146" s="85"/>
      <c r="X19146" s="85"/>
    </row>
    <row r="19147">
      <c r="S19147" s="87"/>
      <c r="T19147" s="87"/>
      <c r="U19147" s="85"/>
      <c r="V19147" s="85"/>
      <c r="W19147" s="85"/>
      <c r="X19147" s="85"/>
    </row>
    <row r="19148">
      <c r="S19148" s="87"/>
      <c r="T19148" s="87"/>
      <c r="U19148" s="85"/>
      <c r="V19148" s="85"/>
      <c r="W19148" s="85"/>
      <c r="X19148" s="85"/>
    </row>
    <row r="19149">
      <c r="S19149" s="87"/>
      <c r="T19149" s="87"/>
      <c r="U19149" s="85"/>
      <c r="V19149" s="85"/>
      <c r="W19149" s="85"/>
      <c r="X19149" s="85"/>
    </row>
    <row r="19150">
      <c r="S19150" s="87"/>
      <c r="T19150" s="87"/>
      <c r="U19150" s="85"/>
      <c r="V19150" s="85"/>
      <c r="W19150" s="85"/>
      <c r="X19150" s="85"/>
    </row>
    <row r="19151">
      <c r="S19151" s="87"/>
      <c r="T19151" s="87"/>
      <c r="U19151" s="85"/>
      <c r="V19151" s="85"/>
      <c r="W19151" s="85"/>
      <c r="X19151" s="85"/>
    </row>
    <row r="19152">
      <c r="S19152" s="87"/>
      <c r="T19152" s="87"/>
      <c r="U19152" s="85"/>
      <c r="V19152" s="85"/>
      <c r="W19152" s="85"/>
      <c r="X19152" s="85"/>
    </row>
    <row r="19153">
      <c r="S19153" s="87"/>
      <c r="T19153" s="87"/>
      <c r="U19153" s="85"/>
      <c r="V19153" s="85"/>
      <c r="W19153" s="85"/>
      <c r="X19153" s="85"/>
    </row>
    <row r="19154">
      <c r="S19154" s="87"/>
      <c r="T19154" s="87"/>
      <c r="U19154" s="85"/>
      <c r="V19154" s="85"/>
      <c r="W19154" s="85"/>
      <c r="X19154" s="85"/>
    </row>
    <row r="19155">
      <c r="S19155" s="87"/>
      <c r="T19155" s="87"/>
      <c r="U19155" s="85"/>
      <c r="V19155" s="85"/>
      <c r="W19155" s="85"/>
      <c r="X19155" s="85"/>
    </row>
    <row r="19156">
      <c r="S19156" s="87"/>
      <c r="T19156" s="87"/>
      <c r="U19156" s="85"/>
      <c r="V19156" s="85"/>
      <c r="W19156" s="85"/>
      <c r="X19156" s="85"/>
    </row>
    <row r="19157">
      <c r="S19157" s="87"/>
      <c r="T19157" s="87"/>
      <c r="U19157" s="85"/>
      <c r="V19157" s="85"/>
      <c r="W19157" s="85"/>
      <c r="X19157" s="85"/>
    </row>
    <row r="19158">
      <c r="S19158" s="87"/>
      <c r="T19158" s="87"/>
      <c r="U19158" s="85"/>
      <c r="V19158" s="85"/>
      <c r="W19158" s="85"/>
      <c r="X19158" s="85"/>
    </row>
    <row r="19159">
      <c r="S19159" s="87"/>
      <c r="T19159" s="87"/>
      <c r="U19159" s="85"/>
      <c r="V19159" s="85"/>
      <c r="W19159" s="85"/>
      <c r="X19159" s="85"/>
    </row>
    <row r="19160">
      <c r="S19160" s="87"/>
      <c r="T19160" s="87"/>
      <c r="U19160" s="85"/>
      <c r="V19160" s="85"/>
      <c r="W19160" s="85"/>
      <c r="X19160" s="85"/>
    </row>
    <row r="19161">
      <c r="S19161" s="87"/>
      <c r="T19161" s="87"/>
      <c r="U19161" s="85"/>
      <c r="V19161" s="85"/>
      <c r="W19161" s="85"/>
      <c r="X19161" s="85"/>
    </row>
    <row r="19162">
      <c r="S19162" s="87"/>
      <c r="T19162" s="87"/>
      <c r="U19162" s="85"/>
      <c r="V19162" s="85"/>
      <c r="W19162" s="85"/>
      <c r="X19162" s="85"/>
    </row>
    <row r="19163">
      <c r="S19163" s="87"/>
      <c r="T19163" s="87"/>
      <c r="U19163" s="85"/>
      <c r="V19163" s="85"/>
      <c r="W19163" s="85"/>
      <c r="X19163" s="85"/>
    </row>
    <row r="19164">
      <c r="S19164" s="87"/>
      <c r="T19164" s="87"/>
      <c r="U19164" s="85"/>
      <c r="V19164" s="85"/>
      <c r="W19164" s="85"/>
      <c r="X19164" s="85"/>
    </row>
    <row r="19165">
      <c r="S19165" s="87"/>
      <c r="T19165" s="87"/>
      <c r="U19165" s="85"/>
      <c r="V19165" s="85"/>
      <c r="W19165" s="85"/>
      <c r="X19165" s="85"/>
    </row>
    <row r="19166">
      <c r="S19166" s="87"/>
      <c r="T19166" s="87"/>
      <c r="U19166" s="85"/>
      <c r="V19166" s="85"/>
      <c r="W19166" s="85"/>
      <c r="X19166" s="85"/>
    </row>
    <row r="19167">
      <c r="S19167" s="87"/>
      <c r="T19167" s="87"/>
      <c r="U19167" s="85"/>
      <c r="V19167" s="85"/>
      <c r="W19167" s="85"/>
      <c r="X19167" s="85"/>
    </row>
    <row r="19168">
      <c r="S19168" s="87"/>
      <c r="T19168" s="87"/>
      <c r="U19168" s="85"/>
      <c r="V19168" s="85"/>
      <c r="W19168" s="85"/>
      <c r="X19168" s="85"/>
    </row>
    <row r="19169">
      <c r="S19169" s="87"/>
      <c r="T19169" s="87"/>
      <c r="U19169" s="85"/>
      <c r="V19169" s="85"/>
      <c r="W19169" s="85"/>
      <c r="X19169" s="85"/>
    </row>
    <row r="19170">
      <c r="S19170" s="84"/>
      <c r="T19170" s="87"/>
      <c r="U19170" s="85"/>
      <c r="V19170" s="85"/>
      <c r="W19170" s="85"/>
      <c r="X19170" s="85"/>
    </row>
    <row r="19171">
      <c r="S19171" s="87"/>
      <c r="T19171" s="87"/>
      <c r="U19171" s="85"/>
      <c r="V19171" s="85"/>
      <c r="W19171" s="85"/>
      <c r="X19171" s="85"/>
    </row>
    <row r="19172">
      <c r="S19172" s="87"/>
      <c r="T19172" s="87"/>
      <c r="U19172" s="85"/>
      <c r="V19172" s="85"/>
      <c r="W19172" s="85"/>
      <c r="X19172" s="85"/>
    </row>
    <row r="19173">
      <c r="S19173" s="87"/>
      <c r="T19173" s="87"/>
      <c r="U19173" s="85"/>
      <c r="V19173" s="85"/>
      <c r="W19173" s="85"/>
      <c r="X19173" s="85"/>
    </row>
    <row r="19174">
      <c r="S19174" s="87"/>
      <c r="T19174" s="87"/>
      <c r="U19174" s="85"/>
      <c r="V19174" s="85"/>
      <c r="W19174" s="85"/>
      <c r="X19174" s="85"/>
    </row>
    <row r="19175">
      <c r="S19175" s="87"/>
      <c r="T19175" s="87"/>
      <c r="U19175" s="85"/>
      <c r="V19175" s="85"/>
      <c r="W19175" s="85"/>
      <c r="X19175" s="85"/>
    </row>
    <row r="19176">
      <c r="S19176" s="87"/>
      <c r="T19176" s="87"/>
      <c r="U19176" s="85"/>
      <c r="V19176" s="85"/>
      <c r="W19176" s="85"/>
      <c r="X19176" s="85"/>
    </row>
    <row r="19177">
      <c r="S19177" s="87"/>
      <c r="T19177" s="87"/>
      <c r="U19177" s="85"/>
      <c r="V19177" s="85"/>
      <c r="W19177" s="85"/>
      <c r="X19177" s="85"/>
    </row>
    <row r="19178">
      <c r="S19178" s="87"/>
      <c r="T19178" s="87"/>
      <c r="U19178" s="85"/>
      <c r="V19178" s="85"/>
      <c r="W19178" s="85"/>
      <c r="X19178" s="85"/>
    </row>
    <row r="19179">
      <c r="S19179" s="87"/>
      <c r="T19179" s="87"/>
      <c r="U19179" s="85"/>
      <c r="V19179" s="85"/>
      <c r="W19179" s="85"/>
      <c r="X19179" s="85"/>
    </row>
    <row r="19180">
      <c r="S19180" s="87"/>
      <c r="T19180" s="87"/>
      <c r="U19180" s="85"/>
      <c r="V19180" s="85"/>
      <c r="W19180" s="85"/>
      <c r="X19180" s="85"/>
    </row>
    <row r="19181">
      <c r="S19181" s="87"/>
      <c r="T19181" s="87"/>
      <c r="U19181" s="85"/>
      <c r="V19181" s="85"/>
      <c r="W19181" s="85"/>
      <c r="X19181" s="85"/>
    </row>
    <row r="19182">
      <c r="S19182" s="87"/>
      <c r="T19182" s="87"/>
      <c r="U19182" s="85"/>
      <c r="V19182" s="85"/>
      <c r="W19182" s="85"/>
      <c r="X19182" s="85"/>
    </row>
    <row r="19183">
      <c r="S19183" s="87"/>
      <c r="T19183" s="87"/>
      <c r="U19183" s="85"/>
      <c r="V19183" s="85"/>
      <c r="W19183" s="85"/>
      <c r="X19183" s="85"/>
    </row>
    <row r="19184">
      <c r="S19184" s="87"/>
      <c r="T19184" s="87"/>
      <c r="U19184" s="85"/>
      <c r="V19184" s="85"/>
      <c r="W19184" s="85"/>
      <c r="X19184" s="85"/>
    </row>
    <row r="19185">
      <c r="S19185" s="87"/>
      <c r="T19185" s="87"/>
      <c r="U19185" s="85"/>
      <c r="V19185" s="85"/>
      <c r="W19185" s="85"/>
      <c r="X19185" s="85"/>
    </row>
    <row r="19186">
      <c r="S19186" s="87"/>
      <c r="T19186" s="87"/>
      <c r="U19186" s="85"/>
      <c r="V19186" s="85"/>
      <c r="W19186" s="85"/>
      <c r="X19186" s="85"/>
    </row>
    <row r="19187">
      <c r="S19187" s="87"/>
      <c r="T19187" s="87"/>
      <c r="U19187" s="85"/>
      <c r="V19187" s="85"/>
      <c r="W19187" s="85"/>
      <c r="X19187" s="85"/>
    </row>
    <row r="19188">
      <c r="S19188" s="87"/>
      <c r="T19188" s="87"/>
      <c r="U19188" s="85"/>
      <c r="V19188" s="85"/>
      <c r="W19188" s="85"/>
      <c r="X19188" s="85"/>
    </row>
    <row r="19189">
      <c r="S19189" s="87"/>
      <c r="T19189" s="87"/>
      <c r="U19189" s="85"/>
      <c r="V19189" s="85"/>
      <c r="W19189" s="85"/>
      <c r="X19189" s="85"/>
    </row>
    <row r="19190">
      <c r="S19190" s="84"/>
      <c r="T19190" s="87"/>
      <c r="U19190" s="85"/>
      <c r="V19190" s="85"/>
      <c r="W19190" s="85"/>
      <c r="X19190" s="85"/>
    </row>
    <row r="19191">
      <c r="S19191" s="87"/>
      <c r="T19191" s="87"/>
      <c r="U19191" s="85"/>
      <c r="V19191" s="85"/>
      <c r="W19191" s="85"/>
      <c r="X19191" s="85"/>
    </row>
    <row r="19192">
      <c r="S19192" s="87"/>
      <c r="T19192" s="87"/>
      <c r="U19192" s="85"/>
      <c r="V19192" s="85"/>
      <c r="W19192" s="85"/>
      <c r="X19192" s="85"/>
    </row>
    <row r="19193">
      <c r="S19193" s="87"/>
      <c r="T19193" s="87"/>
      <c r="U19193" s="85"/>
      <c r="V19193" s="85"/>
      <c r="W19193" s="85"/>
      <c r="X19193" s="85"/>
    </row>
    <row r="19194">
      <c r="S19194" s="87"/>
      <c r="T19194" s="87"/>
      <c r="U19194" s="85"/>
      <c r="V19194" s="85"/>
      <c r="W19194" s="85"/>
      <c r="X19194" s="85"/>
    </row>
    <row r="19195">
      <c r="S19195" s="87"/>
      <c r="T19195" s="87"/>
      <c r="U19195" s="85"/>
      <c r="V19195" s="85"/>
      <c r="W19195" s="85"/>
      <c r="X19195" s="85"/>
    </row>
    <row r="19196">
      <c r="S19196" s="87"/>
      <c r="T19196" s="87"/>
      <c r="U19196" s="85"/>
      <c r="V19196" s="85"/>
      <c r="W19196" s="85"/>
      <c r="X19196" s="85"/>
    </row>
    <row r="19197">
      <c r="S19197" s="87"/>
      <c r="T19197" s="87"/>
      <c r="U19197" s="85"/>
      <c r="V19197" s="85"/>
      <c r="W19197" s="85"/>
      <c r="X19197" s="85"/>
    </row>
    <row r="19198">
      <c r="S19198" s="87"/>
      <c r="T19198" s="87"/>
      <c r="U19198" s="85"/>
      <c r="V19198" s="85"/>
      <c r="W19198" s="85"/>
      <c r="X19198" s="85"/>
    </row>
    <row r="19199">
      <c r="S19199" s="87"/>
      <c r="T19199" s="87"/>
      <c r="U19199" s="85"/>
      <c r="V19199" s="85"/>
      <c r="W19199" s="85"/>
      <c r="X19199" s="85"/>
    </row>
    <row r="19200">
      <c r="S19200" s="87"/>
      <c r="T19200" s="87"/>
      <c r="U19200" s="85"/>
      <c r="V19200" s="85"/>
      <c r="W19200" s="85"/>
      <c r="X19200" s="85"/>
    </row>
    <row r="19201">
      <c r="S19201" s="87"/>
      <c r="T19201" s="87"/>
      <c r="U19201" s="85"/>
      <c r="V19201" s="85"/>
      <c r="W19201" s="85"/>
      <c r="X19201" s="85"/>
    </row>
    <row r="19202">
      <c r="S19202" s="87"/>
      <c r="T19202" s="87"/>
      <c r="U19202" s="85"/>
      <c r="V19202" s="85"/>
      <c r="W19202" s="85"/>
      <c r="X19202" s="85"/>
    </row>
    <row r="19203">
      <c r="S19203" s="87"/>
      <c r="T19203" s="87"/>
      <c r="U19203" s="85"/>
      <c r="V19203" s="85"/>
      <c r="W19203" s="85"/>
      <c r="X19203" s="85"/>
    </row>
    <row r="19204">
      <c r="S19204" s="84"/>
      <c r="T19204" s="87"/>
      <c r="U19204" s="85"/>
      <c r="V19204" s="85"/>
      <c r="W19204" s="85"/>
      <c r="X19204" s="85"/>
    </row>
    <row r="19205">
      <c r="S19205" s="87"/>
      <c r="T19205" s="87"/>
      <c r="U19205" s="85"/>
      <c r="V19205" s="85"/>
      <c r="W19205" s="85"/>
      <c r="X19205" s="85"/>
    </row>
    <row r="19206">
      <c r="S19206" s="87"/>
      <c r="T19206" s="87"/>
      <c r="U19206" s="85"/>
      <c r="V19206" s="85"/>
      <c r="W19206" s="85"/>
      <c r="X19206" s="85"/>
    </row>
    <row r="19207">
      <c r="S19207" s="87"/>
      <c r="T19207" s="87"/>
      <c r="U19207" s="85"/>
      <c r="V19207" s="85"/>
      <c r="W19207" s="85"/>
      <c r="X19207" s="85"/>
    </row>
    <row r="19208">
      <c r="S19208" s="87"/>
      <c r="T19208" s="87"/>
      <c r="U19208" s="85"/>
      <c r="V19208" s="85"/>
      <c r="W19208" s="85"/>
      <c r="X19208" s="85"/>
    </row>
    <row r="19209">
      <c r="S19209" s="87"/>
      <c r="T19209" s="87"/>
      <c r="U19209" s="85"/>
      <c r="V19209" s="85"/>
      <c r="W19209" s="85"/>
      <c r="X19209" s="85"/>
    </row>
    <row r="19210">
      <c r="S19210" s="87"/>
      <c r="T19210" s="87"/>
      <c r="U19210" s="85"/>
      <c r="V19210" s="85"/>
      <c r="W19210" s="85"/>
      <c r="X19210" s="85"/>
    </row>
    <row r="19211">
      <c r="S19211" s="87"/>
      <c r="T19211" s="87"/>
      <c r="U19211" s="85"/>
      <c r="V19211" s="85"/>
      <c r="W19211" s="85"/>
      <c r="X19211" s="85"/>
    </row>
    <row r="19212">
      <c r="S19212" s="87"/>
      <c r="T19212" s="87"/>
      <c r="U19212" s="85"/>
      <c r="V19212" s="85"/>
      <c r="W19212" s="85"/>
      <c r="X19212" s="85"/>
    </row>
    <row r="19213">
      <c r="S19213" s="87"/>
      <c r="T19213" s="87"/>
      <c r="U19213" s="85"/>
      <c r="V19213" s="85"/>
      <c r="W19213" s="85"/>
      <c r="X19213" s="85"/>
    </row>
    <row r="19214">
      <c r="S19214" s="87"/>
      <c r="T19214" s="87"/>
      <c r="U19214" s="85"/>
      <c r="V19214" s="85"/>
      <c r="W19214" s="85"/>
      <c r="X19214" s="85"/>
    </row>
    <row r="19215">
      <c r="S19215" s="87"/>
      <c r="T19215" s="87"/>
      <c r="U19215" s="85"/>
      <c r="V19215" s="85"/>
      <c r="W19215" s="85"/>
      <c r="X19215" s="85"/>
    </row>
    <row r="19216">
      <c r="S19216" s="87"/>
      <c r="T19216" s="87"/>
      <c r="U19216" s="85"/>
      <c r="V19216" s="85"/>
      <c r="W19216" s="85"/>
      <c r="X19216" s="85"/>
    </row>
    <row r="19217">
      <c r="S19217" s="87"/>
      <c r="T19217" s="87"/>
      <c r="U19217" s="85"/>
      <c r="V19217" s="85"/>
      <c r="W19217" s="85"/>
      <c r="X19217" s="85"/>
    </row>
    <row r="19218">
      <c r="S19218" s="84"/>
      <c r="T19218" s="87"/>
      <c r="U19218" s="85"/>
      <c r="V19218" s="85"/>
      <c r="W19218" s="85"/>
      <c r="X19218" s="85"/>
    </row>
    <row r="19219">
      <c r="S19219" s="87"/>
      <c r="T19219" s="87"/>
      <c r="U19219" s="85"/>
      <c r="V19219" s="85"/>
      <c r="W19219" s="85"/>
      <c r="X19219" s="85"/>
    </row>
    <row r="19220">
      <c r="S19220" s="87"/>
      <c r="T19220" s="87"/>
      <c r="U19220" s="85"/>
      <c r="V19220" s="85"/>
      <c r="W19220" s="85"/>
      <c r="X19220" s="85"/>
    </row>
    <row r="19221">
      <c r="S19221" s="87"/>
      <c r="T19221" s="87"/>
      <c r="U19221" s="85"/>
      <c r="V19221" s="85"/>
      <c r="W19221" s="85"/>
      <c r="X19221" s="85"/>
    </row>
    <row r="19222">
      <c r="S19222" s="87"/>
      <c r="T19222" s="87"/>
      <c r="U19222" s="85"/>
      <c r="V19222" s="85"/>
      <c r="W19222" s="85"/>
      <c r="X19222" s="85"/>
    </row>
    <row r="19223">
      <c r="S19223" s="87"/>
      <c r="T19223" s="87"/>
      <c r="U19223" s="85"/>
      <c r="V19223" s="85"/>
      <c r="W19223" s="85"/>
      <c r="X19223" s="85"/>
    </row>
    <row r="19224">
      <c r="S19224" s="87"/>
      <c r="T19224" s="87"/>
      <c r="U19224" s="85"/>
      <c r="V19224" s="85"/>
      <c r="W19224" s="85"/>
      <c r="X19224" s="85"/>
    </row>
    <row r="19225">
      <c r="S19225" s="87"/>
      <c r="T19225" s="87"/>
      <c r="U19225" s="85"/>
      <c r="V19225" s="85"/>
      <c r="W19225" s="85"/>
      <c r="X19225" s="85"/>
    </row>
    <row r="19226">
      <c r="S19226" s="87"/>
      <c r="T19226" s="87"/>
      <c r="U19226" s="85"/>
      <c r="V19226" s="85"/>
      <c r="W19226" s="85"/>
      <c r="X19226" s="85"/>
    </row>
    <row r="19227">
      <c r="S19227" s="87"/>
      <c r="T19227" s="87"/>
      <c r="U19227" s="85"/>
      <c r="V19227" s="85"/>
      <c r="W19227" s="85"/>
      <c r="X19227" s="85"/>
    </row>
    <row r="19228">
      <c r="S19228" s="87"/>
      <c r="T19228" s="87"/>
      <c r="U19228" s="85"/>
      <c r="V19228" s="85"/>
      <c r="W19228" s="85"/>
      <c r="X19228" s="85"/>
    </row>
    <row r="19229">
      <c r="S19229" s="87"/>
      <c r="T19229" s="87"/>
      <c r="U19229" s="85"/>
      <c r="V19229" s="85"/>
      <c r="W19229" s="85"/>
      <c r="X19229" s="85"/>
    </row>
    <row r="19230">
      <c r="S19230" s="87"/>
      <c r="T19230" s="87"/>
      <c r="U19230" s="85"/>
      <c r="V19230" s="85"/>
      <c r="W19230" s="85"/>
      <c r="X19230" s="85"/>
    </row>
    <row r="19231">
      <c r="S19231" s="87"/>
      <c r="T19231" s="87"/>
      <c r="U19231" s="85"/>
      <c r="V19231" s="85"/>
      <c r="W19231" s="85"/>
      <c r="X19231" s="85"/>
    </row>
    <row r="19232">
      <c r="S19232" s="87"/>
      <c r="T19232" s="87"/>
      <c r="U19232" s="85"/>
      <c r="V19232" s="85"/>
      <c r="W19232" s="85"/>
      <c r="X19232" s="85"/>
    </row>
    <row r="19233">
      <c r="S19233" s="87"/>
      <c r="T19233" s="87"/>
      <c r="U19233" s="85"/>
      <c r="V19233" s="85"/>
      <c r="W19233" s="85"/>
      <c r="X19233" s="85"/>
    </row>
    <row r="19234">
      <c r="S19234" s="87"/>
      <c r="T19234" s="87"/>
      <c r="U19234" s="85"/>
      <c r="V19234" s="85"/>
      <c r="W19234" s="85"/>
      <c r="X19234" s="85"/>
    </row>
    <row r="19235">
      <c r="S19235" s="87"/>
      <c r="T19235" s="87"/>
      <c r="U19235" s="85"/>
      <c r="V19235" s="85"/>
      <c r="W19235" s="85"/>
      <c r="X19235" s="85"/>
    </row>
    <row r="19236">
      <c r="S19236" s="87"/>
      <c r="T19236" s="87"/>
      <c r="U19236" s="85"/>
      <c r="V19236" s="85"/>
      <c r="W19236" s="85"/>
      <c r="X19236" s="85"/>
    </row>
    <row r="19237">
      <c r="S19237" s="87"/>
      <c r="T19237" s="87"/>
      <c r="U19237" s="85"/>
      <c r="V19237" s="85"/>
      <c r="W19237" s="85"/>
      <c r="X19237" s="85"/>
    </row>
    <row r="19238">
      <c r="S19238" s="87"/>
      <c r="T19238" s="87"/>
      <c r="U19238" s="85"/>
      <c r="V19238" s="85"/>
      <c r="W19238" s="85"/>
      <c r="X19238" s="85"/>
    </row>
    <row r="19239">
      <c r="S19239" s="87"/>
      <c r="T19239" s="87"/>
      <c r="U19239" s="85"/>
      <c r="V19239" s="85"/>
      <c r="W19239" s="85"/>
      <c r="X19239" s="85"/>
    </row>
    <row r="19240">
      <c r="S19240" s="87"/>
      <c r="T19240" s="87"/>
      <c r="U19240" s="85"/>
      <c r="V19240" s="85"/>
      <c r="W19240" s="85"/>
      <c r="X19240" s="85"/>
    </row>
    <row r="19241">
      <c r="S19241" s="87"/>
      <c r="T19241" s="87"/>
      <c r="U19241" s="85"/>
      <c r="V19241" s="85"/>
      <c r="W19241" s="85"/>
      <c r="X19241" s="85"/>
    </row>
    <row r="19242">
      <c r="S19242" s="87"/>
      <c r="T19242" s="87"/>
      <c r="U19242" s="85"/>
      <c r="V19242" s="85"/>
      <c r="W19242" s="85"/>
      <c r="X19242" s="85"/>
    </row>
    <row r="19243">
      <c r="S19243" s="87"/>
      <c r="T19243" s="87"/>
      <c r="U19243" s="85"/>
      <c r="V19243" s="85"/>
      <c r="W19243" s="85"/>
      <c r="X19243" s="85"/>
    </row>
    <row r="19244">
      <c r="S19244" s="87"/>
      <c r="T19244" s="87"/>
      <c r="U19244" s="85"/>
      <c r="V19244" s="85"/>
      <c r="W19244" s="85"/>
      <c r="X19244" s="85"/>
    </row>
    <row r="19245">
      <c r="S19245" s="87"/>
      <c r="T19245" s="87"/>
      <c r="U19245" s="85"/>
      <c r="V19245" s="85"/>
      <c r="W19245" s="85"/>
      <c r="X19245" s="85"/>
    </row>
    <row r="19246">
      <c r="S19246" s="87"/>
      <c r="T19246" s="87"/>
      <c r="U19246" s="85"/>
      <c r="V19246" s="85"/>
      <c r="W19246" s="85"/>
      <c r="X19246" s="85"/>
    </row>
    <row r="19247">
      <c r="S19247" s="87"/>
      <c r="T19247" s="87"/>
      <c r="U19247" s="85"/>
      <c r="V19247" s="85"/>
      <c r="W19247" s="85"/>
      <c r="X19247" s="85"/>
    </row>
    <row r="19248">
      <c r="S19248" s="87"/>
      <c r="T19248" s="87"/>
      <c r="U19248" s="85"/>
      <c r="V19248" s="85"/>
      <c r="W19248" s="85"/>
      <c r="X19248" s="85"/>
    </row>
    <row r="19249">
      <c r="S19249" s="87"/>
      <c r="T19249" s="87"/>
      <c r="U19249" s="85"/>
      <c r="V19249" s="85"/>
      <c r="W19249" s="85"/>
      <c r="X19249" s="85"/>
    </row>
    <row r="19250">
      <c r="S19250" s="87"/>
      <c r="T19250" s="87"/>
      <c r="U19250" s="85"/>
      <c r="V19250" s="85"/>
      <c r="W19250" s="85"/>
      <c r="X19250" s="85"/>
    </row>
    <row r="19251">
      <c r="S19251" s="87"/>
      <c r="T19251" s="87"/>
      <c r="U19251" s="85"/>
      <c r="V19251" s="85"/>
      <c r="W19251" s="85"/>
      <c r="X19251" s="85"/>
    </row>
    <row r="19252">
      <c r="S19252" s="87"/>
      <c r="T19252" s="87"/>
      <c r="U19252" s="85"/>
      <c r="V19252" s="85"/>
      <c r="W19252" s="85"/>
      <c r="X19252" s="85"/>
    </row>
    <row r="19253">
      <c r="S19253" s="87"/>
      <c r="T19253" s="87"/>
      <c r="U19253" s="85"/>
      <c r="V19253" s="85"/>
      <c r="W19253" s="85"/>
      <c r="X19253" s="85"/>
    </row>
    <row r="19254">
      <c r="S19254" s="87"/>
      <c r="T19254" s="87"/>
      <c r="U19254" s="85"/>
      <c r="V19254" s="85"/>
      <c r="W19254" s="85"/>
      <c r="X19254" s="85"/>
    </row>
    <row r="19255">
      <c r="S19255" s="87"/>
      <c r="T19255" s="87"/>
      <c r="U19255" s="85"/>
      <c r="V19255" s="85"/>
      <c r="W19255" s="85"/>
      <c r="X19255" s="85"/>
    </row>
    <row r="19256">
      <c r="S19256" s="87"/>
      <c r="T19256" s="87"/>
      <c r="U19256" s="85"/>
      <c r="V19256" s="85"/>
      <c r="W19256" s="85"/>
      <c r="X19256" s="85"/>
    </row>
    <row r="19257">
      <c r="S19257" s="87"/>
      <c r="T19257" s="87"/>
      <c r="U19257" s="85"/>
      <c r="V19257" s="85"/>
      <c r="W19257" s="85"/>
      <c r="X19257" s="85"/>
    </row>
    <row r="19258">
      <c r="S19258" s="87"/>
      <c r="T19258" s="87"/>
      <c r="U19258" s="85"/>
      <c r="V19258" s="85"/>
      <c r="W19258" s="85"/>
      <c r="X19258" s="85"/>
    </row>
    <row r="19259">
      <c r="S19259" s="87"/>
      <c r="T19259" s="87"/>
      <c r="U19259" s="85"/>
      <c r="V19259" s="85"/>
      <c r="W19259" s="85"/>
      <c r="X19259" s="85"/>
    </row>
    <row r="19260">
      <c r="S19260" s="87"/>
      <c r="T19260" s="87"/>
      <c r="U19260" s="85"/>
      <c r="V19260" s="85"/>
      <c r="W19260" s="85"/>
      <c r="X19260" s="85"/>
    </row>
    <row r="19261">
      <c r="S19261" s="87"/>
      <c r="T19261" s="87"/>
      <c r="U19261" s="85"/>
      <c r="V19261" s="85"/>
      <c r="W19261" s="85"/>
      <c r="X19261" s="85"/>
    </row>
    <row r="19262">
      <c r="S19262" s="87"/>
      <c r="T19262" s="87"/>
      <c r="U19262" s="85"/>
      <c r="V19262" s="85"/>
      <c r="W19262" s="85"/>
      <c r="X19262" s="85"/>
    </row>
    <row r="19263">
      <c r="S19263" s="87"/>
      <c r="T19263" s="87"/>
      <c r="U19263" s="85"/>
      <c r="V19263" s="85"/>
      <c r="W19263" s="85"/>
      <c r="X19263" s="85"/>
    </row>
    <row r="19264">
      <c r="S19264" s="87"/>
      <c r="T19264" s="87"/>
      <c r="U19264" s="85"/>
      <c r="V19264" s="85"/>
      <c r="W19264" s="85"/>
      <c r="X19264" s="85"/>
    </row>
    <row r="19265">
      <c r="S19265" s="87"/>
      <c r="T19265" s="87"/>
      <c r="U19265" s="85"/>
      <c r="V19265" s="85"/>
      <c r="W19265" s="85"/>
      <c r="X19265" s="85"/>
    </row>
    <row r="19266">
      <c r="S19266" s="87"/>
      <c r="T19266" s="87"/>
      <c r="U19266" s="85"/>
      <c r="V19266" s="85"/>
      <c r="W19266" s="85"/>
      <c r="X19266" s="85"/>
    </row>
    <row r="19267">
      <c r="S19267" s="87"/>
      <c r="T19267" s="87"/>
      <c r="U19267" s="85"/>
      <c r="V19267" s="85"/>
      <c r="W19267" s="85"/>
      <c r="X19267" s="85"/>
    </row>
    <row r="19268">
      <c r="S19268" s="87"/>
      <c r="T19268" s="87"/>
      <c r="U19268" s="85"/>
      <c r="V19268" s="85"/>
      <c r="W19268" s="85"/>
      <c r="X19268" s="85"/>
    </row>
    <row r="19269">
      <c r="S19269" s="87"/>
      <c r="T19269" s="87"/>
      <c r="U19269" s="85"/>
      <c r="V19269" s="85"/>
      <c r="W19269" s="85"/>
      <c r="X19269" s="85"/>
    </row>
    <row r="19270">
      <c r="S19270" s="87"/>
      <c r="T19270" s="87"/>
      <c r="U19270" s="85"/>
      <c r="V19270" s="85"/>
      <c r="W19270" s="85"/>
      <c r="X19270" s="85"/>
    </row>
    <row r="19271">
      <c r="S19271" s="87"/>
      <c r="T19271" s="87"/>
      <c r="U19271" s="85"/>
      <c r="V19271" s="85"/>
      <c r="W19271" s="85"/>
      <c r="X19271" s="85"/>
    </row>
    <row r="19272">
      <c r="S19272" s="87"/>
      <c r="T19272" s="87"/>
      <c r="U19272" s="85"/>
      <c r="V19272" s="85"/>
      <c r="W19272" s="85"/>
      <c r="X19272" s="85"/>
    </row>
    <row r="19273">
      <c r="S19273" s="87"/>
      <c r="T19273" s="87"/>
      <c r="U19273" s="85"/>
      <c r="V19273" s="85"/>
      <c r="W19273" s="85"/>
      <c r="X19273" s="85"/>
    </row>
    <row r="19274">
      <c r="S19274" s="87"/>
      <c r="T19274" s="87"/>
      <c r="U19274" s="85"/>
      <c r="V19274" s="85"/>
      <c r="W19274" s="85"/>
      <c r="X19274" s="85"/>
    </row>
    <row r="19275">
      <c r="S19275" s="87"/>
      <c r="T19275" s="87"/>
      <c r="U19275" s="85"/>
      <c r="V19275" s="85"/>
      <c r="W19275" s="85"/>
      <c r="X19275" s="85"/>
    </row>
    <row r="19276">
      <c r="S19276" s="87"/>
      <c r="T19276" s="87"/>
      <c r="U19276" s="85"/>
      <c r="V19276" s="85"/>
      <c r="W19276" s="85"/>
      <c r="X19276" s="85"/>
    </row>
    <row r="19277">
      <c r="S19277" s="87"/>
      <c r="T19277" s="87"/>
      <c r="U19277" s="85"/>
      <c r="V19277" s="85"/>
      <c r="W19277" s="85"/>
      <c r="X19277" s="85"/>
    </row>
    <row r="19278">
      <c r="S19278" s="87"/>
      <c r="T19278" s="87"/>
      <c r="U19278" s="85"/>
      <c r="V19278" s="85"/>
      <c r="W19278" s="85"/>
      <c r="X19278" s="85"/>
    </row>
    <row r="19279">
      <c r="S19279" s="87"/>
      <c r="T19279" s="87"/>
      <c r="U19279" s="85"/>
      <c r="V19279" s="85"/>
      <c r="W19279" s="85"/>
      <c r="X19279" s="85"/>
    </row>
    <row r="19280">
      <c r="S19280" s="87"/>
      <c r="T19280" s="87"/>
      <c r="U19280" s="85"/>
      <c r="V19280" s="85"/>
      <c r="W19280" s="85"/>
      <c r="X19280" s="85"/>
    </row>
    <row r="19281">
      <c r="S19281" s="87"/>
      <c r="T19281" s="87"/>
      <c r="U19281" s="85"/>
      <c r="V19281" s="85"/>
      <c r="W19281" s="85"/>
      <c r="X19281" s="85"/>
    </row>
    <row r="19282">
      <c r="S19282" s="87"/>
      <c r="T19282" s="87"/>
      <c r="U19282" s="85"/>
      <c r="V19282" s="85"/>
      <c r="W19282" s="85"/>
      <c r="X19282" s="85"/>
    </row>
    <row r="19283">
      <c r="S19283" s="87"/>
      <c r="T19283" s="87"/>
      <c r="U19283" s="85"/>
      <c r="V19283" s="85"/>
      <c r="W19283" s="85"/>
      <c r="X19283" s="85"/>
    </row>
    <row r="19284">
      <c r="S19284" s="87"/>
      <c r="T19284" s="87"/>
      <c r="U19284" s="85"/>
      <c r="V19284" s="85"/>
      <c r="W19284" s="85"/>
      <c r="X19284" s="85"/>
    </row>
    <row r="19285">
      <c r="S19285" s="87"/>
      <c r="T19285" s="87"/>
      <c r="U19285" s="85"/>
      <c r="V19285" s="85"/>
      <c r="W19285" s="85"/>
      <c r="X19285" s="85"/>
    </row>
    <row r="19286">
      <c r="S19286" s="87"/>
      <c r="T19286" s="87"/>
      <c r="U19286" s="85"/>
      <c r="V19286" s="85"/>
      <c r="W19286" s="85"/>
      <c r="X19286" s="85"/>
    </row>
    <row r="19287">
      <c r="S19287" s="87"/>
      <c r="T19287" s="87"/>
      <c r="U19287" s="85"/>
      <c r="V19287" s="85"/>
      <c r="W19287" s="85"/>
      <c r="X19287" s="85"/>
    </row>
    <row r="19288">
      <c r="S19288" s="87"/>
      <c r="T19288" s="87"/>
      <c r="U19288" s="85"/>
      <c r="V19288" s="85"/>
      <c r="W19288" s="85"/>
      <c r="X19288" s="85"/>
    </row>
    <row r="19289">
      <c r="S19289" s="87"/>
      <c r="T19289" s="87"/>
      <c r="U19289" s="85"/>
      <c r="V19289" s="85"/>
      <c r="W19289" s="85"/>
      <c r="X19289" s="85"/>
    </row>
    <row r="19290">
      <c r="S19290" s="87"/>
      <c r="T19290" s="87"/>
      <c r="U19290" s="85"/>
      <c r="V19290" s="85"/>
      <c r="W19290" s="85"/>
      <c r="X19290" s="85"/>
    </row>
    <row r="19291">
      <c r="S19291" s="87"/>
      <c r="T19291" s="87"/>
      <c r="U19291" s="85"/>
      <c r="V19291" s="85"/>
      <c r="W19291" s="85"/>
      <c r="X19291" s="85"/>
    </row>
    <row r="19292">
      <c r="S19292" s="87"/>
      <c r="T19292" s="87"/>
      <c r="U19292" s="85"/>
      <c r="V19292" s="85"/>
      <c r="W19292" s="85"/>
      <c r="X19292" s="85"/>
    </row>
    <row r="19293">
      <c r="S19293" s="87"/>
      <c r="T19293" s="87"/>
      <c r="U19293" s="85"/>
      <c r="V19293" s="85"/>
      <c r="W19293" s="85"/>
      <c r="X19293" s="85"/>
    </row>
    <row r="19294">
      <c r="S19294" s="87"/>
      <c r="T19294" s="87"/>
      <c r="U19294" s="85"/>
      <c r="V19294" s="85"/>
      <c r="W19294" s="85"/>
      <c r="X19294" s="85"/>
    </row>
    <row r="19295">
      <c r="S19295" s="87"/>
      <c r="T19295" s="87"/>
      <c r="U19295" s="85"/>
      <c r="V19295" s="85"/>
      <c r="W19295" s="85"/>
      <c r="X19295" s="85"/>
    </row>
    <row r="19296">
      <c r="S19296" s="87"/>
      <c r="T19296" s="87"/>
      <c r="U19296" s="85"/>
      <c r="V19296" s="85"/>
      <c r="W19296" s="85"/>
      <c r="X19296" s="85"/>
    </row>
    <row r="19297">
      <c r="S19297" s="87"/>
      <c r="T19297" s="87"/>
      <c r="U19297" s="85"/>
      <c r="V19297" s="85"/>
      <c r="W19297" s="85"/>
      <c r="X19297" s="85"/>
    </row>
    <row r="19298">
      <c r="S19298" s="87"/>
      <c r="T19298" s="87"/>
      <c r="U19298" s="85"/>
      <c r="V19298" s="85"/>
      <c r="W19298" s="85"/>
      <c r="X19298" s="85"/>
    </row>
    <row r="19299">
      <c r="S19299" s="87"/>
      <c r="T19299" s="87"/>
      <c r="U19299" s="85"/>
      <c r="V19299" s="85"/>
      <c r="W19299" s="85"/>
      <c r="X19299" s="85"/>
    </row>
    <row r="19300">
      <c r="S19300" s="87"/>
      <c r="T19300" s="87"/>
      <c r="U19300" s="85"/>
      <c r="V19300" s="85"/>
      <c r="W19300" s="85"/>
      <c r="X19300" s="85"/>
    </row>
    <row r="19301">
      <c r="S19301" s="87"/>
      <c r="T19301" s="87"/>
      <c r="U19301" s="85"/>
      <c r="V19301" s="85"/>
      <c r="W19301" s="85"/>
      <c r="X19301" s="85"/>
    </row>
    <row r="19302">
      <c r="S19302" s="87"/>
      <c r="T19302" s="87"/>
      <c r="U19302" s="85"/>
      <c r="V19302" s="85"/>
      <c r="W19302" s="85"/>
      <c r="X19302" s="85"/>
    </row>
    <row r="19303">
      <c r="S19303" s="87"/>
      <c r="T19303" s="87"/>
      <c r="U19303" s="85"/>
      <c r="V19303" s="85"/>
      <c r="W19303" s="85"/>
      <c r="X19303" s="85"/>
    </row>
    <row r="19304">
      <c r="S19304" s="87"/>
      <c r="T19304" s="87"/>
      <c r="U19304" s="85"/>
      <c r="V19304" s="85"/>
      <c r="W19304" s="85"/>
      <c r="X19304" s="85"/>
    </row>
    <row r="19305">
      <c r="S19305" s="87"/>
      <c r="T19305" s="87"/>
      <c r="U19305" s="85"/>
      <c r="V19305" s="85"/>
      <c r="W19305" s="85"/>
      <c r="X19305" s="85"/>
    </row>
    <row r="19306">
      <c r="S19306" s="87"/>
      <c r="T19306" s="87"/>
      <c r="U19306" s="85"/>
      <c r="V19306" s="85"/>
      <c r="W19306" s="85"/>
      <c r="X19306" s="85"/>
    </row>
    <row r="19307">
      <c r="S19307" s="87"/>
      <c r="T19307" s="87"/>
      <c r="U19307" s="85"/>
      <c r="V19307" s="85"/>
      <c r="W19307" s="85"/>
      <c r="X19307" s="85"/>
    </row>
    <row r="19308">
      <c r="S19308" s="87"/>
      <c r="T19308" s="87"/>
      <c r="U19308" s="85"/>
      <c r="V19308" s="85"/>
      <c r="W19308" s="85"/>
      <c r="X19308" s="85"/>
    </row>
    <row r="19309">
      <c r="S19309" s="87"/>
      <c r="T19309" s="87"/>
      <c r="U19309" s="85"/>
      <c r="V19309" s="85"/>
      <c r="W19309" s="85"/>
      <c r="X19309" s="85"/>
    </row>
    <row r="19310">
      <c r="S19310" s="87"/>
      <c r="T19310" s="87"/>
      <c r="U19310" s="85"/>
      <c r="V19310" s="85"/>
      <c r="W19310" s="85"/>
      <c r="X19310" s="85"/>
    </row>
    <row r="19311">
      <c r="S19311" s="87"/>
      <c r="T19311" s="87"/>
      <c r="U19311" s="85"/>
      <c r="V19311" s="85"/>
      <c r="W19311" s="85"/>
      <c r="X19311" s="85"/>
    </row>
    <row r="19312">
      <c r="S19312" s="87"/>
      <c r="T19312" s="87"/>
      <c r="U19312" s="85"/>
      <c r="V19312" s="85"/>
      <c r="W19312" s="85"/>
      <c r="X19312" s="85"/>
    </row>
    <row r="19313">
      <c r="S19313" s="87"/>
      <c r="T19313" s="87"/>
      <c r="U19313" s="85"/>
      <c r="V19313" s="85"/>
      <c r="W19313" s="85"/>
      <c r="X19313" s="85"/>
    </row>
    <row r="19314">
      <c r="S19314" s="87"/>
      <c r="T19314" s="87"/>
      <c r="U19314" s="85"/>
      <c r="V19314" s="85"/>
      <c r="W19314" s="85"/>
      <c r="X19314" s="85"/>
    </row>
    <row r="19315">
      <c r="S19315" s="87"/>
      <c r="T19315" s="87"/>
      <c r="U19315" s="85"/>
      <c r="V19315" s="85"/>
      <c r="W19315" s="85"/>
      <c r="X19315" s="85"/>
    </row>
    <row r="19316">
      <c r="S19316" s="87"/>
      <c r="T19316" s="87"/>
      <c r="U19316" s="85"/>
      <c r="V19316" s="85"/>
      <c r="W19316" s="85"/>
      <c r="X19316" s="85"/>
    </row>
    <row r="19317">
      <c r="S19317" s="87"/>
      <c r="T19317" s="87"/>
      <c r="U19317" s="85"/>
      <c r="V19317" s="85"/>
      <c r="W19317" s="85"/>
      <c r="X19317" s="85"/>
    </row>
    <row r="19318">
      <c r="S19318" s="87"/>
      <c r="T19318" s="87"/>
      <c r="U19318" s="85"/>
      <c r="V19318" s="85"/>
      <c r="W19318" s="85"/>
      <c r="X19318" s="85"/>
    </row>
    <row r="19319">
      <c r="S19319" s="87"/>
      <c r="T19319" s="87"/>
      <c r="U19319" s="85"/>
      <c r="V19319" s="85"/>
      <c r="W19319" s="85"/>
      <c r="X19319" s="85"/>
    </row>
    <row r="19320">
      <c r="S19320" s="87"/>
      <c r="T19320" s="87"/>
      <c r="U19320" s="85"/>
      <c r="V19320" s="85"/>
      <c r="W19320" s="85"/>
      <c r="X19320" s="85"/>
    </row>
    <row r="19321">
      <c r="S19321" s="87"/>
      <c r="T19321" s="87"/>
      <c r="U19321" s="85"/>
      <c r="V19321" s="85"/>
      <c r="W19321" s="85"/>
      <c r="X19321" s="85"/>
    </row>
    <row r="19322">
      <c r="S19322" s="87"/>
      <c r="T19322" s="87"/>
      <c r="U19322" s="85"/>
      <c r="V19322" s="85"/>
      <c r="W19322" s="85"/>
      <c r="X19322" s="85"/>
    </row>
    <row r="19323">
      <c r="S19323" s="87"/>
      <c r="T19323" s="87"/>
      <c r="U19323" s="85"/>
      <c r="V19323" s="85"/>
      <c r="W19323" s="85"/>
      <c r="X19323" s="85"/>
    </row>
    <row r="19324">
      <c r="S19324" s="87"/>
      <c r="T19324" s="87"/>
      <c r="U19324" s="85"/>
      <c r="V19324" s="85"/>
      <c r="W19324" s="85"/>
      <c r="X19324" s="85"/>
    </row>
    <row r="19325">
      <c r="S19325" s="87"/>
      <c r="T19325" s="87"/>
      <c r="U19325" s="85"/>
      <c r="V19325" s="85"/>
      <c r="W19325" s="85"/>
      <c r="X19325" s="85"/>
    </row>
    <row r="19326">
      <c r="S19326" s="87"/>
      <c r="T19326" s="87"/>
      <c r="U19326" s="85"/>
      <c r="V19326" s="85"/>
      <c r="W19326" s="85"/>
      <c r="X19326" s="85"/>
    </row>
    <row r="19327">
      <c r="S19327" s="87"/>
      <c r="T19327" s="87"/>
      <c r="U19327" s="85"/>
      <c r="V19327" s="85"/>
      <c r="W19327" s="85"/>
      <c r="X19327" s="85"/>
    </row>
    <row r="19328">
      <c r="S19328" s="87"/>
      <c r="T19328" s="87"/>
      <c r="U19328" s="85"/>
      <c r="V19328" s="85"/>
      <c r="W19328" s="85"/>
      <c r="X19328" s="85"/>
    </row>
    <row r="19329">
      <c r="S19329" s="87"/>
      <c r="T19329" s="87"/>
      <c r="U19329" s="85"/>
      <c r="V19329" s="85"/>
      <c r="W19329" s="85"/>
      <c r="X19329" s="85"/>
    </row>
    <row r="19330">
      <c r="S19330" s="87"/>
      <c r="T19330" s="87"/>
      <c r="U19330" s="85"/>
      <c r="V19330" s="85"/>
      <c r="W19330" s="85"/>
      <c r="X19330" s="85"/>
    </row>
    <row r="19331">
      <c r="S19331" s="87"/>
      <c r="T19331" s="87"/>
      <c r="U19331" s="85"/>
      <c r="V19331" s="85"/>
      <c r="W19331" s="85"/>
      <c r="X19331" s="85"/>
    </row>
    <row r="19332">
      <c r="S19332" s="87"/>
      <c r="T19332" s="87"/>
      <c r="U19332" s="85"/>
      <c r="V19332" s="85"/>
      <c r="W19332" s="85"/>
      <c r="X19332" s="85"/>
    </row>
    <row r="19333">
      <c r="S19333" s="87"/>
      <c r="T19333" s="87"/>
      <c r="U19333" s="85"/>
      <c r="V19333" s="85"/>
      <c r="W19333" s="85"/>
      <c r="X19333" s="85"/>
    </row>
    <row r="19334">
      <c r="S19334" s="87"/>
      <c r="T19334" s="87"/>
      <c r="U19334" s="85"/>
      <c r="V19334" s="85"/>
      <c r="W19334" s="85"/>
      <c r="X19334" s="85"/>
    </row>
    <row r="19335">
      <c r="S19335" s="87"/>
      <c r="T19335" s="87"/>
      <c r="U19335" s="85"/>
      <c r="V19335" s="85"/>
      <c r="W19335" s="85"/>
      <c r="X19335" s="85"/>
    </row>
    <row r="19336">
      <c r="S19336" s="87"/>
      <c r="T19336" s="87"/>
      <c r="U19336" s="85"/>
      <c r="V19336" s="85"/>
      <c r="W19336" s="85"/>
      <c r="X19336" s="85"/>
    </row>
    <row r="19337">
      <c r="S19337" s="87"/>
      <c r="T19337" s="87"/>
      <c r="U19337" s="85"/>
      <c r="V19337" s="85"/>
      <c r="W19337" s="85"/>
      <c r="X19337" s="85"/>
    </row>
    <row r="19338">
      <c r="S19338" s="87"/>
      <c r="T19338" s="87"/>
      <c r="U19338" s="85"/>
      <c r="V19338" s="85"/>
      <c r="W19338" s="85"/>
      <c r="X19338" s="85"/>
    </row>
    <row r="19339">
      <c r="S19339" s="87"/>
      <c r="T19339" s="87"/>
      <c r="U19339" s="85"/>
      <c r="V19339" s="85"/>
      <c r="W19339" s="85"/>
      <c r="X19339" s="85"/>
    </row>
    <row r="19340">
      <c r="S19340" s="87"/>
      <c r="T19340" s="87"/>
      <c r="U19340" s="85"/>
      <c r="V19340" s="85"/>
      <c r="W19340" s="85"/>
      <c r="X19340" s="85"/>
    </row>
    <row r="19341">
      <c r="S19341" s="87"/>
      <c r="T19341" s="87"/>
      <c r="U19341" s="85"/>
      <c r="V19341" s="85"/>
      <c r="W19341" s="85"/>
      <c r="X19341" s="85"/>
    </row>
    <row r="19342">
      <c r="S19342" s="87"/>
      <c r="T19342" s="87"/>
      <c r="U19342" s="85"/>
      <c r="V19342" s="85"/>
      <c r="W19342" s="85"/>
      <c r="X19342" s="85"/>
    </row>
    <row r="19343">
      <c r="S19343" s="87"/>
      <c r="T19343" s="87"/>
      <c r="U19343" s="85"/>
      <c r="V19343" s="85"/>
      <c r="W19343" s="85"/>
      <c r="X19343" s="85"/>
    </row>
    <row r="19344">
      <c r="S19344" s="87"/>
      <c r="T19344" s="87"/>
      <c r="U19344" s="85"/>
      <c r="V19344" s="85"/>
      <c r="W19344" s="85"/>
      <c r="X19344" s="85"/>
    </row>
    <row r="19345">
      <c r="S19345" s="87"/>
      <c r="T19345" s="87"/>
      <c r="U19345" s="85"/>
      <c r="V19345" s="85"/>
      <c r="W19345" s="85"/>
      <c r="X19345" s="85"/>
    </row>
    <row r="19346">
      <c r="S19346" s="87"/>
      <c r="T19346" s="87"/>
      <c r="U19346" s="85"/>
      <c r="V19346" s="85"/>
      <c r="W19346" s="85"/>
      <c r="X19346" s="85"/>
    </row>
    <row r="19347">
      <c r="S19347" s="87"/>
      <c r="T19347" s="87"/>
      <c r="U19347" s="85"/>
      <c r="V19347" s="85"/>
      <c r="W19347" s="85"/>
      <c r="X19347" s="85"/>
    </row>
    <row r="19348">
      <c r="S19348" s="87"/>
      <c r="T19348" s="87"/>
      <c r="U19348" s="85"/>
      <c r="V19348" s="85"/>
      <c r="W19348" s="85"/>
      <c r="X19348" s="85"/>
    </row>
    <row r="19349">
      <c r="S19349" s="87"/>
      <c r="T19349" s="87"/>
      <c r="U19349" s="85"/>
      <c r="V19349" s="85"/>
      <c r="W19349" s="85"/>
      <c r="X19349" s="85"/>
    </row>
    <row r="19350">
      <c r="S19350" s="87"/>
      <c r="T19350" s="87"/>
      <c r="U19350" s="85"/>
      <c r="V19350" s="85"/>
      <c r="W19350" s="85"/>
      <c r="X19350" s="85"/>
    </row>
    <row r="19351">
      <c r="S19351" s="87"/>
      <c r="T19351" s="87"/>
      <c r="U19351" s="85"/>
      <c r="V19351" s="85"/>
      <c r="W19351" s="85"/>
      <c r="X19351" s="85"/>
    </row>
    <row r="19352">
      <c r="S19352" s="87"/>
      <c r="T19352" s="87"/>
      <c r="U19352" s="85"/>
      <c r="V19352" s="85"/>
      <c r="W19352" s="85"/>
      <c r="X19352" s="85"/>
    </row>
    <row r="19353">
      <c r="S19353" s="87"/>
      <c r="T19353" s="87"/>
      <c r="U19353" s="85"/>
      <c r="V19353" s="85"/>
      <c r="W19353" s="85"/>
      <c r="X19353" s="85"/>
    </row>
    <row r="19354">
      <c r="S19354" s="87"/>
      <c r="T19354" s="87"/>
      <c r="U19354" s="85"/>
      <c r="V19354" s="85"/>
      <c r="W19354" s="85"/>
      <c r="X19354" s="85"/>
    </row>
    <row r="19360">
      <c r="S19360" s="87"/>
      <c r="T19360" s="87"/>
      <c r="U19360" s="85"/>
      <c r="V19360" s="85"/>
      <c r="W19360" s="85"/>
      <c r="X19360" s="86"/>
    </row>
    <row r="19361">
      <c r="S19361" s="87"/>
      <c r="T19361" s="87"/>
      <c r="U19361" s="85"/>
      <c r="V19361" s="85"/>
      <c r="W19361" s="85"/>
      <c r="X19361" s="86"/>
    </row>
    <row r="19362">
      <c r="S19362" s="87"/>
      <c r="T19362" s="87"/>
      <c r="U19362" s="85"/>
      <c r="V19362" s="85"/>
      <c r="W19362" s="85"/>
      <c r="X19362" s="86"/>
    </row>
    <row r="19363">
      <c r="S19363" s="87"/>
      <c r="T19363" s="87"/>
      <c r="U19363" s="85"/>
      <c r="V19363" s="85"/>
      <c r="W19363" s="85"/>
      <c r="X19363" s="86"/>
    </row>
    <row r="19364">
      <c r="S19364" s="87"/>
      <c r="T19364" s="87"/>
      <c r="U19364" s="85"/>
      <c r="V19364" s="85"/>
      <c r="W19364" s="85"/>
      <c r="X19364" s="86"/>
    </row>
    <row r="19365">
      <c r="S19365" s="84"/>
      <c r="T19365" s="87"/>
      <c r="U19365" s="85"/>
      <c r="V19365" s="85"/>
      <c r="W19365" s="85"/>
      <c r="X19365" s="86"/>
    </row>
    <row r="19366">
      <c r="S19366" s="87"/>
      <c r="T19366" s="87"/>
      <c r="U19366" s="85"/>
      <c r="V19366" s="85"/>
      <c r="W19366" s="85"/>
      <c r="X19366" s="86"/>
    </row>
    <row r="19367">
      <c r="S19367" s="87"/>
      <c r="T19367" s="87"/>
      <c r="U19367" s="85"/>
      <c r="V19367" s="85"/>
      <c r="W19367" s="85"/>
      <c r="X19367" s="86"/>
    </row>
    <row r="19368">
      <c r="S19368" s="87"/>
      <c r="T19368" s="87"/>
      <c r="U19368" s="85"/>
      <c r="V19368" s="85"/>
      <c r="W19368" s="85"/>
      <c r="X19368" s="86"/>
    </row>
    <row r="19369">
      <c r="S19369" s="84"/>
      <c r="T19369" s="87"/>
      <c r="U19369" s="85"/>
      <c r="V19369" s="85"/>
      <c r="W19369" s="85"/>
      <c r="X19369" s="86"/>
    </row>
    <row r="19370">
      <c r="S19370" s="84"/>
      <c r="T19370" s="87"/>
      <c r="U19370" s="85"/>
      <c r="V19370" s="85"/>
      <c r="W19370" s="85"/>
      <c r="X19370" s="86"/>
    </row>
    <row r="19371">
      <c r="S19371" s="87"/>
      <c r="T19371" s="87"/>
      <c r="U19371" s="85"/>
      <c r="V19371" s="85"/>
      <c r="W19371" s="85"/>
      <c r="X19371" s="86"/>
    </row>
    <row r="19372">
      <c r="S19372" s="84"/>
      <c r="T19372" s="87"/>
      <c r="U19372" s="85"/>
      <c r="V19372" s="85"/>
      <c r="W19372" s="85"/>
      <c r="X19372" s="86"/>
    </row>
    <row r="19373">
      <c r="S19373" s="84"/>
      <c r="T19373" s="87"/>
      <c r="U19373" s="85"/>
      <c r="V19373" s="85"/>
      <c r="W19373" s="85"/>
      <c r="X19373" s="86"/>
    </row>
    <row r="19374">
      <c r="S19374" s="87"/>
      <c r="T19374" s="87"/>
      <c r="U19374" s="85"/>
      <c r="V19374" s="85"/>
      <c r="W19374" s="85"/>
      <c r="X19374" s="86"/>
    </row>
    <row r="19375">
      <c r="S19375" s="84"/>
      <c r="T19375" s="87"/>
      <c r="U19375" s="85"/>
      <c r="V19375" s="85"/>
      <c r="W19375" s="85"/>
      <c r="X19375" s="86"/>
    </row>
    <row r="19376">
      <c r="S19376" s="84"/>
      <c r="T19376" s="87"/>
      <c r="U19376" s="85"/>
      <c r="V19376" s="85"/>
      <c r="W19376" s="85"/>
      <c r="X19376" s="86"/>
    </row>
    <row r="19377">
      <c r="S19377" s="84"/>
      <c r="T19377" s="87"/>
      <c r="U19377" s="85"/>
      <c r="V19377" s="85"/>
      <c r="W19377" s="85"/>
      <c r="X19377" s="86"/>
    </row>
    <row r="19378">
      <c r="S19378" s="84"/>
      <c r="T19378" s="87"/>
      <c r="U19378" s="85"/>
      <c r="V19378" s="85"/>
      <c r="W19378" s="85"/>
      <c r="X19378" s="86"/>
    </row>
    <row r="19379">
      <c r="S19379" s="87"/>
      <c r="T19379" s="87"/>
      <c r="U19379" s="85"/>
      <c r="V19379" s="85"/>
      <c r="W19379" s="85"/>
      <c r="X19379" s="86"/>
    </row>
    <row r="19380">
      <c r="S19380" s="87"/>
      <c r="T19380" s="87"/>
      <c r="U19380" s="85"/>
      <c r="V19380" s="85"/>
      <c r="W19380" s="85"/>
      <c r="X19380" s="86"/>
    </row>
    <row r="19381">
      <c r="S19381" s="87"/>
      <c r="T19381" s="87"/>
      <c r="U19381" s="85"/>
      <c r="V19381" s="85"/>
      <c r="W19381" s="85"/>
      <c r="X19381" s="86"/>
    </row>
    <row r="19382">
      <c r="S19382" s="87"/>
      <c r="T19382" s="87"/>
      <c r="U19382" s="85"/>
      <c r="V19382" s="85"/>
      <c r="W19382" s="85"/>
      <c r="X19382" s="86"/>
    </row>
    <row r="19383">
      <c r="S19383" s="87"/>
      <c r="T19383" s="87"/>
      <c r="U19383" s="85"/>
      <c r="V19383" s="85"/>
      <c r="W19383" s="85"/>
      <c r="X19383" s="86"/>
    </row>
    <row r="19384">
      <c r="S19384" s="87"/>
      <c r="T19384" s="87"/>
      <c r="U19384" s="85"/>
      <c r="V19384" s="85"/>
      <c r="W19384" s="85"/>
      <c r="X19384" s="86"/>
    </row>
    <row r="19385">
      <c r="S19385" s="87"/>
      <c r="T19385" s="87"/>
      <c r="U19385" s="85"/>
      <c r="V19385" s="85"/>
      <c r="W19385" s="85"/>
      <c r="X19385" s="86"/>
    </row>
    <row r="19386">
      <c r="S19386" s="87"/>
      <c r="T19386" s="87"/>
      <c r="U19386" s="85"/>
      <c r="V19386" s="85"/>
      <c r="W19386" s="85"/>
      <c r="X19386" s="86"/>
    </row>
    <row r="19387">
      <c r="S19387" s="87"/>
      <c r="T19387" s="87"/>
      <c r="U19387" s="85"/>
      <c r="V19387" s="85"/>
      <c r="W19387" s="85"/>
      <c r="X19387" s="86"/>
    </row>
    <row r="19388">
      <c r="S19388" s="87"/>
      <c r="T19388" s="87"/>
      <c r="U19388" s="85"/>
      <c r="V19388" s="85"/>
      <c r="W19388" s="85"/>
      <c r="X19388" s="86"/>
    </row>
    <row r="19389">
      <c r="S19389" s="87"/>
      <c r="T19389" s="87"/>
      <c r="U19389" s="85"/>
      <c r="V19389" s="85"/>
      <c r="W19389" s="85"/>
      <c r="X19389" s="86"/>
    </row>
    <row r="19390">
      <c r="S19390" s="87"/>
      <c r="T19390" s="87"/>
      <c r="U19390" s="85"/>
      <c r="V19390" s="85"/>
      <c r="W19390" s="85"/>
      <c r="X19390" s="86"/>
    </row>
    <row r="19391">
      <c r="S19391" s="87"/>
      <c r="T19391" s="87"/>
      <c r="U19391" s="85"/>
      <c r="V19391" s="85"/>
      <c r="W19391" s="85"/>
      <c r="X19391" s="86"/>
    </row>
    <row r="19392">
      <c r="S19392" s="87"/>
      <c r="T19392" s="87"/>
      <c r="U19392" s="85"/>
      <c r="V19392" s="85"/>
      <c r="W19392" s="85"/>
      <c r="X19392" s="86"/>
    </row>
    <row r="19393">
      <c r="S19393" s="87"/>
      <c r="T19393" s="87"/>
      <c r="U19393" s="85"/>
      <c r="V19393" s="85"/>
      <c r="W19393" s="85"/>
      <c r="X19393" s="86"/>
    </row>
    <row r="19394">
      <c r="S19394" s="87"/>
      <c r="T19394" s="87"/>
      <c r="U19394" s="85"/>
      <c r="V19394" s="85"/>
      <c r="W19394" s="85"/>
      <c r="X19394" s="85"/>
    </row>
    <row r="19395">
      <c r="S19395" s="87"/>
      <c r="T19395" s="87"/>
      <c r="U19395" s="85"/>
      <c r="V19395" s="85"/>
      <c r="W19395" s="85"/>
      <c r="X19395" s="85"/>
    </row>
    <row r="19396">
      <c r="S19396" s="87"/>
      <c r="T19396" s="87"/>
      <c r="U19396" s="85"/>
      <c r="V19396" s="85"/>
      <c r="W19396" s="85"/>
      <c r="X19396" s="85"/>
    </row>
    <row r="19397">
      <c r="S19397" s="87"/>
      <c r="T19397" s="87"/>
      <c r="U19397" s="85"/>
      <c r="V19397" s="85"/>
      <c r="W19397" s="85"/>
      <c r="X19397" s="85"/>
    </row>
    <row r="19398">
      <c r="S19398" s="87"/>
      <c r="T19398" s="87"/>
      <c r="U19398" s="85"/>
      <c r="V19398" s="85"/>
      <c r="W19398" s="85"/>
      <c r="X19398" s="85"/>
    </row>
    <row r="19399">
      <c r="S19399" s="87"/>
      <c r="T19399" s="87"/>
      <c r="U19399" s="85"/>
      <c r="V19399" s="85"/>
      <c r="W19399" s="85"/>
      <c r="X19399" s="85"/>
    </row>
    <row r="19400">
      <c r="S19400" s="87"/>
      <c r="T19400" s="87"/>
      <c r="U19400" s="85"/>
      <c r="V19400" s="85"/>
      <c r="W19400" s="85"/>
      <c r="X19400" s="85"/>
    </row>
    <row r="19401">
      <c r="S19401" s="87"/>
      <c r="T19401" s="87"/>
      <c r="U19401" s="85"/>
      <c r="V19401" s="85"/>
      <c r="W19401" s="85"/>
      <c r="X19401" s="85"/>
    </row>
    <row r="19402">
      <c r="S19402" s="87"/>
      <c r="T19402" s="87"/>
      <c r="U19402" s="85"/>
      <c r="V19402" s="85"/>
      <c r="W19402" s="85"/>
      <c r="X19402" s="85"/>
    </row>
    <row r="19403">
      <c r="S19403" s="87"/>
      <c r="T19403" s="87"/>
      <c r="U19403" s="85"/>
      <c r="V19403" s="85"/>
      <c r="W19403" s="85"/>
      <c r="X19403" s="85"/>
    </row>
    <row r="19404">
      <c r="S19404" s="87"/>
      <c r="T19404" s="87"/>
      <c r="U19404" s="85"/>
      <c r="V19404" s="85"/>
      <c r="W19404" s="85"/>
      <c r="X19404" s="85"/>
    </row>
    <row r="19405">
      <c r="S19405" s="87"/>
      <c r="T19405" s="87"/>
      <c r="U19405" s="85"/>
      <c r="V19405" s="85"/>
      <c r="W19405" s="85"/>
      <c r="X19405" s="85"/>
    </row>
    <row r="19406">
      <c r="S19406" s="87"/>
      <c r="T19406" s="87"/>
      <c r="U19406" s="85"/>
      <c r="V19406" s="85"/>
      <c r="W19406" s="85"/>
      <c r="X19406" s="85"/>
    </row>
    <row r="19407">
      <c r="S19407" s="87"/>
      <c r="T19407" s="87"/>
      <c r="U19407" s="85"/>
      <c r="V19407" s="85"/>
      <c r="W19407" s="85"/>
      <c r="X19407" s="85"/>
    </row>
    <row r="19408">
      <c r="S19408" s="87"/>
      <c r="T19408" s="87"/>
      <c r="U19408" s="85"/>
      <c r="V19408" s="85"/>
      <c r="W19408" s="85"/>
      <c r="X19408" s="85"/>
    </row>
    <row r="19409">
      <c r="S19409" s="87"/>
      <c r="T19409" s="87"/>
      <c r="U19409" s="85"/>
      <c r="V19409" s="85"/>
      <c r="W19409" s="85"/>
      <c r="X19409" s="85"/>
    </row>
    <row r="19410">
      <c r="S19410" s="87"/>
      <c r="T19410" s="87"/>
      <c r="U19410" s="85"/>
      <c r="V19410" s="85"/>
      <c r="W19410" s="85"/>
      <c r="X19410" s="85"/>
    </row>
    <row r="19411">
      <c r="S19411" s="87"/>
      <c r="T19411" s="87"/>
      <c r="U19411" s="85"/>
      <c r="V19411" s="85"/>
      <c r="W19411" s="85"/>
      <c r="X19411" s="85"/>
    </row>
    <row r="19412">
      <c r="S19412" s="87"/>
      <c r="T19412" s="87"/>
      <c r="U19412" s="85"/>
      <c r="V19412" s="85"/>
      <c r="W19412" s="85"/>
      <c r="X19412" s="85"/>
    </row>
    <row r="19413">
      <c r="S19413" s="87"/>
      <c r="T19413" s="87"/>
      <c r="U19413" s="85"/>
      <c r="V19413" s="85"/>
      <c r="W19413" s="85"/>
      <c r="X19413" s="85"/>
    </row>
    <row r="19414">
      <c r="S19414" s="87"/>
      <c r="T19414" s="87"/>
      <c r="U19414" s="85"/>
      <c r="V19414" s="85"/>
      <c r="W19414" s="85"/>
      <c r="X19414" s="85"/>
    </row>
    <row r="19415">
      <c r="S19415" s="87"/>
      <c r="T19415" s="87"/>
      <c r="U19415" s="85"/>
      <c r="V19415" s="85"/>
      <c r="W19415" s="85"/>
      <c r="X19415" s="85"/>
    </row>
    <row r="19416">
      <c r="S19416" s="87"/>
      <c r="T19416" s="87"/>
      <c r="U19416" s="85"/>
      <c r="V19416" s="85"/>
      <c r="W19416" s="85"/>
      <c r="X19416" s="85"/>
    </row>
    <row r="19417">
      <c r="S19417" s="87"/>
      <c r="T19417" s="87"/>
      <c r="U19417" s="85"/>
      <c r="V19417" s="85"/>
      <c r="W19417" s="85"/>
      <c r="X19417" s="85"/>
    </row>
    <row r="19418">
      <c r="S19418" s="87"/>
      <c r="T19418" s="87"/>
      <c r="U19418" s="85"/>
      <c r="V19418" s="85"/>
      <c r="W19418" s="85"/>
      <c r="X19418" s="85"/>
    </row>
    <row r="19419">
      <c r="S19419" s="87"/>
      <c r="T19419" s="87"/>
      <c r="U19419" s="85"/>
      <c r="V19419" s="85"/>
      <c r="W19419" s="85"/>
      <c r="X19419" s="85"/>
    </row>
    <row r="19420">
      <c r="S19420" s="87"/>
      <c r="T19420" s="87"/>
      <c r="U19420" s="85"/>
      <c r="V19420" s="85"/>
      <c r="W19420" s="85"/>
      <c r="X19420" s="85"/>
    </row>
    <row r="19421">
      <c r="S19421" s="87"/>
      <c r="T19421" s="87"/>
      <c r="U19421" s="85"/>
      <c r="V19421" s="85"/>
      <c r="W19421" s="85"/>
      <c r="X19421" s="85"/>
    </row>
    <row r="19422">
      <c r="S19422" s="87"/>
      <c r="T19422" s="87"/>
      <c r="U19422" s="85"/>
      <c r="V19422" s="85"/>
      <c r="W19422" s="85"/>
      <c r="X19422" s="85"/>
    </row>
    <row r="19423">
      <c r="S19423" s="87"/>
      <c r="T19423" s="87"/>
      <c r="U19423" s="85"/>
      <c r="V19423" s="85"/>
      <c r="W19423" s="85"/>
      <c r="X19423" s="85"/>
    </row>
    <row r="19424">
      <c r="S19424" s="87"/>
      <c r="T19424" s="87"/>
      <c r="U19424" s="85"/>
      <c r="V19424" s="85"/>
      <c r="W19424" s="85"/>
      <c r="X19424" s="85"/>
    </row>
    <row r="19425">
      <c r="S19425" s="87"/>
      <c r="T19425" s="87"/>
      <c r="U19425" s="85"/>
      <c r="V19425" s="85"/>
      <c r="W19425" s="85"/>
      <c r="X19425" s="85"/>
    </row>
    <row r="19426">
      <c r="S19426" s="87"/>
      <c r="T19426" s="87"/>
      <c r="U19426" s="85"/>
      <c r="V19426" s="85"/>
      <c r="W19426" s="85"/>
      <c r="X19426" s="85"/>
    </row>
    <row r="19427">
      <c r="S19427" s="87"/>
      <c r="T19427" s="87"/>
      <c r="U19427" s="85"/>
      <c r="V19427" s="85"/>
      <c r="W19427" s="85"/>
      <c r="X19427" s="85"/>
    </row>
    <row r="19428">
      <c r="S19428" s="87"/>
      <c r="T19428" s="87"/>
      <c r="U19428" s="85"/>
      <c r="V19428" s="85"/>
      <c r="W19428" s="85"/>
      <c r="X19428" s="85"/>
    </row>
    <row r="19429">
      <c r="S19429" s="87"/>
      <c r="T19429" s="87"/>
      <c r="U19429" s="85"/>
      <c r="V19429" s="85"/>
      <c r="W19429" s="85"/>
      <c r="X19429" s="85"/>
    </row>
    <row r="19430">
      <c r="S19430" s="87"/>
      <c r="T19430" s="87"/>
      <c r="U19430" s="85"/>
      <c r="V19430" s="85"/>
      <c r="W19430" s="85"/>
      <c r="X19430" s="85"/>
    </row>
    <row r="19431">
      <c r="S19431" s="87"/>
      <c r="T19431" s="87"/>
      <c r="U19431" s="85"/>
      <c r="V19431" s="85"/>
      <c r="W19431" s="85"/>
      <c r="X19431" s="85"/>
    </row>
    <row r="19432">
      <c r="S19432" s="87"/>
      <c r="T19432" s="87"/>
      <c r="U19432" s="85"/>
      <c r="V19432" s="85"/>
      <c r="W19432" s="85"/>
      <c r="X19432" s="85"/>
    </row>
    <row r="19433">
      <c r="S19433" s="87"/>
      <c r="T19433" s="87"/>
      <c r="U19433" s="85"/>
      <c r="V19433" s="85"/>
      <c r="W19433" s="85"/>
      <c r="X19433" s="85"/>
    </row>
    <row r="19434">
      <c r="S19434" s="87"/>
      <c r="T19434" s="87"/>
      <c r="U19434" s="85"/>
      <c r="V19434" s="85"/>
      <c r="W19434" s="85"/>
      <c r="X19434" s="85"/>
    </row>
    <row r="19435">
      <c r="S19435" s="87"/>
      <c r="T19435" s="87"/>
      <c r="U19435" s="85"/>
      <c r="V19435" s="85"/>
      <c r="W19435" s="85"/>
      <c r="X19435" s="85"/>
    </row>
    <row r="19436">
      <c r="S19436" s="87"/>
      <c r="T19436" s="87"/>
      <c r="U19436" s="85"/>
      <c r="V19436" s="85"/>
      <c r="W19436" s="85"/>
      <c r="X19436" s="85"/>
    </row>
    <row r="19437">
      <c r="S19437" s="87"/>
      <c r="T19437" s="87"/>
      <c r="U19437" s="85"/>
      <c r="V19437" s="85"/>
      <c r="W19437" s="85"/>
      <c r="X19437" s="85"/>
    </row>
    <row r="19438">
      <c r="S19438" s="87"/>
      <c r="T19438" s="87"/>
      <c r="U19438" s="85"/>
      <c r="V19438" s="85"/>
      <c r="W19438" s="85"/>
      <c r="X19438" s="85"/>
    </row>
    <row r="19439">
      <c r="S19439" s="87"/>
      <c r="T19439" s="87"/>
      <c r="U19439" s="85"/>
      <c r="V19439" s="85"/>
      <c r="W19439" s="85"/>
      <c r="X19439" s="85"/>
    </row>
    <row r="19440">
      <c r="S19440" s="87"/>
      <c r="T19440" s="87"/>
      <c r="U19440" s="85"/>
      <c r="V19440" s="85"/>
      <c r="W19440" s="85"/>
      <c r="X19440" s="85"/>
    </row>
    <row r="19441">
      <c r="S19441" s="87"/>
      <c r="T19441" s="87"/>
      <c r="U19441" s="85"/>
      <c r="V19441" s="85"/>
      <c r="W19441" s="85"/>
      <c r="X19441" s="85"/>
    </row>
    <row r="19442">
      <c r="S19442" s="87"/>
      <c r="T19442" s="87"/>
      <c r="U19442" s="85"/>
      <c r="V19442" s="85"/>
      <c r="W19442" s="85"/>
      <c r="X19442" s="85"/>
    </row>
    <row r="19443">
      <c r="S19443" s="87"/>
      <c r="T19443" s="87"/>
      <c r="U19443" s="85"/>
      <c r="V19443" s="85"/>
      <c r="W19443" s="85"/>
      <c r="X19443" s="85"/>
    </row>
    <row r="19444">
      <c r="S19444" s="87"/>
      <c r="T19444" s="87"/>
      <c r="U19444" s="85"/>
      <c r="V19444" s="85"/>
      <c r="W19444" s="85"/>
      <c r="X19444" s="85"/>
    </row>
    <row r="19445">
      <c r="S19445" s="87"/>
      <c r="T19445" s="87"/>
      <c r="U19445" s="85"/>
      <c r="V19445" s="85"/>
      <c r="W19445" s="85"/>
      <c r="X19445" s="85"/>
    </row>
    <row r="19446">
      <c r="S19446" s="87"/>
      <c r="T19446" s="87"/>
      <c r="U19446" s="85"/>
      <c r="V19446" s="85"/>
      <c r="W19446" s="85"/>
      <c r="X19446" s="85"/>
    </row>
    <row r="19447">
      <c r="S19447" s="87"/>
      <c r="T19447" s="87"/>
      <c r="U19447" s="85"/>
      <c r="V19447" s="85"/>
      <c r="W19447" s="85"/>
      <c r="X19447" s="85"/>
    </row>
    <row r="19448">
      <c r="S19448" s="87"/>
      <c r="T19448" s="87"/>
      <c r="U19448" s="85"/>
      <c r="V19448" s="85"/>
      <c r="W19448" s="85"/>
      <c r="X19448" s="85"/>
    </row>
    <row r="19449">
      <c r="S19449" s="87"/>
      <c r="T19449" s="87"/>
      <c r="U19449" s="85"/>
      <c r="V19449" s="85"/>
      <c r="W19449" s="85"/>
      <c r="X19449" s="85"/>
    </row>
    <row r="19450">
      <c r="S19450" s="87"/>
      <c r="T19450" s="87"/>
      <c r="U19450" s="85"/>
      <c r="V19450" s="85"/>
      <c r="W19450" s="85"/>
      <c r="X19450" s="85"/>
    </row>
    <row r="19451">
      <c r="S19451" s="87"/>
      <c r="T19451" s="87"/>
      <c r="U19451" s="85"/>
      <c r="V19451" s="85"/>
      <c r="W19451" s="85"/>
      <c r="X19451" s="85"/>
    </row>
    <row r="19452">
      <c r="S19452" s="87"/>
      <c r="T19452" s="87"/>
      <c r="U19452" s="85"/>
      <c r="V19452" s="85"/>
      <c r="W19452" s="85"/>
      <c r="X19452" s="85"/>
    </row>
    <row r="19453">
      <c r="S19453" s="87"/>
      <c r="T19453" s="87"/>
      <c r="U19453" s="85"/>
      <c r="V19453" s="85"/>
      <c r="W19453" s="85"/>
      <c r="X19453" s="85"/>
    </row>
    <row r="19454">
      <c r="S19454" s="87"/>
      <c r="T19454" s="87"/>
      <c r="U19454" s="85"/>
      <c r="V19454" s="85"/>
      <c r="W19454" s="85"/>
      <c r="X19454" s="85"/>
    </row>
    <row r="19455">
      <c r="S19455" s="87"/>
      <c r="T19455" s="87"/>
      <c r="U19455" s="85"/>
      <c r="V19455" s="85"/>
      <c r="W19455" s="85"/>
      <c r="X19455" s="85"/>
    </row>
    <row r="19456">
      <c r="S19456" s="87"/>
      <c r="T19456" s="87"/>
      <c r="U19456" s="85"/>
      <c r="V19456" s="85"/>
      <c r="W19456" s="85"/>
      <c r="X19456" s="85"/>
    </row>
    <row r="19457">
      <c r="S19457" s="87"/>
      <c r="T19457" s="87"/>
      <c r="U19457" s="85"/>
      <c r="V19457" s="85"/>
      <c r="W19457" s="85"/>
      <c r="X19457" s="85"/>
    </row>
    <row r="19458">
      <c r="S19458" s="87"/>
      <c r="T19458" s="87"/>
      <c r="U19458" s="85"/>
      <c r="V19458" s="85"/>
      <c r="W19458" s="85"/>
      <c r="X19458" s="85"/>
    </row>
    <row r="19459">
      <c r="S19459" s="87"/>
      <c r="T19459" s="87"/>
      <c r="U19459" s="85"/>
      <c r="V19459" s="85"/>
      <c r="W19459" s="85"/>
      <c r="X19459" s="85"/>
    </row>
    <row r="19460">
      <c r="S19460" s="87"/>
      <c r="T19460" s="87"/>
      <c r="U19460" s="85"/>
      <c r="V19460" s="85"/>
      <c r="W19460" s="85"/>
      <c r="X19460" s="85"/>
    </row>
    <row r="19461">
      <c r="S19461" s="87"/>
      <c r="T19461" s="87"/>
      <c r="U19461" s="85"/>
      <c r="V19461" s="85"/>
      <c r="W19461" s="85"/>
      <c r="X19461" s="85"/>
    </row>
    <row r="19462">
      <c r="S19462" s="87"/>
      <c r="T19462" s="87"/>
      <c r="U19462" s="85"/>
      <c r="V19462" s="85"/>
      <c r="W19462" s="85"/>
      <c r="X19462" s="85"/>
    </row>
    <row r="19463">
      <c r="S19463" s="87"/>
      <c r="T19463" s="87"/>
      <c r="U19463" s="85"/>
      <c r="V19463" s="85"/>
      <c r="W19463" s="85"/>
      <c r="X19463" s="85"/>
    </row>
    <row r="19464">
      <c r="S19464" s="87"/>
      <c r="T19464" s="87"/>
      <c r="U19464" s="85"/>
      <c r="V19464" s="85"/>
      <c r="W19464" s="85"/>
      <c r="X19464" s="85"/>
    </row>
    <row r="19465">
      <c r="S19465" s="87"/>
      <c r="T19465" s="87"/>
      <c r="U19465" s="85"/>
      <c r="V19465" s="85"/>
      <c r="W19465" s="85"/>
      <c r="X19465" s="85"/>
    </row>
    <row r="19466">
      <c r="S19466" s="87"/>
      <c r="T19466" s="87"/>
      <c r="U19466" s="85"/>
      <c r="V19466" s="85"/>
      <c r="W19466" s="85"/>
      <c r="X19466" s="85"/>
    </row>
    <row r="19467">
      <c r="S19467" s="87"/>
      <c r="T19467" s="87"/>
      <c r="U19467" s="85"/>
      <c r="V19467" s="85"/>
      <c r="W19467" s="85"/>
      <c r="X19467" s="85"/>
    </row>
    <row r="19468">
      <c r="S19468" s="87"/>
      <c r="T19468" s="87"/>
      <c r="U19468" s="85"/>
      <c r="V19468" s="85"/>
      <c r="W19468" s="85"/>
      <c r="X19468" s="85"/>
    </row>
    <row r="19469">
      <c r="S19469" s="87"/>
      <c r="T19469" s="87"/>
      <c r="U19469" s="85"/>
      <c r="V19469" s="85"/>
      <c r="W19469" s="85"/>
      <c r="X19469" s="85"/>
    </row>
    <row r="19470">
      <c r="S19470" s="87"/>
      <c r="T19470" s="87"/>
      <c r="U19470" s="85"/>
      <c r="V19470" s="85"/>
      <c r="W19470" s="85"/>
      <c r="X19470" s="85"/>
    </row>
    <row r="19471">
      <c r="S19471" s="87"/>
      <c r="T19471" s="87"/>
      <c r="U19471" s="85"/>
      <c r="V19471" s="85"/>
      <c r="W19471" s="85"/>
      <c r="X19471" s="85"/>
    </row>
    <row r="19472">
      <c r="S19472" s="87"/>
      <c r="T19472" s="87"/>
      <c r="U19472" s="85"/>
      <c r="V19472" s="85"/>
      <c r="W19472" s="85"/>
      <c r="X19472" s="85"/>
    </row>
    <row r="19473">
      <c r="S19473" s="87"/>
      <c r="T19473" s="87"/>
      <c r="U19473" s="85"/>
      <c r="V19473" s="85"/>
      <c r="W19473" s="85"/>
      <c r="X19473" s="85"/>
    </row>
    <row r="19474">
      <c r="S19474" s="87"/>
      <c r="T19474" s="87"/>
      <c r="U19474" s="85"/>
      <c r="V19474" s="85"/>
      <c r="W19474" s="85"/>
      <c r="X19474" s="85"/>
    </row>
    <row r="19475">
      <c r="S19475" s="87"/>
      <c r="T19475" s="87"/>
      <c r="U19475" s="85"/>
      <c r="V19475" s="85"/>
      <c r="W19475" s="85"/>
      <c r="X19475" s="85"/>
    </row>
    <row r="19476">
      <c r="S19476" s="87"/>
      <c r="T19476" s="87"/>
      <c r="U19476" s="85"/>
      <c r="V19476" s="85"/>
      <c r="W19476" s="85"/>
      <c r="X19476" s="85"/>
    </row>
    <row r="19477">
      <c r="S19477" s="87"/>
      <c r="T19477" s="87"/>
      <c r="U19477" s="85"/>
      <c r="V19477" s="85"/>
      <c r="W19477" s="85"/>
      <c r="X19477" s="85"/>
    </row>
    <row r="19478">
      <c r="S19478" s="87"/>
      <c r="T19478" s="87"/>
      <c r="U19478" s="85"/>
      <c r="V19478" s="85"/>
      <c r="W19478" s="85"/>
      <c r="X19478" s="85"/>
    </row>
    <row r="19479">
      <c r="S19479" s="87"/>
      <c r="T19479" s="87"/>
      <c r="U19479" s="85"/>
      <c r="V19479" s="85"/>
      <c r="W19479" s="85"/>
      <c r="X19479" s="85"/>
    </row>
    <row r="19480">
      <c r="S19480" s="87"/>
      <c r="T19480" s="87"/>
      <c r="U19480" s="85"/>
      <c r="V19480" s="85"/>
      <c r="W19480" s="85"/>
      <c r="X19480" s="85"/>
    </row>
    <row r="19481">
      <c r="S19481" s="87"/>
      <c r="T19481" s="87"/>
      <c r="U19481" s="85"/>
      <c r="V19481" s="85"/>
      <c r="W19481" s="85"/>
      <c r="X19481" s="85"/>
    </row>
    <row r="19482">
      <c r="S19482" s="87"/>
      <c r="T19482" s="87"/>
      <c r="U19482" s="85"/>
      <c r="V19482" s="85"/>
      <c r="W19482" s="85"/>
      <c r="X19482" s="85"/>
    </row>
    <row r="19483">
      <c r="S19483" s="87"/>
      <c r="T19483" s="87"/>
      <c r="U19483" s="85"/>
      <c r="V19483" s="85"/>
      <c r="W19483" s="85"/>
      <c r="X19483" s="85"/>
    </row>
    <row r="19484">
      <c r="S19484" s="87"/>
      <c r="T19484" s="87"/>
      <c r="U19484" s="85"/>
      <c r="V19484" s="85"/>
      <c r="W19484" s="85"/>
      <c r="X19484" s="85"/>
    </row>
    <row r="19485">
      <c r="S19485" s="87"/>
      <c r="T19485" s="87"/>
      <c r="U19485" s="85"/>
      <c r="V19485" s="85"/>
      <c r="W19485" s="85"/>
      <c r="X19485" s="85"/>
    </row>
    <row r="19486">
      <c r="S19486" s="87"/>
      <c r="T19486" s="87"/>
      <c r="U19486" s="85"/>
      <c r="V19486" s="85"/>
      <c r="W19486" s="85"/>
      <c r="X19486" s="85"/>
    </row>
    <row r="19487">
      <c r="S19487" s="87"/>
      <c r="T19487" s="87"/>
      <c r="U19487" s="85"/>
      <c r="V19487" s="85"/>
      <c r="W19487" s="85"/>
      <c r="X19487" s="85"/>
    </row>
    <row r="19488">
      <c r="S19488" s="87"/>
      <c r="T19488" s="87"/>
      <c r="U19488" s="85"/>
      <c r="V19488" s="85"/>
      <c r="W19488" s="85"/>
      <c r="X19488" s="85"/>
    </row>
    <row r="19489">
      <c r="S19489" s="87"/>
      <c r="T19489" s="87"/>
      <c r="U19489" s="85"/>
      <c r="V19489" s="85"/>
      <c r="W19489" s="85"/>
      <c r="X19489" s="85"/>
    </row>
    <row r="19490">
      <c r="S19490" s="87"/>
      <c r="T19490" s="87"/>
      <c r="U19490" s="85"/>
      <c r="V19490" s="85"/>
      <c r="W19490" s="85"/>
      <c r="X19490" s="85"/>
    </row>
    <row r="19491">
      <c r="S19491" s="87"/>
      <c r="T19491" s="87"/>
      <c r="U19491" s="85"/>
      <c r="V19491" s="85"/>
      <c r="W19491" s="85"/>
      <c r="X19491" s="85"/>
    </row>
    <row r="19492">
      <c r="S19492" s="87"/>
      <c r="T19492" s="87"/>
      <c r="U19492" s="85"/>
      <c r="V19492" s="85"/>
      <c r="W19492" s="85"/>
      <c r="X19492" s="85"/>
    </row>
    <row r="19493">
      <c r="S19493" s="87"/>
      <c r="T19493" s="87"/>
      <c r="U19493" s="85"/>
      <c r="V19493" s="85"/>
      <c r="W19493" s="85"/>
      <c r="X19493" s="85"/>
    </row>
    <row r="19494">
      <c r="S19494" s="87"/>
      <c r="T19494" s="87"/>
      <c r="U19494" s="85"/>
      <c r="V19494" s="85"/>
      <c r="W19494" s="85"/>
      <c r="X19494" s="85"/>
    </row>
    <row r="19495">
      <c r="S19495" s="87"/>
      <c r="T19495" s="87"/>
      <c r="U19495" s="85"/>
      <c r="V19495" s="85"/>
      <c r="W19495" s="85"/>
      <c r="X19495" s="85"/>
    </row>
    <row r="19496">
      <c r="S19496" s="87"/>
      <c r="T19496" s="87"/>
      <c r="U19496" s="85"/>
      <c r="V19496" s="85"/>
      <c r="W19496" s="85"/>
      <c r="X19496" s="85"/>
    </row>
    <row r="19497">
      <c r="S19497" s="87"/>
      <c r="T19497" s="87"/>
      <c r="U19497" s="85"/>
      <c r="V19497" s="85"/>
      <c r="W19497" s="85"/>
      <c r="X19497" s="85"/>
    </row>
    <row r="19498">
      <c r="S19498" s="87"/>
      <c r="T19498" s="87"/>
      <c r="U19498" s="85"/>
      <c r="V19498" s="85"/>
      <c r="W19498" s="85"/>
      <c r="X19498" s="85"/>
    </row>
    <row r="19499">
      <c r="S19499" s="87"/>
      <c r="T19499" s="87"/>
      <c r="U19499" s="85"/>
      <c r="V19499" s="85"/>
      <c r="W19499" s="85"/>
      <c r="X19499" s="85"/>
    </row>
    <row r="19500">
      <c r="S19500" s="87"/>
      <c r="T19500" s="87"/>
      <c r="U19500" s="85"/>
      <c r="V19500" s="85"/>
      <c r="W19500" s="85"/>
      <c r="X19500" s="85"/>
    </row>
    <row r="19501">
      <c r="S19501" s="87"/>
      <c r="T19501" s="87"/>
      <c r="U19501" s="85"/>
      <c r="V19501" s="85"/>
      <c r="W19501" s="85"/>
      <c r="X19501" s="85"/>
    </row>
    <row r="19502">
      <c r="S19502" s="87"/>
      <c r="T19502" s="87"/>
      <c r="U19502" s="85"/>
      <c r="V19502" s="85"/>
      <c r="W19502" s="85"/>
      <c r="X19502" s="85"/>
    </row>
    <row r="19503">
      <c r="S19503" s="87"/>
      <c r="T19503" s="87"/>
      <c r="U19503" s="85"/>
      <c r="V19503" s="85"/>
      <c r="W19503" s="85"/>
      <c r="X19503" s="85"/>
    </row>
    <row r="19504">
      <c r="S19504" s="87"/>
      <c r="T19504" s="87"/>
      <c r="U19504" s="85"/>
      <c r="V19504" s="85"/>
      <c r="W19504" s="85"/>
      <c r="X19504" s="85"/>
    </row>
    <row r="19505">
      <c r="S19505" s="87"/>
      <c r="T19505" s="87"/>
      <c r="U19505" s="85"/>
      <c r="V19505" s="85"/>
      <c r="W19505" s="85"/>
      <c r="X19505" s="85"/>
    </row>
    <row r="19506">
      <c r="S19506" s="87"/>
      <c r="T19506" s="87"/>
      <c r="U19506" s="85"/>
      <c r="V19506" s="85"/>
      <c r="W19506" s="85"/>
      <c r="X19506" s="85"/>
    </row>
    <row r="19507">
      <c r="S19507" s="87"/>
      <c r="T19507" s="87"/>
      <c r="U19507" s="85"/>
      <c r="V19507" s="85"/>
      <c r="W19507" s="85"/>
      <c r="X19507" s="85"/>
    </row>
    <row r="19508">
      <c r="S19508" s="87"/>
      <c r="T19508" s="87"/>
      <c r="U19508" s="85"/>
      <c r="V19508" s="85"/>
      <c r="W19508" s="85"/>
      <c r="X19508" s="85"/>
    </row>
    <row r="19509">
      <c r="S19509" s="87"/>
      <c r="T19509" s="87"/>
      <c r="U19509" s="85"/>
      <c r="V19509" s="85"/>
      <c r="W19509" s="85"/>
      <c r="X19509" s="85"/>
    </row>
    <row r="19510">
      <c r="S19510" s="87"/>
      <c r="T19510" s="87"/>
      <c r="U19510" s="85"/>
      <c r="V19510" s="85"/>
      <c r="W19510" s="85"/>
      <c r="X19510" s="85"/>
    </row>
    <row r="19511">
      <c r="S19511" s="87"/>
      <c r="T19511" s="87"/>
      <c r="U19511" s="85"/>
      <c r="V19511" s="85"/>
      <c r="W19511" s="85"/>
      <c r="X19511" s="85"/>
    </row>
    <row r="19512">
      <c r="S19512" s="87"/>
      <c r="T19512" s="87"/>
      <c r="U19512" s="85"/>
      <c r="V19512" s="85"/>
      <c r="W19512" s="85"/>
      <c r="X19512" s="85"/>
    </row>
    <row r="19513">
      <c r="S19513" s="87"/>
      <c r="T19513" s="87"/>
      <c r="U19513" s="85"/>
      <c r="V19513" s="85"/>
      <c r="W19513" s="85"/>
      <c r="X19513" s="85"/>
    </row>
    <row r="19514">
      <c r="S19514" s="87"/>
      <c r="T19514" s="87"/>
      <c r="U19514" s="85"/>
      <c r="V19514" s="85"/>
      <c r="W19514" s="85"/>
      <c r="X19514" s="85"/>
    </row>
    <row r="19515">
      <c r="S19515" s="87"/>
      <c r="T19515" s="87"/>
      <c r="U19515" s="85"/>
      <c r="V19515" s="85"/>
      <c r="W19515" s="85"/>
      <c r="X19515" s="85"/>
    </row>
    <row r="19516">
      <c r="S19516" s="87"/>
      <c r="T19516" s="87"/>
      <c r="U19516" s="85"/>
      <c r="V19516" s="85"/>
      <c r="W19516" s="85"/>
      <c r="X19516" s="85"/>
    </row>
    <row r="19517">
      <c r="S19517" s="87"/>
      <c r="T19517" s="87"/>
      <c r="U19517" s="85"/>
      <c r="V19517" s="85"/>
      <c r="W19517" s="85"/>
      <c r="X19517" s="85"/>
    </row>
    <row r="19518">
      <c r="S19518" s="87"/>
      <c r="T19518" s="87"/>
      <c r="U19518" s="85"/>
      <c r="V19518" s="85"/>
      <c r="W19518" s="85"/>
      <c r="X19518" s="85"/>
    </row>
    <row r="19519">
      <c r="S19519" s="87"/>
      <c r="T19519" s="87"/>
      <c r="U19519" s="85"/>
      <c r="V19519" s="85"/>
      <c r="W19519" s="85"/>
      <c r="X19519" s="85"/>
    </row>
    <row r="19520">
      <c r="S19520" s="87"/>
      <c r="T19520" s="87"/>
      <c r="U19520" s="85"/>
      <c r="V19520" s="85"/>
      <c r="W19520" s="85"/>
      <c r="X19520" s="85"/>
    </row>
    <row r="19521">
      <c r="S19521" s="87"/>
      <c r="T19521" s="87"/>
      <c r="U19521" s="85"/>
      <c r="V19521" s="85"/>
      <c r="W19521" s="85"/>
      <c r="X19521" s="85"/>
    </row>
    <row r="19522">
      <c r="S19522" s="87"/>
      <c r="T19522" s="87"/>
      <c r="U19522" s="85"/>
      <c r="V19522" s="85"/>
      <c r="W19522" s="85"/>
      <c r="X19522" s="85"/>
    </row>
    <row r="19523">
      <c r="S19523" s="87"/>
      <c r="T19523" s="87"/>
      <c r="U19523" s="85"/>
      <c r="V19523" s="85"/>
      <c r="W19523" s="85"/>
      <c r="X19523" s="85"/>
    </row>
    <row r="19524">
      <c r="S19524" s="87"/>
      <c r="T19524" s="87"/>
      <c r="U19524" s="85"/>
      <c r="V19524" s="85"/>
      <c r="W19524" s="85"/>
      <c r="X19524" s="85"/>
    </row>
    <row r="19525">
      <c r="S19525" s="87"/>
      <c r="T19525" s="87"/>
      <c r="U19525" s="85"/>
      <c r="V19525" s="85"/>
      <c r="W19525" s="85"/>
      <c r="X19525" s="85"/>
    </row>
    <row r="19526">
      <c r="S19526" s="87"/>
      <c r="T19526" s="87"/>
      <c r="U19526" s="85"/>
      <c r="V19526" s="85"/>
      <c r="W19526" s="85"/>
      <c r="X19526" s="85"/>
    </row>
    <row r="19527">
      <c r="S19527" s="87"/>
      <c r="T19527" s="87"/>
      <c r="U19527" s="85"/>
      <c r="V19527" s="85"/>
      <c r="W19527" s="85"/>
      <c r="X19527" s="85"/>
    </row>
    <row r="19528">
      <c r="S19528" s="87"/>
      <c r="T19528" s="87"/>
      <c r="U19528" s="85"/>
      <c r="V19528" s="85"/>
      <c r="W19528" s="85"/>
      <c r="X19528" s="85"/>
    </row>
    <row r="19529">
      <c r="S19529" s="87"/>
      <c r="T19529" s="87"/>
      <c r="U19529" s="85"/>
      <c r="V19529" s="85"/>
      <c r="W19529" s="85"/>
      <c r="X19529" s="85"/>
    </row>
    <row r="19530">
      <c r="S19530" s="87"/>
      <c r="T19530" s="87"/>
      <c r="U19530" s="85"/>
      <c r="V19530" s="85"/>
      <c r="W19530" s="85"/>
      <c r="X19530" s="85"/>
    </row>
    <row r="19531">
      <c r="S19531" s="87"/>
      <c r="T19531" s="87"/>
      <c r="U19531" s="85"/>
      <c r="V19531" s="85"/>
      <c r="W19531" s="85"/>
      <c r="X19531" s="85"/>
    </row>
    <row r="19532">
      <c r="S19532" s="87"/>
      <c r="T19532" s="87"/>
      <c r="U19532" s="85"/>
      <c r="V19532" s="85"/>
      <c r="W19532" s="85"/>
      <c r="X19532" s="85"/>
    </row>
    <row r="19533">
      <c r="S19533" s="87"/>
      <c r="T19533" s="87"/>
      <c r="U19533" s="85"/>
      <c r="V19533" s="85"/>
      <c r="W19533" s="85"/>
      <c r="X19533" s="85"/>
    </row>
    <row r="19534">
      <c r="S19534" s="87"/>
      <c r="T19534" s="87"/>
      <c r="U19534" s="85"/>
      <c r="V19534" s="85"/>
      <c r="W19534" s="85"/>
      <c r="X19534" s="85"/>
    </row>
    <row r="19535">
      <c r="S19535" s="87"/>
      <c r="T19535" s="87"/>
      <c r="U19535" s="85"/>
      <c r="V19535" s="85"/>
      <c r="W19535" s="85"/>
      <c r="X19535" s="85"/>
    </row>
    <row r="19536">
      <c r="S19536" s="87"/>
      <c r="T19536" s="87"/>
      <c r="U19536" s="85"/>
      <c r="V19536" s="85"/>
      <c r="W19536" s="85"/>
      <c r="X19536" s="85"/>
    </row>
    <row r="19537">
      <c r="S19537" s="87"/>
      <c r="T19537" s="87"/>
      <c r="U19537" s="85"/>
      <c r="V19537" s="85"/>
      <c r="W19537" s="85"/>
      <c r="X19537" s="85"/>
    </row>
    <row r="19538">
      <c r="S19538" s="87"/>
      <c r="T19538" s="87"/>
      <c r="U19538" s="85"/>
      <c r="V19538" s="85"/>
      <c r="W19538" s="85"/>
      <c r="X19538" s="85"/>
    </row>
    <row r="19539">
      <c r="S19539" s="87"/>
      <c r="T19539" s="87"/>
      <c r="U19539" s="85"/>
      <c r="V19539" s="85"/>
      <c r="W19539" s="85"/>
      <c r="X19539" s="85"/>
    </row>
    <row r="19540">
      <c r="S19540" s="87"/>
      <c r="T19540" s="87"/>
      <c r="U19540" s="85"/>
      <c r="V19540" s="85"/>
      <c r="W19540" s="85"/>
      <c r="X19540" s="85"/>
    </row>
    <row r="19541">
      <c r="S19541" s="87"/>
      <c r="T19541" s="87"/>
      <c r="U19541" s="85"/>
      <c r="V19541" s="85"/>
      <c r="W19541" s="85"/>
      <c r="X19541" s="85"/>
    </row>
    <row r="19542">
      <c r="S19542" s="87"/>
      <c r="T19542" s="87"/>
      <c r="U19542" s="85"/>
      <c r="V19542" s="85"/>
      <c r="W19542" s="85"/>
      <c r="X19542" s="85"/>
    </row>
    <row r="19543">
      <c r="S19543" s="87"/>
      <c r="T19543" s="87"/>
      <c r="U19543" s="85"/>
      <c r="V19543" s="85"/>
      <c r="W19543" s="85"/>
      <c r="X19543" s="85"/>
    </row>
    <row r="19544">
      <c r="S19544" s="87"/>
      <c r="T19544" s="87"/>
      <c r="U19544" s="85"/>
      <c r="V19544" s="85"/>
      <c r="W19544" s="85"/>
      <c r="X19544" s="85"/>
    </row>
    <row r="19545">
      <c r="S19545" s="87"/>
      <c r="T19545" s="87"/>
      <c r="U19545" s="85"/>
      <c r="V19545" s="85"/>
      <c r="W19545" s="85"/>
      <c r="X19545" s="85"/>
    </row>
    <row r="19546">
      <c r="S19546" s="87"/>
      <c r="T19546" s="87"/>
      <c r="U19546" s="85"/>
      <c r="V19546" s="85"/>
      <c r="W19546" s="85"/>
      <c r="X19546" s="85"/>
    </row>
    <row r="19547">
      <c r="S19547" s="87"/>
      <c r="T19547" s="87"/>
      <c r="U19547" s="85"/>
      <c r="V19547" s="85"/>
      <c r="W19547" s="85"/>
      <c r="X19547" s="85"/>
    </row>
    <row r="19548">
      <c r="S19548" s="87"/>
      <c r="T19548" s="87"/>
      <c r="U19548" s="85"/>
      <c r="V19548" s="85"/>
      <c r="W19548" s="85"/>
      <c r="X19548" s="85"/>
    </row>
    <row r="19549">
      <c r="S19549" s="87"/>
      <c r="T19549" s="87"/>
      <c r="U19549" s="85"/>
      <c r="V19549" s="85"/>
      <c r="W19549" s="85"/>
      <c r="X19549" s="85"/>
    </row>
    <row r="19550">
      <c r="S19550" s="87"/>
      <c r="T19550" s="87"/>
      <c r="U19550" s="85"/>
      <c r="V19550" s="85"/>
      <c r="W19550" s="85"/>
      <c r="X19550" s="85"/>
    </row>
    <row r="19551">
      <c r="S19551" s="87"/>
      <c r="T19551" s="87"/>
      <c r="U19551" s="85"/>
      <c r="V19551" s="85"/>
      <c r="W19551" s="85"/>
      <c r="X19551" s="85"/>
    </row>
    <row r="19552">
      <c r="S19552" s="87"/>
      <c r="T19552" s="87"/>
      <c r="U19552" s="85"/>
      <c r="V19552" s="85"/>
      <c r="W19552" s="85"/>
      <c r="X19552" s="85"/>
    </row>
    <row r="19553">
      <c r="S19553" s="87"/>
      <c r="T19553" s="87"/>
      <c r="U19553" s="85"/>
      <c r="V19553" s="85"/>
      <c r="W19553" s="85"/>
      <c r="X19553" s="85"/>
    </row>
    <row r="19554">
      <c r="S19554" s="87"/>
      <c r="T19554" s="87"/>
      <c r="U19554" s="85"/>
      <c r="V19554" s="85"/>
      <c r="W19554" s="85"/>
      <c r="X19554" s="85"/>
    </row>
    <row r="19555">
      <c r="S19555" s="87"/>
      <c r="T19555" s="87"/>
      <c r="U19555" s="85"/>
      <c r="V19555" s="85"/>
      <c r="W19555" s="85"/>
      <c r="X19555" s="85"/>
    </row>
    <row r="19556">
      <c r="S19556" s="84"/>
      <c r="T19556" s="87"/>
      <c r="U19556" s="85"/>
      <c r="V19556" s="85"/>
      <c r="W19556" s="85"/>
      <c r="X19556" s="85"/>
    </row>
    <row r="19557">
      <c r="S19557" s="87"/>
      <c r="T19557" s="87"/>
      <c r="U19557" s="85"/>
      <c r="V19557" s="85"/>
      <c r="W19557" s="85"/>
      <c r="X19557" s="85"/>
    </row>
    <row r="19558">
      <c r="S19558" s="87"/>
      <c r="T19558" s="87"/>
      <c r="U19558" s="85"/>
      <c r="V19558" s="85"/>
      <c r="W19558" s="85"/>
      <c r="X19558" s="85"/>
    </row>
    <row r="19559">
      <c r="S19559" s="87"/>
      <c r="T19559" s="87"/>
      <c r="U19559" s="85"/>
      <c r="V19559" s="85"/>
      <c r="W19559" s="85"/>
      <c r="X19559" s="85"/>
    </row>
    <row r="19560">
      <c r="S19560" s="87"/>
      <c r="T19560" s="87"/>
      <c r="U19560" s="85"/>
      <c r="V19560" s="85"/>
      <c r="W19560" s="85"/>
      <c r="X19560" s="85"/>
    </row>
    <row r="19561">
      <c r="S19561" s="87"/>
      <c r="T19561" s="87"/>
      <c r="U19561" s="85"/>
      <c r="V19561" s="85"/>
      <c r="W19561" s="85"/>
      <c r="X19561" s="85"/>
    </row>
    <row r="19562">
      <c r="S19562" s="87"/>
      <c r="T19562" s="87"/>
      <c r="U19562" s="85"/>
      <c r="V19562" s="85"/>
      <c r="W19562" s="85"/>
      <c r="X19562" s="85"/>
    </row>
    <row r="19563">
      <c r="S19563" s="87"/>
      <c r="T19563" s="87"/>
      <c r="U19563" s="85"/>
      <c r="V19563" s="85"/>
      <c r="W19563" s="85"/>
      <c r="X19563" s="85"/>
    </row>
    <row r="19564">
      <c r="S19564" s="87"/>
      <c r="T19564" s="87"/>
      <c r="U19564" s="85"/>
      <c r="V19564" s="85"/>
      <c r="W19564" s="85"/>
      <c r="X19564" s="85"/>
    </row>
    <row r="19565">
      <c r="S19565" s="87"/>
      <c r="T19565" s="87"/>
      <c r="U19565" s="85"/>
      <c r="V19565" s="85"/>
      <c r="W19565" s="85"/>
      <c r="X19565" s="85"/>
    </row>
    <row r="19566">
      <c r="S19566" s="87"/>
      <c r="T19566" s="87"/>
      <c r="U19566" s="85"/>
      <c r="V19566" s="85"/>
      <c r="W19566" s="85"/>
      <c r="X19566" s="85"/>
    </row>
    <row r="19567">
      <c r="S19567" s="87"/>
      <c r="T19567" s="87"/>
      <c r="U19567" s="85"/>
      <c r="V19567" s="85"/>
      <c r="W19567" s="85"/>
      <c r="X19567" s="85"/>
    </row>
    <row r="19568">
      <c r="S19568" s="87"/>
      <c r="T19568" s="87"/>
      <c r="U19568" s="85"/>
      <c r="V19568" s="85"/>
      <c r="W19568" s="85"/>
      <c r="X19568" s="85"/>
    </row>
    <row r="19569">
      <c r="S19569" s="87"/>
      <c r="T19569" s="87"/>
      <c r="U19569" s="85"/>
      <c r="V19569" s="85"/>
      <c r="W19569" s="85"/>
      <c r="X19569" s="85"/>
    </row>
    <row r="19570">
      <c r="S19570" s="87"/>
      <c r="T19570" s="87"/>
      <c r="U19570" s="85"/>
      <c r="V19570" s="85"/>
      <c r="W19570" s="85"/>
      <c r="X19570" s="85"/>
    </row>
    <row r="19571">
      <c r="S19571" s="87"/>
      <c r="T19571" s="87"/>
      <c r="U19571" s="85"/>
      <c r="V19571" s="85"/>
      <c r="W19571" s="85"/>
      <c r="X19571" s="85"/>
    </row>
    <row r="19572">
      <c r="S19572" s="87"/>
      <c r="T19572" s="87"/>
      <c r="U19572" s="85"/>
      <c r="V19572" s="85"/>
      <c r="W19572" s="85"/>
      <c r="X19572" s="85"/>
    </row>
    <row r="19573">
      <c r="S19573" s="87"/>
      <c r="T19573" s="87"/>
      <c r="U19573" s="85"/>
      <c r="V19573" s="85"/>
      <c r="W19573" s="85"/>
      <c r="X19573" s="85"/>
    </row>
    <row r="19574">
      <c r="S19574" s="87"/>
      <c r="T19574" s="87"/>
      <c r="U19574" s="85"/>
      <c r="V19574" s="85"/>
      <c r="W19574" s="85"/>
      <c r="X19574" s="85"/>
    </row>
    <row r="19575">
      <c r="S19575" s="87"/>
      <c r="T19575" s="87"/>
      <c r="U19575" s="85"/>
      <c r="V19575" s="85"/>
      <c r="W19575" s="85"/>
      <c r="X19575" s="85"/>
    </row>
    <row r="19576">
      <c r="S19576" s="87"/>
      <c r="T19576" s="87"/>
      <c r="U19576" s="85"/>
      <c r="V19576" s="85"/>
      <c r="W19576" s="85"/>
      <c r="X19576" s="85"/>
    </row>
    <row r="19577">
      <c r="S19577" s="87"/>
      <c r="T19577" s="87"/>
      <c r="U19577" s="85"/>
      <c r="V19577" s="85"/>
      <c r="W19577" s="85"/>
      <c r="X19577" s="85"/>
    </row>
    <row r="19578">
      <c r="S19578" s="87"/>
      <c r="T19578" s="87"/>
      <c r="U19578" s="85"/>
      <c r="V19578" s="85"/>
      <c r="W19578" s="85"/>
      <c r="X19578" s="85"/>
    </row>
    <row r="19579">
      <c r="S19579" s="87"/>
      <c r="T19579" s="87"/>
      <c r="U19579" s="85"/>
      <c r="V19579" s="85"/>
      <c r="W19579" s="85"/>
      <c r="X19579" s="85"/>
    </row>
    <row r="19580">
      <c r="S19580" s="87"/>
      <c r="T19580" s="87"/>
      <c r="U19580" s="85"/>
      <c r="V19580" s="85"/>
      <c r="W19580" s="85"/>
      <c r="X19580" s="85"/>
    </row>
    <row r="19581">
      <c r="S19581" s="87"/>
      <c r="T19581" s="87"/>
      <c r="U19581" s="85"/>
      <c r="V19581" s="85"/>
      <c r="W19581" s="85"/>
      <c r="X19581" s="85"/>
    </row>
    <row r="19582">
      <c r="S19582" s="87"/>
      <c r="T19582" s="87"/>
      <c r="U19582" s="85"/>
      <c r="V19582" s="85"/>
      <c r="W19582" s="85"/>
      <c r="X19582" s="85"/>
    </row>
    <row r="19583">
      <c r="S19583" s="87"/>
      <c r="T19583" s="87"/>
      <c r="U19583" s="85"/>
      <c r="V19583" s="85"/>
      <c r="W19583" s="85"/>
      <c r="X19583" s="85"/>
    </row>
    <row r="19584">
      <c r="S19584" s="87"/>
      <c r="T19584" s="87"/>
      <c r="U19584" s="85"/>
      <c r="V19584" s="85"/>
      <c r="W19584" s="85"/>
      <c r="X19584" s="85"/>
    </row>
    <row r="19585">
      <c r="S19585" s="87"/>
      <c r="T19585" s="87"/>
      <c r="U19585" s="85"/>
      <c r="V19585" s="85"/>
      <c r="W19585" s="85"/>
      <c r="X19585" s="85"/>
    </row>
    <row r="19586">
      <c r="S19586" s="87"/>
      <c r="T19586" s="87"/>
      <c r="U19586" s="85"/>
      <c r="V19586" s="85"/>
      <c r="W19586" s="85"/>
      <c r="X19586" s="85"/>
    </row>
    <row r="19587">
      <c r="S19587" s="87"/>
      <c r="T19587" s="87"/>
      <c r="U19587" s="85"/>
      <c r="V19587" s="85"/>
      <c r="W19587" s="85"/>
      <c r="X19587" s="85"/>
    </row>
    <row r="19588">
      <c r="S19588" s="87"/>
      <c r="T19588" s="87"/>
      <c r="U19588" s="85"/>
      <c r="V19588" s="85"/>
      <c r="W19588" s="85"/>
      <c r="X19588" s="85"/>
    </row>
    <row r="19589">
      <c r="S19589" s="87"/>
      <c r="T19589" s="87"/>
      <c r="U19589" s="85"/>
      <c r="V19589" s="85"/>
      <c r="W19589" s="85"/>
      <c r="X19589" s="85"/>
    </row>
    <row r="19590">
      <c r="S19590" s="87"/>
      <c r="T19590" s="87"/>
      <c r="U19590" s="85"/>
      <c r="V19590" s="85"/>
      <c r="W19590" s="85"/>
      <c r="X19590" s="85"/>
    </row>
    <row r="19591">
      <c r="S19591" s="87"/>
      <c r="T19591" s="84"/>
      <c r="U19591" s="85"/>
      <c r="V19591" s="85"/>
      <c r="W19591" s="86"/>
      <c r="X19591" s="86"/>
    </row>
    <row r="19592">
      <c r="S19592" s="87"/>
      <c r="T19592" s="84"/>
      <c r="U19592" s="85"/>
      <c r="V19592" s="85"/>
      <c r="W19592" s="86"/>
      <c r="X19592" s="86"/>
    </row>
    <row r="19593">
      <c r="S19593" s="87"/>
      <c r="T19593" s="84"/>
      <c r="U19593" s="85"/>
      <c r="V19593" s="85"/>
      <c r="W19593" s="86"/>
      <c r="X19593" s="86"/>
    </row>
    <row r="19594">
      <c r="S19594" s="87"/>
      <c r="T19594" s="84"/>
      <c r="U19594" s="85"/>
      <c r="V19594" s="85"/>
      <c r="W19594" s="86"/>
      <c r="X19594" s="86"/>
    </row>
    <row r="19595">
      <c r="S19595" s="87"/>
      <c r="T19595" s="84"/>
      <c r="U19595" s="85"/>
      <c r="V19595" s="85"/>
      <c r="W19595" s="86"/>
      <c r="X19595" s="86"/>
    </row>
    <row r="19596">
      <c r="S19596" s="87"/>
      <c r="T19596" s="84"/>
      <c r="U19596" s="85"/>
      <c r="V19596" s="85"/>
      <c r="W19596" s="86"/>
      <c r="X19596" s="86"/>
    </row>
    <row r="19597">
      <c r="S19597" s="87"/>
      <c r="T19597" s="84"/>
      <c r="U19597" s="85"/>
      <c r="V19597" s="85"/>
      <c r="W19597" s="86"/>
      <c r="X19597" s="86"/>
    </row>
    <row r="19598">
      <c r="S19598" s="87"/>
      <c r="T19598" s="84"/>
      <c r="U19598" s="85"/>
      <c r="V19598" s="85"/>
      <c r="W19598" s="86"/>
      <c r="X19598" s="86"/>
    </row>
    <row r="19599">
      <c r="S19599" s="87"/>
      <c r="T19599" s="84"/>
      <c r="U19599" s="85"/>
      <c r="V19599" s="85"/>
      <c r="W19599" s="86"/>
      <c r="X19599" s="86"/>
    </row>
    <row r="19600">
      <c r="S19600" s="87"/>
      <c r="T19600" s="84"/>
      <c r="U19600" s="85"/>
      <c r="V19600" s="85"/>
      <c r="W19600" s="86"/>
      <c r="X19600" s="86"/>
    </row>
    <row r="19601">
      <c r="S19601" s="87"/>
      <c r="T19601" s="84"/>
      <c r="U19601" s="85"/>
      <c r="V19601" s="85"/>
      <c r="W19601" s="86"/>
      <c r="X19601" s="86"/>
    </row>
    <row r="19602">
      <c r="S19602" s="87"/>
      <c r="T19602" s="84"/>
      <c r="U19602" s="85"/>
      <c r="V19602" s="85"/>
      <c r="W19602" s="86"/>
      <c r="X19602" s="86"/>
    </row>
    <row r="19603">
      <c r="S19603" s="87"/>
      <c r="T19603" s="84"/>
      <c r="U19603" s="85"/>
      <c r="V19603" s="85"/>
      <c r="W19603" s="86"/>
      <c r="X19603" s="86"/>
    </row>
    <row r="19604">
      <c r="S19604" s="87"/>
      <c r="T19604" s="84"/>
      <c r="U19604" s="85"/>
      <c r="V19604" s="85"/>
      <c r="W19604" s="86"/>
      <c r="X19604" s="86"/>
    </row>
    <row r="19605">
      <c r="S19605" s="87"/>
      <c r="T19605" s="84"/>
      <c r="U19605" s="85"/>
      <c r="V19605" s="85"/>
      <c r="W19605" s="86"/>
      <c r="X19605" s="86"/>
    </row>
    <row r="19606">
      <c r="S19606" s="87"/>
      <c r="T19606" s="84"/>
      <c r="U19606" s="85"/>
      <c r="V19606" s="85"/>
      <c r="W19606" s="86"/>
      <c r="X19606" s="86"/>
    </row>
    <row r="19607">
      <c r="S19607" s="87"/>
      <c r="T19607" s="84"/>
      <c r="U19607" s="85"/>
      <c r="V19607" s="85"/>
      <c r="W19607" s="86"/>
      <c r="X19607" s="86"/>
    </row>
    <row r="19608">
      <c r="S19608" s="87"/>
      <c r="T19608" s="84"/>
      <c r="U19608" s="85"/>
      <c r="V19608" s="85"/>
      <c r="W19608" s="86"/>
      <c r="X19608" s="86"/>
    </row>
    <row r="19609">
      <c r="S19609" s="87"/>
      <c r="T19609" s="84"/>
      <c r="U19609" s="85"/>
      <c r="V19609" s="85"/>
      <c r="W19609" s="86"/>
      <c r="X19609" s="86"/>
    </row>
    <row r="19610">
      <c r="S19610" s="87"/>
      <c r="T19610" s="84"/>
      <c r="U19610" s="85"/>
      <c r="V19610" s="85"/>
      <c r="W19610" s="86"/>
      <c r="X19610" s="86"/>
    </row>
    <row r="19611">
      <c r="S19611" s="87"/>
      <c r="T19611" s="84"/>
      <c r="U19611" s="85"/>
      <c r="V19611" s="85"/>
      <c r="W19611" s="86"/>
      <c r="X19611" s="86"/>
    </row>
    <row r="19612">
      <c r="S19612" s="87"/>
      <c r="T19612" s="84"/>
      <c r="U19612" s="85"/>
      <c r="V19612" s="85"/>
      <c r="W19612" s="86"/>
      <c r="X19612" s="86"/>
    </row>
    <row r="19613">
      <c r="S19613" s="87"/>
      <c r="T19613" s="84"/>
      <c r="U19613" s="85"/>
      <c r="V19613" s="85"/>
      <c r="W19613" s="86"/>
      <c r="X19613" s="86"/>
    </row>
    <row r="19614">
      <c r="S19614" s="87"/>
      <c r="T19614" s="84"/>
      <c r="U19614" s="85"/>
      <c r="V19614" s="85"/>
      <c r="W19614" s="86"/>
      <c r="X19614" s="86"/>
    </row>
    <row r="19615">
      <c r="S19615" s="87"/>
      <c r="T19615" s="84"/>
      <c r="U19615" s="85"/>
      <c r="V19615" s="85"/>
      <c r="W19615" s="86"/>
      <c r="X19615" s="86"/>
    </row>
    <row r="19616">
      <c r="S19616" s="87"/>
      <c r="T19616" s="84"/>
      <c r="U19616" s="85"/>
      <c r="V19616" s="85"/>
      <c r="W19616" s="86"/>
      <c r="X19616" s="86"/>
    </row>
    <row r="19617">
      <c r="S19617" s="87"/>
      <c r="T19617" s="84"/>
      <c r="U19617" s="85"/>
      <c r="V19617" s="85"/>
      <c r="W19617" s="86"/>
      <c r="X19617" s="86"/>
    </row>
    <row r="19618">
      <c r="S19618" s="87"/>
      <c r="T19618" s="84"/>
      <c r="U19618" s="85"/>
      <c r="V19618" s="85"/>
      <c r="W19618" s="86"/>
      <c r="X19618" s="86"/>
    </row>
    <row r="19619">
      <c r="S19619" s="87"/>
      <c r="T19619" s="84"/>
      <c r="U19619" s="85"/>
      <c r="V19619" s="85"/>
      <c r="W19619" s="86"/>
      <c r="X19619" s="86"/>
    </row>
    <row r="19620">
      <c r="S19620" s="84"/>
      <c r="T19620" s="84"/>
      <c r="U19620" s="85"/>
      <c r="V19620" s="85"/>
      <c r="W19620" s="86"/>
      <c r="X19620" s="86"/>
    </row>
    <row r="19621">
      <c r="S19621" s="87"/>
      <c r="T19621" s="84"/>
      <c r="U19621" s="85"/>
      <c r="V19621" s="85"/>
      <c r="W19621" s="86"/>
      <c r="X19621" s="86"/>
    </row>
    <row r="19622">
      <c r="S19622" s="87"/>
      <c r="T19622" s="84"/>
      <c r="U19622" s="85"/>
      <c r="V19622" s="85"/>
      <c r="W19622" s="86"/>
      <c r="X19622" s="86"/>
    </row>
    <row r="19623">
      <c r="S19623" s="87"/>
      <c r="T19623" s="84"/>
      <c r="U19623" s="85"/>
      <c r="V19623" s="85"/>
      <c r="W19623" s="86"/>
      <c r="X19623" s="86"/>
    </row>
    <row r="19624">
      <c r="S19624" s="87"/>
      <c r="T19624" s="84"/>
      <c r="U19624" s="85"/>
      <c r="V19624" s="85"/>
      <c r="W19624" s="86"/>
      <c r="X19624" s="86"/>
    </row>
    <row r="19625">
      <c r="S19625" s="87"/>
      <c r="T19625" s="84"/>
      <c r="U19625" s="85"/>
      <c r="V19625" s="85"/>
      <c r="W19625" s="86"/>
      <c r="X19625" s="86"/>
    </row>
    <row r="19626">
      <c r="S19626" s="87"/>
      <c r="T19626" s="84"/>
      <c r="U19626" s="85"/>
      <c r="V19626" s="85"/>
      <c r="W19626" s="86"/>
      <c r="X19626" s="86"/>
    </row>
    <row r="19627">
      <c r="S19627" s="87"/>
      <c r="T19627" s="84"/>
      <c r="U19627" s="85"/>
      <c r="V19627" s="85"/>
      <c r="W19627" s="86"/>
      <c r="X19627" s="86"/>
    </row>
    <row r="19628">
      <c r="S19628" s="87"/>
      <c r="T19628" s="84"/>
      <c r="U19628" s="85"/>
      <c r="V19628" s="85"/>
      <c r="W19628" s="86"/>
      <c r="X19628" s="86"/>
    </row>
    <row r="24401">
      <c r="S24401" s="90"/>
    </row>
    <row r="25679">
      <c r="S25679" s="87"/>
      <c r="T25679" s="87"/>
      <c r="U25679" s="85"/>
      <c r="V25679" s="85"/>
      <c r="W25679" s="85"/>
      <c r="X25679" s="85"/>
    </row>
    <row r="25680">
      <c r="S25680" s="87"/>
      <c r="T25680" s="87"/>
      <c r="U25680" s="85"/>
      <c r="V25680" s="85"/>
      <c r="W25680" s="85"/>
      <c r="X25680" s="85"/>
    </row>
    <row r="25681">
      <c r="S25681" s="87"/>
      <c r="T25681" s="87"/>
      <c r="U25681" s="85"/>
      <c r="V25681" s="85"/>
      <c r="W25681" s="85"/>
      <c r="X25681" s="85"/>
    </row>
    <row r="25682">
      <c r="S25682" s="87"/>
      <c r="T25682" s="87"/>
      <c r="U25682" s="85"/>
      <c r="V25682" s="85"/>
      <c r="W25682" s="85"/>
      <c r="X25682" s="85"/>
    </row>
    <row r="33113">
      <c r="S33113" s="90"/>
    </row>
    <row r="33124">
      <c r="S33124" s="90"/>
    </row>
    <row r="33271">
      <c r="S33271" s="90"/>
    </row>
    <row r="33313">
      <c r="S33313" s="90"/>
    </row>
    <row r="34408">
      <c r="F34408" s="91"/>
    </row>
    <row r="42928">
      <c r="S42928" s="90"/>
    </row>
    <row r="42984">
      <c r="S42984" s="84"/>
      <c r="T42984" s="87"/>
      <c r="U42984" s="85"/>
      <c r="V42984" s="85"/>
      <c r="W42984" s="85"/>
      <c r="X42984" s="85"/>
    </row>
    <row r="46985">
      <c r="S46985" s="87"/>
      <c r="T46985" s="87"/>
      <c r="U46985" s="85"/>
      <c r="V46985" s="85"/>
      <c r="W46985" s="85"/>
      <c r="X46985" s="85"/>
    </row>
    <row r="46986">
      <c r="S46986" s="87"/>
      <c r="T46986" s="87"/>
      <c r="U46986" s="85"/>
      <c r="V46986" s="85"/>
      <c r="W46986" s="85"/>
      <c r="X46986" s="85"/>
    </row>
  </sheetData>
  <customSheetViews>
    <customSheetView guid="{AA30B0E2-14BD-4317-97C6-9B288E486B62}" filter="1" showAutoFilter="1">
      <autoFilter ref="$A$1:$Y$67961">
        <sortState ref="A1:Y67961">
          <sortCondition ref="E1:E67961"/>
          <sortCondition ref="D1:D67961"/>
        </sortState>
      </autoFilter>
    </customSheetView>
    <customSheetView guid="{B1AC195C-62EA-4EA4-BD89-5FC44BE47378}" filter="1" showAutoFilter="1">
      <autoFilter ref="$A$1:$Y$31051"/>
    </customSheetView>
  </customSheetViews>
  <hyperlinks>
    <hyperlink r:id="rId1" ref="M2"/>
    <hyperlink r:id="rId2" ref="M3"/>
    <hyperlink r:id="rId3" ref="A5"/>
    <hyperlink r:id="rId4" ref="M5"/>
    <hyperlink r:id="rId5" ref="M6"/>
    <hyperlink r:id="rId6" ref="M7"/>
    <hyperlink r:id="rId7" ref="M8"/>
    <hyperlink r:id="rId8" ref="M9"/>
    <hyperlink r:id="rId9" ref="M10"/>
    <hyperlink r:id="rId10" ref="M11"/>
    <hyperlink r:id="rId11" ref="M12"/>
    <hyperlink r:id="rId12" ref="A13"/>
    <hyperlink r:id="rId13" ref="M13"/>
    <hyperlink r:id="rId14" ref="M14"/>
    <hyperlink r:id="rId15" ref="M15"/>
    <hyperlink r:id="rId16" ref="M16"/>
    <hyperlink r:id="rId17" ref="M17"/>
    <hyperlink r:id="rId18" ref="M18"/>
    <hyperlink r:id="rId19" ref="M19"/>
    <hyperlink r:id="rId20" ref="M20"/>
    <hyperlink r:id="rId21" ref="M21"/>
    <hyperlink r:id="rId22" ref="M22"/>
    <hyperlink r:id="rId23" ref="M23"/>
    <hyperlink r:id="rId24" ref="M24"/>
    <hyperlink r:id="rId25" ref="M25"/>
    <hyperlink r:id="rId26" ref="M26"/>
    <hyperlink r:id="rId27" ref="M27"/>
    <hyperlink r:id="rId28" ref="A28"/>
    <hyperlink r:id="rId29" ref="M28"/>
    <hyperlink r:id="rId30" ref="M29"/>
    <hyperlink r:id="rId31" ref="A30"/>
    <hyperlink r:id="rId32" ref="M30"/>
    <hyperlink r:id="rId33" ref="A31"/>
    <hyperlink r:id="rId34" ref="M32"/>
    <hyperlink r:id="rId35" ref="M33"/>
    <hyperlink r:id="rId36" ref="M34"/>
    <hyperlink r:id="rId37" ref="M35"/>
    <hyperlink r:id="rId38" ref="M36"/>
    <hyperlink r:id="rId39" ref="A37"/>
    <hyperlink r:id="rId40" ref="M37"/>
    <hyperlink r:id="rId41" ref="A38"/>
    <hyperlink r:id="rId42" ref="M38"/>
    <hyperlink r:id="rId43" ref="A39"/>
    <hyperlink r:id="rId44" ref="M39"/>
    <hyperlink r:id="rId45" ref="M40"/>
    <hyperlink r:id="rId46" ref="M41"/>
    <hyperlink r:id="rId47" ref="M42"/>
    <hyperlink r:id="rId48" ref="M43"/>
    <hyperlink r:id="rId49" ref="M44"/>
    <hyperlink r:id="rId50" ref="M45"/>
    <hyperlink r:id="rId51" ref="M46"/>
    <hyperlink r:id="rId52" ref="M47"/>
    <hyperlink r:id="rId53" ref="M48"/>
    <hyperlink r:id="rId54" ref="M49"/>
    <hyperlink r:id="rId55" ref="A50"/>
    <hyperlink r:id="rId56" ref="M50"/>
    <hyperlink r:id="rId57" ref="A51"/>
    <hyperlink r:id="rId58" ref="M51"/>
    <hyperlink r:id="rId59" ref="M52"/>
    <hyperlink r:id="rId60" ref="M53"/>
    <hyperlink r:id="rId61" ref="A55"/>
    <hyperlink r:id="rId62" ref="M55"/>
    <hyperlink r:id="rId63" ref="A56"/>
    <hyperlink r:id="rId64" ref="M56"/>
    <hyperlink r:id="rId65" ref="M57"/>
    <hyperlink r:id="rId66" ref="A58"/>
    <hyperlink r:id="rId67" ref="M58"/>
    <hyperlink r:id="rId68" ref="M59"/>
    <hyperlink r:id="rId69" ref="M60"/>
    <hyperlink r:id="rId70" ref="A61"/>
    <hyperlink r:id="rId71" ref="M61"/>
    <hyperlink r:id="rId72" ref="M62"/>
    <hyperlink r:id="rId73" ref="M63"/>
    <hyperlink r:id="rId74" ref="A64"/>
    <hyperlink r:id="rId75" ref="M64"/>
    <hyperlink r:id="rId76" ref="M65"/>
    <hyperlink r:id="rId77" ref="M66"/>
    <hyperlink r:id="rId78" ref="A67"/>
    <hyperlink r:id="rId79" ref="M67"/>
    <hyperlink r:id="rId80" ref="M68"/>
    <hyperlink r:id="rId81" ref="A69"/>
    <hyperlink r:id="rId82" ref="M69"/>
    <hyperlink r:id="rId83" ref="M70"/>
    <hyperlink r:id="rId84" ref="A71"/>
    <hyperlink r:id="rId85" ref="A72"/>
    <hyperlink r:id="rId86" ref="M72"/>
    <hyperlink r:id="rId87" ref="A74"/>
    <hyperlink r:id="rId88" ref="M74"/>
    <hyperlink r:id="rId89" ref="M75"/>
    <hyperlink r:id="rId90" ref="M76"/>
    <hyperlink r:id="rId91" ref="M78"/>
    <hyperlink r:id="rId92" ref="A79"/>
    <hyperlink r:id="rId93" ref="A80"/>
    <hyperlink r:id="rId94" ref="M81"/>
    <hyperlink r:id="rId95" ref="M82"/>
    <hyperlink r:id="rId96" ref="M83"/>
    <hyperlink r:id="rId97" ref="M84"/>
    <hyperlink r:id="rId98" ref="A87"/>
    <hyperlink r:id="rId99" ref="M87"/>
    <hyperlink r:id="rId100" ref="M88"/>
    <hyperlink r:id="rId101" ref="M89"/>
    <hyperlink r:id="rId102" ref="M90"/>
    <hyperlink r:id="rId103" ref="M91"/>
    <hyperlink r:id="rId104" ref="A92"/>
    <hyperlink r:id="rId105" ref="M92"/>
    <hyperlink r:id="rId106" ref="A93"/>
    <hyperlink r:id="rId107" ref="M93"/>
    <hyperlink r:id="rId108" ref="M94"/>
    <hyperlink r:id="rId109" ref="M95"/>
    <hyperlink r:id="rId110" ref="M96"/>
    <hyperlink r:id="rId111" ref="M97"/>
    <hyperlink r:id="rId112" ref="M98"/>
    <hyperlink r:id="rId113" ref="M99"/>
    <hyperlink r:id="rId114" ref="M100"/>
    <hyperlink r:id="rId115" ref="M101"/>
    <hyperlink r:id="rId116" ref="A102"/>
    <hyperlink r:id="rId117" ref="M103"/>
    <hyperlink r:id="rId118" ref="A104"/>
    <hyperlink r:id="rId119" ref="M104"/>
    <hyperlink r:id="rId120" ref="M105"/>
    <hyperlink r:id="rId121" ref="M106"/>
    <hyperlink r:id="rId122" ref="M107"/>
    <hyperlink r:id="rId123" ref="M108"/>
    <hyperlink r:id="rId124" ref="M109"/>
    <hyperlink r:id="rId125" ref="A110"/>
    <hyperlink r:id="rId126" ref="M110"/>
    <hyperlink r:id="rId127" ref="A111"/>
    <hyperlink r:id="rId128" ref="M111"/>
    <hyperlink r:id="rId129" ref="A112"/>
    <hyperlink r:id="rId130" ref="M112"/>
    <hyperlink r:id="rId131" ref="M113"/>
    <hyperlink r:id="rId132" ref="M114"/>
    <hyperlink r:id="rId133" ref="A115"/>
    <hyperlink r:id="rId134" ref="M115"/>
    <hyperlink r:id="rId135" ref="A116"/>
    <hyperlink r:id="rId136" ref="M116"/>
    <hyperlink r:id="rId137" ref="M117"/>
    <hyperlink r:id="rId138" ref="A119"/>
    <hyperlink r:id="rId139" ref="M121"/>
    <hyperlink r:id="rId140" ref="M122"/>
    <hyperlink r:id="rId141" ref="M123"/>
    <hyperlink r:id="rId142" ref="M124"/>
    <hyperlink r:id="rId143" ref="A125"/>
    <hyperlink r:id="rId144" ref="M125"/>
    <hyperlink r:id="rId145" ref="M126"/>
    <hyperlink r:id="rId146" ref="M127"/>
    <hyperlink r:id="rId147" ref="M128"/>
    <hyperlink r:id="rId148" ref="M129"/>
    <hyperlink r:id="rId149" ref="M130"/>
    <hyperlink r:id="rId150" ref="M131"/>
    <hyperlink r:id="rId151" ref="A132"/>
    <hyperlink r:id="rId152" ref="M132"/>
    <hyperlink r:id="rId153" ref="M133"/>
    <hyperlink r:id="rId154" ref="M134"/>
    <hyperlink r:id="rId155" ref="M135"/>
    <hyperlink r:id="rId156" ref="M136"/>
    <hyperlink r:id="rId157" ref="A137"/>
    <hyperlink r:id="rId158" ref="M137"/>
    <hyperlink r:id="rId159" ref="A138"/>
    <hyperlink r:id="rId160" ref="M138"/>
    <hyperlink r:id="rId161" ref="M139"/>
    <hyperlink r:id="rId162" ref="M140"/>
    <hyperlink r:id="rId163" ref="M141"/>
    <hyperlink r:id="rId164" ref="M142"/>
    <hyperlink r:id="rId165" ref="M143"/>
    <hyperlink r:id="rId166" ref="M144"/>
    <hyperlink r:id="rId167" ref="A145"/>
    <hyperlink r:id="rId168" ref="M145"/>
    <hyperlink r:id="rId169" ref="M146"/>
    <hyperlink r:id="rId170" ref="A147"/>
    <hyperlink r:id="rId171" ref="M147"/>
    <hyperlink r:id="rId172" ref="M148"/>
    <hyperlink r:id="rId173" ref="M149"/>
    <hyperlink r:id="rId174" ref="A150"/>
    <hyperlink r:id="rId175" ref="M150"/>
    <hyperlink r:id="rId176" ref="M151"/>
    <hyperlink r:id="rId177" ref="M152"/>
    <hyperlink r:id="rId178" ref="A153"/>
    <hyperlink r:id="rId179" ref="A154"/>
    <hyperlink r:id="rId180" ref="M154"/>
    <hyperlink r:id="rId181" ref="A155"/>
    <hyperlink r:id="rId182" ref="M155"/>
    <hyperlink r:id="rId183" ref="A156"/>
    <hyperlink r:id="rId184" ref="M156"/>
    <hyperlink r:id="rId185" ref="M157"/>
    <hyperlink r:id="rId186" ref="M158"/>
    <hyperlink r:id="rId187" ref="M159"/>
    <hyperlink r:id="rId188" ref="M160"/>
    <hyperlink r:id="rId189" ref="M161"/>
    <hyperlink r:id="rId190" ref="M163"/>
    <hyperlink r:id="rId191" ref="M164"/>
    <hyperlink r:id="rId192" ref="M165"/>
    <hyperlink r:id="rId193" ref="M166"/>
    <hyperlink r:id="rId194" ref="M168"/>
    <hyperlink r:id="rId195" ref="A169"/>
    <hyperlink r:id="rId196" ref="M169"/>
    <hyperlink r:id="rId197" ref="M170"/>
    <hyperlink r:id="rId198" ref="M171"/>
    <hyperlink r:id="rId199" ref="M172"/>
    <hyperlink r:id="rId200" ref="M173"/>
    <hyperlink r:id="rId201" ref="A174"/>
    <hyperlink r:id="rId202" ref="M174"/>
    <hyperlink r:id="rId203" ref="M175"/>
    <hyperlink r:id="rId204" ref="M176"/>
    <hyperlink r:id="rId205" ref="A177"/>
    <hyperlink r:id="rId206" ref="M177"/>
    <hyperlink r:id="rId207" ref="A178"/>
    <hyperlink r:id="rId208" ref="M178"/>
    <hyperlink r:id="rId209" ref="M179"/>
    <hyperlink r:id="rId210" ref="M180"/>
    <hyperlink r:id="rId211" ref="M181"/>
    <hyperlink r:id="rId212" ref="M182"/>
    <hyperlink r:id="rId213" ref="A183"/>
    <hyperlink r:id="rId214" ref="M183"/>
    <hyperlink r:id="rId215" ref="A184"/>
    <hyperlink r:id="rId216" ref="M184"/>
    <hyperlink r:id="rId217" ref="M185"/>
    <hyperlink r:id="rId218" ref="A186"/>
    <hyperlink r:id="rId219" ref="M186"/>
    <hyperlink r:id="rId220" ref="M187"/>
    <hyperlink r:id="rId221" ref="M188"/>
    <hyperlink r:id="rId222" ref="M189"/>
    <hyperlink r:id="rId223" ref="A190"/>
    <hyperlink r:id="rId224" ref="M190"/>
    <hyperlink r:id="rId225" ref="A191"/>
    <hyperlink r:id="rId226" ref="M192"/>
    <hyperlink r:id="rId227" ref="M193"/>
    <hyperlink r:id="rId228" ref="A194"/>
    <hyperlink r:id="rId229" ref="M194"/>
    <hyperlink r:id="rId230" ref="M195"/>
    <hyperlink r:id="rId231" ref="A196"/>
    <hyperlink r:id="rId232" ref="A197"/>
    <hyperlink r:id="rId233" ref="M197"/>
    <hyperlink r:id="rId234" ref="M198"/>
    <hyperlink r:id="rId235" ref="M199"/>
    <hyperlink r:id="rId236" ref="A200"/>
    <hyperlink r:id="rId237" ref="M200"/>
    <hyperlink r:id="rId238" ref="M201"/>
    <hyperlink r:id="rId239" ref="A202"/>
    <hyperlink r:id="rId240" ref="M202"/>
    <hyperlink r:id="rId241" ref="M203"/>
    <hyperlink r:id="rId242" ref="M204"/>
    <hyperlink r:id="rId243" ref="M205"/>
    <hyperlink r:id="rId244" ref="A206"/>
    <hyperlink r:id="rId245" ref="M206"/>
    <hyperlink r:id="rId246" ref="M207"/>
    <hyperlink r:id="rId247" ref="A208"/>
    <hyperlink r:id="rId248" ref="M208"/>
    <hyperlink r:id="rId249" ref="M209"/>
    <hyperlink r:id="rId250" ref="M210"/>
    <hyperlink r:id="rId251" ref="M211"/>
    <hyperlink r:id="rId252" ref="M212"/>
    <hyperlink r:id="rId253" ref="M214"/>
    <hyperlink r:id="rId254" ref="M215"/>
    <hyperlink r:id="rId255" ref="M216"/>
    <hyperlink r:id="rId256" ref="M217"/>
    <hyperlink r:id="rId257" ref="A219"/>
    <hyperlink r:id="rId258" ref="M219"/>
    <hyperlink r:id="rId259" ref="M220"/>
    <hyperlink r:id="rId260" ref="M221"/>
    <hyperlink r:id="rId261" ref="M222"/>
    <hyperlink r:id="rId262" ref="M223"/>
    <hyperlink r:id="rId263" ref="M224"/>
    <hyperlink r:id="rId264" ref="M225"/>
    <hyperlink r:id="rId265" ref="A226"/>
    <hyperlink r:id="rId266" ref="M226"/>
    <hyperlink r:id="rId267" ref="M227"/>
    <hyperlink r:id="rId268" ref="A228"/>
    <hyperlink r:id="rId269" ref="M228"/>
    <hyperlink r:id="rId270" ref="M229"/>
    <hyperlink r:id="rId271" ref="M230"/>
    <hyperlink r:id="rId272" ref="M231"/>
    <hyperlink r:id="rId273" ref="M232"/>
    <hyperlink r:id="rId274" ref="M233"/>
    <hyperlink r:id="rId275" ref="M234"/>
    <hyperlink r:id="rId276" ref="M235"/>
    <hyperlink r:id="rId277" ref="A237"/>
    <hyperlink r:id="rId278" ref="M237"/>
    <hyperlink r:id="rId279" ref="P237"/>
    <hyperlink r:id="rId280" ref="M239"/>
    <hyperlink r:id="rId281" ref="M240"/>
    <hyperlink r:id="rId282" ref="M241"/>
    <hyperlink r:id="rId283" ref="A242"/>
    <hyperlink r:id="rId284" ref="M242"/>
    <hyperlink r:id="rId285" ref="A243"/>
    <hyperlink r:id="rId286" ref="M243"/>
    <hyperlink r:id="rId287" ref="A244"/>
    <hyperlink r:id="rId288" ref="M244"/>
    <hyperlink r:id="rId289" ref="M245"/>
    <hyperlink r:id="rId290" ref="M246"/>
    <hyperlink r:id="rId291" ref="A247"/>
    <hyperlink r:id="rId292" ref="M247"/>
    <hyperlink r:id="rId293" ref="A248"/>
    <hyperlink r:id="rId294" ref="M248"/>
    <hyperlink r:id="rId295" ref="A249"/>
    <hyperlink r:id="rId296" ref="M249"/>
    <hyperlink r:id="rId297" ref="M250"/>
    <hyperlink r:id="rId298" ref="A254"/>
    <hyperlink r:id="rId299" ref="M254"/>
    <hyperlink r:id="rId300" ref="M255"/>
    <hyperlink r:id="rId301" ref="M256"/>
    <hyperlink r:id="rId302" ref="M257"/>
    <hyperlink r:id="rId303" ref="A258"/>
    <hyperlink r:id="rId304" ref="M258"/>
    <hyperlink r:id="rId305" ref="M260"/>
    <hyperlink r:id="rId306" ref="M261"/>
    <hyperlink r:id="rId307" ref="M262"/>
    <hyperlink r:id="rId308" ref="M263"/>
    <hyperlink r:id="rId309" ref="M264"/>
    <hyperlink r:id="rId310" ref="M266"/>
    <hyperlink r:id="rId311" ref="M267"/>
    <hyperlink r:id="rId312" ref="M268"/>
    <hyperlink r:id="rId313" ref="A269"/>
    <hyperlink r:id="rId314" ref="M269"/>
    <hyperlink r:id="rId315" ref="M270"/>
    <hyperlink r:id="rId316" ref="A272"/>
    <hyperlink r:id="rId317" ref="M272"/>
    <hyperlink r:id="rId318" ref="M273"/>
    <hyperlink r:id="rId319" ref="A275"/>
    <hyperlink r:id="rId320" ref="M275"/>
    <hyperlink r:id="rId321" ref="A276"/>
    <hyperlink r:id="rId322" ref="M276"/>
    <hyperlink r:id="rId323" ref="A277"/>
    <hyperlink r:id="rId324" ref="M277"/>
    <hyperlink r:id="rId325" ref="M278"/>
    <hyperlink r:id="rId326" ref="A279"/>
    <hyperlink r:id="rId327" ref="M279"/>
    <hyperlink r:id="rId328" ref="M280"/>
    <hyperlink r:id="rId329" ref="A281"/>
    <hyperlink r:id="rId330" ref="M281"/>
    <hyperlink r:id="rId331" ref="M282"/>
    <hyperlink r:id="rId332" ref="M283"/>
    <hyperlink r:id="rId333" ref="M284"/>
    <hyperlink r:id="rId334" ref="M285"/>
    <hyperlink r:id="rId335" ref="A286"/>
    <hyperlink r:id="rId336" ref="M286"/>
    <hyperlink r:id="rId337" ref="M288"/>
    <hyperlink r:id="rId338" ref="M289"/>
    <hyperlink r:id="rId339" ref="M290"/>
    <hyperlink r:id="rId340" ref="M291"/>
    <hyperlink r:id="rId341" ref="A292"/>
    <hyperlink r:id="rId342" ref="M292"/>
    <hyperlink r:id="rId343" ref="A293"/>
    <hyperlink r:id="rId344" ref="M293"/>
    <hyperlink r:id="rId345" ref="A294"/>
    <hyperlink r:id="rId346" ref="A295"/>
    <hyperlink r:id="rId347" ref="M295"/>
    <hyperlink r:id="rId348" ref="A296"/>
    <hyperlink r:id="rId349" ref="M296"/>
    <hyperlink r:id="rId350" ref="M297"/>
    <hyperlink r:id="rId351" ref="A298"/>
    <hyperlink r:id="rId352" ref="M298"/>
    <hyperlink r:id="rId353" ref="M299"/>
    <hyperlink r:id="rId354" ref="M300"/>
    <hyperlink r:id="rId355" ref="M301"/>
    <hyperlink r:id="rId356" ref="M302"/>
    <hyperlink r:id="rId357" ref="M303"/>
    <hyperlink r:id="rId358" ref="M304"/>
    <hyperlink r:id="rId359" ref="M305"/>
    <hyperlink r:id="rId360" ref="M306"/>
    <hyperlink r:id="rId361" ref="M307"/>
    <hyperlink r:id="rId362" ref="M308"/>
    <hyperlink r:id="rId363" ref="M310"/>
    <hyperlink r:id="rId364" ref="M311"/>
    <hyperlink r:id="rId365" ref="M312"/>
    <hyperlink r:id="rId366" ref="M313"/>
    <hyperlink r:id="rId367" ref="M314"/>
    <hyperlink r:id="rId368" ref="A315"/>
    <hyperlink r:id="rId369" ref="M315"/>
    <hyperlink r:id="rId370" ref="M316"/>
    <hyperlink r:id="rId371" ref="A318"/>
    <hyperlink r:id="rId372" ref="M318"/>
    <hyperlink r:id="rId373" ref="M319"/>
    <hyperlink r:id="rId374" ref="A320"/>
    <hyperlink r:id="rId375" ref="M320"/>
    <hyperlink r:id="rId376" ref="A321"/>
    <hyperlink r:id="rId377" ref="M321"/>
    <hyperlink r:id="rId378" ref="M322"/>
    <hyperlink r:id="rId379" ref="M323"/>
    <hyperlink r:id="rId380" ref="M324"/>
    <hyperlink r:id="rId381" ref="M328"/>
    <hyperlink r:id="rId382" ref="A329"/>
    <hyperlink r:id="rId383" ref="M329"/>
    <hyperlink r:id="rId384" ref="M330"/>
    <hyperlink r:id="rId385" ref="M331"/>
    <hyperlink r:id="rId386" ref="A332"/>
    <hyperlink r:id="rId387" ref="M332"/>
    <hyperlink r:id="rId388" ref="M333"/>
    <hyperlink r:id="rId389" ref="A334"/>
    <hyperlink r:id="rId390" ref="M334"/>
    <hyperlink r:id="rId391" ref="M335"/>
    <hyperlink r:id="rId392" ref="M336"/>
    <hyperlink r:id="rId393" ref="M338"/>
    <hyperlink r:id="rId394" ref="M339"/>
    <hyperlink r:id="rId395" ref="M341"/>
    <hyperlink r:id="rId396" ref="A342"/>
    <hyperlink r:id="rId397" ref="M342"/>
    <hyperlink r:id="rId398" ref="A343"/>
    <hyperlink r:id="rId399" ref="M343"/>
    <hyperlink r:id="rId400" ref="M344"/>
    <hyperlink r:id="rId401" ref="A345"/>
    <hyperlink r:id="rId402" ref="M345"/>
    <hyperlink r:id="rId403" ref="A346"/>
    <hyperlink r:id="rId404" ref="M346"/>
    <hyperlink r:id="rId405" ref="M347"/>
    <hyperlink r:id="rId406" ref="M348"/>
    <hyperlink r:id="rId407" ref="M349"/>
    <hyperlink r:id="rId408" ref="M351"/>
    <hyperlink r:id="rId409" ref="M352"/>
    <hyperlink r:id="rId410" ref="A353"/>
    <hyperlink r:id="rId411" ref="M354"/>
    <hyperlink r:id="rId412" ref="M355"/>
    <hyperlink r:id="rId413" ref="M357"/>
    <hyperlink r:id="rId414" ref="A359"/>
    <hyperlink r:id="rId415" ref="M359"/>
    <hyperlink r:id="rId416" ref="A360"/>
    <hyperlink r:id="rId417" ref="M361"/>
    <hyperlink r:id="rId418" ref="M363"/>
    <hyperlink r:id="rId419" ref="M364"/>
    <hyperlink r:id="rId420" ref="M365"/>
    <hyperlink r:id="rId421" ref="A366"/>
    <hyperlink r:id="rId422" ref="M366"/>
    <hyperlink r:id="rId423" ref="M368"/>
    <hyperlink r:id="rId424" ref="M370"/>
    <hyperlink r:id="rId425" ref="M371"/>
    <hyperlink r:id="rId426" ref="A372"/>
    <hyperlink r:id="rId427" ref="M372"/>
    <hyperlink r:id="rId428" ref="M374"/>
    <hyperlink r:id="rId429" ref="M375"/>
    <hyperlink r:id="rId430" ref="A376"/>
    <hyperlink r:id="rId431" ref="M376"/>
    <hyperlink r:id="rId432" ref="M378"/>
    <hyperlink r:id="rId433" ref="M379"/>
    <hyperlink r:id="rId434" ref="M381"/>
    <hyperlink r:id="rId435" ref="M382"/>
    <hyperlink r:id="rId436" ref="M383"/>
    <hyperlink r:id="rId437" ref="A385"/>
    <hyperlink r:id="rId438" ref="M385"/>
    <hyperlink r:id="rId439" ref="M386"/>
    <hyperlink r:id="rId440" ref="M387"/>
    <hyperlink r:id="rId441" ref="M388"/>
    <hyperlink r:id="rId442" ref="A390"/>
    <hyperlink r:id="rId443" ref="M390"/>
    <hyperlink r:id="rId444" ref="A391"/>
    <hyperlink r:id="rId445" ref="M391"/>
    <hyperlink r:id="rId446" ref="M393"/>
    <hyperlink r:id="rId447" ref="M394"/>
    <hyperlink r:id="rId448" ref="M395"/>
    <hyperlink r:id="rId449" ref="M396"/>
    <hyperlink r:id="rId450" ref="M397"/>
    <hyperlink r:id="rId451" ref="M398"/>
    <hyperlink r:id="rId452" ref="A399"/>
    <hyperlink r:id="rId453" ref="M399"/>
    <hyperlink r:id="rId454" ref="M400"/>
    <hyperlink r:id="rId455" ref="M401"/>
    <hyperlink r:id="rId456" ref="A402"/>
    <hyperlink r:id="rId457" ref="M402"/>
    <hyperlink r:id="rId458" ref="A403"/>
    <hyperlink r:id="rId459" ref="M403"/>
    <hyperlink r:id="rId460" ref="M404"/>
    <hyperlink r:id="rId461" ref="A405"/>
    <hyperlink r:id="rId462" ref="A406"/>
    <hyperlink r:id="rId463" ref="M406"/>
    <hyperlink r:id="rId464" ref="A407"/>
    <hyperlink r:id="rId465" ref="M407"/>
    <hyperlink r:id="rId466" ref="M408"/>
    <hyperlink r:id="rId467" ref="M409"/>
    <hyperlink r:id="rId468" ref="A410"/>
    <hyperlink r:id="rId469" ref="M410"/>
    <hyperlink r:id="rId470" ref="A411"/>
    <hyperlink r:id="rId471" ref="M411"/>
    <hyperlink r:id="rId472" ref="A412"/>
    <hyperlink r:id="rId473" ref="M412"/>
    <hyperlink r:id="rId474" ref="M413"/>
    <hyperlink r:id="rId475" ref="A414"/>
    <hyperlink r:id="rId476" ref="M415"/>
    <hyperlink r:id="rId477" ref="A416"/>
    <hyperlink r:id="rId478" ref="M416"/>
    <hyperlink r:id="rId479" ref="A417"/>
    <hyperlink r:id="rId480" ref="M417"/>
    <hyperlink r:id="rId481" ref="M418"/>
    <hyperlink r:id="rId482" ref="A419"/>
    <hyperlink r:id="rId483" ref="M419"/>
    <hyperlink r:id="rId484" ref="M420"/>
    <hyperlink r:id="rId485" ref="A421"/>
    <hyperlink r:id="rId486" ref="M421"/>
    <hyperlink r:id="rId487" ref="M422"/>
    <hyperlink r:id="rId488" ref="M423"/>
    <hyperlink r:id="rId489" ref="M424"/>
    <hyperlink r:id="rId490" ref="M426"/>
    <hyperlink r:id="rId491" ref="M427"/>
    <hyperlink r:id="rId492" ref="M428"/>
    <hyperlink r:id="rId493" ref="M429"/>
    <hyperlink r:id="rId494" ref="M430"/>
    <hyperlink r:id="rId495" ref="A431"/>
    <hyperlink r:id="rId496" ref="M431"/>
    <hyperlink r:id="rId497" ref="M432"/>
    <hyperlink r:id="rId498" ref="M433"/>
    <hyperlink r:id="rId499" ref="M434"/>
    <hyperlink r:id="rId500" ref="A435"/>
    <hyperlink r:id="rId501" ref="M435"/>
    <hyperlink r:id="rId502" ref="M436"/>
    <hyperlink r:id="rId503" ref="M437"/>
    <hyperlink r:id="rId504" ref="A438"/>
    <hyperlink r:id="rId505" ref="M438"/>
    <hyperlink r:id="rId506" ref="M439"/>
    <hyperlink r:id="rId507" ref="M440"/>
    <hyperlink r:id="rId508" ref="M442"/>
    <hyperlink r:id="rId509" ref="A443"/>
    <hyperlink r:id="rId510" ref="M443"/>
    <hyperlink r:id="rId511" ref="A444"/>
    <hyperlink r:id="rId512" ref="M444"/>
    <hyperlink r:id="rId513" ref="A445"/>
    <hyperlink r:id="rId514" ref="M445"/>
    <hyperlink r:id="rId515" ref="A447"/>
    <hyperlink r:id="rId516" ref="M447"/>
    <hyperlink r:id="rId517" ref="M448"/>
    <hyperlink r:id="rId518" ref="M449"/>
    <hyperlink r:id="rId519" ref="M450"/>
    <hyperlink r:id="rId520" ref="A451"/>
    <hyperlink r:id="rId521" ref="M451"/>
    <hyperlink r:id="rId522" ref="M452"/>
    <hyperlink r:id="rId523" ref="M453"/>
    <hyperlink r:id="rId524" ref="M454"/>
    <hyperlink r:id="rId525" ref="M455"/>
    <hyperlink r:id="rId526" ref="M456"/>
    <hyperlink r:id="rId527" ref="A457"/>
    <hyperlink r:id="rId528" ref="M457"/>
    <hyperlink r:id="rId529" ref="A458"/>
    <hyperlink r:id="rId530" ref="M458"/>
    <hyperlink r:id="rId531" ref="P458"/>
    <hyperlink r:id="rId532" ref="A459"/>
    <hyperlink r:id="rId533" ref="M459"/>
    <hyperlink r:id="rId534" ref="M461"/>
    <hyperlink r:id="rId535" ref="M462"/>
    <hyperlink r:id="rId536" ref="M463"/>
    <hyperlink r:id="rId537" ref="A464"/>
    <hyperlink r:id="rId538" ref="M464"/>
    <hyperlink r:id="rId539" ref="A465"/>
    <hyperlink r:id="rId540" ref="M465"/>
    <hyperlink r:id="rId541" ref="M466"/>
    <hyperlink r:id="rId542" ref="M467"/>
    <hyperlink r:id="rId543" ref="M469"/>
    <hyperlink r:id="rId544" ref="M471"/>
    <hyperlink r:id="rId545" ref="A472"/>
    <hyperlink r:id="rId546" ref="M472"/>
    <hyperlink r:id="rId547" ref="M473"/>
    <hyperlink r:id="rId548" ref="A474"/>
    <hyperlink r:id="rId549" ref="M474"/>
    <hyperlink r:id="rId550" ref="M475"/>
    <hyperlink r:id="rId551" ref="A476"/>
    <hyperlink r:id="rId552" ref="M476"/>
    <hyperlink r:id="rId553" ref="M477"/>
    <hyperlink r:id="rId554" ref="M478"/>
    <hyperlink r:id="rId555" ref="M479"/>
    <hyperlink r:id="rId556" ref="M480"/>
    <hyperlink r:id="rId557" ref="A481"/>
    <hyperlink r:id="rId558" ref="M481"/>
    <hyperlink r:id="rId559" ref="A482"/>
    <hyperlink r:id="rId560" ref="M482"/>
    <hyperlink r:id="rId561" ref="A483"/>
    <hyperlink r:id="rId562" ref="M483"/>
    <hyperlink r:id="rId563" ref="M484"/>
    <hyperlink r:id="rId564" ref="M486"/>
    <hyperlink r:id="rId565" ref="M487"/>
    <hyperlink r:id="rId566" ref="A488"/>
    <hyperlink r:id="rId567" ref="M488"/>
    <hyperlink r:id="rId568" ref="M490"/>
    <hyperlink r:id="rId569" ref="M491"/>
    <hyperlink r:id="rId570" ref="A492"/>
    <hyperlink r:id="rId571" ref="M492"/>
    <hyperlink r:id="rId572" ref="A493"/>
    <hyperlink r:id="rId573" ref="M493"/>
    <hyperlink r:id="rId574" ref="A494"/>
    <hyperlink r:id="rId575" ref="M494"/>
    <hyperlink r:id="rId576" ref="M495"/>
    <hyperlink r:id="rId577" ref="A496"/>
    <hyperlink r:id="rId578" ref="M496"/>
    <hyperlink r:id="rId579" ref="M497"/>
    <hyperlink r:id="rId580" ref="A498"/>
    <hyperlink r:id="rId581" ref="M498"/>
    <hyperlink r:id="rId582" ref="M499"/>
    <hyperlink r:id="rId583" ref="M500"/>
    <hyperlink r:id="rId584" ref="M501"/>
    <hyperlink r:id="rId585" ref="A502"/>
    <hyperlink r:id="rId586" ref="M502"/>
    <hyperlink r:id="rId587" ref="A503"/>
    <hyperlink r:id="rId588" ref="M503"/>
    <hyperlink r:id="rId589" ref="A504"/>
    <hyperlink r:id="rId590" ref="M504"/>
    <hyperlink r:id="rId591" ref="A506"/>
    <hyperlink r:id="rId592" ref="M506"/>
    <hyperlink r:id="rId593" ref="M507"/>
    <hyperlink r:id="rId594" ref="M509"/>
    <hyperlink r:id="rId595" ref="M510"/>
    <hyperlink r:id="rId596" ref="A511"/>
    <hyperlink r:id="rId597" ref="M511"/>
    <hyperlink r:id="rId598" ref="A512"/>
    <hyperlink r:id="rId599" ref="M512"/>
    <hyperlink r:id="rId600" ref="M513"/>
    <hyperlink r:id="rId601" ref="M514"/>
    <hyperlink r:id="rId602" ref="A515"/>
    <hyperlink r:id="rId603" ref="M515"/>
    <hyperlink r:id="rId604" ref="A516"/>
    <hyperlink r:id="rId605" ref="M516"/>
    <hyperlink r:id="rId606" ref="A517"/>
    <hyperlink r:id="rId607" ref="M517"/>
    <hyperlink r:id="rId608" ref="A518"/>
    <hyperlink r:id="rId609" ref="M518"/>
    <hyperlink r:id="rId610" ref="M519"/>
    <hyperlink r:id="rId611" ref="A520"/>
    <hyperlink r:id="rId612" ref="M520"/>
    <hyperlink r:id="rId613" ref="A521"/>
    <hyperlink r:id="rId614" ref="M521"/>
    <hyperlink r:id="rId615" ref="M522"/>
    <hyperlink r:id="rId616" ref="M523"/>
    <hyperlink r:id="rId617" ref="M524"/>
    <hyperlink r:id="rId618" ref="A525"/>
    <hyperlink r:id="rId619" ref="M525"/>
    <hyperlink r:id="rId620" ref="M526"/>
    <hyperlink r:id="rId621" ref="M527"/>
    <hyperlink r:id="rId622" ref="A528"/>
    <hyperlink r:id="rId623" ref="M528"/>
    <hyperlink r:id="rId624" ref="A529"/>
    <hyperlink r:id="rId625" ref="M529"/>
    <hyperlink r:id="rId626" ref="M530"/>
    <hyperlink r:id="rId627" ref="M531"/>
    <hyperlink r:id="rId628" ref="M532"/>
    <hyperlink r:id="rId629" ref="M533"/>
    <hyperlink r:id="rId630" ref="A534"/>
    <hyperlink r:id="rId631" ref="M534"/>
    <hyperlink r:id="rId632" ref="M535"/>
    <hyperlink r:id="rId633" ref="M538"/>
    <hyperlink r:id="rId634" ref="M539"/>
    <hyperlink r:id="rId635" ref="A540"/>
    <hyperlink r:id="rId636" ref="M540"/>
    <hyperlink r:id="rId637" ref="A541"/>
    <hyperlink r:id="rId638" ref="M541"/>
    <hyperlink r:id="rId639" ref="M542"/>
    <hyperlink r:id="rId640" ref="A543"/>
    <hyperlink r:id="rId641" ref="M543"/>
    <hyperlink r:id="rId642" ref="A544"/>
    <hyperlink r:id="rId643" ref="M544"/>
    <hyperlink r:id="rId644" ref="M545"/>
    <hyperlink r:id="rId645" ref="A546"/>
    <hyperlink r:id="rId646" ref="M546"/>
    <hyperlink r:id="rId647" ref="M547"/>
    <hyperlink r:id="rId648" ref="M548"/>
    <hyperlink r:id="rId649" ref="M549"/>
    <hyperlink r:id="rId650" ref="A550"/>
    <hyperlink r:id="rId651" ref="M550"/>
    <hyperlink r:id="rId652" ref="M551"/>
    <hyperlink r:id="rId653" ref="M553"/>
    <hyperlink r:id="rId654" ref="M554"/>
    <hyperlink r:id="rId655" ref="M557"/>
    <hyperlink r:id="rId656" ref="M558"/>
    <hyperlink r:id="rId657" ref="A559"/>
    <hyperlink r:id="rId658" ref="M559"/>
    <hyperlink r:id="rId659" ref="M560"/>
    <hyperlink r:id="rId660" ref="A561"/>
    <hyperlink r:id="rId661" ref="M561"/>
    <hyperlink r:id="rId662" ref="A562"/>
    <hyperlink r:id="rId663" ref="M563"/>
    <hyperlink r:id="rId664" ref="M564"/>
    <hyperlink r:id="rId665" ref="A565"/>
    <hyperlink r:id="rId666" ref="M565"/>
    <hyperlink r:id="rId667" ref="A566"/>
    <hyperlink r:id="rId668" ref="M566"/>
    <hyperlink r:id="rId669" ref="M567"/>
    <hyperlink r:id="rId670" ref="A568"/>
    <hyperlink r:id="rId671" ref="M568"/>
    <hyperlink r:id="rId672" ref="M569"/>
    <hyperlink r:id="rId673" ref="M570"/>
    <hyperlink r:id="rId674" ref="A572"/>
    <hyperlink r:id="rId675" ref="M572"/>
    <hyperlink r:id="rId676" ref="M573"/>
    <hyperlink r:id="rId677" ref="A574"/>
    <hyperlink r:id="rId678" ref="M574"/>
    <hyperlink r:id="rId679" ref="M575"/>
    <hyperlink r:id="rId680" ref="A576"/>
    <hyperlink r:id="rId681" ref="M576"/>
    <hyperlink r:id="rId682" ref="M577"/>
    <hyperlink r:id="rId683" ref="M578"/>
    <hyperlink r:id="rId684" ref="A579"/>
    <hyperlink r:id="rId685" ref="M580"/>
    <hyperlink r:id="rId686" ref="M581"/>
    <hyperlink r:id="rId687" ref="M582"/>
    <hyperlink r:id="rId688" ref="M583"/>
    <hyperlink r:id="rId689" ref="A584"/>
    <hyperlink r:id="rId690" ref="M584"/>
    <hyperlink r:id="rId691" ref="M585"/>
    <hyperlink r:id="rId692" ref="M587"/>
    <hyperlink r:id="rId693" ref="M588"/>
    <hyperlink r:id="rId694" ref="M590"/>
    <hyperlink r:id="rId695" ref="M591"/>
    <hyperlink r:id="rId696" ref="M592"/>
    <hyperlink r:id="rId697" ref="M593"/>
    <hyperlink r:id="rId698" ref="M594"/>
    <hyperlink r:id="rId699" ref="A595"/>
    <hyperlink r:id="rId700" ref="M595"/>
    <hyperlink r:id="rId701" ref="A598"/>
    <hyperlink r:id="rId702" ref="A599"/>
    <hyperlink r:id="rId703" ref="M599"/>
    <hyperlink r:id="rId704" ref="M600"/>
    <hyperlink r:id="rId705" ref="M601"/>
    <hyperlink r:id="rId706" ref="M603"/>
    <hyperlink r:id="rId707" ref="M604"/>
    <hyperlink r:id="rId708" ref="A605"/>
    <hyperlink r:id="rId709" ref="M605"/>
    <hyperlink r:id="rId710" ref="M606"/>
    <hyperlink r:id="rId711" ref="M607"/>
    <hyperlink r:id="rId712" ref="M608"/>
    <hyperlink r:id="rId713" ref="M609"/>
    <hyperlink r:id="rId714" ref="M610"/>
    <hyperlink r:id="rId715" ref="M611"/>
    <hyperlink r:id="rId716" ref="M612"/>
    <hyperlink r:id="rId717" ref="A613"/>
    <hyperlink r:id="rId718" ref="M613"/>
    <hyperlink r:id="rId719" ref="M614"/>
    <hyperlink r:id="rId720" ref="M615"/>
    <hyperlink r:id="rId721" ref="M616"/>
    <hyperlink r:id="rId722" ref="M617"/>
    <hyperlink r:id="rId723" ref="M618"/>
    <hyperlink r:id="rId724" ref="A619"/>
    <hyperlink r:id="rId725" ref="M619"/>
    <hyperlink r:id="rId726" ref="M620"/>
    <hyperlink r:id="rId727" ref="M621"/>
    <hyperlink r:id="rId728" ref="A622"/>
    <hyperlink r:id="rId729" ref="M622"/>
    <hyperlink r:id="rId730" ref="M623"/>
    <hyperlink r:id="rId731" ref="A624"/>
    <hyperlink r:id="rId732" ref="M624"/>
    <hyperlink r:id="rId733" ref="A626"/>
    <hyperlink r:id="rId734" ref="M626"/>
    <hyperlink r:id="rId735" ref="A627"/>
    <hyperlink r:id="rId736" ref="M627"/>
    <hyperlink r:id="rId737" ref="A628"/>
    <hyperlink r:id="rId738" ref="A629"/>
    <hyperlink r:id="rId739" ref="M629"/>
    <hyperlink r:id="rId740" ref="M630"/>
    <hyperlink r:id="rId741" ref="A631"/>
    <hyperlink r:id="rId742" ref="M631"/>
    <hyperlink r:id="rId743" ref="A632"/>
    <hyperlink r:id="rId744" ref="M632"/>
    <hyperlink r:id="rId745" ref="A639"/>
    <hyperlink r:id="rId746" ref="M639"/>
    <hyperlink r:id="rId747" ref="M640"/>
    <hyperlink r:id="rId748" ref="M642"/>
    <hyperlink r:id="rId749" ref="M643"/>
    <hyperlink r:id="rId750" ref="M644"/>
    <hyperlink r:id="rId751" ref="M645"/>
    <hyperlink r:id="rId752" ref="M646"/>
    <hyperlink r:id="rId753" ref="M647"/>
    <hyperlink r:id="rId754" ref="M648"/>
    <hyperlink r:id="rId755" ref="A649"/>
    <hyperlink r:id="rId756" ref="M649"/>
    <hyperlink r:id="rId757" ref="M650"/>
    <hyperlink r:id="rId758" ref="A651"/>
    <hyperlink r:id="rId759" ref="M651"/>
    <hyperlink r:id="rId760" ref="M652"/>
    <hyperlink r:id="rId761" ref="M653"/>
    <hyperlink r:id="rId762" ref="M654"/>
    <hyperlink r:id="rId763" ref="M655"/>
    <hyperlink r:id="rId764" ref="A656"/>
    <hyperlink r:id="rId765" ref="M657"/>
    <hyperlink r:id="rId766" ref="M658"/>
    <hyperlink r:id="rId767" ref="A659"/>
    <hyperlink r:id="rId768" ref="M659"/>
    <hyperlink r:id="rId769" ref="M660"/>
    <hyperlink r:id="rId770" ref="M661"/>
    <hyperlink r:id="rId771" ref="M662"/>
    <hyperlink r:id="rId772" ref="M663"/>
    <hyperlink r:id="rId773" ref="M664"/>
    <hyperlink r:id="rId774" ref="M665"/>
    <hyperlink r:id="rId775" ref="M666"/>
    <hyperlink r:id="rId776" ref="M667"/>
    <hyperlink r:id="rId777" ref="M668"/>
    <hyperlink r:id="rId778" ref="M669"/>
    <hyperlink r:id="rId779" ref="A670"/>
    <hyperlink r:id="rId780" ref="M670"/>
    <hyperlink r:id="rId781" ref="M671"/>
    <hyperlink r:id="rId782" ref="M672"/>
    <hyperlink r:id="rId783" ref="A673"/>
    <hyperlink r:id="rId784" ref="M673"/>
    <hyperlink r:id="rId785" ref="M674"/>
    <hyperlink r:id="rId786" ref="A675"/>
    <hyperlink r:id="rId787" ref="M675"/>
    <hyperlink r:id="rId788" ref="M677"/>
    <hyperlink r:id="rId789" ref="A678"/>
    <hyperlink r:id="rId790" ref="M678"/>
    <hyperlink r:id="rId791" ref="M679"/>
    <hyperlink r:id="rId792" ref="A680"/>
    <hyperlink r:id="rId793" ref="M680"/>
    <hyperlink r:id="rId794" ref="M681"/>
    <hyperlink r:id="rId795" ref="A683"/>
    <hyperlink r:id="rId796" ref="M683"/>
    <hyperlink r:id="rId797" ref="M684"/>
    <hyperlink r:id="rId798" ref="A686"/>
    <hyperlink r:id="rId799" ref="M686"/>
    <hyperlink r:id="rId800" ref="M687"/>
    <hyperlink r:id="rId801" ref="M688"/>
    <hyperlink r:id="rId802" ref="A689"/>
    <hyperlink r:id="rId803" ref="M689"/>
    <hyperlink r:id="rId804" ref="A690"/>
    <hyperlink r:id="rId805" ref="M690"/>
    <hyperlink r:id="rId806" ref="A691"/>
    <hyperlink r:id="rId807" ref="M691"/>
    <hyperlink r:id="rId808" ref="M693"/>
    <hyperlink r:id="rId809" ref="M694"/>
    <hyperlink r:id="rId810" ref="A695"/>
    <hyperlink r:id="rId811" ref="M695"/>
    <hyperlink r:id="rId812" ref="M696"/>
    <hyperlink r:id="rId813" ref="M697"/>
    <hyperlink r:id="rId814" ref="A698"/>
    <hyperlink r:id="rId815" ref="M698"/>
    <hyperlink r:id="rId816" ref="M699"/>
    <hyperlink r:id="rId817" ref="M700"/>
    <hyperlink r:id="rId818" ref="M701"/>
    <hyperlink r:id="rId819" ref="M702"/>
    <hyperlink r:id="rId820" ref="A703"/>
    <hyperlink r:id="rId821" ref="M703"/>
    <hyperlink r:id="rId822" ref="M704"/>
    <hyperlink r:id="rId823" ref="M705"/>
    <hyperlink r:id="rId824" ref="M706"/>
    <hyperlink r:id="rId825" ref="M707"/>
    <hyperlink r:id="rId826" ref="A709"/>
    <hyperlink r:id="rId827" ref="M709"/>
    <hyperlink r:id="rId828" ref="M710"/>
    <hyperlink r:id="rId829" ref="A711"/>
    <hyperlink r:id="rId830" ref="M711"/>
    <hyperlink r:id="rId831" ref="M712"/>
    <hyperlink r:id="rId832" ref="M713"/>
    <hyperlink r:id="rId833" ref="M714"/>
    <hyperlink r:id="rId834" ref="M715"/>
    <hyperlink r:id="rId835" ref="A716"/>
    <hyperlink r:id="rId836" ref="M716"/>
    <hyperlink r:id="rId837" ref="M717"/>
    <hyperlink r:id="rId838" ref="A718"/>
    <hyperlink r:id="rId839" ref="M718"/>
    <hyperlink r:id="rId840" ref="M719"/>
    <hyperlink r:id="rId841" ref="M721"/>
    <hyperlink r:id="rId842" ref="M722"/>
    <hyperlink r:id="rId843" ref="M723"/>
    <hyperlink r:id="rId844" ref="M724"/>
    <hyperlink r:id="rId845" ref="M725"/>
    <hyperlink r:id="rId846" ref="A726"/>
    <hyperlink r:id="rId847" ref="M726"/>
    <hyperlink r:id="rId848" ref="A727"/>
    <hyperlink r:id="rId849" ref="M727"/>
    <hyperlink r:id="rId850" ref="A729"/>
    <hyperlink r:id="rId851" ref="M729"/>
    <hyperlink r:id="rId852" ref="A730"/>
    <hyperlink r:id="rId853" ref="M730"/>
    <hyperlink r:id="rId854" ref="A731"/>
    <hyperlink r:id="rId855" ref="M731"/>
    <hyperlink r:id="rId856" ref="A732"/>
    <hyperlink r:id="rId857" ref="M732"/>
    <hyperlink r:id="rId858" ref="M733"/>
    <hyperlink r:id="rId859" ref="M734"/>
    <hyperlink r:id="rId860" ref="A735"/>
    <hyperlink r:id="rId861" ref="M735"/>
    <hyperlink r:id="rId862" ref="A736"/>
    <hyperlink r:id="rId863" ref="M736"/>
    <hyperlink r:id="rId864" ref="M737"/>
    <hyperlink r:id="rId865" ref="A738"/>
    <hyperlink r:id="rId866" ref="M738"/>
    <hyperlink r:id="rId867" ref="A739"/>
    <hyperlink r:id="rId868" ref="M739"/>
    <hyperlink r:id="rId869" ref="M740"/>
    <hyperlink r:id="rId870" ref="A741"/>
    <hyperlink r:id="rId871" ref="M741"/>
    <hyperlink r:id="rId872" ref="M742"/>
    <hyperlink r:id="rId873" ref="A745"/>
    <hyperlink r:id="rId874" ref="M745"/>
    <hyperlink r:id="rId875" ref="M746"/>
    <hyperlink r:id="rId876" ref="M747"/>
    <hyperlink r:id="rId877" ref="A748"/>
    <hyperlink r:id="rId878" ref="M748"/>
    <hyperlink r:id="rId879" ref="A749"/>
    <hyperlink r:id="rId880" ref="M749"/>
    <hyperlink r:id="rId881" ref="M750"/>
    <hyperlink r:id="rId882" ref="M751"/>
    <hyperlink r:id="rId883" ref="M752"/>
    <hyperlink r:id="rId884" ref="M754"/>
    <hyperlink r:id="rId885" ref="M755"/>
    <hyperlink r:id="rId886" ref="M756"/>
    <hyperlink r:id="rId887" ref="M757"/>
    <hyperlink r:id="rId888" ref="A758"/>
    <hyperlink r:id="rId889" ref="M758"/>
    <hyperlink r:id="rId890" ref="M759"/>
    <hyperlink r:id="rId891" ref="M760"/>
    <hyperlink r:id="rId892" ref="M761"/>
    <hyperlink r:id="rId893" ref="M762"/>
    <hyperlink r:id="rId894" ref="M763"/>
    <hyperlink r:id="rId895" ref="A764"/>
    <hyperlink r:id="rId896" ref="M764"/>
    <hyperlink r:id="rId897" ref="M765"/>
    <hyperlink r:id="rId898" ref="A766"/>
    <hyperlink r:id="rId899" ref="M766"/>
    <hyperlink r:id="rId900" ref="A768"/>
    <hyperlink r:id="rId901" ref="M768"/>
    <hyperlink r:id="rId902" ref="M769"/>
    <hyperlink r:id="rId903" ref="A770"/>
    <hyperlink r:id="rId904" ref="M770"/>
    <hyperlink r:id="rId905" ref="M771"/>
    <hyperlink r:id="rId906" ref="M772"/>
    <hyperlink r:id="rId907" ref="M773"/>
    <hyperlink r:id="rId908" ref="A774"/>
    <hyperlink r:id="rId909" ref="M774"/>
    <hyperlink r:id="rId910" ref="M775"/>
    <hyperlink r:id="rId911" ref="M776"/>
    <hyperlink r:id="rId912" ref="M777"/>
    <hyperlink r:id="rId913" ref="A778"/>
    <hyperlink r:id="rId914" ref="A779"/>
    <hyperlink r:id="rId915" ref="M779"/>
    <hyperlink r:id="rId916" ref="A780"/>
    <hyperlink r:id="rId917" ref="M780"/>
    <hyperlink r:id="rId918" ref="M781"/>
    <hyperlink r:id="rId919" ref="M782"/>
    <hyperlink r:id="rId920" ref="M783"/>
    <hyperlink r:id="rId921" ref="A784"/>
    <hyperlink r:id="rId922" ref="M784"/>
    <hyperlink r:id="rId923" ref="M785"/>
    <hyperlink r:id="rId924" ref="M786"/>
    <hyperlink r:id="rId925" ref="M787"/>
    <hyperlink r:id="rId926" ref="M788"/>
    <hyperlink r:id="rId927" ref="A789"/>
    <hyperlink r:id="rId928" ref="M789"/>
    <hyperlink r:id="rId929" ref="M790"/>
    <hyperlink r:id="rId930" ref="M791"/>
    <hyperlink r:id="rId931" ref="A793"/>
    <hyperlink r:id="rId932" ref="M793"/>
    <hyperlink r:id="rId933" ref="A794"/>
    <hyperlink r:id="rId934" ref="M794"/>
    <hyperlink r:id="rId935" ref="A795"/>
    <hyperlink r:id="rId936" ref="M795"/>
    <hyperlink r:id="rId937" ref="M796"/>
    <hyperlink r:id="rId938" ref="A797"/>
    <hyperlink r:id="rId939" ref="M797"/>
    <hyperlink r:id="rId940" ref="M798"/>
    <hyperlink r:id="rId941" ref="M799"/>
    <hyperlink r:id="rId942" ref="M800"/>
    <hyperlink r:id="rId943" ref="M801"/>
    <hyperlink r:id="rId944" ref="M802"/>
    <hyperlink r:id="rId945" ref="M803"/>
    <hyperlink r:id="rId946" ref="A804"/>
    <hyperlink r:id="rId947" ref="M804"/>
    <hyperlink r:id="rId948" ref="M805"/>
    <hyperlink r:id="rId949" ref="M807"/>
    <hyperlink r:id="rId950" ref="M808"/>
    <hyperlink r:id="rId951" ref="A809"/>
    <hyperlink r:id="rId952" ref="M809"/>
    <hyperlink r:id="rId953" ref="M810"/>
    <hyperlink r:id="rId954" ref="A811"/>
    <hyperlink r:id="rId955" ref="M811"/>
    <hyperlink r:id="rId956" ref="A812"/>
    <hyperlink r:id="rId957" ref="M812"/>
    <hyperlink r:id="rId958" ref="M813"/>
    <hyperlink r:id="rId959" ref="A814"/>
    <hyperlink r:id="rId960" ref="M815"/>
    <hyperlink r:id="rId961" ref="A816"/>
    <hyperlink r:id="rId962" ref="M816"/>
    <hyperlink r:id="rId963" ref="A818"/>
    <hyperlink r:id="rId964" ref="M818"/>
    <hyperlink r:id="rId965" ref="A819"/>
    <hyperlink r:id="rId966" ref="M819"/>
    <hyperlink r:id="rId967" ref="A820"/>
    <hyperlink r:id="rId968" ref="M820"/>
    <hyperlink r:id="rId969" ref="A822"/>
    <hyperlink r:id="rId970" ref="A823"/>
    <hyperlink r:id="rId971" ref="M823"/>
    <hyperlink r:id="rId972" ref="M824"/>
    <hyperlink r:id="rId973" ref="M825"/>
    <hyperlink r:id="rId974" ref="M826"/>
    <hyperlink r:id="rId975" ref="M827"/>
    <hyperlink r:id="rId976" ref="A828"/>
    <hyperlink r:id="rId977" ref="M828"/>
    <hyperlink r:id="rId978" ref="M829"/>
    <hyperlink r:id="rId979" ref="A830"/>
    <hyperlink r:id="rId980" ref="M830"/>
    <hyperlink r:id="rId981" ref="M831"/>
    <hyperlink r:id="rId982" ref="M832"/>
    <hyperlink r:id="rId983" ref="M833"/>
    <hyperlink r:id="rId984" ref="M834"/>
    <hyperlink r:id="rId985" ref="M835"/>
    <hyperlink r:id="rId986" ref="A836"/>
    <hyperlink r:id="rId987" ref="M836"/>
    <hyperlink r:id="rId988" ref="M838"/>
    <hyperlink r:id="rId989" ref="A839"/>
    <hyperlink r:id="rId990" ref="M839"/>
    <hyperlink r:id="rId991" ref="M840"/>
    <hyperlink r:id="rId992" ref="M841"/>
    <hyperlink r:id="rId993" ref="M842"/>
    <hyperlink r:id="rId994" ref="M843"/>
    <hyperlink r:id="rId995" ref="A844"/>
    <hyperlink r:id="rId996" ref="M844"/>
    <hyperlink r:id="rId997" ref="A845"/>
    <hyperlink r:id="rId998" ref="M845"/>
    <hyperlink r:id="rId999" ref="A846"/>
    <hyperlink r:id="rId1000" ref="M846"/>
    <hyperlink r:id="rId1001" ref="M847"/>
    <hyperlink r:id="rId1002" ref="M848"/>
    <hyperlink r:id="rId1003" ref="M850"/>
    <hyperlink r:id="rId1004" ref="M851"/>
    <hyperlink r:id="rId1005" ref="M852"/>
    <hyperlink r:id="rId1006" ref="M853"/>
    <hyperlink r:id="rId1007" ref="M854"/>
    <hyperlink r:id="rId1008" ref="M855"/>
    <hyperlink r:id="rId1009" ref="A856"/>
    <hyperlink r:id="rId1010" ref="M856"/>
    <hyperlink r:id="rId1011" ref="A857"/>
    <hyperlink r:id="rId1012" ref="M857"/>
    <hyperlink r:id="rId1013" ref="A859"/>
    <hyperlink r:id="rId1014" ref="M859"/>
    <hyperlink r:id="rId1015" ref="A860"/>
    <hyperlink r:id="rId1016" ref="A861"/>
    <hyperlink r:id="rId1017" ref="M861"/>
    <hyperlink r:id="rId1018" ref="M862"/>
    <hyperlink r:id="rId1019" ref="M863"/>
    <hyperlink r:id="rId1020" ref="A864"/>
    <hyperlink r:id="rId1021" ref="M864"/>
    <hyperlink r:id="rId1022" ref="A865"/>
    <hyperlink r:id="rId1023" ref="M865"/>
    <hyperlink r:id="rId1024" ref="M866"/>
    <hyperlink r:id="rId1025" ref="M867"/>
    <hyperlink r:id="rId1026" ref="M868"/>
    <hyperlink r:id="rId1027" ref="M869"/>
    <hyperlink r:id="rId1028" ref="A870"/>
    <hyperlink r:id="rId1029" ref="M870"/>
    <hyperlink r:id="rId1030" ref="M871"/>
    <hyperlink r:id="rId1031" ref="M872"/>
    <hyperlink r:id="rId1032" ref="M873"/>
    <hyperlink r:id="rId1033" ref="A874"/>
    <hyperlink r:id="rId1034" ref="M874"/>
    <hyperlink r:id="rId1035" ref="M875"/>
    <hyperlink r:id="rId1036" ref="M876"/>
    <hyperlink r:id="rId1037" ref="M877"/>
    <hyperlink r:id="rId1038" ref="M878"/>
    <hyperlink r:id="rId1039" ref="M879"/>
    <hyperlink r:id="rId1040" ref="M880"/>
    <hyperlink r:id="rId1041" ref="M881"/>
    <hyperlink r:id="rId1042" ref="M882"/>
    <hyperlink r:id="rId1043" ref="M883"/>
    <hyperlink r:id="rId1044" ref="M884"/>
    <hyperlink r:id="rId1045" ref="M885"/>
    <hyperlink r:id="rId1046" ref="M886"/>
    <hyperlink r:id="rId1047" ref="M887"/>
    <hyperlink r:id="rId1048" ref="M888"/>
    <hyperlink r:id="rId1049" ref="M889"/>
    <hyperlink r:id="rId1050" ref="A891"/>
    <hyperlink r:id="rId1051" ref="M891"/>
    <hyperlink r:id="rId1052" ref="M892"/>
    <hyperlink r:id="rId1053" ref="M893"/>
    <hyperlink r:id="rId1054" ref="M894"/>
    <hyperlink r:id="rId1055" ref="A895"/>
    <hyperlink r:id="rId1056" ref="M895"/>
    <hyperlink r:id="rId1057" ref="M896"/>
    <hyperlink r:id="rId1058" ref="M897"/>
    <hyperlink r:id="rId1059" ref="A898"/>
    <hyperlink r:id="rId1060" ref="M898"/>
    <hyperlink r:id="rId1061" ref="M899"/>
    <hyperlink r:id="rId1062" ref="M900"/>
    <hyperlink r:id="rId1063" ref="A901"/>
    <hyperlink r:id="rId1064" ref="M901"/>
    <hyperlink r:id="rId1065" ref="A902"/>
    <hyperlink r:id="rId1066" ref="M902"/>
    <hyperlink r:id="rId1067" ref="A903"/>
    <hyperlink r:id="rId1068" ref="M903"/>
    <hyperlink r:id="rId1069" ref="A905"/>
    <hyperlink r:id="rId1070" ref="M905"/>
    <hyperlink r:id="rId1071" ref="M906"/>
    <hyperlink r:id="rId1072" ref="M907"/>
    <hyperlink r:id="rId1073" ref="M908"/>
    <hyperlink r:id="rId1074" ref="A909"/>
    <hyperlink r:id="rId1075" ref="M909"/>
    <hyperlink r:id="rId1076" ref="M910"/>
    <hyperlink r:id="rId1077" ref="M911"/>
    <hyperlink r:id="rId1078" ref="M912"/>
    <hyperlink r:id="rId1079" ref="M913"/>
    <hyperlink r:id="rId1080" ref="M914"/>
    <hyperlink r:id="rId1081" ref="M915"/>
    <hyperlink r:id="rId1082" ref="M916"/>
    <hyperlink r:id="rId1083" ref="M917"/>
    <hyperlink r:id="rId1084" ref="A918"/>
    <hyperlink r:id="rId1085" ref="M918"/>
    <hyperlink r:id="rId1086" ref="M919"/>
    <hyperlink r:id="rId1087" ref="M920"/>
    <hyperlink r:id="rId1088" ref="M921"/>
    <hyperlink r:id="rId1089" ref="M922"/>
    <hyperlink r:id="rId1090" ref="M923"/>
    <hyperlink r:id="rId1091" ref="M924"/>
    <hyperlink r:id="rId1092" ref="M925"/>
    <hyperlink r:id="rId1093" ref="M926"/>
    <hyperlink r:id="rId1094" ref="A927"/>
    <hyperlink r:id="rId1095" ref="M928"/>
    <hyperlink r:id="rId1096" ref="M929"/>
    <hyperlink r:id="rId1097" ref="A930"/>
    <hyperlink r:id="rId1098" ref="M930"/>
    <hyperlink r:id="rId1099" ref="M931"/>
    <hyperlink r:id="rId1100" ref="A932"/>
    <hyperlink r:id="rId1101" ref="M932"/>
    <hyperlink r:id="rId1102" ref="M933"/>
    <hyperlink r:id="rId1103" ref="M934"/>
    <hyperlink r:id="rId1104" ref="M935"/>
    <hyperlink r:id="rId1105" ref="M936"/>
    <hyperlink r:id="rId1106" ref="M938"/>
    <hyperlink r:id="rId1107" ref="M940"/>
    <hyperlink r:id="rId1108" ref="M941"/>
    <hyperlink r:id="rId1109" ref="A942"/>
    <hyperlink r:id="rId1110" ref="M942"/>
    <hyperlink r:id="rId1111" ref="M943"/>
    <hyperlink r:id="rId1112" ref="M945"/>
    <hyperlink r:id="rId1113" ref="M946"/>
    <hyperlink r:id="rId1114" ref="M947"/>
    <hyperlink r:id="rId1115" ref="M948"/>
    <hyperlink r:id="rId1116" ref="A949"/>
    <hyperlink r:id="rId1117" ref="M949"/>
    <hyperlink r:id="rId1118" ref="A950"/>
    <hyperlink r:id="rId1119" ref="M950"/>
    <hyperlink r:id="rId1120" ref="A951"/>
    <hyperlink r:id="rId1121" ref="M951"/>
    <hyperlink r:id="rId1122" ref="M952"/>
    <hyperlink r:id="rId1123" ref="M953"/>
    <hyperlink r:id="rId1124" ref="M955"/>
    <hyperlink r:id="rId1125" ref="A956"/>
    <hyperlink r:id="rId1126" ref="M957"/>
    <hyperlink r:id="rId1127" ref="M958"/>
    <hyperlink r:id="rId1128" ref="M959"/>
    <hyperlink r:id="rId1129" ref="M960"/>
    <hyperlink r:id="rId1130" ref="M961"/>
    <hyperlink r:id="rId1131" ref="M962"/>
    <hyperlink r:id="rId1132" ref="M963"/>
    <hyperlink r:id="rId1133" ref="M964"/>
    <hyperlink r:id="rId1134" ref="M966"/>
    <hyperlink r:id="rId1135" ref="M967"/>
    <hyperlink r:id="rId1136" ref="A968"/>
    <hyperlink r:id="rId1137" ref="M968"/>
    <hyperlink r:id="rId1138" ref="A969"/>
    <hyperlink r:id="rId1139" ref="M969"/>
    <hyperlink r:id="rId1140" ref="M970"/>
    <hyperlink r:id="rId1141" ref="M971"/>
    <hyperlink r:id="rId1142" ref="M972"/>
    <hyperlink r:id="rId1143" ref="M974"/>
    <hyperlink r:id="rId1144" ref="M975"/>
    <hyperlink r:id="rId1145" ref="M976"/>
    <hyperlink r:id="rId1146" ref="A977"/>
    <hyperlink r:id="rId1147" ref="M977"/>
    <hyperlink r:id="rId1148" ref="M978"/>
    <hyperlink r:id="rId1149" ref="A979"/>
    <hyperlink r:id="rId1150" ref="M979"/>
    <hyperlink r:id="rId1151" ref="A980"/>
    <hyperlink r:id="rId1152" ref="M980"/>
    <hyperlink r:id="rId1153" ref="A981"/>
    <hyperlink r:id="rId1154" ref="M981"/>
    <hyperlink r:id="rId1155" ref="A982"/>
    <hyperlink r:id="rId1156" ref="M982"/>
    <hyperlink r:id="rId1157" ref="M983"/>
    <hyperlink r:id="rId1158" ref="A984"/>
    <hyperlink r:id="rId1159" ref="M984"/>
    <hyperlink r:id="rId1160" ref="M985"/>
    <hyperlink r:id="rId1161" ref="M986"/>
    <hyperlink r:id="rId1162" ref="M987"/>
    <hyperlink r:id="rId1163" ref="M988"/>
    <hyperlink r:id="rId1164" ref="M989"/>
    <hyperlink r:id="rId1165" ref="M990"/>
    <hyperlink r:id="rId1166" ref="M991"/>
    <hyperlink r:id="rId1167" ref="M992"/>
    <hyperlink r:id="rId1168" ref="M993"/>
    <hyperlink r:id="rId1169" ref="A994"/>
    <hyperlink r:id="rId1170" ref="M994"/>
    <hyperlink r:id="rId1171" ref="M995"/>
    <hyperlink r:id="rId1172" ref="A996"/>
    <hyperlink r:id="rId1173" ref="M996"/>
    <hyperlink r:id="rId1174" ref="A997"/>
    <hyperlink r:id="rId1175" ref="M997"/>
    <hyperlink r:id="rId1176" ref="M998"/>
    <hyperlink r:id="rId1177" ref="M999"/>
    <hyperlink r:id="rId1178" ref="A1000"/>
    <hyperlink r:id="rId1179" ref="M1001"/>
    <hyperlink r:id="rId1180" ref="M1002"/>
    <hyperlink r:id="rId1181" ref="M1003"/>
    <hyperlink r:id="rId1182" ref="A1004"/>
    <hyperlink r:id="rId1183" ref="M1004"/>
    <hyperlink r:id="rId1184" ref="A1005"/>
    <hyperlink r:id="rId1185" ref="M1005"/>
    <hyperlink r:id="rId1186" ref="A1006"/>
    <hyperlink r:id="rId1187" ref="M1006"/>
    <hyperlink r:id="rId1188" ref="M1007"/>
    <hyperlink r:id="rId1189" ref="A1008"/>
    <hyperlink r:id="rId1190" ref="A1009"/>
    <hyperlink r:id="rId1191" ref="M1009"/>
    <hyperlink r:id="rId1192" ref="M1010"/>
    <hyperlink r:id="rId1193" ref="A1011"/>
    <hyperlink r:id="rId1194" ref="M1011"/>
    <hyperlink r:id="rId1195" ref="M1012"/>
    <hyperlink r:id="rId1196" ref="M1013"/>
    <hyperlink r:id="rId1197" ref="M1014"/>
    <hyperlink r:id="rId1198" ref="M1015"/>
    <hyperlink r:id="rId1199" ref="M1016"/>
    <hyperlink r:id="rId1200" ref="M1018"/>
    <hyperlink r:id="rId1201" ref="M1019"/>
    <hyperlink r:id="rId1202" ref="M1020"/>
    <hyperlink r:id="rId1203" ref="M1021"/>
    <hyperlink r:id="rId1204" ref="M1022"/>
    <hyperlink r:id="rId1205" ref="M1023"/>
    <hyperlink r:id="rId1206" ref="A1024"/>
    <hyperlink r:id="rId1207" ref="M1024"/>
    <hyperlink r:id="rId1208" ref="A1025"/>
    <hyperlink r:id="rId1209" ref="M1025"/>
    <hyperlink r:id="rId1210" ref="A1026"/>
    <hyperlink r:id="rId1211" ref="M1026"/>
    <hyperlink r:id="rId1212" ref="M1027"/>
    <hyperlink r:id="rId1213" ref="A1028"/>
    <hyperlink r:id="rId1214" ref="M1028"/>
    <hyperlink r:id="rId1215" ref="A1029"/>
    <hyperlink r:id="rId1216" ref="M1029"/>
    <hyperlink r:id="rId1217" ref="A1030"/>
    <hyperlink r:id="rId1218" ref="M1030"/>
    <hyperlink r:id="rId1219" ref="A1032"/>
    <hyperlink r:id="rId1220" ref="M1032"/>
    <hyperlink r:id="rId1221" ref="M1033"/>
    <hyperlink r:id="rId1222" ref="A1034"/>
    <hyperlink r:id="rId1223" ref="M1034"/>
    <hyperlink r:id="rId1224" ref="M1035"/>
    <hyperlink r:id="rId1225" ref="M1036"/>
    <hyperlink r:id="rId1226" ref="M1037"/>
    <hyperlink r:id="rId1227" ref="A1039"/>
    <hyperlink r:id="rId1228" ref="M1039"/>
    <hyperlink r:id="rId1229" ref="A1040"/>
    <hyperlink r:id="rId1230" ref="M1040"/>
    <hyperlink r:id="rId1231" ref="M1041"/>
    <hyperlink r:id="rId1232" ref="A1042"/>
    <hyperlink r:id="rId1233" ref="M1042"/>
    <hyperlink r:id="rId1234" ref="M1043"/>
    <hyperlink r:id="rId1235" ref="M1044"/>
    <hyperlink r:id="rId1236" ref="M1045"/>
    <hyperlink r:id="rId1237" ref="M1046"/>
    <hyperlink r:id="rId1238" ref="M1047"/>
    <hyperlink r:id="rId1239" ref="M1048"/>
    <hyperlink r:id="rId1240" ref="M1049"/>
    <hyperlink r:id="rId1241" ref="M1051"/>
    <hyperlink r:id="rId1242" ref="M1052"/>
    <hyperlink r:id="rId1243" ref="A1053"/>
    <hyperlink r:id="rId1244" ref="M1053"/>
    <hyperlink r:id="rId1245" ref="M1054"/>
    <hyperlink r:id="rId1246" ref="A1055"/>
    <hyperlink r:id="rId1247" ref="M1055"/>
    <hyperlink r:id="rId1248" ref="M1056"/>
    <hyperlink r:id="rId1249" ref="M1057"/>
    <hyperlink r:id="rId1250" ref="M1058"/>
    <hyperlink r:id="rId1251" ref="M1059"/>
    <hyperlink r:id="rId1252" ref="M1060"/>
    <hyperlink r:id="rId1253" ref="M1061"/>
    <hyperlink r:id="rId1254" ref="M1062"/>
    <hyperlink r:id="rId1255" ref="A1063"/>
    <hyperlink r:id="rId1256" ref="M1063"/>
    <hyperlink r:id="rId1257" ref="M1065"/>
    <hyperlink r:id="rId1258" ref="M1066"/>
    <hyperlink r:id="rId1259" ref="A1067"/>
    <hyperlink r:id="rId1260" ref="M1067"/>
    <hyperlink r:id="rId1261" ref="M1068"/>
    <hyperlink r:id="rId1262" ref="M1069"/>
    <hyperlink r:id="rId1263" ref="M1070"/>
    <hyperlink r:id="rId1264" ref="M1071"/>
    <hyperlink r:id="rId1265" ref="M1072"/>
    <hyperlink r:id="rId1266" ref="M1074"/>
    <hyperlink r:id="rId1267" ref="M1075"/>
    <hyperlink r:id="rId1268" ref="A1076"/>
    <hyperlink r:id="rId1269" ref="M1076"/>
    <hyperlink r:id="rId1270" ref="M1077"/>
    <hyperlink r:id="rId1271" ref="M1078"/>
    <hyperlink r:id="rId1272" ref="M1079"/>
    <hyperlink r:id="rId1273" ref="A1080"/>
    <hyperlink r:id="rId1274" ref="M1080"/>
    <hyperlink r:id="rId1275" ref="M1081"/>
    <hyperlink r:id="rId1276" ref="A1082"/>
    <hyperlink r:id="rId1277" ref="M1083"/>
    <hyperlink r:id="rId1278" ref="M1084"/>
    <hyperlink r:id="rId1279" ref="A1085"/>
    <hyperlink r:id="rId1280" ref="M1085"/>
    <hyperlink r:id="rId1281" ref="A1086"/>
    <hyperlink r:id="rId1282" ref="M1086"/>
    <hyperlink r:id="rId1283" ref="A1088"/>
    <hyperlink r:id="rId1284" ref="M1088"/>
    <hyperlink r:id="rId1285" ref="A1089"/>
    <hyperlink r:id="rId1286" ref="M1089"/>
    <hyperlink r:id="rId1287" ref="M1090"/>
    <hyperlink r:id="rId1288" ref="M1091"/>
    <hyperlink r:id="rId1289" ref="M1092"/>
    <hyperlink r:id="rId1290" ref="M1093"/>
    <hyperlink r:id="rId1291" ref="A1094"/>
    <hyperlink r:id="rId1292" ref="M1095"/>
    <hyperlink r:id="rId1293" ref="M1096"/>
    <hyperlink r:id="rId1294" ref="M1097"/>
    <hyperlink r:id="rId1295" ref="M1098"/>
    <hyperlink r:id="rId1296" ref="A1099"/>
    <hyperlink r:id="rId1297" ref="M1099"/>
    <hyperlink r:id="rId1298" ref="M1100"/>
    <hyperlink r:id="rId1299" ref="M1101"/>
    <hyperlink r:id="rId1300" ref="A1102"/>
    <hyperlink r:id="rId1301" ref="M1102"/>
    <hyperlink r:id="rId1302" ref="A1103"/>
    <hyperlink r:id="rId1303" ref="M1103"/>
    <hyperlink r:id="rId1304" ref="A1104"/>
    <hyperlink r:id="rId1305" ref="M1104"/>
    <hyperlink r:id="rId1306" ref="M1105"/>
    <hyperlink r:id="rId1307" ref="A1106"/>
    <hyperlink r:id="rId1308" ref="M1106"/>
    <hyperlink r:id="rId1309" ref="M1107"/>
    <hyperlink r:id="rId1310" ref="M1108"/>
    <hyperlink r:id="rId1311" ref="M1109"/>
    <hyperlink r:id="rId1312" ref="M1111"/>
    <hyperlink r:id="rId1313" ref="A1112"/>
    <hyperlink r:id="rId1314" ref="M1112"/>
    <hyperlink r:id="rId1315" ref="A1113"/>
    <hyperlink r:id="rId1316" ref="M1113"/>
    <hyperlink r:id="rId1317" ref="M1114"/>
    <hyperlink r:id="rId1318" ref="M1115"/>
    <hyperlink r:id="rId1319" ref="M1116"/>
    <hyperlink r:id="rId1320" ref="A1117"/>
    <hyperlink r:id="rId1321" ref="M1117"/>
    <hyperlink r:id="rId1322" ref="A1118"/>
    <hyperlink r:id="rId1323" ref="M1118"/>
    <hyperlink r:id="rId1324" ref="M1120"/>
    <hyperlink r:id="rId1325" ref="M1121"/>
    <hyperlink r:id="rId1326" ref="A1122"/>
    <hyperlink r:id="rId1327" ref="M1122"/>
    <hyperlink r:id="rId1328" ref="M1123"/>
    <hyperlink r:id="rId1329" ref="M1124"/>
    <hyperlink r:id="rId1330" ref="M1125"/>
    <hyperlink r:id="rId1331" ref="M1126"/>
    <hyperlink r:id="rId1332" ref="M1127"/>
    <hyperlink r:id="rId1333" ref="M1129"/>
    <hyperlink r:id="rId1334" ref="M1131"/>
    <hyperlink r:id="rId1335" ref="M1132"/>
    <hyperlink r:id="rId1336" ref="A1133"/>
    <hyperlink r:id="rId1337" ref="M1133"/>
    <hyperlink r:id="rId1338" ref="M1136"/>
    <hyperlink r:id="rId1339" ref="M1137"/>
    <hyperlink r:id="rId1340" ref="A1138"/>
    <hyperlink r:id="rId1341" ref="M1138"/>
    <hyperlink r:id="rId1342" ref="A1139"/>
    <hyperlink r:id="rId1343" ref="M1139"/>
    <hyperlink r:id="rId1344" ref="M1140"/>
    <hyperlink r:id="rId1345" ref="M1141"/>
    <hyperlink r:id="rId1346" ref="M1142"/>
    <hyperlink r:id="rId1347" ref="M1143"/>
    <hyperlink r:id="rId1348" ref="M1144"/>
    <hyperlink r:id="rId1349" ref="M1145"/>
    <hyperlink r:id="rId1350" ref="M1146"/>
    <hyperlink r:id="rId1351" ref="M1147"/>
    <hyperlink r:id="rId1352" ref="A1148"/>
    <hyperlink r:id="rId1353" ref="M1148"/>
    <hyperlink r:id="rId1354" ref="M1149"/>
    <hyperlink r:id="rId1355" ref="M1150"/>
    <hyperlink r:id="rId1356" ref="A1151"/>
    <hyperlink r:id="rId1357" ref="M1151"/>
    <hyperlink r:id="rId1358" ref="M1152"/>
    <hyperlink r:id="rId1359" ref="M1153"/>
    <hyperlink r:id="rId1360" ref="M1154"/>
    <hyperlink r:id="rId1361" ref="M1155"/>
    <hyperlink r:id="rId1362" ref="M1156"/>
    <hyperlink r:id="rId1363" ref="M1157"/>
    <hyperlink r:id="rId1364" ref="A1158"/>
    <hyperlink r:id="rId1365" ref="M1158"/>
    <hyperlink r:id="rId1366" ref="M1159"/>
    <hyperlink r:id="rId1367" ref="M1160"/>
    <hyperlink r:id="rId1368" ref="M1161"/>
    <hyperlink r:id="rId1369" ref="A1163"/>
    <hyperlink r:id="rId1370" ref="M1163"/>
    <hyperlink r:id="rId1371" ref="M1164"/>
    <hyperlink r:id="rId1372" ref="M1166"/>
    <hyperlink r:id="rId1373" ref="M1170"/>
    <hyperlink r:id="rId1374" ref="M1171"/>
    <hyperlink r:id="rId1375" ref="M1173"/>
    <hyperlink r:id="rId1376" ref="A1174"/>
    <hyperlink r:id="rId1377" ref="M1174"/>
    <hyperlink r:id="rId1378" ref="A1175"/>
    <hyperlink r:id="rId1379" ref="M1175"/>
    <hyperlink r:id="rId1380" ref="M1176"/>
    <hyperlink r:id="rId1381" ref="A1177"/>
    <hyperlink r:id="rId1382" ref="M1177"/>
    <hyperlink r:id="rId1383" ref="M1179"/>
    <hyperlink r:id="rId1384" ref="M1180"/>
    <hyperlink r:id="rId1385" ref="A1181"/>
    <hyperlink r:id="rId1386" ref="M1181"/>
    <hyperlink r:id="rId1387" ref="M1182"/>
    <hyperlink r:id="rId1388" ref="M1185"/>
    <hyperlink r:id="rId1389" ref="A1186"/>
    <hyperlink r:id="rId1390" ref="M1186"/>
    <hyperlink r:id="rId1391" ref="A1187"/>
    <hyperlink r:id="rId1392" ref="M1187"/>
    <hyperlink r:id="rId1393" ref="A1189"/>
    <hyperlink r:id="rId1394" ref="M1189"/>
    <hyperlink r:id="rId1395" ref="A1190"/>
    <hyperlink r:id="rId1396" ref="M1190"/>
    <hyperlink r:id="rId1397" ref="M1191"/>
    <hyperlink r:id="rId1398" ref="M1192"/>
    <hyperlink r:id="rId1399" ref="M1193"/>
    <hyperlink r:id="rId1400" ref="M1194"/>
    <hyperlink r:id="rId1401" ref="A1195"/>
    <hyperlink r:id="rId1402" ref="M1195"/>
    <hyperlink r:id="rId1403" ref="A1196"/>
    <hyperlink r:id="rId1404" ref="M1196"/>
    <hyperlink r:id="rId1405" ref="M1197"/>
    <hyperlink r:id="rId1406" ref="M1198"/>
    <hyperlink r:id="rId1407" ref="A1199"/>
    <hyperlink r:id="rId1408" ref="M1199"/>
    <hyperlink r:id="rId1409" ref="A1200"/>
    <hyperlink r:id="rId1410" ref="M1200"/>
    <hyperlink r:id="rId1411" ref="M1201"/>
    <hyperlink r:id="rId1412" ref="M1202"/>
    <hyperlink r:id="rId1413" ref="M1203"/>
    <hyperlink r:id="rId1414" ref="A1204"/>
    <hyperlink r:id="rId1415" ref="M1204"/>
    <hyperlink r:id="rId1416" ref="M1205"/>
    <hyperlink r:id="rId1417" ref="M1206"/>
    <hyperlink r:id="rId1418" ref="M1207"/>
    <hyperlink r:id="rId1419" ref="M1208"/>
    <hyperlink r:id="rId1420" ref="M1209"/>
    <hyperlink r:id="rId1421" ref="M1210"/>
    <hyperlink r:id="rId1422" ref="M1211"/>
    <hyperlink r:id="rId1423" ref="M1212"/>
    <hyperlink r:id="rId1424" ref="M1213"/>
    <hyperlink r:id="rId1425" ref="M1215"/>
    <hyperlink r:id="rId1426" ref="A1216"/>
    <hyperlink r:id="rId1427" ref="M1216"/>
    <hyperlink r:id="rId1428" ref="M1217"/>
    <hyperlink r:id="rId1429" ref="M1218"/>
    <hyperlink r:id="rId1430" ref="M1220"/>
    <hyperlink r:id="rId1431" ref="A1221"/>
    <hyperlink r:id="rId1432" ref="M1221"/>
    <hyperlink r:id="rId1433" ref="A1222"/>
    <hyperlink r:id="rId1434" ref="M1222"/>
    <hyperlink r:id="rId1435" ref="M1223"/>
    <hyperlink r:id="rId1436" ref="A1224"/>
    <hyperlink r:id="rId1437" ref="M1225"/>
    <hyperlink r:id="rId1438" ref="A1226"/>
    <hyperlink r:id="rId1439" ref="M1226"/>
    <hyperlink r:id="rId1440" ref="M1227"/>
    <hyperlink r:id="rId1441" ref="A1229"/>
    <hyperlink r:id="rId1442" ref="M1229"/>
    <hyperlink r:id="rId1443" ref="M1230"/>
    <hyperlink r:id="rId1444" ref="A1231"/>
    <hyperlink r:id="rId1445" ref="M1231"/>
    <hyperlink r:id="rId1446" ref="M1232"/>
    <hyperlink r:id="rId1447" ref="A1233"/>
    <hyperlink r:id="rId1448" ref="M1233"/>
    <hyperlink r:id="rId1449" ref="M1234"/>
    <hyperlink r:id="rId1450" ref="A1235"/>
    <hyperlink r:id="rId1451" ref="M1235"/>
    <hyperlink r:id="rId1452" ref="M1236"/>
    <hyperlink r:id="rId1453" ref="A1237"/>
    <hyperlink r:id="rId1454" ref="M1237"/>
    <hyperlink r:id="rId1455" ref="M1238"/>
    <hyperlink r:id="rId1456" ref="M1239"/>
    <hyperlink r:id="rId1457" ref="M1240"/>
    <hyperlink r:id="rId1458" ref="M1241"/>
    <hyperlink r:id="rId1459" ref="M1242"/>
    <hyperlink r:id="rId1460" ref="M1243"/>
    <hyperlink r:id="rId1461" ref="A1244"/>
    <hyperlink r:id="rId1462" ref="M1244"/>
    <hyperlink r:id="rId1463" ref="M1245"/>
    <hyperlink r:id="rId1464" ref="M1246"/>
    <hyperlink r:id="rId1465" ref="A1247"/>
    <hyperlink r:id="rId1466" ref="M1247"/>
    <hyperlink r:id="rId1467" ref="M1248"/>
    <hyperlink r:id="rId1468" ref="M1250"/>
    <hyperlink r:id="rId1469" ref="M1251"/>
    <hyperlink r:id="rId1470" ref="M1252"/>
    <hyperlink r:id="rId1471" ref="A1253"/>
    <hyperlink r:id="rId1472" ref="M1253"/>
    <hyperlink r:id="rId1473" ref="M1255"/>
    <hyperlink r:id="rId1474" ref="M1256"/>
    <hyperlink r:id="rId1475" ref="M1257"/>
    <hyperlink r:id="rId1476" ref="A1258"/>
    <hyperlink r:id="rId1477" ref="M1258"/>
    <hyperlink r:id="rId1478" ref="M1259"/>
    <hyperlink r:id="rId1479" ref="A1260"/>
    <hyperlink r:id="rId1480" ref="M1260"/>
    <hyperlink r:id="rId1481" ref="M1261"/>
    <hyperlink r:id="rId1482" ref="M1262"/>
    <hyperlink r:id="rId1483" ref="M1263"/>
    <hyperlink r:id="rId1484" ref="M1264"/>
    <hyperlink r:id="rId1485" ref="M1265"/>
    <hyperlink r:id="rId1486" ref="M1266"/>
    <hyperlink r:id="rId1487" ref="A1267"/>
    <hyperlink r:id="rId1488" ref="M1267"/>
    <hyperlink r:id="rId1489" ref="A1268"/>
    <hyperlink r:id="rId1490" ref="M1268"/>
    <hyperlink r:id="rId1491" ref="A1269"/>
    <hyperlink r:id="rId1492" ref="M1269"/>
    <hyperlink r:id="rId1493" ref="M1270"/>
    <hyperlink r:id="rId1494" ref="A1271"/>
    <hyperlink r:id="rId1495" ref="M1272"/>
    <hyperlink r:id="rId1496" ref="M1273"/>
    <hyperlink r:id="rId1497" ref="M1274"/>
    <hyperlink r:id="rId1498" ref="M1275"/>
    <hyperlink r:id="rId1499" ref="M1276"/>
    <hyperlink r:id="rId1500" ref="A1277"/>
    <hyperlink r:id="rId1501" ref="M1277"/>
    <hyperlink r:id="rId1502" ref="A1278"/>
    <hyperlink r:id="rId1503" ref="M1278"/>
    <hyperlink r:id="rId1504" ref="A1279"/>
    <hyperlink r:id="rId1505" ref="M1279"/>
    <hyperlink r:id="rId1506" ref="M1280"/>
    <hyperlink r:id="rId1507" ref="M1281"/>
    <hyperlink r:id="rId1508" ref="A1282"/>
    <hyperlink r:id="rId1509" ref="M1282"/>
    <hyperlink r:id="rId1510" ref="M1283"/>
    <hyperlink r:id="rId1511" ref="M1284"/>
    <hyperlink r:id="rId1512" ref="M1285"/>
    <hyperlink r:id="rId1513" ref="M1286"/>
    <hyperlink r:id="rId1514" ref="M1287"/>
    <hyperlink r:id="rId1515" ref="M1288"/>
    <hyperlink r:id="rId1516" ref="A1289"/>
    <hyperlink r:id="rId1517" ref="M1289"/>
    <hyperlink r:id="rId1518" ref="A1290"/>
    <hyperlink r:id="rId1519" ref="M1290"/>
    <hyperlink r:id="rId1520" ref="M1291"/>
    <hyperlink r:id="rId1521" ref="A1292"/>
    <hyperlink r:id="rId1522" ref="M1292"/>
    <hyperlink r:id="rId1523" ref="A1293"/>
    <hyperlink r:id="rId1524" ref="M1293"/>
    <hyperlink r:id="rId1525" ref="M1294"/>
    <hyperlink r:id="rId1526" ref="M1295"/>
    <hyperlink r:id="rId1527" ref="M1296"/>
    <hyperlink r:id="rId1528" ref="M1297"/>
    <hyperlink r:id="rId1529" ref="A1298"/>
    <hyperlink r:id="rId1530" ref="M1298"/>
    <hyperlink r:id="rId1531" ref="A1299"/>
    <hyperlink r:id="rId1532" ref="M1299"/>
    <hyperlink r:id="rId1533" ref="A1300"/>
    <hyperlink r:id="rId1534" ref="M1300"/>
    <hyperlink r:id="rId1535" ref="A1301"/>
    <hyperlink r:id="rId1536" ref="M1301"/>
    <hyperlink r:id="rId1537" ref="A1302"/>
    <hyperlink r:id="rId1538" ref="M1302"/>
    <hyperlink r:id="rId1539" ref="A1303"/>
    <hyperlink r:id="rId1540" ref="M1303"/>
    <hyperlink r:id="rId1541" ref="M1304"/>
    <hyperlink r:id="rId1542" ref="A1305"/>
    <hyperlink r:id="rId1543" ref="M1305"/>
    <hyperlink r:id="rId1544" ref="M1306"/>
    <hyperlink r:id="rId1545" ref="M1307"/>
    <hyperlink r:id="rId1546" ref="M1308"/>
    <hyperlink r:id="rId1547" ref="M1309"/>
    <hyperlink r:id="rId1548" ref="M1310"/>
    <hyperlink r:id="rId1549" ref="M1311"/>
    <hyperlink r:id="rId1550" ref="M1312"/>
    <hyperlink r:id="rId1551" ref="M1313"/>
    <hyperlink r:id="rId1552" ref="M1314"/>
    <hyperlink r:id="rId1553" ref="A1315"/>
    <hyperlink r:id="rId1554" ref="M1315"/>
    <hyperlink r:id="rId1555" ref="A1316"/>
    <hyperlink r:id="rId1556" ref="M1316"/>
    <hyperlink r:id="rId1557" ref="A1317"/>
    <hyperlink r:id="rId1558" ref="M1317"/>
    <hyperlink r:id="rId1559" ref="A1318"/>
    <hyperlink r:id="rId1560" ref="M1319"/>
    <hyperlink r:id="rId1561" ref="M1320"/>
    <hyperlink r:id="rId1562" ref="M1321"/>
    <hyperlink r:id="rId1563" ref="A1323"/>
    <hyperlink r:id="rId1564" ref="M1323"/>
    <hyperlink r:id="rId1565" ref="M1324"/>
    <hyperlink r:id="rId1566" ref="M1325"/>
    <hyperlink r:id="rId1567" ref="M1326"/>
    <hyperlink r:id="rId1568" ref="M1327"/>
    <hyperlink r:id="rId1569" ref="M1328"/>
    <hyperlink r:id="rId1570" ref="M1329"/>
    <hyperlink r:id="rId1571" ref="M1330"/>
    <hyperlink r:id="rId1572" ref="M1331"/>
    <hyperlink r:id="rId1573" ref="A1332"/>
    <hyperlink r:id="rId1574" ref="M1332"/>
    <hyperlink r:id="rId1575" ref="M1334"/>
    <hyperlink r:id="rId1576" ref="M1335"/>
    <hyperlink r:id="rId1577" ref="A1336"/>
    <hyperlink r:id="rId1578" ref="M1336"/>
    <hyperlink r:id="rId1579" ref="A1337"/>
    <hyperlink r:id="rId1580" ref="M1337"/>
    <hyperlink r:id="rId1581" ref="A1338"/>
    <hyperlink r:id="rId1582" ref="M1338"/>
    <hyperlink r:id="rId1583" ref="A1339"/>
    <hyperlink r:id="rId1584" ref="M1339"/>
    <hyperlink r:id="rId1585" ref="M1340"/>
    <hyperlink r:id="rId1586" ref="M1342"/>
    <hyperlink r:id="rId1587" ref="M1343"/>
    <hyperlink r:id="rId1588" ref="M1344"/>
    <hyperlink r:id="rId1589" ref="A1345"/>
    <hyperlink r:id="rId1590" ref="M1345"/>
    <hyperlink r:id="rId1591" ref="M1346"/>
    <hyperlink r:id="rId1592" ref="M1347"/>
    <hyperlink r:id="rId1593" ref="M1348"/>
    <hyperlink r:id="rId1594" ref="M1349"/>
    <hyperlink r:id="rId1595" ref="A1350"/>
    <hyperlink r:id="rId1596" ref="M1350"/>
    <hyperlink r:id="rId1597" ref="M1351"/>
    <hyperlink r:id="rId1598" ref="A1353"/>
    <hyperlink r:id="rId1599" ref="M1353"/>
    <hyperlink r:id="rId1600" ref="M1354"/>
    <hyperlink r:id="rId1601" ref="M1355"/>
    <hyperlink r:id="rId1602" ref="A1356"/>
    <hyperlink r:id="rId1603" ref="M1356"/>
    <hyperlink r:id="rId1604" ref="M1357"/>
    <hyperlink r:id="rId1605" ref="M1358"/>
    <hyperlink r:id="rId1606" ref="M1359"/>
    <hyperlink r:id="rId1607" ref="M1360"/>
    <hyperlink r:id="rId1608" ref="A1361"/>
    <hyperlink r:id="rId1609" ref="M1361"/>
    <hyperlink r:id="rId1610" ref="A1362"/>
    <hyperlink r:id="rId1611" ref="M1362"/>
    <hyperlink r:id="rId1612" ref="M1363"/>
    <hyperlink r:id="rId1613" ref="A1364"/>
    <hyperlink r:id="rId1614" ref="M1364"/>
    <hyperlink r:id="rId1615" ref="A1365"/>
    <hyperlink r:id="rId1616" ref="M1365"/>
    <hyperlink r:id="rId1617" ref="M1366"/>
    <hyperlink r:id="rId1618" ref="M1367"/>
    <hyperlink r:id="rId1619" ref="A1368"/>
    <hyperlink r:id="rId1620" ref="M1368"/>
    <hyperlink r:id="rId1621" ref="A1369"/>
    <hyperlink r:id="rId1622" ref="M1369"/>
    <hyperlink r:id="rId1623" ref="M1370"/>
    <hyperlink r:id="rId1624" ref="A1371"/>
    <hyperlink r:id="rId1625" ref="M1371"/>
    <hyperlink r:id="rId1626" ref="M1372"/>
    <hyperlink r:id="rId1627" ref="A1373"/>
    <hyperlink r:id="rId1628" ref="M1374"/>
    <hyperlink r:id="rId1629" ref="M1375"/>
    <hyperlink r:id="rId1630" ref="M1376"/>
    <hyperlink r:id="rId1631" ref="A1377"/>
    <hyperlink r:id="rId1632" ref="M1377"/>
    <hyperlink r:id="rId1633" ref="M1378"/>
    <hyperlink r:id="rId1634" ref="M1379"/>
    <hyperlink r:id="rId1635" ref="M1380"/>
    <hyperlink r:id="rId1636" ref="A1381"/>
    <hyperlink r:id="rId1637" ref="M1381"/>
    <hyperlink r:id="rId1638" ref="A1382"/>
    <hyperlink r:id="rId1639" ref="M1382"/>
    <hyperlink r:id="rId1640" ref="A1383"/>
    <hyperlink r:id="rId1641" ref="M1383"/>
    <hyperlink r:id="rId1642" ref="M1384"/>
    <hyperlink r:id="rId1643" ref="A1385"/>
    <hyperlink r:id="rId1644" ref="M1385"/>
    <hyperlink r:id="rId1645" ref="A1386"/>
    <hyperlink r:id="rId1646" ref="M1388"/>
    <hyperlink r:id="rId1647" ref="M1389"/>
    <hyperlink r:id="rId1648" ref="M1390"/>
    <hyperlink r:id="rId1649" ref="M1391"/>
    <hyperlink r:id="rId1650" ref="M1392"/>
    <hyperlink r:id="rId1651" ref="M1394"/>
    <hyperlink r:id="rId1652" ref="M1395"/>
    <hyperlink r:id="rId1653" ref="M1396"/>
    <hyperlink r:id="rId1654" ref="M1398"/>
    <hyperlink r:id="rId1655" ref="A1399"/>
    <hyperlink r:id="rId1656" ref="M1399"/>
    <hyperlink r:id="rId1657" ref="M1400"/>
    <hyperlink r:id="rId1658" ref="M1401"/>
    <hyperlink r:id="rId1659" ref="M1402"/>
    <hyperlink r:id="rId1660" ref="M1403"/>
    <hyperlink r:id="rId1661" ref="M1404"/>
    <hyperlink r:id="rId1662" ref="M1405"/>
    <hyperlink r:id="rId1663" ref="A1406"/>
    <hyperlink r:id="rId1664" ref="M1406"/>
    <hyperlink r:id="rId1665" ref="M1408"/>
    <hyperlink r:id="rId1666" ref="M1409"/>
    <hyperlink r:id="rId1667" ref="A1410"/>
    <hyperlink r:id="rId1668" ref="M1410"/>
    <hyperlink r:id="rId1669" ref="M1411"/>
    <hyperlink r:id="rId1670" ref="M1412"/>
    <hyperlink r:id="rId1671" ref="M1413"/>
    <hyperlink r:id="rId1672" ref="M1415"/>
    <hyperlink r:id="rId1673" ref="A1416"/>
    <hyperlink r:id="rId1674" ref="M1416"/>
    <hyperlink r:id="rId1675" ref="A1417"/>
    <hyperlink r:id="rId1676" ref="M1417"/>
    <hyperlink r:id="rId1677" ref="M1418"/>
    <hyperlink r:id="rId1678" ref="A1419"/>
    <hyperlink r:id="rId1679" ref="M1419"/>
    <hyperlink r:id="rId1680" ref="A1420"/>
    <hyperlink r:id="rId1681" ref="M1420"/>
    <hyperlink r:id="rId1682" ref="M1421"/>
    <hyperlink r:id="rId1683" ref="M1422"/>
    <hyperlink r:id="rId1684" ref="A1423"/>
    <hyperlink r:id="rId1685" ref="M1423"/>
    <hyperlink r:id="rId1686" ref="A1424"/>
    <hyperlink r:id="rId1687" ref="M1424"/>
    <hyperlink r:id="rId1688" ref="A1425"/>
    <hyperlink r:id="rId1689" ref="M1425"/>
    <hyperlink r:id="rId1690" ref="M1426"/>
    <hyperlink r:id="rId1691" ref="M1427"/>
    <hyperlink r:id="rId1692" ref="A1428"/>
    <hyperlink r:id="rId1693" ref="M1428"/>
    <hyperlink r:id="rId1694" ref="M1429"/>
    <hyperlink r:id="rId1695" ref="A1430"/>
    <hyperlink r:id="rId1696" ref="M1430"/>
    <hyperlink r:id="rId1697" ref="M1431"/>
    <hyperlink r:id="rId1698" ref="M1432"/>
    <hyperlink r:id="rId1699" ref="M1434"/>
    <hyperlink r:id="rId1700" ref="M1435"/>
    <hyperlink r:id="rId1701" ref="A1436"/>
    <hyperlink r:id="rId1702" ref="M1436"/>
    <hyperlink r:id="rId1703" ref="M1437"/>
    <hyperlink r:id="rId1704" ref="A1439"/>
    <hyperlink r:id="rId1705" ref="M1439"/>
    <hyperlink r:id="rId1706" ref="M1440"/>
    <hyperlink r:id="rId1707" ref="M1441"/>
    <hyperlink r:id="rId1708" ref="M1442"/>
    <hyperlink r:id="rId1709" ref="M1443"/>
    <hyperlink r:id="rId1710" ref="M1444"/>
    <hyperlink r:id="rId1711" ref="A1445"/>
    <hyperlink r:id="rId1712" ref="M1446"/>
    <hyperlink r:id="rId1713" ref="M1448"/>
    <hyperlink r:id="rId1714" ref="M1449"/>
    <hyperlink r:id="rId1715" ref="A1450"/>
    <hyperlink r:id="rId1716" ref="M1450"/>
    <hyperlink r:id="rId1717" ref="A1452"/>
    <hyperlink r:id="rId1718" ref="M1452"/>
    <hyperlink r:id="rId1719" ref="M1453"/>
    <hyperlink r:id="rId1720" ref="A1454"/>
    <hyperlink r:id="rId1721" ref="M1454"/>
    <hyperlink r:id="rId1722" ref="A1455"/>
    <hyperlink r:id="rId1723" ref="M1456"/>
    <hyperlink r:id="rId1724" ref="M1457"/>
    <hyperlink r:id="rId1725" ref="A1458"/>
    <hyperlink r:id="rId1726" ref="M1458"/>
    <hyperlink r:id="rId1727" ref="M1459"/>
    <hyperlink r:id="rId1728" ref="M1461"/>
    <hyperlink r:id="rId1729" ref="M1462"/>
    <hyperlink r:id="rId1730" ref="M1463"/>
    <hyperlink r:id="rId1731" ref="M1464"/>
    <hyperlink r:id="rId1732" ref="M1465"/>
    <hyperlink r:id="rId1733" ref="M1466"/>
    <hyperlink r:id="rId1734" ref="M1467"/>
    <hyperlink r:id="rId1735" ref="M1468"/>
    <hyperlink r:id="rId1736" ref="M1470"/>
    <hyperlink r:id="rId1737" ref="A1471"/>
    <hyperlink r:id="rId1738" ref="M1471"/>
    <hyperlink r:id="rId1739" ref="M1472"/>
    <hyperlink r:id="rId1740" ref="M1474"/>
    <hyperlink r:id="rId1741" ref="M1475"/>
    <hyperlink r:id="rId1742" ref="M1476"/>
    <hyperlink r:id="rId1743" ref="A1477"/>
    <hyperlink r:id="rId1744" ref="M1477"/>
    <hyperlink r:id="rId1745" ref="M1478"/>
    <hyperlink r:id="rId1746" ref="M1479"/>
    <hyperlink r:id="rId1747" ref="M1480"/>
    <hyperlink r:id="rId1748" ref="M1481"/>
    <hyperlink r:id="rId1749" ref="M1482"/>
    <hyperlink r:id="rId1750" ref="M1483"/>
    <hyperlink r:id="rId1751" ref="M1484"/>
    <hyperlink r:id="rId1752" ref="A1485"/>
    <hyperlink r:id="rId1753" ref="M1486"/>
    <hyperlink r:id="rId1754" ref="M1487"/>
    <hyperlink r:id="rId1755" ref="M1488"/>
    <hyperlink r:id="rId1756" ref="A1489"/>
    <hyperlink r:id="rId1757" ref="M1489"/>
    <hyperlink r:id="rId1758" ref="M1490"/>
    <hyperlink r:id="rId1759" ref="M1491"/>
    <hyperlink r:id="rId1760" ref="M1492"/>
    <hyperlink r:id="rId1761" ref="A1493"/>
    <hyperlink r:id="rId1762" ref="M1493"/>
    <hyperlink r:id="rId1763" ref="M1494"/>
    <hyperlink r:id="rId1764" ref="M1495"/>
    <hyperlink r:id="rId1765" ref="A1496"/>
    <hyperlink r:id="rId1766" ref="M1496"/>
    <hyperlink r:id="rId1767" ref="A1497"/>
    <hyperlink r:id="rId1768" ref="M1497"/>
    <hyperlink r:id="rId1769" ref="A1498"/>
    <hyperlink r:id="rId1770" ref="M1498"/>
    <hyperlink r:id="rId1771" ref="M1499"/>
    <hyperlink r:id="rId1772" ref="M1500"/>
    <hyperlink r:id="rId1773" ref="M1501"/>
    <hyperlink r:id="rId1774" ref="M1502"/>
    <hyperlink r:id="rId1775" ref="M1503"/>
    <hyperlink r:id="rId1776" ref="M1504"/>
    <hyperlink r:id="rId1777" ref="M1505"/>
    <hyperlink r:id="rId1778" ref="M1506"/>
    <hyperlink r:id="rId1779" ref="M1507"/>
    <hyperlink r:id="rId1780" ref="A1508"/>
    <hyperlink r:id="rId1781" ref="M1508"/>
    <hyperlink r:id="rId1782" ref="M1510"/>
    <hyperlink r:id="rId1783" ref="M1511"/>
    <hyperlink r:id="rId1784" ref="M1512"/>
    <hyperlink r:id="rId1785" ref="M1513"/>
    <hyperlink r:id="rId1786" ref="A1514"/>
    <hyperlink r:id="rId1787" ref="M1514"/>
    <hyperlink r:id="rId1788" ref="M1515"/>
    <hyperlink r:id="rId1789" ref="M1518"/>
    <hyperlink r:id="rId1790" ref="M1519"/>
    <hyperlink r:id="rId1791" ref="M1520"/>
    <hyperlink r:id="rId1792" ref="M1521"/>
    <hyperlink r:id="rId1793" ref="M1522"/>
    <hyperlink r:id="rId1794" ref="M1523"/>
    <hyperlink r:id="rId1795" ref="A1524"/>
    <hyperlink r:id="rId1796" ref="M1524"/>
    <hyperlink r:id="rId1797" ref="M1525"/>
    <hyperlink r:id="rId1798" ref="M1526"/>
    <hyperlink r:id="rId1799" ref="M1527"/>
    <hyperlink r:id="rId1800" ref="A1528"/>
    <hyperlink r:id="rId1801" ref="M1528"/>
    <hyperlink r:id="rId1802" ref="M1530"/>
    <hyperlink r:id="rId1803" ref="M1531"/>
    <hyperlink r:id="rId1804" ref="A1532"/>
    <hyperlink r:id="rId1805" ref="M1532"/>
    <hyperlink r:id="rId1806" ref="M1533"/>
    <hyperlink r:id="rId1807" ref="M1534"/>
    <hyperlink r:id="rId1808" ref="A1535"/>
    <hyperlink r:id="rId1809" ref="M1535"/>
    <hyperlink r:id="rId1810" ref="A1536"/>
    <hyperlink r:id="rId1811" ref="M1536"/>
    <hyperlink r:id="rId1812" ref="M1537"/>
    <hyperlink r:id="rId1813" ref="M1538"/>
    <hyperlink r:id="rId1814" ref="M1539"/>
    <hyperlink r:id="rId1815" ref="M1540"/>
    <hyperlink r:id="rId1816" ref="M1541"/>
    <hyperlink r:id="rId1817" ref="M1542"/>
    <hyperlink r:id="rId1818" ref="A1543"/>
    <hyperlink r:id="rId1819" ref="M1543"/>
    <hyperlink r:id="rId1820" ref="M1544"/>
    <hyperlink r:id="rId1821" ref="M1545"/>
    <hyperlink r:id="rId1822" ref="M1546"/>
    <hyperlink r:id="rId1823" ref="A1547"/>
    <hyperlink r:id="rId1824" ref="M1547"/>
    <hyperlink r:id="rId1825" ref="A1548"/>
    <hyperlink r:id="rId1826" ref="M1548"/>
    <hyperlink r:id="rId1827" ref="M1550"/>
    <hyperlink r:id="rId1828" ref="M1552"/>
    <hyperlink r:id="rId1829" ref="M1553"/>
    <hyperlink r:id="rId1830" ref="M1554"/>
    <hyperlink r:id="rId1831" ref="A1555"/>
    <hyperlink r:id="rId1832" ref="M1555"/>
    <hyperlink r:id="rId1833" ref="M1556"/>
    <hyperlink r:id="rId1834" ref="M1557"/>
    <hyperlink r:id="rId1835" ref="A1558"/>
    <hyperlink r:id="rId1836" ref="M1558"/>
    <hyperlink r:id="rId1837" ref="M1559"/>
    <hyperlink r:id="rId1838" ref="M1561"/>
    <hyperlink r:id="rId1839" ref="A1562"/>
    <hyperlink r:id="rId1840" ref="M1562"/>
    <hyperlink r:id="rId1841" ref="A1563"/>
    <hyperlink r:id="rId1842" ref="M1563"/>
    <hyperlink r:id="rId1843" ref="M1564"/>
    <hyperlink r:id="rId1844" ref="M1565"/>
    <hyperlink r:id="rId1845" ref="A1566"/>
    <hyperlink r:id="rId1846" ref="M1566"/>
    <hyperlink r:id="rId1847" ref="M1567"/>
    <hyperlink r:id="rId1848" ref="M1568"/>
    <hyperlink r:id="rId1849" ref="A1569"/>
    <hyperlink r:id="rId1850" ref="M1569"/>
    <hyperlink r:id="rId1851" ref="M1570"/>
    <hyperlink r:id="rId1852" ref="M1571"/>
    <hyperlink r:id="rId1853" ref="M1572"/>
    <hyperlink r:id="rId1854" ref="M1574"/>
    <hyperlink r:id="rId1855" ref="M1575"/>
    <hyperlink r:id="rId1856" ref="M1576"/>
    <hyperlink r:id="rId1857" ref="A1577"/>
    <hyperlink r:id="rId1858" ref="M1577"/>
    <hyperlink r:id="rId1859" ref="M1578"/>
    <hyperlink r:id="rId1860" ref="A1581"/>
    <hyperlink r:id="rId1861" ref="M1581"/>
    <hyperlink r:id="rId1862" ref="M1582"/>
    <hyperlink r:id="rId1863" ref="M1583"/>
    <hyperlink r:id="rId1864" ref="M1584"/>
    <hyperlink r:id="rId1865" ref="A1585"/>
    <hyperlink r:id="rId1866" ref="M1585"/>
    <hyperlink r:id="rId1867" ref="M1587"/>
    <hyperlink r:id="rId1868" ref="A1588"/>
    <hyperlink r:id="rId1869" ref="M1588"/>
    <hyperlink r:id="rId1870" ref="P1588"/>
    <hyperlink r:id="rId1871" ref="M1589"/>
    <hyperlink r:id="rId1872" ref="M1590"/>
    <hyperlink r:id="rId1873" ref="M1592"/>
    <hyperlink r:id="rId1874" ref="M1593"/>
    <hyperlink r:id="rId1875" ref="M1594"/>
    <hyperlink r:id="rId1876" ref="M1595"/>
    <hyperlink r:id="rId1877" ref="M1596"/>
    <hyperlink r:id="rId1878" ref="A1597"/>
    <hyperlink r:id="rId1879" ref="M1597"/>
    <hyperlink r:id="rId1880" ref="M1598"/>
    <hyperlink r:id="rId1881" ref="M1599"/>
    <hyperlink r:id="rId1882" ref="M1601"/>
    <hyperlink r:id="rId1883" ref="M1602"/>
    <hyperlink r:id="rId1884" ref="A1604"/>
    <hyperlink r:id="rId1885" ref="M1604"/>
    <hyperlink r:id="rId1886" ref="M1605"/>
    <hyperlink r:id="rId1887" ref="A1606"/>
    <hyperlink r:id="rId1888" ref="M1606"/>
    <hyperlink r:id="rId1889" ref="M1608"/>
    <hyperlink r:id="rId1890" ref="M1609"/>
    <hyperlink r:id="rId1891" ref="M1610"/>
    <hyperlink r:id="rId1892" ref="A1611"/>
    <hyperlink r:id="rId1893" ref="M1611"/>
    <hyperlink r:id="rId1894" ref="M1612"/>
    <hyperlink r:id="rId1895" ref="M1613"/>
    <hyperlink r:id="rId1896" ref="M1614"/>
    <hyperlink r:id="rId1897" ref="M1615"/>
    <hyperlink r:id="rId1898" ref="M1616"/>
    <hyperlink r:id="rId1899" ref="M1617"/>
    <hyperlink r:id="rId1900" ref="M1618"/>
    <hyperlink r:id="rId1901" ref="A1619"/>
    <hyperlink r:id="rId1902" ref="M1619"/>
    <hyperlink r:id="rId1903" ref="M1621"/>
    <hyperlink r:id="rId1904" ref="M1622"/>
    <hyperlink r:id="rId1905" ref="M1623"/>
    <hyperlink r:id="rId1906" ref="M1624"/>
    <hyperlink r:id="rId1907" ref="M1625"/>
    <hyperlink r:id="rId1908" ref="M1627"/>
    <hyperlink r:id="rId1909" ref="A1628"/>
    <hyperlink r:id="rId1910" ref="M1628"/>
    <hyperlink r:id="rId1911" ref="M1629"/>
    <hyperlink r:id="rId1912" ref="M1630"/>
    <hyperlink r:id="rId1913" ref="M1631"/>
    <hyperlink r:id="rId1914" ref="M1632"/>
    <hyperlink r:id="rId1915" ref="M1633"/>
    <hyperlink r:id="rId1916" ref="M1634"/>
    <hyperlink r:id="rId1917" ref="M1635"/>
    <hyperlink r:id="rId1918" ref="M1636"/>
    <hyperlink r:id="rId1919" ref="M1637"/>
    <hyperlink r:id="rId1920" ref="M1638"/>
    <hyperlink r:id="rId1921" ref="M1640"/>
    <hyperlink r:id="rId1922" ref="M1641"/>
    <hyperlink r:id="rId1923" ref="M1642"/>
    <hyperlink r:id="rId1924" ref="A1643"/>
    <hyperlink r:id="rId1925" ref="M1643"/>
    <hyperlink r:id="rId1926" ref="M1644"/>
    <hyperlink r:id="rId1927" ref="A1645"/>
    <hyperlink r:id="rId1928" ref="M1645"/>
    <hyperlink r:id="rId1929" ref="M1646"/>
    <hyperlink r:id="rId1930" ref="A1647"/>
    <hyperlink r:id="rId1931" ref="M1647"/>
    <hyperlink r:id="rId1932" ref="M1648"/>
    <hyperlink r:id="rId1933" ref="M1649"/>
    <hyperlink r:id="rId1934" ref="M1650"/>
    <hyperlink r:id="rId1935" ref="M1651"/>
    <hyperlink r:id="rId1936" ref="M1652"/>
    <hyperlink r:id="rId1937" ref="A1653"/>
    <hyperlink r:id="rId1938" ref="M1653"/>
    <hyperlink r:id="rId1939" ref="M1654"/>
    <hyperlink r:id="rId1940" ref="A1655"/>
    <hyperlink r:id="rId1941" ref="M1655"/>
    <hyperlink r:id="rId1942" ref="M1656"/>
    <hyperlink r:id="rId1943" ref="M1657"/>
    <hyperlink r:id="rId1944" ref="M1658"/>
    <hyperlink r:id="rId1945" ref="M1659"/>
    <hyperlink r:id="rId1946" ref="M1660"/>
    <hyperlink r:id="rId1947" ref="M1661"/>
    <hyperlink r:id="rId1948" ref="M1662"/>
    <hyperlink r:id="rId1949" ref="M1663"/>
    <hyperlink r:id="rId1950" ref="A1664"/>
    <hyperlink r:id="rId1951" ref="M1664"/>
    <hyperlink r:id="rId1952" ref="M1668"/>
    <hyperlink r:id="rId1953" ref="A1669"/>
    <hyperlink r:id="rId1954" ref="M1669"/>
    <hyperlink r:id="rId1955" ref="A1670"/>
    <hyperlink r:id="rId1956" ref="M1670"/>
    <hyperlink r:id="rId1957" ref="M1672"/>
    <hyperlink r:id="rId1958" ref="M1673"/>
    <hyperlink r:id="rId1959" ref="A1674"/>
    <hyperlink r:id="rId1960" ref="M1674"/>
    <hyperlink r:id="rId1961" ref="M1675"/>
    <hyperlink r:id="rId1962" ref="M1676"/>
    <hyperlink r:id="rId1963" ref="M1677"/>
    <hyperlink r:id="rId1964" ref="A1678"/>
    <hyperlink r:id="rId1965" ref="M1678"/>
    <hyperlink r:id="rId1966" ref="M1679"/>
    <hyperlink r:id="rId1967" ref="A1680"/>
    <hyperlink r:id="rId1968" ref="M1680"/>
    <hyperlink r:id="rId1969" ref="A1681"/>
    <hyperlink r:id="rId1970" ref="M1681"/>
    <hyperlink r:id="rId1971" ref="M1682"/>
    <hyperlink r:id="rId1972" ref="M1683"/>
    <hyperlink r:id="rId1973" ref="M1684"/>
    <hyperlink r:id="rId1974" ref="A1685"/>
    <hyperlink r:id="rId1975" ref="M1685"/>
    <hyperlink r:id="rId1976" ref="M1686"/>
    <hyperlink r:id="rId1977" ref="M1687"/>
    <hyperlink r:id="rId1978" ref="M1688"/>
    <hyperlink r:id="rId1979" ref="A1689"/>
    <hyperlink r:id="rId1980" ref="M1689"/>
    <hyperlink r:id="rId1981" ref="A1690"/>
    <hyperlink r:id="rId1982" ref="M1690"/>
    <hyperlink r:id="rId1983" ref="M1692"/>
    <hyperlink r:id="rId1984" ref="M1693"/>
    <hyperlink r:id="rId1985" ref="A1695"/>
    <hyperlink r:id="rId1986" ref="M1695"/>
    <hyperlink r:id="rId1987" ref="M1698"/>
    <hyperlink r:id="rId1988" ref="M1699"/>
    <hyperlink r:id="rId1989" ref="A1700"/>
    <hyperlink r:id="rId1990" ref="M1700"/>
    <hyperlink r:id="rId1991" ref="A1701"/>
    <hyperlink r:id="rId1992" ref="M1701"/>
    <hyperlink r:id="rId1993" ref="M1702"/>
    <hyperlink r:id="rId1994" ref="A1703"/>
    <hyperlink r:id="rId1995" ref="M1704"/>
    <hyperlink r:id="rId1996" ref="M1705"/>
    <hyperlink r:id="rId1997" ref="M1706"/>
    <hyperlink r:id="rId1998" ref="A1707"/>
    <hyperlink r:id="rId1999" ref="M1707"/>
    <hyperlink r:id="rId2000" ref="M1708"/>
    <hyperlink r:id="rId2001" ref="M1709"/>
    <hyperlink r:id="rId2002" ref="A1710"/>
    <hyperlink r:id="rId2003" ref="M1710"/>
    <hyperlink r:id="rId2004" ref="M1711"/>
    <hyperlink r:id="rId2005" ref="A1712"/>
    <hyperlink r:id="rId2006" ref="M1712"/>
    <hyperlink r:id="rId2007" ref="A1713"/>
    <hyperlink r:id="rId2008" ref="M1713"/>
    <hyperlink r:id="rId2009" ref="A1714"/>
    <hyperlink r:id="rId2010" ref="M1714"/>
    <hyperlink r:id="rId2011" ref="M1715"/>
    <hyperlink r:id="rId2012" ref="M1716"/>
    <hyperlink r:id="rId2013" ref="M1717"/>
    <hyperlink r:id="rId2014" ref="M1718"/>
    <hyperlink r:id="rId2015" ref="M1719"/>
    <hyperlink r:id="rId2016" ref="A1721"/>
    <hyperlink r:id="rId2017" ref="M1721"/>
    <hyperlink r:id="rId2018" ref="M1722"/>
    <hyperlink r:id="rId2019" ref="M1723"/>
    <hyperlink r:id="rId2020" ref="M1724"/>
    <hyperlink r:id="rId2021" ref="M1726"/>
    <hyperlink r:id="rId2022" ref="M1728"/>
    <hyperlink r:id="rId2023" ref="M1730"/>
    <hyperlink r:id="rId2024" ref="M1731"/>
    <hyperlink r:id="rId2025" ref="M1732"/>
    <hyperlink r:id="rId2026" ref="A1733"/>
    <hyperlink r:id="rId2027" ref="M1734"/>
    <hyperlink r:id="rId2028" ref="M1735"/>
    <hyperlink r:id="rId2029" ref="A1737"/>
    <hyperlink r:id="rId2030" ref="M1737"/>
    <hyperlink r:id="rId2031" ref="M1738"/>
    <hyperlink r:id="rId2032" ref="A1739"/>
    <hyperlink r:id="rId2033" ref="M1739"/>
    <hyperlink r:id="rId2034" ref="M1741"/>
    <hyperlink r:id="rId2035" ref="M1742"/>
    <hyperlink r:id="rId2036" ref="A1743"/>
    <hyperlink r:id="rId2037" ref="M1743"/>
    <hyperlink r:id="rId2038" ref="A1744"/>
    <hyperlink r:id="rId2039" ref="M1744"/>
    <hyperlink r:id="rId2040" ref="M1746"/>
    <hyperlink r:id="rId2041" ref="M1750"/>
    <hyperlink r:id="rId2042" ref="A1752"/>
    <hyperlink r:id="rId2043" ref="M1752"/>
    <hyperlink r:id="rId2044" ref="M1753"/>
    <hyperlink r:id="rId2045" ref="M1754"/>
    <hyperlink r:id="rId2046" ref="M1755"/>
    <hyperlink r:id="rId2047" ref="A1756"/>
    <hyperlink r:id="rId2048" ref="M1756"/>
    <hyperlink r:id="rId2049" ref="M1757"/>
    <hyperlink r:id="rId2050" ref="M1758"/>
    <hyperlink r:id="rId2051" ref="M1759"/>
    <hyperlink r:id="rId2052" ref="M1760"/>
    <hyperlink r:id="rId2053" ref="M1761"/>
    <hyperlink r:id="rId2054" ref="A1762"/>
    <hyperlink r:id="rId2055" ref="M1762"/>
    <hyperlink r:id="rId2056" ref="A1763"/>
    <hyperlink r:id="rId2057" ref="M1763"/>
    <hyperlink r:id="rId2058" ref="M1764"/>
    <hyperlink r:id="rId2059" ref="M1765"/>
    <hyperlink r:id="rId2060" ref="M1766"/>
    <hyperlink r:id="rId2061" ref="A1767"/>
    <hyperlink r:id="rId2062" ref="M1767"/>
    <hyperlink r:id="rId2063" ref="M1768"/>
    <hyperlink r:id="rId2064" ref="A1769"/>
    <hyperlink r:id="rId2065" ref="M1769"/>
    <hyperlink r:id="rId2066" ref="A1771"/>
    <hyperlink r:id="rId2067" ref="M1771"/>
    <hyperlink r:id="rId2068" ref="M1772"/>
    <hyperlink r:id="rId2069" ref="M1773"/>
    <hyperlink r:id="rId2070" ref="M1774"/>
    <hyperlink r:id="rId2071" ref="M1776"/>
    <hyperlink r:id="rId2072" ref="M1777"/>
    <hyperlink r:id="rId2073" ref="A1778"/>
    <hyperlink r:id="rId2074" ref="M1778"/>
    <hyperlink r:id="rId2075" ref="M1779"/>
    <hyperlink r:id="rId2076" ref="A1780"/>
    <hyperlink r:id="rId2077" ref="M1780"/>
    <hyperlink r:id="rId2078" ref="A1781"/>
    <hyperlink r:id="rId2079" ref="M1781"/>
    <hyperlink r:id="rId2080" ref="M1782"/>
    <hyperlink r:id="rId2081" ref="A1783"/>
    <hyperlink r:id="rId2082" ref="M1783"/>
    <hyperlink r:id="rId2083" ref="A1784"/>
    <hyperlink r:id="rId2084" ref="M1784"/>
    <hyperlink r:id="rId2085" ref="M1786"/>
    <hyperlink r:id="rId2086" ref="M1788"/>
    <hyperlink r:id="rId2087" ref="M1789"/>
    <hyperlink r:id="rId2088" ref="M1790"/>
    <hyperlink r:id="rId2089" ref="A1791"/>
    <hyperlink r:id="rId2090" ref="A1792"/>
    <hyperlink r:id="rId2091" ref="M1793"/>
    <hyperlink r:id="rId2092" ref="A1794"/>
    <hyperlink r:id="rId2093" ref="M1794"/>
    <hyperlink r:id="rId2094" ref="M1795"/>
    <hyperlink r:id="rId2095" ref="M1796"/>
    <hyperlink r:id="rId2096" ref="M1797"/>
    <hyperlink r:id="rId2097" ref="A1798"/>
    <hyperlink r:id="rId2098" ref="M1798"/>
    <hyperlink r:id="rId2099" ref="M1799"/>
    <hyperlink r:id="rId2100" ref="A1800"/>
    <hyperlink r:id="rId2101" ref="M1801"/>
    <hyperlink r:id="rId2102" ref="M1803"/>
    <hyperlink r:id="rId2103" ref="M1804"/>
    <hyperlink r:id="rId2104" ref="M1805"/>
    <hyperlink r:id="rId2105" ref="M1806"/>
    <hyperlink r:id="rId2106" ref="A1807"/>
    <hyperlink r:id="rId2107" ref="M1807"/>
    <hyperlink r:id="rId2108" ref="M1808"/>
    <hyperlink r:id="rId2109" ref="M1809"/>
    <hyperlink r:id="rId2110" ref="A1810"/>
    <hyperlink r:id="rId2111" ref="M1810"/>
    <hyperlink r:id="rId2112" ref="A1811"/>
    <hyperlink r:id="rId2113" ref="M1811"/>
    <hyperlink r:id="rId2114" ref="M1812"/>
    <hyperlink r:id="rId2115" ref="A1813"/>
    <hyperlink r:id="rId2116" ref="M1813"/>
    <hyperlink r:id="rId2117" ref="A1814"/>
    <hyperlink r:id="rId2118" ref="M1814"/>
    <hyperlink r:id="rId2119" ref="M1815"/>
    <hyperlink r:id="rId2120" ref="M1816"/>
    <hyperlink r:id="rId2121" ref="M1817"/>
    <hyperlink r:id="rId2122" ref="M1818"/>
    <hyperlink r:id="rId2123" ref="A1820"/>
    <hyperlink r:id="rId2124" ref="M1820"/>
    <hyperlink r:id="rId2125" ref="M1821"/>
    <hyperlink r:id="rId2126" ref="M1822"/>
    <hyperlink r:id="rId2127" ref="M1823"/>
    <hyperlink r:id="rId2128" ref="M1824"/>
    <hyperlink r:id="rId2129" ref="A1825"/>
    <hyperlink r:id="rId2130" ref="M1826"/>
    <hyperlink r:id="rId2131" ref="M1827"/>
    <hyperlink r:id="rId2132" ref="A1828"/>
    <hyperlink r:id="rId2133" ref="M1828"/>
    <hyperlink r:id="rId2134" ref="M1829"/>
    <hyperlink r:id="rId2135" ref="M1830"/>
    <hyperlink r:id="rId2136" ref="A1831"/>
    <hyperlink r:id="rId2137" ref="M1831"/>
    <hyperlink r:id="rId2138" ref="M1832"/>
    <hyperlink r:id="rId2139" ref="A1833"/>
    <hyperlink r:id="rId2140" ref="M1833"/>
    <hyperlink r:id="rId2141" ref="M1834"/>
    <hyperlink r:id="rId2142" ref="M1836"/>
    <hyperlink r:id="rId2143" ref="M1837"/>
    <hyperlink r:id="rId2144" ref="M1839"/>
    <hyperlink r:id="rId2145" ref="M1840"/>
    <hyperlink r:id="rId2146" ref="A1841"/>
    <hyperlink r:id="rId2147" ref="M1841"/>
    <hyperlink r:id="rId2148" ref="M1842"/>
    <hyperlink r:id="rId2149" ref="M1843"/>
    <hyperlink r:id="rId2150" ref="M1844"/>
    <hyperlink r:id="rId2151" ref="M1845"/>
    <hyperlink r:id="rId2152" ref="M1846"/>
    <hyperlink r:id="rId2153" ref="A1847"/>
    <hyperlink r:id="rId2154" ref="M1847"/>
    <hyperlink r:id="rId2155" ref="M1848"/>
    <hyperlink r:id="rId2156" ref="M1849"/>
    <hyperlink r:id="rId2157" ref="A1850"/>
    <hyperlink r:id="rId2158" ref="M1850"/>
    <hyperlink r:id="rId2159" ref="M1851"/>
    <hyperlink r:id="rId2160" ref="M1852"/>
    <hyperlink r:id="rId2161" ref="M1853"/>
    <hyperlink r:id="rId2162" ref="M1854"/>
    <hyperlink r:id="rId2163" ref="A1855"/>
    <hyperlink r:id="rId2164" ref="M1855"/>
    <hyperlink r:id="rId2165" ref="M1856"/>
    <hyperlink r:id="rId2166" ref="A1857"/>
    <hyperlink r:id="rId2167" ref="M1857"/>
    <hyperlink r:id="rId2168" ref="M1859"/>
    <hyperlink r:id="rId2169" ref="M1860"/>
    <hyperlink r:id="rId2170" ref="M1861"/>
    <hyperlink r:id="rId2171" ref="M1862"/>
    <hyperlink r:id="rId2172" ref="A1864"/>
    <hyperlink r:id="rId2173" ref="M1864"/>
    <hyperlink r:id="rId2174" ref="M1865"/>
    <hyperlink r:id="rId2175" ref="A1866"/>
    <hyperlink r:id="rId2176" ref="M1866"/>
    <hyperlink r:id="rId2177" ref="A1868"/>
    <hyperlink r:id="rId2178" ref="M1868"/>
    <hyperlink r:id="rId2179" ref="M1869"/>
    <hyperlink r:id="rId2180" ref="M1870"/>
    <hyperlink r:id="rId2181" ref="M1871"/>
    <hyperlink r:id="rId2182" ref="A1872"/>
    <hyperlink r:id="rId2183" ref="M1872"/>
    <hyperlink r:id="rId2184" ref="M1873"/>
    <hyperlink r:id="rId2185" ref="A1874"/>
    <hyperlink r:id="rId2186" ref="M1874"/>
    <hyperlink r:id="rId2187" ref="M1875"/>
    <hyperlink r:id="rId2188" ref="M1876"/>
    <hyperlink r:id="rId2189" ref="M1877"/>
    <hyperlink r:id="rId2190" ref="M1878"/>
    <hyperlink r:id="rId2191" ref="A1879"/>
    <hyperlink r:id="rId2192" ref="M1879"/>
    <hyperlink r:id="rId2193" ref="M1880"/>
    <hyperlink r:id="rId2194" ref="M1881"/>
    <hyperlink r:id="rId2195" ref="M1882"/>
    <hyperlink r:id="rId2196" ref="A1883"/>
    <hyperlink r:id="rId2197" ref="M1883"/>
    <hyperlink r:id="rId2198" ref="A1884"/>
    <hyperlink r:id="rId2199" ref="M1884"/>
    <hyperlink r:id="rId2200" ref="P1884"/>
    <hyperlink r:id="rId2201" ref="M1885"/>
    <hyperlink r:id="rId2202" ref="M1886"/>
    <hyperlink r:id="rId2203" ref="M1887"/>
    <hyperlink r:id="rId2204" ref="A1888"/>
    <hyperlink r:id="rId2205" ref="M1888"/>
    <hyperlink r:id="rId2206" ref="A1889"/>
    <hyperlink r:id="rId2207" ref="M1889"/>
    <hyperlink r:id="rId2208" ref="M1890"/>
    <hyperlink r:id="rId2209" ref="M1891"/>
    <hyperlink r:id="rId2210" ref="M1892"/>
    <hyperlink r:id="rId2211" ref="M1893"/>
    <hyperlink r:id="rId2212" ref="M1894"/>
    <hyperlink r:id="rId2213" ref="M1895"/>
    <hyperlink r:id="rId2214" ref="M1896"/>
    <hyperlink r:id="rId2215" ref="M1897"/>
    <hyperlink r:id="rId2216" ref="M1898"/>
    <hyperlink r:id="rId2217" ref="A1899"/>
    <hyperlink r:id="rId2218" ref="M1899"/>
    <hyperlink r:id="rId2219" ref="A1900"/>
    <hyperlink r:id="rId2220" ref="M1900"/>
    <hyperlink r:id="rId2221" ref="M1901"/>
    <hyperlink r:id="rId2222" ref="M1902"/>
    <hyperlink r:id="rId2223" ref="M1903"/>
    <hyperlink r:id="rId2224" ref="A1904"/>
    <hyperlink r:id="rId2225" ref="M1904"/>
    <hyperlink r:id="rId2226" ref="A1905"/>
    <hyperlink r:id="rId2227" ref="M1905"/>
    <hyperlink r:id="rId2228" ref="M1906"/>
    <hyperlink r:id="rId2229" ref="A1907"/>
    <hyperlink r:id="rId2230" ref="M1907"/>
    <hyperlink r:id="rId2231" ref="M1908"/>
    <hyperlink r:id="rId2232" ref="M1909"/>
    <hyperlink r:id="rId2233" ref="A1910"/>
    <hyperlink r:id="rId2234" ref="M1910"/>
    <hyperlink r:id="rId2235" ref="M1911"/>
    <hyperlink r:id="rId2236" ref="M1912"/>
    <hyperlink r:id="rId2237" ref="A1913"/>
    <hyperlink r:id="rId2238" ref="M1913"/>
    <hyperlink r:id="rId2239" ref="M1914"/>
    <hyperlink r:id="rId2240" ref="M1915"/>
    <hyperlink r:id="rId2241" ref="A1916"/>
    <hyperlink r:id="rId2242" ref="M1916"/>
    <hyperlink r:id="rId2243" ref="M1917"/>
    <hyperlink r:id="rId2244" ref="M1918"/>
    <hyperlink r:id="rId2245" ref="A1919"/>
    <hyperlink r:id="rId2246" ref="M1919"/>
    <hyperlink r:id="rId2247" ref="M1920"/>
    <hyperlink r:id="rId2248" ref="A1921"/>
    <hyperlink r:id="rId2249" ref="M1921"/>
    <hyperlink r:id="rId2250" ref="M1922"/>
    <hyperlink r:id="rId2251" ref="A1923"/>
    <hyperlink r:id="rId2252" ref="M1923"/>
    <hyperlink r:id="rId2253" ref="M1924"/>
    <hyperlink r:id="rId2254" ref="M1925"/>
    <hyperlink r:id="rId2255" ref="M1926"/>
    <hyperlink r:id="rId2256" ref="M1927"/>
    <hyperlink r:id="rId2257" ref="M1928"/>
    <hyperlink r:id="rId2258" ref="M1929"/>
    <hyperlink r:id="rId2259" ref="M1930"/>
    <hyperlink r:id="rId2260" ref="M1931"/>
    <hyperlink r:id="rId2261" ref="M1932"/>
    <hyperlink r:id="rId2262" ref="M1933"/>
    <hyperlink r:id="rId2263" ref="M1934"/>
    <hyperlink r:id="rId2264" ref="M1935"/>
    <hyperlink r:id="rId2265" ref="M1937"/>
    <hyperlink r:id="rId2266" ref="A1938"/>
    <hyperlink r:id="rId2267" ref="M1938"/>
    <hyperlink r:id="rId2268" ref="M1939"/>
    <hyperlink r:id="rId2269" ref="M1940"/>
    <hyperlink r:id="rId2270" ref="M1941"/>
    <hyperlink r:id="rId2271" ref="M1942"/>
    <hyperlink r:id="rId2272" ref="M1943"/>
    <hyperlink r:id="rId2273" ref="M1944"/>
    <hyperlink r:id="rId2274" ref="A1945"/>
    <hyperlink r:id="rId2275" ref="M1945"/>
    <hyperlink r:id="rId2276" ref="M1946"/>
    <hyperlink r:id="rId2277" ref="M1947"/>
    <hyperlink r:id="rId2278" ref="M1948"/>
    <hyperlink r:id="rId2279" ref="M1949"/>
    <hyperlink r:id="rId2280" ref="M1950"/>
    <hyperlink r:id="rId2281" ref="A1951"/>
    <hyperlink r:id="rId2282" ref="M1951"/>
    <hyperlink r:id="rId2283" ref="M1952"/>
    <hyperlink r:id="rId2284" ref="A1953"/>
    <hyperlink r:id="rId2285" ref="M1953"/>
    <hyperlink r:id="rId2286" ref="M1954"/>
    <hyperlink r:id="rId2287" ref="M1955"/>
    <hyperlink r:id="rId2288" ref="M1956"/>
    <hyperlink r:id="rId2289" ref="M1957"/>
    <hyperlink r:id="rId2290" ref="M1958"/>
    <hyperlink r:id="rId2291" ref="M1959"/>
    <hyperlink r:id="rId2292" ref="M1960"/>
    <hyperlink r:id="rId2293" ref="M1962"/>
    <hyperlink r:id="rId2294" ref="A1963"/>
    <hyperlink r:id="rId2295" ref="M1963"/>
    <hyperlink r:id="rId2296" ref="A1964"/>
    <hyperlink r:id="rId2297" ref="M1964"/>
    <hyperlink r:id="rId2298" ref="A1966"/>
    <hyperlink r:id="rId2299" ref="M1966"/>
    <hyperlink r:id="rId2300" ref="M1967"/>
    <hyperlink r:id="rId2301" ref="M1969"/>
    <hyperlink r:id="rId2302" ref="M1970"/>
    <hyperlink r:id="rId2303" ref="A1971"/>
    <hyperlink r:id="rId2304" ref="M1971"/>
    <hyperlink r:id="rId2305" ref="A1972"/>
    <hyperlink r:id="rId2306" ref="M1972"/>
    <hyperlink r:id="rId2307" ref="M1973"/>
    <hyperlink r:id="rId2308" ref="M1974"/>
    <hyperlink r:id="rId2309" ref="M1975"/>
    <hyperlink r:id="rId2310" ref="M1977"/>
    <hyperlink r:id="rId2311" ref="A1978"/>
    <hyperlink r:id="rId2312" ref="M1978"/>
    <hyperlink r:id="rId2313" ref="A1979"/>
    <hyperlink r:id="rId2314" ref="M1979"/>
    <hyperlink r:id="rId2315" ref="M1980"/>
    <hyperlink r:id="rId2316" ref="A1981"/>
    <hyperlink r:id="rId2317" ref="M1982"/>
    <hyperlink r:id="rId2318" ref="A1984"/>
    <hyperlink r:id="rId2319" ref="M1984"/>
    <hyperlink r:id="rId2320" ref="A1985"/>
    <hyperlink r:id="rId2321" ref="M1985"/>
    <hyperlink r:id="rId2322" ref="A1986"/>
    <hyperlink r:id="rId2323" ref="M1986"/>
    <hyperlink r:id="rId2324" ref="M1987"/>
    <hyperlink r:id="rId2325" ref="M1988"/>
    <hyperlink r:id="rId2326" ref="M1989"/>
    <hyperlink r:id="rId2327" ref="A1991"/>
    <hyperlink r:id="rId2328" ref="M1991"/>
    <hyperlink r:id="rId2329" ref="M1992"/>
    <hyperlink r:id="rId2330" ref="A1993"/>
    <hyperlink r:id="rId2331" ref="M1993"/>
    <hyperlink r:id="rId2332" ref="A1994"/>
    <hyperlink r:id="rId2333" ref="M1994"/>
    <hyperlink r:id="rId2334" ref="M1996"/>
    <hyperlink r:id="rId2335" ref="M1997"/>
    <hyperlink r:id="rId2336" ref="A1998"/>
    <hyperlink r:id="rId2337" ref="M1999"/>
    <hyperlink r:id="rId2338" ref="M2000"/>
    <hyperlink r:id="rId2339" ref="M2001"/>
    <hyperlink r:id="rId2340" ref="M2002"/>
    <hyperlink r:id="rId2341" ref="M2003"/>
    <hyperlink r:id="rId2342" ref="M2004"/>
    <hyperlink r:id="rId2343" ref="A2005"/>
    <hyperlink r:id="rId2344" ref="M2005"/>
    <hyperlink r:id="rId2345" ref="M2006"/>
    <hyperlink r:id="rId2346" ref="M2007"/>
    <hyperlink r:id="rId2347" ref="M2008"/>
    <hyperlink r:id="rId2348" ref="M2009"/>
    <hyperlink r:id="rId2349" ref="M2010"/>
    <hyperlink r:id="rId2350" ref="M2011"/>
    <hyperlink r:id="rId2351" ref="M2012"/>
    <hyperlink r:id="rId2352" ref="M2013"/>
    <hyperlink r:id="rId2353" ref="M2014"/>
    <hyperlink r:id="rId2354" ref="A2015"/>
    <hyperlink r:id="rId2355" ref="M2015"/>
    <hyperlink r:id="rId2356" ref="M2016"/>
    <hyperlink r:id="rId2357" ref="A2017"/>
    <hyperlink r:id="rId2358" ref="M2017"/>
    <hyperlink r:id="rId2359" ref="A2018"/>
    <hyperlink r:id="rId2360" ref="M2018"/>
    <hyperlink r:id="rId2361" ref="M2019"/>
    <hyperlink r:id="rId2362" ref="M2020"/>
    <hyperlink r:id="rId2363" ref="A2021"/>
    <hyperlink r:id="rId2364" ref="M2021"/>
    <hyperlink r:id="rId2365" ref="A2022"/>
    <hyperlink r:id="rId2366" ref="M2022"/>
    <hyperlink r:id="rId2367" ref="A2023"/>
    <hyperlink r:id="rId2368" ref="M2023"/>
    <hyperlink r:id="rId2369" ref="A2024"/>
    <hyperlink r:id="rId2370" ref="M2024"/>
    <hyperlink r:id="rId2371" ref="M2025"/>
    <hyperlink r:id="rId2372" ref="M2026"/>
    <hyperlink r:id="rId2373" ref="M2027"/>
    <hyperlink r:id="rId2374" ref="M2028"/>
    <hyperlink r:id="rId2375" ref="M2029"/>
    <hyperlink r:id="rId2376" ref="M2030"/>
    <hyperlink r:id="rId2377" ref="A2031"/>
    <hyperlink r:id="rId2378" ref="M2031"/>
    <hyperlink r:id="rId2379" ref="A2033"/>
    <hyperlink r:id="rId2380" ref="M2034"/>
    <hyperlink r:id="rId2381" ref="A2035"/>
    <hyperlink r:id="rId2382" ref="M2035"/>
    <hyperlink r:id="rId2383" ref="A2038"/>
    <hyperlink r:id="rId2384" ref="M2038"/>
    <hyperlink r:id="rId2385" ref="M2039"/>
    <hyperlink r:id="rId2386" ref="M2040"/>
    <hyperlink r:id="rId2387" ref="A2041"/>
    <hyperlink r:id="rId2388" ref="M2041"/>
    <hyperlink r:id="rId2389" ref="A2042"/>
    <hyperlink r:id="rId2390" ref="M2042"/>
    <hyperlink r:id="rId2391" ref="A2043"/>
    <hyperlink r:id="rId2392" ref="M2043"/>
    <hyperlink r:id="rId2393" ref="A2044"/>
    <hyperlink r:id="rId2394" ref="M2044"/>
    <hyperlink r:id="rId2395" ref="A2045"/>
    <hyperlink r:id="rId2396" ref="M2045"/>
    <hyperlink r:id="rId2397" ref="M2046"/>
    <hyperlink r:id="rId2398" ref="A2047"/>
    <hyperlink r:id="rId2399" ref="M2047"/>
    <hyperlink r:id="rId2400" ref="A2048"/>
    <hyperlink r:id="rId2401" ref="M2048"/>
    <hyperlink r:id="rId2402" ref="A2049"/>
    <hyperlink r:id="rId2403" ref="M2049"/>
    <hyperlink r:id="rId2404" ref="M2050"/>
    <hyperlink r:id="rId2405" ref="A2051"/>
    <hyperlink r:id="rId2406" ref="M2052"/>
    <hyperlink r:id="rId2407" ref="A2053"/>
    <hyperlink r:id="rId2408" ref="M2053"/>
    <hyperlink r:id="rId2409" ref="M2054"/>
    <hyperlink r:id="rId2410" ref="M2055"/>
    <hyperlink r:id="rId2411" ref="M2056"/>
    <hyperlink r:id="rId2412" ref="M2058"/>
    <hyperlink r:id="rId2413" ref="M2059"/>
    <hyperlink r:id="rId2414" ref="M2060"/>
    <hyperlink r:id="rId2415" ref="M2061"/>
    <hyperlink r:id="rId2416" ref="A2062"/>
    <hyperlink r:id="rId2417" ref="M2062"/>
    <hyperlink r:id="rId2418" ref="M2063"/>
    <hyperlink r:id="rId2419" ref="M2064"/>
    <hyperlink r:id="rId2420" ref="M2065"/>
    <hyperlink r:id="rId2421" ref="A2066"/>
    <hyperlink r:id="rId2422" ref="M2066"/>
    <hyperlink r:id="rId2423" ref="A2067"/>
    <hyperlink r:id="rId2424" ref="M2067"/>
    <hyperlink r:id="rId2425" ref="A2068"/>
    <hyperlink r:id="rId2426" ref="M2068"/>
    <hyperlink r:id="rId2427" ref="A2069"/>
    <hyperlink r:id="rId2428" ref="M2069"/>
    <hyperlink r:id="rId2429" ref="M2070"/>
    <hyperlink r:id="rId2430" ref="A2071"/>
    <hyperlink r:id="rId2431" ref="M2071"/>
    <hyperlink r:id="rId2432" ref="A2072"/>
    <hyperlink r:id="rId2433" ref="M2072"/>
    <hyperlink r:id="rId2434" ref="A2073"/>
    <hyperlink r:id="rId2435" ref="M2073"/>
    <hyperlink r:id="rId2436" ref="M2074"/>
    <hyperlink r:id="rId2437" ref="A2075"/>
    <hyperlink r:id="rId2438" ref="M2075"/>
    <hyperlink r:id="rId2439" ref="M2076"/>
    <hyperlink r:id="rId2440" ref="M2077"/>
    <hyperlink r:id="rId2441" ref="M2078"/>
    <hyperlink r:id="rId2442" ref="M2080"/>
    <hyperlink r:id="rId2443" ref="M2081"/>
    <hyperlink r:id="rId2444" ref="M2082"/>
    <hyperlink r:id="rId2445" ref="A2083"/>
    <hyperlink r:id="rId2446" ref="M2083"/>
    <hyperlink r:id="rId2447" ref="M2085"/>
    <hyperlink r:id="rId2448" ref="M2086"/>
    <hyperlink r:id="rId2449" ref="M2087"/>
    <hyperlink r:id="rId2450" ref="A2088"/>
    <hyperlink r:id="rId2451" ref="M2088"/>
    <hyperlink r:id="rId2452" ref="M2089"/>
    <hyperlink r:id="rId2453" ref="M2091"/>
    <hyperlink r:id="rId2454" ref="A2092"/>
    <hyperlink r:id="rId2455" ref="M2092"/>
    <hyperlink r:id="rId2456" ref="A2093"/>
    <hyperlink r:id="rId2457" ref="M2093"/>
    <hyperlink r:id="rId2458" ref="M2094"/>
    <hyperlink r:id="rId2459" ref="M2095"/>
    <hyperlink r:id="rId2460" ref="M2096"/>
    <hyperlink r:id="rId2461" ref="M2097"/>
    <hyperlink r:id="rId2462" ref="A2098"/>
    <hyperlink r:id="rId2463" ref="M2098"/>
    <hyperlink r:id="rId2464" ref="M2099"/>
    <hyperlink r:id="rId2465" ref="A2100"/>
    <hyperlink r:id="rId2466" ref="M2100"/>
    <hyperlink r:id="rId2467" ref="A2101"/>
    <hyperlink r:id="rId2468" ref="A2102"/>
    <hyperlink r:id="rId2469" ref="M2102"/>
    <hyperlink r:id="rId2470" ref="M2103"/>
    <hyperlink r:id="rId2471" ref="M2104"/>
    <hyperlink r:id="rId2472" ref="M2105"/>
    <hyperlink r:id="rId2473" ref="A2106"/>
    <hyperlink r:id="rId2474" ref="M2106"/>
    <hyperlink r:id="rId2475" ref="A2107"/>
    <hyperlink r:id="rId2476" ref="M2107"/>
    <hyperlink r:id="rId2477" ref="M2108"/>
    <hyperlink r:id="rId2478" ref="A2109"/>
    <hyperlink r:id="rId2479" ref="M2109"/>
    <hyperlink r:id="rId2480" ref="M2110"/>
    <hyperlink r:id="rId2481" ref="M2111"/>
    <hyperlink r:id="rId2482" ref="A2112"/>
    <hyperlink r:id="rId2483" ref="M2112"/>
    <hyperlink r:id="rId2484" ref="M2114"/>
    <hyperlink r:id="rId2485" ref="M2115"/>
    <hyperlink r:id="rId2486" ref="A2116"/>
    <hyperlink r:id="rId2487" ref="M2116"/>
    <hyperlink r:id="rId2488" ref="M2117"/>
    <hyperlink r:id="rId2489" ref="M2118"/>
    <hyperlink r:id="rId2490" ref="A2119"/>
    <hyperlink r:id="rId2491" ref="M2119"/>
    <hyperlink r:id="rId2492" ref="M2120"/>
    <hyperlink r:id="rId2493" ref="M2121"/>
    <hyperlink r:id="rId2494" ref="M2122"/>
    <hyperlink r:id="rId2495" ref="M2123"/>
    <hyperlink r:id="rId2496" ref="M2124"/>
    <hyperlink r:id="rId2497" ref="M2125"/>
    <hyperlink r:id="rId2498" ref="M2126"/>
    <hyperlink r:id="rId2499" ref="A2127"/>
    <hyperlink r:id="rId2500" ref="M2127"/>
    <hyperlink r:id="rId2501" ref="A2128"/>
    <hyperlink r:id="rId2502" ref="M2128"/>
    <hyperlink r:id="rId2503" ref="M2129"/>
    <hyperlink r:id="rId2504" ref="M2131"/>
    <hyperlink r:id="rId2505" ref="M2132"/>
    <hyperlink r:id="rId2506" ref="M2133"/>
    <hyperlink r:id="rId2507" ref="M2134"/>
    <hyperlink r:id="rId2508" ref="M2135"/>
    <hyperlink r:id="rId2509" ref="A2136"/>
    <hyperlink r:id="rId2510" ref="M2136"/>
    <hyperlink r:id="rId2511" ref="A2137"/>
    <hyperlink r:id="rId2512" ref="M2137"/>
    <hyperlink r:id="rId2513" ref="A2138"/>
    <hyperlink r:id="rId2514" ref="M2138"/>
    <hyperlink r:id="rId2515" ref="A2139"/>
    <hyperlink r:id="rId2516" ref="M2139"/>
    <hyperlink r:id="rId2517" ref="M2140"/>
    <hyperlink r:id="rId2518" ref="M2141"/>
    <hyperlink r:id="rId2519" ref="M2142"/>
    <hyperlink r:id="rId2520" ref="M2143"/>
    <hyperlink r:id="rId2521" ref="M2144"/>
    <hyperlink r:id="rId2522" ref="A2146"/>
    <hyperlink r:id="rId2523" ref="M2146"/>
    <hyperlink r:id="rId2524" ref="A2147"/>
    <hyperlink r:id="rId2525" ref="M2147"/>
    <hyperlink r:id="rId2526" ref="A2148"/>
    <hyperlink r:id="rId2527" ref="M2148"/>
    <hyperlink r:id="rId2528" ref="M2151"/>
    <hyperlink r:id="rId2529" ref="M2152"/>
    <hyperlink r:id="rId2530" ref="M2153"/>
    <hyperlink r:id="rId2531" ref="A2154"/>
    <hyperlink r:id="rId2532" ref="M2154"/>
    <hyperlink r:id="rId2533" ref="A2155"/>
    <hyperlink r:id="rId2534" ref="M2155"/>
    <hyperlink r:id="rId2535" ref="A2156"/>
    <hyperlink r:id="rId2536" ref="M2156"/>
    <hyperlink r:id="rId2537" ref="M2157"/>
    <hyperlink r:id="rId2538" ref="M2158"/>
    <hyperlink r:id="rId2539" ref="A2159"/>
    <hyperlink r:id="rId2540" ref="M2159"/>
    <hyperlink r:id="rId2541" ref="M2160"/>
    <hyperlink r:id="rId2542" ref="M2161"/>
    <hyperlink r:id="rId2543" ref="M2163"/>
    <hyperlink r:id="rId2544" ref="M2164"/>
    <hyperlink r:id="rId2545" ref="A2165"/>
    <hyperlink r:id="rId2546" ref="M2165"/>
    <hyperlink r:id="rId2547" ref="M2167"/>
    <hyperlink r:id="rId2548" ref="A2168"/>
    <hyperlink r:id="rId2549" ref="M2168"/>
    <hyperlink r:id="rId2550" ref="M2169"/>
    <hyperlink r:id="rId2551" ref="M2170"/>
    <hyperlink r:id="rId2552" ref="M2171"/>
    <hyperlink r:id="rId2553" ref="M2172"/>
    <hyperlink r:id="rId2554" ref="M2173"/>
    <hyperlink r:id="rId2555" ref="A2175"/>
    <hyperlink r:id="rId2556" ref="M2175"/>
    <hyperlink r:id="rId2557" ref="M2176"/>
    <hyperlink r:id="rId2558" ref="A2177"/>
    <hyperlink r:id="rId2559" ref="M2177"/>
    <hyperlink r:id="rId2560" ref="M2178"/>
    <hyperlink r:id="rId2561" ref="M2179"/>
    <hyperlink r:id="rId2562" ref="A2180"/>
    <hyperlink r:id="rId2563" ref="M2180"/>
    <hyperlink r:id="rId2564" ref="M2181"/>
    <hyperlink r:id="rId2565" ref="A2182"/>
    <hyperlink r:id="rId2566" ref="M2182"/>
    <hyperlink r:id="rId2567" ref="M2183"/>
    <hyperlink r:id="rId2568" ref="M2184"/>
    <hyperlink r:id="rId2569" ref="A2185"/>
    <hyperlink r:id="rId2570" ref="M2185"/>
    <hyperlink r:id="rId2571" ref="A2186"/>
    <hyperlink r:id="rId2572" ref="M2186"/>
    <hyperlink r:id="rId2573" ref="A2187"/>
    <hyperlink r:id="rId2574" ref="M2187"/>
    <hyperlink r:id="rId2575" ref="M2188"/>
    <hyperlink r:id="rId2576" ref="M2190"/>
    <hyperlink r:id="rId2577" ref="M2191"/>
    <hyperlink r:id="rId2578" ref="M2192"/>
    <hyperlink r:id="rId2579" ref="M2194"/>
    <hyperlink r:id="rId2580" ref="M2195"/>
    <hyperlink r:id="rId2581" ref="A2196"/>
    <hyperlink r:id="rId2582" ref="M2196"/>
    <hyperlink r:id="rId2583" ref="A2197"/>
    <hyperlink r:id="rId2584" ref="M2197"/>
    <hyperlink r:id="rId2585" ref="M2198"/>
    <hyperlink r:id="rId2586" ref="M2199"/>
    <hyperlink r:id="rId2587" ref="A2200"/>
    <hyperlink r:id="rId2588" ref="A2201"/>
    <hyperlink r:id="rId2589" ref="M2201"/>
    <hyperlink r:id="rId2590" ref="M2202"/>
    <hyperlink r:id="rId2591" ref="M2203"/>
    <hyperlink r:id="rId2592" ref="M2205"/>
    <hyperlink r:id="rId2593" ref="A2206"/>
    <hyperlink r:id="rId2594" ref="M2206"/>
    <hyperlink r:id="rId2595" ref="A2207"/>
    <hyperlink r:id="rId2596" ref="M2207"/>
    <hyperlink r:id="rId2597" ref="M2208"/>
    <hyperlink r:id="rId2598" ref="A2209"/>
    <hyperlink r:id="rId2599" ref="M2209"/>
    <hyperlink r:id="rId2600" ref="M2210"/>
    <hyperlink r:id="rId2601" ref="A2211"/>
    <hyperlink r:id="rId2602" ref="M2211"/>
    <hyperlink r:id="rId2603" ref="M2212"/>
    <hyperlink r:id="rId2604" ref="A2214"/>
    <hyperlink r:id="rId2605" ref="M2214"/>
    <hyperlink r:id="rId2606" ref="M2215"/>
    <hyperlink r:id="rId2607" ref="M2217"/>
    <hyperlink r:id="rId2608" ref="M2218"/>
    <hyperlink r:id="rId2609" ref="A2219"/>
    <hyperlink r:id="rId2610" ref="M2219"/>
    <hyperlink r:id="rId2611" ref="M2220"/>
    <hyperlink r:id="rId2612" ref="M2221"/>
    <hyperlink r:id="rId2613" ref="M2222"/>
    <hyperlink r:id="rId2614" ref="M2223"/>
    <hyperlink r:id="rId2615" ref="A2224"/>
    <hyperlink r:id="rId2616" ref="M2224"/>
    <hyperlink r:id="rId2617" ref="M2225"/>
    <hyperlink r:id="rId2618" ref="M2226"/>
    <hyperlink r:id="rId2619" ref="M2227"/>
    <hyperlink r:id="rId2620" ref="A2228"/>
    <hyperlink r:id="rId2621" ref="M2228"/>
    <hyperlink r:id="rId2622" ref="A2229"/>
    <hyperlink r:id="rId2623" ref="M2229"/>
    <hyperlink r:id="rId2624" ref="M2230"/>
    <hyperlink r:id="rId2625" ref="M2231"/>
    <hyperlink r:id="rId2626" ref="M2232"/>
    <hyperlink r:id="rId2627" ref="M2233"/>
    <hyperlink r:id="rId2628" ref="A2234"/>
    <hyperlink r:id="rId2629" ref="M2234"/>
    <hyperlink r:id="rId2630" ref="A2235"/>
    <hyperlink r:id="rId2631" ref="M2235"/>
    <hyperlink r:id="rId2632" ref="A2236"/>
    <hyperlink r:id="rId2633" ref="M2236"/>
    <hyperlink r:id="rId2634" ref="A2237"/>
    <hyperlink r:id="rId2635" ref="M2237"/>
    <hyperlink r:id="rId2636" ref="A2238"/>
    <hyperlink r:id="rId2637" ref="M2238"/>
    <hyperlink r:id="rId2638" ref="M2239"/>
    <hyperlink r:id="rId2639" ref="M2240"/>
    <hyperlink r:id="rId2640" ref="M2241"/>
    <hyperlink r:id="rId2641" ref="M2242"/>
    <hyperlink r:id="rId2642" ref="M2243"/>
    <hyperlink r:id="rId2643" ref="M2244"/>
    <hyperlink r:id="rId2644" ref="M2245"/>
    <hyperlink r:id="rId2645" ref="M2246"/>
    <hyperlink r:id="rId2646" ref="M2248"/>
    <hyperlink r:id="rId2647" ref="M2249"/>
    <hyperlink r:id="rId2648" ref="M2250"/>
    <hyperlink r:id="rId2649" ref="A2251"/>
    <hyperlink r:id="rId2650" ref="M2252"/>
    <hyperlink r:id="rId2651" ref="A2253"/>
    <hyperlink r:id="rId2652" ref="M2253"/>
    <hyperlink r:id="rId2653" ref="M2254"/>
    <hyperlink r:id="rId2654" ref="M2255"/>
    <hyperlink r:id="rId2655" ref="M2256"/>
    <hyperlink r:id="rId2656" ref="A2257"/>
    <hyperlink r:id="rId2657" ref="M2257"/>
    <hyperlink r:id="rId2658" ref="A2258"/>
    <hyperlink r:id="rId2659" ref="A2259"/>
    <hyperlink r:id="rId2660" ref="M2260"/>
    <hyperlink r:id="rId2661" ref="M2261"/>
    <hyperlink r:id="rId2662" ref="A2263"/>
    <hyperlink r:id="rId2663" ref="M2263"/>
    <hyperlink r:id="rId2664" ref="M2264"/>
    <hyperlink r:id="rId2665" ref="M2266"/>
    <hyperlink r:id="rId2666" ref="M2267"/>
    <hyperlink r:id="rId2667" ref="M2268"/>
    <hyperlink r:id="rId2668" ref="M2269"/>
    <hyperlink r:id="rId2669" ref="M2270"/>
    <hyperlink r:id="rId2670" ref="M2271"/>
    <hyperlink r:id="rId2671" ref="M2273"/>
    <hyperlink r:id="rId2672" ref="M2274"/>
    <hyperlink r:id="rId2673" ref="M2275"/>
    <hyperlink r:id="rId2674" ref="A2276"/>
    <hyperlink r:id="rId2675" ref="M2276"/>
    <hyperlink r:id="rId2676" ref="M2277"/>
    <hyperlink r:id="rId2677" ref="M2278"/>
    <hyperlink r:id="rId2678" ref="A2279"/>
    <hyperlink r:id="rId2679" ref="M2280"/>
    <hyperlink r:id="rId2680" ref="M2281"/>
    <hyperlink r:id="rId2681" ref="M2282"/>
    <hyperlink r:id="rId2682" ref="M2283"/>
    <hyperlink r:id="rId2683" ref="M2284"/>
    <hyperlink r:id="rId2684" ref="A2285"/>
    <hyperlink r:id="rId2685" ref="M2285"/>
    <hyperlink r:id="rId2686" ref="M2286"/>
    <hyperlink r:id="rId2687" ref="M2287"/>
    <hyperlink r:id="rId2688" ref="M2288"/>
    <hyperlink r:id="rId2689" ref="M2289"/>
    <hyperlink r:id="rId2690" ref="M2290"/>
    <hyperlink r:id="rId2691" ref="M2291"/>
    <hyperlink r:id="rId2692" ref="M2292"/>
    <hyperlink r:id="rId2693" ref="A2295"/>
    <hyperlink r:id="rId2694" ref="M2295"/>
    <hyperlink r:id="rId2695" ref="A2296"/>
    <hyperlink r:id="rId2696" ref="M2296"/>
    <hyperlink r:id="rId2697" ref="M2297"/>
    <hyperlink r:id="rId2698" ref="M2298"/>
    <hyperlink r:id="rId2699" ref="M2300"/>
    <hyperlink r:id="rId2700" ref="M2301"/>
    <hyperlink r:id="rId2701" ref="A2302"/>
    <hyperlink r:id="rId2702" ref="M2302"/>
    <hyperlink r:id="rId2703" ref="M2303"/>
    <hyperlink r:id="rId2704" ref="M2304"/>
    <hyperlink r:id="rId2705" ref="A2305"/>
    <hyperlink r:id="rId2706" ref="M2305"/>
    <hyperlink r:id="rId2707" ref="M2306"/>
    <hyperlink r:id="rId2708" ref="M2307"/>
    <hyperlink r:id="rId2709" ref="M2308"/>
    <hyperlink r:id="rId2710" ref="A2309"/>
    <hyperlink r:id="rId2711" ref="A2310"/>
    <hyperlink r:id="rId2712" ref="M2310"/>
    <hyperlink r:id="rId2713" ref="M2311"/>
    <hyperlink r:id="rId2714" ref="M2312"/>
    <hyperlink r:id="rId2715" ref="A2313"/>
    <hyperlink r:id="rId2716" ref="M2313"/>
    <hyperlink r:id="rId2717" ref="M2314"/>
    <hyperlink r:id="rId2718" ref="M2315"/>
    <hyperlink r:id="rId2719" ref="A2317"/>
    <hyperlink r:id="rId2720" ref="M2317"/>
    <hyperlink r:id="rId2721" ref="M2318"/>
    <hyperlink r:id="rId2722" ref="M2319"/>
    <hyperlink r:id="rId2723" ref="A2320"/>
    <hyperlink r:id="rId2724" ref="M2321"/>
    <hyperlink r:id="rId2725" ref="M2322"/>
    <hyperlink r:id="rId2726" ref="A2323"/>
    <hyperlink r:id="rId2727" ref="M2323"/>
    <hyperlink r:id="rId2728" ref="M2324"/>
    <hyperlink r:id="rId2729" ref="M2325"/>
    <hyperlink r:id="rId2730" ref="M2326"/>
    <hyperlink r:id="rId2731" ref="M2327"/>
    <hyperlink r:id="rId2732" ref="A2328"/>
    <hyperlink r:id="rId2733" ref="M2328"/>
    <hyperlink r:id="rId2734" ref="M2329"/>
    <hyperlink r:id="rId2735" ref="M2330"/>
    <hyperlink r:id="rId2736" ref="M2331"/>
    <hyperlink r:id="rId2737" ref="M2332"/>
    <hyperlink r:id="rId2738" ref="M2333"/>
    <hyperlink r:id="rId2739" ref="M2334"/>
    <hyperlink r:id="rId2740" ref="M2335"/>
    <hyperlink r:id="rId2741" ref="A2336"/>
    <hyperlink r:id="rId2742" ref="M2336"/>
    <hyperlink r:id="rId2743" ref="M2337"/>
    <hyperlink r:id="rId2744" ref="A2338"/>
    <hyperlink r:id="rId2745" ref="M2338"/>
    <hyperlink r:id="rId2746" ref="M2340"/>
    <hyperlink r:id="rId2747" ref="M2341"/>
    <hyperlink r:id="rId2748" ref="A2342"/>
    <hyperlink r:id="rId2749" ref="M2342"/>
    <hyperlink r:id="rId2750" ref="A2343"/>
    <hyperlink r:id="rId2751" ref="M2343"/>
    <hyperlink r:id="rId2752" ref="A2344"/>
    <hyperlink r:id="rId2753" ref="M2344"/>
    <hyperlink r:id="rId2754" ref="M2345"/>
    <hyperlink r:id="rId2755" ref="A2346"/>
    <hyperlink r:id="rId2756" ref="M2346"/>
    <hyperlink r:id="rId2757" ref="A2347"/>
    <hyperlink r:id="rId2758" ref="M2347"/>
    <hyperlink r:id="rId2759" ref="A2349"/>
    <hyperlink r:id="rId2760" ref="M2349"/>
    <hyperlink r:id="rId2761" ref="M2350"/>
    <hyperlink r:id="rId2762" ref="M2351"/>
    <hyperlink r:id="rId2763" ref="M2352"/>
    <hyperlink r:id="rId2764" ref="M2353"/>
    <hyperlink r:id="rId2765" ref="M2354"/>
    <hyperlink r:id="rId2766" ref="A2355"/>
    <hyperlink r:id="rId2767" ref="M2355"/>
    <hyperlink r:id="rId2768" ref="A2356"/>
    <hyperlink r:id="rId2769" ref="M2356"/>
    <hyperlink r:id="rId2770" ref="M2357"/>
    <hyperlink r:id="rId2771" ref="M2358"/>
    <hyperlink r:id="rId2772" ref="M2360"/>
    <hyperlink r:id="rId2773" ref="A2361"/>
    <hyperlink r:id="rId2774" ref="M2361"/>
    <hyperlink r:id="rId2775" ref="A2362"/>
    <hyperlink r:id="rId2776" ref="M2362"/>
    <hyperlink r:id="rId2777" ref="M2363"/>
    <hyperlink r:id="rId2778" ref="M2365"/>
    <hyperlink r:id="rId2779" ref="A2366"/>
    <hyperlink r:id="rId2780" ref="M2366"/>
    <hyperlink r:id="rId2781" ref="M2367"/>
    <hyperlink r:id="rId2782" ref="M2369"/>
    <hyperlink r:id="rId2783" ref="M2370"/>
    <hyperlink r:id="rId2784" ref="M2372"/>
    <hyperlink r:id="rId2785" ref="A2373"/>
    <hyperlink r:id="rId2786" ref="M2373"/>
    <hyperlink r:id="rId2787" ref="M2374"/>
    <hyperlink r:id="rId2788" ref="A2375"/>
    <hyperlink r:id="rId2789" ref="M2375"/>
    <hyperlink r:id="rId2790" ref="M2376"/>
    <hyperlink r:id="rId2791" ref="M2378"/>
    <hyperlink r:id="rId2792" ref="M2379"/>
    <hyperlink r:id="rId2793" ref="M2380"/>
    <hyperlink r:id="rId2794" ref="M2381"/>
    <hyperlink r:id="rId2795" ref="M2382"/>
    <hyperlink r:id="rId2796" ref="A2383"/>
    <hyperlink r:id="rId2797" ref="M2383"/>
    <hyperlink r:id="rId2798" ref="M2384"/>
    <hyperlink r:id="rId2799" ref="A2385"/>
    <hyperlink r:id="rId2800" ref="M2385"/>
    <hyperlink r:id="rId2801" ref="M2386"/>
    <hyperlink r:id="rId2802" ref="M2387"/>
    <hyperlink r:id="rId2803" ref="A2388"/>
    <hyperlink r:id="rId2804" ref="A2389"/>
    <hyperlink r:id="rId2805" ref="M2389"/>
    <hyperlink r:id="rId2806" ref="M2390"/>
    <hyperlink r:id="rId2807" ref="M2391"/>
    <hyperlink r:id="rId2808" ref="A2392"/>
    <hyperlink r:id="rId2809" ref="M2392"/>
    <hyperlink r:id="rId2810" ref="A2393"/>
    <hyperlink r:id="rId2811" ref="M2393"/>
    <hyperlink r:id="rId2812" ref="M2394"/>
    <hyperlink r:id="rId2813" ref="A2395"/>
    <hyperlink r:id="rId2814" ref="M2395"/>
    <hyperlink r:id="rId2815" ref="M2396"/>
    <hyperlink r:id="rId2816" ref="A2397"/>
    <hyperlink r:id="rId2817" ref="M2397"/>
    <hyperlink r:id="rId2818" ref="M2398"/>
    <hyperlink r:id="rId2819" ref="M2400"/>
    <hyperlink r:id="rId2820" ref="A2401"/>
    <hyperlink r:id="rId2821" ref="A2402"/>
    <hyperlink r:id="rId2822" ref="A2403"/>
    <hyperlink r:id="rId2823" ref="M2404"/>
    <hyperlink r:id="rId2824" ref="M2405"/>
    <hyperlink r:id="rId2825" ref="A2406"/>
    <hyperlink r:id="rId2826" ref="M2406"/>
    <hyperlink r:id="rId2827" ref="A2407"/>
    <hyperlink r:id="rId2828" ref="M2407"/>
    <hyperlink r:id="rId2829" ref="M2408"/>
    <hyperlink r:id="rId2830" ref="M2409"/>
    <hyperlink r:id="rId2831" ref="A2410"/>
    <hyperlink r:id="rId2832" ref="M2410"/>
    <hyperlink r:id="rId2833" ref="M2411"/>
    <hyperlink r:id="rId2834" ref="A2412"/>
    <hyperlink r:id="rId2835" ref="M2412"/>
    <hyperlink r:id="rId2836" ref="A2414"/>
    <hyperlink r:id="rId2837" ref="M2414"/>
    <hyperlink r:id="rId2838" ref="A2416"/>
    <hyperlink r:id="rId2839" ref="M2416"/>
    <hyperlink r:id="rId2840" ref="A2417"/>
    <hyperlink r:id="rId2841" ref="M2417"/>
    <hyperlink r:id="rId2842" ref="A2419"/>
    <hyperlink r:id="rId2843" ref="M2419"/>
    <hyperlink r:id="rId2844" ref="M2420"/>
    <hyperlink r:id="rId2845" ref="A2421"/>
    <hyperlink r:id="rId2846" ref="M2421"/>
    <hyperlink r:id="rId2847" ref="M2424"/>
    <hyperlink r:id="rId2848" ref="M2425"/>
    <hyperlink r:id="rId2849" ref="M2426"/>
    <hyperlink r:id="rId2850" ref="M2427"/>
    <hyperlink r:id="rId2851" ref="M2428"/>
    <hyperlink r:id="rId2852" ref="M2429"/>
    <hyperlink r:id="rId2853" ref="M2430"/>
    <hyperlink r:id="rId2854" ref="M2431"/>
    <hyperlink r:id="rId2855" ref="M2432"/>
    <hyperlink r:id="rId2856" ref="M2433"/>
    <hyperlink r:id="rId2857" ref="M2434"/>
    <hyperlink r:id="rId2858" ref="M2436"/>
    <hyperlink r:id="rId2859" ref="A2437"/>
    <hyperlink r:id="rId2860" ref="M2437"/>
    <hyperlink r:id="rId2861" ref="M2438"/>
    <hyperlink r:id="rId2862" ref="A2439"/>
    <hyperlink r:id="rId2863" ref="M2439"/>
    <hyperlink r:id="rId2864" ref="A2441"/>
    <hyperlink r:id="rId2865" ref="M2441"/>
    <hyperlink r:id="rId2866" ref="M2442"/>
    <hyperlink r:id="rId2867" ref="M2443"/>
    <hyperlink r:id="rId2868" ref="M2444"/>
    <hyperlink r:id="rId2869" ref="M2445"/>
    <hyperlink r:id="rId2870" ref="A2446"/>
    <hyperlink r:id="rId2871" ref="M2446"/>
    <hyperlink r:id="rId2872" ref="M2447"/>
    <hyperlink r:id="rId2873" ref="M2448"/>
    <hyperlink r:id="rId2874" ref="A2449"/>
    <hyperlink r:id="rId2875" ref="M2449"/>
    <hyperlink r:id="rId2876" ref="A2450"/>
    <hyperlink r:id="rId2877" ref="M2450"/>
    <hyperlink r:id="rId2878" ref="M2451"/>
    <hyperlink r:id="rId2879" ref="M2452"/>
    <hyperlink r:id="rId2880" ref="M2453"/>
    <hyperlink r:id="rId2881" ref="M2455"/>
    <hyperlink r:id="rId2882" ref="M2456"/>
    <hyperlink r:id="rId2883" ref="A2457"/>
    <hyperlink r:id="rId2884" ref="M2457"/>
    <hyperlink r:id="rId2885" ref="M2459"/>
    <hyperlink r:id="rId2886" ref="M2460"/>
    <hyperlink r:id="rId2887" ref="A2461"/>
    <hyperlink r:id="rId2888" ref="A2462"/>
    <hyperlink r:id="rId2889" ref="M2462"/>
    <hyperlink r:id="rId2890" ref="M2463"/>
    <hyperlink r:id="rId2891" ref="M2464"/>
    <hyperlink r:id="rId2892" ref="M2465"/>
    <hyperlink r:id="rId2893" ref="A2466"/>
    <hyperlink r:id="rId2894" ref="M2466"/>
    <hyperlink r:id="rId2895" ref="M2467"/>
    <hyperlink r:id="rId2896" ref="M2468"/>
    <hyperlink r:id="rId2897" ref="M2469"/>
    <hyperlink r:id="rId2898" ref="M2470"/>
    <hyperlink r:id="rId2899" ref="M2471"/>
    <hyperlink r:id="rId2900" ref="M2472"/>
    <hyperlink r:id="rId2901" ref="M2473"/>
    <hyperlink r:id="rId2902" ref="M2474"/>
    <hyperlink r:id="rId2903" ref="M2475"/>
    <hyperlink r:id="rId2904" ref="A2477"/>
    <hyperlink r:id="rId2905" ref="M2477"/>
    <hyperlink r:id="rId2906" ref="A2478"/>
    <hyperlink r:id="rId2907" ref="M2478"/>
    <hyperlink r:id="rId2908" ref="A2479"/>
    <hyperlink r:id="rId2909" ref="M2479"/>
    <hyperlink r:id="rId2910" ref="A2481"/>
    <hyperlink r:id="rId2911" ref="M2481"/>
    <hyperlink r:id="rId2912" ref="A2482"/>
    <hyperlink r:id="rId2913" ref="M2482"/>
    <hyperlink r:id="rId2914" ref="A2483"/>
    <hyperlink r:id="rId2915" ref="M2483"/>
    <hyperlink r:id="rId2916" ref="A2484"/>
    <hyperlink r:id="rId2917" ref="M2484"/>
    <hyperlink r:id="rId2918" ref="A2485"/>
    <hyperlink r:id="rId2919" ref="M2485"/>
    <hyperlink r:id="rId2920" ref="M2486"/>
    <hyperlink r:id="rId2921" ref="M2488"/>
    <hyperlink r:id="rId2922" ref="A2489"/>
    <hyperlink r:id="rId2923" ref="M2489"/>
    <hyperlink r:id="rId2924" ref="M2492"/>
    <hyperlink r:id="rId2925" ref="M2493"/>
    <hyperlink r:id="rId2926" ref="M2494"/>
    <hyperlink r:id="rId2927" ref="M2495"/>
    <hyperlink r:id="rId2928" ref="M2496"/>
    <hyperlink r:id="rId2929" ref="M2497"/>
    <hyperlink r:id="rId2930" ref="A2498"/>
    <hyperlink r:id="rId2931" ref="M2498"/>
    <hyperlink r:id="rId2932" ref="M2499"/>
    <hyperlink r:id="rId2933" ref="M2500"/>
    <hyperlink r:id="rId2934" ref="A2501"/>
    <hyperlink r:id="rId2935" ref="M2501"/>
    <hyperlink r:id="rId2936" ref="A2502"/>
    <hyperlink r:id="rId2937" ref="M2502"/>
    <hyperlink r:id="rId2938" ref="M2503"/>
    <hyperlink r:id="rId2939" ref="A2504"/>
    <hyperlink r:id="rId2940" ref="M2504"/>
    <hyperlink r:id="rId2941" ref="M2505"/>
    <hyperlink r:id="rId2942" ref="A2506"/>
    <hyperlink r:id="rId2943" ref="M2506"/>
    <hyperlink r:id="rId2944" ref="M2507"/>
    <hyperlink r:id="rId2945" ref="M2508"/>
    <hyperlink r:id="rId2946" ref="M2509"/>
    <hyperlink r:id="rId2947" ref="M2510"/>
    <hyperlink r:id="rId2948" ref="A2511"/>
    <hyperlink r:id="rId2949" ref="M2511"/>
    <hyperlink r:id="rId2950" ref="M2512"/>
    <hyperlink r:id="rId2951" ref="M2513"/>
    <hyperlink r:id="rId2952" ref="M2514"/>
    <hyperlink r:id="rId2953" ref="M2515"/>
    <hyperlink r:id="rId2954" ref="A2516"/>
    <hyperlink r:id="rId2955" ref="M2516"/>
    <hyperlink r:id="rId2956" ref="M2517"/>
    <hyperlink r:id="rId2957" ref="M2518"/>
    <hyperlink r:id="rId2958" ref="A2519"/>
    <hyperlink r:id="rId2959" ref="M2519"/>
    <hyperlink r:id="rId2960" ref="M2520"/>
    <hyperlink r:id="rId2961" ref="M2521"/>
    <hyperlink r:id="rId2962" ref="M2522"/>
    <hyperlink r:id="rId2963" ref="M2523"/>
    <hyperlink r:id="rId2964" ref="M2524"/>
    <hyperlink r:id="rId2965" ref="M2525"/>
    <hyperlink r:id="rId2966" ref="A2526"/>
    <hyperlink r:id="rId2967" ref="M2526"/>
    <hyperlink r:id="rId2968" ref="A2527"/>
    <hyperlink r:id="rId2969" ref="M2527"/>
    <hyperlink r:id="rId2970" ref="M2528"/>
    <hyperlink r:id="rId2971" ref="A2529"/>
    <hyperlink r:id="rId2972" ref="M2529"/>
    <hyperlink r:id="rId2973" ref="M2531"/>
    <hyperlink r:id="rId2974" ref="A2532"/>
    <hyperlink r:id="rId2975" ref="M2532"/>
    <hyperlink r:id="rId2976" ref="A2533"/>
    <hyperlink r:id="rId2977" ref="M2533"/>
    <hyperlink r:id="rId2978" ref="A2534"/>
    <hyperlink r:id="rId2979" ref="M2534"/>
    <hyperlink r:id="rId2980" ref="M2535"/>
    <hyperlink r:id="rId2981" ref="A2536"/>
    <hyperlink r:id="rId2982" ref="M2536"/>
    <hyperlink r:id="rId2983" ref="M2537"/>
    <hyperlink r:id="rId2984" ref="M2538"/>
    <hyperlink r:id="rId2985" ref="M2539"/>
    <hyperlink r:id="rId2986" ref="M2540"/>
    <hyperlink r:id="rId2987" ref="M2541"/>
    <hyperlink r:id="rId2988" ref="M2542"/>
    <hyperlink r:id="rId2989" ref="A2543"/>
    <hyperlink r:id="rId2990" ref="M2544"/>
    <hyperlink r:id="rId2991" ref="A2545"/>
    <hyperlink r:id="rId2992" ref="M2545"/>
    <hyperlink r:id="rId2993" ref="A2546"/>
    <hyperlink r:id="rId2994" ref="M2546"/>
    <hyperlink r:id="rId2995" ref="M2547"/>
    <hyperlink r:id="rId2996" ref="A2548"/>
    <hyperlink r:id="rId2997" ref="M2548"/>
    <hyperlink r:id="rId2998" ref="M2549"/>
    <hyperlink r:id="rId2999" ref="A2550"/>
    <hyperlink r:id="rId3000" ref="M2550"/>
    <hyperlink r:id="rId3001" ref="A2552"/>
    <hyperlink r:id="rId3002" ref="M2552"/>
    <hyperlink r:id="rId3003" ref="M2553"/>
    <hyperlink r:id="rId3004" ref="M2554"/>
    <hyperlink r:id="rId3005" ref="A2555"/>
    <hyperlink r:id="rId3006" ref="M2555"/>
    <hyperlink r:id="rId3007" ref="M2556"/>
    <hyperlink r:id="rId3008" ref="M2557"/>
    <hyperlink r:id="rId3009" ref="M2558"/>
    <hyperlink r:id="rId3010" ref="A2559"/>
    <hyperlink r:id="rId3011" ref="M2559"/>
    <hyperlink r:id="rId3012" ref="M2560"/>
    <hyperlink r:id="rId3013" ref="A2561"/>
    <hyperlink r:id="rId3014" ref="M2561"/>
    <hyperlink r:id="rId3015" ref="M2562"/>
    <hyperlink r:id="rId3016" ref="A2563"/>
    <hyperlink r:id="rId3017" ref="M2563"/>
    <hyperlink r:id="rId3018" ref="M2564"/>
    <hyperlink r:id="rId3019" ref="M2565"/>
    <hyperlink r:id="rId3020" ref="A2566"/>
    <hyperlink r:id="rId3021" ref="M2566"/>
    <hyperlink r:id="rId3022" ref="M2567"/>
    <hyperlink r:id="rId3023" ref="A2569"/>
    <hyperlink r:id="rId3024" ref="M2569"/>
    <hyperlink r:id="rId3025" ref="A2570"/>
    <hyperlink r:id="rId3026" ref="M2570"/>
    <hyperlink r:id="rId3027" ref="M2571"/>
    <hyperlink r:id="rId3028" ref="M2572"/>
    <hyperlink r:id="rId3029" ref="M2573"/>
    <hyperlink r:id="rId3030" ref="A2574"/>
    <hyperlink r:id="rId3031" ref="M2574"/>
    <hyperlink r:id="rId3032" ref="M2575"/>
    <hyperlink r:id="rId3033" ref="A2576"/>
    <hyperlink r:id="rId3034" ref="M2576"/>
    <hyperlink r:id="rId3035" ref="M2577"/>
    <hyperlink r:id="rId3036" ref="M2578"/>
    <hyperlink r:id="rId3037" ref="A2579"/>
    <hyperlink r:id="rId3038" ref="M2579"/>
    <hyperlink r:id="rId3039" ref="A2580"/>
    <hyperlink r:id="rId3040" ref="M2580"/>
    <hyperlink r:id="rId3041" ref="M2581"/>
    <hyperlink r:id="rId3042" ref="M2582"/>
    <hyperlink r:id="rId3043" ref="A2583"/>
    <hyperlink r:id="rId3044" ref="M2583"/>
    <hyperlink r:id="rId3045" ref="M2584"/>
    <hyperlink r:id="rId3046" ref="A2585"/>
    <hyperlink r:id="rId3047" ref="M2585"/>
    <hyperlink r:id="rId3048" ref="M2586"/>
    <hyperlink r:id="rId3049" ref="M2587"/>
    <hyperlink r:id="rId3050" ref="M2588"/>
    <hyperlink r:id="rId3051" ref="M2589"/>
    <hyperlink r:id="rId3052" ref="M2590"/>
    <hyperlink r:id="rId3053" ref="A2591"/>
    <hyperlink r:id="rId3054" ref="M2591"/>
    <hyperlink r:id="rId3055" ref="M2592"/>
    <hyperlink r:id="rId3056" ref="A2593"/>
    <hyperlink r:id="rId3057" ref="M2593"/>
    <hyperlink r:id="rId3058" ref="M2594"/>
    <hyperlink r:id="rId3059" ref="M2595"/>
    <hyperlink r:id="rId3060" ref="A2596"/>
    <hyperlink r:id="rId3061" ref="M2596"/>
    <hyperlink r:id="rId3062" ref="M2597"/>
    <hyperlink r:id="rId3063" ref="A2598"/>
    <hyperlink r:id="rId3064" ref="M2598"/>
    <hyperlink r:id="rId3065" ref="M2599"/>
    <hyperlink r:id="rId3066" ref="M2600"/>
    <hyperlink r:id="rId3067" ref="M2601"/>
    <hyperlink r:id="rId3068" ref="M2602"/>
    <hyperlink r:id="rId3069" ref="M2603"/>
    <hyperlink r:id="rId3070" ref="A2604"/>
    <hyperlink r:id="rId3071" ref="M2604"/>
    <hyperlink r:id="rId3072" ref="A2605"/>
    <hyperlink r:id="rId3073" ref="M2605"/>
    <hyperlink r:id="rId3074" ref="M2606"/>
    <hyperlink r:id="rId3075" ref="M2607"/>
    <hyperlink r:id="rId3076" ref="M2608"/>
    <hyperlink r:id="rId3077" ref="A2609"/>
    <hyperlink r:id="rId3078" ref="M2609"/>
    <hyperlink r:id="rId3079" ref="M2610"/>
    <hyperlink r:id="rId3080" ref="M2611"/>
    <hyperlink r:id="rId3081" ref="M2612"/>
    <hyperlink r:id="rId3082" ref="M2613"/>
    <hyperlink r:id="rId3083" ref="A2614"/>
    <hyperlink r:id="rId3084" ref="M2614"/>
    <hyperlink r:id="rId3085" ref="M2615"/>
    <hyperlink r:id="rId3086" ref="M2616"/>
    <hyperlink r:id="rId3087" ref="M2617"/>
    <hyperlink r:id="rId3088" ref="M2618"/>
    <hyperlink r:id="rId3089" ref="M2619"/>
    <hyperlink r:id="rId3090" ref="M2620"/>
    <hyperlink r:id="rId3091" ref="M2621"/>
    <hyperlink r:id="rId3092" ref="M2622"/>
    <hyperlink r:id="rId3093" ref="M2623"/>
    <hyperlink r:id="rId3094" ref="M2624"/>
    <hyperlink r:id="rId3095" ref="M2625"/>
    <hyperlink r:id="rId3096" ref="A2626"/>
    <hyperlink r:id="rId3097" ref="M2626"/>
    <hyperlink r:id="rId3098" ref="M2627"/>
    <hyperlink r:id="rId3099" ref="M2628"/>
    <hyperlink r:id="rId3100" ref="M2629"/>
    <hyperlink r:id="rId3101" ref="M2630"/>
    <hyperlink r:id="rId3102" ref="M2631"/>
    <hyperlink r:id="rId3103" ref="A2632"/>
    <hyperlink r:id="rId3104" ref="M2633"/>
    <hyperlink r:id="rId3105" ref="A2634"/>
    <hyperlink r:id="rId3106" ref="M2634"/>
    <hyperlink r:id="rId3107" ref="M2635"/>
    <hyperlink r:id="rId3108" ref="M2636"/>
    <hyperlink r:id="rId3109" ref="M2637"/>
    <hyperlink r:id="rId3110" ref="M2638"/>
    <hyperlink r:id="rId3111" ref="M2639"/>
    <hyperlink r:id="rId3112" ref="A2640"/>
    <hyperlink r:id="rId3113" ref="M2641"/>
    <hyperlink r:id="rId3114" ref="M2642"/>
    <hyperlink r:id="rId3115" ref="A2643"/>
    <hyperlink r:id="rId3116" ref="M2644"/>
    <hyperlink r:id="rId3117" ref="M2645"/>
    <hyperlink r:id="rId3118" ref="M2646"/>
    <hyperlink r:id="rId3119" ref="M2647"/>
    <hyperlink r:id="rId3120" ref="M2648"/>
    <hyperlink r:id="rId3121" ref="M2649"/>
    <hyperlink r:id="rId3122" ref="M2650"/>
    <hyperlink r:id="rId3123" ref="M2651"/>
    <hyperlink r:id="rId3124" ref="M2652"/>
    <hyperlink r:id="rId3125" ref="M2654"/>
    <hyperlink r:id="rId3126" ref="A2656"/>
    <hyperlink r:id="rId3127" ref="M2656"/>
    <hyperlink r:id="rId3128" ref="M2657"/>
    <hyperlink r:id="rId3129" ref="M2660"/>
    <hyperlink r:id="rId3130" ref="M2661"/>
    <hyperlink r:id="rId3131" ref="A2662"/>
    <hyperlink r:id="rId3132" ref="M2662"/>
    <hyperlink r:id="rId3133" ref="M2663"/>
    <hyperlink r:id="rId3134" ref="A2664"/>
    <hyperlink r:id="rId3135" ref="M2664"/>
    <hyperlink r:id="rId3136" ref="A2665"/>
    <hyperlink r:id="rId3137" ref="M2665"/>
    <hyperlink r:id="rId3138" ref="M2666"/>
    <hyperlink r:id="rId3139" ref="M2667"/>
    <hyperlink r:id="rId3140" ref="A2668"/>
    <hyperlink r:id="rId3141" ref="M2668"/>
    <hyperlink r:id="rId3142" ref="A2669"/>
    <hyperlink r:id="rId3143" ref="M2669"/>
    <hyperlink r:id="rId3144" ref="A2670"/>
    <hyperlink r:id="rId3145" ref="M2670"/>
    <hyperlink r:id="rId3146" ref="A2671"/>
    <hyperlink r:id="rId3147" ref="M2671"/>
    <hyperlink r:id="rId3148" ref="M2672"/>
    <hyperlink r:id="rId3149" ref="M2673"/>
    <hyperlink r:id="rId3150" ref="M2674"/>
    <hyperlink r:id="rId3151" ref="M2675"/>
    <hyperlink r:id="rId3152" ref="M2676"/>
    <hyperlink r:id="rId3153" ref="M2678"/>
    <hyperlink r:id="rId3154" ref="M2679"/>
    <hyperlink r:id="rId3155" ref="M2680"/>
    <hyperlink r:id="rId3156" ref="M2681"/>
    <hyperlink r:id="rId3157" ref="A2683"/>
    <hyperlink r:id="rId3158" ref="M2683"/>
    <hyperlink r:id="rId3159" ref="M2684"/>
    <hyperlink r:id="rId3160" ref="A2685"/>
    <hyperlink r:id="rId3161" ref="M2686"/>
    <hyperlink r:id="rId3162" ref="A2687"/>
    <hyperlink r:id="rId3163" ref="M2687"/>
    <hyperlink r:id="rId3164" ref="M2688"/>
    <hyperlink r:id="rId3165" ref="M2690"/>
    <hyperlink r:id="rId3166" ref="M2691"/>
    <hyperlink r:id="rId3167" ref="A2692"/>
    <hyperlink r:id="rId3168" ref="M2692"/>
    <hyperlink r:id="rId3169" ref="M2693"/>
    <hyperlink r:id="rId3170" ref="M2695"/>
    <hyperlink r:id="rId3171" ref="M2697"/>
    <hyperlink r:id="rId3172" ref="M2698"/>
    <hyperlink r:id="rId3173" ref="A2699"/>
    <hyperlink r:id="rId3174" ref="M2699"/>
    <hyperlink r:id="rId3175" ref="A2700"/>
    <hyperlink r:id="rId3176" ref="M2700"/>
    <hyperlink r:id="rId3177" ref="A2701"/>
    <hyperlink r:id="rId3178" ref="M2701"/>
    <hyperlink r:id="rId3179" ref="A2702"/>
    <hyperlink r:id="rId3180" ref="M2703"/>
    <hyperlink r:id="rId3181" ref="M2704"/>
    <hyperlink r:id="rId3182" ref="M2705"/>
    <hyperlink r:id="rId3183" ref="A2706"/>
    <hyperlink r:id="rId3184" ref="M2706"/>
    <hyperlink r:id="rId3185" ref="M2707"/>
    <hyperlink r:id="rId3186" ref="A2708"/>
    <hyperlink r:id="rId3187" ref="M2708"/>
    <hyperlink r:id="rId3188" ref="A2709"/>
    <hyperlink r:id="rId3189" ref="M2709"/>
    <hyperlink r:id="rId3190" ref="M2710"/>
    <hyperlink r:id="rId3191" ref="M2711"/>
    <hyperlink r:id="rId3192" ref="M2712"/>
    <hyperlink r:id="rId3193" ref="M2713"/>
    <hyperlink r:id="rId3194" ref="A2714"/>
    <hyperlink r:id="rId3195" ref="M2714"/>
    <hyperlink r:id="rId3196" ref="M2715"/>
    <hyperlink r:id="rId3197" ref="M2716"/>
    <hyperlink r:id="rId3198" ref="M2717"/>
    <hyperlink r:id="rId3199" ref="M2718"/>
    <hyperlink r:id="rId3200" ref="M2719"/>
    <hyperlink r:id="rId3201" ref="A2720"/>
    <hyperlink r:id="rId3202" ref="M2720"/>
    <hyperlink r:id="rId3203" ref="A2721"/>
    <hyperlink r:id="rId3204" ref="M2721"/>
    <hyperlink r:id="rId3205" ref="M2722"/>
    <hyperlink r:id="rId3206" ref="M2723"/>
    <hyperlink r:id="rId3207" ref="M2724"/>
    <hyperlink r:id="rId3208" ref="M2725"/>
    <hyperlink r:id="rId3209" ref="M2726"/>
    <hyperlink r:id="rId3210" ref="M2727"/>
    <hyperlink r:id="rId3211" ref="M2728"/>
    <hyperlink r:id="rId3212" ref="M2729"/>
    <hyperlink r:id="rId3213" ref="M2730"/>
    <hyperlink r:id="rId3214" ref="A2731"/>
    <hyperlink r:id="rId3215" ref="M2731"/>
    <hyperlink r:id="rId3216" ref="A2733"/>
    <hyperlink r:id="rId3217" ref="M2733"/>
    <hyperlink r:id="rId3218" ref="M2734"/>
    <hyperlink r:id="rId3219" ref="A2736"/>
    <hyperlink r:id="rId3220" ref="M2736"/>
    <hyperlink r:id="rId3221" ref="A2737"/>
    <hyperlink r:id="rId3222" ref="M2737"/>
    <hyperlink r:id="rId3223" ref="A2738"/>
    <hyperlink r:id="rId3224" ref="M2738"/>
    <hyperlink r:id="rId3225" ref="A2740"/>
    <hyperlink r:id="rId3226" ref="M2740"/>
    <hyperlink r:id="rId3227" ref="M2741"/>
    <hyperlink r:id="rId3228" ref="M2742"/>
    <hyperlink r:id="rId3229" ref="A2743"/>
    <hyperlink r:id="rId3230" ref="M2743"/>
    <hyperlink r:id="rId3231" ref="M2744"/>
    <hyperlink r:id="rId3232" ref="M2745"/>
    <hyperlink r:id="rId3233" ref="M2746"/>
    <hyperlink r:id="rId3234" ref="M2747"/>
    <hyperlink r:id="rId3235" ref="A2748"/>
    <hyperlink r:id="rId3236" ref="M2748"/>
    <hyperlink r:id="rId3237" ref="M2749"/>
    <hyperlink r:id="rId3238" ref="M2750"/>
    <hyperlink r:id="rId3239" ref="A2751"/>
    <hyperlink r:id="rId3240" ref="M2751"/>
    <hyperlink r:id="rId3241" ref="M2752"/>
    <hyperlink r:id="rId3242" ref="M2753"/>
    <hyperlink r:id="rId3243" ref="M2754"/>
    <hyperlink r:id="rId3244" ref="M2755"/>
    <hyperlink r:id="rId3245" ref="A2756"/>
    <hyperlink r:id="rId3246" ref="M2758"/>
    <hyperlink r:id="rId3247" ref="M2760"/>
    <hyperlink r:id="rId3248" ref="M2761"/>
    <hyperlink r:id="rId3249" ref="M2762"/>
    <hyperlink r:id="rId3250" ref="M2763"/>
    <hyperlink r:id="rId3251" ref="A2764"/>
    <hyperlink r:id="rId3252" ref="M2764"/>
    <hyperlink r:id="rId3253" ref="M2766"/>
    <hyperlink r:id="rId3254" ref="M2769"/>
    <hyperlink r:id="rId3255" ref="M2770"/>
    <hyperlink r:id="rId3256" ref="A2771"/>
    <hyperlink r:id="rId3257" ref="M2771"/>
    <hyperlink r:id="rId3258" ref="A2772"/>
    <hyperlink r:id="rId3259" ref="M2772"/>
    <hyperlink r:id="rId3260" ref="M2773"/>
    <hyperlink r:id="rId3261" ref="M2774"/>
    <hyperlink r:id="rId3262" ref="A2776"/>
    <hyperlink r:id="rId3263" ref="M2776"/>
    <hyperlink r:id="rId3264" ref="M2777"/>
    <hyperlink r:id="rId3265" ref="M2778"/>
    <hyperlink r:id="rId3266" ref="A2779"/>
    <hyperlink r:id="rId3267" ref="M2779"/>
    <hyperlink r:id="rId3268" ref="M2780"/>
    <hyperlink r:id="rId3269" ref="M2781"/>
    <hyperlink r:id="rId3270" ref="A2782"/>
    <hyperlink r:id="rId3271" ref="M2782"/>
    <hyperlink r:id="rId3272" ref="M2783"/>
    <hyperlink r:id="rId3273" ref="M2784"/>
    <hyperlink r:id="rId3274" ref="M2785"/>
    <hyperlink r:id="rId3275" ref="M2786"/>
    <hyperlink r:id="rId3276" ref="M2787"/>
    <hyperlink r:id="rId3277" ref="A2788"/>
    <hyperlink r:id="rId3278" ref="A2789"/>
    <hyperlink r:id="rId3279" ref="M2789"/>
    <hyperlink r:id="rId3280" ref="M2790"/>
    <hyperlink r:id="rId3281" ref="M2791"/>
    <hyperlink r:id="rId3282" ref="M2792"/>
    <hyperlink r:id="rId3283" ref="M2793"/>
    <hyperlink r:id="rId3284" ref="A2795"/>
    <hyperlink r:id="rId3285" ref="M2795"/>
    <hyperlink r:id="rId3286" ref="M2796"/>
    <hyperlink r:id="rId3287" ref="M2797"/>
    <hyperlink r:id="rId3288" ref="M2798"/>
    <hyperlink r:id="rId3289" ref="M2799"/>
    <hyperlink r:id="rId3290" ref="A2800"/>
    <hyperlink r:id="rId3291" ref="M2800"/>
    <hyperlink r:id="rId3292" ref="A2801"/>
    <hyperlink r:id="rId3293" ref="M2801"/>
    <hyperlink r:id="rId3294" ref="M2802"/>
    <hyperlink r:id="rId3295" ref="M2803"/>
    <hyperlink r:id="rId3296" ref="A2804"/>
    <hyperlink r:id="rId3297" ref="M2804"/>
    <hyperlink r:id="rId3298" ref="M2805"/>
    <hyperlink r:id="rId3299" ref="M2806"/>
    <hyperlink r:id="rId3300" ref="M2807"/>
    <hyperlink r:id="rId3301" ref="M2808"/>
    <hyperlink r:id="rId3302" ref="A2809"/>
    <hyperlink r:id="rId3303" ref="M2809"/>
    <hyperlink r:id="rId3304" ref="A2810"/>
    <hyperlink r:id="rId3305" ref="M2810"/>
    <hyperlink r:id="rId3306" ref="A2811"/>
    <hyperlink r:id="rId3307" ref="M2811"/>
    <hyperlink r:id="rId3308" ref="A2812"/>
    <hyperlink r:id="rId3309" ref="M2812"/>
    <hyperlink r:id="rId3310" ref="M2813"/>
    <hyperlink r:id="rId3311" ref="M2814"/>
    <hyperlink r:id="rId3312" ref="A2815"/>
    <hyperlink r:id="rId3313" ref="M2815"/>
    <hyperlink r:id="rId3314" ref="M2816"/>
    <hyperlink r:id="rId3315" ref="A2817"/>
    <hyperlink r:id="rId3316" ref="M2817"/>
    <hyperlink r:id="rId3317" ref="A2818"/>
    <hyperlink r:id="rId3318" ref="M2818"/>
    <hyperlink r:id="rId3319" ref="M2819"/>
    <hyperlink r:id="rId3320" ref="A2820"/>
    <hyperlink r:id="rId3321" ref="M2820"/>
    <hyperlink r:id="rId3322" ref="A2821"/>
    <hyperlink r:id="rId3323" ref="M2821"/>
    <hyperlink r:id="rId3324" ref="A2822"/>
    <hyperlink r:id="rId3325" ref="M2822"/>
    <hyperlink r:id="rId3326" ref="M2823"/>
    <hyperlink r:id="rId3327" ref="M2825"/>
    <hyperlink r:id="rId3328" ref="M2826"/>
    <hyperlink r:id="rId3329" ref="M2827"/>
    <hyperlink r:id="rId3330" ref="A2828"/>
    <hyperlink r:id="rId3331" ref="M2828"/>
    <hyperlink r:id="rId3332" ref="A2829"/>
    <hyperlink r:id="rId3333" ref="M2829"/>
    <hyperlink r:id="rId3334" ref="A2830"/>
    <hyperlink r:id="rId3335" ref="M2831"/>
    <hyperlink r:id="rId3336" ref="A2832"/>
    <hyperlink r:id="rId3337" ref="M2832"/>
    <hyperlink r:id="rId3338" ref="A2833"/>
    <hyperlink r:id="rId3339" ref="M2833"/>
    <hyperlink r:id="rId3340" ref="M2834"/>
    <hyperlink r:id="rId3341" ref="M2835"/>
    <hyperlink r:id="rId3342" ref="M2836"/>
    <hyperlink r:id="rId3343" ref="M2837"/>
    <hyperlink r:id="rId3344" ref="M2838"/>
    <hyperlink r:id="rId3345" ref="A2839"/>
    <hyperlink r:id="rId3346" ref="M2839"/>
    <hyperlink r:id="rId3347" ref="M2840"/>
    <hyperlink r:id="rId3348" ref="M2841"/>
    <hyperlink r:id="rId3349" ref="A2842"/>
    <hyperlink r:id="rId3350" ref="M2842"/>
    <hyperlink r:id="rId3351" ref="M2843"/>
    <hyperlink r:id="rId3352" ref="M2844"/>
    <hyperlink r:id="rId3353" ref="M2845"/>
    <hyperlink r:id="rId3354" ref="M2846"/>
    <hyperlink r:id="rId3355" ref="M2847"/>
    <hyperlink r:id="rId3356" ref="A2848"/>
    <hyperlink r:id="rId3357" ref="M2848"/>
    <hyperlink r:id="rId3358" ref="M2850"/>
    <hyperlink r:id="rId3359" ref="M2851"/>
    <hyperlink r:id="rId3360" ref="M2852"/>
    <hyperlink r:id="rId3361" ref="M2853"/>
    <hyperlink r:id="rId3362" ref="A2854"/>
    <hyperlink r:id="rId3363" ref="M2854"/>
    <hyperlink r:id="rId3364" ref="M2855"/>
    <hyperlink r:id="rId3365" ref="A2856"/>
    <hyperlink r:id="rId3366" ref="M2856"/>
    <hyperlink r:id="rId3367" ref="M2857"/>
    <hyperlink r:id="rId3368" ref="M2858"/>
    <hyperlink r:id="rId3369" ref="A2859"/>
    <hyperlink r:id="rId3370" ref="M2859"/>
    <hyperlink r:id="rId3371" ref="M2860"/>
    <hyperlink r:id="rId3372" ref="M2861"/>
    <hyperlink r:id="rId3373" ref="M2863"/>
    <hyperlink r:id="rId3374" ref="M2864"/>
    <hyperlink r:id="rId3375" ref="M2866"/>
    <hyperlink r:id="rId3376" ref="M2867"/>
    <hyperlink r:id="rId3377" ref="M2868"/>
    <hyperlink r:id="rId3378" ref="A2869"/>
    <hyperlink r:id="rId3379" ref="M2870"/>
    <hyperlink r:id="rId3380" ref="M2871"/>
    <hyperlink r:id="rId3381" ref="A2872"/>
    <hyperlink r:id="rId3382" ref="M2872"/>
    <hyperlink r:id="rId3383" ref="M2873"/>
    <hyperlink r:id="rId3384" ref="A2874"/>
    <hyperlink r:id="rId3385" ref="M2874"/>
    <hyperlink r:id="rId3386" ref="M2875"/>
    <hyperlink r:id="rId3387" ref="A2876"/>
    <hyperlink r:id="rId3388" ref="M2876"/>
    <hyperlink r:id="rId3389" ref="A2877"/>
    <hyperlink r:id="rId3390" ref="M2877"/>
    <hyperlink r:id="rId3391" ref="M2878"/>
    <hyperlink r:id="rId3392" ref="M2879"/>
    <hyperlink r:id="rId3393" ref="A2880"/>
    <hyperlink r:id="rId3394" ref="M2880"/>
    <hyperlink r:id="rId3395" ref="M2881"/>
    <hyperlink r:id="rId3396" ref="M2882"/>
    <hyperlink r:id="rId3397" ref="M2883"/>
    <hyperlink r:id="rId3398" ref="M2885"/>
    <hyperlink r:id="rId3399" ref="M2886"/>
    <hyperlink r:id="rId3400" ref="M2887"/>
    <hyperlink r:id="rId3401" ref="M2889"/>
    <hyperlink r:id="rId3402" ref="M2890"/>
    <hyperlink r:id="rId3403" ref="M2891"/>
    <hyperlink r:id="rId3404" ref="M2892"/>
    <hyperlink r:id="rId3405" ref="A2893"/>
    <hyperlink r:id="rId3406" ref="M2893"/>
    <hyperlink r:id="rId3407" ref="M2894"/>
    <hyperlink r:id="rId3408" ref="A2895"/>
    <hyperlink r:id="rId3409" ref="M2895"/>
    <hyperlink r:id="rId3410" ref="M2896"/>
    <hyperlink r:id="rId3411" ref="M2897"/>
    <hyperlink r:id="rId3412" ref="M2898"/>
    <hyperlink r:id="rId3413" ref="M2899"/>
    <hyperlink r:id="rId3414" ref="M2900"/>
    <hyperlink r:id="rId3415" ref="M2902"/>
    <hyperlink r:id="rId3416" ref="M2904"/>
    <hyperlink r:id="rId3417" ref="M2905"/>
    <hyperlink r:id="rId3418" ref="M2906"/>
    <hyperlink r:id="rId3419" ref="M2907"/>
    <hyperlink r:id="rId3420" ref="A2908"/>
    <hyperlink r:id="rId3421" ref="M2908"/>
    <hyperlink r:id="rId3422" ref="M2909"/>
    <hyperlink r:id="rId3423" ref="M2910"/>
    <hyperlink r:id="rId3424" ref="A2911"/>
    <hyperlink r:id="rId3425" ref="M2911"/>
    <hyperlink r:id="rId3426" ref="M2912"/>
    <hyperlink r:id="rId3427" ref="A2913"/>
    <hyperlink r:id="rId3428" ref="M2913"/>
    <hyperlink r:id="rId3429" ref="A2914"/>
    <hyperlink r:id="rId3430" ref="M2914"/>
    <hyperlink r:id="rId3431" ref="M2915"/>
    <hyperlink r:id="rId3432" ref="M2916"/>
    <hyperlink r:id="rId3433" ref="M2917"/>
    <hyperlink r:id="rId3434" ref="M2918"/>
    <hyperlink r:id="rId3435" ref="M2919"/>
    <hyperlink r:id="rId3436" ref="M2920"/>
    <hyperlink r:id="rId3437" ref="A2921"/>
    <hyperlink r:id="rId3438" ref="M2921"/>
    <hyperlink r:id="rId3439" ref="A2922"/>
    <hyperlink r:id="rId3440" ref="M2922"/>
    <hyperlink r:id="rId3441" ref="A2924"/>
    <hyperlink r:id="rId3442" ref="M2924"/>
    <hyperlink r:id="rId3443" ref="A2925"/>
    <hyperlink r:id="rId3444" ref="M2925"/>
    <hyperlink r:id="rId3445" ref="M2926"/>
    <hyperlink r:id="rId3446" ref="A2928"/>
    <hyperlink r:id="rId3447" ref="M2928"/>
    <hyperlink r:id="rId3448" ref="M2929"/>
    <hyperlink r:id="rId3449" ref="M2930"/>
    <hyperlink r:id="rId3450" ref="M2931"/>
    <hyperlink r:id="rId3451" ref="A2932"/>
    <hyperlink r:id="rId3452" ref="M2932"/>
    <hyperlink r:id="rId3453" ref="A2933"/>
    <hyperlink r:id="rId3454" ref="M2933"/>
    <hyperlink r:id="rId3455" ref="M2934"/>
    <hyperlink r:id="rId3456" ref="M2935"/>
    <hyperlink r:id="rId3457" ref="A2936"/>
    <hyperlink r:id="rId3458" ref="M2936"/>
    <hyperlink r:id="rId3459" ref="M2937"/>
    <hyperlink r:id="rId3460" ref="M2938"/>
    <hyperlink r:id="rId3461" ref="M2939"/>
    <hyperlink r:id="rId3462" ref="A2940"/>
    <hyperlink r:id="rId3463" ref="M2940"/>
    <hyperlink r:id="rId3464" ref="M2941"/>
    <hyperlink r:id="rId3465" ref="A2942"/>
    <hyperlink r:id="rId3466" ref="M2942"/>
    <hyperlink r:id="rId3467" ref="A2943"/>
    <hyperlink r:id="rId3468" ref="M2943"/>
    <hyperlink r:id="rId3469" ref="M2944"/>
    <hyperlink r:id="rId3470" ref="M2945"/>
    <hyperlink r:id="rId3471" ref="M2946"/>
    <hyperlink r:id="rId3472" ref="A2947"/>
    <hyperlink r:id="rId3473" ref="M2947"/>
    <hyperlink r:id="rId3474" ref="M2948"/>
    <hyperlink r:id="rId3475" ref="M2949"/>
    <hyperlink r:id="rId3476" ref="A2950"/>
    <hyperlink r:id="rId3477" ref="M2950"/>
    <hyperlink r:id="rId3478" ref="M2952"/>
    <hyperlink r:id="rId3479" ref="A2953"/>
    <hyperlink r:id="rId3480" ref="M2953"/>
    <hyperlink r:id="rId3481" ref="M2954"/>
    <hyperlink r:id="rId3482" ref="A2955"/>
    <hyperlink r:id="rId3483" ref="M2955"/>
    <hyperlink r:id="rId3484" ref="M2956"/>
    <hyperlink r:id="rId3485" ref="M2957"/>
    <hyperlink r:id="rId3486" ref="A2958"/>
    <hyperlink r:id="rId3487" ref="M2958"/>
    <hyperlink r:id="rId3488" ref="M2959"/>
    <hyperlink r:id="rId3489" ref="M2960"/>
    <hyperlink r:id="rId3490" ref="M2961"/>
    <hyperlink r:id="rId3491" ref="M2962"/>
    <hyperlink r:id="rId3492" ref="A2963"/>
    <hyperlink r:id="rId3493" ref="M2963"/>
    <hyperlink r:id="rId3494" ref="M2964"/>
    <hyperlink r:id="rId3495" ref="M2965"/>
    <hyperlink r:id="rId3496" ref="M2966"/>
    <hyperlink r:id="rId3497" ref="A2968"/>
    <hyperlink r:id="rId3498" ref="M2968"/>
    <hyperlink r:id="rId3499" ref="M2969"/>
    <hyperlink r:id="rId3500" ref="M2970"/>
    <hyperlink r:id="rId3501" ref="M2971"/>
    <hyperlink r:id="rId3502" ref="A2972"/>
    <hyperlink r:id="rId3503" ref="M2972"/>
    <hyperlink r:id="rId3504" ref="A2973"/>
    <hyperlink r:id="rId3505" ref="M2973"/>
    <hyperlink r:id="rId3506" ref="M2975"/>
    <hyperlink r:id="rId3507" ref="M2976"/>
    <hyperlink r:id="rId3508" ref="A2977"/>
    <hyperlink r:id="rId3509" ref="M2978"/>
    <hyperlink r:id="rId3510" ref="M2979"/>
    <hyperlink r:id="rId3511" ref="M2980"/>
    <hyperlink r:id="rId3512" ref="M2982"/>
    <hyperlink r:id="rId3513" ref="M2984"/>
    <hyperlink r:id="rId3514" ref="M2985"/>
    <hyperlink r:id="rId3515" ref="M2986"/>
    <hyperlink r:id="rId3516" ref="A2987"/>
    <hyperlink r:id="rId3517" ref="M2987"/>
    <hyperlink r:id="rId3518" ref="A2988"/>
    <hyperlink r:id="rId3519" ref="M2988"/>
    <hyperlink r:id="rId3520" ref="M2989"/>
    <hyperlink r:id="rId3521" ref="M2990"/>
    <hyperlink r:id="rId3522" ref="M2991"/>
    <hyperlink r:id="rId3523" ref="M2992"/>
    <hyperlink r:id="rId3524" ref="M2993"/>
    <hyperlink r:id="rId3525" ref="A2994"/>
    <hyperlink r:id="rId3526" ref="M2994"/>
    <hyperlink r:id="rId3527" ref="M2995"/>
    <hyperlink r:id="rId3528" ref="M2996"/>
    <hyperlink r:id="rId3529" ref="A2997"/>
    <hyperlink r:id="rId3530" ref="M2997"/>
    <hyperlink r:id="rId3531" ref="M2998"/>
    <hyperlink r:id="rId3532" ref="M2999"/>
    <hyperlink r:id="rId3533" ref="M3000"/>
    <hyperlink r:id="rId3534" ref="A3001"/>
    <hyperlink r:id="rId3535" ref="M3001"/>
    <hyperlink r:id="rId3536" ref="M3002"/>
    <hyperlink r:id="rId3537" ref="M3003"/>
    <hyperlink r:id="rId3538" ref="M3004"/>
    <hyperlink r:id="rId3539" ref="M3005"/>
    <hyperlink r:id="rId3540" ref="M3006"/>
    <hyperlink r:id="rId3541" ref="M3007"/>
    <hyperlink r:id="rId3542" ref="M3009"/>
    <hyperlink r:id="rId3543" ref="M3010"/>
    <hyperlink r:id="rId3544" ref="M3011"/>
    <hyperlink r:id="rId3545" ref="M3012"/>
    <hyperlink r:id="rId3546" ref="M3013"/>
    <hyperlink r:id="rId3547" ref="A3014"/>
    <hyperlink r:id="rId3548" ref="M3014"/>
    <hyperlink r:id="rId3549" ref="A3015"/>
    <hyperlink r:id="rId3550" ref="M3015"/>
    <hyperlink r:id="rId3551" ref="A3017"/>
    <hyperlink r:id="rId3552" ref="M3017"/>
    <hyperlink r:id="rId3553" ref="M3018"/>
    <hyperlink r:id="rId3554" ref="A3019"/>
    <hyperlink r:id="rId3555" ref="M3019"/>
    <hyperlink r:id="rId3556" ref="A3020"/>
    <hyperlink r:id="rId3557" ref="M3020"/>
    <hyperlink r:id="rId3558" ref="M3021"/>
    <hyperlink r:id="rId3559" ref="A3022"/>
    <hyperlink r:id="rId3560" ref="M3022"/>
    <hyperlink r:id="rId3561" ref="A3023"/>
    <hyperlink r:id="rId3562" ref="M3023"/>
    <hyperlink r:id="rId3563" ref="A3024"/>
    <hyperlink r:id="rId3564" ref="M3024"/>
    <hyperlink r:id="rId3565" ref="M3025"/>
    <hyperlink r:id="rId3566" ref="M3026"/>
    <hyperlink r:id="rId3567" ref="M3027"/>
    <hyperlink r:id="rId3568" ref="A3028"/>
    <hyperlink r:id="rId3569" ref="M3028"/>
    <hyperlink r:id="rId3570" ref="M3029"/>
    <hyperlink r:id="rId3571" ref="M3030"/>
    <hyperlink r:id="rId3572" ref="M3031"/>
    <hyperlink r:id="rId3573" ref="M3033"/>
    <hyperlink r:id="rId3574" ref="A3034"/>
    <hyperlink r:id="rId3575" ref="M3034"/>
    <hyperlink r:id="rId3576" ref="M3035"/>
    <hyperlink r:id="rId3577" ref="M3036"/>
    <hyperlink r:id="rId3578" ref="M3037"/>
    <hyperlink r:id="rId3579" ref="A3038"/>
    <hyperlink r:id="rId3580" ref="M3038"/>
    <hyperlink r:id="rId3581" ref="A3040"/>
    <hyperlink r:id="rId3582" ref="M3040"/>
    <hyperlink r:id="rId3583" ref="A3041"/>
    <hyperlink r:id="rId3584" ref="M3041"/>
    <hyperlink r:id="rId3585" ref="A3042"/>
    <hyperlink r:id="rId3586" ref="M3042"/>
    <hyperlink r:id="rId3587" ref="M3043"/>
    <hyperlink r:id="rId3588" ref="M3044"/>
    <hyperlink r:id="rId3589" ref="M3045"/>
    <hyperlink r:id="rId3590" ref="M3046"/>
    <hyperlink r:id="rId3591" ref="M3047"/>
    <hyperlink r:id="rId3592" ref="M3048"/>
    <hyperlink r:id="rId3593" ref="M3050"/>
    <hyperlink r:id="rId3594" ref="M3052"/>
    <hyperlink r:id="rId3595" ref="M3053"/>
    <hyperlink r:id="rId3596" ref="A3054"/>
    <hyperlink r:id="rId3597" ref="M3054"/>
    <hyperlink r:id="rId3598" ref="M3055"/>
    <hyperlink r:id="rId3599" ref="M3056"/>
    <hyperlink r:id="rId3600" ref="M3057"/>
    <hyperlink r:id="rId3601" ref="M3058"/>
    <hyperlink r:id="rId3602" ref="M3059"/>
    <hyperlink r:id="rId3603" ref="A3060"/>
    <hyperlink r:id="rId3604" ref="M3060"/>
    <hyperlink r:id="rId3605" ref="A3061"/>
    <hyperlink r:id="rId3606" ref="M3061"/>
    <hyperlink r:id="rId3607" ref="M3062"/>
    <hyperlink r:id="rId3608" ref="M3063"/>
    <hyperlink r:id="rId3609" ref="A3064"/>
    <hyperlink r:id="rId3610" ref="M3064"/>
    <hyperlink r:id="rId3611" ref="M3065"/>
    <hyperlink r:id="rId3612" ref="M3067"/>
    <hyperlink r:id="rId3613" ref="M3068"/>
    <hyperlink r:id="rId3614" ref="M3069"/>
    <hyperlink r:id="rId3615" ref="A3070"/>
    <hyperlink r:id="rId3616" ref="M3070"/>
    <hyperlink r:id="rId3617" ref="M3071"/>
    <hyperlink r:id="rId3618" ref="M3072"/>
    <hyperlink r:id="rId3619" ref="A3073"/>
    <hyperlink r:id="rId3620" ref="M3073"/>
    <hyperlink r:id="rId3621" ref="M3075"/>
    <hyperlink r:id="rId3622" ref="M3076"/>
    <hyperlink r:id="rId3623" ref="M3077"/>
    <hyperlink r:id="rId3624" ref="A3078"/>
    <hyperlink r:id="rId3625" ref="M3078"/>
    <hyperlink r:id="rId3626" ref="A3079"/>
    <hyperlink r:id="rId3627" ref="M3079"/>
    <hyperlink r:id="rId3628" ref="M3080"/>
    <hyperlink r:id="rId3629" ref="M3081"/>
    <hyperlink r:id="rId3630" ref="M3082"/>
    <hyperlink r:id="rId3631" ref="M3083"/>
    <hyperlink r:id="rId3632" ref="A3084"/>
    <hyperlink r:id="rId3633" ref="M3084"/>
    <hyperlink r:id="rId3634" ref="A3085"/>
    <hyperlink r:id="rId3635" ref="M3085"/>
    <hyperlink r:id="rId3636" ref="A3086"/>
    <hyperlink r:id="rId3637" ref="M3086"/>
    <hyperlink r:id="rId3638" ref="A3087"/>
    <hyperlink r:id="rId3639" ref="M3087"/>
    <hyperlink r:id="rId3640" ref="M3088"/>
    <hyperlink r:id="rId3641" ref="A3090"/>
    <hyperlink r:id="rId3642" ref="M3090"/>
    <hyperlink r:id="rId3643" ref="A3091"/>
    <hyperlink r:id="rId3644" ref="M3091"/>
    <hyperlink r:id="rId3645" ref="M3092"/>
    <hyperlink r:id="rId3646" ref="M3093"/>
    <hyperlink r:id="rId3647" ref="M3094"/>
    <hyperlink r:id="rId3648" ref="M3095"/>
    <hyperlink r:id="rId3649" ref="A3096"/>
    <hyperlink r:id="rId3650" ref="M3096"/>
    <hyperlink r:id="rId3651" ref="A3097"/>
    <hyperlink r:id="rId3652" ref="M3097"/>
    <hyperlink r:id="rId3653" ref="A3098"/>
    <hyperlink r:id="rId3654" ref="M3098"/>
    <hyperlink r:id="rId3655" ref="A3099"/>
    <hyperlink r:id="rId3656" ref="M3099"/>
    <hyperlink r:id="rId3657" ref="A3100"/>
    <hyperlink r:id="rId3658" ref="M3100"/>
    <hyperlink r:id="rId3659" ref="A3101"/>
    <hyperlink r:id="rId3660" ref="M3101"/>
    <hyperlink r:id="rId3661" ref="M3102"/>
    <hyperlink r:id="rId3662" ref="M3103"/>
    <hyperlink r:id="rId3663" ref="M3104"/>
    <hyperlink r:id="rId3664" ref="M3105"/>
    <hyperlink r:id="rId3665" ref="A3106"/>
    <hyperlink r:id="rId3666" ref="M3106"/>
    <hyperlink r:id="rId3667" ref="A3107"/>
    <hyperlink r:id="rId3668" ref="M3107"/>
    <hyperlink r:id="rId3669" ref="M3108"/>
    <hyperlink r:id="rId3670" ref="A3109"/>
    <hyperlink r:id="rId3671" ref="M3109"/>
    <hyperlink r:id="rId3672" ref="A3110"/>
    <hyperlink r:id="rId3673" ref="M3110"/>
    <hyperlink r:id="rId3674" ref="M3111"/>
    <hyperlink r:id="rId3675" ref="M3112"/>
    <hyperlink r:id="rId3676" ref="M3113"/>
    <hyperlink r:id="rId3677" ref="A3114"/>
    <hyperlink r:id="rId3678" ref="M3115"/>
    <hyperlink r:id="rId3679" ref="M3116"/>
    <hyperlink r:id="rId3680" ref="A3117"/>
    <hyperlink r:id="rId3681" ref="M3117"/>
    <hyperlink r:id="rId3682" ref="M3118"/>
    <hyperlink r:id="rId3683" ref="M3119"/>
    <hyperlink r:id="rId3684" ref="M3120"/>
    <hyperlink r:id="rId3685" ref="M3121"/>
    <hyperlink r:id="rId3686" ref="M3122"/>
    <hyperlink r:id="rId3687" ref="A3124"/>
    <hyperlink r:id="rId3688" ref="A3125"/>
    <hyperlink r:id="rId3689" ref="M3125"/>
    <hyperlink r:id="rId3690" ref="M3126"/>
    <hyperlink r:id="rId3691" ref="A3128"/>
    <hyperlink r:id="rId3692" ref="M3128"/>
    <hyperlink r:id="rId3693" ref="P3128"/>
    <hyperlink r:id="rId3694" ref="M3129"/>
    <hyperlink r:id="rId3695" ref="A3130"/>
    <hyperlink r:id="rId3696" ref="M3130"/>
    <hyperlink r:id="rId3697" ref="A3131"/>
    <hyperlink r:id="rId3698" ref="M3131"/>
    <hyperlink r:id="rId3699" ref="M3132"/>
    <hyperlink r:id="rId3700" ref="M3133"/>
    <hyperlink r:id="rId3701" ref="M3134"/>
    <hyperlink r:id="rId3702" ref="M3135"/>
    <hyperlink r:id="rId3703" ref="A3136"/>
    <hyperlink r:id="rId3704" ref="M3136"/>
    <hyperlink r:id="rId3705" ref="A3137"/>
    <hyperlink r:id="rId3706" ref="M3137"/>
    <hyperlink r:id="rId3707" ref="M3138"/>
    <hyperlink r:id="rId3708" ref="A3140"/>
    <hyperlink r:id="rId3709" ref="M3140"/>
    <hyperlink r:id="rId3710" ref="A3141"/>
    <hyperlink r:id="rId3711" ref="M3141"/>
    <hyperlink r:id="rId3712" ref="A3142"/>
    <hyperlink r:id="rId3713" ref="M3142"/>
    <hyperlink r:id="rId3714" ref="M3144"/>
    <hyperlink r:id="rId3715" ref="M3145"/>
    <hyperlink r:id="rId3716" ref="M3146"/>
    <hyperlink r:id="rId3717" ref="M3147"/>
    <hyperlink r:id="rId3718" ref="M3148"/>
    <hyperlink r:id="rId3719" ref="A3149"/>
    <hyperlink r:id="rId3720" ref="M3149"/>
    <hyperlink r:id="rId3721" ref="M3150"/>
    <hyperlink r:id="rId3722" ref="M3151"/>
    <hyperlink r:id="rId3723" ref="A3152"/>
    <hyperlink r:id="rId3724" ref="M3152"/>
    <hyperlink r:id="rId3725" ref="M3153"/>
    <hyperlink r:id="rId3726" ref="M3154"/>
    <hyperlink r:id="rId3727" ref="A3155"/>
    <hyperlink r:id="rId3728" ref="M3156"/>
    <hyperlink r:id="rId3729" ref="M3157"/>
    <hyperlink r:id="rId3730" ref="A3158"/>
    <hyperlink r:id="rId3731" ref="M3158"/>
    <hyperlink r:id="rId3732" ref="A3159"/>
    <hyperlink r:id="rId3733" ref="M3159"/>
    <hyperlink r:id="rId3734" ref="A3160"/>
    <hyperlink r:id="rId3735" ref="M3160"/>
    <hyperlink r:id="rId3736" ref="A3163"/>
    <hyperlink r:id="rId3737" ref="M3163"/>
    <hyperlink r:id="rId3738" ref="M3164"/>
    <hyperlink r:id="rId3739" ref="M3165"/>
    <hyperlink r:id="rId3740" ref="M3166"/>
    <hyperlink r:id="rId3741" ref="M3167"/>
    <hyperlink r:id="rId3742" ref="M3168"/>
    <hyperlink r:id="rId3743" ref="M3169"/>
    <hyperlink r:id="rId3744" ref="M3170"/>
    <hyperlink r:id="rId3745" ref="M3171"/>
    <hyperlink r:id="rId3746" ref="A3172"/>
    <hyperlink r:id="rId3747" ref="M3172"/>
    <hyperlink r:id="rId3748" ref="M3173"/>
    <hyperlink r:id="rId3749" ref="A3174"/>
    <hyperlink r:id="rId3750" ref="M3174"/>
    <hyperlink r:id="rId3751" ref="A3175"/>
    <hyperlink r:id="rId3752" ref="M3175"/>
    <hyperlink r:id="rId3753" ref="M3176"/>
    <hyperlink r:id="rId3754" ref="M3177"/>
    <hyperlink r:id="rId3755" ref="M3178"/>
    <hyperlink r:id="rId3756" ref="M3179"/>
    <hyperlink r:id="rId3757" ref="M3180"/>
    <hyperlink r:id="rId3758" ref="M3181"/>
    <hyperlink r:id="rId3759" ref="M3183"/>
    <hyperlink r:id="rId3760" ref="M3184"/>
    <hyperlink r:id="rId3761" ref="A3185"/>
    <hyperlink r:id="rId3762" ref="M3185"/>
    <hyperlink r:id="rId3763" ref="M3186"/>
    <hyperlink r:id="rId3764" ref="M3187"/>
    <hyperlink r:id="rId3765" ref="A3188"/>
    <hyperlink r:id="rId3766" ref="M3188"/>
    <hyperlink r:id="rId3767" ref="M3189"/>
    <hyperlink r:id="rId3768" ref="A3190"/>
    <hyperlink r:id="rId3769" ref="M3190"/>
    <hyperlink r:id="rId3770" ref="M3191"/>
    <hyperlink r:id="rId3771" ref="A3193"/>
    <hyperlink r:id="rId3772" ref="M3193"/>
    <hyperlink r:id="rId3773" ref="M3194"/>
    <hyperlink r:id="rId3774" ref="M3196"/>
    <hyperlink r:id="rId3775" ref="M3197"/>
    <hyperlink r:id="rId3776" ref="M3198"/>
    <hyperlink r:id="rId3777" ref="M3199"/>
    <hyperlink r:id="rId3778" ref="M3200"/>
    <hyperlink r:id="rId3779" ref="M3201"/>
    <hyperlink r:id="rId3780" ref="A3202"/>
    <hyperlink r:id="rId3781" ref="A3203"/>
    <hyperlink r:id="rId3782" ref="M3203"/>
    <hyperlink r:id="rId3783" ref="M3204"/>
    <hyperlink r:id="rId3784" ref="M3205"/>
    <hyperlink r:id="rId3785" ref="M3207"/>
    <hyperlink r:id="rId3786" ref="M3209"/>
    <hyperlink r:id="rId3787" ref="A3210"/>
    <hyperlink r:id="rId3788" ref="M3210"/>
    <hyperlink r:id="rId3789" ref="M3211"/>
    <hyperlink r:id="rId3790" ref="A3212"/>
    <hyperlink r:id="rId3791" ref="M3212"/>
    <hyperlink r:id="rId3792" ref="M3213"/>
    <hyperlink r:id="rId3793" ref="M3215"/>
    <hyperlink r:id="rId3794" ref="A3216"/>
    <hyperlink r:id="rId3795" ref="M3216"/>
    <hyperlink r:id="rId3796" ref="M3217"/>
    <hyperlink r:id="rId3797" ref="M3218"/>
    <hyperlink r:id="rId3798" ref="M3219"/>
    <hyperlink r:id="rId3799" ref="M3220"/>
    <hyperlink r:id="rId3800" ref="M3221"/>
    <hyperlink r:id="rId3801" ref="M3222"/>
    <hyperlink r:id="rId3802" ref="A3223"/>
    <hyperlink r:id="rId3803" ref="M3223"/>
    <hyperlink r:id="rId3804" ref="M3224"/>
    <hyperlink r:id="rId3805" ref="M3225"/>
    <hyperlink r:id="rId3806" ref="M3226"/>
    <hyperlink r:id="rId3807" ref="M3227"/>
    <hyperlink r:id="rId3808" ref="M3228"/>
    <hyperlink r:id="rId3809" ref="M3229"/>
    <hyperlink r:id="rId3810" ref="A3230"/>
    <hyperlink r:id="rId3811" ref="M3230"/>
    <hyperlink r:id="rId3812" ref="M3231"/>
    <hyperlink r:id="rId3813" ref="M3232"/>
    <hyperlink r:id="rId3814" ref="M3233"/>
    <hyperlink r:id="rId3815" ref="M3236"/>
    <hyperlink r:id="rId3816" ref="M3237"/>
    <hyperlink r:id="rId3817" ref="M3239"/>
    <hyperlink r:id="rId3818" ref="M3240"/>
    <hyperlink r:id="rId3819" ref="A3241"/>
    <hyperlink r:id="rId3820" ref="M3241"/>
    <hyperlink r:id="rId3821" ref="M3242"/>
    <hyperlink r:id="rId3822" ref="M3243"/>
    <hyperlink r:id="rId3823" ref="M3244"/>
    <hyperlink r:id="rId3824" ref="M3245"/>
    <hyperlink r:id="rId3825" ref="M3246"/>
    <hyperlink r:id="rId3826" ref="A3247"/>
    <hyperlink r:id="rId3827" ref="M3247"/>
    <hyperlink r:id="rId3828" ref="A3248"/>
    <hyperlink r:id="rId3829" ref="M3248"/>
    <hyperlink r:id="rId3830" ref="P3248"/>
    <hyperlink r:id="rId3831" ref="M3250"/>
    <hyperlink r:id="rId3832" ref="A3251"/>
    <hyperlink r:id="rId3833" ref="M3252"/>
    <hyperlink r:id="rId3834" ref="M3253"/>
    <hyperlink r:id="rId3835" ref="M3254"/>
    <hyperlink r:id="rId3836" ref="M3255"/>
    <hyperlink r:id="rId3837" ref="M3256"/>
    <hyperlink r:id="rId3838" ref="M3257"/>
    <hyperlink r:id="rId3839" ref="M3258"/>
    <hyperlink r:id="rId3840" ref="M3260"/>
    <hyperlink r:id="rId3841" ref="M3261"/>
    <hyperlink r:id="rId3842" ref="A3262"/>
    <hyperlink r:id="rId3843" ref="M3263"/>
    <hyperlink r:id="rId3844" ref="M3264"/>
    <hyperlink r:id="rId3845" ref="M3265"/>
    <hyperlink r:id="rId3846" ref="M3267"/>
    <hyperlink r:id="rId3847" ref="A3268"/>
    <hyperlink r:id="rId3848" ref="M3268"/>
    <hyperlink r:id="rId3849" ref="A3269"/>
    <hyperlink r:id="rId3850" ref="M3270"/>
    <hyperlink r:id="rId3851" ref="A3271"/>
    <hyperlink r:id="rId3852" ref="M3271"/>
    <hyperlink r:id="rId3853" ref="A3272"/>
    <hyperlink r:id="rId3854" ref="M3272"/>
    <hyperlink r:id="rId3855" ref="M3273"/>
    <hyperlink r:id="rId3856" ref="A3274"/>
    <hyperlink r:id="rId3857" ref="M3274"/>
    <hyperlink r:id="rId3858" ref="M3275"/>
    <hyperlink r:id="rId3859" ref="M3276"/>
    <hyperlink r:id="rId3860" ref="M3277"/>
    <hyperlink r:id="rId3861" ref="A3278"/>
    <hyperlink r:id="rId3862" ref="M3278"/>
    <hyperlink r:id="rId3863" ref="M3279"/>
    <hyperlink r:id="rId3864" ref="M3280"/>
    <hyperlink r:id="rId3865" ref="M3281"/>
    <hyperlink r:id="rId3866" ref="M3282"/>
    <hyperlink r:id="rId3867" ref="M3283"/>
    <hyperlink r:id="rId3868" ref="M3284"/>
    <hyperlink r:id="rId3869" ref="M3285"/>
    <hyperlink r:id="rId3870" ref="M3286"/>
    <hyperlink r:id="rId3871" ref="M3287"/>
    <hyperlink r:id="rId3872" ref="A3288"/>
    <hyperlink r:id="rId3873" ref="M3288"/>
    <hyperlink r:id="rId3874" ref="M3289"/>
    <hyperlink r:id="rId3875" ref="M3290"/>
    <hyperlink r:id="rId3876" ref="M3291"/>
    <hyperlink r:id="rId3877" ref="M3292"/>
    <hyperlink r:id="rId3878" ref="M3293"/>
    <hyperlink r:id="rId3879" ref="M3294"/>
    <hyperlink r:id="rId3880" ref="A3295"/>
    <hyperlink r:id="rId3881" ref="M3295"/>
    <hyperlink r:id="rId3882" ref="M3296"/>
    <hyperlink r:id="rId3883" ref="M3297"/>
    <hyperlink r:id="rId3884" ref="M3298"/>
    <hyperlink r:id="rId3885" ref="M3299"/>
    <hyperlink r:id="rId3886" ref="A3300"/>
    <hyperlink r:id="rId3887" ref="M3300"/>
    <hyperlink r:id="rId3888" ref="A3301"/>
    <hyperlink r:id="rId3889" ref="M3301"/>
    <hyperlink r:id="rId3890" ref="M3302"/>
    <hyperlink r:id="rId3891" ref="M3303"/>
    <hyperlink r:id="rId3892" ref="M3304"/>
    <hyperlink r:id="rId3893" ref="M3305"/>
    <hyperlink r:id="rId3894" ref="M3306"/>
    <hyperlink r:id="rId3895" ref="M3307"/>
    <hyperlink r:id="rId3896" ref="A3308"/>
    <hyperlink r:id="rId3897" ref="M3308"/>
    <hyperlink r:id="rId3898" ref="M3309"/>
    <hyperlink r:id="rId3899" ref="M3310"/>
    <hyperlink r:id="rId3900" ref="M3311"/>
    <hyperlink r:id="rId3901" ref="A3312"/>
    <hyperlink r:id="rId3902" ref="M3312"/>
    <hyperlink r:id="rId3903" ref="A3313"/>
    <hyperlink r:id="rId3904" ref="M3313"/>
    <hyperlink r:id="rId3905" ref="M3314"/>
    <hyperlink r:id="rId3906" ref="M3315"/>
    <hyperlink r:id="rId3907" ref="M3316"/>
    <hyperlink r:id="rId3908" ref="A3317"/>
    <hyperlink r:id="rId3909" ref="M3317"/>
    <hyperlink r:id="rId3910" ref="M3318"/>
    <hyperlink r:id="rId3911" ref="A3319"/>
    <hyperlink r:id="rId3912" ref="M3319"/>
    <hyperlink r:id="rId3913" ref="M3320"/>
    <hyperlink r:id="rId3914" ref="A3321"/>
    <hyperlink r:id="rId3915" ref="M3321"/>
    <hyperlink r:id="rId3916" ref="M3322"/>
    <hyperlink r:id="rId3917" ref="M3323"/>
    <hyperlink r:id="rId3918" ref="M3324"/>
    <hyperlink r:id="rId3919" ref="M3325"/>
    <hyperlink r:id="rId3920" ref="M3326"/>
    <hyperlink r:id="rId3921" ref="M3327"/>
    <hyperlink r:id="rId3922" ref="A3328"/>
    <hyperlink r:id="rId3923" ref="M3328"/>
    <hyperlink r:id="rId3924" ref="M3329"/>
    <hyperlink r:id="rId3925" ref="A3330"/>
    <hyperlink r:id="rId3926" ref="M3330"/>
    <hyperlink r:id="rId3927" ref="A3331"/>
    <hyperlink r:id="rId3928" ref="M3331"/>
    <hyperlink r:id="rId3929" ref="A3332"/>
    <hyperlink r:id="rId3930" ref="M3332"/>
    <hyperlink r:id="rId3931" ref="M3333"/>
    <hyperlink r:id="rId3932" ref="M3334"/>
    <hyperlink r:id="rId3933" ref="M3335"/>
    <hyperlink r:id="rId3934" ref="A3336"/>
    <hyperlink r:id="rId3935" ref="M3336"/>
    <hyperlink r:id="rId3936" ref="M3337"/>
    <hyperlink r:id="rId3937" ref="A3338"/>
    <hyperlink r:id="rId3938" ref="M3338"/>
    <hyperlink r:id="rId3939" ref="A3339"/>
    <hyperlink r:id="rId3940" ref="M3340"/>
    <hyperlink r:id="rId3941" ref="M3341"/>
    <hyperlink r:id="rId3942" ref="M3342"/>
    <hyperlink r:id="rId3943" ref="A3343"/>
    <hyperlink r:id="rId3944" ref="M3343"/>
    <hyperlink r:id="rId3945" ref="M3344"/>
    <hyperlink r:id="rId3946" ref="A3345"/>
    <hyperlink r:id="rId3947" ref="M3345"/>
    <hyperlink r:id="rId3948" ref="A3346"/>
    <hyperlink r:id="rId3949" ref="M3346"/>
    <hyperlink r:id="rId3950" ref="M3347"/>
    <hyperlink r:id="rId3951" ref="M3348"/>
    <hyperlink r:id="rId3952" ref="A3349"/>
    <hyperlink r:id="rId3953" ref="M3349"/>
    <hyperlink r:id="rId3954" ref="A3350"/>
    <hyperlink r:id="rId3955" ref="M3351"/>
    <hyperlink r:id="rId3956" ref="A3352"/>
    <hyperlink r:id="rId3957" ref="M3352"/>
    <hyperlink r:id="rId3958" ref="A3353"/>
    <hyperlink r:id="rId3959" ref="M3353"/>
    <hyperlink r:id="rId3960" ref="M3354"/>
    <hyperlink r:id="rId3961" ref="A3355"/>
    <hyperlink r:id="rId3962" ref="M3355"/>
    <hyperlink r:id="rId3963" ref="M3356"/>
    <hyperlink r:id="rId3964" ref="M3357"/>
    <hyperlink r:id="rId3965" ref="M3358"/>
    <hyperlink r:id="rId3966" ref="A3359"/>
    <hyperlink r:id="rId3967" ref="M3359"/>
    <hyperlink r:id="rId3968" ref="M3360"/>
    <hyperlink r:id="rId3969" ref="M3361"/>
    <hyperlink r:id="rId3970" ref="A3362"/>
    <hyperlink r:id="rId3971" ref="M3362"/>
    <hyperlink r:id="rId3972" ref="A3363"/>
    <hyperlink r:id="rId3973" ref="M3363"/>
    <hyperlink r:id="rId3974" ref="M3364"/>
    <hyperlink r:id="rId3975" ref="A3365"/>
    <hyperlink r:id="rId3976" ref="M3365"/>
    <hyperlink r:id="rId3977" ref="M3366"/>
    <hyperlink r:id="rId3978" ref="M3367"/>
    <hyperlink r:id="rId3979" ref="M3368"/>
    <hyperlink r:id="rId3980" ref="M3370"/>
    <hyperlink r:id="rId3981" ref="M3372"/>
    <hyperlink r:id="rId3982" ref="A3373"/>
    <hyperlink r:id="rId3983" ref="M3373"/>
    <hyperlink r:id="rId3984" ref="M3374"/>
    <hyperlink r:id="rId3985" ref="M3376"/>
    <hyperlink r:id="rId3986" ref="A3377"/>
    <hyperlink r:id="rId3987" ref="M3377"/>
    <hyperlink r:id="rId3988" ref="M3378"/>
    <hyperlink r:id="rId3989" ref="A3379"/>
    <hyperlink r:id="rId3990" ref="M3381"/>
    <hyperlink r:id="rId3991" ref="M3382"/>
    <hyperlink r:id="rId3992" ref="M3384"/>
    <hyperlink r:id="rId3993" ref="M3385"/>
    <hyperlink r:id="rId3994" ref="M3386"/>
    <hyperlink r:id="rId3995" ref="A3387"/>
    <hyperlink r:id="rId3996" ref="M3387"/>
    <hyperlink r:id="rId3997" ref="M3388"/>
    <hyperlink r:id="rId3998" ref="A3389"/>
    <hyperlink r:id="rId3999" ref="M3389"/>
    <hyperlink r:id="rId4000" ref="M3390"/>
    <hyperlink r:id="rId4001" ref="A3391"/>
    <hyperlink r:id="rId4002" ref="M3392"/>
    <hyperlink r:id="rId4003" ref="M3393"/>
    <hyperlink r:id="rId4004" ref="M3394"/>
    <hyperlink r:id="rId4005" ref="M3395"/>
    <hyperlink r:id="rId4006" ref="A3396"/>
    <hyperlink r:id="rId4007" ref="M3396"/>
    <hyperlink r:id="rId4008" ref="A3397"/>
    <hyperlink r:id="rId4009" ref="M3397"/>
    <hyperlink r:id="rId4010" ref="M3398"/>
    <hyperlink r:id="rId4011" ref="M3399"/>
    <hyperlink r:id="rId4012" ref="M3401"/>
    <hyperlink r:id="rId4013" ref="M3402"/>
    <hyperlink r:id="rId4014" ref="M3403"/>
    <hyperlink r:id="rId4015" ref="A3404"/>
    <hyperlink r:id="rId4016" ref="M3404"/>
    <hyperlink r:id="rId4017" ref="M3406"/>
    <hyperlink r:id="rId4018" ref="M3407"/>
    <hyperlink r:id="rId4019" ref="M3408"/>
    <hyperlink r:id="rId4020" ref="M3409"/>
    <hyperlink r:id="rId4021" ref="M3411"/>
    <hyperlink r:id="rId4022" ref="M3413"/>
    <hyperlink r:id="rId4023" ref="M3414"/>
    <hyperlink r:id="rId4024" ref="A3415"/>
    <hyperlink r:id="rId4025" ref="M3415"/>
    <hyperlink r:id="rId4026" ref="A3416"/>
    <hyperlink r:id="rId4027" ref="M3416"/>
    <hyperlink r:id="rId4028" ref="M3418"/>
    <hyperlink r:id="rId4029" ref="M3420"/>
    <hyperlink r:id="rId4030" ref="M3421"/>
    <hyperlink r:id="rId4031" ref="A3422"/>
    <hyperlink r:id="rId4032" ref="M3422"/>
    <hyperlink r:id="rId4033" ref="M3424"/>
    <hyperlink r:id="rId4034" ref="A3425"/>
    <hyperlink r:id="rId4035" ref="M3425"/>
    <hyperlink r:id="rId4036" ref="M3426"/>
    <hyperlink r:id="rId4037" ref="A3427"/>
    <hyperlink r:id="rId4038" ref="M3427"/>
    <hyperlink r:id="rId4039" ref="A3428"/>
    <hyperlink r:id="rId4040" ref="M3428"/>
    <hyperlink r:id="rId4041" ref="A3429"/>
    <hyperlink r:id="rId4042" ref="M3429"/>
    <hyperlink r:id="rId4043" ref="M3430"/>
    <hyperlink r:id="rId4044" ref="A3431"/>
    <hyperlink r:id="rId4045" ref="M3431"/>
    <hyperlink r:id="rId4046" ref="A3432"/>
    <hyperlink r:id="rId4047" ref="M3432"/>
    <hyperlink r:id="rId4048" ref="A3434"/>
    <hyperlink r:id="rId4049" ref="M3434"/>
    <hyperlink r:id="rId4050" ref="M3435"/>
    <hyperlink r:id="rId4051" ref="A3436"/>
    <hyperlink r:id="rId4052" ref="M3436"/>
    <hyperlink r:id="rId4053" ref="M3437"/>
    <hyperlink r:id="rId4054" ref="M3438"/>
    <hyperlink r:id="rId4055" ref="M3439"/>
    <hyperlink r:id="rId4056" ref="M3440"/>
    <hyperlink r:id="rId4057" ref="M3441"/>
    <hyperlink r:id="rId4058" ref="M3442"/>
    <hyperlink r:id="rId4059" ref="M3443"/>
    <hyperlink r:id="rId4060" ref="M3444"/>
    <hyperlink r:id="rId4061" ref="M3445"/>
    <hyperlink r:id="rId4062" ref="M3446"/>
    <hyperlink r:id="rId4063" ref="M3447"/>
    <hyperlink r:id="rId4064" ref="M3449"/>
    <hyperlink r:id="rId4065" ref="M3450"/>
    <hyperlink r:id="rId4066" ref="A3451"/>
    <hyperlink r:id="rId4067" ref="M3451"/>
    <hyperlink r:id="rId4068" ref="A3452"/>
    <hyperlink r:id="rId4069" ref="M3452"/>
    <hyperlink r:id="rId4070" ref="M3453"/>
    <hyperlink r:id="rId4071" ref="A3454"/>
    <hyperlink r:id="rId4072" ref="M3454"/>
    <hyperlink r:id="rId4073" ref="A3455"/>
    <hyperlink r:id="rId4074" ref="M3455"/>
    <hyperlink r:id="rId4075" ref="M3456"/>
    <hyperlink r:id="rId4076" ref="M3457"/>
    <hyperlink r:id="rId4077" ref="M3458"/>
    <hyperlink r:id="rId4078" ref="A3459"/>
    <hyperlink r:id="rId4079" ref="M3459"/>
    <hyperlink r:id="rId4080" ref="M3460"/>
    <hyperlink r:id="rId4081" ref="M3461"/>
    <hyperlink r:id="rId4082" ref="M3462"/>
    <hyperlink r:id="rId4083" ref="M3463"/>
    <hyperlink r:id="rId4084" ref="M3464"/>
    <hyperlink r:id="rId4085" ref="A3465"/>
    <hyperlink r:id="rId4086" ref="M3465"/>
    <hyperlink r:id="rId4087" ref="M3466"/>
    <hyperlink r:id="rId4088" ref="M3467"/>
    <hyperlink r:id="rId4089" ref="M3468"/>
    <hyperlink r:id="rId4090" ref="M3469"/>
    <hyperlink r:id="rId4091" ref="A3470"/>
    <hyperlink r:id="rId4092" ref="M3470"/>
    <hyperlink r:id="rId4093" ref="A3472"/>
    <hyperlink r:id="rId4094" ref="M3472"/>
    <hyperlink r:id="rId4095" ref="M3473"/>
    <hyperlink r:id="rId4096" ref="M3474"/>
    <hyperlink r:id="rId4097" ref="M3475"/>
    <hyperlink r:id="rId4098" ref="M3476"/>
    <hyperlink r:id="rId4099" ref="A3477"/>
    <hyperlink r:id="rId4100" ref="M3477"/>
    <hyperlink r:id="rId4101" ref="A3478"/>
    <hyperlink r:id="rId4102" ref="M3478"/>
    <hyperlink r:id="rId4103" ref="A3479"/>
    <hyperlink r:id="rId4104" ref="M3479"/>
    <hyperlink r:id="rId4105" ref="M3480"/>
    <hyperlink r:id="rId4106" ref="A3481"/>
    <hyperlink r:id="rId4107" ref="A3482"/>
    <hyperlink r:id="rId4108" ref="M3482"/>
    <hyperlink r:id="rId4109" ref="M3483"/>
    <hyperlink r:id="rId4110" ref="M3484"/>
    <hyperlink r:id="rId4111" ref="M3486"/>
    <hyperlink r:id="rId4112" ref="M3487"/>
    <hyperlink r:id="rId4113" ref="M3488"/>
    <hyperlink r:id="rId4114" ref="M3489"/>
    <hyperlink r:id="rId4115" ref="M3490"/>
    <hyperlink r:id="rId4116" ref="M3492"/>
    <hyperlink r:id="rId4117" ref="A3493"/>
    <hyperlink r:id="rId4118" ref="M3493"/>
    <hyperlink r:id="rId4119" ref="M3494"/>
    <hyperlink r:id="rId4120" ref="M3495"/>
    <hyperlink r:id="rId4121" ref="M3496"/>
    <hyperlink r:id="rId4122" ref="M3497"/>
    <hyperlink r:id="rId4123" ref="A3498"/>
    <hyperlink r:id="rId4124" ref="M3498"/>
    <hyperlink r:id="rId4125" ref="M3499"/>
    <hyperlink r:id="rId4126" ref="M3500"/>
    <hyperlink r:id="rId4127" ref="M3501"/>
    <hyperlink r:id="rId4128" ref="A3502"/>
    <hyperlink r:id="rId4129" ref="M3502"/>
    <hyperlink r:id="rId4130" ref="M3503"/>
    <hyperlink r:id="rId4131" ref="A3504"/>
    <hyperlink r:id="rId4132" ref="M3504"/>
    <hyperlink r:id="rId4133" ref="M3505"/>
    <hyperlink r:id="rId4134" ref="M3506"/>
    <hyperlink r:id="rId4135" ref="M3507"/>
    <hyperlink r:id="rId4136" ref="A3508"/>
    <hyperlink r:id="rId4137" ref="M3508"/>
    <hyperlink r:id="rId4138" ref="M3509"/>
    <hyperlink r:id="rId4139" ref="M3510"/>
    <hyperlink r:id="rId4140" ref="A3511"/>
    <hyperlink r:id="rId4141" ref="M3511"/>
    <hyperlink r:id="rId4142" ref="A3512"/>
    <hyperlink r:id="rId4143" ref="M3512"/>
    <hyperlink r:id="rId4144" ref="M3513"/>
    <hyperlink r:id="rId4145" ref="M3514"/>
    <hyperlink r:id="rId4146" ref="M3515"/>
    <hyperlink r:id="rId4147" ref="M3516"/>
    <hyperlink r:id="rId4148" ref="M3517"/>
    <hyperlink r:id="rId4149" ref="M3518"/>
    <hyperlink r:id="rId4150" ref="M3519"/>
    <hyperlink r:id="rId4151" ref="M3520"/>
    <hyperlink r:id="rId4152" ref="M3522"/>
    <hyperlink r:id="rId4153" ref="M3524"/>
    <hyperlink r:id="rId4154" ref="M3525"/>
    <hyperlink r:id="rId4155" ref="M3526"/>
    <hyperlink r:id="rId4156" ref="M3527"/>
    <hyperlink r:id="rId4157" ref="M3528"/>
    <hyperlink r:id="rId4158" ref="M3529"/>
    <hyperlink r:id="rId4159" ref="M3530"/>
    <hyperlink r:id="rId4160" ref="M3531"/>
    <hyperlink r:id="rId4161" ref="M3532"/>
    <hyperlink r:id="rId4162" ref="M3533"/>
    <hyperlink r:id="rId4163" ref="A3534"/>
    <hyperlink r:id="rId4164" ref="M3534"/>
    <hyperlink r:id="rId4165" ref="M3535"/>
    <hyperlink r:id="rId4166" ref="M3536"/>
    <hyperlink r:id="rId4167" ref="M3537"/>
    <hyperlink r:id="rId4168" ref="M3539"/>
    <hyperlink r:id="rId4169" ref="M3540"/>
    <hyperlink r:id="rId4170" ref="M3541"/>
    <hyperlink r:id="rId4171" ref="A3542"/>
    <hyperlink r:id="rId4172" ref="M3542"/>
    <hyperlink r:id="rId4173" ref="A3543"/>
    <hyperlink r:id="rId4174" ref="M3543"/>
    <hyperlink r:id="rId4175" ref="A3544"/>
    <hyperlink r:id="rId4176" ref="M3544"/>
    <hyperlink r:id="rId4177" ref="M3545"/>
    <hyperlink r:id="rId4178" ref="M3546"/>
    <hyperlink r:id="rId4179" ref="M3547"/>
    <hyperlink r:id="rId4180" ref="A3548"/>
    <hyperlink r:id="rId4181" ref="M3548"/>
    <hyperlink r:id="rId4182" ref="M3549"/>
    <hyperlink r:id="rId4183" ref="M3550"/>
    <hyperlink r:id="rId4184" ref="A3552"/>
    <hyperlink r:id="rId4185" ref="M3552"/>
    <hyperlink r:id="rId4186" ref="M3553"/>
    <hyperlink r:id="rId4187" ref="A3554"/>
    <hyperlink r:id="rId4188" ref="M3554"/>
    <hyperlink r:id="rId4189" ref="M3555"/>
    <hyperlink r:id="rId4190" ref="A3556"/>
    <hyperlink r:id="rId4191" ref="M3556"/>
    <hyperlink r:id="rId4192" ref="A3558"/>
    <hyperlink r:id="rId4193" ref="M3558"/>
    <hyperlink r:id="rId4194" ref="M3560"/>
    <hyperlink r:id="rId4195" ref="M3561"/>
    <hyperlink r:id="rId4196" ref="A3562"/>
    <hyperlink r:id="rId4197" ref="M3562"/>
    <hyperlink r:id="rId4198" ref="M3563"/>
    <hyperlink r:id="rId4199" ref="M3564"/>
    <hyperlink r:id="rId4200" ref="A3565"/>
    <hyperlink r:id="rId4201" ref="M3565"/>
    <hyperlink r:id="rId4202" ref="A3566"/>
    <hyperlink r:id="rId4203" ref="M3566"/>
    <hyperlink r:id="rId4204" ref="M3567"/>
    <hyperlink r:id="rId4205" ref="M3568"/>
    <hyperlink r:id="rId4206" ref="M3569"/>
    <hyperlink r:id="rId4207" ref="M3570"/>
    <hyperlink r:id="rId4208" ref="M3571"/>
    <hyperlink r:id="rId4209" ref="M3572"/>
    <hyperlink r:id="rId4210" ref="M3573"/>
    <hyperlink r:id="rId4211" ref="M3574"/>
    <hyperlink r:id="rId4212" ref="M3575"/>
    <hyperlink r:id="rId4213" ref="M3576"/>
    <hyperlink r:id="rId4214" ref="A3577"/>
    <hyperlink r:id="rId4215" ref="M3577"/>
    <hyperlink r:id="rId4216" ref="M3578"/>
    <hyperlink r:id="rId4217" ref="A3579"/>
    <hyperlink r:id="rId4218" ref="M3579"/>
    <hyperlink r:id="rId4219" ref="M3580"/>
    <hyperlink r:id="rId4220" ref="A3581"/>
    <hyperlink r:id="rId4221" ref="M3581"/>
    <hyperlink r:id="rId4222" ref="A3582"/>
    <hyperlink r:id="rId4223" ref="M3582"/>
    <hyperlink r:id="rId4224" ref="M3583"/>
    <hyperlink r:id="rId4225" ref="M3584"/>
    <hyperlink r:id="rId4226" ref="M3585"/>
    <hyperlink r:id="rId4227" ref="A3586"/>
    <hyperlink r:id="rId4228" ref="M3586"/>
    <hyperlink r:id="rId4229" ref="M3587"/>
    <hyperlink r:id="rId4230" ref="M3588"/>
    <hyperlink r:id="rId4231" ref="M3589"/>
    <hyperlink r:id="rId4232" ref="M3591"/>
    <hyperlink r:id="rId4233" ref="M3592"/>
    <hyperlink r:id="rId4234" ref="A3593"/>
    <hyperlink r:id="rId4235" ref="M3593"/>
    <hyperlink r:id="rId4236" ref="M3594"/>
    <hyperlink r:id="rId4237" ref="M3595"/>
    <hyperlink r:id="rId4238" ref="M3596"/>
    <hyperlink r:id="rId4239" ref="M3597"/>
    <hyperlink r:id="rId4240" ref="A3599"/>
    <hyperlink r:id="rId4241" ref="M3599"/>
    <hyperlink r:id="rId4242" ref="A3600"/>
    <hyperlink r:id="rId4243" ref="M3600"/>
    <hyperlink r:id="rId4244" ref="M3601"/>
    <hyperlink r:id="rId4245" ref="A3602"/>
    <hyperlink r:id="rId4246" ref="M3602"/>
    <hyperlink r:id="rId4247" ref="M3603"/>
    <hyperlink r:id="rId4248" ref="A3604"/>
    <hyperlink r:id="rId4249" ref="M3604"/>
    <hyperlink r:id="rId4250" ref="M3605"/>
    <hyperlink r:id="rId4251" ref="M3606"/>
    <hyperlink r:id="rId4252" ref="M3607"/>
    <hyperlink r:id="rId4253" ref="M3608"/>
    <hyperlink r:id="rId4254" ref="M3609"/>
    <hyperlink r:id="rId4255" ref="M3611"/>
    <hyperlink r:id="rId4256" ref="M3612"/>
    <hyperlink r:id="rId4257" ref="M3613"/>
    <hyperlink r:id="rId4258" ref="M3614"/>
    <hyperlink r:id="rId4259" ref="M3615"/>
    <hyperlink r:id="rId4260" ref="M3616"/>
    <hyperlink r:id="rId4261" ref="A3617"/>
    <hyperlink r:id="rId4262" ref="M3617"/>
    <hyperlink r:id="rId4263" ref="M3618"/>
    <hyperlink r:id="rId4264" ref="M3619"/>
    <hyperlink r:id="rId4265" ref="M3620"/>
    <hyperlink r:id="rId4266" ref="M3621"/>
    <hyperlink r:id="rId4267" ref="M3622"/>
    <hyperlink r:id="rId4268" ref="M3623"/>
    <hyperlink r:id="rId4269" ref="M3624"/>
    <hyperlink r:id="rId4270" ref="M3625"/>
    <hyperlink r:id="rId4271" ref="A3626"/>
    <hyperlink r:id="rId4272" ref="M3626"/>
    <hyperlink r:id="rId4273" ref="A3627"/>
    <hyperlink r:id="rId4274" ref="M3627"/>
    <hyperlink r:id="rId4275" ref="A3628"/>
    <hyperlink r:id="rId4276" ref="M3628"/>
    <hyperlink r:id="rId4277" ref="A3629"/>
    <hyperlink r:id="rId4278" ref="M3629"/>
    <hyperlink r:id="rId4279" ref="A3630"/>
    <hyperlink r:id="rId4280" ref="M3630"/>
    <hyperlink r:id="rId4281" ref="A3631"/>
    <hyperlink r:id="rId4282" ref="M3631"/>
    <hyperlink r:id="rId4283" ref="A3632"/>
    <hyperlink r:id="rId4284" ref="M3632"/>
    <hyperlink r:id="rId4285" ref="M3633"/>
    <hyperlink r:id="rId4286" ref="M3634"/>
    <hyperlink r:id="rId4287" ref="M3635"/>
    <hyperlink r:id="rId4288" ref="A3636"/>
    <hyperlink r:id="rId4289" ref="M3636"/>
    <hyperlink r:id="rId4290" ref="M3637"/>
    <hyperlink r:id="rId4291" ref="M3638"/>
    <hyperlink r:id="rId4292" ref="M3639"/>
    <hyperlink r:id="rId4293" ref="A3640"/>
    <hyperlink r:id="rId4294" ref="M3640"/>
    <hyperlink r:id="rId4295" ref="M3641"/>
    <hyperlink r:id="rId4296" ref="A3642"/>
    <hyperlink r:id="rId4297" ref="M3642"/>
    <hyperlink r:id="rId4298" ref="M3643"/>
    <hyperlink r:id="rId4299" ref="A3644"/>
    <hyperlink r:id="rId4300" ref="M3644"/>
    <hyperlink r:id="rId4301" ref="M3645"/>
    <hyperlink r:id="rId4302" ref="M3648"/>
    <hyperlink r:id="rId4303" ref="M3649"/>
    <hyperlink r:id="rId4304" ref="M3650"/>
    <hyperlink r:id="rId4305" ref="M3651"/>
    <hyperlink r:id="rId4306" ref="M3652"/>
    <hyperlink r:id="rId4307" ref="M3653"/>
    <hyperlink r:id="rId4308" ref="A3654"/>
    <hyperlink r:id="rId4309" ref="M3654"/>
    <hyperlink r:id="rId4310" ref="M3656"/>
    <hyperlink r:id="rId4311" ref="A3657"/>
    <hyperlink r:id="rId4312" ref="M3657"/>
    <hyperlink r:id="rId4313" ref="A3658"/>
    <hyperlink r:id="rId4314" ref="M3658"/>
    <hyperlink r:id="rId4315" ref="M3659"/>
    <hyperlink r:id="rId4316" ref="M3660"/>
    <hyperlink r:id="rId4317" ref="M3661"/>
    <hyperlink r:id="rId4318" ref="M3662"/>
    <hyperlink r:id="rId4319" ref="M3663"/>
    <hyperlink r:id="rId4320" ref="M3664"/>
    <hyperlink r:id="rId4321" ref="M3666"/>
    <hyperlink r:id="rId4322" ref="A3667"/>
    <hyperlink r:id="rId4323" ref="M3667"/>
    <hyperlink r:id="rId4324" ref="M3668"/>
    <hyperlink r:id="rId4325" ref="M3669"/>
    <hyperlink r:id="rId4326" ref="M3670"/>
    <hyperlink r:id="rId4327" ref="A3672"/>
    <hyperlink r:id="rId4328" ref="M3672"/>
    <hyperlink r:id="rId4329" ref="M3673"/>
    <hyperlink r:id="rId4330" ref="A3675"/>
    <hyperlink r:id="rId4331" ref="M3675"/>
    <hyperlink r:id="rId4332" ref="M3676"/>
    <hyperlink r:id="rId4333" ref="A3677"/>
    <hyperlink r:id="rId4334" ref="M3677"/>
    <hyperlink r:id="rId4335" ref="M3679"/>
    <hyperlink r:id="rId4336" ref="M3680"/>
    <hyperlink r:id="rId4337" ref="M3681"/>
    <hyperlink r:id="rId4338" ref="M3682"/>
    <hyperlink r:id="rId4339" ref="M3683"/>
    <hyperlink r:id="rId4340" ref="M3684"/>
    <hyperlink r:id="rId4341" ref="A3685"/>
    <hyperlink r:id="rId4342" ref="M3686"/>
    <hyperlink r:id="rId4343" ref="A3687"/>
    <hyperlink r:id="rId4344" ref="M3687"/>
    <hyperlink r:id="rId4345" ref="M3688"/>
    <hyperlink r:id="rId4346" ref="M3690"/>
    <hyperlink r:id="rId4347" ref="M3691"/>
    <hyperlink r:id="rId4348" ref="M3692"/>
    <hyperlink r:id="rId4349" ref="M3693"/>
    <hyperlink r:id="rId4350" ref="A3694"/>
    <hyperlink r:id="rId4351" ref="M3696"/>
    <hyperlink r:id="rId4352" ref="A3698"/>
    <hyperlink r:id="rId4353" ref="M3698"/>
    <hyperlink r:id="rId4354" ref="M3699"/>
    <hyperlink r:id="rId4355" ref="M3700"/>
    <hyperlink r:id="rId4356" ref="M3701"/>
    <hyperlink r:id="rId4357" ref="A3702"/>
    <hyperlink r:id="rId4358" ref="M3702"/>
    <hyperlink r:id="rId4359" ref="M3703"/>
    <hyperlink r:id="rId4360" ref="A3704"/>
    <hyperlink r:id="rId4361" ref="M3704"/>
    <hyperlink r:id="rId4362" ref="M3705"/>
    <hyperlink r:id="rId4363" ref="M3706"/>
    <hyperlink r:id="rId4364" ref="M3707"/>
    <hyperlink r:id="rId4365" ref="M3708"/>
    <hyperlink r:id="rId4366" ref="M3710"/>
    <hyperlink r:id="rId4367" ref="M3711"/>
    <hyperlink r:id="rId4368" ref="A3712"/>
    <hyperlink r:id="rId4369" ref="M3712"/>
    <hyperlink r:id="rId4370" ref="M3713"/>
    <hyperlink r:id="rId4371" ref="M3714"/>
    <hyperlink r:id="rId4372" ref="M3715"/>
    <hyperlink r:id="rId4373" ref="M3717"/>
    <hyperlink r:id="rId4374" ref="M3718"/>
    <hyperlink r:id="rId4375" ref="A3719"/>
    <hyperlink r:id="rId4376" ref="M3719"/>
    <hyperlink r:id="rId4377" ref="M3720"/>
    <hyperlink r:id="rId4378" ref="M3721"/>
    <hyperlink r:id="rId4379" ref="A3722"/>
    <hyperlink r:id="rId4380" ref="M3722"/>
    <hyperlink r:id="rId4381" ref="A3723"/>
    <hyperlink r:id="rId4382" ref="M3723"/>
    <hyperlink r:id="rId4383" ref="A3724"/>
    <hyperlink r:id="rId4384" ref="M3724"/>
    <hyperlink r:id="rId4385" ref="M3726"/>
    <hyperlink r:id="rId4386" ref="A3727"/>
    <hyperlink r:id="rId4387" ref="M3727"/>
    <hyperlink r:id="rId4388" ref="A3728"/>
    <hyperlink r:id="rId4389" ref="M3728"/>
    <hyperlink r:id="rId4390" ref="A3729"/>
    <hyperlink r:id="rId4391" ref="M3729"/>
    <hyperlink r:id="rId4392" ref="A3730"/>
    <hyperlink r:id="rId4393" ref="M3730"/>
    <hyperlink r:id="rId4394" ref="M3731"/>
    <hyperlink r:id="rId4395" ref="M3732"/>
    <hyperlink r:id="rId4396" ref="M3733"/>
    <hyperlink r:id="rId4397" ref="M3734"/>
    <hyperlink r:id="rId4398" ref="M3735"/>
    <hyperlink r:id="rId4399" ref="A3736"/>
    <hyperlink r:id="rId4400" ref="M3736"/>
    <hyperlink r:id="rId4401" ref="M3737"/>
    <hyperlink r:id="rId4402" ref="A3738"/>
    <hyperlink r:id="rId4403" ref="M3738"/>
    <hyperlink r:id="rId4404" ref="M3739"/>
    <hyperlink r:id="rId4405" ref="A3740"/>
    <hyperlink r:id="rId4406" ref="M3741"/>
    <hyperlink r:id="rId4407" ref="M3742"/>
    <hyperlink r:id="rId4408" ref="M3743"/>
    <hyperlink r:id="rId4409" ref="M3745"/>
    <hyperlink r:id="rId4410" ref="M3746"/>
    <hyperlink r:id="rId4411" ref="M3747"/>
    <hyperlink r:id="rId4412" ref="M3748"/>
    <hyperlink r:id="rId4413" ref="M3749"/>
    <hyperlink r:id="rId4414" ref="M3750"/>
    <hyperlink r:id="rId4415" ref="M3751"/>
    <hyperlink r:id="rId4416" ref="M3752"/>
    <hyperlink r:id="rId4417" ref="M3753"/>
    <hyperlink r:id="rId4418" ref="M3754"/>
    <hyperlink r:id="rId4419" ref="M3755"/>
    <hyperlink r:id="rId4420" ref="M3757"/>
    <hyperlink r:id="rId4421" ref="M3758"/>
    <hyperlink r:id="rId4422" ref="M3759"/>
    <hyperlink r:id="rId4423" ref="M3761"/>
    <hyperlink r:id="rId4424" ref="M3763"/>
    <hyperlink r:id="rId4425" ref="M3764"/>
    <hyperlink r:id="rId4426" ref="M3765"/>
    <hyperlink r:id="rId4427" ref="A3766"/>
    <hyperlink r:id="rId4428" ref="M3766"/>
    <hyperlink r:id="rId4429" ref="M3767"/>
    <hyperlink r:id="rId4430" ref="M3768"/>
    <hyperlink r:id="rId4431" ref="M3769"/>
    <hyperlink r:id="rId4432" ref="M3770"/>
    <hyperlink r:id="rId4433" ref="M3771"/>
    <hyperlink r:id="rId4434" ref="M3772"/>
    <hyperlink r:id="rId4435" ref="M3773"/>
    <hyperlink r:id="rId4436" ref="A3775"/>
    <hyperlink r:id="rId4437" ref="M3775"/>
    <hyperlink r:id="rId4438" ref="A3776"/>
    <hyperlink r:id="rId4439" ref="M3776"/>
    <hyperlink r:id="rId4440" ref="M3777"/>
    <hyperlink r:id="rId4441" ref="M3778"/>
    <hyperlink r:id="rId4442" ref="M3779"/>
    <hyperlink r:id="rId4443" ref="M3781"/>
    <hyperlink r:id="rId4444" ref="M3782"/>
    <hyperlink r:id="rId4445" ref="A3783"/>
    <hyperlink r:id="rId4446" ref="M3783"/>
    <hyperlink r:id="rId4447" ref="A3784"/>
    <hyperlink r:id="rId4448" ref="M3784"/>
    <hyperlink r:id="rId4449" ref="A3785"/>
    <hyperlink r:id="rId4450" ref="M3785"/>
    <hyperlink r:id="rId4451" ref="A3786"/>
    <hyperlink r:id="rId4452" ref="M3786"/>
    <hyperlink r:id="rId4453" ref="M3787"/>
    <hyperlink r:id="rId4454" ref="M3788"/>
    <hyperlink r:id="rId4455" ref="M3790"/>
    <hyperlink r:id="rId4456" ref="M3791"/>
    <hyperlink r:id="rId4457" ref="M3792"/>
    <hyperlink r:id="rId4458" ref="M3793"/>
    <hyperlink r:id="rId4459" ref="M3794"/>
    <hyperlink r:id="rId4460" ref="M3795"/>
    <hyperlink r:id="rId4461" ref="M3797"/>
    <hyperlink r:id="rId4462" ref="M3798"/>
    <hyperlink r:id="rId4463" ref="M3799"/>
    <hyperlink r:id="rId4464" ref="M3800"/>
    <hyperlink r:id="rId4465" ref="A3802"/>
    <hyperlink r:id="rId4466" ref="M3802"/>
    <hyperlink r:id="rId4467" ref="A3803"/>
    <hyperlink r:id="rId4468" ref="M3803"/>
    <hyperlink r:id="rId4469" ref="A3804"/>
    <hyperlink r:id="rId4470" ref="A3806"/>
    <hyperlink r:id="rId4471" ref="M3806"/>
    <hyperlink r:id="rId4472" ref="M3807"/>
    <hyperlink r:id="rId4473" ref="M3808"/>
    <hyperlink r:id="rId4474" ref="A3810"/>
    <hyperlink r:id="rId4475" ref="M3810"/>
    <hyperlink r:id="rId4476" ref="A3811"/>
    <hyperlink r:id="rId4477" ref="A3812"/>
    <hyperlink r:id="rId4478" ref="A3813"/>
    <hyperlink r:id="rId4479" ref="M3813"/>
    <hyperlink r:id="rId4480" ref="M3814"/>
    <hyperlink r:id="rId4481" ref="M3817"/>
    <hyperlink r:id="rId4482" ref="M3818"/>
    <hyperlink r:id="rId4483" ref="M3819"/>
    <hyperlink r:id="rId4484" ref="A3820"/>
    <hyperlink r:id="rId4485" ref="M3820"/>
    <hyperlink r:id="rId4486" ref="M3821"/>
    <hyperlink r:id="rId4487" ref="A3822"/>
    <hyperlink r:id="rId4488" ref="M3823"/>
    <hyperlink r:id="rId4489" ref="A3824"/>
    <hyperlink r:id="rId4490" ref="M3824"/>
    <hyperlink r:id="rId4491" ref="A3825"/>
    <hyperlink r:id="rId4492" ref="M3825"/>
    <hyperlink r:id="rId4493" ref="A3827"/>
    <hyperlink r:id="rId4494" ref="M3827"/>
    <hyperlink r:id="rId4495" ref="M3828"/>
    <hyperlink r:id="rId4496" ref="M3829"/>
    <hyperlink r:id="rId4497" ref="M3831"/>
    <hyperlink r:id="rId4498" ref="A3832"/>
    <hyperlink r:id="rId4499" ref="M3832"/>
    <hyperlink r:id="rId4500" ref="M3833"/>
    <hyperlink r:id="rId4501" ref="M3834"/>
    <hyperlink r:id="rId4502" ref="A3836"/>
    <hyperlink r:id="rId4503" ref="M3836"/>
    <hyperlink r:id="rId4504" ref="M3837"/>
    <hyperlink r:id="rId4505" ref="A3838"/>
    <hyperlink r:id="rId4506" ref="M3838"/>
    <hyperlink r:id="rId4507" ref="M3839"/>
    <hyperlink r:id="rId4508" ref="M3840"/>
    <hyperlink r:id="rId4509" ref="M3842"/>
    <hyperlink r:id="rId4510" ref="M3843"/>
    <hyperlink r:id="rId4511" ref="M3844"/>
    <hyperlink r:id="rId4512" ref="M3845"/>
    <hyperlink r:id="rId4513" ref="M3846"/>
    <hyperlink r:id="rId4514" ref="A3847"/>
    <hyperlink r:id="rId4515" ref="M3847"/>
    <hyperlink r:id="rId4516" ref="M3848"/>
    <hyperlink r:id="rId4517" ref="A3849"/>
    <hyperlink r:id="rId4518" ref="M3849"/>
    <hyperlink r:id="rId4519" ref="M3850"/>
    <hyperlink r:id="rId4520" ref="M3851"/>
    <hyperlink r:id="rId4521" ref="A3853"/>
    <hyperlink r:id="rId4522" ref="M3853"/>
    <hyperlink r:id="rId4523" ref="M3854"/>
    <hyperlink r:id="rId4524" ref="M3855"/>
    <hyperlink r:id="rId4525" ref="M3856"/>
    <hyperlink r:id="rId4526" ref="A3857"/>
    <hyperlink r:id="rId4527" ref="M3857"/>
    <hyperlink r:id="rId4528" ref="A3858"/>
    <hyperlink r:id="rId4529" ref="M3858"/>
    <hyperlink r:id="rId4530" ref="M3859"/>
    <hyperlink r:id="rId4531" ref="M3860"/>
    <hyperlink r:id="rId4532" ref="M3861"/>
    <hyperlink r:id="rId4533" ref="A3862"/>
    <hyperlink r:id="rId4534" ref="M3862"/>
    <hyperlink r:id="rId4535" ref="M3864"/>
    <hyperlink r:id="rId4536" ref="M3865"/>
    <hyperlink r:id="rId4537" ref="A3866"/>
    <hyperlink r:id="rId4538" ref="M3866"/>
    <hyperlink r:id="rId4539" ref="A3867"/>
    <hyperlink r:id="rId4540" ref="M3867"/>
    <hyperlink r:id="rId4541" ref="M3868"/>
    <hyperlink r:id="rId4542" ref="A3869"/>
    <hyperlink r:id="rId4543" ref="M3869"/>
    <hyperlink r:id="rId4544" ref="A3870"/>
    <hyperlink r:id="rId4545" ref="M3870"/>
    <hyperlink r:id="rId4546" ref="M3871"/>
    <hyperlink r:id="rId4547" ref="M3873"/>
    <hyperlink r:id="rId4548" ref="M3874"/>
    <hyperlink r:id="rId4549" ref="A3875"/>
    <hyperlink r:id="rId4550" ref="M3875"/>
    <hyperlink r:id="rId4551" ref="M3876"/>
    <hyperlink r:id="rId4552" ref="A3877"/>
    <hyperlink r:id="rId4553" ref="M3877"/>
    <hyperlink r:id="rId4554" ref="M3878"/>
    <hyperlink r:id="rId4555" ref="M3879"/>
    <hyperlink r:id="rId4556" ref="M3881"/>
    <hyperlink r:id="rId4557" ref="M3882"/>
    <hyperlink r:id="rId4558" ref="M3883"/>
    <hyperlink r:id="rId4559" ref="A3885"/>
    <hyperlink r:id="rId4560" ref="M3885"/>
    <hyperlink r:id="rId4561" ref="M3886"/>
    <hyperlink r:id="rId4562" ref="M3887"/>
    <hyperlink r:id="rId4563" ref="M3888"/>
    <hyperlink r:id="rId4564" ref="M3890"/>
    <hyperlink r:id="rId4565" ref="M3891"/>
    <hyperlink r:id="rId4566" ref="A3892"/>
    <hyperlink r:id="rId4567" ref="M3892"/>
    <hyperlink r:id="rId4568" ref="A3894"/>
    <hyperlink r:id="rId4569" ref="M3894"/>
    <hyperlink r:id="rId4570" ref="M3895"/>
    <hyperlink r:id="rId4571" ref="A3896"/>
    <hyperlink r:id="rId4572" ref="M3896"/>
    <hyperlink r:id="rId4573" ref="M3898"/>
    <hyperlink r:id="rId4574" ref="M3899"/>
    <hyperlink r:id="rId4575" ref="M3900"/>
    <hyperlink r:id="rId4576" ref="M3902"/>
    <hyperlink r:id="rId4577" ref="A3903"/>
    <hyperlink r:id="rId4578" ref="M3903"/>
    <hyperlink r:id="rId4579" ref="M3904"/>
    <hyperlink r:id="rId4580" ref="M3905"/>
    <hyperlink r:id="rId4581" ref="M3907"/>
    <hyperlink r:id="rId4582" ref="M3908"/>
    <hyperlink r:id="rId4583" ref="A3909"/>
    <hyperlink r:id="rId4584" ref="M3909"/>
    <hyperlink r:id="rId4585" ref="M3910"/>
    <hyperlink r:id="rId4586" ref="M3911"/>
    <hyperlink r:id="rId4587" ref="A3912"/>
    <hyperlink r:id="rId4588" ref="M3912"/>
    <hyperlink r:id="rId4589" ref="A3914"/>
    <hyperlink r:id="rId4590" ref="M3914"/>
    <hyperlink r:id="rId4591" ref="M3915"/>
    <hyperlink r:id="rId4592" ref="M3916"/>
    <hyperlink r:id="rId4593" ref="M3917"/>
    <hyperlink r:id="rId4594" ref="A3918"/>
    <hyperlink r:id="rId4595" ref="M3918"/>
    <hyperlink r:id="rId4596" ref="A3920"/>
    <hyperlink r:id="rId4597" ref="M3920"/>
    <hyperlink r:id="rId4598" ref="A3921"/>
    <hyperlink r:id="rId4599" ref="M3921"/>
    <hyperlink r:id="rId4600" ref="M3922"/>
    <hyperlink r:id="rId4601" ref="M3923"/>
    <hyperlink r:id="rId4602" ref="M3924"/>
    <hyperlink r:id="rId4603" ref="M3925"/>
    <hyperlink r:id="rId4604" ref="A3926"/>
    <hyperlink r:id="rId4605" ref="M3926"/>
    <hyperlink r:id="rId4606" ref="M3927"/>
    <hyperlink r:id="rId4607" ref="M3928"/>
    <hyperlink r:id="rId4608" ref="M3929"/>
    <hyperlink r:id="rId4609" ref="M3930"/>
    <hyperlink r:id="rId4610" ref="M3931"/>
    <hyperlink r:id="rId4611" ref="A3932"/>
    <hyperlink r:id="rId4612" ref="A3933"/>
    <hyperlink r:id="rId4613" ref="M3933"/>
    <hyperlink r:id="rId4614" ref="M3934"/>
    <hyperlink r:id="rId4615" ref="M3936"/>
    <hyperlink r:id="rId4616" ref="A3937"/>
    <hyperlink r:id="rId4617" ref="M3937"/>
    <hyperlink r:id="rId4618" ref="M3938"/>
    <hyperlink r:id="rId4619" ref="M3939"/>
    <hyperlink r:id="rId4620" ref="M3940"/>
    <hyperlink r:id="rId4621" ref="M3941"/>
    <hyperlink r:id="rId4622" ref="A3942"/>
    <hyperlink r:id="rId4623" ref="M3942"/>
    <hyperlink r:id="rId4624" ref="M3943"/>
    <hyperlink r:id="rId4625" ref="M3944"/>
    <hyperlink r:id="rId4626" ref="M3945"/>
    <hyperlink r:id="rId4627" ref="M3946"/>
    <hyperlink r:id="rId4628" ref="A3947"/>
    <hyperlink r:id="rId4629" ref="M3947"/>
    <hyperlink r:id="rId4630" ref="M3948"/>
    <hyperlink r:id="rId4631" ref="M3949"/>
    <hyperlink r:id="rId4632" ref="M3950"/>
    <hyperlink r:id="rId4633" ref="M3951"/>
    <hyperlink r:id="rId4634" ref="M3952"/>
    <hyperlink r:id="rId4635" ref="M3953"/>
    <hyperlink r:id="rId4636" ref="A3954"/>
    <hyperlink r:id="rId4637" ref="A3955"/>
    <hyperlink r:id="rId4638" ref="M3955"/>
    <hyperlink r:id="rId4639" ref="M3956"/>
    <hyperlink r:id="rId4640" ref="M3957"/>
    <hyperlink r:id="rId4641" ref="A3959"/>
    <hyperlink r:id="rId4642" ref="M3959"/>
    <hyperlink r:id="rId4643" ref="A3961"/>
    <hyperlink r:id="rId4644" ref="A3962"/>
    <hyperlink r:id="rId4645" ref="M3962"/>
    <hyperlink r:id="rId4646" ref="A3963"/>
    <hyperlink r:id="rId4647" ref="M3963"/>
    <hyperlink r:id="rId4648" ref="A3964"/>
    <hyperlink r:id="rId4649" ref="M3964"/>
    <hyperlink r:id="rId4650" ref="M3965"/>
    <hyperlink r:id="rId4651" ref="M3966"/>
    <hyperlink r:id="rId4652" ref="A3967"/>
    <hyperlink r:id="rId4653" ref="M3967"/>
    <hyperlink r:id="rId4654" ref="A3968"/>
    <hyperlink r:id="rId4655" ref="M3968"/>
    <hyperlink r:id="rId4656" ref="A3969"/>
    <hyperlink r:id="rId4657" ref="M3969"/>
    <hyperlink r:id="rId4658" ref="M3970"/>
    <hyperlink r:id="rId4659" ref="M3971"/>
    <hyperlink r:id="rId4660" ref="A3972"/>
    <hyperlink r:id="rId4661" ref="M3972"/>
    <hyperlink r:id="rId4662" ref="A3973"/>
    <hyperlink r:id="rId4663" ref="M3973"/>
    <hyperlink r:id="rId4664" ref="M3975"/>
    <hyperlink r:id="rId4665" ref="A3976"/>
    <hyperlink r:id="rId4666" ref="M3976"/>
    <hyperlink r:id="rId4667" ref="M3977"/>
    <hyperlink r:id="rId4668" ref="M3978"/>
    <hyperlink r:id="rId4669" ref="A3979"/>
    <hyperlink r:id="rId4670" ref="M3980"/>
    <hyperlink r:id="rId4671" ref="A3981"/>
    <hyperlink r:id="rId4672" ref="M3981"/>
    <hyperlink r:id="rId4673" ref="M3982"/>
    <hyperlink r:id="rId4674" ref="M3983"/>
    <hyperlink r:id="rId4675" ref="M3985"/>
    <hyperlink r:id="rId4676" ref="A3986"/>
    <hyperlink r:id="rId4677" ref="M3986"/>
    <hyperlink r:id="rId4678" ref="M3987"/>
    <hyperlink r:id="rId4679" ref="M3989"/>
    <hyperlink r:id="rId4680" ref="A3991"/>
    <hyperlink r:id="rId4681" ref="M3991"/>
    <hyperlink r:id="rId4682" ref="A3992"/>
    <hyperlink r:id="rId4683" ref="M3992"/>
    <hyperlink r:id="rId4684" ref="A3993"/>
    <hyperlink r:id="rId4685" ref="M3993"/>
    <hyperlink r:id="rId4686" ref="M3995"/>
    <hyperlink r:id="rId4687" ref="M3996"/>
    <hyperlink r:id="rId4688" ref="M3997"/>
    <hyperlink r:id="rId4689" ref="M3998"/>
    <hyperlink r:id="rId4690" ref="M3999"/>
    <hyperlink r:id="rId4691" ref="M4000"/>
    <hyperlink r:id="rId4692" ref="M4001"/>
    <hyperlink r:id="rId4693" ref="A4002"/>
    <hyperlink r:id="rId4694" ref="M4002"/>
    <hyperlink r:id="rId4695" ref="M4003"/>
    <hyperlink r:id="rId4696" ref="A4004"/>
    <hyperlink r:id="rId4697" ref="M4004"/>
    <hyperlink r:id="rId4698" ref="M4005"/>
    <hyperlink r:id="rId4699" ref="A4006"/>
    <hyperlink r:id="rId4700" ref="M4006"/>
    <hyperlink r:id="rId4701" ref="M4007"/>
    <hyperlink r:id="rId4702" ref="M4008"/>
    <hyperlink r:id="rId4703" ref="A4009"/>
    <hyperlink r:id="rId4704" ref="M4010"/>
    <hyperlink r:id="rId4705" ref="M4011"/>
    <hyperlink r:id="rId4706" ref="M4012"/>
    <hyperlink r:id="rId4707" ref="M4013"/>
    <hyperlink r:id="rId4708" ref="M4014"/>
    <hyperlink r:id="rId4709" ref="M4015"/>
    <hyperlink r:id="rId4710" ref="M4016"/>
    <hyperlink r:id="rId4711" ref="M4017"/>
    <hyperlink r:id="rId4712" ref="M4019"/>
    <hyperlink r:id="rId4713" ref="M4020"/>
    <hyperlink r:id="rId4714" ref="A4021"/>
    <hyperlink r:id="rId4715" ref="M4021"/>
    <hyperlink r:id="rId4716" ref="M4022"/>
    <hyperlink r:id="rId4717" ref="M4023"/>
    <hyperlink r:id="rId4718" ref="A4024"/>
    <hyperlink r:id="rId4719" ref="M4025"/>
    <hyperlink r:id="rId4720" ref="M4026"/>
    <hyperlink r:id="rId4721" ref="A4027"/>
    <hyperlink r:id="rId4722" ref="M4027"/>
    <hyperlink r:id="rId4723" ref="M4028"/>
    <hyperlink r:id="rId4724" ref="M4029"/>
    <hyperlink r:id="rId4725" ref="A4030"/>
    <hyperlink r:id="rId4726" ref="M4030"/>
    <hyperlink r:id="rId4727" ref="A4031"/>
    <hyperlink r:id="rId4728" ref="M4031"/>
    <hyperlink r:id="rId4729" ref="M4032"/>
    <hyperlink r:id="rId4730" ref="M4033"/>
    <hyperlink r:id="rId4731" ref="M4034"/>
    <hyperlink r:id="rId4732" ref="M4035"/>
    <hyperlink r:id="rId4733" ref="M4036"/>
    <hyperlink r:id="rId4734" ref="A4037"/>
    <hyperlink r:id="rId4735" ref="M4037"/>
    <hyperlink r:id="rId4736" ref="M4038"/>
    <hyperlink r:id="rId4737" ref="M4040"/>
    <hyperlink r:id="rId4738" ref="M4041"/>
    <hyperlink r:id="rId4739" ref="M4042"/>
    <hyperlink r:id="rId4740" ref="M4043"/>
    <hyperlink r:id="rId4741" ref="M4044"/>
    <hyperlink r:id="rId4742" ref="A4045"/>
    <hyperlink r:id="rId4743" ref="M4045"/>
    <hyperlink r:id="rId4744" ref="M4046"/>
    <hyperlink r:id="rId4745" ref="M4047"/>
    <hyperlink r:id="rId4746" ref="M4048"/>
    <hyperlink r:id="rId4747" ref="M4049"/>
    <hyperlink r:id="rId4748" ref="M4051"/>
    <hyperlink r:id="rId4749" ref="A4052"/>
    <hyperlink r:id="rId4750" ref="M4053"/>
    <hyperlink r:id="rId4751" ref="M4054"/>
    <hyperlink r:id="rId4752" ref="M4055"/>
    <hyperlink r:id="rId4753" ref="M4056"/>
    <hyperlink r:id="rId4754" ref="M4057"/>
    <hyperlink r:id="rId4755" ref="M4058"/>
    <hyperlink r:id="rId4756" ref="M4059"/>
    <hyperlink r:id="rId4757" ref="M4060"/>
    <hyperlink r:id="rId4758" ref="M4061"/>
    <hyperlink r:id="rId4759" ref="M4062"/>
    <hyperlink r:id="rId4760" ref="M4063"/>
    <hyperlink r:id="rId4761" ref="M4064"/>
    <hyperlink r:id="rId4762" ref="M4065"/>
    <hyperlink r:id="rId4763" ref="A4066"/>
    <hyperlink r:id="rId4764" ref="M4066"/>
    <hyperlink r:id="rId4765" ref="M4067"/>
    <hyperlink r:id="rId4766" ref="A4068"/>
    <hyperlink r:id="rId4767" ref="M4068"/>
    <hyperlink r:id="rId4768" ref="M4069"/>
    <hyperlink r:id="rId4769" ref="A4070"/>
    <hyperlink r:id="rId4770" ref="M4070"/>
    <hyperlink r:id="rId4771" ref="M4071"/>
    <hyperlink r:id="rId4772" ref="M4072"/>
    <hyperlink r:id="rId4773" ref="M4073"/>
    <hyperlink r:id="rId4774" ref="M4074"/>
    <hyperlink r:id="rId4775" ref="M4075"/>
    <hyperlink r:id="rId4776" ref="M4076"/>
    <hyperlink r:id="rId4777" ref="M4077"/>
    <hyperlink r:id="rId4778" ref="A4078"/>
    <hyperlink r:id="rId4779" ref="M4078"/>
    <hyperlink r:id="rId4780" ref="A4079"/>
    <hyperlink r:id="rId4781" ref="M4079"/>
    <hyperlink r:id="rId4782" ref="M4081"/>
    <hyperlink r:id="rId4783" ref="A4082"/>
    <hyperlink r:id="rId4784" ref="M4082"/>
    <hyperlink r:id="rId4785" ref="M4083"/>
    <hyperlink r:id="rId4786" ref="M4084"/>
    <hyperlink r:id="rId4787" ref="A4085"/>
    <hyperlink r:id="rId4788" ref="M4085"/>
    <hyperlink r:id="rId4789" ref="M4086"/>
    <hyperlink r:id="rId4790" ref="M4087"/>
    <hyperlink r:id="rId4791" ref="A4088"/>
    <hyperlink r:id="rId4792" ref="M4088"/>
    <hyperlink r:id="rId4793" ref="A4089"/>
    <hyperlink r:id="rId4794" ref="M4089"/>
    <hyperlink r:id="rId4795" ref="M4090"/>
    <hyperlink r:id="rId4796" ref="M4091"/>
    <hyperlink r:id="rId4797" ref="A4093"/>
    <hyperlink r:id="rId4798" ref="M4093"/>
    <hyperlink r:id="rId4799" ref="M4094"/>
    <hyperlink r:id="rId4800" ref="M4095"/>
    <hyperlink r:id="rId4801" ref="M4096"/>
    <hyperlink r:id="rId4802" ref="A4097"/>
    <hyperlink r:id="rId4803" ref="M4097"/>
    <hyperlink r:id="rId4804" ref="M4098"/>
    <hyperlink r:id="rId4805" ref="A4099"/>
    <hyperlink r:id="rId4806" ref="M4100"/>
    <hyperlink r:id="rId4807" ref="M4101"/>
    <hyperlink r:id="rId4808" ref="M4102"/>
    <hyperlink r:id="rId4809" ref="A4103"/>
    <hyperlink r:id="rId4810" ref="M4103"/>
    <hyperlink r:id="rId4811" ref="M4104"/>
    <hyperlink r:id="rId4812" ref="M4105"/>
    <hyperlink r:id="rId4813" ref="M4106"/>
    <hyperlink r:id="rId4814" ref="M4107"/>
    <hyperlink r:id="rId4815" ref="M4108"/>
    <hyperlink r:id="rId4816" ref="M4109"/>
    <hyperlink r:id="rId4817" ref="M4110"/>
    <hyperlink r:id="rId4818" ref="M4111"/>
    <hyperlink r:id="rId4819" ref="A4113"/>
    <hyperlink r:id="rId4820" ref="M4113"/>
    <hyperlink r:id="rId4821" ref="A4115"/>
    <hyperlink r:id="rId4822" ref="M4115"/>
    <hyperlink r:id="rId4823" ref="M4116"/>
    <hyperlink r:id="rId4824" ref="M4117"/>
    <hyperlink r:id="rId4825" ref="A4118"/>
    <hyperlink r:id="rId4826" ref="M4118"/>
    <hyperlink r:id="rId4827" ref="A4119"/>
    <hyperlink r:id="rId4828" ref="M4119"/>
    <hyperlink r:id="rId4829" ref="A4120"/>
    <hyperlink r:id="rId4830" ref="M4120"/>
    <hyperlink r:id="rId4831" ref="M4121"/>
    <hyperlink r:id="rId4832" ref="A4123"/>
    <hyperlink r:id="rId4833" ref="M4123"/>
    <hyperlink r:id="rId4834" ref="A4124"/>
    <hyperlink r:id="rId4835" ref="M4124"/>
    <hyperlink r:id="rId4836" ref="M4125"/>
    <hyperlink r:id="rId4837" ref="M4126"/>
    <hyperlink r:id="rId4838" ref="A4127"/>
    <hyperlink r:id="rId4839" ref="M4127"/>
    <hyperlink r:id="rId4840" ref="A4128"/>
    <hyperlink r:id="rId4841" ref="M4128"/>
    <hyperlink r:id="rId4842" ref="A4129"/>
    <hyperlink r:id="rId4843" ref="M4129"/>
    <hyperlink r:id="rId4844" ref="M4130"/>
    <hyperlink r:id="rId4845" ref="A4131"/>
    <hyperlink r:id="rId4846" ref="M4131"/>
    <hyperlink r:id="rId4847" ref="A4132"/>
    <hyperlink r:id="rId4848" ref="M4132"/>
    <hyperlink r:id="rId4849" ref="A4133"/>
    <hyperlink r:id="rId4850" ref="M4133"/>
    <hyperlink r:id="rId4851" ref="M4134"/>
    <hyperlink r:id="rId4852" ref="M4135"/>
    <hyperlink r:id="rId4853" ref="M4136"/>
    <hyperlink r:id="rId4854" ref="A4137"/>
    <hyperlink r:id="rId4855" ref="M4137"/>
    <hyperlink r:id="rId4856" ref="M4138"/>
    <hyperlink r:id="rId4857" ref="M4139"/>
    <hyperlink r:id="rId4858" ref="M4140"/>
    <hyperlink r:id="rId4859" ref="A4141"/>
    <hyperlink r:id="rId4860" ref="M4141"/>
    <hyperlink r:id="rId4861" ref="A4143"/>
    <hyperlink r:id="rId4862" ref="M4143"/>
    <hyperlink r:id="rId4863" ref="M4144"/>
    <hyperlink r:id="rId4864" ref="M4145"/>
    <hyperlink r:id="rId4865" ref="A4146"/>
    <hyperlink r:id="rId4866" ref="M4146"/>
    <hyperlink r:id="rId4867" ref="A4147"/>
    <hyperlink r:id="rId4868" ref="M4147"/>
    <hyperlink r:id="rId4869" ref="M4148"/>
    <hyperlink r:id="rId4870" ref="M4149"/>
    <hyperlink r:id="rId4871" ref="A4150"/>
    <hyperlink r:id="rId4872" ref="M4150"/>
    <hyperlink r:id="rId4873" ref="A4151"/>
    <hyperlink r:id="rId4874" ref="M4151"/>
    <hyperlink r:id="rId4875" ref="M4152"/>
    <hyperlink r:id="rId4876" ref="A4153"/>
    <hyperlink r:id="rId4877" ref="M4153"/>
    <hyperlink r:id="rId4878" ref="A4154"/>
    <hyperlink r:id="rId4879" ref="M4155"/>
    <hyperlink r:id="rId4880" ref="M4156"/>
    <hyperlink r:id="rId4881" ref="A4157"/>
    <hyperlink r:id="rId4882" ref="M4158"/>
    <hyperlink r:id="rId4883" ref="M4159"/>
    <hyperlink r:id="rId4884" ref="M4160"/>
    <hyperlink r:id="rId4885" ref="M4161"/>
    <hyperlink r:id="rId4886" ref="M4162"/>
    <hyperlink r:id="rId4887" ref="M4163"/>
    <hyperlink r:id="rId4888" ref="A4164"/>
    <hyperlink r:id="rId4889" ref="M4164"/>
    <hyperlink r:id="rId4890" ref="M4165"/>
    <hyperlink r:id="rId4891" ref="M4166"/>
    <hyperlink r:id="rId4892" ref="M4168"/>
    <hyperlink r:id="rId4893" ref="A4169"/>
    <hyperlink r:id="rId4894" ref="M4169"/>
    <hyperlink r:id="rId4895" ref="A4170"/>
    <hyperlink r:id="rId4896" ref="M4170"/>
    <hyperlink r:id="rId4897" ref="M4171"/>
    <hyperlink r:id="rId4898" ref="A4172"/>
    <hyperlink r:id="rId4899" ref="M4172"/>
    <hyperlink r:id="rId4900" ref="M4174"/>
    <hyperlink r:id="rId4901" ref="M4175"/>
    <hyperlink r:id="rId4902" ref="M4176"/>
    <hyperlink r:id="rId4903" ref="M4178"/>
    <hyperlink r:id="rId4904" ref="M4179"/>
    <hyperlink r:id="rId4905" ref="A4180"/>
    <hyperlink r:id="rId4906" ref="M4180"/>
    <hyperlink r:id="rId4907" ref="A4181"/>
    <hyperlink r:id="rId4908" ref="M4182"/>
    <hyperlink r:id="rId4909" ref="M4183"/>
    <hyperlink r:id="rId4910" ref="M4184"/>
    <hyperlink r:id="rId4911" ref="M4185"/>
    <hyperlink r:id="rId4912" ref="M4186"/>
    <hyperlink r:id="rId4913" ref="M4188"/>
    <hyperlink r:id="rId4914" ref="M4189"/>
    <hyperlink r:id="rId4915" ref="M4190"/>
    <hyperlink r:id="rId4916" ref="M4191"/>
    <hyperlink r:id="rId4917" ref="M4192"/>
    <hyperlink r:id="rId4918" ref="M4193"/>
    <hyperlink r:id="rId4919" ref="A4194"/>
    <hyperlink r:id="rId4920" ref="M4194"/>
    <hyperlink r:id="rId4921" ref="M4195"/>
    <hyperlink r:id="rId4922" ref="M4196"/>
    <hyperlink r:id="rId4923" ref="A4197"/>
    <hyperlink r:id="rId4924" ref="M4197"/>
    <hyperlink r:id="rId4925" ref="A4198"/>
    <hyperlink r:id="rId4926" ref="M4198"/>
    <hyperlink r:id="rId4927" ref="M4199"/>
    <hyperlink r:id="rId4928" ref="M4200"/>
    <hyperlink r:id="rId4929" ref="A4201"/>
    <hyperlink r:id="rId4930" ref="M4201"/>
    <hyperlink r:id="rId4931" ref="M4202"/>
    <hyperlink r:id="rId4932" ref="M4203"/>
    <hyperlink r:id="rId4933" ref="A4204"/>
    <hyperlink r:id="rId4934" ref="M4204"/>
    <hyperlink r:id="rId4935" ref="A4205"/>
    <hyperlink r:id="rId4936" ref="M4205"/>
    <hyperlink r:id="rId4937" ref="M4206"/>
    <hyperlink r:id="rId4938" ref="M4207"/>
    <hyperlink r:id="rId4939" ref="M4208"/>
    <hyperlink r:id="rId4940" ref="M4209"/>
    <hyperlink r:id="rId4941" ref="M4210"/>
    <hyperlink r:id="rId4942" ref="M4211"/>
    <hyperlink r:id="rId4943" ref="M4212"/>
    <hyperlink r:id="rId4944" ref="A4213"/>
    <hyperlink r:id="rId4945" ref="M4213"/>
    <hyperlink r:id="rId4946" ref="M4214"/>
    <hyperlink r:id="rId4947" ref="M4215"/>
    <hyperlink r:id="rId4948" ref="A4216"/>
    <hyperlink r:id="rId4949" ref="M4216"/>
    <hyperlink r:id="rId4950" ref="A4218"/>
    <hyperlink r:id="rId4951" ref="M4218"/>
    <hyperlink r:id="rId4952" ref="M4219"/>
    <hyperlink r:id="rId4953" ref="A4220"/>
    <hyperlink r:id="rId4954" ref="M4220"/>
    <hyperlink r:id="rId4955" ref="M4223"/>
    <hyperlink r:id="rId4956" ref="M4224"/>
    <hyperlink r:id="rId4957" ref="M4225"/>
    <hyperlink r:id="rId4958" ref="A4228"/>
    <hyperlink r:id="rId4959" ref="M4228"/>
    <hyperlink r:id="rId4960" ref="M4229"/>
    <hyperlink r:id="rId4961" ref="M4230"/>
    <hyperlink r:id="rId4962" ref="M4231"/>
    <hyperlink r:id="rId4963" ref="A4232"/>
    <hyperlink r:id="rId4964" ref="M4232"/>
    <hyperlink r:id="rId4965" ref="A4233"/>
    <hyperlink r:id="rId4966" ref="M4233"/>
    <hyperlink r:id="rId4967" ref="A4234"/>
    <hyperlink r:id="rId4968" ref="M4234"/>
    <hyperlink r:id="rId4969" ref="M4235"/>
    <hyperlink r:id="rId4970" ref="M4236"/>
    <hyperlink r:id="rId4971" ref="A4237"/>
    <hyperlink r:id="rId4972" ref="M4237"/>
    <hyperlink r:id="rId4973" ref="M4238"/>
    <hyperlink r:id="rId4974" ref="M4239"/>
    <hyperlink r:id="rId4975" ref="A4240"/>
    <hyperlink r:id="rId4976" ref="M4240"/>
    <hyperlink r:id="rId4977" ref="M4241"/>
    <hyperlink r:id="rId4978" ref="A4242"/>
    <hyperlink r:id="rId4979" ref="M4242"/>
    <hyperlink r:id="rId4980" ref="M4243"/>
    <hyperlink r:id="rId4981" ref="M4244"/>
    <hyperlink r:id="rId4982" ref="M4245"/>
    <hyperlink r:id="rId4983" ref="A4246"/>
    <hyperlink r:id="rId4984" ref="M4246"/>
    <hyperlink r:id="rId4985" ref="M4247"/>
    <hyperlink r:id="rId4986" ref="M4248"/>
    <hyperlink r:id="rId4987" ref="M4249"/>
    <hyperlink r:id="rId4988" ref="A4250"/>
    <hyperlink r:id="rId4989" ref="M4250"/>
    <hyperlink r:id="rId4990" ref="M4251"/>
    <hyperlink r:id="rId4991" ref="M4252"/>
    <hyperlink r:id="rId4992" ref="M4253"/>
    <hyperlink r:id="rId4993" ref="M4254"/>
    <hyperlink r:id="rId4994" ref="M4255"/>
    <hyperlink r:id="rId4995" ref="M4256"/>
    <hyperlink r:id="rId4996" ref="M4257"/>
    <hyperlink r:id="rId4997" ref="M4258"/>
    <hyperlink r:id="rId4998" ref="M4259"/>
    <hyperlink r:id="rId4999" ref="M4260"/>
    <hyperlink r:id="rId5000" ref="A4261"/>
    <hyperlink r:id="rId5001" ref="A4262"/>
    <hyperlink r:id="rId5002" ref="M4262"/>
    <hyperlink r:id="rId5003" ref="M4263"/>
    <hyperlink r:id="rId5004" ref="M4264"/>
    <hyperlink r:id="rId5005" ref="M4265"/>
    <hyperlink r:id="rId5006" ref="M4266"/>
    <hyperlink r:id="rId5007" ref="M4267"/>
    <hyperlink r:id="rId5008" ref="M4268"/>
    <hyperlink r:id="rId5009" ref="M4270"/>
    <hyperlink r:id="rId5010" ref="M4271"/>
    <hyperlink r:id="rId5011" ref="M4272"/>
    <hyperlink r:id="rId5012" ref="M4273"/>
    <hyperlink r:id="rId5013" ref="A4274"/>
    <hyperlink r:id="rId5014" ref="M4274"/>
    <hyperlink r:id="rId5015" ref="M4275"/>
    <hyperlink r:id="rId5016" ref="A4277"/>
    <hyperlink r:id="rId5017" ref="M4277"/>
    <hyperlink r:id="rId5018" ref="M4278"/>
    <hyperlink r:id="rId5019" ref="M4279"/>
    <hyperlink r:id="rId5020" ref="M4280"/>
    <hyperlink r:id="rId5021" ref="M4281"/>
    <hyperlink r:id="rId5022" ref="A4283"/>
    <hyperlink r:id="rId5023" ref="M4284"/>
    <hyperlink r:id="rId5024" ref="M4285"/>
    <hyperlink r:id="rId5025" ref="M4286"/>
    <hyperlink r:id="rId5026" ref="M4287"/>
    <hyperlink r:id="rId5027" ref="M4288"/>
    <hyperlink r:id="rId5028" ref="A4289"/>
    <hyperlink r:id="rId5029" ref="M4289"/>
    <hyperlink r:id="rId5030" ref="A4290"/>
    <hyperlink r:id="rId5031" ref="M4290"/>
    <hyperlink r:id="rId5032" ref="M4291"/>
    <hyperlink r:id="rId5033" ref="M4292"/>
    <hyperlink r:id="rId5034" ref="A4293"/>
    <hyperlink r:id="rId5035" ref="M4293"/>
    <hyperlink r:id="rId5036" ref="A4294"/>
    <hyperlink r:id="rId5037" ref="M4294"/>
    <hyperlink r:id="rId5038" ref="M4295"/>
    <hyperlink r:id="rId5039" ref="M4296"/>
    <hyperlink r:id="rId5040" ref="A4297"/>
    <hyperlink r:id="rId5041" ref="M4297"/>
    <hyperlink r:id="rId5042" ref="A4298"/>
    <hyperlink r:id="rId5043" ref="M4298"/>
    <hyperlink r:id="rId5044" ref="A4299"/>
    <hyperlink r:id="rId5045" ref="M4299"/>
    <hyperlink r:id="rId5046" ref="M4300"/>
    <hyperlink r:id="rId5047" ref="M4302"/>
    <hyperlink r:id="rId5048" ref="M4303"/>
    <hyperlink r:id="rId5049" ref="A4304"/>
    <hyperlink r:id="rId5050" ref="M4304"/>
    <hyperlink r:id="rId5051" ref="M4305"/>
    <hyperlink r:id="rId5052" ref="M4306"/>
    <hyperlink r:id="rId5053" ref="M4307"/>
    <hyperlink r:id="rId5054" ref="M4308"/>
    <hyperlink r:id="rId5055" ref="M4309"/>
    <hyperlink r:id="rId5056" ref="M4310"/>
    <hyperlink r:id="rId5057" ref="M4311"/>
    <hyperlink r:id="rId5058" ref="M4312"/>
    <hyperlink r:id="rId5059" ref="M4313"/>
    <hyperlink r:id="rId5060" ref="A4314"/>
    <hyperlink r:id="rId5061" ref="M4314"/>
    <hyperlink r:id="rId5062" ref="M4315"/>
    <hyperlink r:id="rId5063" ref="M4316"/>
    <hyperlink r:id="rId5064" ref="M4317"/>
    <hyperlink r:id="rId5065" ref="M4318"/>
    <hyperlink r:id="rId5066" ref="M4319"/>
    <hyperlink r:id="rId5067" ref="M4320"/>
    <hyperlink r:id="rId5068" ref="A4321"/>
    <hyperlink r:id="rId5069" ref="M4322"/>
    <hyperlink r:id="rId5070" ref="M4323"/>
    <hyperlink r:id="rId5071" ref="M4324"/>
    <hyperlink r:id="rId5072" ref="M4325"/>
    <hyperlink r:id="rId5073" ref="M4326"/>
    <hyperlink r:id="rId5074" ref="A4327"/>
    <hyperlink r:id="rId5075" ref="A4328"/>
    <hyperlink r:id="rId5076" ref="M4328"/>
    <hyperlink r:id="rId5077" ref="M4329"/>
    <hyperlink r:id="rId5078" ref="M4331"/>
    <hyperlink r:id="rId5079" ref="A4332"/>
    <hyperlink r:id="rId5080" ref="M4332"/>
    <hyperlink r:id="rId5081" ref="M4333"/>
    <hyperlink r:id="rId5082" ref="M4335"/>
    <hyperlink r:id="rId5083" ref="M4336"/>
    <hyperlink r:id="rId5084" ref="M4337"/>
    <hyperlink r:id="rId5085" ref="M4338"/>
    <hyperlink r:id="rId5086" ref="A4339"/>
    <hyperlink r:id="rId5087" ref="M4339"/>
    <hyperlink r:id="rId5088" ref="M4340"/>
    <hyperlink r:id="rId5089" ref="M4341"/>
    <hyperlink r:id="rId5090" ref="M4342"/>
    <hyperlink r:id="rId5091" ref="M4343"/>
    <hyperlink r:id="rId5092" ref="M4344"/>
    <hyperlink r:id="rId5093" ref="A4345"/>
    <hyperlink r:id="rId5094" ref="M4345"/>
    <hyperlink r:id="rId5095" ref="M4346"/>
    <hyperlink r:id="rId5096" ref="M4347"/>
    <hyperlink r:id="rId5097" ref="A4348"/>
    <hyperlink r:id="rId5098" ref="M4348"/>
    <hyperlink r:id="rId5099" ref="M4349"/>
    <hyperlink r:id="rId5100" ref="M4351"/>
    <hyperlink r:id="rId5101" ref="M4352"/>
    <hyperlink r:id="rId5102" ref="M4353"/>
    <hyperlink r:id="rId5103" ref="M4354"/>
    <hyperlink r:id="rId5104" ref="M4355"/>
    <hyperlink r:id="rId5105" ref="A4356"/>
    <hyperlink r:id="rId5106" ref="M4356"/>
    <hyperlink r:id="rId5107" ref="M4357"/>
    <hyperlink r:id="rId5108" ref="M4358"/>
    <hyperlink r:id="rId5109" ref="M4359"/>
    <hyperlink r:id="rId5110" ref="M4360"/>
    <hyperlink r:id="rId5111" ref="M4361"/>
    <hyperlink r:id="rId5112" ref="A4363"/>
    <hyperlink r:id="rId5113" ref="M4363"/>
    <hyperlink r:id="rId5114" ref="M4365"/>
    <hyperlink r:id="rId5115" ref="M4366"/>
    <hyperlink r:id="rId5116" ref="M4367"/>
    <hyperlink r:id="rId5117" ref="A4368"/>
    <hyperlink r:id="rId5118" ref="M4368"/>
    <hyperlink r:id="rId5119" ref="M4369"/>
    <hyperlink r:id="rId5120" ref="M4370"/>
    <hyperlink r:id="rId5121" ref="A4371"/>
    <hyperlink r:id="rId5122" ref="M4371"/>
    <hyperlink r:id="rId5123" ref="A4372"/>
    <hyperlink r:id="rId5124" ref="M4372"/>
    <hyperlink r:id="rId5125" ref="M4373"/>
    <hyperlink r:id="rId5126" ref="A4374"/>
    <hyperlink r:id="rId5127" ref="M4374"/>
    <hyperlink r:id="rId5128" ref="A4375"/>
    <hyperlink r:id="rId5129" ref="M4375"/>
    <hyperlink r:id="rId5130" ref="M4376"/>
    <hyperlink r:id="rId5131" ref="M4377"/>
    <hyperlink r:id="rId5132" ref="A4379"/>
    <hyperlink r:id="rId5133" ref="M4379"/>
    <hyperlink r:id="rId5134" ref="A4380"/>
    <hyperlink r:id="rId5135" ref="M4381"/>
    <hyperlink r:id="rId5136" ref="M4383"/>
    <hyperlink r:id="rId5137" ref="A4384"/>
    <hyperlink r:id="rId5138" ref="M4384"/>
    <hyperlink r:id="rId5139" ref="A4385"/>
    <hyperlink r:id="rId5140" ref="M4385"/>
    <hyperlink r:id="rId5141" ref="M4386"/>
    <hyperlink r:id="rId5142" ref="M4387"/>
    <hyperlink r:id="rId5143" ref="M4388"/>
    <hyperlink r:id="rId5144" ref="A4389"/>
    <hyperlink r:id="rId5145" ref="M4389"/>
    <hyperlink r:id="rId5146" ref="M4390"/>
    <hyperlink r:id="rId5147" ref="A4391"/>
    <hyperlink r:id="rId5148" ref="M4391"/>
    <hyperlink r:id="rId5149" ref="M4392"/>
    <hyperlink r:id="rId5150" ref="A4393"/>
    <hyperlink r:id="rId5151" ref="M4393"/>
    <hyperlink r:id="rId5152" ref="M4394"/>
    <hyperlink r:id="rId5153" ref="A4395"/>
    <hyperlink r:id="rId5154" ref="M4395"/>
    <hyperlink r:id="rId5155" ref="M4396"/>
    <hyperlink r:id="rId5156" ref="A4398"/>
    <hyperlink r:id="rId5157" ref="M4398"/>
    <hyperlink r:id="rId5158" ref="M4400"/>
    <hyperlink r:id="rId5159" ref="M4401"/>
    <hyperlink r:id="rId5160" ref="A4402"/>
    <hyperlink r:id="rId5161" ref="M4402"/>
    <hyperlink r:id="rId5162" ref="M4403"/>
    <hyperlink r:id="rId5163" ref="M4406"/>
    <hyperlink r:id="rId5164" ref="M4407"/>
    <hyperlink r:id="rId5165" ref="M4408"/>
    <hyperlink r:id="rId5166" ref="M4409"/>
    <hyperlink r:id="rId5167" ref="M4410"/>
    <hyperlink r:id="rId5168" ref="M4411"/>
    <hyperlink r:id="rId5169" ref="M4412"/>
    <hyperlink r:id="rId5170" ref="M4413"/>
    <hyperlink r:id="rId5171" ref="A4414"/>
    <hyperlink r:id="rId5172" ref="M4414"/>
    <hyperlink r:id="rId5173" ref="M4415"/>
    <hyperlink r:id="rId5174" ref="A4416"/>
    <hyperlink r:id="rId5175" ref="M4416"/>
    <hyperlink r:id="rId5176" ref="M4417"/>
    <hyperlink r:id="rId5177" ref="A4418"/>
    <hyperlink r:id="rId5178" ref="M4418"/>
    <hyperlink r:id="rId5179" ref="M4419"/>
    <hyperlink r:id="rId5180" ref="M4420"/>
    <hyperlink r:id="rId5181" ref="M4421"/>
    <hyperlink r:id="rId5182" ref="M4422"/>
    <hyperlink r:id="rId5183" ref="M4423"/>
    <hyperlink r:id="rId5184" ref="M4425"/>
    <hyperlink r:id="rId5185" ref="M4426"/>
    <hyperlink r:id="rId5186" ref="M4428"/>
    <hyperlink r:id="rId5187" ref="M4429"/>
    <hyperlink r:id="rId5188" ref="M4430"/>
    <hyperlink r:id="rId5189" ref="M4431"/>
    <hyperlink r:id="rId5190" ref="M4432"/>
    <hyperlink r:id="rId5191" ref="A4433"/>
    <hyperlink r:id="rId5192" ref="M4433"/>
    <hyperlink r:id="rId5193" ref="A4435"/>
    <hyperlink r:id="rId5194" ref="M4436"/>
    <hyperlink r:id="rId5195" ref="A4437"/>
    <hyperlink r:id="rId5196" ref="M4437"/>
    <hyperlink r:id="rId5197" ref="A4438"/>
    <hyperlink r:id="rId5198" ref="M4438"/>
    <hyperlink r:id="rId5199" ref="A4439"/>
    <hyperlink r:id="rId5200" ref="M4439"/>
    <hyperlink r:id="rId5201" ref="A4440"/>
    <hyperlink r:id="rId5202" ref="M4440"/>
    <hyperlink r:id="rId5203" ref="A4443"/>
    <hyperlink r:id="rId5204" ref="M4443"/>
    <hyperlink r:id="rId5205" ref="M4444"/>
    <hyperlink r:id="rId5206" ref="M4445"/>
    <hyperlink r:id="rId5207" ref="A4446"/>
    <hyperlink r:id="rId5208" ref="M4446"/>
    <hyperlink r:id="rId5209" ref="M4447"/>
    <hyperlink r:id="rId5210" ref="A4448"/>
    <hyperlink r:id="rId5211" ref="M4449"/>
    <hyperlink r:id="rId5212" ref="M4450"/>
    <hyperlink r:id="rId5213" ref="M4451"/>
    <hyperlink r:id="rId5214" ref="A4452"/>
    <hyperlink r:id="rId5215" ref="M4452"/>
    <hyperlink r:id="rId5216" ref="M4453"/>
    <hyperlink r:id="rId5217" ref="M4454"/>
    <hyperlink r:id="rId5218" ref="M4455"/>
    <hyperlink r:id="rId5219" ref="A4456"/>
    <hyperlink r:id="rId5220" ref="M4456"/>
    <hyperlink r:id="rId5221" ref="M4457"/>
    <hyperlink r:id="rId5222" ref="M4458"/>
    <hyperlink r:id="rId5223" ref="M4460"/>
    <hyperlink r:id="rId5224" ref="M4461"/>
    <hyperlink r:id="rId5225" ref="M4462"/>
    <hyperlink r:id="rId5226" ref="M4463"/>
    <hyperlink r:id="rId5227" ref="M4464"/>
    <hyperlink r:id="rId5228" ref="A4466"/>
    <hyperlink r:id="rId5229" ref="M4466"/>
    <hyperlink r:id="rId5230" ref="A4469"/>
    <hyperlink r:id="rId5231" ref="M4469"/>
    <hyperlink r:id="rId5232" ref="A4470"/>
    <hyperlink r:id="rId5233" ref="M4470"/>
    <hyperlink r:id="rId5234" ref="A4471"/>
    <hyperlink r:id="rId5235" ref="M4471"/>
    <hyperlink r:id="rId5236" ref="M4472"/>
    <hyperlink r:id="rId5237" ref="A4474"/>
    <hyperlink r:id="rId5238" ref="M4474"/>
    <hyperlink r:id="rId5239" ref="M4475"/>
    <hyperlink r:id="rId5240" ref="M4476"/>
    <hyperlink r:id="rId5241" ref="A4477"/>
    <hyperlink r:id="rId5242" ref="M4477"/>
    <hyperlink r:id="rId5243" ref="A4478"/>
    <hyperlink r:id="rId5244" ref="M4478"/>
    <hyperlink r:id="rId5245" ref="M4479"/>
    <hyperlink r:id="rId5246" ref="A4480"/>
    <hyperlink r:id="rId5247" ref="M4480"/>
    <hyperlink r:id="rId5248" ref="M4481"/>
    <hyperlink r:id="rId5249" ref="M4482"/>
    <hyperlink r:id="rId5250" ref="M4483"/>
    <hyperlink r:id="rId5251" ref="A4484"/>
    <hyperlink r:id="rId5252" ref="M4484"/>
    <hyperlink r:id="rId5253" ref="M4485"/>
    <hyperlink r:id="rId5254" ref="M4486"/>
    <hyperlink r:id="rId5255" ref="M4488"/>
    <hyperlink r:id="rId5256" ref="M4489"/>
    <hyperlink r:id="rId5257" ref="M4490"/>
    <hyperlink r:id="rId5258" ref="M4491"/>
    <hyperlink r:id="rId5259" ref="M4492"/>
    <hyperlink r:id="rId5260" ref="M4494"/>
    <hyperlink r:id="rId5261" ref="A4495"/>
    <hyperlink r:id="rId5262" ref="M4495"/>
    <hyperlink r:id="rId5263" ref="A4496"/>
    <hyperlink r:id="rId5264" ref="M4496"/>
    <hyperlink r:id="rId5265" ref="A4497"/>
    <hyperlink r:id="rId5266" ref="M4497"/>
    <hyperlink r:id="rId5267" ref="M4498"/>
    <hyperlink r:id="rId5268" ref="M4499"/>
    <hyperlink r:id="rId5269" ref="A4500"/>
    <hyperlink r:id="rId5270" ref="M4500"/>
    <hyperlink r:id="rId5271" ref="M4503"/>
    <hyperlink r:id="rId5272" ref="M4506"/>
    <hyperlink r:id="rId5273" ref="A4507"/>
    <hyperlink r:id="rId5274" ref="M4507"/>
    <hyperlink r:id="rId5275" ref="M4508"/>
    <hyperlink r:id="rId5276" ref="M4509"/>
    <hyperlink r:id="rId5277" ref="M4510"/>
    <hyperlink r:id="rId5278" ref="M4511"/>
    <hyperlink r:id="rId5279" ref="A4512"/>
    <hyperlink r:id="rId5280" ref="M4512"/>
    <hyperlink r:id="rId5281" ref="M4513"/>
    <hyperlink r:id="rId5282" ref="M4514"/>
    <hyperlink r:id="rId5283" ref="M4515"/>
    <hyperlink r:id="rId5284" ref="A4516"/>
    <hyperlink r:id="rId5285" ref="M4516"/>
    <hyperlink r:id="rId5286" ref="A4517"/>
    <hyperlink r:id="rId5287" ref="M4517"/>
    <hyperlink r:id="rId5288" ref="M4519"/>
    <hyperlink r:id="rId5289" ref="M4520"/>
    <hyperlink r:id="rId5290" ref="M4521"/>
    <hyperlink r:id="rId5291" ref="M4522"/>
    <hyperlink r:id="rId5292" ref="M4523"/>
    <hyperlink r:id="rId5293" ref="M4524"/>
    <hyperlink r:id="rId5294" ref="M4525"/>
    <hyperlink r:id="rId5295" ref="A4526"/>
    <hyperlink r:id="rId5296" ref="M4527"/>
    <hyperlink r:id="rId5297" ref="A4528"/>
    <hyperlink r:id="rId5298" ref="M4528"/>
    <hyperlink r:id="rId5299" ref="A4529"/>
    <hyperlink r:id="rId5300" ref="A4531"/>
    <hyperlink r:id="rId5301" ref="M4531"/>
    <hyperlink r:id="rId5302" ref="M4533"/>
    <hyperlink r:id="rId5303" ref="A4534"/>
    <hyperlink r:id="rId5304" ref="M4534"/>
    <hyperlink r:id="rId5305" ref="A4535"/>
    <hyperlink r:id="rId5306" ref="M4535"/>
    <hyperlink r:id="rId5307" ref="M4538"/>
    <hyperlink r:id="rId5308" ref="A4539"/>
    <hyperlink r:id="rId5309" ref="M4539"/>
    <hyperlink r:id="rId5310" ref="A4540"/>
    <hyperlink r:id="rId5311" ref="M4540"/>
    <hyperlink r:id="rId5312" ref="M4541"/>
    <hyperlink r:id="rId5313" ref="M4542"/>
    <hyperlink r:id="rId5314" ref="M4543"/>
    <hyperlink r:id="rId5315" ref="A4544"/>
    <hyperlink r:id="rId5316" ref="M4544"/>
    <hyperlink r:id="rId5317" ref="M4545"/>
    <hyperlink r:id="rId5318" ref="A4546"/>
    <hyperlink r:id="rId5319" ref="M4548"/>
    <hyperlink r:id="rId5320" ref="A4549"/>
    <hyperlink r:id="rId5321" ref="M4549"/>
    <hyperlink r:id="rId5322" ref="A4550"/>
    <hyperlink r:id="rId5323" ref="M4550"/>
    <hyperlink r:id="rId5324" ref="M4551"/>
    <hyperlink r:id="rId5325" ref="A4552"/>
    <hyperlink r:id="rId5326" ref="M4552"/>
    <hyperlink r:id="rId5327" ref="M4553"/>
    <hyperlink r:id="rId5328" ref="M4554"/>
    <hyperlink r:id="rId5329" ref="A4555"/>
    <hyperlink r:id="rId5330" ref="M4555"/>
    <hyperlink r:id="rId5331" ref="A4556"/>
    <hyperlink r:id="rId5332" ref="M4556"/>
    <hyperlink r:id="rId5333" ref="M4557"/>
    <hyperlink r:id="rId5334" ref="M4558"/>
    <hyperlink r:id="rId5335" ref="M4559"/>
    <hyperlink r:id="rId5336" ref="A4560"/>
    <hyperlink r:id="rId5337" ref="M4560"/>
    <hyperlink r:id="rId5338" ref="M4561"/>
    <hyperlink r:id="rId5339" ref="A4562"/>
    <hyperlink r:id="rId5340" ref="M4562"/>
    <hyperlink r:id="rId5341" ref="M4563"/>
    <hyperlink r:id="rId5342" ref="A4564"/>
    <hyperlink r:id="rId5343" ref="M4564"/>
    <hyperlink r:id="rId5344" ref="M4565"/>
    <hyperlink r:id="rId5345" ref="M4566"/>
    <hyperlink r:id="rId5346" ref="M4567"/>
    <hyperlink r:id="rId5347" ref="A4569"/>
    <hyperlink r:id="rId5348" ref="M4569"/>
    <hyperlink r:id="rId5349" ref="M4570"/>
    <hyperlink r:id="rId5350" ref="A4572"/>
    <hyperlink r:id="rId5351" ref="M4572"/>
    <hyperlink r:id="rId5352" ref="M4573"/>
    <hyperlink r:id="rId5353" ref="M4574"/>
    <hyperlink r:id="rId5354" ref="M4575"/>
    <hyperlink r:id="rId5355" ref="A4577"/>
    <hyperlink r:id="rId5356" ref="M4577"/>
    <hyperlink r:id="rId5357" ref="M4578"/>
    <hyperlink r:id="rId5358" ref="A4579"/>
    <hyperlink r:id="rId5359" ref="M4579"/>
    <hyperlink r:id="rId5360" ref="A4580"/>
    <hyperlink r:id="rId5361" ref="M4580"/>
    <hyperlink r:id="rId5362" ref="M4581"/>
    <hyperlink r:id="rId5363" ref="M4582"/>
    <hyperlink r:id="rId5364" ref="M4583"/>
    <hyperlink r:id="rId5365" ref="A4585"/>
    <hyperlink r:id="rId5366" ref="M4585"/>
    <hyperlink r:id="rId5367" ref="A4586"/>
    <hyperlink r:id="rId5368" ref="M4586"/>
    <hyperlink r:id="rId5369" ref="M4588"/>
    <hyperlink r:id="rId5370" ref="A4589"/>
    <hyperlink r:id="rId5371" ref="M4589"/>
    <hyperlink r:id="rId5372" ref="A4590"/>
    <hyperlink r:id="rId5373" ref="M4590"/>
    <hyperlink r:id="rId5374" ref="A4591"/>
    <hyperlink r:id="rId5375" ref="M4591"/>
    <hyperlink r:id="rId5376" ref="M4592"/>
    <hyperlink r:id="rId5377" ref="M4593"/>
    <hyperlink r:id="rId5378" ref="A4594"/>
    <hyperlink r:id="rId5379" ref="M4594"/>
    <hyperlink r:id="rId5380" ref="M4595"/>
    <hyperlink r:id="rId5381" ref="A4596"/>
    <hyperlink r:id="rId5382" ref="M4596"/>
    <hyperlink r:id="rId5383" ref="M4597"/>
    <hyperlink r:id="rId5384" ref="M4599"/>
    <hyperlink r:id="rId5385" ref="M4600"/>
    <hyperlink r:id="rId5386" ref="M4601"/>
    <hyperlink r:id="rId5387" ref="M4602"/>
    <hyperlink r:id="rId5388" ref="M4603"/>
    <hyperlink r:id="rId5389" ref="M4604"/>
    <hyperlink r:id="rId5390" ref="M4606"/>
    <hyperlink r:id="rId5391" ref="M4607"/>
    <hyperlink r:id="rId5392" ref="A4608"/>
    <hyperlink r:id="rId5393" ref="M4608"/>
    <hyperlink r:id="rId5394" ref="M4609"/>
    <hyperlink r:id="rId5395" ref="M4610"/>
    <hyperlink r:id="rId5396" ref="M4612"/>
    <hyperlink r:id="rId5397" ref="M4613"/>
    <hyperlink r:id="rId5398" ref="M4614"/>
    <hyperlink r:id="rId5399" ref="M4615"/>
    <hyperlink r:id="rId5400" ref="M4616"/>
    <hyperlink r:id="rId5401" ref="M4617"/>
    <hyperlink r:id="rId5402" ref="M4618"/>
    <hyperlink r:id="rId5403" ref="A4619"/>
    <hyperlink r:id="rId5404" ref="M4619"/>
    <hyperlink r:id="rId5405" ref="A4621"/>
    <hyperlink r:id="rId5406" ref="M4621"/>
    <hyperlink r:id="rId5407" ref="M4622"/>
    <hyperlink r:id="rId5408" ref="A4623"/>
    <hyperlink r:id="rId5409" ref="M4623"/>
    <hyperlink r:id="rId5410" ref="M4624"/>
    <hyperlink r:id="rId5411" ref="M4626"/>
    <hyperlink r:id="rId5412" ref="A4627"/>
    <hyperlink r:id="rId5413" ref="M4627"/>
    <hyperlink r:id="rId5414" ref="M4628"/>
    <hyperlink r:id="rId5415" ref="A4630"/>
    <hyperlink r:id="rId5416" ref="M4630"/>
    <hyperlink r:id="rId5417" ref="A4632"/>
    <hyperlink r:id="rId5418" ref="M4632"/>
    <hyperlink r:id="rId5419" ref="M4633"/>
    <hyperlink r:id="rId5420" ref="M4635"/>
    <hyperlink r:id="rId5421" ref="M4637"/>
    <hyperlink r:id="rId5422" ref="M4639"/>
    <hyperlink r:id="rId5423" ref="A4642"/>
    <hyperlink r:id="rId5424" ref="M4642"/>
    <hyperlink r:id="rId5425" ref="M4643"/>
    <hyperlink r:id="rId5426" ref="M4644"/>
    <hyperlink r:id="rId5427" ref="M4645"/>
    <hyperlink r:id="rId5428" ref="A4646"/>
    <hyperlink r:id="rId5429" ref="M4646"/>
    <hyperlink r:id="rId5430" ref="M4647"/>
    <hyperlink r:id="rId5431" ref="M4648"/>
    <hyperlink r:id="rId5432" ref="M4649"/>
    <hyperlink r:id="rId5433" ref="M4650"/>
    <hyperlink r:id="rId5434" ref="M4651"/>
    <hyperlink r:id="rId5435" ref="M4652"/>
    <hyperlink r:id="rId5436" ref="M4653"/>
    <hyperlink r:id="rId5437" ref="M4654"/>
    <hyperlink r:id="rId5438" ref="M4655"/>
    <hyperlink r:id="rId5439" ref="A4656"/>
    <hyperlink r:id="rId5440" ref="M4656"/>
    <hyperlink r:id="rId5441" ref="M4657"/>
    <hyperlink r:id="rId5442" ref="M4658"/>
    <hyperlink r:id="rId5443" ref="M4660"/>
    <hyperlink r:id="rId5444" ref="M4662"/>
    <hyperlink r:id="rId5445" ref="A4663"/>
    <hyperlink r:id="rId5446" ref="M4664"/>
    <hyperlink r:id="rId5447" ref="M4665"/>
    <hyperlink r:id="rId5448" ref="M4667"/>
    <hyperlink r:id="rId5449" ref="A4668"/>
    <hyperlink r:id="rId5450" ref="M4668"/>
    <hyperlink r:id="rId5451" ref="M4670"/>
    <hyperlink r:id="rId5452" ref="M4671"/>
    <hyperlink r:id="rId5453" ref="A4672"/>
    <hyperlink r:id="rId5454" ref="M4673"/>
    <hyperlink r:id="rId5455" ref="A4674"/>
    <hyperlink r:id="rId5456" ref="M4674"/>
    <hyperlink r:id="rId5457" ref="A4675"/>
    <hyperlink r:id="rId5458" ref="M4675"/>
    <hyperlink r:id="rId5459" ref="M4676"/>
    <hyperlink r:id="rId5460" ref="A4677"/>
    <hyperlink r:id="rId5461" ref="M4677"/>
    <hyperlink r:id="rId5462" ref="A4678"/>
    <hyperlink r:id="rId5463" ref="M4678"/>
    <hyperlink r:id="rId5464" ref="M4679"/>
    <hyperlink r:id="rId5465" ref="A4680"/>
    <hyperlink r:id="rId5466" ref="M4680"/>
    <hyperlink r:id="rId5467" ref="M4681"/>
    <hyperlink r:id="rId5468" ref="A4682"/>
    <hyperlink r:id="rId5469" ref="M4682"/>
    <hyperlink r:id="rId5470" ref="M4683"/>
    <hyperlink r:id="rId5471" ref="M4684"/>
    <hyperlink r:id="rId5472" ref="M4685"/>
    <hyperlink r:id="rId5473" ref="M4687"/>
    <hyperlink r:id="rId5474" ref="M4688"/>
    <hyperlink r:id="rId5475" ref="M4689"/>
    <hyperlink r:id="rId5476" ref="M4690"/>
    <hyperlink r:id="rId5477" ref="A4692"/>
    <hyperlink r:id="rId5478" ref="M4692"/>
    <hyperlink r:id="rId5479" ref="M4693"/>
    <hyperlink r:id="rId5480" ref="M4695"/>
    <hyperlink r:id="rId5481" ref="M4696"/>
    <hyperlink r:id="rId5482" ref="M4698"/>
    <hyperlink r:id="rId5483" ref="M4699"/>
    <hyperlink r:id="rId5484" ref="M4700"/>
    <hyperlink r:id="rId5485" ref="M4701"/>
    <hyperlink r:id="rId5486" ref="M4702"/>
    <hyperlink r:id="rId5487" ref="M4703"/>
    <hyperlink r:id="rId5488" ref="M4704"/>
    <hyperlink r:id="rId5489" ref="A4705"/>
    <hyperlink r:id="rId5490" ref="M4705"/>
    <hyperlink r:id="rId5491" ref="M4706"/>
    <hyperlink r:id="rId5492" ref="M4707"/>
    <hyperlink r:id="rId5493" ref="A4708"/>
    <hyperlink r:id="rId5494" ref="M4709"/>
    <hyperlink r:id="rId5495" ref="M4711"/>
    <hyperlink r:id="rId5496" ref="A4712"/>
    <hyperlink r:id="rId5497" ref="M4712"/>
    <hyperlink r:id="rId5498" ref="A4713"/>
    <hyperlink r:id="rId5499" ref="M4713"/>
    <hyperlink r:id="rId5500" ref="M4714"/>
    <hyperlink r:id="rId5501" ref="M4715"/>
    <hyperlink r:id="rId5502" ref="A4716"/>
    <hyperlink r:id="rId5503" ref="M4716"/>
    <hyperlink r:id="rId5504" ref="A4717"/>
    <hyperlink r:id="rId5505" ref="M4717"/>
    <hyperlink r:id="rId5506" ref="A4718"/>
    <hyperlink r:id="rId5507" ref="M4718"/>
    <hyperlink r:id="rId5508" ref="A4719"/>
    <hyperlink r:id="rId5509" ref="M4719"/>
    <hyperlink r:id="rId5510" ref="M4720"/>
    <hyperlink r:id="rId5511" ref="M4721"/>
    <hyperlink r:id="rId5512" ref="M4722"/>
    <hyperlink r:id="rId5513" ref="A4723"/>
    <hyperlink r:id="rId5514" ref="M4723"/>
    <hyperlink r:id="rId5515" ref="M4724"/>
    <hyperlink r:id="rId5516" ref="M4727"/>
    <hyperlink r:id="rId5517" ref="M4728"/>
    <hyperlink r:id="rId5518" ref="A4729"/>
    <hyperlink r:id="rId5519" ref="A4730"/>
    <hyperlink r:id="rId5520" ref="M4730"/>
    <hyperlink r:id="rId5521" ref="A4731"/>
    <hyperlink r:id="rId5522" ref="M4731"/>
    <hyperlink r:id="rId5523" ref="M4732"/>
    <hyperlink r:id="rId5524" ref="A4733"/>
    <hyperlink r:id="rId5525" ref="M4733"/>
    <hyperlink r:id="rId5526" ref="M4735"/>
    <hyperlink r:id="rId5527" ref="M4736"/>
    <hyperlink r:id="rId5528" ref="A4737"/>
    <hyperlink r:id="rId5529" ref="M4737"/>
    <hyperlink r:id="rId5530" ref="A4738"/>
    <hyperlink r:id="rId5531" ref="A4739"/>
    <hyperlink r:id="rId5532" ref="M4739"/>
    <hyperlink r:id="rId5533" ref="A4740"/>
    <hyperlink r:id="rId5534" ref="M4740"/>
    <hyperlink r:id="rId5535" ref="M4742"/>
    <hyperlink r:id="rId5536" ref="M4743"/>
    <hyperlink r:id="rId5537" ref="A4744"/>
    <hyperlink r:id="rId5538" ref="M4744"/>
    <hyperlink r:id="rId5539" ref="M4745"/>
    <hyperlink r:id="rId5540" ref="A4746"/>
    <hyperlink r:id="rId5541" ref="M4746"/>
    <hyperlink r:id="rId5542" ref="M4747"/>
    <hyperlink r:id="rId5543" ref="M4748"/>
    <hyperlink r:id="rId5544" ref="M4749"/>
    <hyperlink r:id="rId5545" ref="M4750"/>
    <hyperlink r:id="rId5546" ref="A4752"/>
    <hyperlink r:id="rId5547" ref="M4752"/>
    <hyperlink r:id="rId5548" ref="M4753"/>
    <hyperlink r:id="rId5549" ref="M4754"/>
    <hyperlink r:id="rId5550" ref="M4755"/>
    <hyperlink r:id="rId5551" ref="M4756"/>
    <hyperlink r:id="rId5552" ref="A4757"/>
    <hyperlink r:id="rId5553" ref="M4757"/>
    <hyperlink r:id="rId5554" ref="M4758"/>
    <hyperlink r:id="rId5555" ref="M4759"/>
    <hyperlink r:id="rId5556" ref="M4760"/>
    <hyperlink r:id="rId5557" ref="M4762"/>
    <hyperlink r:id="rId5558" ref="M4763"/>
    <hyperlink r:id="rId5559" ref="A4764"/>
    <hyperlink r:id="rId5560" ref="M4765"/>
    <hyperlink r:id="rId5561" ref="A4766"/>
    <hyperlink r:id="rId5562" ref="M4766"/>
    <hyperlink r:id="rId5563" ref="M4767"/>
    <hyperlink r:id="rId5564" ref="M4768"/>
    <hyperlink r:id="rId5565" ref="M4769"/>
    <hyperlink r:id="rId5566" ref="M4770"/>
    <hyperlink r:id="rId5567" ref="M4771"/>
    <hyperlink r:id="rId5568" ref="A4772"/>
    <hyperlink r:id="rId5569" ref="M4772"/>
    <hyperlink r:id="rId5570" ref="M4773"/>
    <hyperlink r:id="rId5571" ref="M4774"/>
    <hyperlink r:id="rId5572" ref="M4775"/>
    <hyperlink r:id="rId5573" ref="M4776"/>
    <hyperlink r:id="rId5574" ref="M4778"/>
    <hyperlink r:id="rId5575" ref="M4779"/>
    <hyperlink r:id="rId5576" ref="M4780"/>
    <hyperlink r:id="rId5577" ref="A4781"/>
    <hyperlink r:id="rId5578" ref="M4781"/>
    <hyperlink r:id="rId5579" ref="A4782"/>
    <hyperlink r:id="rId5580" ref="M4782"/>
    <hyperlink r:id="rId5581" ref="M4783"/>
    <hyperlink r:id="rId5582" ref="A4785"/>
    <hyperlink r:id="rId5583" ref="M4785"/>
    <hyperlink r:id="rId5584" ref="M4786"/>
    <hyperlink r:id="rId5585" ref="A4788"/>
    <hyperlink r:id="rId5586" ref="M4788"/>
    <hyperlink r:id="rId5587" ref="M4789"/>
    <hyperlink r:id="rId5588" ref="A4790"/>
    <hyperlink r:id="rId5589" ref="M4790"/>
    <hyperlink r:id="rId5590" ref="M4791"/>
    <hyperlink r:id="rId5591" ref="M4792"/>
    <hyperlink r:id="rId5592" ref="M4793"/>
    <hyperlink r:id="rId5593" ref="M4794"/>
    <hyperlink r:id="rId5594" ref="M4795"/>
    <hyperlink r:id="rId5595" ref="M4796"/>
    <hyperlink r:id="rId5596" ref="A4797"/>
    <hyperlink r:id="rId5597" ref="M4797"/>
    <hyperlink r:id="rId5598" ref="M4798"/>
    <hyperlink r:id="rId5599" ref="M4799"/>
    <hyperlink r:id="rId5600" ref="M4800"/>
    <hyperlink r:id="rId5601" ref="M4801"/>
    <hyperlink r:id="rId5602" ref="M4802"/>
    <hyperlink r:id="rId5603" ref="M4803"/>
    <hyperlink r:id="rId5604" ref="A4804"/>
    <hyperlink r:id="rId5605" ref="M4804"/>
    <hyperlink r:id="rId5606" ref="M4805"/>
    <hyperlink r:id="rId5607" ref="M4807"/>
    <hyperlink r:id="rId5608" ref="M4809"/>
    <hyperlink r:id="rId5609" ref="M4810"/>
    <hyperlink r:id="rId5610" ref="M4811"/>
    <hyperlink r:id="rId5611" ref="A4812"/>
    <hyperlink r:id="rId5612" ref="M4812"/>
    <hyperlink r:id="rId5613" ref="A4813"/>
    <hyperlink r:id="rId5614" ref="M4813"/>
    <hyperlink r:id="rId5615" ref="A4814"/>
    <hyperlink r:id="rId5616" ref="M4814"/>
    <hyperlink r:id="rId5617" ref="A4815"/>
    <hyperlink r:id="rId5618" ref="M4815"/>
    <hyperlink r:id="rId5619" ref="M4816"/>
    <hyperlink r:id="rId5620" ref="M4817"/>
    <hyperlink r:id="rId5621" ref="A4818"/>
    <hyperlink r:id="rId5622" ref="M4818"/>
    <hyperlink r:id="rId5623" ref="A4819"/>
    <hyperlink r:id="rId5624" ref="M4819"/>
    <hyperlink r:id="rId5625" ref="A4820"/>
    <hyperlink r:id="rId5626" ref="A4821"/>
    <hyperlink r:id="rId5627" ref="M4821"/>
    <hyperlink r:id="rId5628" ref="A4822"/>
    <hyperlink r:id="rId5629" ref="M4822"/>
    <hyperlink r:id="rId5630" ref="M4823"/>
    <hyperlink r:id="rId5631" ref="M4825"/>
    <hyperlink r:id="rId5632" ref="M4827"/>
    <hyperlink r:id="rId5633" ref="M4828"/>
    <hyperlink r:id="rId5634" ref="A4829"/>
    <hyperlink r:id="rId5635" ref="M4829"/>
    <hyperlink r:id="rId5636" ref="A4830"/>
    <hyperlink r:id="rId5637" ref="M4830"/>
    <hyperlink r:id="rId5638" ref="M4831"/>
    <hyperlink r:id="rId5639" ref="A4832"/>
    <hyperlink r:id="rId5640" ref="M4833"/>
    <hyperlink r:id="rId5641" ref="M4835"/>
    <hyperlink r:id="rId5642" ref="M4837"/>
    <hyperlink r:id="rId5643" ref="M4838"/>
    <hyperlink r:id="rId5644" ref="M4839"/>
    <hyperlink r:id="rId5645" ref="M4840"/>
    <hyperlink r:id="rId5646" ref="M4841"/>
    <hyperlink r:id="rId5647" ref="M4843"/>
    <hyperlink r:id="rId5648" ref="M4844"/>
    <hyperlink r:id="rId5649" ref="M4845"/>
    <hyperlink r:id="rId5650" ref="M4846"/>
    <hyperlink r:id="rId5651" ref="M4848"/>
    <hyperlink r:id="rId5652" ref="M4849"/>
    <hyperlink r:id="rId5653" ref="A4850"/>
    <hyperlink r:id="rId5654" ref="M4850"/>
    <hyperlink r:id="rId5655" ref="M4851"/>
    <hyperlink r:id="rId5656" ref="A4852"/>
    <hyperlink r:id="rId5657" ref="M4852"/>
    <hyperlink r:id="rId5658" ref="M4853"/>
    <hyperlink r:id="rId5659" ref="M4855"/>
    <hyperlink r:id="rId5660" ref="M4856"/>
    <hyperlink r:id="rId5661" ref="M4857"/>
    <hyperlink r:id="rId5662" ref="M4859"/>
    <hyperlink r:id="rId5663" ref="A4860"/>
    <hyperlink r:id="rId5664" ref="M4860"/>
    <hyperlink r:id="rId5665" ref="M4861"/>
    <hyperlink r:id="rId5666" ref="M4863"/>
    <hyperlink r:id="rId5667" ref="M4864"/>
    <hyperlink r:id="rId5668" ref="A4865"/>
    <hyperlink r:id="rId5669" ref="M4865"/>
    <hyperlink r:id="rId5670" ref="M4866"/>
    <hyperlink r:id="rId5671" ref="A4867"/>
    <hyperlink r:id="rId5672" ref="M4867"/>
    <hyperlink r:id="rId5673" ref="M4868"/>
    <hyperlink r:id="rId5674" ref="M4869"/>
    <hyperlink r:id="rId5675" ref="M4870"/>
    <hyperlink r:id="rId5676" ref="M4871"/>
    <hyperlink r:id="rId5677" ref="M4872"/>
    <hyperlink r:id="rId5678" ref="M4873"/>
    <hyperlink r:id="rId5679" ref="M4874"/>
    <hyperlink r:id="rId5680" ref="M4875"/>
    <hyperlink r:id="rId5681" ref="M4876"/>
    <hyperlink r:id="rId5682" ref="M4877"/>
    <hyperlink r:id="rId5683" ref="M4878"/>
    <hyperlink r:id="rId5684" ref="M4879"/>
    <hyperlink r:id="rId5685" ref="M4880"/>
    <hyperlink r:id="rId5686" ref="M4881"/>
    <hyperlink r:id="rId5687" ref="M4882"/>
    <hyperlink r:id="rId5688" ref="M4883"/>
    <hyperlink r:id="rId5689" ref="M4884"/>
    <hyperlink r:id="rId5690" ref="A4885"/>
    <hyperlink r:id="rId5691" ref="M4885"/>
    <hyperlink r:id="rId5692" ref="M4886"/>
    <hyperlink r:id="rId5693" ref="A4887"/>
    <hyperlink r:id="rId5694" ref="M4887"/>
    <hyperlink r:id="rId5695" ref="M4888"/>
    <hyperlink r:id="rId5696" ref="A4890"/>
    <hyperlink r:id="rId5697" ref="M4890"/>
    <hyperlink r:id="rId5698" ref="M4893"/>
    <hyperlink r:id="rId5699" ref="A4895"/>
    <hyperlink r:id="rId5700" ref="M4895"/>
    <hyperlink r:id="rId5701" ref="A4897"/>
    <hyperlink r:id="rId5702" ref="M4897"/>
    <hyperlink r:id="rId5703" ref="M4898"/>
    <hyperlink r:id="rId5704" ref="M4899"/>
    <hyperlink r:id="rId5705" ref="M4900"/>
    <hyperlink r:id="rId5706" ref="M4901"/>
    <hyperlink r:id="rId5707" ref="M4902"/>
    <hyperlink r:id="rId5708" ref="M4903"/>
    <hyperlink r:id="rId5709" ref="M4904"/>
    <hyperlink r:id="rId5710" ref="A4906"/>
    <hyperlink r:id="rId5711" ref="M4906"/>
    <hyperlink r:id="rId5712" ref="A4907"/>
    <hyperlink r:id="rId5713" ref="M4907"/>
    <hyperlink r:id="rId5714" ref="M4908"/>
    <hyperlink r:id="rId5715" ref="M4909"/>
    <hyperlink r:id="rId5716" ref="M4910"/>
    <hyperlink r:id="rId5717" ref="A4911"/>
    <hyperlink r:id="rId5718" ref="M4911"/>
    <hyperlink r:id="rId5719" ref="M4912"/>
    <hyperlink r:id="rId5720" ref="M4914"/>
    <hyperlink r:id="rId5721" ref="M4915"/>
    <hyperlink r:id="rId5722" ref="A4916"/>
    <hyperlink r:id="rId5723" ref="M4917"/>
    <hyperlink r:id="rId5724" ref="M4919"/>
    <hyperlink r:id="rId5725" ref="M4921"/>
    <hyperlink r:id="rId5726" ref="M4922"/>
    <hyperlink r:id="rId5727" ref="M4924"/>
    <hyperlink r:id="rId5728" ref="A4925"/>
    <hyperlink r:id="rId5729" ref="M4925"/>
    <hyperlink r:id="rId5730" ref="A4926"/>
    <hyperlink r:id="rId5731" ref="M4926"/>
    <hyperlink r:id="rId5732" ref="M4927"/>
    <hyperlink r:id="rId5733" ref="M4928"/>
    <hyperlink r:id="rId5734" ref="M4929"/>
    <hyperlink r:id="rId5735" ref="M4930"/>
    <hyperlink r:id="rId5736" ref="A4931"/>
    <hyperlink r:id="rId5737" ref="M4931"/>
    <hyperlink r:id="rId5738" ref="A4932"/>
    <hyperlink r:id="rId5739" ref="M4933"/>
    <hyperlink r:id="rId5740" ref="M4934"/>
    <hyperlink r:id="rId5741" ref="A4936"/>
    <hyperlink r:id="rId5742" ref="M4936"/>
    <hyperlink r:id="rId5743" ref="A4937"/>
    <hyperlink r:id="rId5744" ref="M4937"/>
    <hyperlink r:id="rId5745" ref="M4938"/>
    <hyperlink r:id="rId5746" ref="A4939"/>
    <hyperlink r:id="rId5747" ref="M4939"/>
    <hyperlink r:id="rId5748" ref="A4940"/>
    <hyperlink r:id="rId5749" ref="M4940"/>
    <hyperlink r:id="rId5750" ref="M4942"/>
    <hyperlink r:id="rId5751" ref="M4943"/>
    <hyperlink r:id="rId5752" ref="M4944"/>
    <hyperlink r:id="rId5753" ref="M4945"/>
    <hyperlink r:id="rId5754" ref="A4946"/>
    <hyperlink r:id="rId5755" ref="M4946"/>
    <hyperlink r:id="rId5756" ref="M4947"/>
    <hyperlink r:id="rId5757" ref="M4948"/>
    <hyperlink r:id="rId5758" ref="M4949"/>
    <hyperlink r:id="rId5759" ref="M4950"/>
    <hyperlink r:id="rId5760" ref="M4952"/>
    <hyperlink r:id="rId5761" ref="M4953"/>
    <hyperlink r:id="rId5762" ref="M4954"/>
    <hyperlink r:id="rId5763" ref="M4955"/>
    <hyperlink r:id="rId5764" ref="A4956"/>
    <hyperlink r:id="rId5765" ref="M4956"/>
    <hyperlink r:id="rId5766" ref="A4957"/>
    <hyperlink r:id="rId5767" ref="M4957"/>
    <hyperlink r:id="rId5768" ref="A4958"/>
    <hyperlink r:id="rId5769" ref="M4958"/>
    <hyperlink r:id="rId5770" ref="A4959"/>
    <hyperlink r:id="rId5771" ref="A4960"/>
    <hyperlink r:id="rId5772" ref="M4960"/>
    <hyperlink r:id="rId5773" ref="M4961"/>
    <hyperlink r:id="rId5774" ref="M4962"/>
    <hyperlink r:id="rId5775" ref="M4963"/>
    <hyperlink r:id="rId5776" ref="A4964"/>
    <hyperlink r:id="rId5777" ref="M4964"/>
    <hyperlink r:id="rId5778" ref="M4965"/>
    <hyperlink r:id="rId5779" ref="M4968"/>
    <hyperlink r:id="rId5780" ref="A4969"/>
    <hyperlink r:id="rId5781" ref="M4970"/>
    <hyperlink r:id="rId5782" ref="M4971"/>
    <hyperlink r:id="rId5783" ref="A4972"/>
    <hyperlink r:id="rId5784" ref="M4972"/>
    <hyperlink r:id="rId5785" ref="M4973"/>
    <hyperlink r:id="rId5786" ref="M4974"/>
    <hyperlink r:id="rId5787" ref="A4975"/>
    <hyperlink r:id="rId5788" ref="M4975"/>
    <hyperlink r:id="rId5789" ref="M4976"/>
    <hyperlink r:id="rId5790" ref="A4977"/>
    <hyperlink r:id="rId5791" ref="M4977"/>
    <hyperlink r:id="rId5792" ref="M4978"/>
    <hyperlink r:id="rId5793" ref="A4979"/>
    <hyperlink r:id="rId5794" ref="M4980"/>
    <hyperlink r:id="rId5795" ref="M4981"/>
    <hyperlink r:id="rId5796" ref="A4982"/>
    <hyperlink r:id="rId5797" ref="M4983"/>
    <hyperlink r:id="rId5798" ref="M4984"/>
    <hyperlink r:id="rId5799" ref="M4985"/>
    <hyperlink r:id="rId5800" ref="A4986"/>
    <hyperlink r:id="rId5801" ref="M4986"/>
    <hyperlink r:id="rId5802" ref="M4987"/>
    <hyperlink r:id="rId5803" ref="M4988"/>
    <hyperlink r:id="rId5804" ref="A4990"/>
    <hyperlink r:id="rId5805" ref="M4990"/>
    <hyperlink r:id="rId5806" ref="A4991"/>
    <hyperlink r:id="rId5807" ref="M4991"/>
    <hyperlink r:id="rId5808" ref="A4992"/>
    <hyperlink r:id="rId5809" ref="M4992"/>
    <hyperlink r:id="rId5810" ref="M4994"/>
    <hyperlink r:id="rId5811" ref="A4995"/>
    <hyperlink r:id="rId5812" ref="M4995"/>
    <hyperlink r:id="rId5813" ref="M4996"/>
    <hyperlink r:id="rId5814" ref="A4997"/>
    <hyperlink r:id="rId5815" ref="M4997"/>
    <hyperlink r:id="rId5816" ref="M4998"/>
    <hyperlink r:id="rId5817" ref="M5000"/>
    <hyperlink r:id="rId5818" ref="A5001"/>
    <hyperlink r:id="rId5819" ref="M5001"/>
    <hyperlink r:id="rId5820" ref="M5002"/>
    <hyperlink r:id="rId5821" ref="M5003"/>
    <hyperlink r:id="rId5822" ref="M5004"/>
    <hyperlink r:id="rId5823" ref="M5005"/>
    <hyperlink r:id="rId5824" ref="M5006"/>
    <hyperlink r:id="rId5825" ref="M5007"/>
    <hyperlink r:id="rId5826" ref="M5008"/>
    <hyperlink r:id="rId5827" ref="A5009"/>
    <hyperlink r:id="rId5828" ref="M5009"/>
    <hyperlink r:id="rId5829" ref="M5010"/>
    <hyperlink r:id="rId5830" ref="M5011"/>
    <hyperlink r:id="rId5831" ref="M5012"/>
    <hyperlink r:id="rId5832" ref="M5013"/>
    <hyperlink r:id="rId5833" ref="M5015"/>
    <hyperlink r:id="rId5834" ref="M5016"/>
    <hyperlink r:id="rId5835" ref="M5017"/>
    <hyperlink r:id="rId5836" ref="M5018"/>
    <hyperlink r:id="rId5837" ref="A5020"/>
    <hyperlink r:id="rId5838" ref="M5021"/>
    <hyperlink r:id="rId5839" ref="M5022"/>
    <hyperlink r:id="rId5840" ref="M5023"/>
    <hyperlink r:id="rId5841" ref="A5024"/>
    <hyperlink r:id="rId5842" ref="M5025"/>
    <hyperlink r:id="rId5843" ref="M5026"/>
    <hyperlink r:id="rId5844" ref="M5027"/>
    <hyperlink r:id="rId5845" ref="A5028"/>
    <hyperlink r:id="rId5846" ref="M5029"/>
    <hyperlink r:id="rId5847" ref="A5030"/>
    <hyperlink r:id="rId5848" ref="M5030"/>
    <hyperlink r:id="rId5849" ref="M5031"/>
    <hyperlink r:id="rId5850" ref="M5032"/>
    <hyperlink r:id="rId5851" ref="A5033"/>
    <hyperlink r:id="rId5852" ref="M5033"/>
    <hyperlink r:id="rId5853" ref="A5034"/>
    <hyperlink r:id="rId5854" ref="M5034"/>
    <hyperlink r:id="rId5855" ref="A5035"/>
    <hyperlink r:id="rId5856" ref="M5035"/>
    <hyperlink r:id="rId5857" ref="M5036"/>
    <hyperlink r:id="rId5858" ref="M5038"/>
    <hyperlink r:id="rId5859" ref="M5039"/>
    <hyperlink r:id="rId5860" ref="M5040"/>
    <hyperlink r:id="rId5861" ref="M5041"/>
    <hyperlink r:id="rId5862" ref="M5042"/>
    <hyperlink r:id="rId5863" ref="M5043"/>
    <hyperlink r:id="rId5864" ref="M5044"/>
    <hyperlink r:id="rId5865" ref="A5045"/>
    <hyperlink r:id="rId5866" ref="M5045"/>
    <hyperlink r:id="rId5867" ref="M5046"/>
    <hyperlink r:id="rId5868" ref="M5047"/>
    <hyperlink r:id="rId5869" ref="A5048"/>
    <hyperlink r:id="rId5870" ref="M5048"/>
    <hyperlink r:id="rId5871" ref="M5049"/>
    <hyperlink r:id="rId5872" ref="M5050"/>
    <hyperlink r:id="rId5873" ref="M5051"/>
    <hyperlink r:id="rId5874" ref="M5052"/>
    <hyperlink r:id="rId5875" ref="M5053"/>
    <hyperlink r:id="rId5876" ref="M5054"/>
    <hyperlink r:id="rId5877" ref="M5055"/>
    <hyperlink r:id="rId5878" ref="M5056"/>
    <hyperlink r:id="rId5879" ref="M5057"/>
    <hyperlink r:id="rId5880" ref="A5058"/>
    <hyperlink r:id="rId5881" ref="M5058"/>
    <hyperlink r:id="rId5882" ref="M5060"/>
    <hyperlink r:id="rId5883" ref="A5061"/>
    <hyperlink r:id="rId5884" ref="M5061"/>
    <hyperlink r:id="rId5885" ref="M5063"/>
    <hyperlink r:id="rId5886" ref="M5064"/>
    <hyperlink r:id="rId5887" ref="M5065"/>
    <hyperlink r:id="rId5888" ref="M5066"/>
    <hyperlink r:id="rId5889" ref="M5067"/>
    <hyperlink r:id="rId5890" ref="M5068"/>
    <hyperlink r:id="rId5891" ref="M5069"/>
    <hyperlink r:id="rId5892" ref="M5070"/>
    <hyperlink r:id="rId5893" ref="M5071"/>
    <hyperlink r:id="rId5894" ref="M5072"/>
    <hyperlink r:id="rId5895" ref="M5073"/>
    <hyperlink r:id="rId5896" ref="M5074"/>
    <hyperlink r:id="rId5897" ref="A5075"/>
    <hyperlink r:id="rId5898" ref="M5075"/>
    <hyperlink r:id="rId5899" ref="M5076"/>
    <hyperlink r:id="rId5900" ref="M5077"/>
    <hyperlink r:id="rId5901" ref="M5078"/>
    <hyperlink r:id="rId5902" ref="M5079"/>
    <hyperlink r:id="rId5903" ref="A5080"/>
    <hyperlink r:id="rId5904" ref="M5080"/>
    <hyperlink r:id="rId5905" ref="M5081"/>
    <hyperlink r:id="rId5906" ref="M5082"/>
    <hyperlink r:id="rId5907" ref="M5083"/>
    <hyperlink r:id="rId5908" ref="M5084"/>
    <hyperlink r:id="rId5909" ref="M5086"/>
    <hyperlink r:id="rId5910" ref="M5087"/>
    <hyperlink r:id="rId5911" ref="A5088"/>
    <hyperlink r:id="rId5912" ref="M5088"/>
    <hyperlink r:id="rId5913" ref="M5089"/>
    <hyperlink r:id="rId5914" ref="A5090"/>
    <hyperlink r:id="rId5915" ref="M5090"/>
    <hyperlink r:id="rId5916" ref="M5091"/>
    <hyperlink r:id="rId5917" ref="M5092"/>
    <hyperlink r:id="rId5918" ref="A5093"/>
    <hyperlink r:id="rId5919" ref="M5093"/>
    <hyperlink r:id="rId5920" ref="M5094"/>
    <hyperlink r:id="rId5921" ref="A5095"/>
    <hyperlink r:id="rId5922" ref="M5095"/>
    <hyperlink r:id="rId5923" ref="M5097"/>
    <hyperlink r:id="rId5924" ref="M5098"/>
    <hyperlink r:id="rId5925" ref="M5099"/>
    <hyperlink r:id="rId5926" ref="M5100"/>
    <hyperlink r:id="rId5927" ref="M5101"/>
    <hyperlink r:id="rId5928" ref="M5103"/>
    <hyperlink r:id="rId5929" ref="A5104"/>
    <hyperlink r:id="rId5930" ref="M5104"/>
    <hyperlink r:id="rId5931" ref="A5105"/>
    <hyperlink r:id="rId5932" ref="M5105"/>
    <hyperlink r:id="rId5933" ref="M5106"/>
    <hyperlink r:id="rId5934" ref="M5107"/>
    <hyperlink r:id="rId5935" ref="M5108"/>
    <hyperlink r:id="rId5936" ref="M5109"/>
    <hyperlink r:id="rId5937" ref="M5111"/>
    <hyperlink r:id="rId5938" ref="M5112"/>
    <hyperlink r:id="rId5939" ref="M5113"/>
    <hyperlink r:id="rId5940" ref="A5114"/>
    <hyperlink r:id="rId5941" ref="M5114"/>
    <hyperlink r:id="rId5942" ref="A5115"/>
    <hyperlink r:id="rId5943" ref="M5115"/>
    <hyperlink r:id="rId5944" ref="M5116"/>
    <hyperlink r:id="rId5945" ref="M5118"/>
    <hyperlink r:id="rId5946" ref="M5120"/>
    <hyperlink r:id="rId5947" ref="A5121"/>
    <hyperlink r:id="rId5948" ref="M5121"/>
    <hyperlink r:id="rId5949" ref="A5122"/>
    <hyperlink r:id="rId5950" ref="M5122"/>
    <hyperlink r:id="rId5951" ref="M5123"/>
    <hyperlink r:id="rId5952" ref="A5124"/>
    <hyperlink r:id="rId5953" ref="M5124"/>
    <hyperlink r:id="rId5954" ref="M5125"/>
    <hyperlink r:id="rId5955" ref="M5126"/>
    <hyperlink r:id="rId5956" ref="M5127"/>
    <hyperlink r:id="rId5957" ref="A5128"/>
    <hyperlink r:id="rId5958" ref="M5129"/>
    <hyperlink r:id="rId5959" ref="A5130"/>
    <hyperlink r:id="rId5960" ref="M5130"/>
    <hyperlink r:id="rId5961" ref="A5131"/>
    <hyperlink r:id="rId5962" ref="M5132"/>
    <hyperlink r:id="rId5963" ref="M5134"/>
    <hyperlink r:id="rId5964" ref="A5135"/>
    <hyperlink r:id="rId5965" ref="M5135"/>
    <hyperlink r:id="rId5966" ref="M5136"/>
    <hyperlink r:id="rId5967" ref="M5137"/>
    <hyperlink r:id="rId5968" ref="A5138"/>
    <hyperlink r:id="rId5969" ref="M5138"/>
    <hyperlink r:id="rId5970" ref="M5139"/>
    <hyperlink r:id="rId5971" ref="M5140"/>
    <hyperlink r:id="rId5972" ref="A5141"/>
    <hyperlink r:id="rId5973" ref="M5141"/>
    <hyperlink r:id="rId5974" ref="M5142"/>
    <hyperlink r:id="rId5975" ref="M5143"/>
    <hyperlink r:id="rId5976" ref="M5145"/>
    <hyperlink r:id="rId5977" ref="M5146"/>
    <hyperlink r:id="rId5978" ref="M5147"/>
    <hyperlink r:id="rId5979" ref="M5148"/>
    <hyperlink r:id="rId5980" ref="A5149"/>
    <hyperlink r:id="rId5981" ref="M5149"/>
    <hyperlink r:id="rId5982" ref="M5150"/>
    <hyperlink r:id="rId5983" ref="M5151"/>
    <hyperlink r:id="rId5984" ref="M5152"/>
    <hyperlink r:id="rId5985" ref="A5153"/>
    <hyperlink r:id="rId5986" ref="M5153"/>
    <hyperlink r:id="rId5987" ref="M5155"/>
    <hyperlink r:id="rId5988" ref="M5156"/>
    <hyperlink r:id="rId5989" ref="A5157"/>
    <hyperlink r:id="rId5990" ref="M5157"/>
    <hyperlink r:id="rId5991" ref="M5158"/>
    <hyperlink r:id="rId5992" ref="M5159"/>
    <hyperlink r:id="rId5993" ref="M5160"/>
    <hyperlink r:id="rId5994" ref="M5161"/>
    <hyperlink r:id="rId5995" ref="A5162"/>
    <hyperlink r:id="rId5996" ref="M5162"/>
    <hyperlink r:id="rId5997" ref="M5163"/>
    <hyperlink r:id="rId5998" ref="M5164"/>
    <hyperlink r:id="rId5999" ref="M5165"/>
    <hyperlink r:id="rId6000" ref="A5166"/>
    <hyperlink r:id="rId6001" ref="M5166"/>
    <hyperlink r:id="rId6002" ref="A5168"/>
    <hyperlink r:id="rId6003" ref="A5169"/>
    <hyperlink r:id="rId6004" ref="M5169"/>
    <hyperlink r:id="rId6005" ref="M5170"/>
    <hyperlink r:id="rId6006" ref="M5171"/>
    <hyperlink r:id="rId6007" ref="A5173"/>
    <hyperlink r:id="rId6008" ref="M5173"/>
    <hyperlink r:id="rId6009" ref="A5174"/>
    <hyperlink r:id="rId6010" ref="M5174"/>
    <hyperlink r:id="rId6011" ref="M5175"/>
    <hyperlink r:id="rId6012" ref="M5176"/>
    <hyperlink r:id="rId6013" ref="M5177"/>
    <hyperlink r:id="rId6014" ref="M5178"/>
    <hyperlink r:id="rId6015" ref="M5179"/>
    <hyperlink r:id="rId6016" ref="A5180"/>
    <hyperlink r:id="rId6017" ref="M5180"/>
    <hyperlink r:id="rId6018" ref="M5181"/>
    <hyperlink r:id="rId6019" ref="A5183"/>
    <hyperlink r:id="rId6020" ref="M5183"/>
    <hyperlink r:id="rId6021" ref="M5184"/>
    <hyperlink r:id="rId6022" ref="A5185"/>
    <hyperlink r:id="rId6023" ref="M5185"/>
    <hyperlink r:id="rId6024" ref="A5186"/>
    <hyperlink r:id="rId6025" ref="A5187"/>
    <hyperlink r:id="rId6026" ref="M5187"/>
    <hyperlink r:id="rId6027" ref="M5188"/>
    <hyperlink r:id="rId6028" ref="M5189"/>
    <hyperlink r:id="rId6029" ref="M5190"/>
    <hyperlink r:id="rId6030" ref="A5191"/>
    <hyperlink r:id="rId6031" ref="M5191"/>
    <hyperlink r:id="rId6032" ref="M5192"/>
    <hyperlink r:id="rId6033" ref="M5193"/>
    <hyperlink r:id="rId6034" ref="M5194"/>
    <hyperlink r:id="rId6035" ref="M5195"/>
    <hyperlink r:id="rId6036" ref="A5196"/>
    <hyperlink r:id="rId6037" ref="M5196"/>
    <hyperlink r:id="rId6038" ref="M5198"/>
    <hyperlink r:id="rId6039" ref="M5199"/>
    <hyperlink r:id="rId6040" ref="M5200"/>
    <hyperlink r:id="rId6041" ref="A5201"/>
    <hyperlink r:id="rId6042" ref="M5201"/>
    <hyperlink r:id="rId6043" ref="A5202"/>
    <hyperlink r:id="rId6044" ref="A5203"/>
    <hyperlink r:id="rId6045" ref="M5203"/>
    <hyperlink r:id="rId6046" ref="M5204"/>
    <hyperlink r:id="rId6047" ref="M5205"/>
    <hyperlink r:id="rId6048" ref="M5206"/>
    <hyperlink r:id="rId6049" ref="M5207"/>
    <hyperlink r:id="rId6050" ref="A5208"/>
    <hyperlink r:id="rId6051" ref="M5208"/>
    <hyperlink r:id="rId6052" ref="M5210"/>
    <hyperlink r:id="rId6053" ref="M5211"/>
    <hyperlink r:id="rId6054" ref="A5212"/>
    <hyperlink r:id="rId6055" ref="M5212"/>
    <hyperlink r:id="rId6056" ref="M5213"/>
    <hyperlink r:id="rId6057" ref="M5214"/>
    <hyperlink r:id="rId6058" ref="A5215"/>
    <hyperlink r:id="rId6059" ref="M5215"/>
    <hyperlink r:id="rId6060" ref="M5216"/>
    <hyperlink r:id="rId6061" ref="A5217"/>
    <hyperlink r:id="rId6062" ref="M5217"/>
    <hyperlink r:id="rId6063" ref="M5218"/>
    <hyperlink r:id="rId6064" ref="M5220"/>
    <hyperlink r:id="rId6065" ref="M5222"/>
    <hyperlink r:id="rId6066" ref="M5223"/>
    <hyperlink r:id="rId6067" ref="M5224"/>
    <hyperlink r:id="rId6068" ref="M5225"/>
    <hyperlink r:id="rId6069" ref="M5227"/>
    <hyperlink r:id="rId6070" ref="M5230"/>
    <hyperlink r:id="rId6071" ref="M5231"/>
    <hyperlink r:id="rId6072" ref="M5232"/>
    <hyperlink r:id="rId6073" ref="M5234"/>
    <hyperlink r:id="rId6074" ref="M5235"/>
    <hyperlink r:id="rId6075" ref="M5236"/>
    <hyperlink r:id="rId6076" ref="A5237"/>
    <hyperlink r:id="rId6077" ref="M5237"/>
    <hyperlink r:id="rId6078" ref="M5238"/>
    <hyperlink r:id="rId6079" ref="A5239"/>
    <hyperlink r:id="rId6080" ref="M5239"/>
    <hyperlink r:id="rId6081" ref="M5240"/>
    <hyperlink r:id="rId6082" ref="M5241"/>
    <hyperlink r:id="rId6083" ref="M5243"/>
    <hyperlink r:id="rId6084" ref="A5245"/>
    <hyperlink r:id="rId6085" ref="M5246"/>
    <hyperlink r:id="rId6086" ref="A5247"/>
    <hyperlink r:id="rId6087" ref="M5247"/>
    <hyperlink r:id="rId6088" ref="M5248"/>
    <hyperlink r:id="rId6089" ref="M5249"/>
    <hyperlink r:id="rId6090" ref="M5250"/>
    <hyperlink r:id="rId6091" ref="M5251"/>
    <hyperlink r:id="rId6092" ref="M5252"/>
    <hyperlink r:id="rId6093" ref="A5253"/>
    <hyperlink r:id="rId6094" ref="M5253"/>
    <hyperlink r:id="rId6095" ref="A5254"/>
    <hyperlink r:id="rId6096" ref="M5255"/>
    <hyperlink r:id="rId6097" ref="A5256"/>
    <hyperlink r:id="rId6098" ref="M5256"/>
    <hyperlink r:id="rId6099" ref="M5258"/>
    <hyperlink r:id="rId6100" ref="M5259"/>
    <hyperlink r:id="rId6101" ref="A5260"/>
    <hyperlink r:id="rId6102" ref="M5260"/>
    <hyperlink r:id="rId6103" ref="A5261"/>
    <hyperlink r:id="rId6104" ref="M5261"/>
    <hyperlink r:id="rId6105" ref="M5262"/>
    <hyperlink r:id="rId6106" ref="A5263"/>
    <hyperlink r:id="rId6107" ref="M5263"/>
    <hyperlink r:id="rId6108" ref="M5264"/>
    <hyperlink r:id="rId6109" ref="M5265"/>
    <hyperlink r:id="rId6110" ref="M5266"/>
    <hyperlink r:id="rId6111" ref="M5268"/>
    <hyperlink r:id="rId6112" ref="M5269"/>
    <hyperlink r:id="rId6113" ref="M5270"/>
    <hyperlink r:id="rId6114" ref="M5271"/>
    <hyperlink r:id="rId6115" ref="M5273"/>
    <hyperlink r:id="rId6116" ref="M5274"/>
    <hyperlink r:id="rId6117" ref="M5275"/>
    <hyperlink r:id="rId6118" ref="M5277"/>
    <hyperlink r:id="rId6119" ref="M5278"/>
    <hyperlink r:id="rId6120" ref="M5279"/>
    <hyperlink r:id="rId6121" ref="A5280"/>
    <hyperlink r:id="rId6122" ref="M5280"/>
    <hyperlink r:id="rId6123" ref="M5281"/>
    <hyperlink r:id="rId6124" ref="M5282"/>
    <hyperlink r:id="rId6125" ref="A5283"/>
    <hyperlink r:id="rId6126" ref="M5283"/>
    <hyperlink r:id="rId6127" ref="A5284"/>
    <hyperlink r:id="rId6128" ref="M5284"/>
    <hyperlink r:id="rId6129" ref="M5285"/>
    <hyperlink r:id="rId6130" ref="M5286"/>
    <hyperlink r:id="rId6131" ref="M5288"/>
    <hyperlink r:id="rId6132" ref="M5289"/>
    <hyperlink r:id="rId6133" ref="M5290"/>
    <hyperlink r:id="rId6134" ref="M5292"/>
    <hyperlink r:id="rId6135" ref="M5293"/>
    <hyperlink r:id="rId6136" ref="A5294"/>
    <hyperlink r:id="rId6137" ref="M5294"/>
    <hyperlink r:id="rId6138" ref="M5295"/>
    <hyperlink r:id="rId6139" ref="M5296"/>
    <hyperlink r:id="rId6140" ref="A5297"/>
    <hyperlink r:id="rId6141" ref="M5297"/>
    <hyperlink r:id="rId6142" ref="M5298"/>
    <hyperlink r:id="rId6143" ref="A5300"/>
    <hyperlink r:id="rId6144" ref="M5300"/>
    <hyperlink r:id="rId6145" ref="A5301"/>
    <hyperlink r:id="rId6146" ref="M5301"/>
    <hyperlink r:id="rId6147" ref="M5302"/>
    <hyperlink r:id="rId6148" ref="M5303"/>
    <hyperlink r:id="rId6149" ref="M5304"/>
    <hyperlink r:id="rId6150" ref="M5305"/>
    <hyperlink r:id="rId6151" ref="M5306"/>
    <hyperlink r:id="rId6152" ref="M5308"/>
    <hyperlink r:id="rId6153" ref="M5309"/>
    <hyperlink r:id="rId6154" ref="A5310"/>
    <hyperlink r:id="rId6155" ref="M5310"/>
    <hyperlink r:id="rId6156" ref="M5311"/>
    <hyperlink r:id="rId6157" ref="M5313"/>
    <hyperlink r:id="rId6158" ref="M5314"/>
    <hyperlink r:id="rId6159" ref="M5315"/>
    <hyperlink r:id="rId6160" ref="M5316"/>
    <hyperlink r:id="rId6161" ref="M5319"/>
    <hyperlink r:id="rId6162" ref="A5320"/>
    <hyperlink r:id="rId6163" ref="M5320"/>
    <hyperlink r:id="rId6164" ref="A5321"/>
    <hyperlink r:id="rId6165" ref="A5322"/>
    <hyperlink r:id="rId6166" ref="M5323"/>
    <hyperlink r:id="rId6167" ref="M5324"/>
    <hyperlink r:id="rId6168" ref="M5325"/>
    <hyperlink r:id="rId6169" ref="M5327"/>
    <hyperlink r:id="rId6170" ref="M5328"/>
    <hyperlink r:id="rId6171" ref="A5329"/>
    <hyperlink r:id="rId6172" ref="M5329"/>
    <hyperlink r:id="rId6173" ref="A5330"/>
    <hyperlink r:id="rId6174" ref="M5330"/>
    <hyperlink r:id="rId6175" ref="M5331"/>
    <hyperlink r:id="rId6176" ref="M5332"/>
    <hyperlink r:id="rId6177" ref="M5333"/>
    <hyperlink r:id="rId6178" ref="A5335"/>
    <hyperlink r:id="rId6179" ref="M5335"/>
    <hyperlink r:id="rId6180" ref="M5336"/>
    <hyperlink r:id="rId6181" ref="A5337"/>
    <hyperlink r:id="rId6182" ref="M5337"/>
    <hyperlink r:id="rId6183" ref="M5338"/>
    <hyperlink r:id="rId6184" ref="A5339"/>
    <hyperlink r:id="rId6185" ref="M5339"/>
    <hyperlink r:id="rId6186" ref="A5340"/>
    <hyperlink r:id="rId6187" ref="A5341"/>
    <hyperlink r:id="rId6188" ref="M5341"/>
    <hyperlink r:id="rId6189" ref="M5342"/>
    <hyperlink r:id="rId6190" ref="M5343"/>
    <hyperlink r:id="rId6191" ref="M5344"/>
    <hyperlink r:id="rId6192" ref="A5345"/>
    <hyperlink r:id="rId6193" ref="M5345"/>
    <hyperlink r:id="rId6194" ref="A5346"/>
    <hyperlink r:id="rId6195" ref="M5346"/>
    <hyperlink r:id="rId6196" ref="A5347"/>
    <hyperlink r:id="rId6197" ref="M5347"/>
    <hyperlink r:id="rId6198" ref="M5348"/>
    <hyperlink r:id="rId6199" ref="M5349"/>
    <hyperlink r:id="rId6200" ref="A5350"/>
    <hyperlink r:id="rId6201" ref="M5350"/>
    <hyperlink r:id="rId6202" ref="A5351"/>
    <hyperlink r:id="rId6203" ref="M5351"/>
    <hyperlink r:id="rId6204" ref="M5352"/>
    <hyperlink r:id="rId6205" ref="M5353"/>
    <hyperlink r:id="rId6206" ref="A5354"/>
    <hyperlink r:id="rId6207" ref="M5354"/>
    <hyperlink r:id="rId6208" ref="A5355"/>
    <hyperlink r:id="rId6209" ref="M5355"/>
    <hyperlink r:id="rId6210" ref="M5356"/>
    <hyperlink r:id="rId6211" ref="M5357"/>
    <hyperlink r:id="rId6212" ref="M5358"/>
    <hyperlink r:id="rId6213" ref="M5359"/>
    <hyperlink r:id="rId6214" ref="M5360"/>
    <hyperlink r:id="rId6215" ref="A5362"/>
    <hyperlink r:id="rId6216" ref="M5362"/>
    <hyperlink r:id="rId6217" ref="M5363"/>
    <hyperlink r:id="rId6218" ref="A5364"/>
    <hyperlink r:id="rId6219" ref="M5364"/>
    <hyperlink r:id="rId6220" ref="A5365"/>
    <hyperlink r:id="rId6221" ref="M5365"/>
    <hyperlink r:id="rId6222" ref="M5367"/>
    <hyperlink r:id="rId6223" ref="M5368"/>
    <hyperlink r:id="rId6224" ref="M5369"/>
    <hyperlink r:id="rId6225" ref="A5370"/>
    <hyperlink r:id="rId6226" ref="M5370"/>
    <hyperlink r:id="rId6227" ref="M5371"/>
    <hyperlink r:id="rId6228" ref="M5372"/>
    <hyperlink r:id="rId6229" ref="M5373"/>
    <hyperlink r:id="rId6230" ref="M5374"/>
    <hyperlink r:id="rId6231" ref="M5376"/>
    <hyperlink r:id="rId6232" ref="M5377"/>
    <hyperlink r:id="rId6233" ref="M5378"/>
    <hyperlink r:id="rId6234" ref="M5380"/>
    <hyperlink r:id="rId6235" ref="A5381"/>
    <hyperlink r:id="rId6236" ref="M5381"/>
    <hyperlink r:id="rId6237" ref="M5382"/>
    <hyperlink r:id="rId6238" ref="M5383"/>
    <hyperlink r:id="rId6239" ref="A5384"/>
    <hyperlink r:id="rId6240" ref="M5384"/>
    <hyperlink r:id="rId6241" ref="M5386"/>
    <hyperlink r:id="rId6242" ref="M5388"/>
    <hyperlink r:id="rId6243" ref="A5389"/>
    <hyperlink r:id="rId6244" ref="M5389"/>
    <hyperlink r:id="rId6245" ref="M5390"/>
    <hyperlink r:id="rId6246" ref="M5391"/>
    <hyperlink r:id="rId6247" ref="M5392"/>
    <hyperlink r:id="rId6248" ref="M5393"/>
    <hyperlink r:id="rId6249" ref="M5394"/>
    <hyperlink r:id="rId6250" ref="A5395"/>
    <hyperlink r:id="rId6251" ref="M5395"/>
    <hyperlink r:id="rId6252" ref="A5396"/>
    <hyperlink r:id="rId6253" ref="M5396"/>
    <hyperlink r:id="rId6254" ref="A5397"/>
    <hyperlink r:id="rId6255" ref="M5397"/>
    <hyperlink r:id="rId6256" ref="A5398"/>
    <hyperlink r:id="rId6257" ref="M5398"/>
    <hyperlink r:id="rId6258" ref="M5399"/>
    <hyperlink r:id="rId6259" ref="A5400"/>
    <hyperlink r:id="rId6260" ref="M5400"/>
    <hyperlink r:id="rId6261" ref="M5401"/>
    <hyperlink r:id="rId6262" ref="A5402"/>
    <hyperlink r:id="rId6263" ref="M5402"/>
    <hyperlink r:id="rId6264" ref="A5403"/>
    <hyperlink r:id="rId6265" ref="M5403"/>
    <hyperlink r:id="rId6266" ref="A5404"/>
    <hyperlink r:id="rId6267" ref="M5404"/>
    <hyperlink r:id="rId6268" ref="M5405"/>
    <hyperlink r:id="rId6269" ref="M5406"/>
    <hyperlink r:id="rId6270" ref="M5407"/>
    <hyperlink r:id="rId6271" ref="M5408"/>
    <hyperlink r:id="rId6272" ref="M5409"/>
    <hyperlink r:id="rId6273" ref="M5410"/>
    <hyperlink r:id="rId6274" ref="M5411"/>
    <hyperlink r:id="rId6275" ref="M5412"/>
    <hyperlink r:id="rId6276" ref="A5413"/>
    <hyperlink r:id="rId6277" ref="M5413"/>
    <hyperlink r:id="rId6278" ref="M5414"/>
    <hyperlink r:id="rId6279" ref="M5415"/>
    <hyperlink r:id="rId6280" ref="M5416"/>
    <hyperlink r:id="rId6281" ref="A5417"/>
    <hyperlink r:id="rId6282" ref="M5417"/>
    <hyperlink r:id="rId6283" ref="A5418"/>
    <hyperlink r:id="rId6284" ref="M5418"/>
    <hyperlink r:id="rId6285" ref="M5419"/>
    <hyperlink r:id="rId6286" ref="A5420"/>
    <hyperlink r:id="rId6287" ref="M5420"/>
    <hyperlink r:id="rId6288" ref="M5421"/>
    <hyperlink r:id="rId6289" ref="M5422"/>
    <hyperlink r:id="rId6290" ref="M5423"/>
    <hyperlink r:id="rId6291" ref="M5424"/>
    <hyperlink r:id="rId6292" ref="A5425"/>
    <hyperlink r:id="rId6293" ref="M5427"/>
    <hyperlink r:id="rId6294" ref="M5428"/>
    <hyperlink r:id="rId6295" ref="M5429"/>
    <hyperlink r:id="rId6296" ref="M5430"/>
    <hyperlink r:id="rId6297" ref="M5431"/>
    <hyperlink r:id="rId6298" ref="A5432"/>
    <hyperlink r:id="rId6299" ref="M5432"/>
    <hyperlink r:id="rId6300" ref="A5433"/>
    <hyperlink r:id="rId6301" ref="M5433"/>
    <hyperlink r:id="rId6302" ref="M5434"/>
    <hyperlink r:id="rId6303" ref="M5435"/>
    <hyperlink r:id="rId6304" ref="A5436"/>
    <hyperlink r:id="rId6305" ref="M5436"/>
    <hyperlink r:id="rId6306" ref="M5437"/>
    <hyperlink r:id="rId6307" ref="A5438"/>
    <hyperlink r:id="rId6308" ref="M5438"/>
    <hyperlink r:id="rId6309" ref="M5439"/>
    <hyperlink r:id="rId6310" ref="A5441"/>
    <hyperlink r:id="rId6311" ref="M5441"/>
    <hyperlink r:id="rId6312" ref="M5443"/>
    <hyperlink r:id="rId6313" ref="M5445"/>
    <hyperlink r:id="rId6314" ref="M5446"/>
    <hyperlink r:id="rId6315" ref="M5447"/>
    <hyperlink r:id="rId6316" ref="A5448"/>
    <hyperlink r:id="rId6317" ref="M5448"/>
    <hyperlink r:id="rId6318" ref="M5449"/>
    <hyperlink r:id="rId6319" ref="M5450"/>
    <hyperlink r:id="rId6320" ref="M5451"/>
    <hyperlink r:id="rId6321" ref="M5452"/>
    <hyperlink r:id="rId6322" ref="M5453"/>
    <hyperlink r:id="rId6323" ref="A5454"/>
    <hyperlink r:id="rId6324" ref="M5454"/>
    <hyperlink r:id="rId6325" ref="A5455"/>
    <hyperlink r:id="rId6326" ref="M5455"/>
    <hyperlink r:id="rId6327" ref="M5456"/>
    <hyperlink r:id="rId6328" ref="A5457"/>
    <hyperlink r:id="rId6329" ref="M5457"/>
    <hyperlink r:id="rId6330" ref="A5458"/>
    <hyperlink r:id="rId6331" ref="M5458"/>
    <hyperlink r:id="rId6332" ref="M5459"/>
    <hyperlink r:id="rId6333" ref="M5460"/>
    <hyperlink r:id="rId6334" ref="M5461"/>
    <hyperlink r:id="rId6335" ref="M5462"/>
    <hyperlink r:id="rId6336" ref="M5463"/>
    <hyperlink r:id="rId6337" ref="M5464"/>
    <hyperlink r:id="rId6338" ref="M5465"/>
    <hyperlink r:id="rId6339" ref="M5467"/>
    <hyperlink r:id="rId6340" ref="M5468"/>
    <hyperlink r:id="rId6341" ref="M5469"/>
    <hyperlink r:id="rId6342" ref="M5470"/>
    <hyperlink r:id="rId6343" ref="M5471"/>
    <hyperlink r:id="rId6344" ref="M5472"/>
    <hyperlink r:id="rId6345" ref="M5473"/>
    <hyperlink r:id="rId6346" ref="A5474"/>
    <hyperlink r:id="rId6347" ref="M5475"/>
    <hyperlink r:id="rId6348" ref="M5476"/>
    <hyperlink r:id="rId6349" ref="M5477"/>
    <hyperlink r:id="rId6350" ref="M5478"/>
    <hyperlink r:id="rId6351" ref="M5479"/>
    <hyperlink r:id="rId6352" ref="M5480"/>
    <hyperlink r:id="rId6353" ref="A5481"/>
    <hyperlink r:id="rId6354" ref="M5481"/>
    <hyperlink r:id="rId6355" ref="A5482"/>
    <hyperlink r:id="rId6356" ref="M5482"/>
    <hyperlink r:id="rId6357" ref="A5483"/>
    <hyperlink r:id="rId6358" ref="M5483"/>
    <hyperlink r:id="rId6359" ref="M5484"/>
    <hyperlink r:id="rId6360" ref="M5485"/>
    <hyperlink r:id="rId6361" ref="M5486"/>
    <hyperlink r:id="rId6362" ref="M5487"/>
    <hyperlink r:id="rId6363" ref="M5488"/>
    <hyperlink r:id="rId6364" ref="M5489"/>
    <hyperlink r:id="rId6365" ref="A5490"/>
    <hyperlink r:id="rId6366" ref="M5490"/>
    <hyperlink r:id="rId6367" ref="A5491"/>
    <hyperlink r:id="rId6368" ref="M5491"/>
    <hyperlink r:id="rId6369" ref="M5492"/>
    <hyperlink r:id="rId6370" ref="A5493"/>
    <hyperlink r:id="rId6371" ref="M5493"/>
    <hyperlink r:id="rId6372" ref="M5494"/>
    <hyperlink r:id="rId6373" ref="M5495"/>
    <hyperlink r:id="rId6374" ref="M5496"/>
    <hyperlink r:id="rId6375" ref="M5497"/>
    <hyperlink r:id="rId6376" ref="M5498"/>
    <hyperlink r:id="rId6377" ref="M5499"/>
    <hyperlink r:id="rId6378" ref="M5500"/>
    <hyperlink r:id="rId6379" ref="A5501"/>
    <hyperlink r:id="rId6380" ref="M5501"/>
    <hyperlink r:id="rId6381" ref="M5502"/>
    <hyperlink r:id="rId6382" ref="M5504"/>
    <hyperlink r:id="rId6383" ref="M5505"/>
    <hyperlink r:id="rId6384" ref="M5506"/>
    <hyperlink r:id="rId6385" ref="M5507"/>
    <hyperlink r:id="rId6386" ref="M5508"/>
    <hyperlink r:id="rId6387" ref="A5509"/>
    <hyperlink r:id="rId6388" ref="M5509"/>
    <hyperlink r:id="rId6389" ref="A5510"/>
    <hyperlink r:id="rId6390" ref="M5510"/>
    <hyperlink r:id="rId6391" ref="A5511"/>
    <hyperlink r:id="rId6392" ref="M5511"/>
    <hyperlink r:id="rId6393" ref="A5512"/>
    <hyperlink r:id="rId6394" ref="A5513"/>
    <hyperlink r:id="rId6395" ref="M5513"/>
    <hyperlink r:id="rId6396" ref="M5514"/>
    <hyperlink r:id="rId6397" ref="A5515"/>
    <hyperlink r:id="rId6398" ref="M5515"/>
    <hyperlink r:id="rId6399" ref="M5516"/>
    <hyperlink r:id="rId6400" ref="M5517"/>
    <hyperlink r:id="rId6401" ref="A5518"/>
    <hyperlink r:id="rId6402" ref="M5518"/>
    <hyperlink r:id="rId6403" ref="M5519"/>
    <hyperlink r:id="rId6404" ref="A5520"/>
    <hyperlink r:id="rId6405" ref="M5520"/>
    <hyperlink r:id="rId6406" ref="M5521"/>
    <hyperlink r:id="rId6407" ref="A5523"/>
    <hyperlink r:id="rId6408" ref="M5523"/>
    <hyperlink r:id="rId6409" ref="M5524"/>
    <hyperlink r:id="rId6410" ref="M5525"/>
    <hyperlink r:id="rId6411" ref="M5526"/>
    <hyperlink r:id="rId6412" ref="A5527"/>
    <hyperlink r:id="rId6413" ref="M5527"/>
    <hyperlink r:id="rId6414" ref="M5528"/>
    <hyperlink r:id="rId6415" ref="M5529"/>
    <hyperlink r:id="rId6416" ref="A5530"/>
    <hyperlink r:id="rId6417" ref="M5530"/>
    <hyperlink r:id="rId6418" ref="M5532"/>
    <hyperlink r:id="rId6419" ref="A5533"/>
    <hyperlink r:id="rId6420" ref="M5534"/>
    <hyperlink r:id="rId6421" ref="A5535"/>
    <hyperlink r:id="rId6422" ref="M5535"/>
    <hyperlink r:id="rId6423" ref="A5536"/>
    <hyperlink r:id="rId6424" ref="M5537"/>
    <hyperlink r:id="rId6425" ref="A5538"/>
    <hyperlink r:id="rId6426" ref="M5538"/>
    <hyperlink r:id="rId6427" ref="M5539"/>
    <hyperlink r:id="rId6428" ref="M5540"/>
    <hyperlink r:id="rId6429" ref="M5541"/>
    <hyperlink r:id="rId6430" ref="M5542"/>
    <hyperlink r:id="rId6431" ref="A5543"/>
    <hyperlink r:id="rId6432" ref="M5543"/>
    <hyperlink r:id="rId6433" ref="A5544"/>
    <hyperlink r:id="rId6434" ref="M5544"/>
    <hyperlink r:id="rId6435" ref="A5545"/>
    <hyperlink r:id="rId6436" ref="M5545"/>
    <hyperlink r:id="rId6437" ref="A5546"/>
    <hyperlink r:id="rId6438" ref="M5546"/>
    <hyperlink r:id="rId6439" ref="M5547"/>
    <hyperlink r:id="rId6440" ref="M5548"/>
    <hyperlink r:id="rId6441" ref="A5549"/>
    <hyperlink r:id="rId6442" ref="M5549"/>
    <hyperlink r:id="rId6443" ref="M5550"/>
    <hyperlink r:id="rId6444" ref="M5551"/>
    <hyperlink r:id="rId6445" ref="A5552"/>
    <hyperlink r:id="rId6446" ref="M5552"/>
    <hyperlink r:id="rId6447" ref="M5553"/>
    <hyperlink r:id="rId6448" ref="M5554"/>
    <hyperlink r:id="rId6449" ref="A5555"/>
    <hyperlink r:id="rId6450" ref="A5556"/>
    <hyperlink r:id="rId6451" ref="M5556"/>
    <hyperlink r:id="rId6452" ref="M5557"/>
    <hyperlink r:id="rId6453" ref="A5558"/>
    <hyperlink r:id="rId6454" ref="M5558"/>
    <hyperlink r:id="rId6455" ref="A5559"/>
    <hyperlink r:id="rId6456" ref="M5559"/>
    <hyperlink r:id="rId6457" ref="A5560"/>
    <hyperlink r:id="rId6458" ref="M5560"/>
    <hyperlink r:id="rId6459" ref="M5561"/>
    <hyperlink r:id="rId6460" ref="M5562"/>
    <hyperlink r:id="rId6461" ref="M5563"/>
    <hyperlink r:id="rId6462" ref="M5564"/>
    <hyperlink r:id="rId6463" ref="M5565"/>
    <hyperlink r:id="rId6464" ref="A5566"/>
    <hyperlink r:id="rId6465" ref="M5566"/>
    <hyperlink r:id="rId6466" ref="M5567"/>
    <hyperlink r:id="rId6467" ref="M5569"/>
    <hyperlink r:id="rId6468" ref="M5570"/>
    <hyperlink r:id="rId6469" ref="M5571"/>
    <hyperlink r:id="rId6470" ref="M5572"/>
    <hyperlink r:id="rId6471" ref="M5573"/>
    <hyperlink r:id="rId6472" ref="M5574"/>
    <hyperlink r:id="rId6473" ref="M5575"/>
    <hyperlink r:id="rId6474" ref="M5576"/>
    <hyperlink r:id="rId6475" ref="M5577"/>
    <hyperlink r:id="rId6476" ref="M5578"/>
    <hyperlink r:id="rId6477" ref="M5580"/>
    <hyperlink r:id="rId6478" ref="A5581"/>
    <hyperlink r:id="rId6479" ref="M5581"/>
    <hyperlink r:id="rId6480" ref="A5582"/>
    <hyperlink r:id="rId6481" ref="M5582"/>
    <hyperlink r:id="rId6482" ref="M5583"/>
    <hyperlink r:id="rId6483" ref="M5584"/>
    <hyperlink r:id="rId6484" ref="A5585"/>
    <hyperlink r:id="rId6485" ref="M5585"/>
    <hyperlink r:id="rId6486" ref="M5586"/>
    <hyperlink r:id="rId6487" ref="A5589"/>
    <hyperlink r:id="rId6488" ref="M5589"/>
    <hyperlink r:id="rId6489" ref="M5590"/>
    <hyperlink r:id="rId6490" ref="M5591"/>
    <hyperlink r:id="rId6491" ref="M5592"/>
    <hyperlink r:id="rId6492" ref="M5593"/>
    <hyperlink r:id="rId6493" ref="A5595"/>
    <hyperlink r:id="rId6494" ref="M5595"/>
    <hyperlink r:id="rId6495" ref="M5596"/>
    <hyperlink r:id="rId6496" ref="M5597"/>
    <hyperlink r:id="rId6497" ref="M5598"/>
    <hyperlink r:id="rId6498" ref="M5599"/>
    <hyperlink r:id="rId6499" ref="M5600"/>
    <hyperlink r:id="rId6500" ref="A5601"/>
    <hyperlink r:id="rId6501" ref="M5601"/>
    <hyperlink r:id="rId6502" ref="M5602"/>
    <hyperlink r:id="rId6503" ref="M5603"/>
    <hyperlink r:id="rId6504" ref="A5604"/>
    <hyperlink r:id="rId6505" ref="M5604"/>
    <hyperlink r:id="rId6506" ref="M5605"/>
    <hyperlink r:id="rId6507" ref="M5606"/>
    <hyperlink r:id="rId6508" ref="A5607"/>
    <hyperlink r:id="rId6509" ref="M5607"/>
    <hyperlink r:id="rId6510" ref="M5608"/>
    <hyperlink r:id="rId6511" ref="A5609"/>
    <hyperlink r:id="rId6512" ref="M5609"/>
    <hyperlink r:id="rId6513" ref="M5610"/>
    <hyperlink r:id="rId6514" ref="A5611"/>
    <hyperlink r:id="rId6515" ref="M5611"/>
    <hyperlink r:id="rId6516" ref="A5612"/>
    <hyperlink r:id="rId6517" ref="M5612"/>
    <hyperlink r:id="rId6518" ref="A5613"/>
    <hyperlink r:id="rId6519" ref="M5613"/>
    <hyperlink r:id="rId6520" ref="A5614"/>
    <hyperlink r:id="rId6521" ref="M5614"/>
    <hyperlink r:id="rId6522" ref="M5615"/>
    <hyperlink r:id="rId6523" ref="M5616"/>
    <hyperlink r:id="rId6524" ref="M5617"/>
    <hyperlink r:id="rId6525" ref="M5619"/>
    <hyperlink r:id="rId6526" ref="M5620"/>
    <hyperlink r:id="rId6527" ref="M5621"/>
    <hyperlink r:id="rId6528" ref="M5622"/>
    <hyperlink r:id="rId6529" ref="A5623"/>
    <hyperlink r:id="rId6530" ref="M5623"/>
    <hyperlink r:id="rId6531" ref="A5624"/>
    <hyperlink r:id="rId6532" ref="M5624"/>
    <hyperlink r:id="rId6533" ref="M5625"/>
    <hyperlink r:id="rId6534" ref="A5626"/>
    <hyperlink r:id="rId6535" ref="M5626"/>
    <hyperlink r:id="rId6536" ref="M5627"/>
    <hyperlink r:id="rId6537" ref="M5628"/>
    <hyperlink r:id="rId6538" ref="A5629"/>
    <hyperlink r:id="rId6539" ref="M5629"/>
    <hyperlink r:id="rId6540" ref="A5630"/>
    <hyperlink r:id="rId6541" ref="M5630"/>
    <hyperlink r:id="rId6542" ref="M5631"/>
    <hyperlink r:id="rId6543" ref="M5632"/>
    <hyperlink r:id="rId6544" ref="M5633"/>
    <hyperlink r:id="rId6545" ref="A5634"/>
    <hyperlink r:id="rId6546" ref="M5634"/>
    <hyperlink r:id="rId6547" ref="A5635"/>
    <hyperlink r:id="rId6548" ref="M5635"/>
    <hyperlink r:id="rId6549" ref="M5636"/>
    <hyperlink r:id="rId6550" ref="M5637"/>
    <hyperlink r:id="rId6551" ref="M5638"/>
    <hyperlink r:id="rId6552" ref="A5640"/>
    <hyperlink r:id="rId6553" ref="M5640"/>
    <hyperlink r:id="rId6554" ref="A5642"/>
    <hyperlink r:id="rId6555" ref="M5642"/>
    <hyperlink r:id="rId6556" ref="M5643"/>
    <hyperlink r:id="rId6557" ref="A5644"/>
    <hyperlink r:id="rId6558" ref="M5644"/>
    <hyperlink r:id="rId6559" ref="A5645"/>
    <hyperlink r:id="rId6560" ref="M5645"/>
    <hyperlink r:id="rId6561" ref="A5646"/>
    <hyperlink r:id="rId6562" ref="M5646"/>
    <hyperlink r:id="rId6563" ref="M5648"/>
    <hyperlink r:id="rId6564" ref="M5649"/>
    <hyperlink r:id="rId6565" ref="M5651"/>
    <hyperlink r:id="rId6566" ref="M5652"/>
    <hyperlink r:id="rId6567" ref="M5653"/>
    <hyperlink r:id="rId6568" ref="M5654"/>
    <hyperlink r:id="rId6569" ref="M5655"/>
    <hyperlink r:id="rId6570" ref="M5656"/>
    <hyperlink r:id="rId6571" ref="M5658"/>
    <hyperlink r:id="rId6572" ref="A5659"/>
    <hyperlink r:id="rId6573" ref="M5659"/>
    <hyperlink r:id="rId6574" ref="A5660"/>
    <hyperlink r:id="rId6575" ref="M5660"/>
    <hyperlink r:id="rId6576" ref="M5661"/>
    <hyperlink r:id="rId6577" ref="A5662"/>
    <hyperlink r:id="rId6578" ref="M5662"/>
    <hyperlink r:id="rId6579" ref="M5665"/>
    <hyperlink r:id="rId6580" ref="M5666"/>
    <hyperlink r:id="rId6581" ref="M5667"/>
    <hyperlink r:id="rId6582" ref="M5668"/>
    <hyperlink r:id="rId6583" ref="A5669"/>
    <hyperlink r:id="rId6584" ref="M5669"/>
    <hyperlink r:id="rId6585" ref="M5671"/>
    <hyperlink r:id="rId6586" ref="M5672"/>
    <hyperlink r:id="rId6587" ref="M5673"/>
    <hyperlink r:id="rId6588" ref="M5674"/>
    <hyperlink r:id="rId6589" ref="M5675"/>
    <hyperlink r:id="rId6590" ref="M5676"/>
    <hyperlink r:id="rId6591" ref="M5677"/>
    <hyperlink r:id="rId6592" ref="A5678"/>
    <hyperlink r:id="rId6593" ref="M5678"/>
    <hyperlink r:id="rId6594" ref="M5679"/>
    <hyperlink r:id="rId6595" ref="M5680"/>
    <hyperlink r:id="rId6596" ref="M5682"/>
    <hyperlink r:id="rId6597" ref="M5684"/>
    <hyperlink r:id="rId6598" ref="M5686"/>
    <hyperlink r:id="rId6599" ref="M5687"/>
    <hyperlink r:id="rId6600" ref="M5688"/>
    <hyperlink r:id="rId6601" ref="M5689"/>
    <hyperlink r:id="rId6602" ref="M5693"/>
    <hyperlink r:id="rId6603" ref="M5694"/>
    <hyperlink r:id="rId6604" ref="M5695"/>
    <hyperlink r:id="rId6605" ref="M5696"/>
    <hyperlink r:id="rId6606" ref="A5697"/>
    <hyperlink r:id="rId6607" ref="M5697"/>
    <hyperlink r:id="rId6608" ref="M5698"/>
    <hyperlink r:id="rId6609" ref="A5699"/>
    <hyperlink r:id="rId6610" ref="M5699"/>
    <hyperlink r:id="rId6611" ref="M5700"/>
    <hyperlink r:id="rId6612" ref="M5702"/>
    <hyperlink r:id="rId6613" ref="A5703"/>
    <hyperlink r:id="rId6614" ref="M5703"/>
    <hyperlink r:id="rId6615" ref="M5705"/>
    <hyperlink r:id="rId6616" ref="M5706"/>
    <hyperlink r:id="rId6617" ref="M5709"/>
    <hyperlink r:id="rId6618" ref="M5711"/>
    <hyperlink r:id="rId6619" ref="A5712"/>
    <hyperlink r:id="rId6620" ref="M5712"/>
    <hyperlink r:id="rId6621" ref="M5713"/>
    <hyperlink r:id="rId6622" ref="M5714"/>
    <hyperlink r:id="rId6623" ref="M5715"/>
    <hyperlink r:id="rId6624" ref="A5717"/>
    <hyperlink r:id="rId6625" ref="M5717"/>
    <hyperlink r:id="rId6626" ref="M5718"/>
    <hyperlink r:id="rId6627" ref="M5720"/>
    <hyperlink r:id="rId6628" ref="M5721"/>
    <hyperlink r:id="rId6629" ref="A5722"/>
    <hyperlink r:id="rId6630" ref="M5722"/>
    <hyperlink r:id="rId6631" ref="M5723"/>
    <hyperlink r:id="rId6632" ref="M5724"/>
    <hyperlink r:id="rId6633" ref="A5725"/>
    <hyperlink r:id="rId6634" ref="M5725"/>
    <hyperlink r:id="rId6635" ref="M5727"/>
    <hyperlink r:id="rId6636" ref="M5729"/>
    <hyperlink r:id="rId6637" ref="M5730"/>
    <hyperlink r:id="rId6638" ref="A5732"/>
    <hyperlink r:id="rId6639" ref="M5732"/>
    <hyperlink r:id="rId6640" ref="M5733"/>
    <hyperlink r:id="rId6641" ref="A5735"/>
    <hyperlink r:id="rId6642" ref="M5735"/>
    <hyperlink r:id="rId6643" ref="A5736"/>
    <hyperlink r:id="rId6644" ref="M5736"/>
    <hyperlink r:id="rId6645" ref="A5737"/>
    <hyperlink r:id="rId6646" ref="M5737"/>
    <hyperlink r:id="rId6647" ref="A5738"/>
    <hyperlink r:id="rId6648" ref="M5738"/>
    <hyperlink r:id="rId6649" ref="M5739"/>
    <hyperlink r:id="rId6650" ref="M5740"/>
    <hyperlink r:id="rId6651" ref="A5742"/>
    <hyperlink r:id="rId6652" ref="M5743"/>
    <hyperlink r:id="rId6653" ref="M5744"/>
    <hyperlink r:id="rId6654" ref="A5747"/>
    <hyperlink r:id="rId6655" ref="M5747"/>
    <hyperlink r:id="rId6656" ref="A5750"/>
    <hyperlink r:id="rId6657" ref="M5750"/>
    <hyperlink r:id="rId6658" ref="M5751"/>
    <hyperlink r:id="rId6659" ref="A5752"/>
    <hyperlink r:id="rId6660" ref="M5752"/>
    <hyperlink r:id="rId6661" ref="M5753"/>
    <hyperlink r:id="rId6662" ref="A5754"/>
    <hyperlink r:id="rId6663" ref="M5754"/>
    <hyperlink r:id="rId6664" ref="A5755"/>
    <hyperlink r:id="rId6665" ref="M5755"/>
    <hyperlink r:id="rId6666" ref="A5756"/>
    <hyperlink r:id="rId6667" ref="M5756"/>
    <hyperlink r:id="rId6668" ref="M5757"/>
    <hyperlink r:id="rId6669" ref="M5758"/>
    <hyperlink r:id="rId6670" ref="M5759"/>
    <hyperlink r:id="rId6671" ref="M5760"/>
    <hyperlink r:id="rId6672" ref="M5761"/>
    <hyperlink r:id="rId6673" ref="M5763"/>
    <hyperlink r:id="rId6674" ref="M5764"/>
    <hyperlink r:id="rId6675" ref="A5765"/>
    <hyperlink r:id="rId6676" ref="M5765"/>
    <hyperlink r:id="rId6677" ref="M5766"/>
    <hyperlink r:id="rId6678" ref="M5767"/>
    <hyperlink r:id="rId6679" ref="A5768"/>
    <hyperlink r:id="rId6680" ref="M5768"/>
    <hyperlink r:id="rId6681" ref="M5769"/>
    <hyperlink r:id="rId6682" ref="M5770"/>
    <hyperlink r:id="rId6683" ref="M5772"/>
    <hyperlink r:id="rId6684" ref="M5773"/>
    <hyperlink r:id="rId6685" ref="A5775"/>
    <hyperlink r:id="rId6686" ref="M5775"/>
    <hyperlink r:id="rId6687" ref="M5777"/>
    <hyperlink r:id="rId6688" ref="A5778"/>
    <hyperlink r:id="rId6689" ref="M5778"/>
    <hyperlink r:id="rId6690" ref="M5779"/>
    <hyperlink r:id="rId6691" ref="A5781"/>
    <hyperlink r:id="rId6692" ref="M5781"/>
    <hyperlink r:id="rId6693" ref="A5782"/>
    <hyperlink r:id="rId6694" ref="M5782"/>
    <hyperlink r:id="rId6695" ref="M5783"/>
    <hyperlink r:id="rId6696" ref="M5786"/>
    <hyperlink r:id="rId6697" ref="M5787"/>
    <hyperlink r:id="rId6698" ref="A5788"/>
    <hyperlink r:id="rId6699" ref="M5788"/>
    <hyperlink r:id="rId6700" ref="M5791"/>
    <hyperlink r:id="rId6701" ref="M5792"/>
    <hyperlink r:id="rId6702" ref="M5793"/>
    <hyperlink r:id="rId6703" ref="M5794"/>
    <hyperlink r:id="rId6704" ref="M5795"/>
    <hyperlink r:id="rId6705" ref="M5797"/>
    <hyperlink r:id="rId6706" ref="A5798"/>
    <hyperlink r:id="rId6707" ref="M5798"/>
    <hyperlink r:id="rId6708" ref="A5799"/>
    <hyperlink r:id="rId6709" ref="M5799"/>
    <hyperlink r:id="rId6710" ref="M5800"/>
    <hyperlink r:id="rId6711" ref="M5801"/>
    <hyperlink r:id="rId6712" ref="A5802"/>
    <hyperlink r:id="rId6713" ref="M5802"/>
    <hyperlink r:id="rId6714" ref="A5804"/>
    <hyperlink r:id="rId6715" ref="M5804"/>
    <hyperlink r:id="rId6716" ref="M5805"/>
    <hyperlink r:id="rId6717" ref="A5806"/>
    <hyperlink r:id="rId6718" ref="M5806"/>
    <hyperlink r:id="rId6719" ref="M5809"/>
    <hyperlink r:id="rId6720" ref="A5810"/>
    <hyperlink r:id="rId6721" ref="M5810"/>
    <hyperlink r:id="rId6722" ref="M5811"/>
    <hyperlink r:id="rId6723" ref="A5812"/>
    <hyperlink r:id="rId6724" ref="M5812"/>
    <hyperlink r:id="rId6725" ref="A5816"/>
    <hyperlink r:id="rId6726" ref="M5816"/>
    <hyperlink r:id="rId6727" ref="M5817"/>
    <hyperlink r:id="rId6728" ref="A5819"/>
    <hyperlink r:id="rId6729" ref="M5820"/>
    <hyperlink r:id="rId6730" ref="M5822"/>
    <hyperlink r:id="rId6731" ref="M5823"/>
    <hyperlink r:id="rId6732" ref="A5825"/>
    <hyperlink r:id="rId6733" ref="M5825"/>
    <hyperlink r:id="rId6734" ref="A5826"/>
    <hyperlink r:id="rId6735" ref="M5826"/>
    <hyperlink r:id="rId6736" ref="M5827"/>
    <hyperlink r:id="rId6737" ref="M5828"/>
    <hyperlink r:id="rId6738" ref="M5829"/>
    <hyperlink r:id="rId6739" ref="M5830"/>
    <hyperlink r:id="rId6740" ref="M5831"/>
    <hyperlink r:id="rId6741" ref="M5832"/>
    <hyperlink r:id="rId6742" ref="A5834"/>
    <hyperlink r:id="rId6743" ref="M5834"/>
    <hyperlink r:id="rId6744" ref="M5835"/>
    <hyperlink r:id="rId6745" ref="M5837"/>
    <hyperlink r:id="rId6746" ref="M5838"/>
    <hyperlink r:id="rId6747" ref="M5839"/>
    <hyperlink r:id="rId6748" ref="M5840"/>
    <hyperlink r:id="rId6749" ref="A5841"/>
    <hyperlink r:id="rId6750" ref="M5841"/>
    <hyperlink r:id="rId6751" ref="A5842"/>
    <hyperlink r:id="rId6752" ref="M5842"/>
    <hyperlink r:id="rId6753" ref="M5843"/>
    <hyperlink r:id="rId6754" ref="A5844"/>
    <hyperlink r:id="rId6755" ref="M5844"/>
    <hyperlink r:id="rId6756" ref="A5845"/>
    <hyperlink r:id="rId6757" ref="M5845"/>
    <hyperlink r:id="rId6758" ref="M5846"/>
    <hyperlink r:id="rId6759" ref="A5847"/>
    <hyperlink r:id="rId6760" ref="M5847"/>
    <hyperlink r:id="rId6761" ref="M5848"/>
    <hyperlink r:id="rId6762" ref="M5849"/>
    <hyperlink r:id="rId6763" ref="M5850"/>
    <hyperlink r:id="rId6764" ref="M5851"/>
    <hyperlink r:id="rId6765" ref="M5853"/>
    <hyperlink r:id="rId6766" ref="A5854"/>
    <hyperlink r:id="rId6767" ref="M5854"/>
    <hyperlink r:id="rId6768" ref="M5855"/>
    <hyperlink r:id="rId6769" ref="M5856"/>
    <hyperlink r:id="rId6770" ref="M5857"/>
    <hyperlink r:id="rId6771" ref="M5858"/>
    <hyperlink r:id="rId6772" ref="A5859"/>
    <hyperlink r:id="rId6773" ref="M5859"/>
    <hyperlink r:id="rId6774" ref="A5860"/>
    <hyperlink r:id="rId6775" ref="M5860"/>
    <hyperlink r:id="rId6776" ref="A5861"/>
    <hyperlink r:id="rId6777" ref="M5862"/>
    <hyperlink r:id="rId6778" ref="A5864"/>
    <hyperlink r:id="rId6779" ref="M5864"/>
    <hyperlink r:id="rId6780" ref="A5865"/>
    <hyperlink r:id="rId6781" ref="M5865"/>
    <hyperlink r:id="rId6782" ref="A5866"/>
    <hyperlink r:id="rId6783" ref="M5866"/>
    <hyperlink r:id="rId6784" ref="M5867"/>
    <hyperlink r:id="rId6785" ref="A5868"/>
    <hyperlink r:id="rId6786" ref="M5868"/>
    <hyperlink r:id="rId6787" ref="A5869"/>
    <hyperlink r:id="rId6788" ref="M5869"/>
    <hyperlink r:id="rId6789" ref="M5870"/>
    <hyperlink r:id="rId6790" ref="M5871"/>
    <hyperlink r:id="rId6791" ref="M5873"/>
    <hyperlink r:id="rId6792" ref="M5874"/>
    <hyperlink r:id="rId6793" ref="M5875"/>
    <hyperlink r:id="rId6794" ref="A5876"/>
    <hyperlink r:id="rId6795" ref="M5876"/>
    <hyperlink r:id="rId6796" ref="M5877"/>
    <hyperlink r:id="rId6797" ref="M5878"/>
    <hyperlink r:id="rId6798" ref="M5879"/>
    <hyperlink r:id="rId6799" ref="A5881"/>
    <hyperlink r:id="rId6800" ref="M5881"/>
    <hyperlink r:id="rId6801" ref="M5882"/>
    <hyperlink r:id="rId6802" ref="A5883"/>
    <hyperlink r:id="rId6803" ref="M5883"/>
    <hyperlink r:id="rId6804" ref="M5884"/>
    <hyperlink r:id="rId6805" ref="M5885"/>
    <hyperlink r:id="rId6806" ref="A5886"/>
    <hyperlink r:id="rId6807" ref="M5886"/>
    <hyperlink r:id="rId6808" ref="M5887"/>
    <hyperlink r:id="rId6809" ref="M5888"/>
    <hyperlink r:id="rId6810" ref="M5889"/>
    <hyperlink r:id="rId6811" ref="M5890"/>
    <hyperlink r:id="rId6812" ref="A5891"/>
    <hyperlink r:id="rId6813" ref="M5891"/>
    <hyperlink r:id="rId6814" ref="A5892"/>
    <hyperlink r:id="rId6815" ref="M5892"/>
    <hyperlink r:id="rId6816" ref="M5894"/>
    <hyperlink r:id="rId6817" ref="A5895"/>
    <hyperlink r:id="rId6818" ref="M5895"/>
    <hyperlink r:id="rId6819" ref="M5896"/>
    <hyperlink r:id="rId6820" ref="M5897"/>
    <hyperlink r:id="rId6821" ref="A5898"/>
    <hyperlink r:id="rId6822" ref="M5898"/>
    <hyperlink r:id="rId6823" ref="M5899"/>
    <hyperlink r:id="rId6824" ref="M5900"/>
    <hyperlink r:id="rId6825" ref="M5901"/>
    <hyperlink r:id="rId6826" ref="A5902"/>
    <hyperlink r:id="rId6827" ref="A5903"/>
    <hyperlink r:id="rId6828" ref="M5903"/>
    <hyperlink r:id="rId6829" ref="M5904"/>
    <hyperlink r:id="rId6830" ref="A5905"/>
    <hyperlink r:id="rId6831" ref="M5905"/>
    <hyperlink r:id="rId6832" ref="M5906"/>
    <hyperlink r:id="rId6833" ref="A5907"/>
    <hyperlink r:id="rId6834" ref="M5907"/>
    <hyperlink r:id="rId6835" ref="M5908"/>
    <hyperlink r:id="rId6836" ref="M5909"/>
    <hyperlink r:id="rId6837" ref="M5910"/>
    <hyperlink r:id="rId6838" ref="M5911"/>
    <hyperlink r:id="rId6839" ref="A5912"/>
    <hyperlink r:id="rId6840" ref="M5912"/>
    <hyperlink r:id="rId6841" ref="A5913"/>
    <hyperlink r:id="rId6842" ref="M5913"/>
    <hyperlink r:id="rId6843" ref="M5914"/>
    <hyperlink r:id="rId6844" ref="A5915"/>
    <hyperlink r:id="rId6845" ref="M5915"/>
    <hyperlink r:id="rId6846" ref="M5916"/>
    <hyperlink r:id="rId6847" ref="M5918"/>
    <hyperlink r:id="rId6848" ref="M5919"/>
    <hyperlink r:id="rId6849" ref="M5920"/>
    <hyperlink r:id="rId6850" ref="M5921"/>
    <hyperlink r:id="rId6851" ref="M5922"/>
    <hyperlink r:id="rId6852" ref="A5923"/>
    <hyperlink r:id="rId6853" ref="M5923"/>
    <hyperlink r:id="rId6854" ref="M5924"/>
    <hyperlink r:id="rId6855" ref="A5926"/>
    <hyperlink r:id="rId6856" ref="M5926"/>
    <hyperlink r:id="rId6857" ref="M5927"/>
    <hyperlink r:id="rId6858" ref="M5928"/>
    <hyperlink r:id="rId6859" ref="M5930"/>
    <hyperlink r:id="rId6860" ref="M5932"/>
    <hyperlink r:id="rId6861" ref="A5933"/>
    <hyperlink r:id="rId6862" ref="M5933"/>
    <hyperlink r:id="rId6863" ref="A5934"/>
    <hyperlink r:id="rId6864" ref="M5934"/>
    <hyperlink r:id="rId6865" ref="M5935"/>
    <hyperlink r:id="rId6866" ref="M5937"/>
    <hyperlink r:id="rId6867" ref="M5938"/>
    <hyperlink r:id="rId6868" ref="M5939"/>
    <hyperlink r:id="rId6869" ref="A5940"/>
    <hyperlink r:id="rId6870" ref="M5940"/>
    <hyperlink r:id="rId6871" ref="M5941"/>
    <hyperlink r:id="rId6872" ref="M5942"/>
    <hyperlink r:id="rId6873" ref="M5943"/>
    <hyperlink r:id="rId6874" ref="M5944"/>
    <hyperlink r:id="rId6875" ref="M5945"/>
    <hyperlink r:id="rId6876" ref="A5947"/>
    <hyperlink r:id="rId6877" ref="M5947"/>
    <hyperlink r:id="rId6878" ref="M5950"/>
    <hyperlink r:id="rId6879" ref="A5951"/>
    <hyperlink r:id="rId6880" ref="M5952"/>
    <hyperlink r:id="rId6881" ref="M5953"/>
    <hyperlink r:id="rId6882" ref="M5954"/>
    <hyperlink r:id="rId6883" ref="A5955"/>
    <hyperlink r:id="rId6884" ref="M5955"/>
    <hyperlink r:id="rId6885" ref="M5956"/>
    <hyperlink r:id="rId6886" ref="M5957"/>
    <hyperlink r:id="rId6887" ref="A5958"/>
    <hyperlink r:id="rId6888" ref="M5958"/>
    <hyperlink r:id="rId6889" ref="M5959"/>
    <hyperlink r:id="rId6890" ref="M5960"/>
    <hyperlink r:id="rId6891" ref="M5961"/>
    <hyperlink r:id="rId6892" ref="M5964"/>
    <hyperlink r:id="rId6893" ref="M5965"/>
    <hyperlink r:id="rId6894" ref="M5966"/>
    <hyperlink r:id="rId6895" ref="A5967"/>
    <hyperlink r:id="rId6896" ref="M5967"/>
    <hyperlink r:id="rId6897" ref="M5968"/>
    <hyperlink r:id="rId6898" ref="A5969"/>
    <hyperlink r:id="rId6899" ref="M5969"/>
    <hyperlink r:id="rId6900" ref="M5971"/>
    <hyperlink r:id="rId6901" ref="M5972"/>
    <hyperlink r:id="rId6902" ref="M5973"/>
    <hyperlink r:id="rId6903" ref="A5974"/>
    <hyperlink r:id="rId6904" ref="M5975"/>
    <hyperlink r:id="rId6905" ref="M5976"/>
    <hyperlink r:id="rId6906" ref="M5979"/>
    <hyperlink r:id="rId6907" ref="M5980"/>
    <hyperlink r:id="rId6908" ref="M5981"/>
    <hyperlink r:id="rId6909" ref="M5982"/>
    <hyperlink r:id="rId6910" ref="M5983"/>
    <hyperlink r:id="rId6911" ref="M5984"/>
    <hyperlink r:id="rId6912" ref="M5985"/>
    <hyperlink r:id="rId6913" ref="M5986"/>
    <hyperlink r:id="rId6914" ref="M5987"/>
    <hyperlink r:id="rId6915" ref="A5988"/>
    <hyperlink r:id="rId6916" ref="M5988"/>
    <hyperlink r:id="rId6917" ref="A5989"/>
    <hyperlink r:id="rId6918" ref="M5989"/>
    <hyperlink r:id="rId6919" ref="M5990"/>
    <hyperlink r:id="rId6920" ref="M5991"/>
    <hyperlink r:id="rId6921" ref="M5992"/>
    <hyperlink r:id="rId6922" ref="M5993"/>
    <hyperlink r:id="rId6923" ref="A5994"/>
    <hyperlink r:id="rId6924" ref="M5994"/>
    <hyperlink r:id="rId6925" ref="M5996"/>
    <hyperlink r:id="rId6926" ref="M5997"/>
    <hyperlink r:id="rId6927" ref="M5998"/>
    <hyperlink r:id="rId6928" ref="M5999"/>
    <hyperlink r:id="rId6929" ref="A6000"/>
    <hyperlink r:id="rId6930" ref="M6000"/>
    <hyperlink r:id="rId6931" ref="M6001"/>
    <hyperlink r:id="rId6932" ref="M6002"/>
    <hyperlink r:id="rId6933" ref="M6004"/>
    <hyperlink r:id="rId6934" ref="A6006"/>
    <hyperlink r:id="rId6935" ref="M6006"/>
    <hyperlink r:id="rId6936" ref="M6007"/>
    <hyperlink r:id="rId6937" ref="M6008"/>
    <hyperlink r:id="rId6938" ref="A6009"/>
    <hyperlink r:id="rId6939" ref="M6009"/>
    <hyperlink r:id="rId6940" ref="A6010"/>
    <hyperlink r:id="rId6941" ref="M6010"/>
    <hyperlink r:id="rId6942" ref="A6011"/>
    <hyperlink r:id="rId6943" ref="M6011"/>
    <hyperlink r:id="rId6944" ref="M6012"/>
    <hyperlink r:id="rId6945" ref="M6013"/>
    <hyperlink r:id="rId6946" ref="M6014"/>
    <hyperlink r:id="rId6947" ref="M6016"/>
    <hyperlink r:id="rId6948" ref="M6017"/>
    <hyperlink r:id="rId6949" ref="M6018"/>
    <hyperlink r:id="rId6950" ref="M6019"/>
    <hyperlink r:id="rId6951" ref="A6021"/>
    <hyperlink r:id="rId6952" ref="M6023"/>
    <hyperlink r:id="rId6953" ref="M6024"/>
    <hyperlink r:id="rId6954" ref="M6025"/>
    <hyperlink r:id="rId6955" ref="M6026"/>
    <hyperlink r:id="rId6956" ref="A6028"/>
    <hyperlink r:id="rId6957" ref="M6028"/>
    <hyperlink r:id="rId6958" ref="A6029"/>
    <hyperlink r:id="rId6959" ref="M6029"/>
    <hyperlink r:id="rId6960" ref="M6030"/>
    <hyperlink r:id="rId6961" ref="A6032"/>
    <hyperlink r:id="rId6962" ref="A6033"/>
  </hyperlinks>
  <drawing r:id="rId696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92" t="s">
        <v>4</v>
      </c>
      <c r="B1" s="61"/>
      <c r="C1" s="61"/>
      <c r="D1" s="61"/>
      <c r="E1" s="93"/>
      <c r="F1" s="93"/>
      <c r="G1" s="93"/>
      <c r="H1" s="93"/>
      <c r="I1" s="93"/>
      <c r="J1" s="93"/>
    </row>
    <row r="2">
      <c r="A2" s="61"/>
      <c r="B2" s="61"/>
      <c r="C2" s="61"/>
      <c r="D2" s="61"/>
      <c r="E2" s="93"/>
      <c r="F2" s="93"/>
      <c r="G2" s="93"/>
      <c r="H2" s="93"/>
      <c r="I2" s="93"/>
      <c r="J2" s="93"/>
    </row>
    <row r="3">
      <c r="A3" s="94" t="s">
        <v>22590</v>
      </c>
      <c r="B3" s="95" t="s">
        <v>6</v>
      </c>
      <c r="C3" s="96" t="s">
        <v>22591</v>
      </c>
      <c r="D3" s="97" t="s">
        <v>22592</v>
      </c>
      <c r="E3" s="98" t="s">
        <v>38</v>
      </c>
      <c r="F3" s="99"/>
      <c r="G3" s="100"/>
      <c r="H3" s="96" t="s">
        <v>22592</v>
      </c>
      <c r="I3" s="99"/>
      <c r="J3" s="100"/>
      <c r="K3" s="98" t="s">
        <v>38</v>
      </c>
      <c r="L3" s="99"/>
      <c r="M3" s="99"/>
      <c r="N3" s="100"/>
      <c r="O3" s="96" t="s">
        <v>41</v>
      </c>
      <c r="P3" s="99"/>
      <c r="Q3" s="99"/>
      <c r="R3" s="100"/>
      <c r="S3" s="101" t="s">
        <v>49</v>
      </c>
      <c r="T3" s="99"/>
      <c r="U3" s="99"/>
      <c r="V3" s="99"/>
      <c r="W3" s="99"/>
      <c r="X3" s="100"/>
      <c r="Y3" s="101" t="s">
        <v>50</v>
      </c>
      <c r="Z3" s="99"/>
      <c r="AA3" s="99"/>
      <c r="AB3" s="99"/>
      <c r="AC3" s="99"/>
      <c r="AD3" s="100"/>
      <c r="AE3" s="101" t="s">
        <v>51</v>
      </c>
      <c r="AF3" s="99"/>
      <c r="AG3" s="99"/>
      <c r="AH3" s="99"/>
      <c r="AI3" s="99"/>
      <c r="AJ3" s="100"/>
    </row>
    <row r="4">
      <c r="A4" s="102"/>
      <c r="B4" s="103"/>
      <c r="C4" s="103"/>
      <c r="D4" s="104"/>
      <c r="E4" s="105" t="s">
        <v>22593</v>
      </c>
      <c r="F4" s="106" t="s">
        <v>22594</v>
      </c>
      <c r="G4" s="107" t="s">
        <v>22595</v>
      </c>
      <c r="H4" s="106" t="s">
        <v>22593</v>
      </c>
      <c r="I4" s="106" t="s">
        <v>22594</v>
      </c>
      <c r="J4" s="107" t="s">
        <v>22595</v>
      </c>
      <c r="K4" s="108" t="s">
        <v>49</v>
      </c>
      <c r="L4" s="109" t="s">
        <v>50</v>
      </c>
      <c r="M4" s="109" t="s">
        <v>51</v>
      </c>
      <c r="N4" s="110"/>
      <c r="O4" s="109" t="s">
        <v>49</v>
      </c>
      <c r="P4" s="109" t="s">
        <v>50</v>
      </c>
      <c r="Q4" s="109" t="s">
        <v>51</v>
      </c>
      <c r="R4" s="110"/>
      <c r="S4" s="108" t="s">
        <v>22596</v>
      </c>
      <c r="T4" s="109" t="s">
        <v>22597</v>
      </c>
      <c r="U4" s="109" t="s">
        <v>22598</v>
      </c>
      <c r="V4" s="109" t="s">
        <v>22599</v>
      </c>
      <c r="W4" s="109" t="s">
        <v>22600</v>
      </c>
      <c r="X4" s="110" t="s">
        <v>22601</v>
      </c>
      <c r="Y4" s="108" t="s">
        <v>22596</v>
      </c>
      <c r="Z4" s="109" t="s">
        <v>22597</v>
      </c>
      <c r="AA4" s="109" t="s">
        <v>22598</v>
      </c>
      <c r="AB4" s="109" t="s">
        <v>22599</v>
      </c>
      <c r="AC4" s="109" t="s">
        <v>22600</v>
      </c>
      <c r="AD4" s="110" t="s">
        <v>22601</v>
      </c>
      <c r="AE4" s="108" t="s">
        <v>22596</v>
      </c>
      <c r="AF4" s="109" t="s">
        <v>22597</v>
      </c>
      <c r="AG4" s="109" t="s">
        <v>22598</v>
      </c>
      <c r="AH4" s="109" t="s">
        <v>22599</v>
      </c>
      <c r="AI4" s="109" t="s">
        <v>22600</v>
      </c>
      <c r="AJ4" s="110" t="s">
        <v>22601</v>
      </c>
    </row>
    <row r="5">
      <c r="A5" s="111" t="s">
        <v>2608</v>
      </c>
      <c r="B5" s="112">
        <f>C5+D5</f>
        <v>5401</v>
      </c>
      <c r="C5" s="112">
        <f>E5+F5+G5</f>
        <v>784</v>
      </c>
      <c r="D5" s="112">
        <f>sum(H5:J5)</f>
        <v>4617</v>
      </c>
      <c r="E5" s="112">
        <f>S5+Y5+AE5</f>
        <v>784</v>
      </c>
      <c r="F5" s="112">
        <f>U5+AA5+AG5</f>
        <v>0</v>
      </c>
      <c r="G5" s="112">
        <f>W5+AC5+AI5</f>
        <v>0</v>
      </c>
      <c r="H5" s="112">
        <f>T5+Z5+AF5</f>
        <v>4617</v>
      </c>
      <c r="I5" s="112">
        <f>V5+AB5+AH5</f>
        <v>0</v>
      </c>
      <c r="J5" s="112">
        <f>X5+AD5+AJ5</f>
        <v>0</v>
      </c>
      <c r="K5" s="113">
        <f>S5+U5+W5</f>
        <v>611</v>
      </c>
      <c r="L5" s="113">
        <f>Y5+AA5+AC5</f>
        <v>55</v>
      </c>
      <c r="M5" s="113">
        <f>AE5+AG5+AI5</f>
        <v>118</v>
      </c>
      <c r="O5" s="113">
        <f>T5+V5+X5</f>
        <v>3361</v>
      </c>
      <c r="P5" s="113">
        <f>Z5+AB5+AD5</f>
        <v>496</v>
      </c>
      <c r="Q5" s="113">
        <f>AF5+AH5+AJ5</f>
        <v>760</v>
      </c>
      <c r="S5" s="113">
        <f t="shared" ref="S5:AJ5" si="1">sum(B12:B60)</f>
        <v>611</v>
      </c>
      <c r="T5" s="113">
        <f t="shared" si="1"/>
        <v>3361</v>
      </c>
      <c r="U5" s="113">
        <f t="shared" si="1"/>
        <v>0</v>
      </c>
      <c r="V5" s="113">
        <f t="shared" si="1"/>
        <v>0</v>
      </c>
      <c r="W5" s="113">
        <f t="shared" si="1"/>
        <v>0</v>
      </c>
      <c r="X5" s="113">
        <f t="shared" si="1"/>
        <v>0</v>
      </c>
      <c r="Y5" s="113">
        <f t="shared" si="1"/>
        <v>55</v>
      </c>
      <c r="Z5" s="113">
        <f t="shared" si="1"/>
        <v>496</v>
      </c>
      <c r="AA5" s="113">
        <f t="shared" si="1"/>
        <v>0</v>
      </c>
      <c r="AB5" s="113">
        <f t="shared" si="1"/>
        <v>0</v>
      </c>
      <c r="AC5" s="113">
        <f t="shared" si="1"/>
        <v>0</v>
      </c>
      <c r="AD5" s="113">
        <f t="shared" si="1"/>
        <v>0</v>
      </c>
      <c r="AE5" s="113">
        <f t="shared" si="1"/>
        <v>118</v>
      </c>
      <c r="AF5" s="113">
        <f t="shared" si="1"/>
        <v>760</v>
      </c>
      <c r="AG5" s="113">
        <f t="shared" si="1"/>
        <v>0</v>
      </c>
      <c r="AH5" s="113">
        <f t="shared" si="1"/>
        <v>0</v>
      </c>
      <c r="AI5" s="113">
        <f t="shared" si="1"/>
        <v>0</v>
      </c>
      <c r="AJ5" s="113">
        <f t="shared" si="1"/>
        <v>0</v>
      </c>
    </row>
    <row r="6">
      <c r="A6" s="111"/>
      <c r="B6" s="112"/>
      <c r="C6" s="112"/>
      <c r="D6" s="112"/>
      <c r="E6" s="112"/>
      <c r="F6" s="112"/>
      <c r="G6" s="112"/>
      <c r="H6" s="112"/>
      <c r="I6" s="112"/>
      <c r="J6" s="112"/>
    </row>
    <row r="7">
      <c r="A7" s="111"/>
      <c r="B7" s="112"/>
      <c r="C7" s="112"/>
      <c r="D7" s="112"/>
      <c r="E7" s="112"/>
      <c r="F7" s="112"/>
      <c r="G7" s="112"/>
      <c r="H7" s="112"/>
      <c r="I7" s="112"/>
      <c r="J7" s="112"/>
    </row>
    <row r="9">
      <c r="B9" s="114" t="str">
        <f>A5</f>
        <v>um</v>
      </c>
      <c r="FH9" s="113" t="str">
        <f>#REF!</f>
        <v>#REF!</v>
      </c>
    </row>
    <row r="10">
      <c r="A10" s="94" t="s">
        <v>2</v>
      </c>
      <c r="B10" s="101" t="s">
        <v>49</v>
      </c>
      <c r="C10" s="99"/>
      <c r="D10" s="99"/>
      <c r="E10" s="99"/>
      <c r="F10" s="99"/>
      <c r="G10" s="100"/>
      <c r="H10" s="101" t="s">
        <v>50</v>
      </c>
      <c r="I10" s="99"/>
      <c r="J10" s="99"/>
      <c r="K10" s="99"/>
      <c r="L10" s="99"/>
      <c r="M10" s="100"/>
      <c r="N10" s="101" t="s">
        <v>51</v>
      </c>
      <c r="O10" s="99"/>
      <c r="P10" s="99"/>
      <c r="Q10" s="99"/>
      <c r="R10" s="99"/>
      <c r="S10" s="100"/>
      <c r="FH10" s="33" t="s">
        <v>49</v>
      </c>
      <c r="FN10" s="33" t="s">
        <v>50</v>
      </c>
      <c r="FT10" s="33" t="s">
        <v>51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02"/>
      <c r="B11" s="108" t="s">
        <v>22596</v>
      </c>
      <c r="C11" s="109" t="s">
        <v>22597</v>
      </c>
      <c r="D11" s="109" t="s">
        <v>22598</v>
      </c>
      <c r="E11" s="109" t="s">
        <v>22599</v>
      </c>
      <c r="F11" s="109" t="s">
        <v>22600</v>
      </c>
      <c r="G11" s="110" t="s">
        <v>22601</v>
      </c>
      <c r="H11" s="108" t="s">
        <v>22596</v>
      </c>
      <c r="I11" s="109" t="s">
        <v>22597</v>
      </c>
      <c r="J11" s="109" t="s">
        <v>22598</v>
      </c>
      <c r="K11" s="109" t="s">
        <v>22599</v>
      </c>
      <c r="L11" s="109" t="s">
        <v>22600</v>
      </c>
      <c r="M11" s="110" t="s">
        <v>22601</v>
      </c>
      <c r="N11" s="108" t="s">
        <v>22596</v>
      </c>
      <c r="O11" s="109" t="s">
        <v>22597</v>
      </c>
      <c r="P11" s="109" t="s">
        <v>22598</v>
      </c>
      <c r="Q11" s="109" t="s">
        <v>22599</v>
      </c>
      <c r="R11" s="109" t="s">
        <v>22600</v>
      </c>
      <c r="S11" s="110" t="s">
        <v>22601</v>
      </c>
      <c r="FH11" s="33" t="s">
        <v>22596</v>
      </c>
      <c r="FI11" s="33" t="s">
        <v>22597</v>
      </c>
      <c r="FJ11" s="33" t="s">
        <v>22598</v>
      </c>
      <c r="FK11" s="33" t="s">
        <v>22599</v>
      </c>
      <c r="FL11" s="33" t="s">
        <v>22600</v>
      </c>
      <c r="FM11" s="33" t="s">
        <v>22601</v>
      </c>
      <c r="FN11" s="33" t="s">
        <v>22596</v>
      </c>
      <c r="FO11" s="33" t="s">
        <v>22597</v>
      </c>
      <c r="FP11" s="33" t="s">
        <v>22598</v>
      </c>
      <c r="FQ11" s="33" t="s">
        <v>22599</v>
      </c>
      <c r="FR11" s="33" t="s">
        <v>22600</v>
      </c>
      <c r="FS11" s="33" t="s">
        <v>22601</v>
      </c>
      <c r="FT11" s="33" t="s">
        <v>22596</v>
      </c>
      <c r="FU11" s="33" t="s">
        <v>22597</v>
      </c>
      <c r="FV11" s="33" t="s">
        <v>22598</v>
      </c>
      <c r="FW11" s="33" t="s">
        <v>22599</v>
      </c>
      <c r="FX11" s="33" t="s">
        <v>22600</v>
      </c>
      <c r="FY11" s="33" t="s">
        <v>22601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15" t="str">
        <f>IF(Graphs!X3 = TRUE,Graphs!W3, 0)</f>
        <v>433.pressan.is</v>
      </c>
      <c r="B12" s="113">
        <f>countifs(List!$U$2:$U$161293, $B$9, List!$S$2:$S$161293, "1", List!$T$2:$T$161293, "1", List!$W$2:$W$161293, "tht", List!$A$2:$A$161293, $A12)</f>
        <v>8</v>
      </c>
      <c r="C12" s="113">
        <f>countifs(List!$U$2:$U$161293, $B$9, List!$S$2:$S$161293, "1", List!$T$2:$T$161293, "0", List!$W$2:$W$161293, "tht", List!$A$2:$A$161293, $A12)</f>
        <v>7</v>
      </c>
      <c r="H12" s="113">
        <f>countifs(List!$U$2:$U$161293, $B$9, List!$S$2:$S$161293, "1", List!$T$2:$T$161293, "1", List!$W$2:$W$161293, "inf", List!$A$2:$A$161293, $A12)</f>
        <v>0</v>
      </c>
      <c r="I12" s="113">
        <f>countifs(List!$U$2:$U$161293, $B$9, List!$S$2:$S$161293, "1", List!$T$2:$T$161293, "0", List!$W$2:$W$161293, "inf",  List!$A$2:$A$161293, $A12)</f>
        <v>0</v>
      </c>
      <c r="N12" s="113">
        <f>countifs(List!$U$2:$U$161293, $B$9, List!$S$2:$S$161293, "1", List!$T$2:$T$161293, "1", List!$W$2:$W$161293, "que", List!$A$2:$A$161293, $A12)</f>
        <v>3</v>
      </c>
      <c r="O12" s="113">
        <f>countifs(List!$U$2:$U$161293, $B$9, List!$S$2:$S$161293, "1", List!$T$2:$T$161293, "0", List!$W$2:$W$161293, "que", List!$A$2:$A$161293, $A12)</f>
        <v>0</v>
      </c>
    </row>
    <row r="13">
      <c r="A13" s="115" t="str">
        <f>IF(Graphs!X4 = TRUE,Graphs!W4, 0)</f>
        <v>Andriki.is</v>
      </c>
      <c r="B13" s="113">
        <f>countifs(List!$U$2:$U$161293, $B$9, List!$S$2:$S$161293, "1", List!$T$2:$T$161293, "1", List!$W$2:$W$161293, "tht", List!$A$2:$A$161293, $A13)</f>
        <v>1</v>
      </c>
      <c r="C13" s="113">
        <f>countifs(List!$U$2:$U$161293, $B$9, List!$S$2:$S$161293, "1", List!$T$2:$T$161293, "0", List!$W$2:$W$161293, "tht", List!$A$2:$A$161293, $A13)</f>
        <v>2</v>
      </c>
      <c r="H13" s="113">
        <f>countifs(List!$U$2:$U$161293, $B$9, List!$S$2:$S$161293, "1", List!$T$2:$T$161293, "1", List!$W$2:$W$161293, "inf", List!$A$2:$A$161293, $A13)</f>
        <v>0</v>
      </c>
      <c r="I13" s="113">
        <f>countifs(List!$U$2:$U$161293, $B$9, List!$S$2:$S$161293, "1", List!$T$2:$T$161293, "0", List!$W$2:$W$161293, "inf",  List!$A$2:$A$161293, $A13)</f>
        <v>0</v>
      </c>
      <c r="N13" s="113">
        <f>countifs(List!$U$2:$U$161293, $B$9, List!$S$2:$S$161293, "1", List!$T$2:$T$161293, "1", List!$W$2:$W$161293, "que", List!$A$2:$A$161293, $A13)</f>
        <v>0</v>
      </c>
      <c r="O13" s="113">
        <f>countifs(List!$U$2:$U$161293, $B$9, List!$S$2:$S$161293, "1", List!$T$2:$T$161293, "0", List!$W$2:$W$161293, "que", List!$A$2:$A$161293, $A13)</f>
        <v>0</v>
      </c>
    </row>
    <row r="14">
      <c r="A14" s="116" t="str">
        <f>IF(Graphs!X5 = TRUE,Graphs!W5, 0)</f>
        <v>Bæjarins besta</v>
      </c>
      <c r="B14" s="113">
        <f>countifs(List!$U$2:$U$161293, $B$9, List!$S$2:$S$161293, "1", List!$T$2:$T$161293, "1", List!$W$2:$W$161293, "tht", List!$A$2:$A$161293, $A14)</f>
        <v>0</v>
      </c>
      <c r="C14" s="113">
        <f>countifs(List!$U$2:$U$161293, $B$9, List!$S$2:$S$161293, "1", List!$T$2:$T$161293, "0", List!$W$2:$W$161293, "tht", List!$A$2:$A$161293, $A14)</f>
        <v>3</v>
      </c>
      <c r="H14" s="113">
        <f>countifs(List!$U$2:$U$161293, $B$9, List!$S$2:$S$161293, "1", List!$T$2:$T$161293, "1", List!$W$2:$W$161293, "inf", List!$A$2:$A$161293, $A14)</f>
        <v>0</v>
      </c>
      <c r="I14" s="113">
        <f>countifs(List!$U$2:$U$161293, $B$9, List!$S$2:$S$161293, "1", List!$T$2:$T$161293, "0", List!$W$2:$W$161293, "inf",  List!$A$2:$A$161293, $A14)</f>
        <v>1</v>
      </c>
      <c r="N14" s="113">
        <f>countifs(List!$U$2:$U$161293, $B$9, List!$S$2:$S$161293, "1", List!$T$2:$T$161293, "1", List!$W$2:$W$161293, "que", List!$A$2:$A$161293, $A14)</f>
        <v>0</v>
      </c>
      <c r="O14" s="113">
        <f>countifs(List!$U$2:$U$161293, $B$9, List!$S$2:$S$161293, "1", List!$T$2:$T$161293, "0", List!$W$2:$W$161293, "que", List!$A$2:$A$161293, $A14)</f>
        <v>0</v>
      </c>
    </row>
    <row r="15">
      <c r="A15" s="116" t="str">
        <f>IF(Graphs!X6 = TRUE,Graphs!W6, 0)</f>
        <v>Bændablaðið</v>
      </c>
      <c r="B15" s="113">
        <f>countifs(List!$U$2:$U$161293, $B$9, List!$S$2:$S$161293, "1", List!$T$2:$T$161293, "1", List!$W$2:$W$161293, "tht", List!$A$2:$A$161293, $A15)</f>
        <v>3</v>
      </c>
      <c r="C15" s="113">
        <f>countifs(List!$U$2:$U$161293, $B$9, List!$S$2:$S$161293, "1", List!$T$2:$T$161293, "0", List!$W$2:$W$161293, "tht", List!$A$2:$A$161293, $A15)</f>
        <v>12</v>
      </c>
      <c r="H15" s="113">
        <f>countifs(List!$U$2:$U$161293, $B$9, List!$S$2:$S$161293, "1", List!$T$2:$T$161293, "1", List!$W$2:$W$161293, "inf", List!$A$2:$A$161293, $A15)</f>
        <v>0</v>
      </c>
      <c r="I15" s="113">
        <f>countifs(List!$U$2:$U$161293, $B$9, List!$S$2:$S$161293, "1", List!$T$2:$T$161293, "0", List!$W$2:$W$161293, "inf",  List!$A$2:$A$161293, $A15)</f>
        <v>0</v>
      </c>
      <c r="N15" s="113">
        <f>countifs(List!$U$2:$U$161293, $B$9, List!$S$2:$S$161293, "1", List!$T$2:$T$161293, "1", List!$W$2:$W$161293, "que", List!$A$2:$A$161293, $A15)</f>
        <v>0</v>
      </c>
      <c r="O15" s="113">
        <f>countifs(List!$U$2:$U$161293, $B$9, List!$S$2:$S$161293, "1", List!$T$2:$T$161293, "0", List!$W$2:$W$161293, "que", List!$A$2:$A$161293, $A15)</f>
        <v>4</v>
      </c>
    </row>
    <row r="16">
      <c r="A16" s="115" t="str">
        <f>IF(Graphs!X7 = TRUE,Graphs!W7, 0)</f>
        <v>Bleikt.is</v>
      </c>
      <c r="B16" s="113">
        <f>countifs(List!$U$2:$U$161293, $B$9, List!$S$2:$S$161293, "1", List!$T$2:$T$161293, "1", List!$W$2:$W$161293, "tht", List!$A$2:$A$161293, $A16)</f>
        <v>4</v>
      </c>
      <c r="C16" s="113">
        <f>countifs(List!$U$2:$U$161293, $B$9, List!$S$2:$S$161293, "1", List!$T$2:$T$161293, "0", List!$W$2:$W$161293, "tht", List!$A$2:$A$161293, $A16)</f>
        <v>13</v>
      </c>
      <c r="H16" s="113">
        <f>countifs(List!$U$2:$U$161293, $B$9, List!$S$2:$S$161293, "1", List!$T$2:$T$161293, "1", List!$W$2:$W$161293, "inf", List!$A$2:$A$161293, $A16)</f>
        <v>0</v>
      </c>
      <c r="I16" s="113">
        <f>countifs(List!$U$2:$U$161293, $B$9, List!$S$2:$S$161293, "1", List!$T$2:$T$161293, "0", List!$W$2:$W$161293, "inf",  List!$A$2:$A$161293, $A16)</f>
        <v>9</v>
      </c>
      <c r="N16" s="113">
        <f>countifs(List!$U$2:$U$161293, $B$9, List!$S$2:$S$161293, "1", List!$T$2:$T$161293, "1", List!$W$2:$W$161293, "que", List!$A$2:$A$161293, $A16)</f>
        <v>3</v>
      </c>
      <c r="O16" s="113">
        <f>countifs(List!$U$2:$U$161293, $B$9, List!$S$2:$S$161293, "1", List!$T$2:$T$161293, "0", List!$W$2:$W$161293, "que", List!$A$2:$A$161293, $A16)</f>
        <v>17</v>
      </c>
    </row>
    <row r="17">
      <c r="A17" s="116" t="str">
        <f>IF(Graphs!X8 = TRUE,Graphs!W8, 0)</f>
        <v>Bóndi.is</v>
      </c>
      <c r="B17" s="113">
        <f>countifs(List!$U$2:$U$161293, $B$9, List!$S$2:$S$161293, "1", List!$T$2:$T$161293, "1", List!$W$2:$W$161293, "tht", List!$A$2:$A$161293, $A17)</f>
        <v>0</v>
      </c>
      <c r="C17" s="113">
        <f>countifs(List!$U$2:$U$161293, $B$9, List!$S$2:$S$161293, "1", List!$T$2:$T$161293, "0", List!$W$2:$W$161293, "tht", List!$A$2:$A$161293, $A17)</f>
        <v>1</v>
      </c>
      <c r="H17" s="113">
        <f>countifs(List!$U$2:$U$161293, $B$9, List!$S$2:$S$161293, "1", List!$T$2:$T$161293, "1", List!$W$2:$W$161293, "inf", List!$A$2:$A$161293, $A17)</f>
        <v>0</v>
      </c>
      <c r="I17" s="113">
        <f>countifs(List!$U$2:$U$161293, $B$9, List!$S$2:$S$161293, "1", List!$T$2:$T$161293, "0", List!$W$2:$W$161293, "inf",  List!$A$2:$A$161293, $A17)</f>
        <v>0</v>
      </c>
      <c r="N17" s="113">
        <f>countifs(List!$U$2:$U$161293, $B$9, List!$S$2:$S$161293, "1", List!$T$2:$T$161293, "1", List!$W$2:$W$161293, "que", List!$A$2:$A$161293, $A17)</f>
        <v>0</v>
      </c>
      <c r="O17" s="113">
        <f>countifs(List!$U$2:$U$161293, $B$9, List!$S$2:$S$161293, "1", List!$T$2:$T$161293, "0", List!$W$2:$W$161293, "que", List!$A$2:$A$161293, $A17)</f>
        <v>0</v>
      </c>
    </row>
    <row r="18">
      <c r="A18" s="116" t="str">
        <f>IF(Graphs!X9 = TRUE,Graphs!W9, 0)</f>
        <v>Bylgjan</v>
      </c>
      <c r="B18" s="113">
        <f>countifs(List!$U$2:$U$161293, $B$9, List!$S$2:$S$161293, "1", List!$T$2:$T$161293, "1", List!$W$2:$W$161293, "tht", List!$A$2:$A$161293, $A18)</f>
        <v>14</v>
      </c>
      <c r="C18" s="113">
        <f>countifs(List!$U$2:$U$161293, $B$9, List!$S$2:$S$161293, "1", List!$T$2:$T$161293, "0", List!$W$2:$W$161293, "tht", List!$A$2:$A$161293, $A18)</f>
        <v>19</v>
      </c>
      <c r="H18" s="113">
        <f>countifs(List!$U$2:$U$161293, $B$9, List!$S$2:$S$161293, "1", List!$T$2:$T$161293, "1", List!$W$2:$W$161293, "inf", List!$A$2:$A$161293, $A18)</f>
        <v>1</v>
      </c>
      <c r="I18" s="113">
        <f>countifs(List!$U$2:$U$161293, $B$9, List!$S$2:$S$161293, "1", List!$T$2:$T$161293, "0", List!$W$2:$W$161293, "inf",  List!$A$2:$A$161293, $A18)</f>
        <v>0</v>
      </c>
      <c r="N18" s="113">
        <f>countifs(List!$U$2:$U$161293, $B$9, List!$S$2:$S$161293, "1", List!$T$2:$T$161293, "1", List!$W$2:$W$161293, "que", List!$A$2:$A$161293, $A18)</f>
        <v>4</v>
      </c>
      <c r="O18" s="113">
        <f>countifs(List!$U$2:$U$161293, $B$9, List!$S$2:$S$161293, "1", List!$T$2:$T$161293, "0", List!$W$2:$W$161293, "que", List!$A$2:$A$161293, $A18)</f>
        <v>6</v>
      </c>
    </row>
    <row r="19">
      <c r="A19" s="115" t="str">
        <f>IF(Graphs!X10 = TRUE,Graphs!W10, 0)</f>
        <v>DV.is</v>
      </c>
      <c r="B19" s="113">
        <f>countifs(List!$U$2:$U$161293, $B$9, List!$S$2:$S$161293, "1", List!$T$2:$T$161293, "1", List!$W$2:$W$161293, "tht", List!$A$2:$A$161293, $A19)</f>
        <v>49</v>
      </c>
      <c r="C19" s="113">
        <f>countifs(List!$U$2:$U$161293, $B$9, List!$S$2:$S$161293, "1", List!$T$2:$T$161293, "0", List!$W$2:$W$161293, "tht", List!$A$2:$A$161293, $A19)</f>
        <v>239</v>
      </c>
      <c r="H19" s="113">
        <f>countifs(List!$U$2:$U$161293, $B$9, List!$S$2:$S$161293, "1", List!$T$2:$T$161293, "1", List!$W$2:$W$161293, "inf", List!$A$2:$A$161293, $A19)</f>
        <v>6</v>
      </c>
      <c r="I19" s="113">
        <f>countifs(List!$U$2:$U$161293, $B$9, List!$S$2:$S$161293, "1", List!$T$2:$T$161293, "0", List!$W$2:$W$161293, "inf",  List!$A$2:$A$161293, $A19)</f>
        <v>42</v>
      </c>
      <c r="N19" s="113">
        <f>countifs(List!$U$2:$U$161293, $B$9, List!$S$2:$S$161293, "1", List!$T$2:$T$161293, "1", List!$W$2:$W$161293, "que", List!$A$2:$A$161293, $A19)</f>
        <v>7</v>
      </c>
      <c r="O19" s="113">
        <f>countifs(List!$U$2:$U$161293, $B$9, List!$S$2:$S$161293, "1", List!$T$2:$T$161293, "0", List!$W$2:$W$161293, "que", List!$A$2:$A$161293, $A19)</f>
        <v>61</v>
      </c>
    </row>
    <row r="20">
      <c r="A20" s="116" t="str">
        <f>IF(Graphs!X11 = TRUE,Graphs!W11, 0)</f>
        <v>Eiðfaxi</v>
      </c>
      <c r="B20" s="113">
        <f>countifs(List!$U$2:$U$161293, $B$9, List!$S$2:$S$161293, "1", List!$T$2:$T$161293, "1", List!$W$2:$W$161293, "tht", List!$A$2:$A$161293, $A20)</f>
        <v>0</v>
      </c>
      <c r="C20" s="113">
        <f>countifs(List!$U$2:$U$161293, $B$9, List!$S$2:$S$161293, "1", List!$T$2:$T$161293, "0", List!$W$2:$W$161293, "tht", List!$A$2:$A$161293, $A20)</f>
        <v>2</v>
      </c>
      <c r="H20" s="113">
        <f>countifs(List!$U$2:$U$161293, $B$9, List!$S$2:$S$161293, "1", List!$T$2:$T$161293, "1", List!$W$2:$W$161293, "inf", List!$A$2:$A$161293, $A20)</f>
        <v>0</v>
      </c>
      <c r="I20" s="113">
        <f>countifs(List!$U$2:$U$161293, $B$9, List!$S$2:$S$161293, "1", List!$T$2:$T$161293, "0", List!$W$2:$W$161293, "inf",  List!$A$2:$A$161293, $A20)</f>
        <v>0</v>
      </c>
      <c r="N20" s="113">
        <f>countifs(List!$U$2:$U$161293, $B$9, List!$S$2:$S$161293, "1", List!$T$2:$T$161293, "1", List!$W$2:$W$161293, "que", List!$A$2:$A$161293, $A20)</f>
        <v>1</v>
      </c>
      <c r="O20" s="113">
        <f>countifs(List!$U$2:$U$161293, $B$9, List!$S$2:$S$161293, "1", List!$T$2:$T$161293, "0", List!$W$2:$W$161293, "que", List!$A$2:$A$161293, $A20)</f>
        <v>2</v>
      </c>
    </row>
    <row r="21">
      <c r="A21" s="116" t="str">
        <f>IF(Graphs!X12 = TRUE,Graphs!W12, 0)</f>
        <v>Eyjafréttir.is</v>
      </c>
      <c r="B21" s="113">
        <f>countifs(List!$U$2:$U$161293, $B$9, List!$S$2:$S$161293, "1", List!$T$2:$T$161293, "1", List!$W$2:$W$161293, "tht", List!$A$2:$A$161293, $A21)</f>
        <v>2</v>
      </c>
      <c r="C21" s="113">
        <f>countifs(List!$U$2:$U$161293, $B$9, List!$S$2:$S$161293, "1", List!$T$2:$T$161293, "0", List!$W$2:$W$161293, "tht", List!$A$2:$A$161293, $A21)</f>
        <v>9</v>
      </c>
      <c r="H21" s="113">
        <f>countifs(List!$U$2:$U$161293, $B$9, List!$S$2:$S$161293, "1", List!$T$2:$T$161293, "1", List!$W$2:$W$161293, "inf", List!$A$2:$A$161293, $A21)</f>
        <v>0</v>
      </c>
      <c r="I21" s="113">
        <f>countifs(List!$U$2:$U$161293, $B$9, List!$S$2:$S$161293, "1", List!$T$2:$T$161293, "0", List!$W$2:$W$161293, "inf",  List!$A$2:$A$161293, $A21)</f>
        <v>2</v>
      </c>
      <c r="N21" s="113">
        <f>countifs(List!$U$2:$U$161293, $B$9, List!$S$2:$S$161293, "1", List!$T$2:$T$161293, "1", List!$W$2:$W$161293, "que", List!$A$2:$A$161293, $A21)</f>
        <v>0</v>
      </c>
      <c r="O21" s="113">
        <f>countifs(List!$U$2:$U$161293, $B$9, List!$S$2:$S$161293, "1", List!$T$2:$T$161293, "0", List!$W$2:$W$161293, "que", List!$A$2:$A$161293, $A21)</f>
        <v>2</v>
      </c>
    </row>
    <row r="22">
      <c r="A22" s="116" t="str">
        <f>IF(Graphs!X13 = TRUE,Graphs!W13, 0)</f>
        <v>Eyjan</v>
      </c>
      <c r="B22" s="113">
        <f>countifs(List!$U$2:$U$161293, $B$9, List!$S$2:$S$161293, "1", List!$T$2:$T$161293, "1", List!$W$2:$W$161293, "tht", List!$A$2:$A$161293, $A22)</f>
        <v>4</v>
      </c>
      <c r="C22" s="113">
        <f>countifs(List!$U$2:$U$161293, $B$9, List!$S$2:$S$161293, "1", List!$T$2:$T$161293, "0", List!$W$2:$W$161293, "tht", List!$A$2:$A$161293, $A22)</f>
        <v>40</v>
      </c>
      <c r="H22" s="113">
        <f>countifs(List!$U$2:$U$161293, $B$9, List!$S$2:$S$161293, "1", List!$T$2:$T$161293, "1", List!$W$2:$W$161293, "inf", List!$A$2:$A$161293, $A22)</f>
        <v>0</v>
      </c>
      <c r="I22" s="113">
        <f>countifs(List!$U$2:$U$161293, $B$9, List!$S$2:$S$161293, "1", List!$T$2:$T$161293, "0", List!$W$2:$W$161293, "inf",  List!$A$2:$A$161293, $A22)</f>
        <v>1</v>
      </c>
      <c r="N22" s="113">
        <f>countifs(List!$U$2:$U$161293, $B$9, List!$S$2:$S$161293, "1", List!$T$2:$T$161293, "1", List!$W$2:$W$161293, "que", List!$A$2:$A$161293, $A22)</f>
        <v>0</v>
      </c>
      <c r="O22" s="113">
        <f>countifs(List!$U$2:$U$161293, $B$9, List!$S$2:$S$161293, "1", List!$T$2:$T$161293, "0", List!$W$2:$W$161293, "que", List!$A$2:$A$161293, $A22)</f>
        <v>7</v>
      </c>
    </row>
    <row r="23">
      <c r="A23" s="115" t="str">
        <f>IF(Graphs!X14 = TRUE,Graphs!W14, 0)</f>
        <v>Eyjar.net</v>
      </c>
      <c r="B23" s="113">
        <f>countifs(List!$U$2:$U$161293, $B$9, List!$S$2:$S$161293, "1", List!$T$2:$T$161293, "1", List!$W$2:$W$161293, "tht", List!$A$2:$A$161293, $A23)</f>
        <v>0</v>
      </c>
      <c r="C23" s="113">
        <f>countifs(List!$U$2:$U$161293, $B$9, List!$S$2:$S$161293, "1", List!$T$2:$T$161293, "0", List!$W$2:$W$161293, "tht", List!$A$2:$A$161293, $A23)</f>
        <v>11</v>
      </c>
      <c r="H23" s="113">
        <f>countifs(List!$U$2:$U$161293, $B$9, List!$S$2:$S$161293, "1", List!$T$2:$T$161293, "1", List!$W$2:$W$161293, "inf", List!$A$2:$A$161293, $A23)</f>
        <v>0</v>
      </c>
      <c r="I23" s="113">
        <f>countifs(List!$U$2:$U$161293, $B$9, List!$S$2:$S$161293, "1", List!$T$2:$T$161293, "0", List!$W$2:$W$161293, "inf",  List!$A$2:$A$161293, $A23)</f>
        <v>0</v>
      </c>
      <c r="N23" s="113">
        <f>countifs(List!$U$2:$U$161293, $B$9, List!$S$2:$S$161293, "1", List!$T$2:$T$161293, "1", List!$W$2:$W$161293, "que", List!$A$2:$A$161293, $A23)</f>
        <v>0</v>
      </c>
      <c r="O23" s="113">
        <f>countifs(List!$U$2:$U$161293, $B$9, List!$S$2:$S$161293, "1", List!$T$2:$T$161293, "0", List!$W$2:$W$161293, "que", List!$A$2:$A$161293, $A23)</f>
        <v>0</v>
      </c>
    </row>
    <row r="24">
      <c r="A24" s="116" t="str">
        <f>IF(Graphs!X15 = TRUE,Graphs!W15, 0)</f>
        <v>Fiskifréttir</v>
      </c>
      <c r="B24" s="113">
        <f>countifs(List!$U$2:$U$161293, $B$9, List!$S$2:$S$161293, "1", List!$T$2:$T$161293, "1", List!$W$2:$W$161293, "tht", List!$A$2:$A$161293, $A24)</f>
        <v>1</v>
      </c>
      <c r="C24" s="113">
        <f>countifs(List!$U$2:$U$161293, $B$9, List!$S$2:$S$161293, "1", List!$T$2:$T$161293, "0", List!$W$2:$W$161293, "tht", List!$A$2:$A$161293, $A24)</f>
        <v>5</v>
      </c>
      <c r="H24" s="113">
        <f>countifs(List!$U$2:$U$161293, $B$9, List!$S$2:$S$161293, "1", List!$T$2:$T$161293, "1", List!$W$2:$W$161293, "inf", List!$A$2:$A$161293, $A24)</f>
        <v>0</v>
      </c>
      <c r="I24" s="113">
        <f>countifs(List!$U$2:$U$161293, $B$9, List!$S$2:$S$161293, "1", List!$T$2:$T$161293, "0", List!$W$2:$W$161293, "inf",  List!$A$2:$A$161293, $A24)</f>
        <v>1</v>
      </c>
      <c r="N24" s="113">
        <f>countifs(List!$U$2:$U$161293, $B$9, List!$S$2:$S$161293, "1", List!$T$2:$T$161293, "1", List!$W$2:$W$161293, "que", List!$A$2:$A$161293, $A24)</f>
        <v>0</v>
      </c>
      <c r="O24" s="113">
        <f>countifs(List!$U$2:$U$161293, $B$9, List!$S$2:$S$161293, "1", List!$T$2:$T$161293, "0", List!$W$2:$W$161293, "que", List!$A$2:$A$161293, $A24)</f>
        <v>1</v>
      </c>
    </row>
    <row r="25">
      <c r="A25" s="116" t="str">
        <f>IF(Graphs!X16 = TRUE,Graphs!W16, 0)</f>
        <v>Fjarðarfréttir.is</v>
      </c>
      <c r="B25" s="113">
        <f>countifs(List!$U$2:$U$161293, $B$9, List!$S$2:$S$161293, "1", List!$T$2:$T$161293, "1", List!$W$2:$W$161293, "tht", List!$A$2:$A$161293, $A25)</f>
        <v>0</v>
      </c>
      <c r="C25" s="113">
        <f>countifs(List!$U$2:$U$161293, $B$9, List!$S$2:$S$161293, "1", List!$T$2:$T$161293, "0", List!$W$2:$W$161293, "tht", List!$A$2:$A$161293, $A25)</f>
        <v>3</v>
      </c>
      <c r="H25" s="113">
        <f>countifs(List!$U$2:$U$161293, $B$9, List!$S$2:$S$161293, "1", List!$T$2:$T$161293, "1", List!$W$2:$W$161293, "inf", List!$A$2:$A$161293, $A25)</f>
        <v>0</v>
      </c>
      <c r="I25" s="113">
        <f>countifs(List!$U$2:$U$161293, $B$9, List!$S$2:$S$161293, "1", List!$T$2:$T$161293, "0", List!$W$2:$W$161293, "inf",  List!$A$2:$A$161293, $A25)</f>
        <v>1</v>
      </c>
      <c r="N25" s="113">
        <f>countifs(List!$U$2:$U$161293, $B$9, List!$S$2:$S$161293, "1", List!$T$2:$T$161293, "1", List!$W$2:$W$161293, "que", List!$A$2:$A$161293, $A25)</f>
        <v>0</v>
      </c>
      <c r="O25" s="113">
        <f>countifs(List!$U$2:$U$161293, $B$9, List!$S$2:$S$161293, "1", List!$T$2:$T$161293, "0", List!$W$2:$W$161293, "que", List!$A$2:$A$161293, $A25)</f>
        <v>0</v>
      </c>
    </row>
    <row r="26">
      <c r="A26" s="116" t="str">
        <f>IF(Graphs!X17 = TRUE,Graphs!W17, 0)</f>
        <v>Fjarðarpósturinn</v>
      </c>
      <c r="B26" s="113">
        <f>countifs(List!$U$2:$U$161293, $B$9, List!$S$2:$S$161293, "1", List!$T$2:$T$161293, "1", List!$W$2:$W$161293, "tht", List!$A$2:$A$161293, $A26)</f>
        <v>1</v>
      </c>
      <c r="C26" s="113">
        <f>countifs(List!$U$2:$U$161293, $B$9, List!$S$2:$S$161293, "1", List!$T$2:$T$161293, "0", List!$W$2:$W$161293, "tht", List!$A$2:$A$161293, $A26)</f>
        <v>1</v>
      </c>
      <c r="H26" s="113">
        <f>countifs(List!$U$2:$U$161293, $B$9, List!$S$2:$S$161293, "1", List!$T$2:$T$161293, "1", List!$W$2:$W$161293, "inf", List!$A$2:$A$161293, $A26)</f>
        <v>0</v>
      </c>
      <c r="I26" s="113">
        <f>countifs(List!$U$2:$U$161293, $B$9, List!$S$2:$S$161293, "1", List!$T$2:$T$161293, "0", List!$W$2:$W$161293, "inf",  List!$A$2:$A$161293, $A26)</f>
        <v>0</v>
      </c>
      <c r="N26" s="113">
        <f>countifs(List!$U$2:$U$161293, $B$9, List!$S$2:$S$161293, "1", List!$T$2:$T$161293, "1", List!$W$2:$W$161293, "que", List!$A$2:$A$161293, $A26)</f>
        <v>0</v>
      </c>
      <c r="O26" s="113">
        <f>countifs(List!$U$2:$U$161293, $B$9, List!$S$2:$S$161293, "1", List!$T$2:$T$161293, "0", List!$W$2:$W$161293, "que", List!$A$2:$A$161293, $A26)</f>
        <v>1</v>
      </c>
    </row>
    <row r="27">
      <c r="A27" s="116" t="str">
        <f>IF(Graphs!X18 = TRUE,Graphs!W18, 0)</f>
        <v>Fótbolti.net</v>
      </c>
      <c r="B27" s="113">
        <f>countifs(List!$U$2:$U$161293, $B$9, List!$S$2:$S$161293, "1", List!$T$2:$T$161293, "1", List!$W$2:$W$161293, "tht", List!$A$2:$A$161293, $A27)</f>
        <v>30</v>
      </c>
      <c r="C27" s="113">
        <f>countifs(List!$U$2:$U$161293, $B$9, List!$S$2:$S$161293, "1", List!$T$2:$T$161293, "0", List!$W$2:$W$161293, "tht", List!$A$2:$A$161293, $A27)</f>
        <v>116</v>
      </c>
      <c r="H27" s="113">
        <f>countifs(List!$U$2:$U$161293, $B$9, List!$S$2:$S$161293, "1", List!$T$2:$T$161293, "1", List!$W$2:$W$161293, "inf", List!$A$2:$A$161293, $A27)</f>
        <v>1</v>
      </c>
      <c r="I27" s="113">
        <f>countifs(List!$U$2:$U$161293, $B$9, List!$S$2:$S$161293, "1", List!$T$2:$T$161293, "0", List!$W$2:$W$161293, "inf",  List!$A$2:$A$161293, $A27)</f>
        <v>8</v>
      </c>
      <c r="N27" s="113">
        <f>countifs(List!$U$2:$U$161293, $B$9, List!$S$2:$S$161293, "1", List!$T$2:$T$161293, "1", List!$W$2:$W$161293, "que", List!$A$2:$A$161293, $A27)</f>
        <v>2</v>
      </c>
      <c r="O27" s="113">
        <f>countifs(List!$U$2:$U$161293, $B$9, List!$S$2:$S$161293, "1", List!$T$2:$T$161293, "0", List!$W$2:$W$161293, "que", List!$A$2:$A$161293, $A27)</f>
        <v>15</v>
      </c>
    </row>
    <row r="28">
      <c r="A28" s="116" t="str">
        <f>IF(Graphs!X19 = TRUE,Graphs!W19, 0)</f>
        <v>Fréttablaðið</v>
      </c>
      <c r="B28" s="113">
        <f>countifs(List!$U$2:$U$161293, $B$9, List!$S$2:$S$161293, "1", List!$T$2:$T$161293, "1", List!$W$2:$W$161293, "tht", List!$A$2:$A$161293, $A28)</f>
        <v>16</v>
      </c>
      <c r="C28" s="113">
        <f>countifs(List!$U$2:$U$161293, $B$9, List!$S$2:$S$161293, "1", List!$T$2:$T$161293, "0", List!$W$2:$W$161293, "tht", List!$A$2:$A$161293, $A28)</f>
        <v>91</v>
      </c>
      <c r="H28" s="113">
        <f>countifs(List!$U$2:$U$161293, $B$9, List!$S$2:$S$161293, "1", List!$T$2:$T$161293, "1", List!$W$2:$W$161293, "inf", List!$A$2:$A$161293, $A28)</f>
        <v>3</v>
      </c>
      <c r="I28" s="113">
        <f>countifs(List!$U$2:$U$161293, $B$9, List!$S$2:$S$161293, "1", List!$T$2:$T$161293, "0", List!$W$2:$W$161293, "inf",  List!$A$2:$A$161293, $A28)</f>
        <v>13</v>
      </c>
      <c r="N28" s="113">
        <f>countifs(List!$U$2:$U$161293, $B$9, List!$S$2:$S$161293, "1", List!$T$2:$T$161293, "1", List!$W$2:$W$161293, "que", List!$A$2:$A$161293, $A28)</f>
        <v>2</v>
      </c>
      <c r="O28" s="113">
        <f>countifs(List!$U$2:$U$161293, $B$9, List!$S$2:$S$161293, "1", List!$T$2:$T$161293, "0", List!$W$2:$W$161293, "que", List!$A$2:$A$161293, $A28)</f>
        <v>9</v>
      </c>
    </row>
    <row r="29">
      <c r="A29" s="116" t="str">
        <f>IF(Graphs!X20 = TRUE,Graphs!W20, 0)</f>
        <v>Fréttatíminn</v>
      </c>
      <c r="B29" s="113">
        <f>countifs(List!$U$2:$U$161293, $B$9, List!$S$2:$S$161293, "1", List!$T$2:$T$161293, "1", List!$W$2:$W$161293, "tht", List!$A$2:$A$161293, $A29)</f>
        <v>2</v>
      </c>
      <c r="C29" s="113">
        <f>countifs(List!$U$2:$U$161293, $B$9, List!$S$2:$S$161293, "1", List!$T$2:$T$161293, "0", List!$W$2:$W$161293, "tht", List!$A$2:$A$161293, $A29)</f>
        <v>24</v>
      </c>
      <c r="H29" s="113">
        <f>countifs(List!$U$2:$U$161293, $B$9, List!$S$2:$S$161293, "1", List!$T$2:$T$161293, "1", List!$W$2:$W$161293, "inf", List!$A$2:$A$161293, $A29)</f>
        <v>1</v>
      </c>
      <c r="I29" s="113">
        <f>countifs(List!$U$2:$U$161293, $B$9, List!$S$2:$S$161293, "1", List!$T$2:$T$161293, "0", List!$W$2:$W$161293, "inf",  List!$A$2:$A$161293, $A29)</f>
        <v>3</v>
      </c>
      <c r="N29" s="113">
        <f>countifs(List!$U$2:$U$161293, $B$9, List!$S$2:$S$161293, "1", List!$T$2:$T$161293, "1", List!$W$2:$W$161293, "que", List!$A$2:$A$161293, $A29)</f>
        <v>2</v>
      </c>
      <c r="O29" s="113">
        <f>countifs(List!$U$2:$U$161293, $B$9, List!$S$2:$S$161293, "1", List!$T$2:$T$161293, "0", List!$W$2:$W$161293, "que", List!$A$2:$A$161293, $A29)</f>
        <v>7</v>
      </c>
    </row>
    <row r="30">
      <c r="A30" s="116" t="str">
        <f>IF(Graphs!X21 = TRUE,Graphs!W21, 0)</f>
        <v>Fréttavefur suðurlands</v>
      </c>
      <c r="B30" s="113">
        <f>countifs(List!$U$2:$U$161293, $B$9, List!$S$2:$S$161293, "1", List!$T$2:$T$161293, "1", List!$W$2:$W$161293, "tht", List!$A$2:$A$161293, $A30)</f>
        <v>0</v>
      </c>
      <c r="C30" s="113">
        <f>countifs(List!$U$2:$U$161293, $B$9, List!$S$2:$S$161293, "1", List!$T$2:$T$161293, "0", List!$W$2:$W$161293, "tht", List!$A$2:$A$161293, $A30)</f>
        <v>6</v>
      </c>
      <c r="H30" s="113">
        <f>countifs(List!$U$2:$U$161293, $B$9, List!$S$2:$S$161293, "1", List!$T$2:$T$161293, "1", List!$W$2:$W$161293, "inf", List!$A$2:$A$161293, $A30)</f>
        <v>0</v>
      </c>
      <c r="I30" s="113">
        <f>countifs(List!$U$2:$U$161293, $B$9, List!$S$2:$S$161293, "1", List!$T$2:$T$161293, "0", List!$W$2:$W$161293, "inf",  List!$A$2:$A$161293, $A30)</f>
        <v>1</v>
      </c>
      <c r="N30" s="113">
        <f>countifs(List!$U$2:$U$161293, $B$9, List!$S$2:$S$161293, "1", List!$T$2:$T$161293, "1", List!$W$2:$W$161293, "que", List!$A$2:$A$161293, $A30)</f>
        <v>0</v>
      </c>
      <c r="O30" s="113">
        <f>countifs(List!$U$2:$U$161293, $B$9, List!$S$2:$S$161293, "1", List!$T$2:$T$161293, "0", List!$W$2:$W$161293, "que", List!$A$2:$A$161293, $A30)</f>
        <v>3</v>
      </c>
    </row>
    <row r="31">
      <c r="A31" s="116" t="str">
        <f>IF(Graphs!X22 = TRUE,Graphs!W22, 0)</f>
        <v>Heimur</v>
      </c>
      <c r="B31" s="113">
        <f>countifs(List!$U$2:$U$161293, $B$9, List!$S$2:$S$161293, "1", List!$T$2:$T$161293, "1", List!$W$2:$W$161293, "tht", List!$A$2:$A$161293, $A31)</f>
        <v>0</v>
      </c>
      <c r="C31" s="113">
        <f>countifs(List!$U$2:$U$161293, $B$9, List!$S$2:$S$161293, "1", List!$T$2:$T$161293, "0", List!$W$2:$W$161293, "tht", List!$A$2:$A$161293, $A31)</f>
        <v>1</v>
      </c>
      <c r="H31" s="113">
        <f>countifs(List!$U$2:$U$161293, $B$9, List!$S$2:$S$161293, "1", List!$T$2:$T$161293, "1", List!$W$2:$W$161293, "inf", List!$A$2:$A$161293, $A31)</f>
        <v>0</v>
      </c>
      <c r="I31" s="113">
        <f>countifs(List!$U$2:$U$161293, $B$9, List!$S$2:$S$161293, "1", List!$T$2:$T$161293, "0", List!$W$2:$W$161293, "inf",  List!$A$2:$A$161293, $A31)</f>
        <v>0</v>
      </c>
      <c r="N31" s="113">
        <f>countifs(List!$U$2:$U$161293, $B$9, List!$S$2:$S$161293, "1", List!$T$2:$T$161293, "1", List!$W$2:$W$161293, "que", List!$A$2:$A$161293, $A31)</f>
        <v>0</v>
      </c>
      <c r="O31" s="113">
        <f>countifs(List!$U$2:$U$161293, $B$9, List!$S$2:$S$161293, "1", List!$T$2:$T$161293, "0", List!$W$2:$W$161293, "que", List!$A$2:$A$161293, $A31)</f>
        <v>0</v>
      </c>
    </row>
    <row r="32">
      <c r="A32" s="116" t="str">
        <f>IF(Graphs!X23 = TRUE,Graphs!W23, 0)</f>
        <v>Húnahornið</v>
      </c>
      <c r="B32" s="113">
        <f>countifs(List!$U$2:$U$161293, $B$9, List!$S$2:$S$161293, "1", List!$T$2:$T$161293, "1", List!$W$2:$W$161293, "tht", List!$A$2:$A$161293, $A32)</f>
        <v>1</v>
      </c>
      <c r="C32" s="113">
        <f>countifs(List!$U$2:$U$161293, $B$9, List!$S$2:$S$161293, "1", List!$T$2:$T$161293, "0", List!$W$2:$W$161293, "tht", List!$A$2:$A$161293, $A32)</f>
        <v>2</v>
      </c>
      <c r="H32" s="113">
        <f>countifs(List!$U$2:$U$161293, $B$9, List!$S$2:$S$161293, "1", List!$T$2:$T$161293, "1", List!$W$2:$W$161293, "inf", List!$A$2:$A$161293, $A32)</f>
        <v>0</v>
      </c>
      <c r="I32" s="113">
        <f>countifs(List!$U$2:$U$161293, $B$9, List!$S$2:$S$161293, "1", List!$T$2:$T$161293, "0", List!$W$2:$W$161293, "inf",  List!$A$2:$A$161293, $A32)</f>
        <v>0</v>
      </c>
      <c r="N32" s="113">
        <f>countifs(List!$U$2:$U$161293, $B$9, List!$S$2:$S$161293, "1", List!$T$2:$T$161293, "1", List!$W$2:$W$161293, "que", List!$A$2:$A$161293, $A32)</f>
        <v>0</v>
      </c>
      <c r="O32" s="113">
        <f>countifs(List!$U$2:$U$161293, $B$9, List!$S$2:$S$161293, "1", List!$T$2:$T$161293, "0", List!$W$2:$W$161293, "que", List!$A$2:$A$161293, $A32)</f>
        <v>0</v>
      </c>
    </row>
    <row r="33">
      <c r="A33" s="116" t="str">
        <f>IF(Graphs!X24 = TRUE,Graphs!W24, 0)</f>
        <v>Jónas.is</v>
      </c>
      <c r="B33" s="113">
        <f>countifs(List!$U$2:$U$161293, $B$9, List!$S$2:$S$161293, "1", List!$T$2:$T$161293, "1", List!$W$2:$W$161293, "tht", List!$A$2:$A$161293, $A33)</f>
        <v>0</v>
      </c>
      <c r="C33" s="113">
        <f>countifs(List!$U$2:$U$161293, $B$9, List!$S$2:$S$161293, "1", List!$T$2:$T$161293, "0", List!$W$2:$W$161293, "tht", List!$A$2:$A$161293, $A33)</f>
        <v>0</v>
      </c>
      <c r="H33" s="113">
        <f>countifs(List!$U$2:$U$161293, $B$9, List!$S$2:$S$161293, "1", List!$T$2:$T$161293, "1", List!$W$2:$W$161293, "inf", List!$A$2:$A$161293, $A33)</f>
        <v>0</v>
      </c>
      <c r="I33" s="113">
        <f>countifs(List!$U$2:$U$161293, $B$9, List!$S$2:$S$161293, "1", List!$T$2:$T$161293, "0", List!$W$2:$W$161293, "inf",  List!$A$2:$A$161293, $A33)</f>
        <v>0</v>
      </c>
      <c r="N33" s="113">
        <f>countifs(List!$U$2:$U$161293, $B$9, List!$S$2:$S$161293, "1", List!$T$2:$T$161293, "1", List!$W$2:$W$161293, "que", List!$A$2:$A$161293, $A33)</f>
        <v>0</v>
      </c>
      <c r="O33" s="113">
        <f>countifs(List!$U$2:$U$161293, $B$9, List!$S$2:$S$161293, "1", List!$T$2:$T$161293, "0", List!$W$2:$W$161293, "que", List!$A$2:$A$161293, $A33)</f>
        <v>0</v>
      </c>
    </row>
    <row r="34">
      <c r="A34" s="116" t="str">
        <f>IF(Graphs!X25 = TRUE,Graphs!W25, 0)</f>
        <v>Kaffið.is</v>
      </c>
      <c r="B34" s="113">
        <f>countifs(List!$U$2:$U$161293, $B$9, List!$S$2:$S$161293, "1", List!$T$2:$T$161293, "1", List!$W$2:$W$161293, "tht", List!$A$2:$A$161293, $A34)</f>
        <v>0</v>
      </c>
      <c r="C34" s="113">
        <f>countifs(List!$U$2:$U$161293, $B$9, List!$S$2:$S$161293, "1", List!$T$2:$T$161293, "0", List!$W$2:$W$161293, "tht", List!$A$2:$A$161293, $A34)</f>
        <v>2</v>
      </c>
      <c r="H34" s="113">
        <f>countifs(List!$U$2:$U$161293, $B$9, List!$S$2:$S$161293, "1", List!$T$2:$T$161293, "1", List!$W$2:$W$161293, "inf", List!$A$2:$A$161293, $A34)</f>
        <v>1</v>
      </c>
      <c r="I34" s="113">
        <f>countifs(List!$U$2:$U$161293, $B$9, List!$S$2:$S$161293, "1", List!$T$2:$T$161293, "0", List!$W$2:$W$161293, "inf",  List!$A$2:$A$161293, $A34)</f>
        <v>1</v>
      </c>
      <c r="N34" s="113">
        <f>countifs(List!$U$2:$U$161293, $B$9, List!$S$2:$S$161293, "1", List!$T$2:$T$161293, "1", List!$W$2:$W$161293, "que", List!$A$2:$A$161293, $A34)</f>
        <v>0</v>
      </c>
      <c r="O34" s="113">
        <f>countifs(List!$U$2:$U$161293, $B$9, List!$S$2:$S$161293, "1", List!$T$2:$T$161293, "0", List!$W$2:$W$161293, "que", List!$A$2:$A$161293, $A34)</f>
        <v>0</v>
      </c>
    </row>
    <row r="35">
      <c r="A35" s="116" t="str">
        <f>IF(Graphs!X26 = TRUE,Graphs!W26, 0)</f>
        <v>Kjarninn</v>
      </c>
      <c r="B35" s="113">
        <f>countifs(List!$U$2:$U$161293, $B$9, List!$S$2:$S$161293, "1", List!$T$2:$T$161293, "1", List!$W$2:$W$161293, "tht", List!$A$2:$A$161293, $A35)</f>
        <v>1</v>
      </c>
      <c r="C35" s="113">
        <f>countifs(List!$U$2:$U$161293, $B$9, List!$S$2:$S$161293, "1", List!$T$2:$T$161293, "0", List!$W$2:$W$161293, "tht", List!$A$2:$A$161293, $A35)</f>
        <v>6</v>
      </c>
      <c r="H35" s="113">
        <f>countifs(List!$U$2:$U$161293, $B$9, List!$S$2:$S$161293, "1", List!$T$2:$T$161293, "1", List!$W$2:$W$161293, "inf", List!$A$2:$A$161293, $A35)</f>
        <v>0</v>
      </c>
      <c r="I35" s="113">
        <f>countifs(List!$U$2:$U$161293, $B$9, List!$S$2:$S$161293, "1", List!$T$2:$T$161293, "0", List!$W$2:$W$161293, "inf",  List!$A$2:$A$161293, $A35)</f>
        <v>1</v>
      </c>
      <c r="N35" s="113">
        <f>countifs(List!$U$2:$U$161293, $B$9, List!$S$2:$S$161293, "1", List!$T$2:$T$161293, "1", List!$W$2:$W$161293, "que", List!$A$2:$A$161293, $A35)</f>
        <v>0</v>
      </c>
      <c r="O35" s="113">
        <f>countifs(List!$U$2:$U$161293, $B$9, List!$S$2:$S$161293, "1", List!$T$2:$T$161293, "0", List!$W$2:$W$161293, "que", List!$A$2:$A$161293, $A35)</f>
        <v>0</v>
      </c>
    </row>
    <row r="36">
      <c r="A36" s="115" t="str">
        <f>IF(Graphs!X27 = TRUE,Graphs!W27, 0)</f>
        <v>Kjarninn.is</v>
      </c>
      <c r="B36" s="113">
        <f>countifs(List!$U$2:$U$161293, $B$9, List!$S$2:$S$161293, "1", List!$T$2:$T$161293, "1", List!$W$2:$W$161293, "tht", List!$A$2:$A$161293, $A36)</f>
        <v>7</v>
      </c>
      <c r="C36" s="113">
        <f>countifs(List!$U$2:$U$161293, $B$9, List!$S$2:$S$161293, "1", List!$T$2:$T$161293, "0", List!$W$2:$W$161293, "tht", List!$A$2:$A$161293, $A36)</f>
        <v>31</v>
      </c>
      <c r="H36" s="113">
        <f>countifs(List!$U$2:$U$161293, $B$9, List!$S$2:$S$161293, "1", List!$T$2:$T$161293, "1", List!$W$2:$W$161293, "inf", List!$A$2:$A$161293, $A36)</f>
        <v>0</v>
      </c>
      <c r="I36" s="113">
        <f>countifs(List!$U$2:$U$161293, $B$9, List!$S$2:$S$161293, "1", List!$T$2:$T$161293, "0", List!$W$2:$W$161293, "inf",  List!$A$2:$A$161293, $A36)</f>
        <v>1</v>
      </c>
      <c r="N36" s="113">
        <f>countifs(List!$U$2:$U$161293, $B$9, List!$S$2:$S$161293, "1", List!$T$2:$T$161293, "1", List!$W$2:$W$161293, "que", List!$A$2:$A$161293, $A36)</f>
        <v>1</v>
      </c>
      <c r="O36" s="113">
        <f>countifs(List!$U$2:$U$161293, $B$9, List!$S$2:$S$161293, "1", List!$T$2:$T$161293, "0", List!$W$2:$W$161293, "que", List!$A$2:$A$161293, $A36)</f>
        <v>5</v>
      </c>
    </row>
    <row r="37">
      <c r="A37" s="116" t="str">
        <f>IF(Graphs!X28 = TRUE,Graphs!W28, 0)</f>
        <v>Kópavogsblaðið.is</v>
      </c>
      <c r="B37" s="113">
        <f>countifs(List!$U$2:$U$161293, $B$9, List!$S$2:$S$161293, "1", List!$T$2:$T$161293, "1", List!$W$2:$W$161293, "tht", List!$A$2:$A$161293, $A37)</f>
        <v>0</v>
      </c>
      <c r="C37" s="113">
        <f>countifs(List!$U$2:$U$161293, $B$9, List!$S$2:$S$161293, "1", List!$T$2:$T$161293, "0", List!$W$2:$W$161293, "tht", List!$A$2:$A$161293, $A37)</f>
        <v>0</v>
      </c>
      <c r="H37" s="113">
        <f>countifs(List!$U$2:$U$161293, $B$9, List!$S$2:$S$161293, "1", List!$T$2:$T$161293, "1", List!$W$2:$W$161293, "inf", List!$A$2:$A$161293, $A37)</f>
        <v>0</v>
      </c>
      <c r="I37" s="113">
        <f>countifs(List!$U$2:$U$161293, $B$9, List!$S$2:$S$161293, "1", List!$T$2:$T$161293, "0", List!$W$2:$W$161293, "inf",  List!$A$2:$A$161293, $A37)</f>
        <v>0</v>
      </c>
      <c r="N37" s="113">
        <f>countifs(List!$U$2:$U$161293, $B$9, List!$S$2:$S$161293, "1", List!$T$2:$T$161293, "1", List!$W$2:$W$161293, "que", List!$A$2:$A$161293, $A37)</f>
        <v>0</v>
      </c>
      <c r="O37" s="113">
        <f>countifs(List!$U$2:$U$161293, $B$9, List!$S$2:$S$161293, "1", List!$T$2:$T$161293, "0", List!$W$2:$W$161293, "que", List!$A$2:$A$161293, $A37)</f>
        <v>2</v>
      </c>
    </row>
    <row r="38">
      <c r="A38" s="116" t="str">
        <f>IF(Graphs!X29 = TRUE,Graphs!W29, 0)</f>
        <v>Mannlíf.is</v>
      </c>
      <c r="B38" s="113">
        <f>countifs(List!$U$2:$U$161293, $B$9, List!$S$2:$S$161293, "1", List!$T$2:$T$161293, "1", List!$W$2:$W$161293, "tht", List!$A$2:$A$161293, $A38)</f>
        <v>4</v>
      </c>
      <c r="C38" s="113">
        <f>countifs(List!$U$2:$U$161293, $B$9, List!$S$2:$S$161293, "1", List!$T$2:$T$161293, "0", List!$W$2:$W$161293, "tht", List!$A$2:$A$161293, $A38)</f>
        <v>21</v>
      </c>
      <c r="H38" s="113">
        <f>countifs(List!$U$2:$U$161293, $B$9, List!$S$2:$S$161293, "1", List!$T$2:$T$161293, "1", List!$W$2:$W$161293, "inf", List!$A$2:$A$161293, $A38)</f>
        <v>0</v>
      </c>
      <c r="I38" s="113">
        <f>countifs(List!$U$2:$U$161293, $B$9, List!$S$2:$S$161293, "1", List!$T$2:$T$161293, "0", List!$W$2:$W$161293, "inf",  List!$A$2:$A$161293, $A38)</f>
        <v>10</v>
      </c>
      <c r="N38" s="113">
        <f>countifs(List!$U$2:$U$161293, $B$9, List!$S$2:$S$161293, "1", List!$T$2:$T$161293, "1", List!$W$2:$W$161293, "que", List!$A$2:$A$161293, $A38)</f>
        <v>0</v>
      </c>
      <c r="O38" s="113">
        <f>countifs(List!$U$2:$U$161293, $B$9, List!$S$2:$S$161293, "1", List!$T$2:$T$161293, "0", List!$W$2:$W$161293, "que", List!$A$2:$A$161293, $A38)</f>
        <v>11</v>
      </c>
    </row>
    <row r="39">
      <c r="A39" s="115" t="str">
        <f>IF(Graphs!X30 = TRUE,Graphs!W30, 0)</f>
        <v>Mbl.is</v>
      </c>
      <c r="B39" s="113">
        <f>countifs(List!$U$2:$U$161293, $B$9, List!$S$2:$S$161293, "1", List!$T$2:$T$161293, "1", List!$W$2:$W$161293, "tht", List!$A$2:$A$161293, $A39)</f>
        <v>88</v>
      </c>
      <c r="C39" s="113">
        <f>countifs(List!$U$2:$U$161293, $B$9, List!$S$2:$S$161293, "1", List!$T$2:$T$161293, "0", List!$W$2:$W$161293, "tht", List!$A$2:$A$161293, $A39)</f>
        <v>562</v>
      </c>
      <c r="H39" s="113">
        <f>countifs(List!$U$2:$U$161293, $B$9, List!$S$2:$S$161293, "1", List!$T$2:$T$161293, "1", List!$W$2:$W$161293, "inf", List!$A$2:$A$161293, $A39)</f>
        <v>3</v>
      </c>
      <c r="I39" s="113">
        <f>countifs(List!$U$2:$U$161293, $B$9, List!$S$2:$S$161293, "1", List!$T$2:$T$161293, "0", List!$W$2:$W$161293, "inf",  List!$A$2:$A$161293, $A39)</f>
        <v>94</v>
      </c>
      <c r="N39" s="113">
        <f>countifs(List!$U$2:$U$161293, $B$9, List!$S$2:$S$161293, "1", List!$T$2:$T$161293, "1", List!$W$2:$W$161293, "que", List!$A$2:$A$161293, $A39)</f>
        <v>10</v>
      </c>
      <c r="O39" s="113">
        <f>countifs(List!$U$2:$U$161293, $B$9, List!$S$2:$S$161293, "1", List!$T$2:$T$161293, "0", List!$W$2:$W$161293, "que", List!$A$2:$A$161293, $A39)</f>
        <v>140</v>
      </c>
    </row>
    <row r="40">
      <c r="A40" s="116" t="str">
        <f>IF(Graphs!X31 = TRUE,Graphs!W31, 0)</f>
        <v>Morgunblaðið</v>
      </c>
      <c r="B40" s="113">
        <f>countifs(List!$U$2:$U$161293, $B$9, List!$S$2:$S$161293, "1", List!$T$2:$T$161293, "1", List!$W$2:$W$161293, "tht", List!$A$2:$A$161293, $A40)</f>
        <v>135</v>
      </c>
      <c r="C40" s="113">
        <f>countifs(List!$U$2:$U$161293, $B$9, List!$S$2:$S$161293, "1", List!$T$2:$T$161293, "0", List!$W$2:$W$161293, "tht", List!$A$2:$A$161293, $A40)</f>
        <v>1036</v>
      </c>
      <c r="H40" s="113">
        <f>countifs(List!$U$2:$U$161293, $B$9, List!$S$2:$S$161293, "1", List!$T$2:$T$161293, "1", List!$W$2:$W$161293, "inf", List!$A$2:$A$161293, $A40)</f>
        <v>18</v>
      </c>
      <c r="I40" s="113">
        <f>countifs(List!$U$2:$U$161293, $B$9, List!$S$2:$S$161293, "1", List!$T$2:$T$161293, "0", List!$W$2:$W$161293, "inf",  List!$A$2:$A$161293, $A40)</f>
        <v>173</v>
      </c>
      <c r="N40" s="113">
        <f>countifs(List!$U$2:$U$161293, $B$9, List!$S$2:$S$161293, "1", List!$T$2:$T$161293, "1", List!$W$2:$W$161293, "que", List!$A$2:$A$161293, $A40)</f>
        <v>34</v>
      </c>
      <c r="O40" s="113">
        <f>countifs(List!$U$2:$U$161293, $B$9, List!$S$2:$S$161293, "1", List!$T$2:$T$161293, "0", List!$W$2:$W$161293, "que", List!$A$2:$A$161293, $A40)</f>
        <v>232</v>
      </c>
    </row>
    <row r="41">
      <c r="A41" s="116" t="str">
        <f>IF(Graphs!X32 = TRUE,Graphs!W32, 0)</f>
        <v>Pressan</v>
      </c>
      <c r="B41" s="113">
        <f>countifs(List!$U$2:$U$161293, $B$9, List!$S$2:$S$161293, "1", List!$T$2:$T$161293, "1", List!$W$2:$W$161293, "tht", List!$A$2:$A$161293, $A41)</f>
        <v>2</v>
      </c>
      <c r="C41" s="113">
        <f>countifs(List!$U$2:$U$161293, $B$9, List!$S$2:$S$161293, "1", List!$T$2:$T$161293, "0", List!$W$2:$W$161293, "tht", List!$A$2:$A$161293, $A41)</f>
        <v>5</v>
      </c>
      <c r="H41" s="113">
        <f>countifs(List!$U$2:$U$161293, $B$9, List!$S$2:$S$161293, "1", List!$T$2:$T$161293, "1", List!$W$2:$W$161293, "inf", List!$A$2:$A$161293, $A41)</f>
        <v>1</v>
      </c>
      <c r="I41" s="113">
        <f>countifs(List!$U$2:$U$161293, $B$9, List!$S$2:$S$161293, "1", List!$T$2:$T$161293, "0", List!$W$2:$W$161293, "inf",  List!$A$2:$A$161293, $A41)</f>
        <v>5</v>
      </c>
      <c r="N41" s="113">
        <f>countifs(List!$U$2:$U$161293, $B$9, List!$S$2:$S$161293, "1", List!$T$2:$T$161293, "1", List!$W$2:$W$161293, "que", List!$A$2:$A$161293, $A41)</f>
        <v>1</v>
      </c>
      <c r="O41" s="113">
        <f>countifs(List!$U$2:$U$161293, $B$9, List!$S$2:$S$161293, "1", List!$T$2:$T$161293, "0", List!$W$2:$W$161293, "que", List!$A$2:$A$161293, $A41)</f>
        <v>3</v>
      </c>
    </row>
    <row r="42">
      <c r="A42" s="116" t="str">
        <f>IF(Graphs!X33 = TRUE,Graphs!W33, 0)</f>
        <v>Rás 1 og 2</v>
      </c>
      <c r="B42" s="113">
        <f>countifs(List!$U$2:$U$161293, $B$9, List!$S$2:$S$161293, "1", List!$T$2:$T$161293, "1", List!$W$2:$W$161293, "tht", List!$A$2:$A$161293, $A42)</f>
        <v>29</v>
      </c>
      <c r="C42" s="113">
        <f>countifs(List!$U$2:$U$161293, $B$9, List!$S$2:$S$161293, "1", List!$T$2:$T$161293, "0", List!$W$2:$W$161293, "tht", List!$A$2:$A$161293, $A42)</f>
        <v>33</v>
      </c>
      <c r="H42" s="113">
        <f>countifs(List!$U$2:$U$161293, $B$9, List!$S$2:$S$161293, "1", List!$T$2:$T$161293, "1", List!$W$2:$W$161293, "inf", List!$A$2:$A$161293, $A42)</f>
        <v>4</v>
      </c>
      <c r="I42" s="113">
        <f>countifs(List!$U$2:$U$161293, $B$9, List!$S$2:$S$161293, "1", List!$T$2:$T$161293, "0", List!$W$2:$W$161293, "inf",  List!$A$2:$A$161293, $A42)</f>
        <v>4</v>
      </c>
      <c r="N42" s="113">
        <f>countifs(List!$U$2:$U$161293, $B$9, List!$S$2:$S$161293, "1", List!$T$2:$T$161293, "1", List!$W$2:$W$161293, "que", List!$A$2:$A$161293, $A42)</f>
        <v>6</v>
      </c>
      <c r="O42" s="113">
        <f>countifs(List!$U$2:$U$161293, $B$9, List!$S$2:$S$161293, "1", List!$T$2:$T$161293, "0", List!$W$2:$W$161293, "que", List!$A$2:$A$161293, $A42)</f>
        <v>13</v>
      </c>
    </row>
    <row r="43">
      <c r="A43" s="116" t="str">
        <f>IF(Graphs!X34 = TRUE,Graphs!W34, 0)</f>
        <v>Rúv.is</v>
      </c>
      <c r="B43" s="113">
        <f>countifs(List!$U$2:$U$161293, $B$9, List!$S$2:$S$161293, "1", List!$T$2:$T$161293, "1", List!$W$2:$W$161293, "tht", List!$A$2:$A$161293, $A43)</f>
        <v>31</v>
      </c>
      <c r="C43" s="113">
        <f>countifs(List!$U$2:$U$161293, $B$9, List!$S$2:$S$161293, "1", List!$T$2:$T$161293, "0", List!$W$2:$W$161293, "tht", List!$A$2:$A$161293, $A43)</f>
        <v>162</v>
      </c>
      <c r="H43" s="113">
        <f>countifs(List!$U$2:$U$161293, $B$9, List!$S$2:$S$161293, "1", List!$T$2:$T$161293, "1", List!$W$2:$W$161293, "inf", List!$A$2:$A$161293, $A43)</f>
        <v>0</v>
      </c>
      <c r="I43" s="113">
        <f>countifs(List!$U$2:$U$161293, $B$9, List!$S$2:$S$161293, "1", List!$T$2:$T$161293, "0", List!$W$2:$W$161293, "inf",  List!$A$2:$A$161293, $A43)</f>
        <v>17</v>
      </c>
      <c r="N43" s="113">
        <f>countifs(List!$U$2:$U$161293, $B$9, List!$S$2:$S$161293, "1", List!$T$2:$T$161293, "1", List!$W$2:$W$161293, "que", List!$A$2:$A$161293, $A43)</f>
        <v>4</v>
      </c>
      <c r="O43" s="113">
        <f>countifs(List!$U$2:$U$161293, $B$9, List!$S$2:$S$161293, "1", List!$T$2:$T$161293, "0", List!$W$2:$W$161293, "que", List!$A$2:$A$161293, $A43)</f>
        <v>30</v>
      </c>
    </row>
    <row r="44">
      <c r="A44" s="116" t="str">
        <f>IF(Graphs!X35 = TRUE,Graphs!W35, 0)</f>
        <v>Siglfirðingur.is</v>
      </c>
      <c r="B44" s="113">
        <f>countifs(List!$U$2:$U$161293, $B$9, List!$S$2:$S$161293, "1", List!$T$2:$T$161293, "1", List!$W$2:$W$161293, "tht", List!$A$2:$A$161293, $A44)</f>
        <v>0</v>
      </c>
      <c r="C44" s="113">
        <f>countifs(List!$U$2:$U$161293, $B$9, List!$S$2:$S$161293, "1", List!$T$2:$T$161293, "0", List!$W$2:$W$161293, "tht", List!$A$2:$A$161293, $A44)</f>
        <v>0</v>
      </c>
      <c r="H44" s="113">
        <f>countifs(List!$U$2:$U$161293, $B$9, List!$S$2:$S$161293, "1", List!$T$2:$T$161293, "1", List!$W$2:$W$161293, "inf", List!$A$2:$A$161293, $A44)</f>
        <v>0</v>
      </c>
      <c r="I44" s="113">
        <f>countifs(List!$U$2:$U$161293, $B$9, List!$S$2:$S$161293, "1", List!$T$2:$T$161293, "0", List!$W$2:$W$161293, "inf",  List!$A$2:$A$161293, $A44)</f>
        <v>0</v>
      </c>
      <c r="N44" s="113">
        <f>countifs(List!$U$2:$U$161293, $B$9, List!$S$2:$S$161293, "1", List!$T$2:$T$161293, "1", List!$W$2:$W$161293, "que", List!$A$2:$A$161293, $A44)</f>
        <v>0</v>
      </c>
      <c r="O44" s="113">
        <f>countifs(List!$U$2:$U$161293, $B$9, List!$S$2:$S$161293, "1", List!$T$2:$T$161293, "0", List!$W$2:$W$161293, "que", List!$A$2:$A$161293, $A44)</f>
        <v>0</v>
      </c>
    </row>
    <row r="45">
      <c r="A45" s="116" t="str">
        <f>IF(Graphs!X36 = TRUE,Graphs!W36, 0)</f>
        <v>Silfur Egils</v>
      </c>
      <c r="B45" s="113">
        <f>countifs(List!$U$2:$U$161293, $B$9, List!$S$2:$S$161293, "1", List!$T$2:$T$161293, "1", List!$W$2:$W$161293, "tht", List!$A$2:$A$161293, $A45)</f>
        <v>0</v>
      </c>
      <c r="C45" s="113">
        <f>countifs(List!$U$2:$U$161293, $B$9, List!$S$2:$S$161293, "1", List!$T$2:$T$161293, "0", List!$W$2:$W$161293, "tht", List!$A$2:$A$161293, $A45)</f>
        <v>0</v>
      </c>
      <c r="H45" s="113">
        <f>countifs(List!$U$2:$U$161293, $B$9, List!$S$2:$S$161293, "1", List!$T$2:$T$161293, "1", List!$W$2:$W$161293, "inf", List!$A$2:$A$161293, $A45)</f>
        <v>0</v>
      </c>
      <c r="I45" s="113">
        <f>countifs(List!$U$2:$U$161293, $B$9, List!$S$2:$S$161293, "1", List!$T$2:$T$161293, "0", List!$W$2:$W$161293, "inf",  List!$A$2:$A$161293, $A45)</f>
        <v>0</v>
      </c>
      <c r="N45" s="113">
        <f>countifs(List!$U$2:$U$161293, $B$9, List!$S$2:$S$161293, "1", List!$T$2:$T$161293, "1", List!$W$2:$W$161293, "que", List!$A$2:$A$161293, $A45)</f>
        <v>0</v>
      </c>
      <c r="O45" s="113">
        <f>countifs(List!$U$2:$U$161293, $B$9, List!$S$2:$S$161293, "1", List!$T$2:$T$161293, "0", List!$W$2:$W$161293, "que", List!$A$2:$A$161293, $A45)</f>
        <v>0</v>
      </c>
    </row>
    <row r="46">
      <c r="A46" s="116" t="str">
        <f>IF(Graphs!X37 = TRUE,Graphs!W37, 0)</f>
        <v>Sjónvarpsfréttir Rúv</v>
      </c>
      <c r="B46" s="113">
        <f>countifs(List!$U$2:$U$161293, $B$9, List!$S$2:$S$161293, "1", List!$T$2:$T$161293, "1", List!$W$2:$W$161293, "tht", List!$A$2:$A$161293, $A46)</f>
        <v>30</v>
      </c>
      <c r="C46" s="113">
        <f>countifs(List!$U$2:$U$161293, $B$9, List!$S$2:$S$161293, "1", List!$T$2:$T$161293, "0", List!$W$2:$W$161293, "tht", List!$A$2:$A$161293, $A46)</f>
        <v>24</v>
      </c>
      <c r="H46" s="113">
        <f>countifs(List!$U$2:$U$161293, $B$9, List!$S$2:$S$161293, "1", List!$T$2:$T$161293, "1", List!$W$2:$W$161293, "inf", List!$A$2:$A$161293, $A46)</f>
        <v>2</v>
      </c>
      <c r="I46" s="113">
        <f>countifs(List!$U$2:$U$161293, $B$9, List!$S$2:$S$161293, "1", List!$T$2:$T$161293, "0", List!$W$2:$W$161293, "inf",  List!$A$2:$A$161293, $A46)</f>
        <v>1</v>
      </c>
      <c r="N46" s="113">
        <f>countifs(List!$U$2:$U$161293, $B$9, List!$S$2:$S$161293, "1", List!$T$2:$T$161293, "1", List!$W$2:$W$161293, "que", List!$A$2:$A$161293, $A46)</f>
        <v>4</v>
      </c>
      <c r="O46" s="113">
        <f>countifs(List!$U$2:$U$161293, $B$9, List!$S$2:$S$161293, "1", List!$T$2:$T$161293, "0", List!$W$2:$W$161293, "que", List!$A$2:$A$161293, $A46)</f>
        <v>10</v>
      </c>
    </row>
    <row r="47">
      <c r="A47" s="116" t="str">
        <f>IF(Graphs!X38 = TRUE,Graphs!W38, 0)</f>
        <v>Sjónvarpsfréttir Stöðvar 2</v>
      </c>
      <c r="B47" s="113">
        <f>countifs(List!$U$2:$U$161293, $B$9, List!$S$2:$S$161293, "1", List!$T$2:$T$161293, "1", List!$W$2:$W$161293, "tht", List!$A$2:$A$161293, $A47)</f>
        <v>26</v>
      </c>
      <c r="C47" s="113">
        <f>countifs(List!$U$2:$U$161293, $B$9, List!$S$2:$S$161293, "1", List!$T$2:$T$161293, "0", List!$W$2:$W$161293, "tht", List!$A$2:$A$161293, $A47)</f>
        <v>32</v>
      </c>
      <c r="H47" s="113">
        <f>countifs(List!$U$2:$U$161293, $B$9, List!$S$2:$S$161293, "1", List!$T$2:$T$161293, "1", List!$W$2:$W$161293, "inf", List!$A$2:$A$161293, $A47)</f>
        <v>4</v>
      </c>
      <c r="I47" s="113">
        <f>countifs(List!$U$2:$U$161293, $B$9, List!$S$2:$S$161293, "1", List!$T$2:$T$161293, "0", List!$W$2:$W$161293, "inf",  List!$A$2:$A$161293, $A47)</f>
        <v>2</v>
      </c>
      <c r="N47" s="113">
        <f>countifs(List!$U$2:$U$161293, $B$9, List!$S$2:$S$161293, "1", List!$T$2:$T$161293, "1", List!$W$2:$W$161293, "que", List!$A$2:$A$161293, $A47)</f>
        <v>6</v>
      </c>
      <c r="O47" s="113">
        <f>countifs(List!$U$2:$U$161293, $B$9, List!$S$2:$S$161293, "1", List!$T$2:$T$161293, "0", List!$W$2:$W$161293, "que", List!$A$2:$A$161293, $A47)</f>
        <v>4</v>
      </c>
    </row>
    <row r="48">
      <c r="A48" s="116" t="str">
        <f>IF(Graphs!X39 = TRUE,Graphs!W39, 0)</f>
        <v>Skessuhorn</v>
      </c>
      <c r="B48" s="113">
        <f>countifs(List!$U$2:$U$161293, $B$9, List!$S$2:$S$161293, "1", List!$T$2:$T$161293, "1", List!$W$2:$W$161293, "tht", List!$A$2:$A$161293, $A48)</f>
        <v>1</v>
      </c>
      <c r="C48" s="113">
        <f>countifs(List!$U$2:$U$161293, $B$9, List!$S$2:$S$161293, "1", List!$T$2:$T$161293, "0", List!$W$2:$W$161293, "tht", List!$A$2:$A$161293, $A48)</f>
        <v>56</v>
      </c>
      <c r="H48" s="113">
        <f>countifs(List!$U$2:$U$161293, $B$9, List!$S$2:$S$161293, "1", List!$T$2:$T$161293, "1", List!$W$2:$W$161293, "inf", List!$A$2:$A$161293, $A48)</f>
        <v>0</v>
      </c>
      <c r="I48" s="113">
        <f>countifs(List!$U$2:$U$161293, $B$9, List!$S$2:$S$161293, "1", List!$T$2:$T$161293, "0", List!$W$2:$W$161293, "inf",  List!$A$2:$A$161293, $A48)</f>
        <v>11</v>
      </c>
      <c r="N48" s="113">
        <f>countifs(List!$U$2:$U$161293, $B$9, List!$S$2:$S$161293, "1", List!$T$2:$T$161293, "1", List!$W$2:$W$161293, "que", List!$A$2:$A$161293, $A48)</f>
        <v>3</v>
      </c>
      <c r="O48" s="113">
        <f>countifs(List!$U$2:$U$161293, $B$9, List!$S$2:$S$161293, "1", List!$T$2:$T$161293, "0", List!$W$2:$W$161293, "que", List!$A$2:$A$161293, $A48)</f>
        <v>16</v>
      </c>
    </row>
    <row r="49">
      <c r="A49" s="116" t="str">
        <f>IF(Graphs!X40 = TRUE,Graphs!W40, 0)</f>
        <v>Stundin</v>
      </c>
      <c r="B49" s="113">
        <f>countifs(List!$U$2:$U$161293, $B$9, List!$S$2:$S$161293, "1", List!$T$2:$T$161293, "1", List!$W$2:$W$161293, "tht", List!$A$2:$A$161293, $A49)</f>
        <v>6</v>
      </c>
      <c r="C49" s="113">
        <f>countifs(List!$U$2:$U$161293, $B$9, List!$S$2:$S$161293, "1", List!$T$2:$T$161293, "0", List!$W$2:$W$161293, "tht", List!$A$2:$A$161293, $A49)</f>
        <v>83</v>
      </c>
      <c r="H49" s="113">
        <f>countifs(List!$U$2:$U$161293, $B$9, List!$S$2:$S$161293, "1", List!$T$2:$T$161293, "1", List!$W$2:$W$161293, "inf", List!$A$2:$A$161293, $A49)</f>
        <v>3</v>
      </c>
      <c r="I49" s="113">
        <f>countifs(List!$U$2:$U$161293, $B$9, List!$S$2:$S$161293, "1", List!$T$2:$T$161293, "0", List!$W$2:$W$161293, "inf",  List!$A$2:$A$161293, $A49)</f>
        <v>14</v>
      </c>
      <c r="N49" s="113">
        <f>countifs(List!$U$2:$U$161293, $B$9, List!$S$2:$S$161293, "1", List!$T$2:$T$161293, "1", List!$W$2:$W$161293, "que", List!$A$2:$A$161293, $A49)</f>
        <v>3</v>
      </c>
      <c r="O49" s="113">
        <f>countifs(List!$U$2:$U$161293, $B$9, List!$S$2:$S$161293, "1", List!$T$2:$T$161293, "0", List!$W$2:$W$161293, "que", List!$A$2:$A$161293, $A49)</f>
        <v>13</v>
      </c>
    </row>
    <row r="50">
      <c r="A50" s="115" t="str">
        <f>IF(Graphs!X41 = TRUE,Graphs!W41, 0)</f>
        <v>Sunnlenska.is</v>
      </c>
      <c r="B50" s="113">
        <f>countifs(List!$U$2:$U$161293, $B$9, List!$S$2:$S$161293, "1", List!$T$2:$T$161293, "1", List!$W$2:$W$161293, "tht", List!$A$2:$A$161293, $A50)</f>
        <v>0</v>
      </c>
      <c r="C50" s="113">
        <f>countifs(List!$U$2:$U$161293, $B$9, List!$S$2:$S$161293, "1", List!$T$2:$T$161293, "0", List!$W$2:$W$161293, "tht", List!$A$2:$A$161293, $A50)</f>
        <v>3</v>
      </c>
      <c r="H50" s="113">
        <f>countifs(List!$U$2:$U$161293, $B$9, List!$S$2:$S$161293, "1", List!$T$2:$T$161293, "1", List!$W$2:$W$161293, "inf", List!$A$2:$A$161293, $A50)</f>
        <v>0</v>
      </c>
      <c r="I50" s="113">
        <f>countifs(List!$U$2:$U$161293, $B$9, List!$S$2:$S$161293, "1", List!$T$2:$T$161293, "0", List!$W$2:$W$161293, "inf",  List!$A$2:$A$161293, $A50)</f>
        <v>1</v>
      </c>
      <c r="N50" s="113">
        <f>countifs(List!$U$2:$U$161293, $B$9, List!$S$2:$S$161293, "1", List!$T$2:$T$161293, "1", List!$W$2:$W$161293, "que", List!$A$2:$A$161293, $A50)</f>
        <v>0</v>
      </c>
      <c r="O50" s="113">
        <f>countifs(List!$U$2:$U$161293, $B$9, List!$S$2:$S$161293, "1", List!$T$2:$T$161293, "0", List!$W$2:$W$161293, "que", List!$A$2:$A$161293, $A50)</f>
        <v>2</v>
      </c>
    </row>
    <row r="51">
      <c r="A51" s="116" t="str">
        <f>IF(Graphs!X42 = TRUE,Graphs!W42, 0)</f>
        <v>Trölli.is</v>
      </c>
      <c r="B51" s="113">
        <f>countifs(List!$U$2:$U$161293, $B$9, List!$S$2:$S$161293, "1", List!$T$2:$T$161293, "1", List!$W$2:$W$161293, "tht", List!$A$2:$A$161293, $A51)</f>
        <v>0</v>
      </c>
      <c r="C51" s="113">
        <f>countifs(List!$U$2:$U$161293, $B$9, List!$S$2:$S$161293, "1", List!$T$2:$T$161293, "0", List!$W$2:$W$161293, "tht", List!$A$2:$A$161293, $A51)</f>
        <v>0</v>
      </c>
      <c r="H51" s="113">
        <f>countifs(List!$U$2:$U$161293, $B$9, List!$S$2:$S$161293, "1", List!$T$2:$T$161293, "1", List!$W$2:$W$161293, "inf", List!$A$2:$A$161293, $A51)</f>
        <v>0</v>
      </c>
      <c r="I51" s="113">
        <f>countifs(List!$U$2:$U$161293, $B$9, List!$S$2:$S$161293, "1", List!$T$2:$T$161293, "0", List!$W$2:$W$161293, "inf",  List!$A$2:$A$161293, $A51)</f>
        <v>0</v>
      </c>
      <c r="N51" s="113">
        <f>countifs(List!$U$2:$U$161293, $B$9, List!$S$2:$S$161293, "1", List!$T$2:$T$161293, "1", List!$W$2:$W$161293, "que", List!$A$2:$A$161293, $A51)</f>
        <v>0</v>
      </c>
      <c r="O51" s="113">
        <f>countifs(List!$U$2:$U$161293, $B$9, List!$S$2:$S$161293, "1", List!$T$2:$T$161293, "0", List!$W$2:$W$161293, "que", List!$A$2:$A$161293, $A51)</f>
        <v>0</v>
      </c>
    </row>
    <row r="52">
      <c r="A52" s="116" t="str">
        <f>IF(Graphs!X43 = TRUE,Graphs!W43, 0)</f>
        <v>Útgefnar bækur</v>
      </c>
      <c r="B52" s="113">
        <f>countifs(List!$U$2:$U$161293, $B$9, List!$S$2:$S$161293, "1", List!$T$2:$T$161293, "1", List!$W$2:$W$161293, "tht", List!$A$2:$A$161293, $A52)</f>
        <v>0</v>
      </c>
      <c r="C52" s="113">
        <f>countifs(List!$U$2:$U$161293, $B$9, List!$S$2:$S$161293, "1", List!$T$2:$T$161293, "0", List!$W$2:$W$161293, "tht", List!$A$2:$A$161293, $A52)</f>
        <v>9</v>
      </c>
      <c r="H52" s="113">
        <f>countifs(List!$U$2:$U$161293, $B$9, List!$S$2:$S$161293, "1", List!$T$2:$T$161293, "1", List!$W$2:$W$161293, "inf", List!$A$2:$A$161293, $A52)</f>
        <v>0</v>
      </c>
      <c r="I52" s="113">
        <f>countifs(List!$U$2:$U$161293, $B$9, List!$S$2:$S$161293, "1", List!$T$2:$T$161293, "0", List!$W$2:$W$161293, "inf",  List!$A$2:$A$161293, $A52)</f>
        <v>0</v>
      </c>
      <c r="N52" s="113">
        <f>countifs(List!$U$2:$U$161293, $B$9, List!$S$2:$S$161293, "1", List!$T$2:$T$161293, "1", List!$W$2:$W$161293, "que", List!$A$2:$A$161293, $A52)</f>
        <v>1</v>
      </c>
      <c r="O52" s="113">
        <f>countifs(List!$U$2:$U$161293, $B$9, List!$S$2:$S$161293, "1", List!$T$2:$T$161293, "0", List!$W$2:$W$161293, "que", List!$A$2:$A$161293, $A52)</f>
        <v>2</v>
      </c>
    </row>
    <row r="53">
      <c r="A53" s="115" t="str">
        <f>IF(Graphs!X44 = TRUE,Graphs!W44, 0)</f>
        <v>Vb.is</v>
      </c>
      <c r="B53" s="113">
        <f>countifs(List!$U$2:$U$161293, $B$9, List!$S$2:$S$161293, "1", List!$T$2:$T$161293, "1", List!$W$2:$W$161293, "tht", List!$A$2:$A$161293, $A53)</f>
        <v>10</v>
      </c>
      <c r="C53" s="113">
        <f>countifs(List!$U$2:$U$161293, $B$9, List!$S$2:$S$161293, "1", List!$T$2:$T$161293, "0", List!$W$2:$W$161293, "tht", List!$A$2:$A$161293, $A53)</f>
        <v>47</v>
      </c>
      <c r="H53" s="113">
        <f>countifs(List!$U$2:$U$161293, $B$9, List!$S$2:$S$161293, "1", List!$T$2:$T$161293, "1", List!$W$2:$W$161293, "inf", List!$A$2:$A$161293, $A53)</f>
        <v>0</v>
      </c>
      <c r="I53" s="113">
        <f>countifs(List!$U$2:$U$161293, $B$9, List!$S$2:$S$161293, "1", List!$T$2:$T$161293, "0", List!$W$2:$W$161293, "inf",  List!$A$2:$A$161293, $A53)</f>
        <v>11</v>
      </c>
      <c r="N53" s="113">
        <f>countifs(List!$U$2:$U$161293, $B$9, List!$S$2:$S$161293, "1", List!$T$2:$T$161293, "1", List!$W$2:$W$161293, "que", List!$A$2:$A$161293, $A53)</f>
        <v>4</v>
      </c>
      <c r="O53" s="113">
        <f>countifs(List!$U$2:$U$161293, $B$9, List!$S$2:$S$161293, "1", List!$T$2:$T$161293, "0", List!$W$2:$W$161293, "que", List!$A$2:$A$161293, $A53)</f>
        <v>11</v>
      </c>
    </row>
    <row r="54">
      <c r="A54" s="116" t="str">
        <f>IF(Graphs!X45 = TRUE,Graphs!W45, 0)</f>
        <v>VF -Kylfingur</v>
      </c>
      <c r="B54" s="113">
        <f>countifs(List!$U$2:$U$161293, $B$9, List!$S$2:$S$161293, "1", List!$T$2:$T$161293, "1", List!$W$2:$W$161293, "tht", List!$A$2:$A$161293, $A54)</f>
        <v>1</v>
      </c>
      <c r="C54" s="113">
        <f>countifs(List!$U$2:$U$161293, $B$9, List!$S$2:$S$161293, "1", List!$T$2:$T$161293, "0", List!$W$2:$W$161293, "tht", List!$A$2:$A$161293, $A54)</f>
        <v>3</v>
      </c>
      <c r="H54" s="113">
        <f>countifs(List!$U$2:$U$161293, $B$9, List!$S$2:$S$161293, "1", List!$T$2:$T$161293, "1", List!$W$2:$W$161293, "inf", List!$A$2:$A$161293, $A54)</f>
        <v>0</v>
      </c>
      <c r="I54" s="113">
        <f>countifs(List!$U$2:$U$161293, $B$9, List!$S$2:$S$161293, "1", List!$T$2:$T$161293, "0", List!$W$2:$W$161293, "inf",  List!$A$2:$A$161293, $A54)</f>
        <v>0</v>
      </c>
      <c r="N54" s="113">
        <f>countifs(List!$U$2:$U$161293, $B$9, List!$S$2:$S$161293, "1", List!$T$2:$T$161293, "1", List!$W$2:$W$161293, "que", List!$A$2:$A$161293, $A54)</f>
        <v>0</v>
      </c>
      <c r="O54" s="113">
        <f>countifs(List!$U$2:$U$161293, $B$9, List!$S$2:$S$161293, "1", List!$T$2:$T$161293, "0", List!$W$2:$W$161293, "que", List!$A$2:$A$161293, $A54)</f>
        <v>2</v>
      </c>
    </row>
    <row r="55">
      <c r="A55" s="115" t="str">
        <f>IF(Graphs!X46 = TRUE,Graphs!W46, 0)</f>
        <v>Vikudagur.is</v>
      </c>
      <c r="B55" s="113">
        <f>countifs(List!$U$2:$U$161293, $B$9, List!$S$2:$S$161293, "1", List!$T$2:$T$161293, "1", List!$W$2:$W$161293, "tht", List!$A$2:$A$161293, $A55)</f>
        <v>3</v>
      </c>
      <c r="C55" s="113">
        <f>countifs(List!$U$2:$U$161293, $B$9, List!$S$2:$S$161293, "1", List!$T$2:$T$161293, "0", List!$W$2:$W$161293, "tht", List!$A$2:$A$161293, $A55)</f>
        <v>8</v>
      </c>
      <c r="H55" s="113">
        <f>countifs(List!$U$2:$U$161293, $B$9, List!$S$2:$S$161293, "1", List!$T$2:$T$161293, "1", List!$W$2:$W$161293, "inf", List!$A$2:$A$161293, $A55)</f>
        <v>0</v>
      </c>
      <c r="I55" s="113">
        <f>countifs(List!$U$2:$U$161293, $B$9, List!$S$2:$S$161293, "1", List!$T$2:$T$161293, "0", List!$W$2:$W$161293, "inf",  List!$A$2:$A$161293, $A55)</f>
        <v>2</v>
      </c>
      <c r="N55" s="113">
        <f>countifs(List!$U$2:$U$161293, $B$9, List!$S$2:$S$161293, "1", List!$T$2:$T$161293, "1", List!$W$2:$W$161293, "que", List!$A$2:$A$161293, $A55)</f>
        <v>0</v>
      </c>
      <c r="O55" s="113">
        <f>countifs(List!$U$2:$U$161293, $B$9, List!$S$2:$S$161293, "1", List!$T$2:$T$161293, "0", List!$W$2:$W$161293, "que", List!$A$2:$A$161293, $A55)</f>
        <v>1</v>
      </c>
    </row>
    <row r="56">
      <c r="A56" s="116" t="str">
        <f>IF(Graphs!X47 = TRUE,Graphs!W47, 0)</f>
        <v>Víkurfréttir</v>
      </c>
      <c r="B56" s="113">
        <f>countifs(List!$U$2:$U$161293, $B$9, List!$S$2:$S$161293, "1", List!$T$2:$T$161293, "1", List!$W$2:$W$161293, "tht", List!$A$2:$A$161293, $A56)</f>
        <v>9</v>
      </c>
      <c r="C56" s="113">
        <f>countifs(List!$U$2:$U$161293, $B$9, List!$S$2:$S$161293, "1", List!$T$2:$T$161293, "0", List!$W$2:$W$161293, "tht", List!$A$2:$A$161293, $A56)</f>
        <v>31</v>
      </c>
      <c r="H56" s="113">
        <f>countifs(List!$U$2:$U$161293, $B$9, List!$S$2:$S$161293, "1", List!$T$2:$T$161293, "1", List!$W$2:$W$161293, "inf", List!$A$2:$A$161293, $A56)</f>
        <v>0</v>
      </c>
      <c r="I56" s="113">
        <f>countifs(List!$U$2:$U$161293, $B$9, List!$S$2:$S$161293, "1", List!$T$2:$T$161293, "0", List!$W$2:$W$161293, "inf",  List!$A$2:$A$161293, $A56)</f>
        <v>5</v>
      </c>
      <c r="N56" s="113">
        <f>countifs(List!$U$2:$U$161293, $B$9, List!$S$2:$S$161293, "1", List!$T$2:$T$161293, "1", List!$W$2:$W$161293, "que", List!$A$2:$A$161293, $A56)</f>
        <v>0</v>
      </c>
      <c r="O56" s="113">
        <f>countifs(List!$U$2:$U$161293, $B$9, List!$S$2:$S$161293, "1", List!$T$2:$T$161293, "0", List!$W$2:$W$161293, "que", List!$A$2:$A$161293, $A56)</f>
        <v>9</v>
      </c>
    </row>
    <row r="57">
      <c r="A57" s="116" t="str">
        <f>IF(Graphs!X48 = TRUE,Graphs!W48, 0)</f>
        <v>Viljinn</v>
      </c>
      <c r="B57" s="113">
        <f>countifs(List!$U$2:$U$161293, $B$9, List!$S$2:$S$161293, "1", List!$T$2:$T$161293, "1", List!$W$2:$W$161293, "tht", List!$A$2:$A$161293, $A57)</f>
        <v>0</v>
      </c>
      <c r="C57" s="113">
        <f>countifs(List!$U$2:$U$161293, $B$9, List!$S$2:$S$161293, "1", List!$T$2:$T$161293, "0", List!$W$2:$W$161293, "tht", List!$A$2:$A$161293, $A57)</f>
        <v>1</v>
      </c>
      <c r="H57" s="113">
        <f>countifs(List!$U$2:$U$161293, $B$9, List!$S$2:$S$161293, "1", List!$T$2:$T$161293, "1", List!$W$2:$W$161293, "inf", List!$A$2:$A$161293, $A57)</f>
        <v>0</v>
      </c>
      <c r="I57" s="113">
        <f>countifs(List!$U$2:$U$161293, $B$9, List!$S$2:$S$161293, "1", List!$T$2:$T$161293, "0", List!$W$2:$W$161293, "inf",  List!$A$2:$A$161293, $A57)</f>
        <v>0</v>
      </c>
      <c r="N57" s="113">
        <f>countifs(List!$U$2:$U$161293, $B$9, List!$S$2:$S$161293, "1", List!$T$2:$T$161293, "1", List!$W$2:$W$161293, "que", List!$A$2:$A$161293, $A57)</f>
        <v>0</v>
      </c>
      <c r="O57" s="113">
        <f>countifs(List!$U$2:$U$161293, $B$9, List!$S$2:$S$161293, "1", List!$T$2:$T$161293, "0", List!$W$2:$W$161293, "que", List!$A$2:$A$161293, $A57)</f>
        <v>0</v>
      </c>
    </row>
    <row r="58">
      <c r="A58" s="116" t="str">
        <f>IF(Graphs!X49 = TRUE,Graphs!W49, 0)</f>
        <v>Vísindavefurinn</v>
      </c>
      <c r="B58" s="113">
        <f>countifs(List!$U$2:$U$161293, $B$9, List!$S$2:$S$161293, "1", List!$T$2:$T$161293, "1", List!$W$2:$W$161293, "tht", List!$A$2:$A$161293, $A58)</f>
        <v>1</v>
      </c>
      <c r="C58" s="113">
        <f>countifs(List!$U$2:$U$161293, $B$9, List!$S$2:$S$161293, "1", List!$T$2:$T$161293, "0", List!$W$2:$W$161293, "tht", List!$A$2:$A$161293, $A58)</f>
        <v>7</v>
      </c>
      <c r="H58" s="113">
        <f>countifs(List!$U$2:$U$161293, $B$9, List!$S$2:$S$161293, "1", List!$T$2:$T$161293, "1", List!$W$2:$W$161293, "inf", List!$A$2:$A$161293, $A58)</f>
        <v>0</v>
      </c>
      <c r="I58" s="113">
        <f>countifs(List!$U$2:$U$161293, $B$9, List!$S$2:$S$161293, "1", List!$T$2:$T$161293, "0", List!$W$2:$W$161293, "inf",  List!$A$2:$A$161293, $A58)</f>
        <v>0</v>
      </c>
      <c r="N58" s="113">
        <f>countifs(List!$U$2:$U$161293, $B$9, List!$S$2:$S$161293, "1", List!$T$2:$T$161293, "1", List!$W$2:$W$161293, "que", List!$A$2:$A$161293, $A58)</f>
        <v>0</v>
      </c>
      <c r="O58" s="113">
        <f>countifs(List!$U$2:$U$161293, $B$9, List!$S$2:$S$161293, "1", List!$T$2:$T$161293, "0", List!$W$2:$W$161293, "que", List!$A$2:$A$161293, $A58)</f>
        <v>1</v>
      </c>
    </row>
    <row r="59">
      <c r="A59" s="116" t="str">
        <f>IF(Graphs!X50 = TRUE,Graphs!W50, 0)</f>
        <v>Vísir.is</v>
      </c>
      <c r="B59" s="113">
        <f>countifs(List!$U$2:$U$161293, $B$9, List!$S$2:$S$161293, "1", List!$T$2:$T$161293, "1", List!$W$2:$W$161293, "tht", List!$A$2:$A$161293, $A59)</f>
        <v>90</v>
      </c>
      <c r="C59" s="113">
        <f>countifs(List!$U$2:$U$161293, $B$9, List!$S$2:$S$161293, "1", List!$T$2:$T$161293, "0", List!$W$2:$W$161293, "tht", List!$A$2:$A$161293, $A59)</f>
        <v>588</v>
      </c>
      <c r="H59" s="113">
        <f>countifs(List!$U$2:$U$161293, $B$9, List!$S$2:$S$161293, "1", List!$T$2:$T$161293, "1", List!$W$2:$W$161293, "inf", List!$A$2:$A$161293, $A59)</f>
        <v>7</v>
      </c>
      <c r="I59" s="113">
        <f>countifs(List!$U$2:$U$161293, $B$9, List!$S$2:$S$161293, "1", List!$T$2:$T$161293, "0", List!$W$2:$W$161293, "inf",  List!$A$2:$A$161293, $A59)</f>
        <v>61</v>
      </c>
      <c r="N59" s="113">
        <f>countifs(List!$U$2:$U$161293, $B$9, List!$S$2:$S$161293, "1", List!$T$2:$T$161293, "1", List!$W$2:$W$161293, "que", List!$A$2:$A$161293, $A59)</f>
        <v>17</v>
      </c>
      <c r="O59" s="113">
        <f>countifs(List!$U$2:$U$161293, $B$9, List!$S$2:$S$161293, "1", List!$T$2:$T$161293, "0", List!$W$2:$W$161293, "que", List!$A$2:$A$161293, $A59)</f>
        <v>117</v>
      </c>
    </row>
    <row r="60">
      <c r="A60" s="116" t="str">
        <f>IF(Graphs!X51 = TRUE,Graphs!W51, 0)</f>
        <v>Wikipedia</v>
      </c>
      <c r="B60" s="113">
        <f>countifs(List!$U$2:$U$161293, $B$9, List!$S$2:$S$161293, "1", List!$T$2:$T$161293, "1", List!$W$2:$W$161293, "tht", List!$A$2:$A$161293, $A60)</f>
        <v>1</v>
      </c>
      <c r="C60" s="113">
        <f>countifs(List!$U$2:$U$161293, $B$9, List!$S$2:$S$161293, "1", List!$T$2:$T$161293, "0", List!$W$2:$W$161293, "tht", List!$A$2:$A$161293, $A60)</f>
        <v>4</v>
      </c>
      <c r="H60" s="113">
        <f>countifs(List!$U$2:$U$161293, $B$9, List!$S$2:$S$161293, "1", List!$T$2:$T$161293, "1", List!$W$2:$W$161293, "inf", List!$A$2:$A$161293, $A60)</f>
        <v>0</v>
      </c>
      <c r="I60" s="113">
        <f>countifs(List!$U$2:$U$161293, $B$9, List!$S$2:$S$161293, "1", List!$T$2:$T$161293, "0", List!$W$2:$W$161293, "inf",  List!$A$2:$A$161293, $A60)</f>
        <v>0</v>
      </c>
      <c r="N60" s="113">
        <f>countifs(List!$U$2:$U$161293, $B$9, List!$S$2:$S$161293, "1", List!$T$2:$T$161293, "1", List!$W$2:$W$161293, "que", List!$A$2:$A$161293, $A60)</f>
        <v>0</v>
      </c>
      <c r="O60" s="113">
        <f>countifs(List!$U$2:$U$161293, $B$9, List!$S$2:$S$161293, "1", List!$T$2:$T$161293, "0", List!$W$2:$W$161293, "que", List!$A$2:$A$161293, $A60)</f>
        <v>1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37" t="s">
        <v>22602</v>
      </c>
    </row>
    <row r="2">
      <c r="A2" s="37" t="s">
        <v>2</v>
      </c>
      <c r="B2" s="37" t="s">
        <v>22603</v>
      </c>
      <c r="C2" s="37" t="s">
        <v>49</v>
      </c>
      <c r="D2" s="37" t="s">
        <v>50</v>
      </c>
      <c r="E2" s="37" t="s">
        <v>51</v>
      </c>
      <c r="F2" s="37" t="s">
        <v>22593</v>
      </c>
      <c r="G2" s="37" t="s">
        <v>22594</v>
      </c>
      <c r="J2" s="33" t="s">
        <v>22604</v>
      </c>
      <c r="K2" s="33" t="s">
        <v>22605</v>
      </c>
      <c r="L2" s="33" t="s">
        <v>22606</v>
      </c>
      <c r="M2" s="33" t="s">
        <v>22607</v>
      </c>
      <c r="N2" s="33" t="s">
        <v>22608</v>
      </c>
      <c r="O2" s="33" t="s">
        <v>22609</v>
      </c>
      <c r="P2" s="33" t="s">
        <v>22610</v>
      </c>
      <c r="Q2" s="33" t="s">
        <v>22611</v>
      </c>
      <c r="R2" s="33" t="s">
        <v>22612</v>
      </c>
      <c r="S2" s="33" t="s">
        <v>22613</v>
      </c>
      <c r="T2" s="33" t="s">
        <v>22614</v>
      </c>
      <c r="U2" s="33" t="s">
        <v>22615</v>
      </c>
      <c r="V2" s="33" t="s">
        <v>22616</v>
      </c>
      <c r="W2" s="33" t="s">
        <v>22617</v>
      </c>
    </row>
    <row r="3">
      <c r="A3" s="117" t="str">
        <f>Graphs!W3</f>
        <v>433.pressan.is</v>
      </c>
      <c r="B3" s="118">
        <f t="shared" ref="B3:B51" si="2">V3/(V3+W3)*100</f>
        <v>61.11111111</v>
      </c>
      <c r="C3" s="48">
        <f t="shared" ref="C3:C51" si="3">P3/(P3+Q3)*100</f>
        <v>53.33333333</v>
      </c>
      <c r="D3" s="48" t="str">
        <f t="shared" ref="D3:D51" si="4">R3/(R3+S3)*100</f>
        <v>#DIV/0!</v>
      </c>
      <c r="E3" s="48">
        <f t="shared" ref="E3:E51" si="5">T3/(T3+U3)*100</f>
        <v>100</v>
      </c>
      <c r="F3" s="48">
        <f t="shared" ref="F3:F51" si="6">J3/(J3+K3)*100</f>
        <v>61.11111111</v>
      </c>
      <c r="G3" s="48" t="str">
        <f t="shared" ref="G3:G51" si="7">L3/(L3+M3)*100</f>
        <v>#DIV/0!</v>
      </c>
      <c r="J3" s="113">
        <f>sumproduct(--(MOD(COLUMN(Counting!B12:FY12)-COLUMN(Counting!B12)+6,6)=0),Counting!B12:FY12)</f>
        <v>11</v>
      </c>
      <c r="K3" s="113">
        <f>sumproduct(--(MOD(COLUMN(Counting!C12:FZ12)-COLUMN(Counting!C12)+6,6)=0),Counting!C12:FZ12)</f>
        <v>7</v>
      </c>
      <c r="L3" s="113">
        <f>sumproduct(--(MOD(COLUMN(Counting!D12:GA12)-COLUMN(Counting!D12)+6,6)=0),Counting!D12:GA12)</f>
        <v>0</v>
      </c>
      <c r="M3" s="113">
        <f>sumproduct(--(MOD(COLUMN(Counting!E12:GB12)-COLUMN(Counting!E12)+6,6)=0),Counting!E12:GB12)</f>
        <v>0</v>
      </c>
      <c r="N3" s="113">
        <f>sumproduct(--(MOD(COLUMN(Counting!F12:GC12)-COLUMN(Counting!F12)+6,6)=0),Counting!F12:GC12)</f>
        <v>0</v>
      </c>
      <c r="O3" s="113">
        <f>sumproduct(--(MOD(COLUMN(Counting!G12:GD12)-COLUMN(Counting!G12)+6,6)=0),Counting!G12:GD12)</f>
        <v>0</v>
      </c>
      <c r="P3" s="113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8</v>
      </c>
      <c r="Q3" s="113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7</v>
      </c>
      <c r="R3" s="113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0</v>
      </c>
      <c r="S3" s="113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13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3</v>
      </c>
      <c r="U3" s="113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3">
        <f t="shared" ref="V3:W3" si="1">P3+R3+T3</f>
        <v>11</v>
      </c>
      <c r="W3" s="113">
        <f t="shared" si="1"/>
        <v>7</v>
      </c>
    </row>
    <row r="4">
      <c r="A4" s="117" t="str">
        <f>Graphs!W4</f>
        <v>Andriki.is</v>
      </c>
      <c r="B4" s="118">
        <f t="shared" si="2"/>
        <v>33.33333333</v>
      </c>
      <c r="C4" s="48">
        <f t="shared" si="3"/>
        <v>33.33333333</v>
      </c>
      <c r="D4" s="48" t="str">
        <f t="shared" si="4"/>
        <v>#DIV/0!</v>
      </c>
      <c r="E4" s="48" t="str">
        <f t="shared" si="5"/>
        <v>#DIV/0!</v>
      </c>
      <c r="F4" s="48">
        <f t="shared" si="6"/>
        <v>33.33333333</v>
      </c>
      <c r="G4" s="48" t="str">
        <f t="shared" si="7"/>
        <v>#DIV/0!</v>
      </c>
      <c r="J4" s="113">
        <f>sumproduct(--(MOD(COLUMN(Counting!B13:FY13)-COLUMN(Counting!B13)+6,6)=0),Counting!B13:FY13)</f>
        <v>1</v>
      </c>
      <c r="K4" s="113">
        <f>sumproduct(--(MOD(COLUMN(Counting!C13:FZ13)-COLUMN(Counting!C13)+6,6)=0),Counting!C13:FZ13)</f>
        <v>2</v>
      </c>
      <c r="L4" s="113">
        <f>sumproduct(--(MOD(COLUMN(Counting!D13:GA13)-COLUMN(Counting!D13)+6,6)=0),Counting!D13:GA13)</f>
        <v>0</v>
      </c>
      <c r="M4" s="113">
        <f>sumproduct(--(MOD(COLUMN(Counting!E13:GB13)-COLUMN(Counting!E13)+6,6)=0),Counting!E13:GB13)</f>
        <v>0</v>
      </c>
      <c r="N4" s="113">
        <f>sumproduct(--(MOD(COLUMN(Counting!F13:GC13)-COLUMN(Counting!F13)+6,6)=0),Counting!F13:GC13)</f>
        <v>0</v>
      </c>
      <c r="O4" s="113">
        <f>sumproduct(--(MOD(COLUMN(Counting!G13:GD13)-COLUMN(Counting!G13)+6,6)=0),Counting!G13:GD13)</f>
        <v>0</v>
      </c>
      <c r="P4" s="113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1</v>
      </c>
      <c r="Q4" s="113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2</v>
      </c>
      <c r="R4" s="113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0</v>
      </c>
      <c r="S4" s="113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0</v>
      </c>
      <c r="T4" s="113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13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13">
        <f t="shared" ref="V4:W4" si="8">P4+R4+T4</f>
        <v>1</v>
      </c>
      <c r="W4" s="113">
        <f t="shared" si="8"/>
        <v>2</v>
      </c>
    </row>
    <row r="5">
      <c r="A5" s="113" t="str">
        <f>Graphs!W5</f>
        <v>Bæjarins besta</v>
      </c>
      <c r="B5" s="118">
        <f t="shared" si="2"/>
        <v>0</v>
      </c>
      <c r="C5" s="48">
        <f t="shared" si="3"/>
        <v>0</v>
      </c>
      <c r="D5" s="48">
        <f t="shared" si="4"/>
        <v>0</v>
      </c>
      <c r="E5" s="48" t="str">
        <f t="shared" si="5"/>
        <v>#DIV/0!</v>
      </c>
      <c r="F5" s="48">
        <f t="shared" si="6"/>
        <v>0</v>
      </c>
      <c r="G5" s="48" t="str">
        <f t="shared" si="7"/>
        <v>#DIV/0!</v>
      </c>
      <c r="J5" s="113">
        <f>sumproduct(--(MOD(COLUMN(Counting!B14:FY14)-COLUMN(Counting!B14)+6,6)=0),Counting!B14:FY14)</f>
        <v>0</v>
      </c>
      <c r="K5" s="113">
        <f>sumproduct(--(MOD(COLUMN(Counting!C14:FZ14)-COLUMN(Counting!C14)+6,6)=0),Counting!C14:FZ14)</f>
        <v>4</v>
      </c>
      <c r="L5" s="113">
        <f>sumproduct(--(MOD(COLUMN(Counting!D14:GA14)-COLUMN(Counting!D14)+6,6)=0),Counting!D14:GA14)</f>
        <v>0</v>
      </c>
      <c r="M5" s="113">
        <f>sumproduct(--(MOD(COLUMN(Counting!E14:GB14)-COLUMN(Counting!E14)+6,6)=0),Counting!E14:GB14)</f>
        <v>0</v>
      </c>
      <c r="N5" s="113">
        <f>sumproduct(--(MOD(COLUMN(Counting!F14:GC14)-COLUMN(Counting!F14)+6,6)=0),Counting!F14:GC14)</f>
        <v>0</v>
      </c>
      <c r="O5" s="113">
        <f>sumproduct(--(MOD(COLUMN(Counting!G14:GD14)-COLUMN(Counting!G14)+6,6)=0),Counting!G14:GD14)</f>
        <v>0</v>
      </c>
      <c r="P5" s="113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0</v>
      </c>
      <c r="Q5" s="113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3</v>
      </c>
      <c r="R5" s="113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0</v>
      </c>
      <c r="S5" s="113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1</v>
      </c>
      <c r="T5" s="113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13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13">
        <f t="shared" ref="V5:W5" si="9">P5+R5+T5</f>
        <v>0</v>
      </c>
      <c r="W5" s="113">
        <f t="shared" si="9"/>
        <v>4</v>
      </c>
    </row>
    <row r="6">
      <c r="A6" s="113" t="str">
        <f>Graphs!W6</f>
        <v>Bændablaðið</v>
      </c>
      <c r="B6" s="118">
        <f t="shared" si="2"/>
        <v>15.78947368</v>
      </c>
      <c r="C6" s="48">
        <f t="shared" si="3"/>
        <v>20</v>
      </c>
      <c r="D6" s="48" t="str">
        <f t="shared" si="4"/>
        <v>#DIV/0!</v>
      </c>
      <c r="E6" s="48">
        <f t="shared" si="5"/>
        <v>0</v>
      </c>
      <c r="F6" s="48">
        <f t="shared" si="6"/>
        <v>15.78947368</v>
      </c>
      <c r="G6" s="48" t="str">
        <f t="shared" si="7"/>
        <v>#DIV/0!</v>
      </c>
      <c r="J6" s="113">
        <f>sumproduct(--(MOD(COLUMN(Counting!B15:FY15)-COLUMN(Counting!B15)+6,6)=0),Counting!B15:FY15)</f>
        <v>3</v>
      </c>
      <c r="K6" s="113">
        <f>sumproduct(--(MOD(COLUMN(Counting!C15:FZ15)-COLUMN(Counting!C15)+6,6)=0),Counting!C15:FZ15)</f>
        <v>16</v>
      </c>
      <c r="L6" s="113">
        <f>sumproduct(--(MOD(COLUMN(Counting!D15:GA15)-COLUMN(Counting!D15)+6,6)=0),Counting!D15:GA15)</f>
        <v>0</v>
      </c>
      <c r="M6" s="113">
        <f>sumproduct(--(MOD(COLUMN(Counting!E15:GB15)-COLUMN(Counting!E15)+6,6)=0),Counting!E15:GB15)</f>
        <v>0</v>
      </c>
      <c r="N6" s="113">
        <f>sumproduct(--(MOD(COLUMN(Counting!F15:GC15)-COLUMN(Counting!F15)+6,6)=0),Counting!F15:GC15)</f>
        <v>0</v>
      </c>
      <c r="O6" s="113">
        <f>sumproduct(--(MOD(COLUMN(Counting!G15:GD15)-COLUMN(Counting!G15)+6,6)=0),Counting!G15:GD15)</f>
        <v>0</v>
      </c>
      <c r="P6" s="113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3</v>
      </c>
      <c r="Q6" s="113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12</v>
      </c>
      <c r="R6" s="113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0</v>
      </c>
      <c r="S6" s="113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0</v>
      </c>
      <c r="T6" s="113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3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4</v>
      </c>
      <c r="V6" s="113">
        <f t="shared" ref="V6:W6" si="10">P6+R6+T6</f>
        <v>3</v>
      </c>
      <c r="W6" s="113">
        <f t="shared" si="10"/>
        <v>16</v>
      </c>
    </row>
    <row r="7">
      <c r="A7" s="117" t="str">
        <f>Graphs!W7</f>
        <v>Bleikt.is</v>
      </c>
      <c r="B7" s="118">
        <f t="shared" si="2"/>
        <v>15.2173913</v>
      </c>
      <c r="C7" s="48">
        <f t="shared" si="3"/>
        <v>23.52941176</v>
      </c>
      <c r="D7" s="48">
        <f t="shared" si="4"/>
        <v>0</v>
      </c>
      <c r="E7" s="48">
        <f t="shared" si="5"/>
        <v>15</v>
      </c>
      <c r="F7" s="48">
        <f t="shared" si="6"/>
        <v>15.2173913</v>
      </c>
      <c r="G7" s="48" t="str">
        <f t="shared" si="7"/>
        <v>#DIV/0!</v>
      </c>
      <c r="J7" s="113">
        <f>sumproduct(--(MOD(COLUMN(Counting!B16:FY16)-COLUMN(Counting!B16)+6,6)=0),Counting!B16:FY16)</f>
        <v>7</v>
      </c>
      <c r="K7" s="113">
        <f>sumproduct(--(MOD(COLUMN(Counting!C16:FZ16)-COLUMN(Counting!C16)+6,6)=0),Counting!C16:FZ16)</f>
        <v>39</v>
      </c>
      <c r="L7" s="113">
        <f>sumproduct(--(MOD(COLUMN(Counting!D16:GA16)-COLUMN(Counting!D16)+6,6)=0),Counting!D16:GA16)</f>
        <v>0</v>
      </c>
      <c r="M7" s="113">
        <f>sumproduct(--(MOD(COLUMN(Counting!E16:GB16)-COLUMN(Counting!E16)+6,6)=0),Counting!E16:GB16)</f>
        <v>0</v>
      </c>
      <c r="N7" s="113">
        <f>sumproduct(--(MOD(COLUMN(Counting!F16:GC16)-COLUMN(Counting!F16)+6,6)=0),Counting!F16:GC16)</f>
        <v>0</v>
      </c>
      <c r="O7" s="113">
        <f>sumproduct(--(MOD(COLUMN(Counting!G16:GD16)-COLUMN(Counting!G16)+6,6)=0),Counting!G16:GD16)</f>
        <v>0</v>
      </c>
      <c r="P7" s="113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4</v>
      </c>
      <c r="Q7" s="113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13</v>
      </c>
      <c r="R7" s="113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0</v>
      </c>
      <c r="S7" s="113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9</v>
      </c>
      <c r="T7" s="113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3</v>
      </c>
      <c r="U7" s="113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17</v>
      </c>
      <c r="V7" s="113">
        <f t="shared" ref="V7:W7" si="11">P7+R7+T7</f>
        <v>7</v>
      </c>
      <c r="W7" s="113">
        <f t="shared" si="11"/>
        <v>39</v>
      </c>
    </row>
    <row r="8">
      <c r="A8" s="113" t="str">
        <f>Graphs!W8</f>
        <v>Bóndi.is</v>
      </c>
      <c r="B8" s="118">
        <f t="shared" si="2"/>
        <v>0</v>
      </c>
      <c r="C8" s="48">
        <f t="shared" si="3"/>
        <v>0</v>
      </c>
      <c r="D8" s="48" t="str">
        <f t="shared" si="4"/>
        <v>#DIV/0!</v>
      </c>
      <c r="E8" s="48" t="str">
        <f t="shared" si="5"/>
        <v>#DIV/0!</v>
      </c>
      <c r="F8" s="48">
        <f t="shared" si="6"/>
        <v>0</v>
      </c>
      <c r="G8" s="48" t="str">
        <f t="shared" si="7"/>
        <v>#DIV/0!</v>
      </c>
      <c r="J8" s="113">
        <f>sumproduct(--(MOD(COLUMN(Counting!B17:FY17)-COLUMN(Counting!B17)+6,6)=0),Counting!B17:FY17)</f>
        <v>0</v>
      </c>
      <c r="K8" s="113">
        <f>sumproduct(--(MOD(COLUMN(Counting!C17:FZ17)-COLUMN(Counting!C17)+6,6)=0),Counting!C17:FZ17)</f>
        <v>1</v>
      </c>
      <c r="L8" s="113">
        <f>sumproduct(--(MOD(COLUMN(Counting!D17:GA17)-COLUMN(Counting!D17)+6,6)=0),Counting!D17:GA17)</f>
        <v>0</v>
      </c>
      <c r="M8" s="113">
        <f>sumproduct(--(MOD(COLUMN(Counting!E17:GB17)-COLUMN(Counting!E17)+6,6)=0),Counting!E17:GB17)</f>
        <v>0</v>
      </c>
      <c r="N8" s="113">
        <f>sumproduct(--(MOD(COLUMN(Counting!F17:GC17)-COLUMN(Counting!F17)+6,6)=0),Counting!F17:GC17)</f>
        <v>0</v>
      </c>
      <c r="O8" s="113">
        <f>sumproduct(--(MOD(COLUMN(Counting!G17:GD17)-COLUMN(Counting!G17)+6,6)=0),Counting!G17:GD17)</f>
        <v>0</v>
      </c>
      <c r="P8" s="113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13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1</v>
      </c>
      <c r="R8" s="113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3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3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13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3">
        <f t="shared" ref="V8:W8" si="12">P8+R8+T8</f>
        <v>0</v>
      </c>
      <c r="W8" s="113">
        <f t="shared" si="12"/>
        <v>1</v>
      </c>
    </row>
    <row r="9">
      <c r="A9" s="113" t="str">
        <f>Graphs!W9</f>
        <v>Bylgjan</v>
      </c>
      <c r="B9" s="118">
        <f t="shared" si="2"/>
        <v>43.18181818</v>
      </c>
      <c r="C9" s="48">
        <f t="shared" si="3"/>
        <v>42.42424242</v>
      </c>
      <c r="D9" s="48">
        <f t="shared" si="4"/>
        <v>100</v>
      </c>
      <c r="E9" s="48">
        <f t="shared" si="5"/>
        <v>40</v>
      </c>
      <c r="F9" s="48">
        <f t="shared" si="6"/>
        <v>43.18181818</v>
      </c>
      <c r="G9" s="48" t="str">
        <f t="shared" si="7"/>
        <v>#DIV/0!</v>
      </c>
      <c r="J9" s="113">
        <f>sumproduct(--(MOD(COLUMN(Counting!B18:FY18)-COLUMN(Counting!B18)+6,6)=0),Counting!B18:FY18)</f>
        <v>19</v>
      </c>
      <c r="K9" s="113">
        <f>sumproduct(--(MOD(COLUMN(Counting!C18:FZ18)-COLUMN(Counting!C18)+6,6)=0),Counting!C18:FZ18)</f>
        <v>25</v>
      </c>
      <c r="L9" s="113">
        <f>sumproduct(--(MOD(COLUMN(Counting!D18:GA18)-COLUMN(Counting!D18)+6,6)=0),Counting!D18:GA18)</f>
        <v>0</v>
      </c>
      <c r="M9" s="113">
        <f>sumproduct(--(MOD(COLUMN(Counting!E18:GB18)-COLUMN(Counting!E18)+6,6)=0),Counting!E18:GB18)</f>
        <v>0</v>
      </c>
      <c r="N9" s="113">
        <f>sumproduct(--(MOD(COLUMN(Counting!F18:GC18)-COLUMN(Counting!F18)+6,6)=0),Counting!F18:GC18)</f>
        <v>0</v>
      </c>
      <c r="O9" s="113">
        <f>sumproduct(--(MOD(COLUMN(Counting!G18:GD18)-COLUMN(Counting!G18)+6,6)=0),Counting!G18:GD18)</f>
        <v>0</v>
      </c>
      <c r="P9" s="113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14</v>
      </c>
      <c r="Q9" s="113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19</v>
      </c>
      <c r="R9" s="113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1</v>
      </c>
      <c r="S9" s="113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0</v>
      </c>
      <c r="T9" s="113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4</v>
      </c>
      <c r="U9" s="113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6</v>
      </c>
      <c r="V9" s="113">
        <f t="shared" ref="V9:W9" si="13">P9+R9+T9</f>
        <v>19</v>
      </c>
      <c r="W9" s="113">
        <f t="shared" si="13"/>
        <v>25</v>
      </c>
    </row>
    <row r="10">
      <c r="A10" s="117" t="str">
        <f>Graphs!W10</f>
        <v>DV.is</v>
      </c>
      <c r="B10" s="118">
        <f t="shared" si="2"/>
        <v>15.34653465</v>
      </c>
      <c r="C10" s="48">
        <f t="shared" si="3"/>
        <v>17.01388889</v>
      </c>
      <c r="D10" s="48">
        <f t="shared" si="4"/>
        <v>12.5</v>
      </c>
      <c r="E10" s="48">
        <f t="shared" si="5"/>
        <v>10.29411765</v>
      </c>
      <c r="F10" s="48">
        <f t="shared" si="6"/>
        <v>15.34653465</v>
      </c>
      <c r="G10" s="48" t="str">
        <f t="shared" si="7"/>
        <v>#DIV/0!</v>
      </c>
      <c r="J10" s="113">
        <f>sumproduct(--(MOD(COLUMN(Counting!B19:FY19)-COLUMN(Counting!B19)+6,6)=0),Counting!B19:FY19)</f>
        <v>62</v>
      </c>
      <c r="K10" s="113">
        <f>sumproduct(--(MOD(COLUMN(Counting!C19:FZ19)-COLUMN(Counting!C19)+6,6)=0),Counting!C19:FZ19)</f>
        <v>342</v>
      </c>
      <c r="L10" s="113">
        <f>sumproduct(--(MOD(COLUMN(Counting!D19:GA19)-COLUMN(Counting!D19)+6,6)=0),Counting!D19:GA19)</f>
        <v>0</v>
      </c>
      <c r="M10" s="113">
        <f>sumproduct(--(MOD(COLUMN(Counting!E19:GB19)-COLUMN(Counting!E19)+6,6)=0),Counting!E19:GB19)</f>
        <v>0</v>
      </c>
      <c r="N10" s="113">
        <f>sumproduct(--(MOD(COLUMN(Counting!F19:GC19)-COLUMN(Counting!F19)+6,6)=0),Counting!F19:GC19)</f>
        <v>0</v>
      </c>
      <c r="O10" s="113">
        <f>sumproduct(--(MOD(COLUMN(Counting!G19:GD19)-COLUMN(Counting!G19)+6,6)=0),Counting!G19:GD19)</f>
        <v>0</v>
      </c>
      <c r="P10" s="113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49</v>
      </c>
      <c r="Q10" s="113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239</v>
      </c>
      <c r="R10" s="113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6</v>
      </c>
      <c r="S10" s="113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42</v>
      </c>
      <c r="T10" s="113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7</v>
      </c>
      <c r="U10" s="113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61</v>
      </c>
      <c r="V10" s="113">
        <f t="shared" ref="V10:W10" si="14">P10+R10+T10</f>
        <v>62</v>
      </c>
      <c r="W10" s="113">
        <f t="shared" si="14"/>
        <v>342</v>
      </c>
    </row>
    <row r="11">
      <c r="A11" s="113" t="str">
        <f>Graphs!W11</f>
        <v>Eiðfaxi</v>
      </c>
      <c r="B11" s="118">
        <f t="shared" si="2"/>
        <v>20</v>
      </c>
      <c r="C11" s="48">
        <f t="shared" si="3"/>
        <v>0</v>
      </c>
      <c r="D11" s="48" t="str">
        <f t="shared" si="4"/>
        <v>#DIV/0!</v>
      </c>
      <c r="E11" s="48">
        <f t="shared" si="5"/>
        <v>33.33333333</v>
      </c>
      <c r="F11" s="48">
        <f t="shared" si="6"/>
        <v>20</v>
      </c>
      <c r="G11" s="48" t="str">
        <f t="shared" si="7"/>
        <v>#DIV/0!</v>
      </c>
      <c r="J11" s="113">
        <f>sumproduct(--(MOD(COLUMN(Counting!B20:FY20)-COLUMN(Counting!B20)+6,6)=0),Counting!B20:FY20)</f>
        <v>1</v>
      </c>
      <c r="K11" s="113">
        <f>sumproduct(--(MOD(COLUMN(Counting!C20:FZ20)-COLUMN(Counting!C20)+6,6)=0),Counting!C20:FZ20)</f>
        <v>4</v>
      </c>
      <c r="L11" s="113">
        <f>sumproduct(--(MOD(COLUMN(Counting!D20:GA20)-COLUMN(Counting!D20)+6,6)=0),Counting!D20:GA20)</f>
        <v>0</v>
      </c>
      <c r="M11" s="113">
        <f>sumproduct(--(MOD(COLUMN(Counting!E20:GB20)-COLUMN(Counting!E20)+6,6)=0),Counting!E20:GB20)</f>
        <v>0</v>
      </c>
      <c r="N11" s="113">
        <f>sumproduct(--(MOD(COLUMN(Counting!F20:GC20)-COLUMN(Counting!F20)+6,6)=0),Counting!F20:GC20)</f>
        <v>0</v>
      </c>
      <c r="O11" s="113">
        <f>sumproduct(--(MOD(COLUMN(Counting!G20:GD20)-COLUMN(Counting!G20)+6,6)=0),Counting!G20:GD20)</f>
        <v>0</v>
      </c>
      <c r="P11" s="113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0</v>
      </c>
      <c r="Q11" s="113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2</v>
      </c>
      <c r="R11" s="113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3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13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1</v>
      </c>
      <c r="U11" s="113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2</v>
      </c>
      <c r="V11" s="113">
        <f t="shared" ref="V11:W11" si="15">P11+R11+T11</f>
        <v>1</v>
      </c>
      <c r="W11" s="113">
        <f t="shared" si="15"/>
        <v>4</v>
      </c>
    </row>
    <row r="12">
      <c r="A12" s="113" t="str">
        <f>Graphs!W12</f>
        <v>Eyjafréttir.is</v>
      </c>
      <c r="B12" s="118">
        <f t="shared" si="2"/>
        <v>13.33333333</v>
      </c>
      <c r="C12" s="48">
        <f t="shared" si="3"/>
        <v>18.18181818</v>
      </c>
      <c r="D12" s="48">
        <f t="shared" si="4"/>
        <v>0</v>
      </c>
      <c r="E12" s="48">
        <f t="shared" si="5"/>
        <v>0</v>
      </c>
      <c r="F12" s="48">
        <f t="shared" si="6"/>
        <v>13.33333333</v>
      </c>
      <c r="G12" s="48" t="str">
        <f t="shared" si="7"/>
        <v>#DIV/0!</v>
      </c>
      <c r="J12" s="113">
        <f>sumproduct(--(MOD(COLUMN(Counting!B21:FY21)-COLUMN(Counting!B21)+6,6)=0),Counting!B21:FY21)</f>
        <v>2</v>
      </c>
      <c r="K12" s="113">
        <f>sumproduct(--(MOD(COLUMN(Counting!C21:FZ21)-COLUMN(Counting!C21)+6,6)=0),Counting!C21:FZ21)</f>
        <v>13</v>
      </c>
      <c r="L12" s="113">
        <f>sumproduct(--(MOD(COLUMN(Counting!D21:GA21)-COLUMN(Counting!D21)+6,6)=0),Counting!D21:GA21)</f>
        <v>0</v>
      </c>
      <c r="M12" s="113">
        <f>sumproduct(--(MOD(COLUMN(Counting!E21:GB21)-COLUMN(Counting!E21)+6,6)=0),Counting!E21:GB21)</f>
        <v>0</v>
      </c>
      <c r="N12" s="113">
        <f>sumproduct(--(MOD(COLUMN(Counting!F21:GC21)-COLUMN(Counting!F21)+6,6)=0),Counting!F21:GC21)</f>
        <v>0</v>
      </c>
      <c r="O12" s="113">
        <f>sumproduct(--(MOD(COLUMN(Counting!G21:GD21)-COLUMN(Counting!G21)+6,6)=0),Counting!G21:GD21)</f>
        <v>0</v>
      </c>
      <c r="P12" s="113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2</v>
      </c>
      <c r="Q12" s="113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9</v>
      </c>
      <c r="R12" s="113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0</v>
      </c>
      <c r="S12" s="113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2</v>
      </c>
      <c r="T12" s="113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3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2</v>
      </c>
      <c r="V12" s="113">
        <f t="shared" ref="V12:W12" si="16">P12+R12+T12</f>
        <v>2</v>
      </c>
      <c r="W12" s="113">
        <f t="shared" si="16"/>
        <v>13</v>
      </c>
    </row>
    <row r="13">
      <c r="A13" s="113" t="str">
        <f>Graphs!W13</f>
        <v>Eyjan</v>
      </c>
      <c r="B13" s="118">
        <f t="shared" si="2"/>
        <v>7.692307692</v>
      </c>
      <c r="C13" s="48">
        <f t="shared" si="3"/>
        <v>9.090909091</v>
      </c>
      <c r="D13" s="48">
        <f t="shared" si="4"/>
        <v>0</v>
      </c>
      <c r="E13" s="48">
        <f t="shared" si="5"/>
        <v>0</v>
      </c>
      <c r="F13" s="48">
        <f t="shared" si="6"/>
        <v>7.692307692</v>
      </c>
      <c r="G13" s="48" t="str">
        <f t="shared" si="7"/>
        <v>#DIV/0!</v>
      </c>
      <c r="J13" s="113">
        <f>sumproduct(--(MOD(COLUMN(Counting!B22:FY22)-COLUMN(Counting!B22)+6,6)=0),Counting!B22:FY22)</f>
        <v>4</v>
      </c>
      <c r="K13" s="113">
        <f>sumproduct(--(MOD(COLUMN(Counting!C22:FZ22)-COLUMN(Counting!C22)+6,6)=0),Counting!C22:FZ22)</f>
        <v>48</v>
      </c>
      <c r="L13" s="113">
        <f>sumproduct(--(MOD(COLUMN(Counting!D22:GA22)-COLUMN(Counting!D22)+6,6)=0),Counting!D22:GA22)</f>
        <v>0</v>
      </c>
      <c r="M13" s="113">
        <f>sumproduct(--(MOD(COLUMN(Counting!E22:GB22)-COLUMN(Counting!E22)+6,6)=0),Counting!E22:GB22)</f>
        <v>0</v>
      </c>
      <c r="N13" s="113">
        <f>sumproduct(--(MOD(COLUMN(Counting!F22:GC22)-COLUMN(Counting!F22)+6,6)=0),Counting!F22:GC22)</f>
        <v>0</v>
      </c>
      <c r="O13" s="113">
        <f>sumproduct(--(MOD(COLUMN(Counting!G22:GD22)-COLUMN(Counting!G22)+6,6)=0),Counting!G22:GD22)</f>
        <v>0</v>
      </c>
      <c r="P13" s="113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4</v>
      </c>
      <c r="Q13" s="113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40</v>
      </c>
      <c r="R13" s="113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0</v>
      </c>
      <c r="S13" s="113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1</v>
      </c>
      <c r="T13" s="113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13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7</v>
      </c>
      <c r="V13" s="113">
        <f t="shared" ref="V13:W13" si="17">P13+R13+T13</f>
        <v>4</v>
      </c>
      <c r="W13" s="113">
        <f t="shared" si="17"/>
        <v>48</v>
      </c>
    </row>
    <row r="14">
      <c r="A14" s="117" t="str">
        <f>Graphs!W14</f>
        <v>Eyjar.net</v>
      </c>
      <c r="B14" s="118">
        <f t="shared" si="2"/>
        <v>0</v>
      </c>
      <c r="C14" s="48">
        <f t="shared" si="3"/>
        <v>0</v>
      </c>
      <c r="D14" s="48" t="str">
        <f t="shared" si="4"/>
        <v>#DIV/0!</v>
      </c>
      <c r="E14" s="48" t="str">
        <f t="shared" si="5"/>
        <v>#DIV/0!</v>
      </c>
      <c r="F14" s="48">
        <f t="shared" si="6"/>
        <v>0</v>
      </c>
      <c r="G14" s="48" t="str">
        <f t="shared" si="7"/>
        <v>#DIV/0!</v>
      </c>
      <c r="J14" s="113">
        <f>sumproduct(--(MOD(COLUMN(Counting!B23:FY23)-COLUMN(Counting!B23)+6,6)=0),Counting!B23:FY23)</f>
        <v>0</v>
      </c>
      <c r="K14" s="113">
        <f>sumproduct(--(MOD(COLUMN(Counting!C23:FZ23)-COLUMN(Counting!C23)+6,6)=0),Counting!C23:FZ23)</f>
        <v>11</v>
      </c>
      <c r="L14" s="113">
        <f>sumproduct(--(MOD(COLUMN(Counting!D23:GA23)-COLUMN(Counting!D23)+6,6)=0),Counting!D23:GA23)</f>
        <v>0</v>
      </c>
      <c r="M14" s="113">
        <f>sumproduct(--(MOD(COLUMN(Counting!E23:GB23)-COLUMN(Counting!E23)+6,6)=0),Counting!E23:GB23)</f>
        <v>0</v>
      </c>
      <c r="N14" s="113">
        <f>sumproduct(--(MOD(COLUMN(Counting!F23:GC23)-COLUMN(Counting!F23)+6,6)=0),Counting!F23:GC23)</f>
        <v>0</v>
      </c>
      <c r="O14" s="113">
        <f>sumproduct(--(MOD(COLUMN(Counting!G23:GD23)-COLUMN(Counting!G23)+6,6)=0),Counting!G23:GD23)</f>
        <v>0</v>
      </c>
      <c r="P14" s="113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0</v>
      </c>
      <c r="Q14" s="113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11</v>
      </c>
      <c r="R14" s="113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0</v>
      </c>
      <c r="S14" s="113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0</v>
      </c>
      <c r="T14" s="113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3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13">
        <f t="shared" ref="V14:W14" si="18">P14+R14+T14</f>
        <v>0</v>
      </c>
      <c r="W14" s="113">
        <f t="shared" si="18"/>
        <v>11</v>
      </c>
    </row>
    <row r="15">
      <c r="A15" s="113" t="str">
        <f>Graphs!W15</f>
        <v>Fiskifréttir</v>
      </c>
      <c r="B15" s="118">
        <f t="shared" si="2"/>
        <v>12.5</v>
      </c>
      <c r="C15" s="48">
        <f t="shared" si="3"/>
        <v>16.66666667</v>
      </c>
      <c r="D15" s="48">
        <f t="shared" si="4"/>
        <v>0</v>
      </c>
      <c r="E15" s="48">
        <f t="shared" si="5"/>
        <v>0</v>
      </c>
      <c r="F15" s="48">
        <f t="shared" si="6"/>
        <v>12.5</v>
      </c>
      <c r="G15" s="48" t="str">
        <f t="shared" si="7"/>
        <v>#DIV/0!</v>
      </c>
      <c r="J15" s="113">
        <f>sumproduct(--(MOD(COLUMN(Counting!B24:FY24)-COLUMN(Counting!B24)+6,6)=0),Counting!B24:FY24)</f>
        <v>1</v>
      </c>
      <c r="K15" s="113">
        <f>sumproduct(--(MOD(COLUMN(Counting!C24:FZ24)-COLUMN(Counting!C24)+6,6)=0),Counting!C24:FZ24)</f>
        <v>7</v>
      </c>
      <c r="L15" s="113">
        <f>sumproduct(--(MOD(COLUMN(Counting!D24:GA24)-COLUMN(Counting!D24)+6,6)=0),Counting!D24:GA24)</f>
        <v>0</v>
      </c>
      <c r="M15" s="113">
        <f>sumproduct(--(MOD(COLUMN(Counting!E24:GB24)-COLUMN(Counting!E24)+6,6)=0),Counting!E24:GB24)</f>
        <v>0</v>
      </c>
      <c r="N15" s="113">
        <f>sumproduct(--(MOD(COLUMN(Counting!F24:GC24)-COLUMN(Counting!F24)+6,6)=0),Counting!F24:GC24)</f>
        <v>0</v>
      </c>
      <c r="O15" s="113">
        <f>sumproduct(--(MOD(COLUMN(Counting!G24:GD24)-COLUMN(Counting!G24)+6,6)=0),Counting!G24:GD24)</f>
        <v>0</v>
      </c>
      <c r="P15" s="113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1</v>
      </c>
      <c r="Q15" s="113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5</v>
      </c>
      <c r="R15" s="113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0</v>
      </c>
      <c r="S15" s="113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1</v>
      </c>
      <c r="T15" s="113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3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1</v>
      </c>
      <c r="V15" s="113">
        <f t="shared" ref="V15:W15" si="19">P15+R15+T15</f>
        <v>1</v>
      </c>
      <c r="W15" s="113">
        <f t="shared" si="19"/>
        <v>7</v>
      </c>
    </row>
    <row r="16">
      <c r="A16" s="113" t="str">
        <f>Graphs!W16</f>
        <v>Fjarðarfréttir.is</v>
      </c>
      <c r="B16" s="118">
        <f t="shared" si="2"/>
        <v>0</v>
      </c>
      <c r="C16" s="48">
        <f t="shared" si="3"/>
        <v>0</v>
      </c>
      <c r="D16" s="48">
        <f t="shared" si="4"/>
        <v>0</v>
      </c>
      <c r="E16" s="48" t="str">
        <f t="shared" si="5"/>
        <v>#DIV/0!</v>
      </c>
      <c r="F16" s="48">
        <f t="shared" si="6"/>
        <v>0</v>
      </c>
      <c r="G16" s="48" t="str">
        <f t="shared" si="7"/>
        <v>#DIV/0!</v>
      </c>
      <c r="J16" s="113">
        <f>sumproduct(--(MOD(COLUMN(Counting!B25:FY25)-COLUMN(Counting!B25)+6,6)=0),Counting!B25:FY25)</f>
        <v>0</v>
      </c>
      <c r="K16" s="113">
        <f>sumproduct(--(MOD(COLUMN(Counting!C25:FZ25)-COLUMN(Counting!C25)+6,6)=0),Counting!C25:FZ25)</f>
        <v>4</v>
      </c>
      <c r="L16" s="113">
        <f>sumproduct(--(MOD(COLUMN(Counting!D25:GA25)-COLUMN(Counting!D25)+6,6)=0),Counting!D25:GA25)</f>
        <v>0</v>
      </c>
      <c r="M16" s="113">
        <f>sumproduct(--(MOD(COLUMN(Counting!E25:GB25)-COLUMN(Counting!E25)+6,6)=0),Counting!E25:GB25)</f>
        <v>0</v>
      </c>
      <c r="N16" s="113">
        <f>sumproduct(--(MOD(COLUMN(Counting!F25:GC25)-COLUMN(Counting!F25)+6,6)=0),Counting!F25:GC25)</f>
        <v>0</v>
      </c>
      <c r="O16" s="113">
        <f>sumproduct(--(MOD(COLUMN(Counting!G25:GD25)-COLUMN(Counting!G25)+6,6)=0),Counting!G25:GD25)</f>
        <v>0</v>
      </c>
      <c r="P16" s="113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13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3</v>
      </c>
      <c r="R16" s="113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0</v>
      </c>
      <c r="S16" s="113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1</v>
      </c>
      <c r="T16" s="113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13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3">
        <f t="shared" ref="V16:W16" si="20">P16+R16+T16</f>
        <v>0</v>
      </c>
      <c r="W16" s="113">
        <f t="shared" si="20"/>
        <v>4</v>
      </c>
    </row>
    <row r="17">
      <c r="A17" s="113" t="str">
        <f>Graphs!W17</f>
        <v>Fjarðarpósturinn</v>
      </c>
      <c r="B17" s="118">
        <f t="shared" si="2"/>
        <v>33.33333333</v>
      </c>
      <c r="C17" s="48">
        <f t="shared" si="3"/>
        <v>50</v>
      </c>
      <c r="D17" s="48" t="str">
        <f t="shared" si="4"/>
        <v>#DIV/0!</v>
      </c>
      <c r="E17" s="48">
        <f t="shared" si="5"/>
        <v>0</v>
      </c>
      <c r="F17" s="48">
        <f t="shared" si="6"/>
        <v>33.33333333</v>
      </c>
      <c r="G17" s="48" t="str">
        <f t="shared" si="7"/>
        <v>#DIV/0!</v>
      </c>
      <c r="J17" s="113">
        <f>sumproduct(--(MOD(COLUMN(Counting!B26:FY26)-COLUMN(Counting!B26)+6,6)=0),Counting!B26:FY26)</f>
        <v>1</v>
      </c>
      <c r="K17" s="113">
        <f>sumproduct(--(MOD(COLUMN(Counting!C26:FZ26)-COLUMN(Counting!C26)+6,6)=0),Counting!C26:FZ26)</f>
        <v>2</v>
      </c>
      <c r="L17" s="113">
        <f>sumproduct(--(MOD(COLUMN(Counting!D26:GA26)-COLUMN(Counting!D26)+6,6)=0),Counting!D26:GA26)</f>
        <v>0</v>
      </c>
      <c r="M17" s="113">
        <f>sumproduct(--(MOD(COLUMN(Counting!E26:GB26)-COLUMN(Counting!E26)+6,6)=0),Counting!E26:GB26)</f>
        <v>0</v>
      </c>
      <c r="N17" s="113">
        <f>sumproduct(--(MOD(COLUMN(Counting!F26:GC26)-COLUMN(Counting!F26)+6,6)=0),Counting!F26:GC26)</f>
        <v>0</v>
      </c>
      <c r="O17" s="113">
        <f>sumproduct(--(MOD(COLUMN(Counting!G26:GD26)-COLUMN(Counting!G26)+6,6)=0),Counting!G26:GD26)</f>
        <v>0</v>
      </c>
      <c r="P17" s="113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1</v>
      </c>
      <c r="Q17" s="113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1</v>
      </c>
      <c r="R17" s="113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13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13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3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1</v>
      </c>
      <c r="V17" s="113">
        <f t="shared" ref="V17:W17" si="21">P17+R17+T17</f>
        <v>1</v>
      </c>
      <c r="W17" s="113">
        <f t="shared" si="21"/>
        <v>2</v>
      </c>
    </row>
    <row r="18">
      <c r="A18" s="113" t="str">
        <f>Graphs!W18</f>
        <v>Fótbolti.net</v>
      </c>
      <c r="B18" s="118">
        <f t="shared" si="2"/>
        <v>19.18604651</v>
      </c>
      <c r="C18" s="48">
        <f t="shared" si="3"/>
        <v>20.54794521</v>
      </c>
      <c r="D18" s="48">
        <f t="shared" si="4"/>
        <v>11.11111111</v>
      </c>
      <c r="E18" s="48">
        <f t="shared" si="5"/>
        <v>11.76470588</v>
      </c>
      <c r="F18" s="48">
        <f t="shared" si="6"/>
        <v>19.18604651</v>
      </c>
      <c r="G18" s="48" t="str">
        <f t="shared" si="7"/>
        <v>#DIV/0!</v>
      </c>
      <c r="J18" s="113">
        <f>sumproduct(--(MOD(COLUMN(Counting!B27:FY27)-COLUMN(Counting!B27)+6,6)=0),Counting!B27:FY27)</f>
        <v>33</v>
      </c>
      <c r="K18" s="113">
        <f>sumproduct(--(MOD(COLUMN(Counting!C27:FZ27)-COLUMN(Counting!C27)+6,6)=0),Counting!C27:FZ27)</f>
        <v>139</v>
      </c>
      <c r="L18" s="113">
        <f>sumproduct(--(MOD(COLUMN(Counting!D27:GA27)-COLUMN(Counting!D27)+6,6)=0),Counting!D27:GA27)</f>
        <v>0</v>
      </c>
      <c r="M18" s="113">
        <f>sumproduct(--(MOD(COLUMN(Counting!E27:GB27)-COLUMN(Counting!E27)+6,6)=0),Counting!E27:GB27)</f>
        <v>0</v>
      </c>
      <c r="N18" s="113">
        <f>sumproduct(--(MOD(COLUMN(Counting!F27:GC27)-COLUMN(Counting!F27)+6,6)=0),Counting!F27:GC27)</f>
        <v>0</v>
      </c>
      <c r="O18" s="113">
        <f>sumproduct(--(MOD(COLUMN(Counting!G27:GD27)-COLUMN(Counting!G27)+6,6)=0),Counting!G27:GD27)</f>
        <v>0</v>
      </c>
      <c r="P18" s="113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30</v>
      </c>
      <c r="Q18" s="113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116</v>
      </c>
      <c r="R18" s="113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1</v>
      </c>
      <c r="S18" s="113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8</v>
      </c>
      <c r="T18" s="113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2</v>
      </c>
      <c r="U18" s="113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15</v>
      </c>
      <c r="V18" s="113">
        <f t="shared" ref="V18:W18" si="22">P18+R18+T18</f>
        <v>33</v>
      </c>
      <c r="W18" s="113">
        <f t="shared" si="22"/>
        <v>139</v>
      </c>
    </row>
    <row r="19">
      <c r="A19" s="113" t="str">
        <f>Graphs!W19</f>
        <v>Fréttablaðið</v>
      </c>
      <c r="B19" s="118">
        <f t="shared" si="2"/>
        <v>15.67164179</v>
      </c>
      <c r="C19" s="48">
        <f t="shared" si="3"/>
        <v>14.95327103</v>
      </c>
      <c r="D19" s="48">
        <f t="shared" si="4"/>
        <v>18.75</v>
      </c>
      <c r="E19" s="48">
        <f t="shared" si="5"/>
        <v>18.18181818</v>
      </c>
      <c r="F19" s="48">
        <f t="shared" si="6"/>
        <v>15.67164179</v>
      </c>
      <c r="G19" s="48" t="str">
        <f t="shared" si="7"/>
        <v>#DIV/0!</v>
      </c>
      <c r="J19" s="113">
        <f>sumproduct(--(MOD(COLUMN(Counting!B28:FY28)-COLUMN(Counting!B28)+6,6)=0),Counting!B28:FY28)</f>
        <v>21</v>
      </c>
      <c r="K19" s="113">
        <f>sumproduct(--(MOD(COLUMN(Counting!C28:FZ28)-COLUMN(Counting!C28)+6,6)=0),Counting!C28:FZ28)</f>
        <v>113</v>
      </c>
      <c r="L19" s="113">
        <f>sumproduct(--(MOD(COLUMN(Counting!D28:GA28)-COLUMN(Counting!D28)+6,6)=0),Counting!D28:GA28)</f>
        <v>0</v>
      </c>
      <c r="M19" s="113">
        <f>sumproduct(--(MOD(COLUMN(Counting!E28:GB28)-COLUMN(Counting!E28)+6,6)=0),Counting!E28:GB28)</f>
        <v>0</v>
      </c>
      <c r="N19" s="113">
        <f>sumproduct(--(MOD(COLUMN(Counting!F28:GC28)-COLUMN(Counting!F28)+6,6)=0),Counting!F28:GC28)</f>
        <v>0</v>
      </c>
      <c r="O19" s="113">
        <f>sumproduct(--(MOD(COLUMN(Counting!G28:GD28)-COLUMN(Counting!G28)+6,6)=0),Counting!G28:GD28)</f>
        <v>0</v>
      </c>
      <c r="P19" s="113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16</v>
      </c>
      <c r="Q19" s="113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91</v>
      </c>
      <c r="R19" s="113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3</v>
      </c>
      <c r="S19" s="113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13</v>
      </c>
      <c r="T19" s="113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2</v>
      </c>
      <c r="U19" s="113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9</v>
      </c>
      <c r="V19" s="113">
        <f t="shared" ref="V19:W19" si="23">P19+R19+T19</f>
        <v>21</v>
      </c>
      <c r="W19" s="113">
        <f t="shared" si="23"/>
        <v>113</v>
      </c>
    </row>
    <row r="20">
      <c r="A20" s="113" t="str">
        <f>Graphs!W20</f>
        <v>Fréttatíminn</v>
      </c>
      <c r="B20" s="118">
        <f t="shared" si="2"/>
        <v>12.82051282</v>
      </c>
      <c r="C20" s="48">
        <f t="shared" si="3"/>
        <v>7.692307692</v>
      </c>
      <c r="D20" s="48">
        <f t="shared" si="4"/>
        <v>25</v>
      </c>
      <c r="E20" s="48">
        <f t="shared" si="5"/>
        <v>22.22222222</v>
      </c>
      <c r="F20" s="48">
        <f t="shared" si="6"/>
        <v>12.82051282</v>
      </c>
      <c r="G20" s="48" t="str">
        <f t="shared" si="7"/>
        <v>#DIV/0!</v>
      </c>
      <c r="J20" s="113">
        <f>sumproduct(--(MOD(COLUMN(Counting!B29:FY29)-COLUMN(Counting!B29)+6,6)=0),Counting!B29:FY29)</f>
        <v>5</v>
      </c>
      <c r="K20" s="113">
        <f>sumproduct(--(MOD(COLUMN(Counting!C29:FZ29)-COLUMN(Counting!C29)+6,6)=0),Counting!C29:FZ29)</f>
        <v>34</v>
      </c>
      <c r="L20" s="113">
        <f>sumproduct(--(MOD(COLUMN(Counting!D29:GA29)-COLUMN(Counting!D29)+6,6)=0),Counting!D29:GA29)</f>
        <v>0</v>
      </c>
      <c r="M20" s="113">
        <f>sumproduct(--(MOD(COLUMN(Counting!E29:GB29)-COLUMN(Counting!E29)+6,6)=0),Counting!E29:GB29)</f>
        <v>0</v>
      </c>
      <c r="N20" s="113">
        <f>sumproduct(--(MOD(COLUMN(Counting!F29:GC29)-COLUMN(Counting!F29)+6,6)=0),Counting!F29:GC29)</f>
        <v>0</v>
      </c>
      <c r="O20" s="113">
        <f>sumproduct(--(MOD(COLUMN(Counting!G29:GD29)-COLUMN(Counting!G29)+6,6)=0),Counting!G29:GD29)</f>
        <v>0</v>
      </c>
      <c r="P20" s="113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2</v>
      </c>
      <c r="Q20" s="113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24</v>
      </c>
      <c r="R20" s="113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1</v>
      </c>
      <c r="S20" s="113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3</v>
      </c>
      <c r="T20" s="113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2</v>
      </c>
      <c r="U20" s="113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7</v>
      </c>
      <c r="V20" s="113">
        <f t="shared" ref="V20:W20" si="24">P20+R20+T20</f>
        <v>5</v>
      </c>
      <c r="W20" s="113">
        <f t="shared" si="24"/>
        <v>34</v>
      </c>
    </row>
    <row r="21">
      <c r="A21" s="113" t="str">
        <f>Graphs!W21</f>
        <v>Fréttavefur suðurlands</v>
      </c>
      <c r="B21" s="118">
        <f t="shared" si="2"/>
        <v>0</v>
      </c>
      <c r="C21" s="48">
        <f t="shared" si="3"/>
        <v>0</v>
      </c>
      <c r="D21" s="48">
        <f t="shared" si="4"/>
        <v>0</v>
      </c>
      <c r="E21" s="48">
        <f t="shared" si="5"/>
        <v>0</v>
      </c>
      <c r="F21" s="48">
        <f t="shared" si="6"/>
        <v>0</v>
      </c>
      <c r="G21" s="48" t="str">
        <f t="shared" si="7"/>
        <v>#DIV/0!</v>
      </c>
      <c r="J21" s="113">
        <f>sumproduct(--(MOD(COLUMN(Counting!B30:FY30)-COLUMN(Counting!B30)+6,6)=0),Counting!B30:FY30)</f>
        <v>0</v>
      </c>
      <c r="K21" s="113">
        <f>sumproduct(--(MOD(COLUMN(Counting!C30:FZ30)-COLUMN(Counting!C30)+6,6)=0),Counting!C30:FZ30)</f>
        <v>10</v>
      </c>
      <c r="L21" s="113">
        <f>sumproduct(--(MOD(COLUMN(Counting!D30:GA30)-COLUMN(Counting!D30)+6,6)=0),Counting!D30:GA30)</f>
        <v>0</v>
      </c>
      <c r="M21" s="113">
        <f>sumproduct(--(MOD(COLUMN(Counting!E30:GB30)-COLUMN(Counting!E30)+6,6)=0),Counting!E30:GB30)</f>
        <v>0</v>
      </c>
      <c r="N21" s="113">
        <f>sumproduct(--(MOD(COLUMN(Counting!F30:GC30)-COLUMN(Counting!F30)+6,6)=0),Counting!F30:GC30)</f>
        <v>0</v>
      </c>
      <c r="O21" s="113">
        <f>sumproduct(--(MOD(COLUMN(Counting!G30:GD30)-COLUMN(Counting!G30)+6,6)=0),Counting!G30:GD30)</f>
        <v>0</v>
      </c>
      <c r="P21" s="113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0</v>
      </c>
      <c r="Q21" s="113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6</v>
      </c>
      <c r="R21" s="113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0</v>
      </c>
      <c r="S21" s="113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1</v>
      </c>
      <c r="T21" s="113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3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3</v>
      </c>
      <c r="V21" s="113">
        <f t="shared" ref="V21:W21" si="25">P21+R21+T21</f>
        <v>0</v>
      </c>
      <c r="W21" s="113">
        <f t="shared" si="25"/>
        <v>10</v>
      </c>
    </row>
    <row r="22">
      <c r="A22" s="113" t="str">
        <f>Graphs!W22</f>
        <v>Heimur</v>
      </c>
      <c r="B22" s="118">
        <f t="shared" si="2"/>
        <v>0</v>
      </c>
      <c r="C22" s="48">
        <f t="shared" si="3"/>
        <v>0</v>
      </c>
      <c r="D22" s="48" t="str">
        <f t="shared" si="4"/>
        <v>#DIV/0!</v>
      </c>
      <c r="E22" s="48" t="str">
        <f t="shared" si="5"/>
        <v>#DIV/0!</v>
      </c>
      <c r="F22" s="48">
        <f t="shared" si="6"/>
        <v>0</v>
      </c>
      <c r="G22" s="48" t="str">
        <f t="shared" si="7"/>
        <v>#DIV/0!</v>
      </c>
      <c r="J22" s="113">
        <f>sumproduct(--(MOD(COLUMN(Counting!B31:FY31)-COLUMN(Counting!B31)+6,6)=0),Counting!B31:FY31)</f>
        <v>0</v>
      </c>
      <c r="K22" s="113">
        <f>sumproduct(--(MOD(COLUMN(Counting!C31:FZ31)-COLUMN(Counting!C31)+6,6)=0),Counting!C31:FZ31)</f>
        <v>1</v>
      </c>
      <c r="L22" s="113">
        <f>sumproduct(--(MOD(COLUMN(Counting!D31:GA31)-COLUMN(Counting!D31)+6,6)=0),Counting!D31:GA31)</f>
        <v>0</v>
      </c>
      <c r="M22" s="113">
        <f>sumproduct(--(MOD(COLUMN(Counting!E31:GB31)-COLUMN(Counting!E31)+6,6)=0),Counting!E31:GB31)</f>
        <v>0</v>
      </c>
      <c r="N22" s="113">
        <f>sumproduct(--(MOD(COLUMN(Counting!F31:GC31)-COLUMN(Counting!F31)+6,6)=0),Counting!F31:GC31)</f>
        <v>0</v>
      </c>
      <c r="O22" s="113">
        <f>sumproduct(--(MOD(COLUMN(Counting!G31:GD31)-COLUMN(Counting!G31)+6,6)=0),Counting!G31:GD31)</f>
        <v>0</v>
      </c>
      <c r="P22" s="113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0</v>
      </c>
      <c r="Q22" s="113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1</v>
      </c>
      <c r="R22" s="113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0</v>
      </c>
      <c r="S22" s="113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3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13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3">
        <f t="shared" ref="V22:W22" si="26">P22+R22+T22</f>
        <v>0</v>
      </c>
      <c r="W22" s="113">
        <f t="shared" si="26"/>
        <v>1</v>
      </c>
    </row>
    <row r="23">
      <c r="A23" s="113" t="str">
        <f>Graphs!W23</f>
        <v>Húnahornið</v>
      </c>
      <c r="B23" s="118">
        <f t="shared" si="2"/>
        <v>33.33333333</v>
      </c>
      <c r="C23" s="48">
        <f t="shared" si="3"/>
        <v>33.33333333</v>
      </c>
      <c r="D23" s="48" t="str">
        <f t="shared" si="4"/>
        <v>#DIV/0!</v>
      </c>
      <c r="E23" s="48" t="str">
        <f t="shared" si="5"/>
        <v>#DIV/0!</v>
      </c>
      <c r="F23" s="48">
        <f t="shared" si="6"/>
        <v>33.33333333</v>
      </c>
      <c r="G23" s="48" t="str">
        <f t="shared" si="7"/>
        <v>#DIV/0!</v>
      </c>
      <c r="J23" s="113">
        <f>sumproduct(--(MOD(COLUMN(Counting!B32:FY32)-COLUMN(Counting!B32)+6,6)=0),Counting!B32:FY32)</f>
        <v>1</v>
      </c>
      <c r="K23" s="113">
        <f>sumproduct(--(MOD(COLUMN(Counting!C32:FZ32)-COLUMN(Counting!C32)+6,6)=0),Counting!C32:FZ32)</f>
        <v>2</v>
      </c>
      <c r="L23" s="113">
        <f>sumproduct(--(MOD(COLUMN(Counting!D32:GA32)-COLUMN(Counting!D32)+6,6)=0),Counting!D32:GA32)</f>
        <v>0</v>
      </c>
      <c r="M23" s="113">
        <f>sumproduct(--(MOD(COLUMN(Counting!E32:GB32)-COLUMN(Counting!E32)+6,6)=0),Counting!E32:GB32)</f>
        <v>0</v>
      </c>
      <c r="N23" s="113">
        <f>sumproduct(--(MOD(COLUMN(Counting!F32:GC32)-COLUMN(Counting!F32)+6,6)=0),Counting!F32:GC32)</f>
        <v>0</v>
      </c>
      <c r="O23" s="113">
        <f>sumproduct(--(MOD(COLUMN(Counting!G32:GD32)-COLUMN(Counting!G32)+6,6)=0),Counting!G32:GD32)</f>
        <v>0</v>
      </c>
      <c r="P23" s="113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1</v>
      </c>
      <c r="Q23" s="113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2</v>
      </c>
      <c r="R23" s="113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0</v>
      </c>
      <c r="S23" s="113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0</v>
      </c>
      <c r="T23" s="113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3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13">
        <f t="shared" ref="V23:W23" si="27">P23+R23+T23</f>
        <v>1</v>
      </c>
      <c r="W23" s="113">
        <f t="shared" si="27"/>
        <v>2</v>
      </c>
    </row>
    <row r="24">
      <c r="A24" s="113" t="str">
        <f>Graphs!W24</f>
        <v>Jónas.is</v>
      </c>
      <c r="B24" s="118" t="str">
        <f t="shared" si="2"/>
        <v>#DIV/0!</v>
      </c>
      <c r="C24" s="48" t="str">
        <f t="shared" si="3"/>
        <v>#DIV/0!</v>
      </c>
      <c r="D24" s="48" t="str">
        <f t="shared" si="4"/>
        <v>#DIV/0!</v>
      </c>
      <c r="E24" s="48" t="str">
        <f t="shared" si="5"/>
        <v>#DIV/0!</v>
      </c>
      <c r="F24" s="48" t="str">
        <f t="shared" si="6"/>
        <v>#DIV/0!</v>
      </c>
      <c r="G24" s="48" t="str">
        <f t="shared" si="7"/>
        <v>#DIV/0!</v>
      </c>
      <c r="J24" s="113">
        <f>sumproduct(--(MOD(COLUMN(Counting!B33:FY33)-COLUMN(Counting!B33)+6,6)=0),Counting!B33:FY33)</f>
        <v>0</v>
      </c>
      <c r="K24" s="113">
        <f>sumproduct(--(MOD(COLUMN(Counting!C33:FZ33)-COLUMN(Counting!C33)+6,6)=0),Counting!C33:FZ33)</f>
        <v>0</v>
      </c>
      <c r="L24" s="113">
        <f>sumproduct(--(MOD(COLUMN(Counting!D33:GA33)-COLUMN(Counting!D33)+6,6)=0),Counting!D33:GA33)</f>
        <v>0</v>
      </c>
      <c r="M24" s="113">
        <f>sumproduct(--(MOD(COLUMN(Counting!E33:GB33)-COLUMN(Counting!E33)+6,6)=0),Counting!E33:GB33)</f>
        <v>0</v>
      </c>
      <c r="N24" s="113">
        <f>sumproduct(--(MOD(COLUMN(Counting!F33:GC33)-COLUMN(Counting!F33)+6,6)=0),Counting!F33:GC33)</f>
        <v>0</v>
      </c>
      <c r="O24" s="113">
        <f>sumproduct(--(MOD(COLUMN(Counting!G33:GD33)-COLUMN(Counting!G33)+6,6)=0),Counting!G33:GD33)</f>
        <v>0</v>
      </c>
      <c r="P24" s="113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3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13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0</v>
      </c>
      <c r="S24" s="113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0</v>
      </c>
      <c r="T24" s="113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3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3">
        <f t="shared" ref="V24:W24" si="28">P24+R24+T24</f>
        <v>0</v>
      </c>
      <c r="W24" s="113">
        <f t="shared" si="28"/>
        <v>0</v>
      </c>
    </row>
    <row r="25">
      <c r="A25" s="113" t="str">
        <f>Graphs!W25</f>
        <v>Kaffið.is</v>
      </c>
      <c r="B25" s="118">
        <f t="shared" si="2"/>
        <v>25</v>
      </c>
      <c r="C25" s="48">
        <f t="shared" si="3"/>
        <v>0</v>
      </c>
      <c r="D25" s="48">
        <f t="shared" si="4"/>
        <v>50</v>
      </c>
      <c r="E25" s="48" t="str">
        <f t="shared" si="5"/>
        <v>#DIV/0!</v>
      </c>
      <c r="F25" s="48">
        <f t="shared" si="6"/>
        <v>25</v>
      </c>
      <c r="G25" s="48" t="str">
        <f t="shared" si="7"/>
        <v>#DIV/0!</v>
      </c>
      <c r="J25" s="113">
        <f>sumproduct(--(MOD(COLUMN(Counting!B34:FY34)-COLUMN(Counting!B34)+6,6)=0),Counting!B34:FY34)</f>
        <v>1</v>
      </c>
      <c r="K25" s="113">
        <f>sumproduct(--(MOD(COLUMN(Counting!C34:FZ34)-COLUMN(Counting!C34)+6,6)=0),Counting!C34:FZ34)</f>
        <v>3</v>
      </c>
      <c r="L25" s="113">
        <f>sumproduct(--(MOD(COLUMN(Counting!D34:GA34)-COLUMN(Counting!D34)+6,6)=0),Counting!D34:GA34)</f>
        <v>0</v>
      </c>
      <c r="M25" s="113">
        <f>sumproduct(--(MOD(COLUMN(Counting!E34:GB34)-COLUMN(Counting!E34)+6,6)=0),Counting!E34:GB34)</f>
        <v>0</v>
      </c>
      <c r="N25" s="113">
        <f>sumproduct(--(MOD(COLUMN(Counting!F34:GC34)-COLUMN(Counting!F34)+6,6)=0),Counting!F34:GC34)</f>
        <v>0</v>
      </c>
      <c r="O25" s="113">
        <f>sumproduct(--(MOD(COLUMN(Counting!G34:GD34)-COLUMN(Counting!G34)+6,6)=0),Counting!G34:GD34)</f>
        <v>0</v>
      </c>
      <c r="P25" s="113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0</v>
      </c>
      <c r="Q25" s="113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2</v>
      </c>
      <c r="R25" s="113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1</v>
      </c>
      <c r="S25" s="113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1</v>
      </c>
      <c r="T25" s="113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13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3">
        <f t="shared" ref="V25:W25" si="29">P25+R25+T25</f>
        <v>1</v>
      </c>
      <c r="W25" s="113">
        <f t="shared" si="29"/>
        <v>3</v>
      </c>
    </row>
    <row r="26">
      <c r="A26" s="113" t="str">
        <f>Graphs!W26</f>
        <v>Kjarninn</v>
      </c>
      <c r="B26" s="118">
        <f t="shared" si="2"/>
        <v>12.5</v>
      </c>
      <c r="C26" s="48">
        <f t="shared" si="3"/>
        <v>14.28571429</v>
      </c>
      <c r="D26" s="48">
        <f t="shared" si="4"/>
        <v>0</v>
      </c>
      <c r="E26" s="48" t="str">
        <f t="shared" si="5"/>
        <v>#DIV/0!</v>
      </c>
      <c r="F26" s="48">
        <f t="shared" si="6"/>
        <v>12.5</v>
      </c>
      <c r="G26" s="48" t="str">
        <f t="shared" si="7"/>
        <v>#DIV/0!</v>
      </c>
      <c r="J26" s="113">
        <f>sumproduct(--(MOD(COLUMN(Counting!B35:FY35)-COLUMN(Counting!B35)+6,6)=0),Counting!B35:FY35)</f>
        <v>1</v>
      </c>
      <c r="K26" s="113">
        <f>sumproduct(--(MOD(COLUMN(Counting!C35:FZ35)-COLUMN(Counting!C35)+6,6)=0),Counting!C35:FZ35)</f>
        <v>7</v>
      </c>
      <c r="L26" s="113">
        <f>sumproduct(--(MOD(COLUMN(Counting!D35:GA35)-COLUMN(Counting!D35)+6,6)=0),Counting!D35:GA35)</f>
        <v>0</v>
      </c>
      <c r="M26" s="113">
        <f>sumproduct(--(MOD(COLUMN(Counting!E35:GB35)-COLUMN(Counting!E35)+6,6)=0),Counting!E35:GB35)</f>
        <v>0</v>
      </c>
      <c r="N26" s="113">
        <f>sumproduct(--(MOD(COLUMN(Counting!F35:GC35)-COLUMN(Counting!F35)+6,6)=0),Counting!F35:GC35)</f>
        <v>0</v>
      </c>
      <c r="O26" s="113">
        <f>sumproduct(--(MOD(COLUMN(Counting!G35:GD35)-COLUMN(Counting!G35)+6,6)=0),Counting!G35:GD35)</f>
        <v>0</v>
      </c>
      <c r="P26" s="113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1</v>
      </c>
      <c r="Q26" s="113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6</v>
      </c>
      <c r="R26" s="113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0</v>
      </c>
      <c r="S26" s="113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1</v>
      </c>
      <c r="T26" s="113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3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3">
        <f t="shared" ref="V26:W26" si="30">P26+R26+T26</f>
        <v>1</v>
      </c>
      <c r="W26" s="113">
        <f t="shared" si="30"/>
        <v>7</v>
      </c>
    </row>
    <row r="27">
      <c r="A27" s="117" t="str">
        <f>Graphs!W27</f>
        <v>Kjarninn.is</v>
      </c>
      <c r="B27" s="118">
        <f t="shared" si="2"/>
        <v>17.77777778</v>
      </c>
      <c r="C27" s="48">
        <f t="shared" si="3"/>
        <v>18.42105263</v>
      </c>
      <c r="D27" s="48">
        <f t="shared" si="4"/>
        <v>0</v>
      </c>
      <c r="E27" s="48">
        <f t="shared" si="5"/>
        <v>16.66666667</v>
      </c>
      <c r="F27" s="48">
        <f t="shared" si="6"/>
        <v>17.77777778</v>
      </c>
      <c r="G27" s="48" t="str">
        <f t="shared" si="7"/>
        <v>#DIV/0!</v>
      </c>
      <c r="J27" s="113">
        <f>sumproduct(--(MOD(COLUMN(Counting!B36:FY36)-COLUMN(Counting!B36)+6,6)=0),Counting!B36:FY36)</f>
        <v>8</v>
      </c>
      <c r="K27" s="113">
        <f>sumproduct(--(MOD(COLUMN(Counting!C36:FZ36)-COLUMN(Counting!C36)+6,6)=0),Counting!C36:FZ36)</f>
        <v>37</v>
      </c>
      <c r="L27" s="113">
        <f>sumproduct(--(MOD(COLUMN(Counting!D36:GA36)-COLUMN(Counting!D36)+6,6)=0),Counting!D36:GA36)</f>
        <v>0</v>
      </c>
      <c r="M27" s="113">
        <f>sumproduct(--(MOD(COLUMN(Counting!E36:GB36)-COLUMN(Counting!E36)+6,6)=0),Counting!E36:GB36)</f>
        <v>0</v>
      </c>
      <c r="N27" s="113">
        <f>sumproduct(--(MOD(COLUMN(Counting!F36:GC36)-COLUMN(Counting!F36)+6,6)=0),Counting!F36:GC36)</f>
        <v>0</v>
      </c>
      <c r="O27" s="113">
        <f>sumproduct(--(MOD(COLUMN(Counting!G36:GD36)-COLUMN(Counting!G36)+6,6)=0),Counting!G36:GD36)</f>
        <v>0</v>
      </c>
      <c r="P27" s="113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7</v>
      </c>
      <c r="Q27" s="113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31</v>
      </c>
      <c r="R27" s="113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0</v>
      </c>
      <c r="S27" s="113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1</v>
      </c>
      <c r="T27" s="113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1</v>
      </c>
      <c r="U27" s="113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5</v>
      </c>
      <c r="V27" s="113">
        <f t="shared" ref="V27:W27" si="31">P27+R27+T27</f>
        <v>8</v>
      </c>
      <c r="W27" s="113">
        <f t="shared" si="31"/>
        <v>37</v>
      </c>
    </row>
    <row r="28">
      <c r="A28" s="113" t="str">
        <f>Graphs!W28</f>
        <v>Kópavogsblaðið.is</v>
      </c>
      <c r="B28" s="118">
        <f t="shared" si="2"/>
        <v>0</v>
      </c>
      <c r="C28" s="48" t="str">
        <f t="shared" si="3"/>
        <v>#DIV/0!</v>
      </c>
      <c r="D28" s="48" t="str">
        <f t="shared" si="4"/>
        <v>#DIV/0!</v>
      </c>
      <c r="E28" s="48">
        <f t="shared" si="5"/>
        <v>0</v>
      </c>
      <c r="F28" s="48">
        <f t="shared" si="6"/>
        <v>0</v>
      </c>
      <c r="G28" s="48" t="str">
        <f t="shared" si="7"/>
        <v>#DIV/0!</v>
      </c>
      <c r="J28" s="113">
        <f>sumproduct(--(MOD(COLUMN(Counting!B37:FY37)-COLUMN(Counting!B37)+6,6)=0),Counting!B37:FY37)</f>
        <v>0</v>
      </c>
      <c r="K28" s="113">
        <f>sumproduct(--(MOD(COLUMN(Counting!C37:FZ37)-COLUMN(Counting!C37)+6,6)=0),Counting!C37:FZ37)</f>
        <v>2</v>
      </c>
      <c r="L28" s="113">
        <f>sumproduct(--(MOD(COLUMN(Counting!D37:GA37)-COLUMN(Counting!D37)+6,6)=0),Counting!D37:GA37)</f>
        <v>0</v>
      </c>
      <c r="M28" s="113">
        <f>sumproduct(--(MOD(COLUMN(Counting!E37:GB37)-COLUMN(Counting!E37)+6,6)=0),Counting!E37:GB37)</f>
        <v>0</v>
      </c>
      <c r="N28" s="113">
        <f>sumproduct(--(MOD(COLUMN(Counting!F37:GC37)-COLUMN(Counting!F37)+6,6)=0),Counting!F37:GC37)</f>
        <v>0</v>
      </c>
      <c r="O28" s="113">
        <f>sumproduct(--(MOD(COLUMN(Counting!G37:GD37)-COLUMN(Counting!G37)+6,6)=0),Counting!G37:GD37)</f>
        <v>0</v>
      </c>
      <c r="P28" s="113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13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13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0</v>
      </c>
      <c r="S28" s="113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0</v>
      </c>
      <c r="T28" s="113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3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2</v>
      </c>
      <c r="V28" s="113">
        <f t="shared" ref="V28:W28" si="32">P28+R28+T28</f>
        <v>0</v>
      </c>
      <c r="W28" s="113">
        <f t="shared" si="32"/>
        <v>2</v>
      </c>
    </row>
    <row r="29">
      <c r="A29" s="113" t="str">
        <f>Graphs!W29</f>
        <v>Mannlíf.is</v>
      </c>
      <c r="B29" s="118">
        <f t="shared" si="2"/>
        <v>8.695652174</v>
      </c>
      <c r="C29" s="48">
        <f t="shared" si="3"/>
        <v>16</v>
      </c>
      <c r="D29" s="48">
        <f t="shared" si="4"/>
        <v>0</v>
      </c>
      <c r="E29" s="48">
        <f t="shared" si="5"/>
        <v>0</v>
      </c>
      <c r="F29" s="48">
        <f t="shared" si="6"/>
        <v>8.695652174</v>
      </c>
      <c r="G29" s="48" t="str">
        <f t="shared" si="7"/>
        <v>#DIV/0!</v>
      </c>
      <c r="J29" s="113">
        <f>sumproduct(--(MOD(COLUMN(Counting!B38:FY38)-COLUMN(Counting!B38)+6,6)=0),Counting!B38:FY38)</f>
        <v>4</v>
      </c>
      <c r="K29" s="113">
        <f>sumproduct(--(MOD(COLUMN(Counting!C38:FZ38)-COLUMN(Counting!C38)+6,6)=0),Counting!C38:FZ38)</f>
        <v>42</v>
      </c>
      <c r="L29" s="113">
        <f>sumproduct(--(MOD(COLUMN(Counting!D38:GA38)-COLUMN(Counting!D38)+6,6)=0),Counting!D38:GA38)</f>
        <v>0</v>
      </c>
      <c r="M29" s="113">
        <f>sumproduct(--(MOD(COLUMN(Counting!E38:GB38)-COLUMN(Counting!E38)+6,6)=0),Counting!E38:GB38)</f>
        <v>0</v>
      </c>
      <c r="N29" s="113">
        <f>sumproduct(--(MOD(COLUMN(Counting!F38:GC38)-COLUMN(Counting!F38)+6,6)=0),Counting!F38:GC38)</f>
        <v>0</v>
      </c>
      <c r="O29" s="113">
        <f>sumproduct(--(MOD(COLUMN(Counting!G38:GD38)-COLUMN(Counting!G38)+6,6)=0),Counting!G38:GD38)</f>
        <v>0</v>
      </c>
      <c r="P29" s="113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4</v>
      </c>
      <c r="Q29" s="113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21</v>
      </c>
      <c r="R29" s="113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0</v>
      </c>
      <c r="S29" s="113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10</v>
      </c>
      <c r="T29" s="113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3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11</v>
      </c>
      <c r="V29" s="113">
        <f t="shared" ref="V29:W29" si="33">P29+R29+T29</f>
        <v>4</v>
      </c>
      <c r="W29" s="113">
        <f t="shared" si="33"/>
        <v>42</v>
      </c>
    </row>
    <row r="30">
      <c r="A30" s="117" t="str">
        <f>Graphs!W30</f>
        <v>Mbl.is</v>
      </c>
      <c r="B30" s="118">
        <f t="shared" si="2"/>
        <v>11.25975474</v>
      </c>
      <c r="C30" s="48">
        <f t="shared" si="3"/>
        <v>13.53846154</v>
      </c>
      <c r="D30" s="48">
        <f t="shared" si="4"/>
        <v>3.092783505</v>
      </c>
      <c r="E30" s="48">
        <f t="shared" si="5"/>
        <v>6.666666667</v>
      </c>
      <c r="F30" s="48">
        <f t="shared" si="6"/>
        <v>11.25975474</v>
      </c>
      <c r="G30" s="48" t="str">
        <f t="shared" si="7"/>
        <v>#DIV/0!</v>
      </c>
      <c r="J30" s="113">
        <f>sumproduct(--(MOD(COLUMN(Counting!B39:FY39)-COLUMN(Counting!B39)+6,6)=0),Counting!B39:FY39)</f>
        <v>101</v>
      </c>
      <c r="K30" s="113">
        <f>sumproduct(--(MOD(COLUMN(Counting!C39:FZ39)-COLUMN(Counting!C39)+6,6)=0),Counting!C39:FZ39)</f>
        <v>796</v>
      </c>
      <c r="L30" s="113">
        <f>sumproduct(--(MOD(COLUMN(Counting!D39:GA39)-COLUMN(Counting!D39)+6,6)=0),Counting!D39:GA39)</f>
        <v>0</v>
      </c>
      <c r="M30" s="113">
        <f>sumproduct(--(MOD(COLUMN(Counting!E39:GB39)-COLUMN(Counting!E39)+6,6)=0),Counting!E39:GB39)</f>
        <v>0</v>
      </c>
      <c r="N30" s="113">
        <f>sumproduct(--(MOD(COLUMN(Counting!F39:GC39)-COLUMN(Counting!F39)+6,6)=0),Counting!F39:GC39)</f>
        <v>0</v>
      </c>
      <c r="O30" s="113">
        <f>sumproduct(--(MOD(COLUMN(Counting!G39:GD39)-COLUMN(Counting!G39)+6,6)=0),Counting!G39:GD39)</f>
        <v>0</v>
      </c>
      <c r="P30" s="113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88</v>
      </c>
      <c r="Q30" s="113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562</v>
      </c>
      <c r="R30" s="113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3</v>
      </c>
      <c r="S30" s="113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94</v>
      </c>
      <c r="T30" s="113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10</v>
      </c>
      <c r="U30" s="113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140</v>
      </c>
      <c r="V30" s="113">
        <f t="shared" ref="V30:W30" si="34">P30+R30+T30</f>
        <v>101</v>
      </c>
      <c r="W30" s="113">
        <f t="shared" si="34"/>
        <v>796</v>
      </c>
    </row>
    <row r="31">
      <c r="A31" s="113" t="str">
        <f>Graphs!W31</f>
        <v>Morgunblaðið</v>
      </c>
      <c r="B31" s="118">
        <f t="shared" si="2"/>
        <v>11.48648649</v>
      </c>
      <c r="C31" s="48">
        <f t="shared" si="3"/>
        <v>11.52860803</v>
      </c>
      <c r="D31" s="48">
        <f t="shared" si="4"/>
        <v>9.42408377</v>
      </c>
      <c r="E31" s="48">
        <f t="shared" si="5"/>
        <v>12.78195489</v>
      </c>
      <c r="F31" s="48">
        <f t="shared" si="6"/>
        <v>11.48648649</v>
      </c>
      <c r="G31" s="48" t="str">
        <f t="shared" si="7"/>
        <v>#DIV/0!</v>
      </c>
      <c r="J31" s="113">
        <f>sumproduct(--(MOD(COLUMN(Counting!B40:FY40)-COLUMN(Counting!B40)+6,6)=0),Counting!B40:FY40)</f>
        <v>187</v>
      </c>
      <c r="K31" s="113">
        <f>sumproduct(--(MOD(COLUMN(Counting!C40:FZ40)-COLUMN(Counting!C40)+6,6)=0),Counting!C40:FZ40)</f>
        <v>1441</v>
      </c>
      <c r="L31" s="113">
        <f>sumproduct(--(MOD(COLUMN(Counting!D40:GA40)-COLUMN(Counting!D40)+6,6)=0),Counting!D40:GA40)</f>
        <v>0</v>
      </c>
      <c r="M31" s="113">
        <f>sumproduct(--(MOD(COLUMN(Counting!E40:GB40)-COLUMN(Counting!E40)+6,6)=0),Counting!E40:GB40)</f>
        <v>0</v>
      </c>
      <c r="N31" s="113">
        <f>sumproduct(--(MOD(COLUMN(Counting!F40:GC40)-COLUMN(Counting!F40)+6,6)=0),Counting!F40:GC40)</f>
        <v>0</v>
      </c>
      <c r="O31" s="113">
        <f>sumproduct(--(MOD(COLUMN(Counting!G40:GD40)-COLUMN(Counting!G40)+6,6)=0),Counting!G40:GD40)</f>
        <v>0</v>
      </c>
      <c r="P31" s="113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135</v>
      </c>
      <c r="Q31" s="113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1036</v>
      </c>
      <c r="R31" s="113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18</v>
      </c>
      <c r="S31" s="113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173</v>
      </c>
      <c r="T31" s="113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34</v>
      </c>
      <c r="U31" s="113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232</v>
      </c>
      <c r="V31" s="113">
        <f t="shared" ref="V31:W31" si="35">P31+R31+T31</f>
        <v>187</v>
      </c>
      <c r="W31" s="113">
        <f t="shared" si="35"/>
        <v>1441</v>
      </c>
    </row>
    <row r="32">
      <c r="A32" s="113" t="str">
        <f>Graphs!W32</f>
        <v>Pressan</v>
      </c>
      <c r="B32" s="118">
        <f t="shared" si="2"/>
        <v>23.52941176</v>
      </c>
      <c r="C32" s="48">
        <f t="shared" si="3"/>
        <v>28.57142857</v>
      </c>
      <c r="D32" s="48">
        <f t="shared" si="4"/>
        <v>16.66666667</v>
      </c>
      <c r="E32" s="48">
        <f t="shared" si="5"/>
        <v>25</v>
      </c>
      <c r="F32" s="48">
        <f t="shared" si="6"/>
        <v>23.52941176</v>
      </c>
      <c r="G32" s="48" t="str">
        <f t="shared" si="7"/>
        <v>#DIV/0!</v>
      </c>
      <c r="J32" s="113">
        <f>sumproduct(--(MOD(COLUMN(Counting!B41:FY41)-COLUMN(Counting!B41)+6,6)=0),Counting!B41:FY41)</f>
        <v>4</v>
      </c>
      <c r="K32" s="113">
        <f>sumproduct(--(MOD(COLUMN(Counting!C41:FZ41)-COLUMN(Counting!C41)+6,6)=0),Counting!C41:FZ41)</f>
        <v>13</v>
      </c>
      <c r="L32" s="113">
        <f>sumproduct(--(MOD(COLUMN(Counting!D41:GA41)-COLUMN(Counting!D41)+6,6)=0),Counting!D41:GA41)</f>
        <v>0</v>
      </c>
      <c r="M32" s="113">
        <f>sumproduct(--(MOD(COLUMN(Counting!E41:GB41)-COLUMN(Counting!E41)+6,6)=0),Counting!E41:GB41)</f>
        <v>0</v>
      </c>
      <c r="N32" s="113">
        <f>sumproduct(--(MOD(COLUMN(Counting!F41:GC41)-COLUMN(Counting!F41)+6,6)=0),Counting!F41:GC41)</f>
        <v>0</v>
      </c>
      <c r="O32" s="113">
        <f>sumproduct(--(MOD(COLUMN(Counting!G41:GD41)-COLUMN(Counting!G41)+6,6)=0),Counting!G41:GD41)</f>
        <v>0</v>
      </c>
      <c r="P32" s="113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2</v>
      </c>
      <c r="Q32" s="113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5</v>
      </c>
      <c r="R32" s="113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1</v>
      </c>
      <c r="S32" s="113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5</v>
      </c>
      <c r="T32" s="113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1</v>
      </c>
      <c r="U32" s="113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3</v>
      </c>
      <c r="V32" s="113">
        <f t="shared" ref="V32:W32" si="36">P32+R32+T32</f>
        <v>4</v>
      </c>
      <c r="W32" s="113">
        <f t="shared" si="36"/>
        <v>13</v>
      </c>
    </row>
    <row r="33">
      <c r="A33" s="113" t="str">
        <f>Graphs!W33</f>
        <v>Rás 1 og 2</v>
      </c>
      <c r="B33" s="118">
        <f t="shared" si="2"/>
        <v>43.82022472</v>
      </c>
      <c r="C33" s="48">
        <f t="shared" si="3"/>
        <v>46.77419355</v>
      </c>
      <c r="D33" s="48">
        <f t="shared" si="4"/>
        <v>50</v>
      </c>
      <c r="E33" s="48">
        <f t="shared" si="5"/>
        <v>31.57894737</v>
      </c>
      <c r="F33" s="48">
        <f t="shared" si="6"/>
        <v>43.82022472</v>
      </c>
      <c r="G33" s="48" t="str">
        <f t="shared" si="7"/>
        <v>#DIV/0!</v>
      </c>
      <c r="J33" s="113">
        <f>sumproduct(--(MOD(COLUMN(Counting!B42:FY42)-COLUMN(Counting!B42)+6,6)=0),Counting!B42:FY42)</f>
        <v>39</v>
      </c>
      <c r="K33" s="113">
        <f>sumproduct(--(MOD(COLUMN(Counting!C42:FZ42)-COLUMN(Counting!C42)+6,6)=0),Counting!C42:FZ42)</f>
        <v>50</v>
      </c>
      <c r="L33" s="113">
        <f>sumproduct(--(MOD(COLUMN(Counting!D42:GA42)-COLUMN(Counting!D42)+6,6)=0),Counting!D42:GA42)</f>
        <v>0</v>
      </c>
      <c r="M33" s="113">
        <f>sumproduct(--(MOD(COLUMN(Counting!E42:GB42)-COLUMN(Counting!E42)+6,6)=0),Counting!E42:GB42)</f>
        <v>0</v>
      </c>
      <c r="N33" s="113">
        <f>sumproduct(--(MOD(COLUMN(Counting!F42:GC42)-COLUMN(Counting!F42)+6,6)=0),Counting!F42:GC42)</f>
        <v>0</v>
      </c>
      <c r="O33" s="113">
        <f>sumproduct(--(MOD(COLUMN(Counting!G42:GD42)-COLUMN(Counting!G42)+6,6)=0),Counting!G42:GD42)</f>
        <v>0</v>
      </c>
      <c r="P33" s="113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29</v>
      </c>
      <c r="Q33" s="113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33</v>
      </c>
      <c r="R33" s="113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4</v>
      </c>
      <c r="S33" s="113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4</v>
      </c>
      <c r="T33" s="113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6</v>
      </c>
      <c r="U33" s="113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13</v>
      </c>
      <c r="V33" s="113">
        <f t="shared" ref="V33:W33" si="37">P33+R33+T33</f>
        <v>39</v>
      </c>
      <c r="W33" s="113">
        <f t="shared" si="37"/>
        <v>50</v>
      </c>
    </row>
    <row r="34">
      <c r="A34" s="113" t="str">
        <f>Graphs!W34</f>
        <v>Rúv.is</v>
      </c>
      <c r="B34" s="118">
        <f t="shared" si="2"/>
        <v>14.3442623</v>
      </c>
      <c r="C34" s="48">
        <f t="shared" si="3"/>
        <v>16.06217617</v>
      </c>
      <c r="D34" s="48">
        <f t="shared" si="4"/>
        <v>0</v>
      </c>
      <c r="E34" s="48">
        <f t="shared" si="5"/>
        <v>11.76470588</v>
      </c>
      <c r="F34" s="48">
        <f t="shared" si="6"/>
        <v>14.3442623</v>
      </c>
      <c r="G34" s="48" t="str">
        <f t="shared" si="7"/>
        <v>#DIV/0!</v>
      </c>
      <c r="J34" s="113">
        <f>sumproduct(--(MOD(COLUMN(Counting!B43:FY43)-COLUMN(Counting!B43)+6,6)=0),Counting!B43:FY43)</f>
        <v>35</v>
      </c>
      <c r="K34" s="113">
        <f>sumproduct(--(MOD(COLUMN(Counting!C43:FZ43)-COLUMN(Counting!C43)+6,6)=0),Counting!C43:FZ43)</f>
        <v>209</v>
      </c>
      <c r="L34" s="113">
        <f>sumproduct(--(MOD(COLUMN(Counting!D43:GA43)-COLUMN(Counting!D43)+6,6)=0),Counting!D43:GA43)</f>
        <v>0</v>
      </c>
      <c r="M34" s="113">
        <f>sumproduct(--(MOD(COLUMN(Counting!E43:GB43)-COLUMN(Counting!E43)+6,6)=0),Counting!E43:GB43)</f>
        <v>0</v>
      </c>
      <c r="N34" s="113">
        <f>sumproduct(--(MOD(COLUMN(Counting!F43:GC43)-COLUMN(Counting!F43)+6,6)=0),Counting!F43:GC43)</f>
        <v>0</v>
      </c>
      <c r="O34" s="113">
        <f>sumproduct(--(MOD(COLUMN(Counting!G43:GD43)-COLUMN(Counting!G43)+6,6)=0),Counting!G43:GD43)</f>
        <v>0</v>
      </c>
      <c r="P34" s="113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31</v>
      </c>
      <c r="Q34" s="113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162</v>
      </c>
      <c r="R34" s="113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0</v>
      </c>
      <c r="S34" s="113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17</v>
      </c>
      <c r="T34" s="113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4</v>
      </c>
      <c r="U34" s="113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30</v>
      </c>
      <c r="V34" s="113">
        <f t="shared" ref="V34:W34" si="38">P34+R34+T34</f>
        <v>35</v>
      </c>
      <c r="W34" s="113">
        <f t="shared" si="38"/>
        <v>209</v>
      </c>
    </row>
    <row r="35">
      <c r="A35" s="113" t="str">
        <f>Graphs!W35</f>
        <v>Siglfirðingur.is</v>
      </c>
      <c r="B35" s="118" t="str">
        <f t="shared" si="2"/>
        <v>#DIV/0!</v>
      </c>
      <c r="C35" s="48" t="str">
        <f t="shared" si="3"/>
        <v>#DIV/0!</v>
      </c>
      <c r="D35" s="48" t="str">
        <f t="shared" si="4"/>
        <v>#DIV/0!</v>
      </c>
      <c r="E35" s="48" t="str">
        <f t="shared" si="5"/>
        <v>#DIV/0!</v>
      </c>
      <c r="F35" s="48" t="str">
        <f t="shared" si="6"/>
        <v>#DIV/0!</v>
      </c>
      <c r="G35" s="48" t="str">
        <f t="shared" si="7"/>
        <v>#DIV/0!</v>
      </c>
      <c r="J35" s="113">
        <f>sumproduct(--(MOD(COLUMN(Counting!B44:FY44)-COLUMN(Counting!B44)+6,6)=0),Counting!B44:FY44)</f>
        <v>0</v>
      </c>
      <c r="K35" s="113">
        <f>sumproduct(--(MOD(COLUMN(Counting!C44:FZ44)-COLUMN(Counting!C44)+6,6)=0),Counting!C44:FZ44)</f>
        <v>0</v>
      </c>
      <c r="L35" s="113">
        <f>sumproduct(--(MOD(COLUMN(Counting!D44:GA44)-COLUMN(Counting!D44)+6,6)=0),Counting!D44:GA44)</f>
        <v>0</v>
      </c>
      <c r="M35" s="113">
        <f>sumproduct(--(MOD(COLUMN(Counting!E44:GB44)-COLUMN(Counting!E44)+6,6)=0),Counting!E44:GB44)</f>
        <v>0</v>
      </c>
      <c r="N35" s="113">
        <f>sumproduct(--(MOD(COLUMN(Counting!F44:GC44)-COLUMN(Counting!F44)+6,6)=0),Counting!F44:GC44)</f>
        <v>0</v>
      </c>
      <c r="O35" s="113">
        <f>sumproduct(--(MOD(COLUMN(Counting!G44:GD44)-COLUMN(Counting!G44)+6,6)=0),Counting!G44:GD44)</f>
        <v>0</v>
      </c>
      <c r="P35" s="113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13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13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13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13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3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3">
        <f t="shared" ref="V35:W35" si="39">P35+R35+T35</f>
        <v>0</v>
      </c>
      <c r="W35" s="113">
        <f t="shared" si="39"/>
        <v>0</v>
      </c>
    </row>
    <row r="36">
      <c r="A36" s="113" t="str">
        <f>Graphs!W36</f>
        <v>Silfur Egils</v>
      </c>
      <c r="B36" s="118" t="str">
        <f t="shared" si="2"/>
        <v>#DIV/0!</v>
      </c>
      <c r="C36" s="48" t="str">
        <f t="shared" si="3"/>
        <v>#DIV/0!</v>
      </c>
      <c r="D36" s="48" t="str">
        <f t="shared" si="4"/>
        <v>#DIV/0!</v>
      </c>
      <c r="E36" s="48" t="str">
        <f t="shared" si="5"/>
        <v>#DIV/0!</v>
      </c>
      <c r="F36" s="48" t="str">
        <f t="shared" si="6"/>
        <v>#DIV/0!</v>
      </c>
      <c r="G36" s="48" t="str">
        <f t="shared" si="7"/>
        <v>#DIV/0!</v>
      </c>
      <c r="J36" s="113">
        <f>sumproduct(--(MOD(COLUMN(Counting!B45:FY45)-COLUMN(Counting!B45)+6,6)=0),Counting!B45:FY45)</f>
        <v>0</v>
      </c>
      <c r="K36" s="113">
        <f>sumproduct(--(MOD(COLUMN(Counting!C45:FZ45)-COLUMN(Counting!C45)+6,6)=0),Counting!C45:FZ45)</f>
        <v>0</v>
      </c>
      <c r="L36" s="113">
        <f>sumproduct(--(MOD(COLUMN(Counting!D45:GA45)-COLUMN(Counting!D45)+6,6)=0),Counting!D45:GA45)</f>
        <v>0</v>
      </c>
      <c r="M36" s="113">
        <f>sumproduct(--(MOD(COLUMN(Counting!E45:GB45)-COLUMN(Counting!E45)+6,6)=0),Counting!E45:GB45)</f>
        <v>0</v>
      </c>
      <c r="N36" s="113">
        <f>sumproduct(--(MOD(COLUMN(Counting!F45:GC45)-COLUMN(Counting!F45)+6,6)=0),Counting!F45:GC45)</f>
        <v>0</v>
      </c>
      <c r="O36" s="113">
        <f>sumproduct(--(MOD(COLUMN(Counting!G45:GD45)-COLUMN(Counting!G45)+6,6)=0),Counting!G45:GD45)</f>
        <v>0</v>
      </c>
      <c r="P36" s="113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0</v>
      </c>
      <c r="Q36" s="113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13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0</v>
      </c>
      <c r="S36" s="113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3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3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3">
        <f t="shared" ref="V36:W36" si="40">P36+R36+T36</f>
        <v>0</v>
      </c>
      <c r="W36" s="113">
        <f t="shared" si="40"/>
        <v>0</v>
      </c>
    </row>
    <row r="37">
      <c r="A37" s="113" t="str">
        <f>Graphs!W37</f>
        <v>Sjónvarpsfréttir Rúv</v>
      </c>
      <c r="B37" s="118">
        <f t="shared" si="2"/>
        <v>50.70422535</v>
      </c>
      <c r="C37" s="48">
        <f t="shared" si="3"/>
        <v>55.55555556</v>
      </c>
      <c r="D37" s="48">
        <f t="shared" si="4"/>
        <v>66.66666667</v>
      </c>
      <c r="E37" s="48">
        <f t="shared" si="5"/>
        <v>28.57142857</v>
      </c>
      <c r="F37" s="48">
        <f t="shared" si="6"/>
        <v>50.70422535</v>
      </c>
      <c r="G37" s="48" t="str">
        <f t="shared" si="7"/>
        <v>#DIV/0!</v>
      </c>
      <c r="J37" s="113">
        <f>sumproduct(--(MOD(COLUMN(Counting!B46:FY46)-COLUMN(Counting!B46)+6,6)=0),Counting!B46:FY46)</f>
        <v>36</v>
      </c>
      <c r="K37" s="113">
        <f>sumproduct(--(MOD(COLUMN(Counting!C46:FZ46)-COLUMN(Counting!C46)+6,6)=0),Counting!C46:FZ46)</f>
        <v>35</v>
      </c>
      <c r="L37" s="113">
        <f>sumproduct(--(MOD(COLUMN(Counting!D46:GA46)-COLUMN(Counting!D46)+6,6)=0),Counting!D46:GA46)</f>
        <v>0</v>
      </c>
      <c r="M37" s="113">
        <f>sumproduct(--(MOD(COLUMN(Counting!E46:GB46)-COLUMN(Counting!E46)+6,6)=0),Counting!E46:GB46)</f>
        <v>0</v>
      </c>
      <c r="N37" s="113">
        <f>sumproduct(--(MOD(COLUMN(Counting!F46:GC46)-COLUMN(Counting!F46)+6,6)=0),Counting!F46:GC46)</f>
        <v>0</v>
      </c>
      <c r="O37" s="113">
        <f>sumproduct(--(MOD(COLUMN(Counting!G46:GD46)-COLUMN(Counting!G46)+6,6)=0),Counting!G46:GD46)</f>
        <v>0</v>
      </c>
      <c r="P37" s="113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30</v>
      </c>
      <c r="Q37" s="113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24</v>
      </c>
      <c r="R37" s="113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2</v>
      </c>
      <c r="S37" s="113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1</v>
      </c>
      <c r="T37" s="113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4</v>
      </c>
      <c r="U37" s="113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10</v>
      </c>
      <c r="V37" s="113">
        <f t="shared" ref="V37:W37" si="41">P37+R37+T37</f>
        <v>36</v>
      </c>
      <c r="W37" s="113">
        <f t="shared" si="41"/>
        <v>35</v>
      </c>
    </row>
    <row r="38">
      <c r="A38" s="113" t="str">
        <f>Graphs!W38</f>
        <v>Sjónvarpsfréttir Stöðvar 2</v>
      </c>
      <c r="B38" s="118">
        <f t="shared" si="2"/>
        <v>48.64864865</v>
      </c>
      <c r="C38" s="48">
        <f t="shared" si="3"/>
        <v>44.82758621</v>
      </c>
      <c r="D38" s="48">
        <f t="shared" si="4"/>
        <v>66.66666667</v>
      </c>
      <c r="E38" s="48">
        <f t="shared" si="5"/>
        <v>60</v>
      </c>
      <c r="F38" s="48">
        <f t="shared" si="6"/>
        <v>48.64864865</v>
      </c>
      <c r="G38" s="48" t="str">
        <f t="shared" si="7"/>
        <v>#DIV/0!</v>
      </c>
      <c r="J38" s="113">
        <f>sumproduct(--(MOD(COLUMN(Counting!B47:FY47)-COLUMN(Counting!B47)+6,6)=0),Counting!B47:FY47)</f>
        <v>36</v>
      </c>
      <c r="K38" s="113">
        <f>sumproduct(--(MOD(COLUMN(Counting!C47:FZ47)-COLUMN(Counting!C47)+6,6)=0),Counting!C47:FZ47)</f>
        <v>38</v>
      </c>
      <c r="L38" s="113">
        <f>sumproduct(--(MOD(COLUMN(Counting!D47:GA47)-COLUMN(Counting!D47)+6,6)=0),Counting!D47:GA47)</f>
        <v>0</v>
      </c>
      <c r="M38" s="113">
        <f>sumproduct(--(MOD(COLUMN(Counting!E47:GB47)-COLUMN(Counting!E47)+6,6)=0),Counting!E47:GB47)</f>
        <v>0</v>
      </c>
      <c r="N38" s="113">
        <f>sumproduct(--(MOD(COLUMN(Counting!F47:GC47)-COLUMN(Counting!F47)+6,6)=0),Counting!F47:GC47)</f>
        <v>0</v>
      </c>
      <c r="O38" s="113">
        <f>sumproduct(--(MOD(COLUMN(Counting!G47:GD47)-COLUMN(Counting!G47)+6,6)=0),Counting!G47:GD47)</f>
        <v>0</v>
      </c>
      <c r="P38" s="113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26</v>
      </c>
      <c r="Q38" s="113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32</v>
      </c>
      <c r="R38" s="113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4</v>
      </c>
      <c r="S38" s="113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2</v>
      </c>
      <c r="T38" s="113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6</v>
      </c>
      <c r="U38" s="113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4</v>
      </c>
      <c r="V38" s="113">
        <f t="shared" ref="V38:W38" si="42">P38+R38+T38</f>
        <v>36</v>
      </c>
      <c r="W38" s="113">
        <f t="shared" si="42"/>
        <v>38</v>
      </c>
    </row>
    <row r="39">
      <c r="A39" s="113" t="str">
        <f>Graphs!W39</f>
        <v>Skessuhorn</v>
      </c>
      <c r="B39" s="118">
        <f t="shared" si="2"/>
        <v>4.597701149</v>
      </c>
      <c r="C39" s="48">
        <f t="shared" si="3"/>
        <v>1.754385965</v>
      </c>
      <c r="D39" s="48">
        <f t="shared" si="4"/>
        <v>0</v>
      </c>
      <c r="E39" s="48">
        <f t="shared" si="5"/>
        <v>15.78947368</v>
      </c>
      <c r="F39" s="48">
        <f t="shared" si="6"/>
        <v>4.597701149</v>
      </c>
      <c r="G39" s="48" t="str">
        <f t="shared" si="7"/>
        <v>#DIV/0!</v>
      </c>
      <c r="J39" s="113">
        <f>sumproduct(--(MOD(COLUMN(Counting!B48:FY48)-COLUMN(Counting!B48)+6,6)=0),Counting!B48:FY48)</f>
        <v>4</v>
      </c>
      <c r="K39" s="113">
        <f>sumproduct(--(MOD(COLUMN(Counting!C48:FZ48)-COLUMN(Counting!C48)+6,6)=0),Counting!C48:FZ48)</f>
        <v>83</v>
      </c>
      <c r="L39" s="113">
        <f>sumproduct(--(MOD(COLUMN(Counting!D48:GA48)-COLUMN(Counting!D48)+6,6)=0),Counting!D48:GA48)</f>
        <v>0</v>
      </c>
      <c r="M39" s="113">
        <f>sumproduct(--(MOD(COLUMN(Counting!E48:GB48)-COLUMN(Counting!E48)+6,6)=0),Counting!E48:GB48)</f>
        <v>0</v>
      </c>
      <c r="N39" s="113">
        <f>sumproduct(--(MOD(COLUMN(Counting!F48:GC48)-COLUMN(Counting!F48)+6,6)=0),Counting!F48:GC48)</f>
        <v>0</v>
      </c>
      <c r="O39" s="113">
        <f>sumproduct(--(MOD(COLUMN(Counting!G48:GD48)-COLUMN(Counting!G48)+6,6)=0),Counting!G48:GD48)</f>
        <v>0</v>
      </c>
      <c r="P39" s="113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1</v>
      </c>
      <c r="Q39" s="113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56</v>
      </c>
      <c r="R39" s="113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0</v>
      </c>
      <c r="S39" s="113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11</v>
      </c>
      <c r="T39" s="113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3</v>
      </c>
      <c r="U39" s="113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16</v>
      </c>
      <c r="V39" s="113">
        <f t="shared" ref="V39:W39" si="43">P39+R39+T39</f>
        <v>4</v>
      </c>
      <c r="W39" s="113">
        <f t="shared" si="43"/>
        <v>83</v>
      </c>
    </row>
    <row r="40">
      <c r="A40" s="113" t="str">
        <f>Graphs!W40</f>
        <v>Stundin</v>
      </c>
      <c r="B40" s="118">
        <f t="shared" si="2"/>
        <v>9.836065574</v>
      </c>
      <c r="C40" s="48">
        <f t="shared" si="3"/>
        <v>6.741573034</v>
      </c>
      <c r="D40" s="48">
        <f t="shared" si="4"/>
        <v>17.64705882</v>
      </c>
      <c r="E40" s="48">
        <f t="shared" si="5"/>
        <v>18.75</v>
      </c>
      <c r="F40" s="48">
        <f t="shared" si="6"/>
        <v>9.836065574</v>
      </c>
      <c r="G40" s="48" t="str">
        <f t="shared" si="7"/>
        <v>#DIV/0!</v>
      </c>
      <c r="J40" s="113">
        <f>sumproduct(--(MOD(COLUMN(Counting!B49:FY49)-COLUMN(Counting!B49)+6,6)=0),Counting!B49:FY49)</f>
        <v>12</v>
      </c>
      <c r="K40" s="113">
        <f>sumproduct(--(MOD(COLUMN(Counting!C49:FZ49)-COLUMN(Counting!C49)+6,6)=0),Counting!C49:FZ49)</f>
        <v>110</v>
      </c>
      <c r="L40" s="113">
        <f>sumproduct(--(MOD(COLUMN(Counting!D49:GA49)-COLUMN(Counting!D49)+6,6)=0),Counting!D49:GA49)</f>
        <v>0</v>
      </c>
      <c r="M40" s="113">
        <f>sumproduct(--(MOD(COLUMN(Counting!E49:GB49)-COLUMN(Counting!E49)+6,6)=0),Counting!E49:GB49)</f>
        <v>0</v>
      </c>
      <c r="N40" s="113">
        <f>sumproduct(--(MOD(COLUMN(Counting!F49:GC49)-COLUMN(Counting!F49)+6,6)=0),Counting!F49:GC49)</f>
        <v>0</v>
      </c>
      <c r="O40" s="113">
        <f>sumproduct(--(MOD(COLUMN(Counting!G49:GD49)-COLUMN(Counting!G49)+6,6)=0),Counting!G49:GD49)</f>
        <v>0</v>
      </c>
      <c r="P40" s="113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6</v>
      </c>
      <c r="Q40" s="113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83</v>
      </c>
      <c r="R40" s="113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3</v>
      </c>
      <c r="S40" s="113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14</v>
      </c>
      <c r="T40" s="113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3</v>
      </c>
      <c r="U40" s="113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13</v>
      </c>
      <c r="V40" s="113">
        <f t="shared" ref="V40:W40" si="44">P40+R40+T40</f>
        <v>12</v>
      </c>
      <c r="W40" s="113">
        <f t="shared" si="44"/>
        <v>110</v>
      </c>
    </row>
    <row r="41">
      <c r="A41" s="117" t="str">
        <f>Graphs!W41</f>
        <v>Sunnlenska.is</v>
      </c>
      <c r="B41" s="118">
        <f t="shared" si="2"/>
        <v>0</v>
      </c>
      <c r="C41" s="48">
        <f t="shared" si="3"/>
        <v>0</v>
      </c>
      <c r="D41" s="48">
        <f t="shared" si="4"/>
        <v>0</v>
      </c>
      <c r="E41" s="48">
        <f t="shared" si="5"/>
        <v>0</v>
      </c>
      <c r="F41" s="48">
        <f t="shared" si="6"/>
        <v>0</v>
      </c>
      <c r="G41" s="48" t="str">
        <f t="shared" si="7"/>
        <v>#DIV/0!</v>
      </c>
      <c r="J41" s="113">
        <f>sumproduct(--(MOD(COLUMN(Counting!B50:FY50)-COLUMN(Counting!B50)+6,6)=0),Counting!B50:FY50)</f>
        <v>0</v>
      </c>
      <c r="K41" s="113">
        <f>sumproduct(--(MOD(COLUMN(Counting!C50:FZ50)-COLUMN(Counting!C50)+6,6)=0),Counting!C50:FZ50)</f>
        <v>6</v>
      </c>
      <c r="L41" s="113">
        <f>sumproduct(--(MOD(COLUMN(Counting!D50:GA50)-COLUMN(Counting!D50)+6,6)=0),Counting!D50:GA50)</f>
        <v>0</v>
      </c>
      <c r="M41" s="113">
        <f>sumproduct(--(MOD(COLUMN(Counting!E50:GB50)-COLUMN(Counting!E50)+6,6)=0),Counting!E50:GB50)</f>
        <v>0</v>
      </c>
      <c r="N41" s="113">
        <f>sumproduct(--(MOD(COLUMN(Counting!F50:GC50)-COLUMN(Counting!F50)+6,6)=0),Counting!F50:GC50)</f>
        <v>0</v>
      </c>
      <c r="O41" s="113">
        <f>sumproduct(--(MOD(COLUMN(Counting!G50:GD50)-COLUMN(Counting!G50)+6,6)=0),Counting!G50:GD50)</f>
        <v>0</v>
      </c>
      <c r="P41" s="113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0</v>
      </c>
      <c r="Q41" s="113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3</v>
      </c>
      <c r="R41" s="113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0</v>
      </c>
      <c r="S41" s="113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1</v>
      </c>
      <c r="T41" s="113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13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2</v>
      </c>
      <c r="V41" s="113">
        <f t="shared" ref="V41:W41" si="45">P41+R41+T41</f>
        <v>0</v>
      </c>
      <c r="W41" s="113">
        <f t="shared" si="45"/>
        <v>6</v>
      </c>
    </row>
    <row r="42">
      <c r="A42" s="113" t="str">
        <f>Graphs!W42</f>
        <v>Trölli.is</v>
      </c>
      <c r="B42" s="118" t="str">
        <f t="shared" si="2"/>
        <v>#DIV/0!</v>
      </c>
      <c r="C42" s="48" t="str">
        <f t="shared" si="3"/>
        <v>#DIV/0!</v>
      </c>
      <c r="D42" s="48" t="str">
        <f t="shared" si="4"/>
        <v>#DIV/0!</v>
      </c>
      <c r="E42" s="48" t="str">
        <f t="shared" si="5"/>
        <v>#DIV/0!</v>
      </c>
      <c r="F42" s="48" t="str">
        <f t="shared" si="6"/>
        <v>#DIV/0!</v>
      </c>
      <c r="G42" s="48" t="str">
        <f t="shared" si="7"/>
        <v>#DIV/0!</v>
      </c>
      <c r="J42" s="113">
        <f>sumproduct(--(MOD(COLUMN(Counting!B51:FY51)-COLUMN(Counting!B51)+6,6)=0),Counting!B51:FY51)</f>
        <v>0</v>
      </c>
      <c r="K42" s="113">
        <f>sumproduct(--(MOD(COLUMN(Counting!C51:FZ51)-COLUMN(Counting!C51)+6,6)=0),Counting!C51:FZ51)</f>
        <v>0</v>
      </c>
      <c r="L42" s="113">
        <f>sumproduct(--(MOD(COLUMN(Counting!D51:GA51)-COLUMN(Counting!D51)+6,6)=0),Counting!D51:GA51)</f>
        <v>0</v>
      </c>
      <c r="M42" s="113">
        <f>sumproduct(--(MOD(COLUMN(Counting!E51:GB51)-COLUMN(Counting!E51)+6,6)=0),Counting!E51:GB51)</f>
        <v>0</v>
      </c>
      <c r="N42" s="113">
        <f>sumproduct(--(MOD(COLUMN(Counting!F51:GC51)-COLUMN(Counting!F51)+6,6)=0),Counting!F51:GC51)</f>
        <v>0</v>
      </c>
      <c r="O42" s="113">
        <f>sumproduct(--(MOD(COLUMN(Counting!G51:GD51)-COLUMN(Counting!G51)+6,6)=0),Counting!G51:GD51)</f>
        <v>0</v>
      </c>
      <c r="P42" s="113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13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13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0</v>
      </c>
      <c r="S42" s="113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3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3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3">
        <f t="shared" ref="V42:W42" si="46">P42+R42+T42</f>
        <v>0</v>
      </c>
      <c r="W42" s="113">
        <f t="shared" si="46"/>
        <v>0</v>
      </c>
    </row>
    <row r="43">
      <c r="A43" s="113" t="str">
        <f>Graphs!W43</f>
        <v>Útgefnar bækur</v>
      </c>
      <c r="B43" s="118">
        <f t="shared" si="2"/>
        <v>8.333333333</v>
      </c>
      <c r="C43" s="48">
        <f t="shared" si="3"/>
        <v>0</v>
      </c>
      <c r="D43" s="48" t="str">
        <f t="shared" si="4"/>
        <v>#DIV/0!</v>
      </c>
      <c r="E43" s="48">
        <f t="shared" si="5"/>
        <v>33.33333333</v>
      </c>
      <c r="F43" s="48">
        <f t="shared" si="6"/>
        <v>8.333333333</v>
      </c>
      <c r="G43" s="48" t="str">
        <f t="shared" si="7"/>
        <v>#DIV/0!</v>
      </c>
      <c r="J43" s="113">
        <f>sumproduct(--(MOD(COLUMN(Counting!B52:FY52)-COLUMN(Counting!B52)+6,6)=0),Counting!B52:FY52)</f>
        <v>1</v>
      </c>
      <c r="K43" s="113">
        <f>sumproduct(--(MOD(COLUMN(Counting!C52:FZ52)-COLUMN(Counting!C52)+6,6)=0),Counting!C52:FZ52)</f>
        <v>11</v>
      </c>
      <c r="L43" s="113">
        <f>sumproduct(--(MOD(COLUMN(Counting!D52:GA52)-COLUMN(Counting!D52)+6,6)=0),Counting!D52:GA52)</f>
        <v>0</v>
      </c>
      <c r="M43" s="113">
        <f>sumproduct(--(MOD(COLUMN(Counting!E52:GB52)-COLUMN(Counting!E52)+6,6)=0),Counting!E52:GB52)</f>
        <v>0</v>
      </c>
      <c r="N43" s="113">
        <f>sumproduct(--(MOD(COLUMN(Counting!F52:GC52)-COLUMN(Counting!F52)+6,6)=0),Counting!F52:GC52)</f>
        <v>0</v>
      </c>
      <c r="O43" s="113">
        <f>sumproduct(--(MOD(COLUMN(Counting!G52:GD52)-COLUMN(Counting!G52)+6,6)=0),Counting!G52:GD52)</f>
        <v>0</v>
      </c>
      <c r="P43" s="113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0</v>
      </c>
      <c r="Q43" s="113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9</v>
      </c>
      <c r="R43" s="113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0</v>
      </c>
      <c r="S43" s="113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0</v>
      </c>
      <c r="T43" s="113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1</v>
      </c>
      <c r="U43" s="113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2</v>
      </c>
      <c r="V43" s="113">
        <f t="shared" ref="V43:W43" si="47">P43+R43+T43</f>
        <v>1</v>
      </c>
      <c r="W43" s="113">
        <f t="shared" si="47"/>
        <v>11</v>
      </c>
    </row>
    <row r="44">
      <c r="A44" s="117" t="str">
        <f>Graphs!W44</f>
        <v>Vb.is</v>
      </c>
      <c r="B44" s="118">
        <f t="shared" si="2"/>
        <v>16.86746988</v>
      </c>
      <c r="C44" s="48">
        <f t="shared" si="3"/>
        <v>17.54385965</v>
      </c>
      <c r="D44" s="48">
        <f t="shared" si="4"/>
        <v>0</v>
      </c>
      <c r="E44" s="48">
        <f t="shared" si="5"/>
        <v>26.66666667</v>
      </c>
      <c r="F44" s="48">
        <f t="shared" si="6"/>
        <v>16.86746988</v>
      </c>
      <c r="G44" s="48" t="str">
        <f t="shared" si="7"/>
        <v>#DIV/0!</v>
      </c>
      <c r="J44" s="113">
        <f>sumproduct(--(MOD(COLUMN(Counting!B53:FY53)-COLUMN(Counting!B53)+6,6)=0),Counting!B53:FY53)</f>
        <v>14</v>
      </c>
      <c r="K44" s="113">
        <f>sumproduct(--(MOD(COLUMN(Counting!C53:FZ53)-COLUMN(Counting!C53)+6,6)=0),Counting!C53:FZ53)</f>
        <v>69</v>
      </c>
      <c r="L44" s="113">
        <f>sumproduct(--(MOD(COLUMN(Counting!D53:GA53)-COLUMN(Counting!D53)+6,6)=0),Counting!D53:GA53)</f>
        <v>0</v>
      </c>
      <c r="M44" s="113">
        <f>sumproduct(--(MOD(COLUMN(Counting!E53:GB53)-COLUMN(Counting!E53)+6,6)=0),Counting!E53:GB53)</f>
        <v>0</v>
      </c>
      <c r="N44" s="113">
        <f>sumproduct(--(MOD(COLUMN(Counting!F53:GC53)-COLUMN(Counting!F53)+6,6)=0),Counting!F53:GC53)</f>
        <v>0</v>
      </c>
      <c r="O44" s="113">
        <f>sumproduct(--(MOD(COLUMN(Counting!G53:GD53)-COLUMN(Counting!G53)+6,6)=0),Counting!G53:GD53)</f>
        <v>0</v>
      </c>
      <c r="P44" s="113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10</v>
      </c>
      <c r="Q44" s="113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47</v>
      </c>
      <c r="R44" s="113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0</v>
      </c>
      <c r="S44" s="113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11</v>
      </c>
      <c r="T44" s="113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4</v>
      </c>
      <c r="U44" s="113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11</v>
      </c>
      <c r="V44" s="113">
        <f t="shared" ref="V44:W44" si="48">P44+R44+T44</f>
        <v>14</v>
      </c>
      <c r="W44" s="113">
        <f t="shared" si="48"/>
        <v>69</v>
      </c>
    </row>
    <row r="45">
      <c r="A45" s="113" t="str">
        <f>Graphs!W45</f>
        <v>VF -Kylfingur</v>
      </c>
      <c r="B45" s="118">
        <f t="shared" si="2"/>
        <v>16.66666667</v>
      </c>
      <c r="C45" s="48">
        <f t="shared" si="3"/>
        <v>25</v>
      </c>
      <c r="D45" s="48" t="str">
        <f t="shared" si="4"/>
        <v>#DIV/0!</v>
      </c>
      <c r="E45" s="48">
        <f t="shared" si="5"/>
        <v>0</v>
      </c>
      <c r="F45" s="48">
        <f t="shared" si="6"/>
        <v>16.66666667</v>
      </c>
      <c r="G45" s="48" t="str">
        <f t="shared" si="7"/>
        <v>#DIV/0!</v>
      </c>
      <c r="J45" s="113">
        <f>sumproduct(--(MOD(COLUMN(Counting!B54:FY54)-COLUMN(Counting!B54)+6,6)=0),Counting!B54:FY54)</f>
        <v>1</v>
      </c>
      <c r="K45" s="113">
        <f>sumproduct(--(MOD(COLUMN(Counting!C54:FZ54)-COLUMN(Counting!C54)+6,6)=0),Counting!C54:FZ54)</f>
        <v>5</v>
      </c>
      <c r="L45" s="113">
        <f>sumproduct(--(MOD(COLUMN(Counting!D54:GA54)-COLUMN(Counting!D54)+6,6)=0),Counting!D54:GA54)</f>
        <v>0</v>
      </c>
      <c r="M45" s="113">
        <f>sumproduct(--(MOD(COLUMN(Counting!E54:GB54)-COLUMN(Counting!E54)+6,6)=0),Counting!E54:GB54)</f>
        <v>0</v>
      </c>
      <c r="N45" s="113">
        <f>sumproduct(--(MOD(COLUMN(Counting!F54:GC54)-COLUMN(Counting!F54)+6,6)=0),Counting!F54:GC54)</f>
        <v>0</v>
      </c>
      <c r="O45" s="113">
        <f>sumproduct(--(MOD(COLUMN(Counting!G54:GD54)-COLUMN(Counting!G54)+6,6)=0),Counting!G54:GD54)</f>
        <v>0</v>
      </c>
      <c r="P45" s="113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1</v>
      </c>
      <c r="Q45" s="113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3</v>
      </c>
      <c r="R45" s="113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0</v>
      </c>
      <c r="S45" s="113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13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3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2</v>
      </c>
      <c r="V45" s="113">
        <f t="shared" ref="V45:W45" si="49">P45+R45+T45</f>
        <v>1</v>
      </c>
      <c r="W45" s="113">
        <f t="shared" si="49"/>
        <v>5</v>
      </c>
    </row>
    <row r="46">
      <c r="A46" s="117" t="str">
        <f>Graphs!W46</f>
        <v>Vikudagur.is</v>
      </c>
      <c r="B46" s="118">
        <f t="shared" si="2"/>
        <v>21.42857143</v>
      </c>
      <c r="C46" s="48">
        <f t="shared" si="3"/>
        <v>27.27272727</v>
      </c>
      <c r="D46" s="48">
        <f t="shared" si="4"/>
        <v>0</v>
      </c>
      <c r="E46" s="48">
        <f t="shared" si="5"/>
        <v>0</v>
      </c>
      <c r="F46" s="48">
        <f t="shared" si="6"/>
        <v>21.42857143</v>
      </c>
      <c r="G46" s="48" t="str">
        <f t="shared" si="7"/>
        <v>#DIV/0!</v>
      </c>
      <c r="J46" s="113">
        <f>sumproduct(--(MOD(COLUMN(Counting!B55:FY55)-COLUMN(Counting!B55)+6,6)=0),Counting!B55:FY55)</f>
        <v>3</v>
      </c>
      <c r="K46" s="113">
        <f>sumproduct(--(MOD(COLUMN(Counting!C55:FZ55)-COLUMN(Counting!C55)+6,6)=0),Counting!C55:FZ55)</f>
        <v>11</v>
      </c>
      <c r="L46" s="113">
        <f>sumproduct(--(MOD(COLUMN(Counting!D55:GA55)-COLUMN(Counting!D55)+6,6)=0),Counting!D55:GA55)</f>
        <v>0</v>
      </c>
      <c r="M46" s="113">
        <f>sumproduct(--(MOD(COLUMN(Counting!E55:GB55)-COLUMN(Counting!E55)+6,6)=0),Counting!E55:GB55)</f>
        <v>0</v>
      </c>
      <c r="N46" s="113">
        <f>sumproduct(--(MOD(COLUMN(Counting!F55:GC55)-COLUMN(Counting!F55)+6,6)=0),Counting!F55:GC55)</f>
        <v>0</v>
      </c>
      <c r="O46" s="113">
        <f>sumproduct(--(MOD(COLUMN(Counting!G55:GD55)-COLUMN(Counting!G55)+6,6)=0),Counting!G55:GD55)</f>
        <v>0</v>
      </c>
      <c r="P46" s="113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3</v>
      </c>
      <c r="Q46" s="113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8</v>
      </c>
      <c r="R46" s="113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0</v>
      </c>
      <c r="S46" s="113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2</v>
      </c>
      <c r="T46" s="113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13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1</v>
      </c>
      <c r="V46" s="113">
        <f t="shared" ref="V46:W46" si="50">P46+R46+T46</f>
        <v>3</v>
      </c>
      <c r="W46" s="113">
        <f t="shared" si="50"/>
        <v>11</v>
      </c>
    </row>
    <row r="47">
      <c r="A47" s="113" t="str">
        <f>Graphs!W47</f>
        <v>Víkurfréttir</v>
      </c>
      <c r="B47" s="118">
        <f t="shared" si="2"/>
        <v>16.66666667</v>
      </c>
      <c r="C47" s="48">
        <f t="shared" si="3"/>
        <v>22.5</v>
      </c>
      <c r="D47" s="48">
        <f t="shared" si="4"/>
        <v>0</v>
      </c>
      <c r="E47" s="48">
        <f t="shared" si="5"/>
        <v>0</v>
      </c>
      <c r="F47" s="48">
        <f t="shared" si="6"/>
        <v>16.66666667</v>
      </c>
      <c r="G47" s="48" t="str">
        <f t="shared" si="7"/>
        <v>#DIV/0!</v>
      </c>
      <c r="J47" s="113">
        <f>sumproduct(--(MOD(COLUMN(Counting!B56:FY56)-COLUMN(Counting!B56)+6,6)=0),Counting!B56:FY56)</f>
        <v>9</v>
      </c>
      <c r="K47" s="113">
        <f>sumproduct(--(MOD(COLUMN(Counting!C56:FZ56)-COLUMN(Counting!C56)+6,6)=0),Counting!C56:FZ56)</f>
        <v>45</v>
      </c>
      <c r="L47" s="113">
        <f>sumproduct(--(MOD(COLUMN(Counting!D56:GA56)-COLUMN(Counting!D56)+6,6)=0),Counting!D56:GA56)</f>
        <v>0</v>
      </c>
      <c r="M47" s="113">
        <f>sumproduct(--(MOD(COLUMN(Counting!E56:GB56)-COLUMN(Counting!E56)+6,6)=0),Counting!E56:GB56)</f>
        <v>0</v>
      </c>
      <c r="N47" s="113">
        <f>sumproduct(--(MOD(COLUMN(Counting!F56:GC56)-COLUMN(Counting!F56)+6,6)=0),Counting!F56:GC56)</f>
        <v>0</v>
      </c>
      <c r="O47" s="113">
        <f>sumproduct(--(MOD(COLUMN(Counting!G56:GD56)-COLUMN(Counting!G56)+6,6)=0),Counting!G56:GD56)</f>
        <v>0</v>
      </c>
      <c r="P47" s="113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9</v>
      </c>
      <c r="Q47" s="113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31</v>
      </c>
      <c r="R47" s="113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0</v>
      </c>
      <c r="S47" s="113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5</v>
      </c>
      <c r="T47" s="113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13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9</v>
      </c>
      <c r="V47" s="113">
        <f t="shared" ref="V47:W47" si="51">P47+R47+T47</f>
        <v>9</v>
      </c>
      <c r="W47" s="113">
        <f t="shared" si="51"/>
        <v>45</v>
      </c>
    </row>
    <row r="48">
      <c r="A48" s="113" t="str">
        <f>Graphs!W48</f>
        <v>Viljinn</v>
      </c>
      <c r="B48" s="118">
        <f t="shared" si="2"/>
        <v>0</v>
      </c>
      <c r="C48" s="48">
        <f t="shared" si="3"/>
        <v>0</v>
      </c>
      <c r="D48" s="48" t="str">
        <f t="shared" si="4"/>
        <v>#DIV/0!</v>
      </c>
      <c r="E48" s="48" t="str">
        <f t="shared" si="5"/>
        <v>#DIV/0!</v>
      </c>
      <c r="F48" s="48">
        <f t="shared" si="6"/>
        <v>0</v>
      </c>
      <c r="G48" s="48" t="str">
        <f t="shared" si="7"/>
        <v>#DIV/0!</v>
      </c>
      <c r="J48" s="113">
        <f>sumproduct(--(MOD(COLUMN(Counting!B57:FY57)-COLUMN(Counting!B57)+6,6)=0),Counting!B57:FY57)</f>
        <v>0</v>
      </c>
      <c r="K48" s="113">
        <f>sumproduct(--(MOD(COLUMN(Counting!C57:FZ57)-COLUMN(Counting!C57)+6,6)=0),Counting!C57:FZ57)</f>
        <v>1</v>
      </c>
      <c r="L48" s="113">
        <f>sumproduct(--(MOD(COLUMN(Counting!D57:GA57)-COLUMN(Counting!D57)+6,6)=0),Counting!D57:GA57)</f>
        <v>0</v>
      </c>
      <c r="M48" s="113">
        <f>sumproduct(--(MOD(COLUMN(Counting!E57:GB57)-COLUMN(Counting!E57)+6,6)=0),Counting!E57:GB57)</f>
        <v>0</v>
      </c>
      <c r="N48" s="113">
        <f>sumproduct(--(MOD(COLUMN(Counting!F57:GC57)-COLUMN(Counting!F57)+6,6)=0),Counting!F57:GC57)</f>
        <v>0</v>
      </c>
      <c r="O48" s="113">
        <f>sumproduct(--(MOD(COLUMN(Counting!G57:GD57)-COLUMN(Counting!G57)+6,6)=0),Counting!G57:GD57)</f>
        <v>0</v>
      </c>
      <c r="P48" s="113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13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1</v>
      </c>
      <c r="R48" s="113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0</v>
      </c>
      <c r="S48" s="113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3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13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3">
        <f t="shared" ref="V48:W48" si="52">P48+R48+T48</f>
        <v>0</v>
      </c>
      <c r="W48" s="113">
        <f t="shared" si="52"/>
        <v>1</v>
      </c>
    </row>
    <row r="49">
      <c r="A49" s="113" t="str">
        <f>Graphs!W49</f>
        <v>Vísindavefurinn</v>
      </c>
      <c r="B49" s="118">
        <f t="shared" si="2"/>
        <v>11.11111111</v>
      </c>
      <c r="C49" s="48">
        <f t="shared" si="3"/>
        <v>12.5</v>
      </c>
      <c r="D49" s="48" t="str">
        <f t="shared" si="4"/>
        <v>#DIV/0!</v>
      </c>
      <c r="E49" s="48">
        <f t="shared" si="5"/>
        <v>0</v>
      </c>
      <c r="F49" s="48">
        <f t="shared" si="6"/>
        <v>11.11111111</v>
      </c>
      <c r="G49" s="48" t="str">
        <f t="shared" si="7"/>
        <v>#DIV/0!</v>
      </c>
      <c r="J49" s="113">
        <f>sumproduct(--(MOD(COLUMN(Counting!B58:FY58)-COLUMN(Counting!B58)+6,6)=0),Counting!B58:FY58)</f>
        <v>1</v>
      </c>
      <c r="K49" s="113">
        <f>sumproduct(--(MOD(COLUMN(Counting!C58:FZ58)-COLUMN(Counting!C58)+6,6)=0),Counting!C58:FZ58)</f>
        <v>8</v>
      </c>
      <c r="L49" s="113">
        <f>sumproduct(--(MOD(COLUMN(Counting!D58:GA58)-COLUMN(Counting!D58)+6,6)=0),Counting!D58:GA58)</f>
        <v>0</v>
      </c>
      <c r="M49" s="113">
        <f>sumproduct(--(MOD(COLUMN(Counting!E58:GB58)-COLUMN(Counting!E58)+6,6)=0),Counting!E58:GB58)</f>
        <v>0</v>
      </c>
      <c r="N49" s="113">
        <f>sumproduct(--(MOD(COLUMN(Counting!F58:GC58)-COLUMN(Counting!F58)+6,6)=0),Counting!F58:GC58)</f>
        <v>0</v>
      </c>
      <c r="O49" s="113">
        <f>sumproduct(--(MOD(COLUMN(Counting!G58:GD58)-COLUMN(Counting!G58)+6,6)=0),Counting!G58:GD58)</f>
        <v>0</v>
      </c>
      <c r="P49" s="113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1</v>
      </c>
      <c r="Q49" s="113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7</v>
      </c>
      <c r="R49" s="113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0</v>
      </c>
      <c r="S49" s="113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0</v>
      </c>
      <c r="T49" s="113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13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1</v>
      </c>
      <c r="V49" s="113">
        <f t="shared" ref="V49:W49" si="53">P49+R49+T49</f>
        <v>1</v>
      </c>
      <c r="W49" s="113">
        <f t="shared" si="53"/>
        <v>8</v>
      </c>
    </row>
    <row r="50">
      <c r="A50" s="113" t="str">
        <f>Graphs!W50</f>
        <v>Vísir.is</v>
      </c>
      <c r="B50" s="118">
        <f t="shared" si="2"/>
        <v>12.95454545</v>
      </c>
      <c r="C50" s="48">
        <f t="shared" si="3"/>
        <v>13.27433628</v>
      </c>
      <c r="D50" s="48">
        <f t="shared" si="4"/>
        <v>10.29411765</v>
      </c>
      <c r="E50" s="48">
        <f t="shared" si="5"/>
        <v>12.68656716</v>
      </c>
      <c r="F50" s="48">
        <f t="shared" si="6"/>
        <v>12.95454545</v>
      </c>
      <c r="G50" s="48" t="str">
        <f t="shared" si="7"/>
        <v>#DIV/0!</v>
      </c>
      <c r="J50" s="113">
        <f>sumproduct(--(MOD(COLUMN(Counting!B59:FY59)-COLUMN(Counting!B59)+6,6)=0),Counting!B59:FY59)</f>
        <v>114</v>
      </c>
      <c r="K50" s="113">
        <f>sumproduct(--(MOD(COLUMN(Counting!C59:FZ59)-COLUMN(Counting!C59)+6,6)=0),Counting!C59:FZ59)</f>
        <v>766</v>
      </c>
      <c r="L50" s="113">
        <f>sumproduct(--(MOD(COLUMN(Counting!D59:GA59)-COLUMN(Counting!D59)+6,6)=0),Counting!D59:GA59)</f>
        <v>0</v>
      </c>
      <c r="M50" s="113">
        <f>sumproduct(--(MOD(COLUMN(Counting!E59:GB59)-COLUMN(Counting!E59)+6,6)=0),Counting!E59:GB59)</f>
        <v>0</v>
      </c>
      <c r="N50" s="113">
        <f>sumproduct(--(MOD(COLUMN(Counting!F59:GC59)-COLUMN(Counting!F59)+6,6)=0),Counting!F59:GC59)</f>
        <v>0</v>
      </c>
      <c r="O50" s="113">
        <f>sumproduct(--(MOD(COLUMN(Counting!G59:GD59)-COLUMN(Counting!G59)+6,6)=0),Counting!G59:GD59)</f>
        <v>0</v>
      </c>
      <c r="P50" s="113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90</v>
      </c>
      <c r="Q50" s="113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588</v>
      </c>
      <c r="R50" s="113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7</v>
      </c>
      <c r="S50" s="113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61</v>
      </c>
      <c r="T50" s="113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17</v>
      </c>
      <c r="U50" s="113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117</v>
      </c>
      <c r="V50" s="113">
        <f t="shared" ref="V50:W50" si="54">P50+R50+T50</f>
        <v>114</v>
      </c>
      <c r="W50" s="113">
        <f t="shared" si="54"/>
        <v>766</v>
      </c>
    </row>
    <row r="51">
      <c r="A51" s="113" t="str">
        <f>Graphs!W51</f>
        <v>Wikipedia</v>
      </c>
      <c r="B51" s="118">
        <f t="shared" si="2"/>
        <v>16.66666667</v>
      </c>
      <c r="C51" s="48">
        <f t="shared" si="3"/>
        <v>20</v>
      </c>
      <c r="D51" s="48" t="str">
        <f t="shared" si="4"/>
        <v>#DIV/0!</v>
      </c>
      <c r="E51" s="48">
        <f t="shared" si="5"/>
        <v>0</v>
      </c>
      <c r="F51" s="48">
        <f t="shared" si="6"/>
        <v>16.66666667</v>
      </c>
      <c r="G51" s="48" t="str">
        <f t="shared" si="7"/>
        <v>#DIV/0!</v>
      </c>
      <c r="J51" s="113">
        <f>sumproduct(--(MOD(COLUMN(Counting!B60:FY60)-COLUMN(Counting!B60)+6,6)=0),Counting!B60:FY60)</f>
        <v>1</v>
      </c>
      <c r="K51" s="113">
        <f>sumproduct(--(MOD(COLUMN(Counting!C60:FZ60)-COLUMN(Counting!C60)+6,6)=0),Counting!C60:FZ60)</f>
        <v>5</v>
      </c>
      <c r="L51" s="113">
        <f>sumproduct(--(MOD(COLUMN(Counting!D60:GA60)-COLUMN(Counting!D60)+6,6)=0),Counting!D60:GA60)</f>
        <v>0</v>
      </c>
      <c r="M51" s="113">
        <f>sumproduct(--(MOD(COLUMN(Counting!E60:GB60)-COLUMN(Counting!E60)+6,6)=0),Counting!E60:GB60)</f>
        <v>0</v>
      </c>
      <c r="N51" s="113">
        <f>sumproduct(--(MOD(COLUMN(Counting!F60:GC60)-COLUMN(Counting!F60)+6,6)=0),Counting!F60:GC60)</f>
        <v>0</v>
      </c>
      <c r="O51" s="113">
        <f>sumproduct(--(MOD(COLUMN(Counting!G60:GD60)-COLUMN(Counting!G60)+6,6)=0),Counting!G60:GD60)</f>
        <v>0</v>
      </c>
      <c r="P51" s="113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1</v>
      </c>
      <c r="Q51" s="113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4</v>
      </c>
      <c r="R51" s="113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0</v>
      </c>
      <c r="S51" s="113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0</v>
      </c>
      <c r="T51" s="113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13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1</v>
      </c>
      <c r="V51" s="113">
        <f t="shared" ref="V51:W51" si="55">P51+R51+T51</f>
        <v>1</v>
      </c>
      <c r="W51" s="113">
        <f t="shared" si="55"/>
        <v>5</v>
      </c>
    </row>
  </sheetData>
  <customSheetViews>
    <customSheetView guid="{B1AC195C-62EA-4EA4-BD89-5FC44BE47378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